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/>
  <mc:AlternateContent xmlns:mc="http://schemas.openxmlformats.org/markup-compatibility/2006">
    <mc:Choice Requires="x15">
      <x15ac:absPath xmlns:x15ac="http://schemas.microsoft.com/office/spreadsheetml/2010/11/ac" url="C:\Users\D E L L\Downloads\"/>
    </mc:Choice>
  </mc:AlternateContent>
  <xr:revisionPtr revIDLastSave="0" documentId="13_ncr:1_{B8FAECF0-1861-4E5C-BC0E-78660442934F}" xr6:coauthVersionLast="45" xr6:coauthVersionMax="45" xr10:uidLastSave="{00000000-0000-0000-0000-000000000000}"/>
  <bookViews>
    <workbookView xWindow="-110" yWindow="-110" windowWidth="19420" windowHeight="10560" firstSheet="12" activeTab="13" xr2:uid="{00000000-000D-0000-FFFF-FFFF00000000}"/>
  </bookViews>
  <sheets>
    <sheet name="JANUARI" sheetId="1" state="hidden" r:id="rId1"/>
    <sheet name="REKAP JAN" sheetId="2" state="hidden" r:id="rId2"/>
    <sheet name="FEBRUARI" sheetId="3" state="hidden" r:id="rId3"/>
    <sheet name="REKAP FEB" sheetId="4" state="hidden" r:id="rId4"/>
    <sheet name="MARET" sheetId="5" state="hidden" r:id="rId5"/>
    <sheet name="REKAP MAR" sheetId="6" state="hidden" r:id="rId6"/>
    <sheet name="TRIBULAN I" sheetId="7" state="hidden" r:id="rId7"/>
    <sheet name="REKAP TRIBULAN I" sheetId="8" state="hidden" r:id="rId8"/>
    <sheet name="APRIL" sheetId="9" state="hidden" r:id="rId9"/>
    <sheet name="REKAP APR" sheetId="10" state="hidden" r:id="rId10"/>
    <sheet name="MEI" sheetId="11" state="hidden" r:id="rId11"/>
    <sheet name="REKAP MEI" sheetId="12" state="hidden" r:id="rId12"/>
    <sheet name="JUNI" sheetId="13" r:id="rId13"/>
    <sheet name="REKAP JUN" sheetId="14" r:id="rId14"/>
    <sheet name="TRIBULAN II" sheetId="15" state="hidden" r:id="rId15"/>
    <sheet name="REKAP TRIBULAN II" sheetId="16" state="hidden" r:id="rId16"/>
    <sheet name="SEMESTER I" sheetId="17" state="hidden" r:id="rId17"/>
    <sheet name="REKAP SEMESTER I" sheetId="18" state="hidden" r:id="rId18"/>
    <sheet name="JULI" sheetId="19" state="hidden" r:id="rId19"/>
    <sheet name="REKAP JUL" sheetId="20" state="hidden" r:id="rId20"/>
    <sheet name="AGUSTUS" sheetId="21" state="hidden" r:id="rId21"/>
    <sheet name="REKAP AGT" sheetId="22" state="hidden" r:id="rId22"/>
    <sheet name="SEPTEMBER" sheetId="23" state="hidden" r:id="rId23"/>
    <sheet name="REKAP SEP" sheetId="24" state="hidden" r:id="rId24"/>
    <sheet name="TRIBULAN III" sheetId="25" state="hidden" r:id="rId25"/>
    <sheet name="REKAP TRIBULAN III" sheetId="26" state="hidden" r:id="rId26"/>
    <sheet name="TRIBULAN I-III" sheetId="27" state="hidden" r:id="rId27"/>
    <sheet name="REKAP TRIBULAN I-III" sheetId="28" state="hidden" r:id="rId28"/>
    <sheet name="OKTOBER" sheetId="29" state="hidden" r:id="rId29"/>
    <sheet name="REKAP OKT" sheetId="30" state="hidden" r:id="rId30"/>
    <sheet name="NOVEMBER" sheetId="31" state="hidden" r:id="rId31"/>
    <sheet name="REKAP NOV" sheetId="32" state="hidden" r:id="rId32"/>
    <sheet name="DESEMBER" sheetId="33" state="hidden" r:id="rId33"/>
    <sheet name="REKAP DES" sheetId="34" state="hidden" r:id="rId34"/>
    <sheet name="TRIBULAN IV" sheetId="35" state="hidden" r:id="rId35"/>
    <sheet name="REKAP TRIBULAN IV" sheetId="36" state="hidden" r:id="rId36"/>
    <sheet name="SEMESTER II" sheetId="37" state="hidden" r:id="rId37"/>
    <sheet name="REKAP SEMESTER II" sheetId="38" state="hidden" r:id="rId38"/>
    <sheet name="TAHUNAN" sheetId="39" state="hidden" r:id="rId39"/>
    <sheet name="REKAP TAHUNAN" sheetId="40" state="hidden" r:id="rId4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uri="GoogleSheetsCustomDataVersion1">
      <go:sheetsCustomData xmlns:go="http://customooxmlschemas.google.com/" r:id="rId44" roundtripDataSignature="AMtx7min8d4eG3ikQxY6E6dXYHZmpX96bA=="/>
    </ext>
  </extLst>
</workbook>
</file>

<file path=xl/calcChain.xml><?xml version="1.0" encoding="utf-8"?>
<calcChain xmlns="http://schemas.openxmlformats.org/spreadsheetml/2006/main">
  <c r="D16" i="5" l="1"/>
  <c r="E16" i="5"/>
  <c r="BU83" i="35"/>
  <c r="BS83" i="35"/>
  <c r="BT83" i="35" s="1"/>
  <c r="BQ83" i="35"/>
  <c r="BO83" i="35"/>
  <c r="BM83" i="35"/>
  <c r="BN83" i="35" s="1"/>
  <c r="BK83" i="35"/>
  <c r="BL83" i="35" s="1"/>
  <c r="BJ83" i="35"/>
  <c r="BG83" i="35"/>
  <c r="BF83" i="35"/>
  <c r="BE83" i="35"/>
  <c r="BC83" i="35"/>
  <c r="BB83" i="35"/>
  <c r="BA83" i="35"/>
  <c r="BI83" i="35" s="1"/>
  <c r="AZ83" i="35"/>
  <c r="BP83" i="35" s="1"/>
  <c r="AY83" i="35"/>
  <c r="AX83" i="35"/>
  <c r="AW83" i="35"/>
  <c r="AV83" i="35"/>
  <c r="AU83" i="35"/>
  <c r="AT83" i="35"/>
  <c r="AS83" i="35"/>
  <c r="AR83" i="35"/>
  <c r="AQ83" i="35"/>
  <c r="AP83" i="35"/>
  <c r="AO83" i="35"/>
  <c r="AN83" i="35"/>
  <c r="AM83" i="35"/>
  <c r="AL83" i="35"/>
  <c r="AJ83" i="35"/>
  <c r="AK83" i="35" s="1"/>
  <c r="AI83" i="35"/>
  <c r="AH83" i="35"/>
  <c r="AF83" i="35"/>
  <c r="AD83" i="35"/>
  <c r="AE83" i="35" s="1"/>
  <c r="AB83" i="35"/>
  <c r="AC83" i="35" s="1"/>
  <c r="AA83" i="35"/>
  <c r="Z83" i="35"/>
  <c r="X83" i="35"/>
  <c r="Y83" i="35" s="1"/>
  <c r="V83" i="35"/>
  <c r="W83" i="35" s="1"/>
  <c r="T83" i="35"/>
  <c r="U83" i="35" s="1"/>
  <c r="S83" i="35"/>
  <c r="R83" i="35"/>
  <c r="P83" i="35"/>
  <c r="N83" i="35"/>
  <c r="O83" i="35" s="1"/>
  <c r="M83" i="35"/>
  <c r="L83" i="35"/>
  <c r="J83" i="35"/>
  <c r="H83" i="35"/>
  <c r="F83" i="35"/>
  <c r="K83" i="35" s="1"/>
  <c r="E83" i="35"/>
  <c r="D83" i="35"/>
  <c r="BU82" i="35"/>
  <c r="BT82" i="35"/>
  <c r="BS82" i="35"/>
  <c r="BR82" i="35"/>
  <c r="BQ82" i="35"/>
  <c r="BP82" i="35"/>
  <c r="BO82" i="35"/>
  <c r="BM82" i="35"/>
  <c r="BK82" i="35"/>
  <c r="BL82" i="35" s="1"/>
  <c r="BG82" i="35"/>
  <c r="BH82" i="35" s="1"/>
  <c r="BE82" i="35"/>
  <c r="BC82" i="35"/>
  <c r="BD82" i="35" s="1"/>
  <c r="BA82" i="35"/>
  <c r="AZ82" i="35"/>
  <c r="AY82" i="35"/>
  <c r="AX82" i="35"/>
  <c r="AW82" i="35"/>
  <c r="AV82" i="35"/>
  <c r="AU82" i="35"/>
  <c r="AT82" i="35"/>
  <c r="AS82" i="35"/>
  <c r="AR82" i="35"/>
  <c r="AQ82" i="35"/>
  <c r="AP82" i="35"/>
  <c r="AO82" i="35"/>
  <c r="AN82" i="35"/>
  <c r="AM82" i="35"/>
  <c r="AL82" i="35"/>
  <c r="AJ82" i="35"/>
  <c r="AK82" i="35" s="1"/>
  <c r="AH82" i="35"/>
  <c r="AF82" i="35"/>
  <c r="AG82" i="35" s="1"/>
  <c r="AE82" i="35"/>
  <c r="AD82" i="35"/>
  <c r="AB82" i="35"/>
  <c r="AC82" i="35" s="1"/>
  <c r="Z82" i="35"/>
  <c r="X82" i="35"/>
  <c r="W82" i="35"/>
  <c r="V82" i="35"/>
  <c r="T82" i="35"/>
  <c r="U82" i="35" s="1"/>
  <c r="R82" i="35"/>
  <c r="P82" i="35"/>
  <c r="O82" i="35"/>
  <c r="N82" i="35"/>
  <c r="M82" i="35"/>
  <c r="L82" i="35"/>
  <c r="K82" i="35"/>
  <c r="J82" i="35"/>
  <c r="H82" i="35"/>
  <c r="F82" i="35"/>
  <c r="G82" i="35" s="1"/>
  <c r="E82" i="35"/>
  <c r="D82" i="35"/>
  <c r="BU81" i="35"/>
  <c r="BS81" i="35"/>
  <c r="BT81" i="35" s="1"/>
  <c r="BQ81" i="35"/>
  <c r="BO81" i="35"/>
  <c r="BP81" i="35" s="1"/>
  <c r="BM81" i="35"/>
  <c r="BL81" i="35"/>
  <c r="BK81" i="35"/>
  <c r="BG81" i="35"/>
  <c r="BH81" i="35" s="1"/>
  <c r="BE81" i="35"/>
  <c r="BC81" i="35"/>
  <c r="BD81" i="35" s="1"/>
  <c r="BB81" i="35"/>
  <c r="BA81" i="35"/>
  <c r="AZ81" i="35"/>
  <c r="BR81" i="35" s="1"/>
  <c r="AY81" i="35"/>
  <c r="AX81" i="35"/>
  <c r="AW81" i="35"/>
  <c r="AV81" i="35"/>
  <c r="AU81" i="35"/>
  <c r="AT81" i="35"/>
  <c r="AS81" i="35"/>
  <c r="AR81" i="35"/>
  <c r="AQ81" i="35"/>
  <c r="AP81" i="35"/>
  <c r="AO81" i="35"/>
  <c r="AN81" i="35"/>
  <c r="AM81" i="35"/>
  <c r="AL81" i="35"/>
  <c r="AJ81" i="35"/>
  <c r="AK81" i="35" s="1"/>
  <c r="AI81" i="35"/>
  <c r="AH81" i="35"/>
  <c r="AF81" i="35"/>
  <c r="AD81" i="35"/>
  <c r="AE81" i="35" s="1"/>
  <c r="AB81" i="35"/>
  <c r="AC81" i="35" s="1"/>
  <c r="AA81" i="35"/>
  <c r="Z81" i="35"/>
  <c r="X81" i="35"/>
  <c r="V81" i="35"/>
  <c r="W81" i="35" s="1"/>
  <c r="T81" i="35"/>
  <c r="U81" i="35" s="1"/>
  <c r="S81" i="35"/>
  <c r="R81" i="35"/>
  <c r="P81" i="35"/>
  <c r="Q81" i="35" s="1"/>
  <c r="N81" i="35"/>
  <c r="O81" i="35" s="1"/>
  <c r="M81" i="35"/>
  <c r="L81" i="35"/>
  <c r="K81" i="35"/>
  <c r="J81" i="35"/>
  <c r="H81" i="35"/>
  <c r="I81" i="35" s="1"/>
  <c r="G81" i="35"/>
  <c r="F81" i="35"/>
  <c r="E81" i="35"/>
  <c r="D81" i="35"/>
  <c r="BU79" i="35"/>
  <c r="BV79" i="35" s="1"/>
  <c r="BS79" i="35"/>
  <c r="BT79" i="35" s="1"/>
  <c r="BQ79" i="35"/>
  <c r="BR79" i="35" s="1"/>
  <c r="BO79" i="35"/>
  <c r="BP79" i="35" s="1"/>
  <c r="BM79" i="35"/>
  <c r="BN79" i="35" s="1"/>
  <c r="BK79" i="35"/>
  <c r="BL79" i="35" s="1"/>
  <c r="BG79" i="35"/>
  <c r="BF79" i="35"/>
  <c r="BE79" i="35"/>
  <c r="BC79" i="35"/>
  <c r="BD79" i="35" s="1"/>
  <c r="BB79" i="35"/>
  <c r="BA79" i="35"/>
  <c r="AZ79" i="35"/>
  <c r="AY79" i="35"/>
  <c r="AX79" i="35"/>
  <c r="AW79" i="35"/>
  <c r="AV79" i="35"/>
  <c r="AU79" i="35"/>
  <c r="AT79" i="35"/>
  <c r="AS79" i="35"/>
  <c r="AR79" i="35"/>
  <c r="AQ79" i="35"/>
  <c r="AP79" i="35"/>
  <c r="AO79" i="35"/>
  <c r="AN79" i="35"/>
  <c r="AM79" i="35"/>
  <c r="AL79" i="35"/>
  <c r="AJ79" i="35"/>
  <c r="AH79" i="35"/>
  <c r="AI79" i="35" s="1"/>
  <c r="AG79" i="35"/>
  <c r="AF79" i="35"/>
  <c r="AD79" i="35"/>
  <c r="AE79" i="35" s="1"/>
  <c r="AB79" i="35"/>
  <c r="Z79" i="35"/>
  <c r="X79" i="35"/>
  <c r="Y79" i="35" s="1"/>
  <c r="V79" i="35"/>
  <c r="W79" i="35" s="1"/>
  <c r="T79" i="35"/>
  <c r="U79" i="35" s="1"/>
  <c r="R79" i="35"/>
  <c r="S79" i="35" s="1"/>
  <c r="Q79" i="35"/>
  <c r="P79" i="35"/>
  <c r="N79" i="35"/>
  <c r="M79" i="35"/>
  <c r="L79" i="35"/>
  <c r="J79" i="35"/>
  <c r="K79" i="35" s="1"/>
  <c r="I79" i="35"/>
  <c r="H79" i="35"/>
  <c r="F79" i="35"/>
  <c r="G79" i="35" s="1"/>
  <c r="E79" i="35"/>
  <c r="D79" i="35"/>
  <c r="BU78" i="35"/>
  <c r="BV78" i="35" s="1"/>
  <c r="BS78" i="35"/>
  <c r="BQ78" i="35"/>
  <c r="BP78" i="35"/>
  <c r="BO78" i="35"/>
  <c r="BM78" i="35"/>
  <c r="BN78" i="35" s="1"/>
  <c r="BK78" i="35"/>
  <c r="BH78" i="35"/>
  <c r="BG78" i="35"/>
  <c r="BF78" i="35"/>
  <c r="BE78" i="35"/>
  <c r="BC78" i="35"/>
  <c r="BA78" i="35"/>
  <c r="BI78" i="35" s="1"/>
  <c r="AZ78" i="35"/>
  <c r="AY78" i="35"/>
  <c r="AX78" i="35"/>
  <c r="AW78" i="35"/>
  <c r="AV78" i="35"/>
  <c r="AU78" i="35"/>
  <c r="AT78" i="35"/>
  <c r="AS78" i="35"/>
  <c r="AR78" i="35"/>
  <c r="AQ78" i="35"/>
  <c r="AP78" i="35"/>
  <c r="AO78" i="35"/>
  <c r="AN78" i="35"/>
  <c r="AM78" i="35"/>
  <c r="AL78" i="35"/>
  <c r="AJ78" i="35"/>
  <c r="AH78" i="35"/>
  <c r="AI78" i="35" s="1"/>
  <c r="AG78" i="35"/>
  <c r="AF78" i="35"/>
  <c r="AD78" i="35"/>
  <c r="AE78" i="35" s="1"/>
  <c r="AB78" i="35"/>
  <c r="Z78" i="35"/>
  <c r="X78" i="35"/>
  <c r="Y78" i="35" s="1"/>
  <c r="V78" i="35"/>
  <c r="W78" i="35" s="1"/>
  <c r="T78" i="35"/>
  <c r="U78" i="35" s="1"/>
  <c r="R78" i="35"/>
  <c r="S78" i="35" s="1"/>
  <c r="Q78" i="35"/>
  <c r="P78" i="35"/>
  <c r="N78" i="35"/>
  <c r="M78" i="35"/>
  <c r="L78" i="35"/>
  <c r="J78" i="35"/>
  <c r="K78" i="35" s="1"/>
  <c r="I78" i="35"/>
  <c r="H78" i="35"/>
  <c r="F78" i="35"/>
  <c r="G78" i="35" s="1"/>
  <c r="E78" i="35"/>
  <c r="D78" i="35"/>
  <c r="BU77" i="35"/>
  <c r="BV77" i="35" s="1"/>
  <c r="BS77" i="35"/>
  <c r="BQ77" i="35"/>
  <c r="BP77" i="35"/>
  <c r="BO77" i="35"/>
  <c r="BM77" i="35"/>
  <c r="BN77" i="35" s="1"/>
  <c r="BK77" i="35"/>
  <c r="BH77" i="35"/>
  <c r="BG77" i="35"/>
  <c r="BF77" i="35"/>
  <c r="BE77" i="35"/>
  <c r="BC77" i="35"/>
  <c r="BA77" i="35"/>
  <c r="BI77" i="35" s="1"/>
  <c r="AZ77" i="35"/>
  <c r="AY77" i="35"/>
  <c r="AX77" i="35"/>
  <c r="AW77" i="35"/>
  <c r="AV77" i="35"/>
  <c r="AU77" i="35"/>
  <c r="AT77" i="35"/>
  <c r="AS77" i="35"/>
  <c r="AR77" i="35"/>
  <c r="AQ77" i="35"/>
  <c r="AP77" i="35"/>
  <c r="AO77" i="35"/>
  <c r="AN77" i="35"/>
  <c r="AM77" i="35"/>
  <c r="AL77" i="35"/>
  <c r="AJ77" i="35"/>
  <c r="AK77" i="35" s="1"/>
  <c r="AH77" i="35"/>
  <c r="AI77" i="35" s="1"/>
  <c r="AG77" i="35"/>
  <c r="AF77" i="35"/>
  <c r="AD77" i="35"/>
  <c r="AE77" i="35" s="1"/>
  <c r="AB77" i="35"/>
  <c r="Z77" i="35"/>
  <c r="X77" i="35"/>
  <c r="Y77" i="35" s="1"/>
  <c r="V77" i="35"/>
  <c r="W77" i="35" s="1"/>
  <c r="T77" i="35"/>
  <c r="U77" i="35" s="1"/>
  <c r="R77" i="35"/>
  <c r="S77" i="35" s="1"/>
  <c r="Q77" i="35"/>
  <c r="P77" i="35"/>
  <c r="N77" i="35"/>
  <c r="M77" i="35"/>
  <c r="L77" i="35"/>
  <c r="J77" i="35"/>
  <c r="K77" i="35" s="1"/>
  <c r="I77" i="35"/>
  <c r="H77" i="35"/>
  <c r="F77" i="35"/>
  <c r="G77" i="35" s="1"/>
  <c r="E77" i="35"/>
  <c r="D77" i="35"/>
  <c r="AV76" i="35"/>
  <c r="AU25" i="36" s="1"/>
  <c r="BV75" i="35"/>
  <c r="BU75" i="35"/>
  <c r="BT75" i="35"/>
  <c r="BS75" i="35"/>
  <c r="BR75" i="35"/>
  <c r="BQ75" i="35"/>
  <c r="BO75" i="35"/>
  <c r="BN75" i="35"/>
  <c r="BM75" i="35"/>
  <c r="BK75" i="35"/>
  <c r="BL75" i="35" s="1"/>
  <c r="BG75" i="35"/>
  <c r="BF75" i="35"/>
  <c r="BE75" i="35"/>
  <c r="BC75" i="35"/>
  <c r="BD75" i="35" s="1"/>
  <c r="BB75" i="35"/>
  <c r="BA75" i="35"/>
  <c r="BI75" i="35" s="1"/>
  <c r="BJ75" i="35" s="1"/>
  <c r="AZ75" i="35"/>
  <c r="BP75" i="35" s="1"/>
  <c r="AY75" i="35"/>
  <c r="AX75" i="35"/>
  <c r="AW75" i="35"/>
  <c r="AV75" i="35"/>
  <c r="AU75" i="35"/>
  <c r="AT75" i="35"/>
  <c r="AS75" i="35"/>
  <c r="AR75" i="35"/>
  <c r="AQ75" i="35"/>
  <c r="AP75" i="35"/>
  <c r="AO75" i="35"/>
  <c r="AN75" i="35"/>
  <c r="AM75" i="35"/>
  <c r="AL75" i="35"/>
  <c r="AJ75" i="35"/>
  <c r="AK75" i="35" s="1"/>
  <c r="AH75" i="35"/>
  <c r="AI75" i="35" s="1"/>
  <c r="AF75" i="35"/>
  <c r="AD75" i="35"/>
  <c r="AE75" i="35" s="1"/>
  <c r="AB75" i="35"/>
  <c r="Z75" i="35"/>
  <c r="AA75" i="35" s="1"/>
  <c r="X75" i="35"/>
  <c r="Y75" i="35" s="1"/>
  <c r="W75" i="35"/>
  <c r="V75" i="35"/>
  <c r="T75" i="35"/>
  <c r="U75" i="35" s="1"/>
  <c r="R75" i="35"/>
  <c r="Q75" i="35"/>
  <c r="P75" i="35"/>
  <c r="O75" i="35"/>
  <c r="N75" i="35"/>
  <c r="M75" i="35"/>
  <c r="L75" i="35"/>
  <c r="J75" i="35"/>
  <c r="H75" i="35"/>
  <c r="F75" i="35"/>
  <c r="E75" i="35"/>
  <c r="D75" i="35"/>
  <c r="BU74" i="35"/>
  <c r="BV74" i="35" s="1"/>
  <c r="BS74" i="35"/>
  <c r="BT74" i="35" s="1"/>
  <c r="BQ74" i="35"/>
  <c r="BR74" i="35" s="1"/>
  <c r="BO74" i="35"/>
  <c r="BP74" i="35" s="1"/>
  <c r="BM74" i="35"/>
  <c r="BN74" i="35" s="1"/>
  <c r="BK74" i="35"/>
  <c r="BL74" i="35" s="1"/>
  <c r="BG74" i="35"/>
  <c r="BH74" i="35" s="1"/>
  <c r="BE74" i="35"/>
  <c r="BF74" i="35" s="1"/>
  <c r="BC74" i="35"/>
  <c r="BD74" i="35" s="1"/>
  <c r="BA74" i="35"/>
  <c r="AZ74" i="35"/>
  <c r="AY74" i="35"/>
  <c r="AX74" i="35"/>
  <c r="AW74" i="35"/>
  <c r="AV74" i="35"/>
  <c r="AU74" i="35"/>
  <c r="AT74" i="35"/>
  <c r="AS74" i="35"/>
  <c r="AR74" i="35"/>
  <c r="AQ74" i="35"/>
  <c r="AP74" i="35"/>
  <c r="AO74" i="35"/>
  <c r="AN74" i="35"/>
  <c r="AM74" i="35"/>
  <c r="AL74" i="35"/>
  <c r="AK74" i="35"/>
  <c r="AJ74" i="35"/>
  <c r="AI74" i="35"/>
  <c r="AH74" i="35"/>
  <c r="AF74" i="35"/>
  <c r="AD74" i="35"/>
  <c r="AG74" i="35" s="1"/>
  <c r="AC74" i="35"/>
  <c r="AB74" i="35"/>
  <c r="AA74" i="35"/>
  <c r="Z74" i="35"/>
  <c r="X74" i="35"/>
  <c r="V74" i="35"/>
  <c r="Y74" i="35" s="1"/>
  <c r="U74" i="35"/>
  <c r="T74" i="35"/>
  <c r="S74" i="35"/>
  <c r="R74" i="35"/>
  <c r="P74" i="35"/>
  <c r="N74" i="35"/>
  <c r="Q74" i="35" s="1"/>
  <c r="M74" i="35"/>
  <c r="L74" i="35"/>
  <c r="J74" i="35"/>
  <c r="H74" i="35"/>
  <c r="F74" i="35"/>
  <c r="K74" i="35" s="1"/>
  <c r="E74" i="35"/>
  <c r="D74" i="35"/>
  <c r="BU73" i="35"/>
  <c r="BS73" i="35"/>
  <c r="BT73" i="35" s="1"/>
  <c r="BQ73" i="35"/>
  <c r="BO73" i="35"/>
  <c r="BM73" i="35"/>
  <c r="BK73" i="35"/>
  <c r="BI73" i="35"/>
  <c r="BG73" i="35"/>
  <c r="BE73" i="35"/>
  <c r="BC73" i="35"/>
  <c r="BB73" i="35"/>
  <c r="BA73" i="35"/>
  <c r="AZ73" i="35"/>
  <c r="AY73" i="35"/>
  <c r="AX73" i="35"/>
  <c r="AW73" i="35"/>
  <c r="AV73" i="35"/>
  <c r="AU73" i="35"/>
  <c r="AT73" i="35"/>
  <c r="AS73" i="35"/>
  <c r="AR73" i="35"/>
  <c r="AQ73" i="35"/>
  <c r="AP73" i="35"/>
  <c r="AO73" i="35"/>
  <c r="AN73" i="35"/>
  <c r="AM73" i="35"/>
  <c r="AL73" i="35"/>
  <c r="AJ73" i="35"/>
  <c r="AK73" i="35" s="1"/>
  <c r="AH73" i="35"/>
  <c r="AF73" i="35"/>
  <c r="AG73" i="35" s="1"/>
  <c r="AD73" i="35"/>
  <c r="AB73" i="35"/>
  <c r="AC73" i="35" s="1"/>
  <c r="Z73" i="35"/>
  <c r="AA73" i="35" s="1"/>
  <c r="X73" i="35"/>
  <c r="V73" i="35"/>
  <c r="W73" i="35" s="1"/>
  <c r="T73" i="35"/>
  <c r="U73" i="35" s="1"/>
  <c r="R73" i="35"/>
  <c r="P73" i="35"/>
  <c r="N73" i="35"/>
  <c r="O73" i="35" s="1"/>
  <c r="M73" i="35"/>
  <c r="L73" i="35"/>
  <c r="J73" i="35"/>
  <c r="K73" i="35" s="1"/>
  <c r="H73" i="35"/>
  <c r="F73" i="35"/>
  <c r="E73" i="35"/>
  <c r="D73" i="35"/>
  <c r="BU72" i="35"/>
  <c r="BS72" i="35"/>
  <c r="BR72" i="35"/>
  <c r="BQ72" i="35"/>
  <c r="BO72" i="35"/>
  <c r="BM72" i="35"/>
  <c r="BK72" i="35"/>
  <c r="BI72" i="35"/>
  <c r="BG72" i="35"/>
  <c r="BE72" i="35"/>
  <c r="BC72" i="35"/>
  <c r="BB72" i="35"/>
  <c r="BA72" i="35"/>
  <c r="AZ72" i="35"/>
  <c r="BT72" i="35" s="1"/>
  <c r="AY72" i="35"/>
  <c r="AX72" i="35"/>
  <c r="AW72" i="35"/>
  <c r="AV72" i="35"/>
  <c r="AU72" i="35"/>
  <c r="AT72" i="35"/>
  <c r="AS72" i="35"/>
  <c r="AR72" i="35"/>
  <c r="AQ72" i="35"/>
  <c r="AP72" i="35"/>
  <c r="AO72" i="35"/>
  <c r="AN72" i="35"/>
  <c r="AM72" i="35"/>
  <c r="AL72" i="35"/>
  <c r="AJ72" i="35"/>
  <c r="AK72" i="35" s="1"/>
  <c r="AH72" i="35"/>
  <c r="AF72" i="35"/>
  <c r="AG72" i="35" s="1"/>
  <c r="AD72" i="35"/>
  <c r="AB72" i="35"/>
  <c r="AC72" i="35" s="1"/>
  <c r="Z72" i="35"/>
  <c r="AA72" i="35" s="1"/>
  <c r="X72" i="35"/>
  <c r="V72" i="35"/>
  <c r="W72" i="35" s="1"/>
  <c r="T72" i="35"/>
  <c r="U72" i="35" s="1"/>
  <c r="R72" i="35"/>
  <c r="P72" i="35"/>
  <c r="N72" i="35"/>
  <c r="M72" i="35"/>
  <c r="L72" i="35"/>
  <c r="J72" i="35"/>
  <c r="K72" i="35" s="1"/>
  <c r="H72" i="35"/>
  <c r="F72" i="35"/>
  <c r="E72" i="35"/>
  <c r="D72" i="35"/>
  <c r="BV70" i="35"/>
  <c r="BU70" i="35"/>
  <c r="BS70" i="35"/>
  <c r="BQ70" i="35"/>
  <c r="BO70" i="35"/>
  <c r="BP70" i="35" s="1"/>
  <c r="BN70" i="35"/>
  <c r="BM70" i="35"/>
  <c r="BK70" i="35"/>
  <c r="BG70" i="35"/>
  <c r="BH70" i="35" s="1"/>
  <c r="BF70" i="35"/>
  <c r="BE70" i="35"/>
  <c r="BC70" i="35"/>
  <c r="BB70" i="35"/>
  <c r="BA70" i="35"/>
  <c r="AZ70" i="35"/>
  <c r="BR70" i="35" s="1"/>
  <c r="AY70" i="35"/>
  <c r="AX70" i="35"/>
  <c r="AW70" i="35"/>
  <c r="AV70" i="35"/>
  <c r="AU70" i="35"/>
  <c r="AT70" i="35"/>
  <c r="AS70" i="35"/>
  <c r="AR70" i="35"/>
  <c r="AQ70" i="35"/>
  <c r="AP70" i="35"/>
  <c r="AO70" i="35"/>
  <c r="AN70" i="35"/>
  <c r="AM70" i="35"/>
  <c r="AL70" i="35"/>
  <c r="AJ70" i="35"/>
  <c r="AH70" i="35"/>
  <c r="AF70" i="35"/>
  <c r="AG70" i="35" s="1"/>
  <c r="AD70" i="35"/>
  <c r="AE70" i="35" s="1"/>
  <c r="AB70" i="35"/>
  <c r="Z70" i="35"/>
  <c r="AA70" i="35" s="1"/>
  <c r="X70" i="35"/>
  <c r="V70" i="35"/>
  <c r="T70" i="35"/>
  <c r="R70" i="35"/>
  <c r="S70" i="35" s="1"/>
  <c r="P70" i="35"/>
  <c r="Q70" i="35" s="1"/>
  <c r="N70" i="35"/>
  <c r="M70" i="35"/>
  <c r="L70" i="35"/>
  <c r="J70" i="35"/>
  <c r="H70" i="35"/>
  <c r="F70" i="35"/>
  <c r="G70" i="35" s="1"/>
  <c r="E70" i="35"/>
  <c r="D70" i="35"/>
  <c r="AI70" i="35" s="1"/>
  <c r="BV69" i="35"/>
  <c r="BU69" i="35"/>
  <c r="BS69" i="35"/>
  <c r="BT69" i="35" s="1"/>
  <c r="BQ69" i="35"/>
  <c r="BR69" i="35" s="1"/>
  <c r="BO69" i="35"/>
  <c r="BP69" i="35" s="1"/>
  <c r="BM69" i="35"/>
  <c r="BN69" i="35" s="1"/>
  <c r="BK69" i="35"/>
  <c r="BL69" i="35" s="1"/>
  <c r="BI69" i="35"/>
  <c r="BJ69" i="35" s="1"/>
  <c r="BG69" i="35"/>
  <c r="BH69" i="35" s="1"/>
  <c r="BF69" i="35"/>
  <c r="BE69" i="35"/>
  <c r="BC69" i="35"/>
  <c r="BD69" i="35" s="1"/>
  <c r="BA69" i="35"/>
  <c r="BB69" i="35" s="1"/>
  <c r="AZ69" i="35"/>
  <c r="AY69" i="35"/>
  <c r="AX69" i="35"/>
  <c r="AW69" i="35"/>
  <c r="AV69" i="35"/>
  <c r="AU69" i="35"/>
  <c r="AT69" i="35"/>
  <c r="AS69" i="35"/>
  <c r="AR69" i="35"/>
  <c r="AQ69" i="35"/>
  <c r="AP69" i="35"/>
  <c r="AO69" i="35"/>
  <c r="AN69" i="35"/>
  <c r="AM69" i="35"/>
  <c r="AL69" i="35"/>
  <c r="AJ69" i="35"/>
  <c r="AH69" i="35"/>
  <c r="AG69" i="35"/>
  <c r="AF69" i="35"/>
  <c r="AD69" i="35"/>
  <c r="AC69" i="35"/>
  <c r="AB69" i="35"/>
  <c r="AA69" i="35"/>
  <c r="Z69" i="35"/>
  <c r="Y69" i="35"/>
  <c r="X69" i="35"/>
  <c r="V69" i="35"/>
  <c r="T69" i="35"/>
  <c r="R69" i="35"/>
  <c r="Q69" i="35"/>
  <c r="P69" i="35"/>
  <c r="N69" i="35"/>
  <c r="M69" i="35"/>
  <c r="L69" i="35"/>
  <c r="J69" i="35"/>
  <c r="K69" i="35" s="1"/>
  <c r="I69" i="35"/>
  <c r="H69" i="35"/>
  <c r="F69" i="35"/>
  <c r="E69" i="35"/>
  <c r="D69" i="35"/>
  <c r="AE69" i="35" s="1"/>
  <c r="BU68" i="35"/>
  <c r="BV68" i="35" s="1"/>
  <c r="BS68" i="35"/>
  <c r="BT68" i="35" s="1"/>
  <c r="BQ68" i="35"/>
  <c r="BR68" i="35" s="1"/>
  <c r="BO68" i="35"/>
  <c r="BP68" i="35" s="1"/>
  <c r="BM68" i="35"/>
  <c r="BN68" i="35" s="1"/>
  <c r="BK68" i="35"/>
  <c r="BL68" i="35" s="1"/>
  <c r="BG68" i="35"/>
  <c r="BH68" i="35" s="1"/>
  <c r="BF68" i="35"/>
  <c r="BE68" i="35"/>
  <c r="BC68" i="35"/>
  <c r="BD68" i="35" s="1"/>
  <c r="BA68" i="35"/>
  <c r="BB68" i="35" s="1"/>
  <c r="AZ68" i="35"/>
  <c r="AY68" i="35"/>
  <c r="AX68" i="35"/>
  <c r="AW68" i="35"/>
  <c r="AV68" i="35"/>
  <c r="AU68" i="35"/>
  <c r="AT68" i="35"/>
  <c r="AS68" i="35"/>
  <c r="AR68" i="35"/>
  <c r="AQ68" i="35"/>
  <c r="AP68" i="35"/>
  <c r="AO68" i="35"/>
  <c r="AN68" i="35"/>
  <c r="AM68" i="35"/>
  <c r="AL68" i="35"/>
  <c r="AJ68" i="35"/>
  <c r="AH68" i="35"/>
  <c r="AK68" i="35" s="1"/>
  <c r="AG68" i="35"/>
  <c r="AF68" i="35"/>
  <c r="AD68" i="35"/>
  <c r="AC68" i="35"/>
  <c r="AB68" i="35"/>
  <c r="AA68" i="35"/>
  <c r="Z68" i="35"/>
  <c r="Y68" i="35"/>
  <c r="X68" i="35"/>
  <c r="V68" i="35"/>
  <c r="U68" i="35"/>
  <c r="T68" i="35"/>
  <c r="R68" i="35"/>
  <c r="S68" i="35" s="1"/>
  <c r="Q68" i="35"/>
  <c r="P68" i="35"/>
  <c r="N68" i="35"/>
  <c r="M68" i="35"/>
  <c r="L68" i="35"/>
  <c r="K68" i="35"/>
  <c r="J68" i="35"/>
  <c r="I68" i="35"/>
  <c r="H68" i="35"/>
  <c r="F68" i="35"/>
  <c r="E68" i="35"/>
  <c r="D68" i="35"/>
  <c r="AE68" i="35" s="1"/>
  <c r="BV67" i="35"/>
  <c r="BU67" i="35"/>
  <c r="BS67" i="35"/>
  <c r="BT67" i="35" s="1"/>
  <c r="BQ67" i="35"/>
  <c r="BR67" i="35" s="1"/>
  <c r="BO67" i="35"/>
  <c r="BP67" i="35" s="1"/>
  <c r="BM67" i="35"/>
  <c r="BN67" i="35" s="1"/>
  <c r="BK67" i="35"/>
  <c r="BL67" i="35" s="1"/>
  <c r="BI67" i="35"/>
  <c r="BJ67" i="35" s="1"/>
  <c r="BG67" i="35"/>
  <c r="BH67" i="35" s="1"/>
  <c r="BF67" i="35"/>
  <c r="BE67" i="35"/>
  <c r="BC67" i="35"/>
  <c r="BD67" i="35" s="1"/>
  <c r="BA67" i="35"/>
  <c r="BB67" i="35" s="1"/>
  <c r="AZ67" i="35"/>
  <c r="AY67" i="35"/>
  <c r="AX67" i="35"/>
  <c r="AW67" i="35"/>
  <c r="AV67" i="35"/>
  <c r="AU67" i="35"/>
  <c r="AT67" i="35"/>
  <c r="AS67" i="35"/>
  <c r="AR67" i="35"/>
  <c r="AQ67" i="35"/>
  <c r="AP67" i="35"/>
  <c r="AO67" i="35"/>
  <c r="AN67" i="35"/>
  <c r="AM67" i="35"/>
  <c r="AL67" i="35"/>
  <c r="AJ67" i="35"/>
  <c r="AH67" i="35"/>
  <c r="AG67" i="35"/>
  <c r="AF67" i="35"/>
  <c r="AD67" i="35"/>
  <c r="AC67" i="35"/>
  <c r="AB67" i="35"/>
  <c r="AA67" i="35"/>
  <c r="Z67" i="35"/>
  <c r="Y67" i="35"/>
  <c r="X67" i="35"/>
  <c r="V67" i="35"/>
  <c r="T67" i="35"/>
  <c r="R67" i="35"/>
  <c r="Q67" i="35"/>
  <c r="P67" i="35"/>
  <c r="N67" i="35"/>
  <c r="M67" i="35"/>
  <c r="L67" i="35"/>
  <c r="J67" i="35"/>
  <c r="K67" i="35" s="1"/>
  <c r="I67" i="35"/>
  <c r="H67" i="35"/>
  <c r="F67" i="35"/>
  <c r="E67" i="35"/>
  <c r="D67" i="35"/>
  <c r="AE67" i="35" s="1"/>
  <c r="BU66" i="35"/>
  <c r="BV66" i="35" s="1"/>
  <c r="BS66" i="35"/>
  <c r="BT66" i="35" s="1"/>
  <c r="BQ66" i="35"/>
  <c r="BR66" i="35" s="1"/>
  <c r="BO66" i="35"/>
  <c r="BP66" i="35" s="1"/>
  <c r="BM66" i="35"/>
  <c r="BN66" i="35" s="1"/>
  <c r="BK66" i="35"/>
  <c r="BL66" i="35" s="1"/>
  <c r="BG66" i="35"/>
  <c r="BH66" i="35" s="1"/>
  <c r="BF66" i="35"/>
  <c r="BE66" i="35"/>
  <c r="BC66" i="35"/>
  <c r="BD66" i="35" s="1"/>
  <c r="BA66" i="35"/>
  <c r="BB66" i="35" s="1"/>
  <c r="AZ66" i="35"/>
  <c r="AY66" i="35"/>
  <c r="AX66" i="35"/>
  <c r="AW66" i="35"/>
  <c r="AV66" i="35"/>
  <c r="AU66" i="35"/>
  <c r="AT66" i="35"/>
  <c r="AS66" i="35"/>
  <c r="AR66" i="35"/>
  <c r="AQ66" i="35"/>
  <c r="AP66" i="35"/>
  <c r="AO66" i="35"/>
  <c r="AN66" i="35"/>
  <c r="AM66" i="35"/>
  <c r="AL66" i="35"/>
  <c r="AJ66" i="35"/>
  <c r="AH66" i="35"/>
  <c r="AK66" i="35" s="1"/>
  <c r="AG66" i="35"/>
  <c r="AF66" i="35"/>
  <c r="AD66" i="35"/>
  <c r="AC66" i="35"/>
  <c r="AB66" i="35"/>
  <c r="AA66" i="35"/>
  <c r="Z66" i="35"/>
  <c r="Y66" i="35"/>
  <c r="X66" i="35"/>
  <c r="V66" i="35"/>
  <c r="U66" i="35"/>
  <c r="T66" i="35"/>
  <c r="R66" i="35"/>
  <c r="S66" i="35" s="1"/>
  <c r="Q66" i="35"/>
  <c r="P66" i="35"/>
  <c r="N66" i="35"/>
  <c r="O66" i="35" s="1"/>
  <c r="M66" i="35"/>
  <c r="L66" i="35"/>
  <c r="K66" i="35"/>
  <c r="J66" i="35"/>
  <c r="I66" i="35"/>
  <c r="H66" i="35"/>
  <c r="F66" i="35"/>
  <c r="G66" i="35" s="1"/>
  <c r="E66" i="35"/>
  <c r="D66" i="35"/>
  <c r="AE66" i="35" s="1"/>
  <c r="BU64" i="35"/>
  <c r="BV64" i="35" s="1"/>
  <c r="BS64" i="35"/>
  <c r="BT64" i="35" s="1"/>
  <c r="BQ64" i="35"/>
  <c r="BO64" i="35"/>
  <c r="BP64" i="35" s="1"/>
  <c r="BM64" i="35"/>
  <c r="BN64" i="35" s="1"/>
  <c r="BK64" i="35"/>
  <c r="BL64" i="35" s="1"/>
  <c r="BG64" i="35"/>
  <c r="BH64" i="35" s="1"/>
  <c r="BE64" i="35"/>
  <c r="BF64" i="35" s="1"/>
  <c r="BC64" i="35"/>
  <c r="BD64" i="35" s="1"/>
  <c r="BA64" i="35"/>
  <c r="BB64" i="35" s="1"/>
  <c r="AZ64" i="35"/>
  <c r="BR64" i="35" s="1"/>
  <c r="AY64" i="35"/>
  <c r="AX64" i="35"/>
  <c r="AW64" i="35"/>
  <c r="AV64" i="35"/>
  <c r="AU64" i="35"/>
  <c r="AT64" i="35"/>
  <c r="AS64" i="35"/>
  <c r="AR64" i="35"/>
  <c r="AQ64" i="35"/>
  <c r="AP64" i="35"/>
  <c r="AO64" i="35"/>
  <c r="AN64" i="35"/>
  <c r="AM64" i="35"/>
  <c r="AL64" i="35"/>
  <c r="AJ64" i="35"/>
  <c r="AK64" i="35" s="1"/>
  <c r="AI64" i="35"/>
  <c r="AH64" i="35"/>
  <c r="AF64" i="35"/>
  <c r="AG64" i="35" s="1"/>
  <c r="AE64" i="35"/>
  <c r="AD64" i="35"/>
  <c r="AB64" i="35"/>
  <c r="AC64" i="35" s="1"/>
  <c r="AA64" i="35"/>
  <c r="Z64" i="35"/>
  <c r="X64" i="35"/>
  <c r="Y64" i="35" s="1"/>
  <c r="W64" i="35"/>
  <c r="V64" i="35"/>
  <c r="T64" i="35"/>
  <c r="U64" i="35" s="1"/>
  <c r="S64" i="35"/>
  <c r="R64" i="35"/>
  <c r="Q64" i="35"/>
  <c r="P64" i="35"/>
  <c r="O64" i="35"/>
  <c r="N64" i="35"/>
  <c r="M64" i="35"/>
  <c r="L64" i="35"/>
  <c r="K64" i="35"/>
  <c r="J64" i="35"/>
  <c r="I64" i="35"/>
  <c r="H64" i="35"/>
  <c r="G64" i="35"/>
  <c r="F64" i="35"/>
  <c r="E64" i="35"/>
  <c r="D64" i="35"/>
  <c r="BU63" i="35"/>
  <c r="BV63" i="35" s="1"/>
  <c r="BT63" i="35"/>
  <c r="BS63" i="35"/>
  <c r="BR63" i="35"/>
  <c r="BQ63" i="35"/>
  <c r="BO63" i="35"/>
  <c r="BP63" i="35" s="1"/>
  <c r="BM63" i="35"/>
  <c r="BN63" i="35" s="1"/>
  <c r="BL63" i="35"/>
  <c r="BK63" i="35"/>
  <c r="BG63" i="35"/>
  <c r="BH63" i="35" s="1"/>
  <c r="BE63" i="35"/>
  <c r="BF63" i="35" s="1"/>
  <c r="BC63" i="35"/>
  <c r="BD63" i="35" s="1"/>
  <c r="BB63" i="35"/>
  <c r="BA63" i="35"/>
  <c r="AZ63" i="35"/>
  <c r="AY63" i="35"/>
  <c r="AX63" i="35"/>
  <c r="AW63" i="35"/>
  <c r="AV63" i="35"/>
  <c r="AU63" i="35"/>
  <c r="AT63" i="35"/>
  <c r="AS63" i="35"/>
  <c r="AR63" i="35"/>
  <c r="AQ63" i="35"/>
  <c r="AP63" i="35"/>
  <c r="AO63" i="35"/>
  <c r="AN63" i="35"/>
  <c r="AM63" i="35"/>
  <c r="AL63" i="35"/>
  <c r="AJ63" i="35"/>
  <c r="AK63" i="35" s="1"/>
  <c r="AI63" i="35"/>
  <c r="AH63" i="35"/>
  <c r="AG63" i="35"/>
  <c r="AF63" i="35"/>
  <c r="AE63" i="35"/>
  <c r="AD63" i="35"/>
  <c r="AB63" i="35"/>
  <c r="AC63" i="35" s="1"/>
  <c r="AA63" i="35"/>
  <c r="Z63" i="35"/>
  <c r="X63" i="35"/>
  <c r="Y63" i="35" s="1"/>
  <c r="W63" i="35"/>
  <c r="V63" i="35"/>
  <c r="T63" i="35"/>
  <c r="U63" i="35" s="1"/>
  <c r="S63" i="35"/>
  <c r="R63" i="35"/>
  <c r="Q63" i="35"/>
  <c r="P63" i="35"/>
  <c r="O63" i="35"/>
  <c r="N63" i="35"/>
  <c r="M63" i="35"/>
  <c r="L63" i="35"/>
  <c r="K63" i="35"/>
  <c r="J63" i="35"/>
  <c r="I63" i="35"/>
  <c r="H63" i="35"/>
  <c r="G63" i="35"/>
  <c r="F63" i="35"/>
  <c r="E63" i="35"/>
  <c r="D63" i="35"/>
  <c r="BU62" i="35"/>
  <c r="BV62" i="35" s="1"/>
  <c r="BT62" i="35"/>
  <c r="BS62" i="35"/>
  <c r="BR62" i="35"/>
  <c r="BQ62" i="35"/>
  <c r="BO62" i="35"/>
  <c r="BP62" i="35" s="1"/>
  <c r="BM62" i="35"/>
  <c r="BN62" i="35" s="1"/>
  <c r="BK62" i="35"/>
  <c r="BL62" i="35" s="1"/>
  <c r="BG62" i="35"/>
  <c r="BH62" i="35" s="1"/>
  <c r="BE62" i="35"/>
  <c r="BF62" i="35" s="1"/>
  <c r="BD62" i="35"/>
  <c r="BC62" i="35"/>
  <c r="BB62" i="35"/>
  <c r="BA62" i="35"/>
  <c r="AZ62" i="35"/>
  <c r="AY62" i="35"/>
  <c r="AX62" i="35"/>
  <c r="AW62" i="35"/>
  <c r="AV62" i="35"/>
  <c r="AU62" i="35"/>
  <c r="AT62" i="35"/>
  <c r="AS62" i="35"/>
  <c r="AR62" i="35"/>
  <c r="AQ62" i="35"/>
  <c r="AP62" i="35"/>
  <c r="AO62" i="35"/>
  <c r="AN62" i="35"/>
  <c r="AM62" i="35"/>
  <c r="AL62" i="35"/>
  <c r="AJ62" i="35"/>
  <c r="AK62" i="35" s="1"/>
  <c r="AI62" i="35"/>
  <c r="AH62" i="35"/>
  <c r="AG62" i="35"/>
  <c r="AF62" i="35"/>
  <c r="AE62" i="35"/>
  <c r="AD62" i="35"/>
  <c r="AB62" i="35"/>
  <c r="AC62" i="35" s="1"/>
  <c r="AA62" i="35"/>
  <c r="Z62" i="35"/>
  <c r="X62" i="35"/>
  <c r="Y62" i="35" s="1"/>
  <c r="W62" i="35"/>
  <c r="V62" i="35"/>
  <c r="T62" i="35"/>
  <c r="U62" i="35" s="1"/>
  <c r="S62" i="35"/>
  <c r="R62" i="35"/>
  <c r="P62" i="35"/>
  <c r="Q62" i="35" s="1"/>
  <c r="O62" i="35"/>
  <c r="N62" i="35"/>
  <c r="M62" i="35"/>
  <c r="L62" i="35"/>
  <c r="K62" i="35"/>
  <c r="J62" i="35"/>
  <c r="H62" i="35"/>
  <c r="I62" i="35" s="1"/>
  <c r="G62" i="35"/>
  <c r="F62" i="35"/>
  <c r="E62" i="35"/>
  <c r="D62" i="35"/>
  <c r="BU61" i="35"/>
  <c r="BV61" i="35" s="1"/>
  <c r="BS61" i="35"/>
  <c r="BT61" i="35" s="1"/>
  <c r="BR61" i="35"/>
  <c r="BQ61" i="35"/>
  <c r="BO61" i="35"/>
  <c r="BP61" i="35" s="1"/>
  <c r="BM61" i="35"/>
  <c r="BN61" i="35" s="1"/>
  <c r="BK61" i="35"/>
  <c r="BL61" i="35" s="1"/>
  <c r="BG61" i="35"/>
  <c r="BH61" i="35" s="1"/>
  <c r="BE61" i="35"/>
  <c r="BF61" i="35" s="1"/>
  <c r="BD61" i="35"/>
  <c r="BC61" i="35"/>
  <c r="BB61" i="35"/>
  <c r="BA61" i="35"/>
  <c r="AZ61" i="35"/>
  <c r="AY61" i="35"/>
  <c r="AX61" i="35"/>
  <c r="AW61" i="35"/>
  <c r="AV61" i="35"/>
  <c r="AU61" i="35"/>
  <c r="AT61" i="35"/>
  <c r="AS61" i="35"/>
  <c r="AR61" i="35"/>
  <c r="AQ61" i="35"/>
  <c r="AP61" i="35"/>
  <c r="AO61" i="35"/>
  <c r="AN61" i="35"/>
  <c r="AM61" i="35"/>
  <c r="AL61" i="35"/>
  <c r="AJ61" i="35"/>
  <c r="AK61" i="35" s="1"/>
  <c r="AI61" i="35"/>
  <c r="AH61" i="35"/>
  <c r="AF61" i="35"/>
  <c r="AG61" i="35" s="1"/>
  <c r="AE61" i="35"/>
  <c r="AD61" i="35"/>
  <c r="AB61" i="35"/>
  <c r="AC61" i="35" s="1"/>
  <c r="AA61" i="35"/>
  <c r="Z61" i="35"/>
  <c r="X61" i="35"/>
  <c r="Y61" i="35" s="1"/>
  <c r="W61" i="35"/>
  <c r="V61" i="35"/>
  <c r="T61" i="35"/>
  <c r="U61" i="35" s="1"/>
  <c r="S61" i="35"/>
  <c r="R61" i="35"/>
  <c r="P61" i="35"/>
  <c r="Q61" i="35" s="1"/>
  <c r="O61" i="35"/>
  <c r="N61" i="35"/>
  <c r="M61" i="35"/>
  <c r="L61" i="35"/>
  <c r="K61" i="35"/>
  <c r="J61" i="35"/>
  <c r="H61" i="35"/>
  <c r="I61" i="35" s="1"/>
  <c r="G61" i="35"/>
  <c r="F61" i="35"/>
  <c r="E61" i="35"/>
  <c r="D61" i="35"/>
  <c r="BU59" i="35"/>
  <c r="BV59" i="35" s="1"/>
  <c r="BS59" i="35"/>
  <c r="BT59" i="35" s="1"/>
  <c r="BR59" i="35"/>
  <c r="BQ59" i="35"/>
  <c r="BO59" i="35"/>
  <c r="BM59" i="35"/>
  <c r="BN59" i="35" s="1"/>
  <c r="BK59" i="35"/>
  <c r="BL59" i="35" s="1"/>
  <c r="BG59" i="35"/>
  <c r="BE59" i="35"/>
  <c r="BC59" i="35"/>
  <c r="BD59" i="35" s="1"/>
  <c r="BB59" i="35"/>
  <c r="BA59" i="35"/>
  <c r="AZ59" i="35"/>
  <c r="BP59" i="35" s="1"/>
  <c r="AY59" i="35"/>
  <c r="AX59" i="35"/>
  <c r="AW59" i="35"/>
  <c r="AV59" i="35"/>
  <c r="AU59" i="35"/>
  <c r="AT59" i="35"/>
  <c r="AS59" i="35"/>
  <c r="AR59" i="35"/>
  <c r="AQ59" i="35"/>
  <c r="AP59" i="35"/>
  <c r="AO59" i="35"/>
  <c r="AN59" i="35"/>
  <c r="AM59" i="35"/>
  <c r="AL59" i="35"/>
  <c r="AK59" i="35"/>
  <c r="AJ59" i="35"/>
  <c r="AH59" i="35"/>
  <c r="AI59" i="35" s="1"/>
  <c r="AG59" i="35"/>
  <c r="AF59" i="35"/>
  <c r="AE59" i="35"/>
  <c r="AD59" i="35"/>
  <c r="AC59" i="35"/>
  <c r="AB59" i="35"/>
  <c r="Z59" i="35"/>
  <c r="AA59" i="35" s="1"/>
  <c r="X59" i="35"/>
  <c r="V59" i="35"/>
  <c r="U59" i="35"/>
  <c r="T59" i="35"/>
  <c r="R59" i="35"/>
  <c r="S59" i="35" s="1"/>
  <c r="P59" i="35"/>
  <c r="N59" i="35"/>
  <c r="Q59" i="35" s="1"/>
  <c r="M59" i="35"/>
  <c r="L59" i="35"/>
  <c r="J59" i="35"/>
  <c r="K59" i="35" s="1"/>
  <c r="H59" i="35"/>
  <c r="F59" i="35"/>
  <c r="I59" i="35" s="1"/>
  <c r="E59" i="35"/>
  <c r="D59" i="35"/>
  <c r="BU58" i="35"/>
  <c r="BV58" i="35" s="1"/>
  <c r="BS58" i="35"/>
  <c r="BT58" i="35" s="1"/>
  <c r="BQ58" i="35"/>
  <c r="BR58" i="35" s="1"/>
  <c r="BO58" i="35"/>
  <c r="BM58" i="35"/>
  <c r="BN58" i="35" s="1"/>
  <c r="BK58" i="35"/>
  <c r="BL58" i="35" s="1"/>
  <c r="BG58" i="35"/>
  <c r="BE58" i="35"/>
  <c r="BF58" i="35" s="1"/>
  <c r="BC58" i="35"/>
  <c r="BD58" i="35" s="1"/>
  <c r="BA58" i="35"/>
  <c r="BB58" i="35" s="1"/>
  <c r="AZ58" i="35"/>
  <c r="BP58" i="35" s="1"/>
  <c r="AY58" i="35"/>
  <c r="AX58" i="35"/>
  <c r="AW58" i="35"/>
  <c r="AV58" i="35"/>
  <c r="AU58" i="35"/>
  <c r="AT58" i="35"/>
  <c r="AS58" i="35"/>
  <c r="AR58" i="35"/>
  <c r="AQ58" i="35"/>
  <c r="AP58" i="35"/>
  <c r="AO58" i="35"/>
  <c r="AN58" i="35"/>
  <c r="AM58" i="35"/>
  <c r="AL58" i="35"/>
  <c r="AK58" i="35"/>
  <c r="AJ58" i="35"/>
  <c r="AH58" i="35"/>
  <c r="AI58" i="35" s="1"/>
  <c r="AG58" i="35"/>
  <c r="AF58" i="35"/>
  <c r="AD58" i="35"/>
  <c r="AE58" i="35" s="1"/>
  <c r="AC58" i="35"/>
  <c r="AB58" i="35"/>
  <c r="Z58" i="35"/>
  <c r="AA58" i="35" s="1"/>
  <c r="Y58" i="35"/>
  <c r="X58" i="35"/>
  <c r="W58" i="35"/>
  <c r="V58" i="35"/>
  <c r="U58" i="35"/>
  <c r="T58" i="35"/>
  <c r="R58" i="35"/>
  <c r="S58" i="35" s="1"/>
  <c r="P58" i="35"/>
  <c r="N58" i="35"/>
  <c r="M58" i="35"/>
  <c r="L58" i="35"/>
  <c r="J58" i="35"/>
  <c r="I58" i="35"/>
  <c r="H58" i="35"/>
  <c r="G58" i="35"/>
  <c r="F58" i="35"/>
  <c r="E58" i="35"/>
  <c r="D58" i="35"/>
  <c r="BU57" i="35"/>
  <c r="BV57" i="35" s="1"/>
  <c r="BS57" i="35"/>
  <c r="BT57" i="35" s="1"/>
  <c r="BQ57" i="35"/>
  <c r="BR57" i="35" s="1"/>
  <c r="BO57" i="35"/>
  <c r="BM57" i="35"/>
  <c r="BN57" i="35" s="1"/>
  <c r="BK57" i="35"/>
  <c r="BL57" i="35" s="1"/>
  <c r="BG57" i="35"/>
  <c r="BE57" i="35"/>
  <c r="BF57" i="35" s="1"/>
  <c r="BC57" i="35"/>
  <c r="BD57" i="35" s="1"/>
  <c r="BB57" i="35"/>
  <c r="BA57" i="35"/>
  <c r="BI57" i="35" s="1"/>
  <c r="BJ57" i="35" s="1"/>
  <c r="AZ57" i="35"/>
  <c r="BP57" i="35" s="1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H57" i="35"/>
  <c r="AI57" i="35" s="1"/>
  <c r="AF57" i="35"/>
  <c r="AD57" i="35"/>
  <c r="AG57" i="35" s="1"/>
  <c r="AC57" i="35"/>
  <c r="AB57" i="35"/>
  <c r="Z57" i="35"/>
  <c r="AA57" i="35" s="1"/>
  <c r="X57" i="35"/>
  <c r="V57" i="35"/>
  <c r="Y57" i="35" s="1"/>
  <c r="U57" i="35"/>
  <c r="T57" i="35"/>
  <c r="R57" i="35"/>
  <c r="S57" i="35" s="1"/>
  <c r="Q57" i="35"/>
  <c r="P57" i="35"/>
  <c r="N57" i="35"/>
  <c r="O57" i="35" s="1"/>
  <c r="M57" i="35"/>
  <c r="L57" i="35"/>
  <c r="J57" i="35"/>
  <c r="K57" i="35" s="1"/>
  <c r="I57" i="35"/>
  <c r="H57" i="35"/>
  <c r="F57" i="35"/>
  <c r="G57" i="35" s="1"/>
  <c r="E57" i="35"/>
  <c r="D57" i="35"/>
  <c r="BU56" i="35"/>
  <c r="BV56" i="35" s="1"/>
  <c r="BS56" i="35"/>
  <c r="BT56" i="35" s="1"/>
  <c r="BQ56" i="35"/>
  <c r="BR56" i="35" s="1"/>
  <c r="BO56" i="35"/>
  <c r="BM56" i="35"/>
  <c r="BN56" i="35" s="1"/>
  <c r="BK56" i="35"/>
  <c r="BL56" i="35" s="1"/>
  <c r="BG56" i="35"/>
  <c r="BE56" i="35"/>
  <c r="BF56" i="35" s="1"/>
  <c r="BC56" i="35"/>
  <c r="BA56" i="35"/>
  <c r="BB56" i="35" s="1"/>
  <c r="AZ56" i="35"/>
  <c r="BP56" i="35" s="1"/>
  <c r="AY56" i="35"/>
  <c r="AX56" i="35"/>
  <c r="AW56" i="35"/>
  <c r="AV56" i="35"/>
  <c r="AU56" i="35"/>
  <c r="AT56" i="35"/>
  <c r="AS56" i="35"/>
  <c r="AR56" i="35"/>
  <c r="AQ56" i="35"/>
  <c r="AP56" i="35"/>
  <c r="AO56" i="35"/>
  <c r="AN56" i="35"/>
  <c r="AM56" i="35"/>
  <c r="AL56" i="35"/>
  <c r="AK56" i="35"/>
  <c r="AJ56" i="35"/>
  <c r="AH56" i="35"/>
  <c r="AI56" i="35" s="1"/>
  <c r="AF56" i="35"/>
  <c r="AD56" i="35"/>
  <c r="AC56" i="35"/>
  <c r="AB56" i="35"/>
  <c r="Z56" i="35"/>
  <c r="AA56" i="35" s="1"/>
  <c r="Y56" i="35"/>
  <c r="X56" i="35"/>
  <c r="W56" i="35"/>
  <c r="V56" i="35"/>
  <c r="U56" i="35"/>
  <c r="T56" i="35"/>
  <c r="R56" i="35"/>
  <c r="S56" i="35" s="1"/>
  <c r="P56" i="35"/>
  <c r="N56" i="35"/>
  <c r="M56" i="35"/>
  <c r="L56" i="35"/>
  <c r="J56" i="35"/>
  <c r="H56" i="35"/>
  <c r="F56" i="35"/>
  <c r="I56" i="35" s="1"/>
  <c r="E56" i="35"/>
  <c r="D56" i="35"/>
  <c r="BU54" i="35"/>
  <c r="BT54" i="35"/>
  <c r="BS54" i="35"/>
  <c r="BQ54" i="35"/>
  <c r="BR54" i="35" s="1"/>
  <c r="BO54" i="35"/>
  <c r="BM54" i="35"/>
  <c r="BL54" i="35"/>
  <c r="BK54" i="35"/>
  <c r="BH54" i="35"/>
  <c r="BG54" i="35"/>
  <c r="BE54" i="35"/>
  <c r="BC54" i="35"/>
  <c r="BA54" i="35"/>
  <c r="AZ54" i="35"/>
  <c r="AY54" i="35"/>
  <c r="AX54" i="35"/>
  <c r="AW54" i="35"/>
  <c r="AV54" i="35"/>
  <c r="AU54" i="35"/>
  <c r="AT54" i="35"/>
  <c r="AS54" i="35"/>
  <c r="AR54" i="35"/>
  <c r="AQ54" i="35"/>
  <c r="AP54" i="35"/>
  <c r="AO54" i="35"/>
  <c r="AN54" i="35"/>
  <c r="AM54" i="35"/>
  <c r="AL54" i="35"/>
  <c r="AK54" i="35"/>
  <c r="AJ54" i="35"/>
  <c r="AH54" i="35"/>
  <c r="AI54" i="35" s="1"/>
  <c r="AF54" i="35"/>
  <c r="AD54" i="35"/>
  <c r="AB54" i="35"/>
  <c r="AC54" i="35" s="1"/>
  <c r="Z54" i="35"/>
  <c r="AA54" i="35" s="1"/>
  <c r="X54" i="35"/>
  <c r="Y54" i="35" s="1"/>
  <c r="V54" i="35"/>
  <c r="W54" i="35" s="1"/>
  <c r="U54" i="35"/>
  <c r="T54" i="35"/>
  <c r="R54" i="35"/>
  <c r="P54" i="35"/>
  <c r="N54" i="35"/>
  <c r="O54" i="35" s="1"/>
  <c r="M54" i="35"/>
  <c r="L54" i="35"/>
  <c r="J54" i="35"/>
  <c r="K54" i="35" s="1"/>
  <c r="H54" i="35"/>
  <c r="I54" i="35" s="1"/>
  <c r="F54" i="35"/>
  <c r="E54" i="35"/>
  <c r="D54" i="35"/>
  <c r="BU53" i="35"/>
  <c r="BT53" i="35"/>
  <c r="BS53" i="35"/>
  <c r="BQ53" i="35"/>
  <c r="BR53" i="35" s="1"/>
  <c r="BO53" i="35"/>
  <c r="BM53" i="35"/>
  <c r="BL53" i="35"/>
  <c r="BK53" i="35"/>
  <c r="BH53" i="35"/>
  <c r="BG53" i="35"/>
  <c r="BE53" i="35"/>
  <c r="BC53" i="35"/>
  <c r="BA53" i="35"/>
  <c r="AZ53" i="35"/>
  <c r="AY53" i="35"/>
  <c r="AX53" i="35"/>
  <c r="AW53" i="35"/>
  <c r="AV53" i="35"/>
  <c r="AU53" i="35"/>
  <c r="AT53" i="35"/>
  <c r="AS53" i="35"/>
  <c r="AR53" i="35"/>
  <c r="AQ53" i="35"/>
  <c r="AP53" i="35"/>
  <c r="AO53" i="35"/>
  <c r="AN53" i="35"/>
  <c r="AM53" i="35"/>
  <c r="AL53" i="35"/>
  <c r="AK53" i="35"/>
  <c r="AJ53" i="35"/>
  <c r="AH53" i="35"/>
  <c r="AI53" i="35" s="1"/>
  <c r="AF53" i="35"/>
  <c r="AD53" i="35"/>
  <c r="AB53" i="35"/>
  <c r="AC53" i="35" s="1"/>
  <c r="Z53" i="35"/>
  <c r="AA53" i="35" s="1"/>
  <c r="X53" i="35"/>
  <c r="Y53" i="35" s="1"/>
  <c r="V53" i="35"/>
  <c r="W53" i="35" s="1"/>
  <c r="U53" i="35"/>
  <c r="T53" i="35"/>
  <c r="R53" i="35"/>
  <c r="P53" i="35"/>
  <c r="N53" i="35"/>
  <c r="O53" i="35" s="1"/>
  <c r="M53" i="35"/>
  <c r="L53" i="35"/>
  <c r="J53" i="35"/>
  <c r="K53" i="35" s="1"/>
  <c r="H53" i="35"/>
  <c r="I53" i="35" s="1"/>
  <c r="F53" i="35"/>
  <c r="E53" i="35"/>
  <c r="D53" i="35"/>
  <c r="BU52" i="35"/>
  <c r="BT52" i="35"/>
  <c r="BS52" i="35"/>
  <c r="BQ52" i="35"/>
  <c r="BR52" i="35" s="1"/>
  <c r="BO52" i="35"/>
  <c r="BM52" i="35"/>
  <c r="BL52" i="35"/>
  <c r="BK52" i="35"/>
  <c r="BH52" i="35"/>
  <c r="BG52" i="35"/>
  <c r="BE52" i="35"/>
  <c r="BC52" i="35"/>
  <c r="BA52" i="35"/>
  <c r="AZ52" i="35"/>
  <c r="AY52" i="35"/>
  <c r="AX52" i="35"/>
  <c r="AW52" i="35"/>
  <c r="AV52" i="35"/>
  <c r="AU52" i="35"/>
  <c r="AT52" i="35"/>
  <c r="AS52" i="35"/>
  <c r="AR52" i="35"/>
  <c r="AQ52" i="35"/>
  <c r="AP52" i="35"/>
  <c r="AO52" i="35"/>
  <c r="AN52" i="35"/>
  <c r="AM52" i="35"/>
  <c r="AL52" i="35"/>
  <c r="AK52" i="35"/>
  <c r="AJ52" i="35"/>
  <c r="AH52" i="35"/>
  <c r="AI52" i="35" s="1"/>
  <c r="AF52" i="35"/>
  <c r="AD52" i="35"/>
  <c r="AB52" i="35"/>
  <c r="AC52" i="35" s="1"/>
  <c r="Z52" i="35"/>
  <c r="AA52" i="35" s="1"/>
  <c r="X52" i="35"/>
  <c r="Y52" i="35" s="1"/>
  <c r="V52" i="35"/>
  <c r="W52" i="35" s="1"/>
  <c r="U52" i="35"/>
  <c r="T52" i="35"/>
  <c r="R52" i="35"/>
  <c r="P52" i="35"/>
  <c r="N52" i="35"/>
  <c r="O52" i="35" s="1"/>
  <c r="M52" i="35"/>
  <c r="L52" i="35"/>
  <c r="J52" i="35"/>
  <c r="K52" i="35" s="1"/>
  <c r="H52" i="35"/>
  <c r="I52" i="35" s="1"/>
  <c r="F52" i="35"/>
  <c r="E52" i="35"/>
  <c r="D52" i="35"/>
  <c r="BV50" i="35"/>
  <c r="BU50" i="35"/>
  <c r="BS50" i="35"/>
  <c r="BR50" i="35"/>
  <c r="BQ50" i="35"/>
  <c r="BO50" i="35"/>
  <c r="BP50" i="35" s="1"/>
  <c r="BN50" i="35"/>
  <c r="BM50" i="35"/>
  <c r="BK50" i="35"/>
  <c r="BG50" i="35"/>
  <c r="BH50" i="35" s="1"/>
  <c r="BF50" i="35"/>
  <c r="BE50" i="35"/>
  <c r="BC50" i="35"/>
  <c r="BB50" i="35"/>
  <c r="BA50" i="35"/>
  <c r="BI50" i="35" s="1"/>
  <c r="BJ50" i="35" s="1"/>
  <c r="AZ50" i="35"/>
  <c r="AY50" i="35"/>
  <c r="AX50" i="35"/>
  <c r="AW50" i="35"/>
  <c r="AV50" i="35"/>
  <c r="AU50" i="35"/>
  <c r="AT50" i="35"/>
  <c r="AS50" i="35"/>
  <c r="AR50" i="35"/>
  <c r="AQ50" i="35"/>
  <c r="AP50" i="35"/>
  <c r="AO50" i="35"/>
  <c r="AN50" i="35"/>
  <c r="AM50" i="35"/>
  <c r="AL50" i="35"/>
  <c r="AJ50" i="35"/>
  <c r="AK50" i="35" s="1"/>
  <c r="AF50" i="35"/>
  <c r="AB50" i="35"/>
  <c r="X50" i="35"/>
  <c r="T50" i="35"/>
  <c r="P50" i="35"/>
  <c r="M50" i="35"/>
  <c r="L50" i="35"/>
  <c r="J50" i="35"/>
  <c r="K50" i="35" s="1"/>
  <c r="H50" i="35"/>
  <c r="F50" i="35"/>
  <c r="E50" i="35"/>
  <c r="D50" i="35"/>
  <c r="BV49" i="35"/>
  <c r="BU49" i="35"/>
  <c r="BS49" i="35"/>
  <c r="BR49" i="35"/>
  <c r="BQ49" i="35"/>
  <c r="BO49" i="35"/>
  <c r="BP49" i="35" s="1"/>
  <c r="BN49" i="35"/>
  <c r="BM49" i="35"/>
  <c r="BK49" i="35"/>
  <c r="BG49" i="35"/>
  <c r="BH49" i="35" s="1"/>
  <c r="BF49" i="35"/>
  <c r="BE49" i="35"/>
  <c r="BC49" i="35"/>
  <c r="BB49" i="35"/>
  <c r="BA49" i="35"/>
  <c r="AZ49" i="35"/>
  <c r="AY49" i="35"/>
  <c r="AX49" i="35"/>
  <c r="AW49" i="35"/>
  <c r="AV49" i="35"/>
  <c r="AU49" i="35"/>
  <c r="AT49" i="35"/>
  <c r="AS49" i="35"/>
  <c r="AR49" i="35"/>
  <c r="AQ49" i="35"/>
  <c r="AP49" i="35"/>
  <c r="AO49" i="35"/>
  <c r="AN49" i="35"/>
  <c r="AM49" i="35"/>
  <c r="AL49" i="35"/>
  <c r="AJ49" i="35"/>
  <c r="AF49" i="35"/>
  <c r="AG49" i="35" s="1"/>
  <c r="AB49" i="35"/>
  <c r="AC49" i="35" s="1"/>
  <c r="X49" i="35"/>
  <c r="T49" i="35"/>
  <c r="P49" i="35"/>
  <c r="M49" i="35"/>
  <c r="L49" i="35"/>
  <c r="J49" i="35"/>
  <c r="K49" i="35" s="1"/>
  <c r="H49" i="35"/>
  <c r="I49" i="35" s="1"/>
  <c r="F49" i="35"/>
  <c r="G49" i="35" s="1"/>
  <c r="E49" i="35"/>
  <c r="D49" i="35"/>
  <c r="BU48" i="35"/>
  <c r="BS48" i="35"/>
  <c r="BR48" i="35"/>
  <c r="BQ48" i="35"/>
  <c r="BP48" i="35"/>
  <c r="BO48" i="35"/>
  <c r="BN48" i="35"/>
  <c r="BM48" i="35"/>
  <c r="BK48" i="35"/>
  <c r="BG48" i="35"/>
  <c r="BH48" i="35" s="1"/>
  <c r="BF48" i="35"/>
  <c r="BE48" i="35"/>
  <c r="BC48" i="35"/>
  <c r="BA48" i="35"/>
  <c r="AZ48" i="35"/>
  <c r="AY48" i="35"/>
  <c r="AX48" i="35"/>
  <c r="AW48" i="35"/>
  <c r="AV48" i="35"/>
  <c r="AU48" i="35"/>
  <c r="AT48" i="35"/>
  <c r="AS48" i="35"/>
  <c r="AR48" i="35"/>
  <c r="AQ48" i="35"/>
  <c r="AP48" i="35"/>
  <c r="AO48" i="35"/>
  <c r="AN48" i="35"/>
  <c r="AM48" i="35"/>
  <c r="AL48" i="35"/>
  <c r="AJ48" i="35"/>
  <c r="AF48" i="35"/>
  <c r="AB48" i="35"/>
  <c r="X48" i="35"/>
  <c r="T48" i="35"/>
  <c r="P48" i="35"/>
  <c r="M48" i="35"/>
  <c r="L48" i="35"/>
  <c r="J48" i="35"/>
  <c r="H48" i="35"/>
  <c r="F48" i="35"/>
  <c r="E48" i="35"/>
  <c r="D48" i="35"/>
  <c r="BU47" i="35"/>
  <c r="BS47" i="35"/>
  <c r="BR47" i="35"/>
  <c r="BQ47" i="35"/>
  <c r="BO47" i="35"/>
  <c r="BP47" i="35" s="1"/>
  <c r="BM47" i="35"/>
  <c r="BK47" i="35"/>
  <c r="BG47" i="35"/>
  <c r="BH47" i="35" s="1"/>
  <c r="BE47" i="35"/>
  <c r="BC47" i="35"/>
  <c r="BA47" i="35"/>
  <c r="AZ47" i="35"/>
  <c r="BF47" i="35" s="1"/>
  <c r="AY47" i="35"/>
  <c r="AX47" i="35"/>
  <c r="AW47" i="35"/>
  <c r="AV47" i="35"/>
  <c r="AU47" i="35"/>
  <c r="AT47" i="35"/>
  <c r="AS47" i="35"/>
  <c r="AR47" i="35"/>
  <c r="AQ47" i="35"/>
  <c r="AP47" i="35"/>
  <c r="AO47" i="35"/>
  <c r="AN47" i="35"/>
  <c r="AM47" i="35"/>
  <c r="AL47" i="35"/>
  <c r="AJ47" i="35"/>
  <c r="AK47" i="35" s="1"/>
  <c r="AF47" i="35"/>
  <c r="AG47" i="35" s="1"/>
  <c r="AB47" i="35"/>
  <c r="AC47" i="35" s="1"/>
  <c r="X47" i="35"/>
  <c r="Y47" i="35" s="1"/>
  <c r="T47" i="35"/>
  <c r="U47" i="35" s="1"/>
  <c r="P47" i="35"/>
  <c r="Q47" i="35" s="1"/>
  <c r="M47" i="35"/>
  <c r="L47" i="35"/>
  <c r="J47" i="35"/>
  <c r="K47" i="35" s="1"/>
  <c r="H47" i="35"/>
  <c r="I47" i="35" s="1"/>
  <c r="F47" i="35"/>
  <c r="G47" i="35" s="1"/>
  <c r="E47" i="35"/>
  <c r="D47" i="35"/>
  <c r="BU45" i="35"/>
  <c r="BV45" i="35" s="1"/>
  <c r="BS45" i="35"/>
  <c r="BQ45" i="35"/>
  <c r="BO45" i="35"/>
  <c r="BM45" i="35"/>
  <c r="BN45" i="35" s="1"/>
  <c r="BL45" i="35"/>
  <c r="BK45" i="35"/>
  <c r="BH45" i="35"/>
  <c r="BG45" i="35"/>
  <c r="BE45" i="35"/>
  <c r="BF45" i="35" s="1"/>
  <c r="BD45" i="35"/>
  <c r="BC45" i="35"/>
  <c r="BA45" i="35"/>
  <c r="BI45" i="35" s="1"/>
  <c r="BJ45" i="35" s="1"/>
  <c r="AZ45" i="35"/>
  <c r="AY45" i="35"/>
  <c r="AX45" i="35"/>
  <c r="AW45" i="35"/>
  <c r="AV45" i="35"/>
  <c r="AU45" i="35"/>
  <c r="AT45" i="35"/>
  <c r="AS45" i="35"/>
  <c r="AR45" i="35"/>
  <c r="AQ45" i="35"/>
  <c r="AP45" i="35"/>
  <c r="AO45" i="35"/>
  <c r="AN45" i="35"/>
  <c r="AM45" i="35"/>
  <c r="AL45" i="35"/>
  <c r="AJ45" i="35"/>
  <c r="AK45" i="35" s="1"/>
  <c r="AH45" i="35"/>
  <c r="AG45" i="35"/>
  <c r="AF45" i="35"/>
  <c r="AD45" i="35"/>
  <c r="AB45" i="35"/>
  <c r="Z45" i="35"/>
  <c r="X45" i="35"/>
  <c r="Y45" i="35" s="1"/>
  <c r="V45" i="35"/>
  <c r="T45" i="35"/>
  <c r="U45" i="35" s="1"/>
  <c r="R45" i="35"/>
  <c r="P45" i="35"/>
  <c r="Q45" i="35" s="1"/>
  <c r="N45" i="35"/>
  <c r="M45" i="35"/>
  <c r="L45" i="35"/>
  <c r="J45" i="35"/>
  <c r="K45" i="35" s="1"/>
  <c r="I45" i="35"/>
  <c r="H45" i="35"/>
  <c r="F45" i="35"/>
  <c r="E45" i="35"/>
  <c r="D45" i="35"/>
  <c r="BU44" i="35"/>
  <c r="BV44" i="35" s="1"/>
  <c r="BS44" i="35"/>
  <c r="BQ44" i="35"/>
  <c r="BO44" i="35"/>
  <c r="BM44" i="35"/>
  <c r="BN44" i="35" s="1"/>
  <c r="BL44" i="35"/>
  <c r="BK44" i="35"/>
  <c r="BH44" i="35"/>
  <c r="BG44" i="35"/>
  <c r="BE44" i="35"/>
  <c r="BF44" i="35" s="1"/>
  <c r="BD44" i="35"/>
  <c r="BC44" i="35"/>
  <c r="BA44" i="35"/>
  <c r="BI44" i="35" s="1"/>
  <c r="BJ44" i="35" s="1"/>
  <c r="AZ44" i="35"/>
  <c r="AY44" i="35"/>
  <c r="AX44" i="35"/>
  <c r="AW44" i="35"/>
  <c r="AV44" i="35"/>
  <c r="AU44" i="35"/>
  <c r="AT44" i="35"/>
  <c r="AS44" i="35"/>
  <c r="AR44" i="35"/>
  <c r="AQ44" i="35"/>
  <c r="AP44" i="35"/>
  <c r="AO44" i="35"/>
  <c r="AN44" i="35"/>
  <c r="AM44" i="35"/>
  <c r="AL44" i="35"/>
  <c r="AJ44" i="35"/>
  <c r="AK44" i="35" s="1"/>
  <c r="AH44" i="35"/>
  <c r="AG44" i="35"/>
  <c r="AF44" i="35"/>
  <c r="AD44" i="35"/>
  <c r="AB44" i="35"/>
  <c r="Z44" i="35"/>
  <c r="X44" i="35"/>
  <c r="Y44" i="35" s="1"/>
  <c r="V44" i="35"/>
  <c r="T44" i="35"/>
  <c r="U44" i="35" s="1"/>
  <c r="R44" i="35"/>
  <c r="P44" i="35"/>
  <c r="Q44" i="35" s="1"/>
  <c r="N44" i="35"/>
  <c r="M44" i="35"/>
  <c r="L44" i="35"/>
  <c r="J44" i="35"/>
  <c r="K44" i="35" s="1"/>
  <c r="I44" i="35"/>
  <c r="H44" i="35"/>
  <c r="F44" i="35"/>
  <c r="E44" i="35"/>
  <c r="D44" i="35"/>
  <c r="BU43" i="35"/>
  <c r="BV43" i="35" s="1"/>
  <c r="BS43" i="35"/>
  <c r="BQ43" i="35"/>
  <c r="BO43" i="35"/>
  <c r="BM43" i="35"/>
  <c r="BN43" i="35" s="1"/>
  <c r="BL43" i="35"/>
  <c r="BK43" i="35"/>
  <c r="BH43" i="35"/>
  <c r="BG43" i="35"/>
  <c r="BE43" i="35"/>
  <c r="BF43" i="35" s="1"/>
  <c r="BD43" i="35"/>
  <c r="BC43" i="35"/>
  <c r="BA43" i="35"/>
  <c r="BI43" i="35" s="1"/>
  <c r="BJ43" i="35" s="1"/>
  <c r="AZ43" i="35"/>
  <c r="AY43" i="35"/>
  <c r="AX43" i="35"/>
  <c r="AW43" i="35"/>
  <c r="AV43" i="35"/>
  <c r="AU43" i="35"/>
  <c r="AT43" i="35"/>
  <c r="AS43" i="35"/>
  <c r="AR43" i="35"/>
  <c r="AQ43" i="35"/>
  <c r="AP43" i="35"/>
  <c r="AO43" i="35"/>
  <c r="AN43" i="35"/>
  <c r="AM43" i="35"/>
  <c r="AL43" i="35"/>
  <c r="AJ43" i="35"/>
  <c r="AK43" i="35" s="1"/>
  <c r="AH43" i="35"/>
  <c r="AG43" i="35"/>
  <c r="AF43" i="35"/>
  <c r="AD43" i="35"/>
  <c r="AB43" i="35"/>
  <c r="Z43" i="35"/>
  <c r="X43" i="35"/>
  <c r="Y43" i="35" s="1"/>
  <c r="V43" i="35"/>
  <c r="T43" i="35"/>
  <c r="U43" i="35" s="1"/>
  <c r="R43" i="35"/>
  <c r="P43" i="35"/>
  <c r="Q43" i="35" s="1"/>
  <c r="N43" i="35"/>
  <c r="M43" i="35"/>
  <c r="L43" i="35"/>
  <c r="J43" i="35"/>
  <c r="K43" i="35" s="1"/>
  <c r="I43" i="35"/>
  <c r="H43" i="35"/>
  <c r="F43" i="35"/>
  <c r="E43" i="35"/>
  <c r="D43" i="35"/>
  <c r="BU42" i="35"/>
  <c r="BV42" i="35" s="1"/>
  <c r="BS42" i="35"/>
  <c r="BQ42" i="35"/>
  <c r="BO42" i="35"/>
  <c r="BM42" i="35"/>
  <c r="BN42" i="35" s="1"/>
  <c r="BL42" i="35"/>
  <c r="BK42" i="35"/>
  <c r="BH42" i="35"/>
  <c r="BG42" i="35"/>
  <c r="BE42" i="35"/>
  <c r="BF42" i="35" s="1"/>
  <c r="BD42" i="35"/>
  <c r="BC42" i="35"/>
  <c r="BA42" i="35"/>
  <c r="BI42" i="35" s="1"/>
  <c r="BJ42" i="35" s="1"/>
  <c r="AZ42" i="35"/>
  <c r="AY42" i="35"/>
  <c r="AX42" i="35"/>
  <c r="AW42" i="35"/>
  <c r="AV42" i="35"/>
  <c r="AU42" i="35"/>
  <c r="AT42" i="35"/>
  <c r="AS42" i="35"/>
  <c r="AR42" i="35"/>
  <c r="AQ42" i="35"/>
  <c r="AP42" i="35"/>
  <c r="AO42" i="35"/>
  <c r="AN42" i="35"/>
  <c r="AM42" i="35"/>
  <c r="AL42" i="35"/>
  <c r="AJ42" i="35"/>
  <c r="AK42" i="35" s="1"/>
  <c r="AH42" i="35"/>
  <c r="AG42" i="35"/>
  <c r="AF42" i="35"/>
  <c r="AD42" i="35"/>
  <c r="AB42" i="35"/>
  <c r="AC42" i="35" s="1"/>
  <c r="Z42" i="35"/>
  <c r="X42" i="35"/>
  <c r="Y42" i="35" s="1"/>
  <c r="V42" i="35"/>
  <c r="T42" i="35"/>
  <c r="U42" i="35" s="1"/>
  <c r="R42" i="35"/>
  <c r="P42" i="35"/>
  <c r="Q42" i="35" s="1"/>
  <c r="N42" i="35"/>
  <c r="M42" i="35"/>
  <c r="L42" i="35"/>
  <c r="J42" i="35"/>
  <c r="K42" i="35" s="1"/>
  <c r="I42" i="35"/>
  <c r="H42" i="35"/>
  <c r="F42" i="35"/>
  <c r="E42" i="35"/>
  <c r="D42" i="35"/>
  <c r="BV40" i="35"/>
  <c r="BU40" i="35"/>
  <c r="BS40" i="35"/>
  <c r="BT40" i="35" s="1"/>
  <c r="BR40" i="35"/>
  <c r="BQ40" i="35"/>
  <c r="BO40" i="35"/>
  <c r="BN40" i="35"/>
  <c r="BM40" i="35"/>
  <c r="BL40" i="35"/>
  <c r="BK40" i="35"/>
  <c r="BG40" i="35"/>
  <c r="BF40" i="35"/>
  <c r="BE40" i="35"/>
  <c r="BC40" i="35"/>
  <c r="BD40" i="35" s="1"/>
  <c r="BB40" i="35"/>
  <c r="BA40" i="35"/>
  <c r="AZ40" i="35"/>
  <c r="BP40" i="35" s="1"/>
  <c r="AY40" i="35"/>
  <c r="AX40" i="35"/>
  <c r="AW40" i="35"/>
  <c r="AV40" i="35"/>
  <c r="AU40" i="35"/>
  <c r="AT40" i="35"/>
  <c r="AS40" i="35"/>
  <c r="AR40" i="35"/>
  <c r="AQ40" i="35"/>
  <c r="AP40" i="35"/>
  <c r="AO40" i="35"/>
  <c r="AN40" i="35"/>
  <c r="AM40" i="35"/>
  <c r="AL40" i="35"/>
  <c r="AJ40" i="35"/>
  <c r="AH40" i="35"/>
  <c r="AI40" i="35" s="1"/>
  <c r="AF40" i="35"/>
  <c r="AD40" i="35"/>
  <c r="AE40" i="35" s="1"/>
  <c r="AB40" i="35"/>
  <c r="Z40" i="35"/>
  <c r="AA40" i="35" s="1"/>
  <c r="X40" i="35"/>
  <c r="V40" i="35"/>
  <c r="W40" i="35" s="1"/>
  <c r="T40" i="35"/>
  <c r="R40" i="35"/>
  <c r="S40" i="35" s="1"/>
  <c r="P40" i="35"/>
  <c r="N40" i="35"/>
  <c r="O40" i="35" s="1"/>
  <c r="M40" i="35"/>
  <c r="L40" i="35"/>
  <c r="J40" i="35"/>
  <c r="H40" i="35"/>
  <c r="F40" i="35"/>
  <c r="G40" i="35" s="1"/>
  <c r="E40" i="35"/>
  <c r="D40" i="35"/>
  <c r="BV39" i="35"/>
  <c r="BU39" i="35"/>
  <c r="BT39" i="35"/>
  <c r="BS39" i="35"/>
  <c r="BR39" i="35"/>
  <c r="BQ39" i="35"/>
  <c r="BO39" i="35"/>
  <c r="BN39" i="35"/>
  <c r="BM39" i="35"/>
  <c r="BK39" i="35"/>
  <c r="BL39" i="35" s="1"/>
  <c r="BG39" i="35"/>
  <c r="BF39" i="35"/>
  <c r="BE39" i="35"/>
  <c r="BD39" i="35"/>
  <c r="BC39" i="35"/>
  <c r="BB39" i="35"/>
  <c r="BA39" i="35"/>
  <c r="BI39" i="35" s="1"/>
  <c r="BJ39" i="35" s="1"/>
  <c r="AZ39" i="35"/>
  <c r="BP39" i="35" s="1"/>
  <c r="AY39" i="35"/>
  <c r="AX39" i="35"/>
  <c r="AW39" i="35"/>
  <c r="AV39" i="35"/>
  <c r="AU39" i="35"/>
  <c r="AT39" i="35"/>
  <c r="AS39" i="35"/>
  <c r="AR39" i="35"/>
  <c r="AQ39" i="35"/>
  <c r="AP39" i="35"/>
  <c r="AO39" i="35"/>
  <c r="AN39" i="35"/>
  <c r="AM39" i="35"/>
  <c r="AL39" i="35"/>
  <c r="AJ39" i="35"/>
  <c r="AK39" i="35" s="1"/>
  <c r="AH39" i="35"/>
  <c r="AI39" i="35" s="1"/>
  <c r="AF39" i="35"/>
  <c r="AG39" i="35" s="1"/>
  <c r="AE39" i="35"/>
  <c r="AD39" i="35"/>
  <c r="AB39" i="35"/>
  <c r="AC39" i="35" s="1"/>
  <c r="Z39" i="35"/>
  <c r="AA39" i="35" s="1"/>
  <c r="X39" i="35"/>
  <c r="W39" i="35"/>
  <c r="V39" i="35"/>
  <c r="T39" i="35"/>
  <c r="R39" i="35"/>
  <c r="S39" i="35" s="1"/>
  <c r="P39" i="35"/>
  <c r="Q39" i="35" s="1"/>
  <c r="O39" i="35"/>
  <c r="N39" i="35"/>
  <c r="M39" i="35"/>
  <c r="L39" i="35"/>
  <c r="J39" i="35"/>
  <c r="K39" i="35" s="1"/>
  <c r="H39" i="35"/>
  <c r="I39" i="35" s="1"/>
  <c r="G39" i="35"/>
  <c r="F39" i="35"/>
  <c r="E39" i="35"/>
  <c r="D39" i="35"/>
  <c r="BV38" i="35"/>
  <c r="BU38" i="35"/>
  <c r="BS38" i="35"/>
  <c r="BT38" i="35" s="1"/>
  <c r="BR38" i="35"/>
  <c r="BQ38" i="35"/>
  <c r="BO38" i="35"/>
  <c r="BN38" i="35"/>
  <c r="BM38" i="35"/>
  <c r="BK38" i="35"/>
  <c r="BL38" i="35" s="1"/>
  <c r="BJ38" i="35"/>
  <c r="BG38" i="35"/>
  <c r="BF38" i="35"/>
  <c r="BE38" i="35"/>
  <c r="BD38" i="35"/>
  <c r="BC38" i="35"/>
  <c r="BB38" i="35"/>
  <c r="BA38" i="35"/>
  <c r="BI38" i="35" s="1"/>
  <c r="AZ38" i="35"/>
  <c r="BP38" i="35" s="1"/>
  <c r="AY38" i="35"/>
  <c r="AX38" i="35"/>
  <c r="AW38" i="35"/>
  <c r="AV38" i="35"/>
  <c r="AU38" i="35"/>
  <c r="AT38" i="35"/>
  <c r="AS38" i="35"/>
  <c r="AR38" i="35"/>
  <c r="AQ38" i="35"/>
  <c r="AP38" i="35"/>
  <c r="AO38" i="35"/>
  <c r="AN38" i="35"/>
  <c r="AM38" i="35"/>
  <c r="AL38" i="35"/>
  <c r="AJ38" i="35"/>
  <c r="AH38" i="35"/>
  <c r="AI38" i="35" s="1"/>
  <c r="AF38" i="35"/>
  <c r="AG38" i="35" s="1"/>
  <c r="AD38" i="35"/>
  <c r="AE38" i="35" s="1"/>
  <c r="AB38" i="35"/>
  <c r="AC38" i="35" s="1"/>
  <c r="Z38" i="35"/>
  <c r="AA38" i="35" s="1"/>
  <c r="X38" i="35"/>
  <c r="V38" i="35"/>
  <c r="W38" i="35" s="1"/>
  <c r="T38" i="35"/>
  <c r="U38" i="35" s="1"/>
  <c r="R38" i="35"/>
  <c r="S38" i="35" s="1"/>
  <c r="P38" i="35"/>
  <c r="Q38" i="35" s="1"/>
  <c r="O38" i="35"/>
  <c r="N38" i="35"/>
  <c r="M38" i="35"/>
  <c r="L38" i="35"/>
  <c r="J38" i="35"/>
  <c r="H38" i="35"/>
  <c r="F38" i="35"/>
  <c r="G38" i="35" s="1"/>
  <c r="E38" i="35"/>
  <c r="D38" i="35"/>
  <c r="BV37" i="35"/>
  <c r="BU37" i="35"/>
  <c r="BS37" i="35"/>
  <c r="BT37" i="35" s="1"/>
  <c r="BR37" i="35"/>
  <c r="BQ37" i="35"/>
  <c r="BO37" i="35"/>
  <c r="BN37" i="35"/>
  <c r="BM37" i="35"/>
  <c r="BK37" i="35"/>
  <c r="BL37" i="35" s="1"/>
  <c r="BJ37" i="35"/>
  <c r="BG37" i="35"/>
  <c r="BF37" i="35"/>
  <c r="BE37" i="35"/>
  <c r="BC37" i="35"/>
  <c r="BD37" i="35" s="1"/>
  <c r="BB37" i="35"/>
  <c r="BA37" i="35"/>
  <c r="BI37" i="35" s="1"/>
  <c r="AZ37" i="35"/>
  <c r="BP37" i="35" s="1"/>
  <c r="AY37" i="35"/>
  <c r="AX37" i="35"/>
  <c r="AW37" i="35"/>
  <c r="AV37" i="35"/>
  <c r="AU37" i="35"/>
  <c r="AT37" i="35"/>
  <c r="AS37" i="35"/>
  <c r="AR37" i="35"/>
  <c r="AQ37" i="35"/>
  <c r="AP37" i="35"/>
  <c r="AO37" i="35"/>
  <c r="AN37" i="35"/>
  <c r="AM37" i="35"/>
  <c r="AL37" i="35"/>
  <c r="AJ37" i="35"/>
  <c r="AH37" i="35"/>
  <c r="AI37" i="35" s="1"/>
  <c r="AF37" i="35"/>
  <c r="AG37" i="35" s="1"/>
  <c r="AE37" i="35"/>
  <c r="AD37" i="35"/>
  <c r="AB37" i="35"/>
  <c r="Z37" i="35"/>
  <c r="AA37" i="35" s="1"/>
  <c r="X37" i="35"/>
  <c r="V37" i="35"/>
  <c r="W37" i="35" s="1"/>
  <c r="T37" i="35"/>
  <c r="R37" i="35"/>
  <c r="S37" i="35" s="1"/>
  <c r="P37" i="35"/>
  <c r="N37" i="35"/>
  <c r="O37" i="35" s="1"/>
  <c r="M37" i="35"/>
  <c r="L37" i="35"/>
  <c r="J37" i="35"/>
  <c r="K37" i="35" s="1"/>
  <c r="H37" i="35"/>
  <c r="I37" i="35" s="1"/>
  <c r="G37" i="35"/>
  <c r="F37" i="35"/>
  <c r="E37" i="35"/>
  <c r="D37" i="35"/>
  <c r="BV35" i="35"/>
  <c r="BU35" i="35"/>
  <c r="BS35" i="35"/>
  <c r="BT35" i="35" s="1"/>
  <c r="BR35" i="35"/>
  <c r="BQ35" i="35"/>
  <c r="BO35" i="35"/>
  <c r="BN35" i="35"/>
  <c r="BM35" i="35"/>
  <c r="BL35" i="35"/>
  <c r="BK35" i="35"/>
  <c r="BG35" i="35"/>
  <c r="BF35" i="35"/>
  <c r="BE35" i="35"/>
  <c r="BC35" i="35"/>
  <c r="BD35" i="35" s="1"/>
  <c r="BB35" i="35"/>
  <c r="BA35" i="35"/>
  <c r="AZ35" i="35"/>
  <c r="BP35" i="35" s="1"/>
  <c r="AY35" i="35"/>
  <c r="AX35" i="35"/>
  <c r="AW35" i="35"/>
  <c r="AV35" i="35"/>
  <c r="AU35" i="35"/>
  <c r="AT35" i="35"/>
  <c r="AS35" i="35"/>
  <c r="AR35" i="35"/>
  <c r="AQ35" i="35"/>
  <c r="AP35" i="35"/>
  <c r="AO35" i="35"/>
  <c r="AN35" i="35"/>
  <c r="AM35" i="35"/>
  <c r="AL35" i="35"/>
  <c r="AJ35" i="35"/>
  <c r="AH35" i="35"/>
  <c r="AI35" i="35" s="1"/>
  <c r="AF35" i="35"/>
  <c r="AD35" i="35"/>
  <c r="AE35" i="35" s="1"/>
  <c r="AB35" i="35"/>
  <c r="Z35" i="35"/>
  <c r="AA35" i="35" s="1"/>
  <c r="X35" i="35"/>
  <c r="V35" i="35"/>
  <c r="W35" i="35" s="1"/>
  <c r="T35" i="35"/>
  <c r="R35" i="35"/>
  <c r="S35" i="35" s="1"/>
  <c r="P35" i="35"/>
  <c r="Q35" i="35" s="1"/>
  <c r="N35" i="35"/>
  <c r="O35" i="35" s="1"/>
  <c r="M35" i="35"/>
  <c r="L35" i="35"/>
  <c r="J35" i="35"/>
  <c r="H35" i="35"/>
  <c r="F35" i="35"/>
  <c r="G35" i="35" s="1"/>
  <c r="E35" i="35"/>
  <c r="D35" i="35"/>
  <c r="BU34" i="35"/>
  <c r="BT34" i="35"/>
  <c r="BS34" i="35"/>
  <c r="BR34" i="35"/>
  <c r="BQ34" i="35"/>
  <c r="BO34" i="35"/>
  <c r="BN34" i="35"/>
  <c r="BM34" i="35"/>
  <c r="BK34" i="35"/>
  <c r="BL34" i="35" s="1"/>
  <c r="BG34" i="35"/>
  <c r="BF34" i="35"/>
  <c r="BE34" i="35"/>
  <c r="BD34" i="35"/>
  <c r="BC34" i="35"/>
  <c r="BA34" i="35"/>
  <c r="BI34" i="35" s="1"/>
  <c r="BJ34" i="35" s="1"/>
  <c r="AZ34" i="35"/>
  <c r="AY34" i="35"/>
  <c r="AX34" i="35"/>
  <c r="AW34" i="35"/>
  <c r="AV34" i="35"/>
  <c r="AU34" i="35"/>
  <c r="AT34" i="35"/>
  <c r="AS34" i="35"/>
  <c r="AR34" i="35"/>
  <c r="AQ34" i="35"/>
  <c r="AP34" i="35"/>
  <c r="AO34" i="35"/>
  <c r="AN34" i="35"/>
  <c r="AM34" i="35"/>
  <c r="AL34" i="35"/>
  <c r="AJ34" i="35"/>
  <c r="AH34" i="35"/>
  <c r="AF34" i="35"/>
  <c r="AG34" i="35" s="1"/>
  <c r="AD34" i="35"/>
  <c r="AB34" i="35"/>
  <c r="Z34" i="35"/>
  <c r="X34" i="35"/>
  <c r="V34" i="35"/>
  <c r="T34" i="35"/>
  <c r="U34" i="35" s="1"/>
  <c r="R34" i="35"/>
  <c r="P34" i="35"/>
  <c r="Q34" i="35" s="1"/>
  <c r="N34" i="35"/>
  <c r="M34" i="35"/>
  <c r="L34" i="35"/>
  <c r="J34" i="35"/>
  <c r="K34" i="35" s="1"/>
  <c r="H34" i="35"/>
  <c r="F34" i="35"/>
  <c r="I34" i="35" s="1"/>
  <c r="E34" i="35"/>
  <c r="D34" i="35"/>
  <c r="G34" i="35" s="1"/>
  <c r="BU32" i="35"/>
  <c r="BS32" i="35"/>
  <c r="BT32" i="35" s="1"/>
  <c r="BR32" i="35"/>
  <c r="BQ32" i="35"/>
  <c r="BP32" i="35"/>
  <c r="BO32" i="35"/>
  <c r="BM32" i="35"/>
  <c r="BN32" i="35" s="1"/>
  <c r="BK32" i="35"/>
  <c r="BH32" i="35"/>
  <c r="BG32" i="35"/>
  <c r="BE32" i="35"/>
  <c r="BC32" i="35"/>
  <c r="BD32" i="35" s="1"/>
  <c r="BB32" i="35"/>
  <c r="BA32" i="35"/>
  <c r="BI32" i="35" s="1"/>
  <c r="BJ32" i="35" s="1"/>
  <c r="AZ32" i="35"/>
  <c r="AY32" i="35"/>
  <c r="AX32" i="35"/>
  <c r="AW32" i="35"/>
  <c r="AV32" i="35"/>
  <c r="AU32" i="35"/>
  <c r="AT32" i="35"/>
  <c r="AS32" i="35"/>
  <c r="AR32" i="35"/>
  <c r="AQ32" i="35"/>
  <c r="AP32" i="35"/>
  <c r="AO32" i="35"/>
  <c r="AN32" i="35"/>
  <c r="AM32" i="35"/>
  <c r="AL32" i="35"/>
  <c r="AJ32" i="35"/>
  <c r="AK32" i="35" s="1"/>
  <c r="AH32" i="35"/>
  <c r="AF32" i="35"/>
  <c r="AD32" i="35"/>
  <c r="AB32" i="35"/>
  <c r="AC32" i="35" s="1"/>
  <c r="Z32" i="35"/>
  <c r="X32" i="35"/>
  <c r="V32" i="35"/>
  <c r="T32" i="35"/>
  <c r="U32" i="35" s="1"/>
  <c r="R32" i="35"/>
  <c r="P32" i="35"/>
  <c r="N32" i="35"/>
  <c r="M32" i="35"/>
  <c r="L32" i="35"/>
  <c r="J32" i="35"/>
  <c r="H32" i="35"/>
  <c r="F32" i="35"/>
  <c r="E32" i="35"/>
  <c r="D32" i="35"/>
  <c r="BU31" i="35"/>
  <c r="BV31" i="35" s="1"/>
  <c r="BS31" i="35"/>
  <c r="BT31" i="35" s="1"/>
  <c r="BR31" i="35"/>
  <c r="BQ31" i="35"/>
  <c r="BP31" i="35"/>
  <c r="BO31" i="35"/>
  <c r="BM31" i="35"/>
  <c r="BN31" i="35" s="1"/>
  <c r="BK31" i="35"/>
  <c r="BJ31" i="35"/>
  <c r="BH31" i="35"/>
  <c r="BG31" i="35"/>
  <c r="BE31" i="35"/>
  <c r="BF31" i="35" s="1"/>
  <c r="BC31" i="35"/>
  <c r="BD31" i="35" s="1"/>
  <c r="BB31" i="35"/>
  <c r="BA31" i="35"/>
  <c r="BI31" i="35" s="1"/>
  <c r="AZ31" i="35"/>
  <c r="AY31" i="35"/>
  <c r="AX31" i="35"/>
  <c r="AW31" i="35"/>
  <c r="AV31" i="35"/>
  <c r="AU31" i="35"/>
  <c r="AT31" i="35"/>
  <c r="AS31" i="35"/>
  <c r="AR31" i="35"/>
  <c r="AQ31" i="35"/>
  <c r="AP31" i="35"/>
  <c r="AO31" i="35"/>
  <c r="AN31" i="35"/>
  <c r="AM31" i="35"/>
  <c r="AL31" i="35"/>
  <c r="AJ31" i="35"/>
  <c r="AK31" i="35" s="1"/>
  <c r="AH31" i="35"/>
  <c r="AF31" i="35"/>
  <c r="AD31" i="35"/>
  <c r="AB31" i="35"/>
  <c r="AC31" i="35" s="1"/>
  <c r="Z31" i="35"/>
  <c r="X31" i="35"/>
  <c r="V31" i="35"/>
  <c r="T31" i="35"/>
  <c r="U31" i="35" s="1"/>
  <c r="R31" i="35"/>
  <c r="P31" i="35"/>
  <c r="N31" i="35"/>
  <c r="M31" i="35"/>
  <c r="L31" i="35"/>
  <c r="J31" i="35"/>
  <c r="H31" i="35"/>
  <c r="F31" i="35"/>
  <c r="E31" i="35"/>
  <c r="D31" i="35"/>
  <c r="BU30" i="35"/>
  <c r="BS30" i="35"/>
  <c r="BR30" i="35"/>
  <c r="BQ30" i="35"/>
  <c r="BP30" i="35"/>
  <c r="BO30" i="35"/>
  <c r="BM30" i="35"/>
  <c r="BK30" i="35"/>
  <c r="BG30" i="35"/>
  <c r="BE30" i="35"/>
  <c r="BF30" i="35" s="1"/>
  <c r="BC30" i="35"/>
  <c r="BD30" i="35" s="1"/>
  <c r="BA30" i="35"/>
  <c r="BI30" i="35" s="1"/>
  <c r="AZ30" i="35"/>
  <c r="BB30" i="35" s="1"/>
  <c r="AY30" i="35"/>
  <c r="AX30" i="35"/>
  <c r="AW30" i="35"/>
  <c r="AV30" i="35"/>
  <c r="AU30" i="35"/>
  <c r="AT30" i="35"/>
  <c r="AS30" i="35"/>
  <c r="AR30" i="35"/>
  <c r="AQ30" i="35"/>
  <c r="AP30" i="35"/>
  <c r="AO30" i="35"/>
  <c r="AN30" i="35"/>
  <c r="AM30" i="35"/>
  <c r="AL30" i="35"/>
  <c r="AJ30" i="35"/>
  <c r="AK30" i="35" s="1"/>
  <c r="AH30" i="35"/>
  <c r="AF30" i="35"/>
  <c r="AD30" i="35"/>
  <c r="AB30" i="35"/>
  <c r="AC30" i="35" s="1"/>
  <c r="Z30" i="35"/>
  <c r="X30" i="35"/>
  <c r="V30" i="35"/>
  <c r="T30" i="35"/>
  <c r="U30" i="35" s="1"/>
  <c r="R30" i="35"/>
  <c r="P30" i="35"/>
  <c r="N30" i="35"/>
  <c r="M30" i="35"/>
  <c r="L30" i="35"/>
  <c r="J30" i="35"/>
  <c r="H30" i="35"/>
  <c r="F30" i="35"/>
  <c r="E30" i="35"/>
  <c r="D30" i="35"/>
  <c r="BU29" i="35"/>
  <c r="BS29" i="35"/>
  <c r="BT29" i="35" s="1"/>
  <c r="BR29" i="35"/>
  <c r="BQ29" i="35"/>
  <c r="BO29" i="35"/>
  <c r="BM29" i="35"/>
  <c r="BN29" i="35" s="1"/>
  <c r="BK29" i="35"/>
  <c r="BH29" i="35"/>
  <c r="BG29" i="35"/>
  <c r="BE29" i="35"/>
  <c r="BF29" i="35" s="1"/>
  <c r="BC29" i="35"/>
  <c r="BA29" i="35"/>
  <c r="BI29" i="35" s="1"/>
  <c r="BJ29" i="35" s="1"/>
  <c r="AZ29" i="35"/>
  <c r="BP29" i="35" s="1"/>
  <c r="AY29" i="35"/>
  <c r="AX29" i="35"/>
  <c r="AW29" i="35"/>
  <c r="AV29" i="35"/>
  <c r="AU29" i="35"/>
  <c r="AT29" i="35"/>
  <c r="AS29" i="35"/>
  <c r="AR29" i="35"/>
  <c r="AQ29" i="35"/>
  <c r="AP29" i="35"/>
  <c r="AO29" i="35"/>
  <c r="AN29" i="35"/>
  <c r="AM29" i="35"/>
  <c r="AL29" i="35"/>
  <c r="AJ29" i="35"/>
  <c r="AK29" i="35" s="1"/>
  <c r="AH29" i="35"/>
  <c r="AF29" i="35"/>
  <c r="AD29" i="35"/>
  <c r="AB29" i="35"/>
  <c r="AC29" i="35" s="1"/>
  <c r="Z29" i="35"/>
  <c r="X29" i="35"/>
  <c r="V29" i="35"/>
  <c r="T29" i="35"/>
  <c r="U29" i="35" s="1"/>
  <c r="R29" i="35"/>
  <c r="P29" i="35"/>
  <c r="N29" i="35"/>
  <c r="M29" i="35"/>
  <c r="L29" i="35"/>
  <c r="J29" i="35"/>
  <c r="H29" i="35"/>
  <c r="F29" i="35"/>
  <c r="E29" i="35"/>
  <c r="D29" i="35"/>
  <c r="BV27" i="35"/>
  <c r="BU27" i="35"/>
  <c r="BT27" i="35"/>
  <c r="BS27" i="35"/>
  <c r="BQ27" i="35"/>
  <c r="BR27" i="35" s="1"/>
  <c r="BO27" i="35"/>
  <c r="BP27" i="35" s="1"/>
  <c r="BN27" i="35"/>
  <c r="BM27" i="35"/>
  <c r="BL27" i="35"/>
  <c r="BK27" i="35"/>
  <c r="BG27" i="35"/>
  <c r="BH27" i="35" s="1"/>
  <c r="BF27" i="35"/>
  <c r="BE27" i="35"/>
  <c r="BD27" i="35"/>
  <c r="BC27" i="35"/>
  <c r="BA27" i="35"/>
  <c r="AZ27" i="35"/>
  <c r="AY27" i="35"/>
  <c r="AX27" i="35"/>
  <c r="AW27" i="35"/>
  <c r="AV27" i="35"/>
  <c r="AU27" i="35"/>
  <c r="AT27" i="35"/>
  <c r="AS27" i="35"/>
  <c r="AR27" i="35"/>
  <c r="AQ27" i="35"/>
  <c r="AP27" i="35"/>
  <c r="AO27" i="35"/>
  <c r="AN27" i="35"/>
  <c r="AM27" i="35"/>
  <c r="AL27" i="35"/>
  <c r="AK27" i="35"/>
  <c r="AJ27" i="35"/>
  <c r="AI27" i="35"/>
  <c r="AH27" i="35"/>
  <c r="AF27" i="35"/>
  <c r="AG27" i="35" s="1"/>
  <c r="AD27" i="35"/>
  <c r="AE27" i="35" s="1"/>
  <c r="AC27" i="35"/>
  <c r="AB27" i="35"/>
  <c r="AA27" i="35"/>
  <c r="Z27" i="35"/>
  <c r="X27" i="35"/>
  <c r="Y27" i="35" s="1"/>
  <c r="V27" i="35"/>
  <c r="W27" i="35" s="1"/>
  <c r="U27" i="35"/>
  <c r="T27" i="35"/>
  <c r="S27" i="35"/>
  <c r="R27" i="35"/>
  <c r="P27" i="35"/>
  <c r="Q27" i="35" s="1"/>
  <c r="N27" i="35"/>
  <c r="O27" i="35" s="1"/>
  <c r="M27" i="35"/>
  <c r="L27" i="35"/>
  <c r="K27" i="35"/>
  <c r="J27" i="35"/>
  <c r="H27" i="35"/>
  <c r="I27" i="35" s="1"/>
  <c r="F27" i="35"/>
  <c r="G27" i="35" s="1"/>
  <c r="E27" i="35"/>
  <c r="D27" i="35"/>
  <c r="BV26" i="35"/>
  <c r="BU26" i="35"/>
  <c r="BT26" i="35"/>
  <c r="BS26" i="35"/>
  <c r="BQ26" i="35"/>
  <c r="BR26" i="35" s="1"/>
  <c r="BO26" i="35"/>
  <c r="BP26" i="35" s="1"/>
  <c r="BN26" i="35"/>
  <c r="BM26" i="35"/>
  <c r="BL26" i="35"/>
  <c r="BK26" i="35"/>
  <c r="BG26" i="35"/>
  <c r="BH26" i="35" s="1"/>
  <c r="BF26" i="35"/>
  <c r="BE26" i="35"/>
  <c r="BD26" i="35"/>
  <c r="BC26" i="35"/>
  <c r="BA26" i="35"/>
  <c r="BB26" i="35" s="1"/>
  <c r="AZ26" i="35"/>
  <c r="AY26" i="35"/>
  <c r="AX26" i="35"/>
  <c r="AW26" i="35"/>
  <c r="AV26" i="35"/>
  <c r="AU26" i="35"/>
  <c r="AT26" i="35"/>
  <c r="AS26" i="35"/>
  <c r="AR26" i="35"/>
  <c r="AQ26" i="35"/>
  <c r="AP26" i="35"/>
  <c r="AO26" i="35"/>
  <c r="AN26" i="35"/>
  <c r="AM26" i="35"/>
  <c r="AL26" i="35"/>
  <c r="AK26" i="35"/>
  <c r="AJ26" i="35"/>
  <c r="AI26" i="35"/>
  <c r="AH26" i="35"/>
  <c r="AF26" i="35"/>
  <c r="AG26" i="35" s="1"/>
  <c r="AD26" i="35"/>
  <c r="AE26" i="35" s="1"/>
  <c r="AC26" i="35"/>
  <c r="AB26" i="35"/>
  <c r="AA26" i="35"/>
  <c r="Z26" i="35"/>
  <c r="X26" i="35"/>
  <c r="Y26" i="35" s="1"/>
  <c r="V26" i="35"/>
  <c r="W26" i="35" s="1"/>
  <c r="U26" i="35"/>
  <c r="T26" i="35"/>
  <c r="S26" i="35"/>
  <c r="R26" i="35"/>
  <c r="P26" i="35"/>
  <c r="Q26" i="35" s="1"/>
  <c r="N26" i="35"/>
  <c r="O26" i="35" s="1"/>
  <c r="M26" i="35"/>
  <c r="L26" i="35"/>
  <c r="K26" i="35"/>
  <c r="J26" i="35"/>
  <c r="H26" i="35"/>
  <c r="I26" i="35" s="1"/>
  <c r="F26" i="35"/>
  <c r="G26" i="35" s="1"/>
  <c r="E26" i="35"/>
  <c r="D26" i="35"/>
  <c r="BV24" i="35"/>
  <c r="BU24" i="35"/>
  <c r="BT24" i="35"/>
  <c r="BS24" i="35"/>
  <c r="BQ24" i="35"/>
  <c r="BR24" i="35" s="1"/>
  <c r="BO24" i="35"/>
  <c r="BP24" i="35" s="1"/>
  <c r="BN24" i="35"/>
  <c r="BM24" i="35"/>
  <c r="BL24" i="35"/>
  <c r="BK24" i="35"/>
  <c r="BG24" i="35"/>
  <c r="BH24" i="35" s="1"/>
  <c r="BF24" i="35"/>
  <c r="BE24" i="35"/>
  <c r="BD24" i="35"/>
  <c r="BC24" i="35"/>
  <c r="BA24" i="35"/>
  <c r="AZ24" i="35"/>
  <c r="AY24" i="35"/>
  <c r="AX24" i="35"/>
  <c r="AW24" i="35"/>
  <c r="AV24" i="35"/>
  <c r="AU24" i="35"/>
  <c r="AT24" i="35"/>
  <c r="AS24" i="35"/>
  <c r="AR24" i="35"/>
  <c r="AQ24" i="35"/>
  <c r="AP24" i="35"/>
  <c r="AO24" i="35"/>
  <c r="AN24" i="35"/>
  <c r="AM24" i="35"/>
  <c r="AL24" i="35"/>
  <c r="AK24" i="35"/>
  <c r="AJ24" i="35"/>
  <c r="AI24" i="35"/>
  <c r="AH24" i="35"/>
  <c r="AF24" i="35"/>
  <c r="AG24" i="35" s="1"/>
  <c r="AD24" i="35"/>
  <c r="AE24" i="35" s="1"/>
  <c r="AC24" i="35"/>
  <c r="AB24" i="35"/>
  <c r="AA24" i="35"/>
  <c r="Z24" i="35"/>
  <c r="X24" i="35"/>
  <c r="Y24" i="35" s="1"/>
  <c r="V24" i="35"/>
  <c r="W24" i="35" s="1"/>
  <c r="U24" i="35"/>
  <c r="T24" i="35"/>
  <c r="S24" i="35"/>
  <c r="R24" i="35"/>
  <c r="P24" i="35"/>
  <c r="Q24" i="35" s="1"/>
  <c r="N24" i="35"/>
  <c r="O24" i="35" s="1"/>
  <c r="M24" i="35"/>
  <c r="L24" i="35"/>
  <c r="K24" i="35"/>
  <c r="J24" i="35"/>
  <c r="H24" i="35"/>
  <c r="I24" i="35" s="1"/>
  <c r="F24" i="35"/>
  <c r="G24" i="35" s="1"/>
  <c r="E24" i="35"/>
  <c r="D24" i="35"/>
  <c r="BV23" i="35"/>
  <c r="BU23" i="35"/>
  <c r="BT23" i="35"/>
  <c r="BS23" i="35"/>
  <c r="BQ23" i="35"/>
  <c r="BR23" i="35" s="1"/>
  <c r="BO23" i="35"/>
  <c r="BP23" i="35" s="1"/>
  <c r="BN23" i="35"/>
  <c r="BM23" i="35"/>
  <c r="BL23" i="35"/>
  <c r="BK23" i="35"/>
  <c r="BG23" i="35"/>
  <c r="BH23" i="35" s="1"/>
  <c r="BF23" i="35"/>
  <c r="BE23" i="35"/>
  <c r="BD23" i="35"/>
  <c r="BC23" i="35"/>
  <c r="BA23" i="35"/>
  <c r="BB23" i="35" s="1"/>
  <c r="AZ23" i="35"/>
  <c r="AY23" i="35"/>
  <c r="AX23" i="35"/>
  <c r="AW23" i="35"/>
  <c r="AV23" i="35"/>
  <c r="AU23" i="35"/>
  <c r="AT23" i="35"/>
  <c r="AS23" i="35"/>
  <c r="AR23" i="35"/>
  <c r="AQ23" i="35"/>
  <c r="AP23" i="35"/>
  <c r="AO23" i="35"/>
  <c r="AN23" i="35"/>
  <c r="AM23" i="35"/>
  <c r="AL23" i="35"/>
  <c r="AK23" i="35"/>
  <c r="AJ23" i="35"/>
  <c r="AI23" i="35"/>
  <c r="AH23" i="35"/>
  <c r="AF23" i="35"/>
  <c r="AG23" i="35" s="1"/>
  <c r="AD23" i="35"/>
  <c r="AE23" i="35" s="1"/>
  <c r="AC23" i="35"/>
  <c r="AB23" i="35"/>
  <c r="AA23" i="35"/>
  <c r="Z23" i="35"/>
  <c r="X23" i="35"/>
  <c r="Y23" i="35" s="1"/>
  <c r="V23" i="35"/>
  <c r="W23" i="35" s="1"/>
  <c r="U23" i="35"/>
  <c r="T23" i="35"/>
  <c r="S23" i="35"/>
  <c r="R23" i="35"/>
  <c r="P23" i="35"/>
  <c r="Q23" i="35" s="1"/>
  <c r="N23" i="35"/>
  <c r="O23" i="35" s="1"/>
  <c r="M23" i="35"/>
  <c r="L23" i="35"/>
  <c r="K23" i="35"/>
  <c r="J23" i="35"/>
  <c r="H23" i="35"/>
  <c r="I23" i="35" s="1"/>
  <c r="F23" i="35"/>
  <c r="G23" i="35" s="1"/>
  <c r="E23" i="35"/>
  <c r="D23" i="35"/>
  <c r="BV22" i="35"/>
  <c r="BU22" i="35"/>
  <c r="BT22" i="35"/>
  <c r="BS22" i="35"/>
  <c r="BQ22" i="35"/>
  <c r="BR22" i="35" s="1"/>
  <c r="BO22" i="35"/>
  <c r="BP22" i="35" s="1"/>
  <c r="BN22" i="35"/>
  <c r="BM22" i="35"/>
  <c r="BL22" i="35"/>
  <c r="BK22" i="35"/>
  <c r="BI22" i="35"/>
  <c r="BJ22" i="35" s="1"/>
  <c r="BG22" i="35"/>
  <c r="BH22" i="35" s="1"/>
  <c r="BF22" i="35"/>
  <c r="BE22" i="35"/>
  <c r="BD22" i="35"/>
  <c r="BC22" i="35"/>
  <c r="BA22" i="35"/>
  <c r="BB22" i="35" s="1"/>
  <c r="AZ22" i="35"/>
  <c r="AY22" i="35"/>
  <c r="AX22" i="35"/>
  <c r="AW22" i="35"/>
  <c r="AV22" i="35"/>
  <c r="AU22" i="35"/>
  <c r="AT22" i="35"/>
  <c r="AS22" i="35"/>
  <c r="AR22" i="35"/>
  <c r="AQ22" i="35"/>
  <c r="AP22" i="35"/>
  <c r="AO22" i="35"/>
  <c r="AN22" i="35"/>
  <c r="AM22" i="35"/>
  <c r="AL22" i="35"/>
  <c r="AK22" i="35"/>
  <c r="AJ22" i="35"/>
  <c r="AI22" i="35"/>
  <c r="AH22" i="35"/>
  <c r="AF22" i="35"/>
  <c r="AG22" i="35" s="1"/>
  <c r="AD22" i="35"/>
  <c r="AE22" i="35" s="1"/>
  <c r="AC22" i="35"/>
  <c r="AB22" i="35"/>
  <c r="AA22" i="35"/>
  <c r="Z22" i="35"/>
  <c r="X22" i="35"/>
  <c r="Y22" i="35" s="1"/>
  <c r="V22" i="35"/>
  <c r="W22" i="35" s="1"/>
  <c r="U22" i="35"/>
  <c r="T22" i="35"/>
  <c r="S22" i="35"/>
  <c r="R22" i="35"/>
  <c r="P22" i="35"/>
  <c r="Q22" i="35" s="1"/>
  <c r="N22" i="35"/>
  <c r="O22" i="35" s="1"/>
  <c r="M22" i="35"/>
  <c r="L22" i="35"/>
  <c r="K22" i="35"/>
  <c r="J22" i="35"/>
  <c r="H22" i="35"/>
  <c r="I22" i="35" s="1"/>
  <c r="F22" i="35"/>
  <c r="G22" i="35" s="1"/>
  <c r="E22" i="35"/>
  <c r="D22" i="35"/>
  <c r="BU20" i="35"/>
  <c r="BV20" i="35" s="1"/>
  <c r="BS20" i="35"/>
  <c r="BQ20" i="35"/>
  <c r="BR20" i="35" s="1"/>
  <c r="BP20" i="35"/>
  <c r="BO20" i="35"/>
  <c r="BM20" i="35"/>
  <c r="BN20" i="35" s="1"/>
  <c r="BK20" i="35"/>
  <c r="BG20" i="35"/>
  <c r="BH20" i="35" s="1"/>
  <c r="BE20" i="35"/>
  <c r="BF20" i="35" s="1"/>
  <c r="BC20" i="35"/>
  <c r="BA20" i="35"/>
  <c r="BB20" i="35" s="1"/>
  <c r="AZ20" i="35"/>
  <c r="AY20" i="35"/>
  <c r="AX20" i="35"/>
  <c r="AW20" i="35"/>
  <c r="AV20" i="35"/>
  <c r="AU20" i="35"/>
  <c r="AT20" i="35"/>
  <c r="AS20" i="35"/>
  <c r="AR20" i="35"/>
  <c r="AQ20" i="35"/>
  <c r="AP20" i="35"/>
  <c r="AO20" i="35"/>
  <c r="AN20" i="35"/>
  <c r="AM20" i="35"/>
  <c r="AL20" i="35"/>
  <c r="AJ20" i="35"/>
  <c r="AK20" i="35" s="1"/>
  <c r="AH20" i="35"/>
  <c r="AG20" i="35"/>
  <c r="AF20" i="35"/>
  <c r="AD20" i="35"/>
  <c r="AE20" i="35" s="1"/>
  <c r="AB20" i="35"/>
  <c r="AC20" i="35" s="1"/>
  <c r="AA20" i="35"/>
  <c r="Z20" i="35"/>
  <c r="Y20" i="35"/>
  <c r="X20" i="35"/>
  <c r="V20" i="35"/>
  <c r="W20" i="35" s="1"/>
  <c r="T20" i="35"/>
  <c r="U20" i="35" s="1"/>
  <c r="S20" i="35"/>
  <c r="R20" i="35"/>
  <c r="Q20" i="35"/>
  <c r="P20" i="35"/>
  <c r="N20" i="35"/>
  <c r="M20" i="35"/>
  <c r="L20" i="35"/>
  <c r="K20" i="35"/>
  <c r="J20" i="35"/>
  <c r="I20" i="35"/>
  <c r="H20" i="35"/>
  <c r="F20" i="35"/>
  <c r="E20" i="35"/>
  <c r="D20" i="35"/>
  <c r="AI20" i="35" s="1"/>
  <c r="BU19" i="35"/>
  <c r="BV19" i="35" s="1"/>
  <c r="BS19" i="35"/>
  <c r="BQ19" i="35"/>
  <c r="BR19" i="35" s="1"/>
  <c r="BP19" i="35"/>
  <c r="BO19" i="35"/>
  <c r="BM19" i="35"/>
  <c r="BK19" i="35"/>
  <c r="BH19" i="35"/>
  <c r="BG19" i="35"/>
  <c r="BE19" i="35"/>
  <c r="BF19" i="35" s="1"/>
  <c r="BC19" i="35"/>
  <c r="BA19" i="35"/>
  <c r="BB19" i="35" s="1"/>
  <c r="AZ19" i="35"/>
  <c r="AY19" i="35"/>
  <c r="AX19" i="35"/>
  <c r="AW19" i="35"/>
  <c r="AV19" i="35"/>
  <c r="AU19" i="35"/>
  <c r="AT19" i="35"/>
  <c r="AS19" i="35"/>
  <c r="AR19" i="35"/>
  <c r="AQ19" i="35"/>
  <c r="AP19" i="35"/>
  <c r="AO19" i="35"/>
  <c r="AN19" i="35"/>
  <c r="AM19" i="35"/>
  <c r="AL19" i="35"/>
  <c r="AJ19" i="35"/>
  <c r="AK19" i="35" s="1"/>
  <c r="AI19" i="35"/>
  <c r="AH19" i="35"/>
  <c r="AG19" i="35"/>
  <c r="AF19" i="35"/>
  <c r="AD19" i="35"/>
  <c r="AB19" i="35"/>
  <c r="AC19" i="35" s="1"/>
  <c r="AA19" i="35"/>
  <c r="Z19" i="35"/>
  <c r="Y19" i="35"/>
  <c r="X19" i="35"/>
  <c r="V19" i="35"/>
  <c r="T19" i="35"/>
  <c r="U19" i="35" s="1"/>
  <c r="S19" i="35"/>
  <c r="R19" i="35"/>
  <c r="Q19" i="35"/>
  <c r="P19" i="35"/>
  <c r="N19" i="35"/>
  <c r="M19" i="35"/>
  <c r="L19" i="35"/>
  <c r="K19" i="35"/>
  <c r="J19" i="35"/>
  <c r="I19" i="35"/>
  <c r="H19" i="35"/>
  <c r="F19" i="35"/>
  <c r="E19" i="35"/>
  <c r="D19" i="35"/>
  <c r="BU18" i="35"/>
  <c r="BS18" i="35"/>
  <c r="BQ18" i="35"/>
  <c r="BR18" i="35" s="1"/>
  <c r="BO18" i="35"/>
  <c r="BM18" i="35"/>
  <c r="BK18" i="35"/>
  <c r="BG18" i="35"/>
  <c r="BE18" i="35"/>
  <c r="BC18" i="35"/>
  <c r="BA18" i="35"/>
  <c r="BB18" i="35" s="1"/>
  <c r="AZ18" i="35"/>
  <c r="BT18" i="35" s="1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AJ18" i="35"/>
  <c r="AK18" i="35" s="1"/>
  <c r="AI18" i="35"/>
  <c r="AH18" i="35"/>
  <c r="AG18" i="35"/>
  <c r="AF18" i="35"/>
  <c r="AD18" i="35"/>
  <c r="AB18" i="35"/>
  <c r="AC18" i="35" s="1"/>
  <c r="AA18" i="35"/>
  <c r="Z18" i="35"/>
  <c r="Y18" i="35"/>
  <c r="X18" i="35"/>
  <c r="V18" i="35"/>
  <c r="T18" i="35"/>
  <c r="U18" i="35" s="1"/>
  <c r="S18" i="35"/>
  <c r="R18" i="35"/>
  <c r="Q18" i="35"/>
  <c r="P18" i="35"/>
  <c r="N18" i="35"/>
  <c r="M18" i="35"/>
  <c r="L18" i="35"/>
  <c r="K18" i="35"/>
  <c r="J18" i="35"/>
  <c r="I18" i="35"/>
  <c r="H18" i="35"/>
  <c r="F18" i="35"/>
  <c r="E18" i="35"/>
  <c r="D18" i="35"/>
  <c r="BU17" i="35"/>
  <c r="BS17" i="35"/>
  <c r="BQ17" i="35"/>
  <c r="BO17" i="35"/>
  <c r="BP17" i="35" s="1"/>
  <c r="BM17" i="35"/>
  <c r="BN17" i="35" s="1"/>
  <c r="BK17" i="35"/>
  <c r="BG17" i="35"/>
  <c r="BE17" i="35"/>
  <c r="BC17" i="35"/>
  <c r="BA17" i="35"/>
  <c r="BB17" i="35" s="1"/>
  <c r="AZ17" i="35"/>
  <c r="AY17" i="35"/>
  <c r="AX17" i="35"/>
  <c r="AW17" i="35"/>
  <c r="AV17" i="35"/>
  <c r="AU17" i="35"/>
  <c r="AT17" i="35"/>
  <c r="AS17" i="35"/>
  <c r="AR17" i="35"/>
  <c r="AQ17" i="35"/>
  <c r="AP17" i="35"/>
  <c r="AO17" i="35"/>
  <c r="AN17" i="35"/>
  <c r="AM17" i="35"/>
  <c r="AL17" i="35"/>
  <c r="AJ17" i="35"/>
  <c r="AK17" i="35" s="1"/>
  <c r="AH17" i="35"/>
  <c r="AG17" i="35"/>
  <c r="AF17" i="35"/>
  <c r="AD17" i="35"/>
  <c r="AB17" i="35"/>
  <c r="AC17" i="35" s="1"/>
  <c r="Z17" i="35"/>
  <c r="Y17" i="35"/>
  <c r="X17" i="35"/>
  <c r="V17" i="35"/>
  <c r="T17" i="35"/>
  <c r="U17" i="35" s="1"/>
  <c r="R17" i="35"/>
  <c r="Q17" i="35"/>
  <c r="P17" i="35"/>
  <c r="N17" i="35"/>
  <c r="M17" i="35"/>
  <c r="L17" i="35"/>
  <c r="K17" i="35"/>
  <c r="J17" i="35"/>
  <c r="I17" i="35"/>
  <c r="H17" i="35"/>
  <c r="F17" i="35"/>
  <c r="E17" i="35"/>
  <c r="D17" i="35"/>
  <c r="AI17" i="35" s="1"/>
  <c r="BU15" i="35"/>
  <c r="BV15" i="35" s="1"/>
  <c r="BS15" i="35"/>
  <c r="BT15" i="35" s="1"/>
  <c r="BQ15" i="35"/>
  <c r="BR15" i="35" s="1"/>
  <c r="BO15" i="35"/>
  <c r="BP15" i="35" s="1"/>
  <c r="BN15" i="35"/>
  <c r="BM15" i="35"/>
  <c r="BK15" i="35"/>
  <c r="BL15" i="35" s="1"/>
  <c r="BG15" i="35"/>
  <c r="BH15" i="35" s="1"/>
  <c r="BF15" i="35"/>
  <c r="BE15" i="35"/>
  <c r="BC15" i="35"/>
  <c r="BD15" i="35" s="1"/>
  <c r="BA15" i="35"/>
  <c r="BB15" i="35" s="1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M15" i="35"/>
  <c r="AL15" i="35"/>
  <c r="AJ15" i="35"/>
  <c r="AH15" i="35"/>
  <c r="AG15" i="35"/>
  <c r="AF15" i="35"/>
  <c r="AE15" i="35"/>
  <c r="AD15" i="35"/>
  <c r="AB15" i="35"/>
  <c r="Z15" i="35"/>
  <c r="Y15" i="35"/>
  <c r="X15" i="35"/>
  <c r="W15" i="35"/>
  <c r="V15" i="35"/>
  <c r="T15" i="35"/>
  <c r="R15" i="35"/>
  <c r="Q15" i="35"/>
  <c r="P15" i="35"/>
  <c r="O15" i="35"/>
  <c r="N15" i="35"/>
  <c r="M15" i="35"/>
  <c r="L15" i="35"/>
  <c r="J15" i="35"/>
  <c r="K15" i="35" s="1"/>
  <c r="I15" i="35"/>
  <c r="H15" i="35"/>
  <c r="G15" i="35"/>
  <c r="F15" i="35"/>
  <c r="E15" i="35"/>
  <c r="D15" i="35"/>
  <c r="BU14" i="35"/>
  <c r="BV14" i="35" s="1"/>
  <c r="BS14" i="35"/>
  <c r="BT14" i="35" s="1"/>
  <c r="BQ14" i="35"/>
  <c r="BR14" i="35" s="1"/>
  <c r="BO14" i="35"/>
  <c r="BP14" i="35" s="1"/>
  <c r="BN14" i="35"/>
  <c r="BM14" i="35"/>
  <c r="BK14" i="35"/>
  <c r="BL14" i="35" s="1"/>
  <c r="BG14" i="35"/>
  <c r="BH14" i="35" s="1"/>
  <c r="BE14" i="35"/>
  <c r="BF14" i="35" s="1"/>
  <c r="BC14" i="35"/>
  <c r="BD14" i="35" s="1"/>
  <c r="BA14" i="35"/>
  <c r="BB14" i="35" s="1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M14" i="35"/>
  <c r="AL14" i="35"/>
  <c r="AJ14" i="35"/>
  <c r="AH14" i="35"/>
  <c r="AG14" i="35"/>
  <c r="AF14" i="35"/>
  <c r="AE14" i="35"/>
  <c r="AD14" i="35"/>
  <c r="AB14" i="35"/>
  <c r="Z14" i="35"/>
  <c r="Y14" i="35"/>
  <c r="X14" i="35"/>
  <c r="W14" i="35"/>
  <c r="V14" i="35"/>
  <c r="T14" i="35"/>
  <c r="R14" i="35"/>
  <c r="Q14" i="35"/>
  <c r="P14" i="35"/>
  <c r="O14" i="35"/>
  <c r="N14" i="35"/>
  <c r="M14" i="35"/>
  <c r="L14" i="35"/>
  <c r="J14" i="35"/>
  <c r="K14" i="35" s="1"/>
  <c r="I14" i="35"/>
  <c r="H14" i="35"/>
  <c r="G14" i="35"/>
  <c r="F14" i="35"/>
  <c r="E14" i="35"/>
  <c r="D14" i="35"/>
  <c r="BV13" i="35"/>
  <c r="BU13" i="35"/>
  <c r="BS13" i="35"/>
  <c r="BT13" i="35" s="1"/>
  <c r="BQ13" i="35"/>
  <c r="BR13" i="35" s="1"/>
  <c r="BO13" i="35"/>
  <c r="BP13" i="35" s="1"/>
  <c r="BM13" i="35"/>
  <c r="BN13" i="35" s="1"/>
  <c r="BK13" i="35"/>
  <c r="BL13" i="35" s="1"/>
  <c r="BG13" i="35"/>
  <c r="BH13" i="35" s="1"/>
  <c r="BE13" i="35"/>
  <c r="BF13" i="35" s="1"/>
  <c r="BC13" i="35"/>
  <c r="BD13" i="35" s="1"/>
  <c r="BA13" i="35"/>
  <c r="BB13" i="35" s="1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J13" i="35"/>
  <c r="AH13" i="35"/>
  <c r="AK13" i="35" s="1"/>
  <c r="AG13" i="35"/>
  <c r="AF13" i="35"/>
  <c r="AE13" i="35"/>
  <c r="AD13" i="35"/>
  <c r="AB13" i="35"/>
  <c r="Z13" i="35"/>
  <c r="Y13" i="35"/>
  <c r="X13" i="35"/>
  <c r="W13" i="35"/>
  <c r="V13" i="35"/>
  <c r="T13" i="35"/>
  <c r="S13" i="35"/>
  <c r="R13" i="35"/>
  <c r="U13" i="35" s="1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BU12" i="35"/>
  <c r="BV12" i="35" s="1"/>
  <c r="BS12" i="35"/>
  <c r="BT12" i="35" s="1"/>
  <c r="BQ12" i="35"/>
  <c r="BR12" i="35" s="1"/>
  <c r="BO12" i="35"/>
  <c r="BP12" i="35" s="1"/>
  <c r="BM12" i="35"/>
  <c r="BN12" i="35" s="1"/>
  <c r="BK12" i="35"/>
  <c r="BL12" i="35" s="1"/>
  <c r="BG12" i="35"/>
  <c r="BH12" i="35" s="1"/>
  <c r="BE12" i="35"/>
  <c r="BF12" i="35" s="1"/>
  <c r="BC12" i="35"/>
  <c r="BD12" i="35" s="1"/>
  <c r="BA12" i="35"/>
  <c r="BB12" i="35" s="1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J12" i="35"/>
  <c r="AH12" i="35"/>
  <c r="AK12" i="35" s="1"/>
  <c r="AG12" i="35"/>
  <c r="AF12" i="35"/>
  <c r="AE12" i="35"/>
  <c r="AD12" i="35"/>
  <c r="AB12" i="35"/>
  <c r="AA12" i="35"/>
  <c r="Z12" i="35"/>
  <c r="AC12" i="35" s="1"/>
  <c r="Y12" i="35"/>
  <c r="X12" i="35"/>
  <c r="W12" i="35"/>
  <c r="V12" i="35"/>
  <c r="T12" i="35"/>
  <c r="S12" i="35"/>
  <c r="R12" i="35"/>
  <c r="U12" i="35" s="1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BP27" i="34"/>
  <c r="BL27" i="34"/>
  <c r="AV27" i="34"/>
  <c r="AJ27" i="34"/>
  <c r="D27" i="34"/>
  <c r="AS26" i="34"/>
  <c r="AQ26" i="34"/>
  <c r="AC26" i="34"/>
  <c r="AA26" i="34"/>
  <c r="M26" i="34"/>
  <c r="K26" i="34"/>
  <c r="BP25" i="34"/>
  <c r="BJ25" i="34"/>
  <c r="AZ25" i="34"/>
  <c r="AT25" i="34"/>
  <c r="D25" i="34"/>
  <c r="AQ24" i="34"/>
  <c r="AO24" i="34"/>
  <c r="AK24" i="34"/>
  <c r="AA24" i="34"/>
  <c r="Y24" i="34"/>
  <c r="U24" i="34"/>
  <c r="K24" i="34"/>
  <c r="I24" i="34"/>
  <c r="E24" i="34"/>
  <c r="BN23" i="34"/>
  <c r="BH23" i="34"/>
  <c r="AX23" i="34"/>
  <c r="AR23" i="34"/>
  <c r="P23" i="34"/>
  <c r="L23" i="34"/>
  <c r="AY22" i="34"/>
  <c r="AO22" i="34"/>
  <c r="AI22" i="34"/>
  <c r="Y22" i="34"/>
  <c r="S22" i="34"/>
  <c r="I22" i="34"/>
  <c r="C22" i="34"/>
  <c r="BL21" i="34"/>
  <c r="BJ21" i="34"/>
  <c r="BF21" i="34"/>
  <c r="AV21" i="34"/>
  <c r="AT21" i="34"/>
  <c r="AP21" i="34"/>
  <c r="AW20" i="34"/>
  <c r="AK20" i="34"/>
  <c r="S20" i="34"/>
  <c r="I20" i="34"/>
  <c r="BP19" i="34"/>
  <c r="BB19" i="34"/>
  <c r="AZ19" i="34"/>
  <c r="AQ19" i="34"/>
  <c r="AE19" i="34"/>
  <c r="S19" i="34"/>
  <c r="K19" i="34"/>
  <c r="G19" i="34"/>
  <c r="BR18" i="34"/>
  <c r="BF18" i="34"/>
  <c r="AX18" i="34"/>
  <c r="AW18" i="34"/>
  <c r="AM18" i="34"/>
  <c r="AA18" i="34"/>
  <c r="Z18" i="34"/>
  <c r="R18" i="34"/>
  <c r="Q18" i="34"/>
  <c r="O18" i="34"/>
  <c r="BN17" i="34"/>
  <c r="BM17" i="34"/>
  <c r="BE17" i="34"/>
  <c r="BD17" i="34"/>
  <c r="AG17" i="34"/>
  <c r="Y17" i="34"/>
  <c r="BT16" i="34"/>
  <c r="BL16" i="34"/>
  <c r="AO16" i="34"/>
  <c r="AN16" i="34"/>
  <c r="AE16" i="34"/>
  <c r="K16" i="34"/>
  <c r="I16" i="34"/>
  <c r="BR15" i="34"/>
  <c r="BP15" i="34"/>
  <c r="BF15" i="34"/>
  <c r="AX15" i="34"/>
  <c r="AL15" i="34"/>
  <c r="BR14" i="34"/>
  <c r="BJ14" i="34"/>
  <c r="BB14" i="34"/>
  <c r="AT14" i="34"/>
  <c r="AS14" i="34"/>
  <c r="AL14" i="34"/>
  <c r="AK14" i="34"/>
  <c r="AC14" i="34"/>
  <c r="U14" i="34"/>
  <c r="O14" i="34"/>
  <c r="M14" i="34"/>
  <c r="E14" i="34"/>
  <c r="BR13" i="34"/>
  <c r="BJ13" i="34"/>
  <c r="BB13" i="34"/>
  <c r="AT13" i="34"/>
  <c r="AS13" i="34"/>
  <c r="AL13" i="34"/>
  <c r="AK13" i="34"/>
  <c r="AC13" i="34"/>
  <c r="U13" i="34"/>
  <c r="M13" i="34"/>
  <c r="E13" i="34"/>
  <c r="D13" i="34"/>
  <c r="BQ12" i="34"/>
  <c r="BP12" i="34"/>
  <c r="BA12" i="34"/>
  <c r="AZ12" i="34"/>
  <c r="AY12" i="34"/>
  <c r="AS12" i="34"/>
  <c r="AR12" i="34"/>
  <c r="AQ12" i="34"/>
  <c r="AK12" i="34"/>
  <c r="AI12" i="34"/>
  <c r="AC12" i="34"/>
  <c r="AA12" i="34"/>
  <c r="U12" i="34"/>
  <c r="S12" i="34"/>
  <c r="M12" i="34"/>
  <c r="L12" i="34"/>
  <c r="K12" i="34"/>
  <c r="E12" i="34"/>
  <c r="D12" i="34"/>
  <c r="C12" i="34"/>
  <c r="BK85" i="33"/>
  <c r="BU84" i="33"/>
  <c r="BV84" i="33" s="1"/>
  <c r="BU27" i="34" s="1"/>
  <c r="BS84" i="33"/>
  <c r="BT84" i="33" s="1"/>
  <c r="BS27" i="34" s="1"/>
  <c r="BR84" i="33"/>
  <c r="BQ27" i="34" s="1"/>
  <c r="BQ84" i="33"/>
  <c r="BO84" i="33"/>
  <c r="BN27" i="34" s="1"/>
  <c r="BM84" i="33"/>
  <c r="BN84" i="33" s="1"/>
  <c r="BM27" i="34" s="1"/>
  <c r="BK84" i="33"/>
  <c r="BI84" i="33"/>
  <c r="BG84" i="33"/>
  <c r="BF27" i="34" s="1"/>
  <c r="BE84" i="33"/>
  <c r="BF84" i="33" s="1"/>
  <c r="BE27" i="34" s="1"/>
  <c r="BC84" i="33"/>
  <c r="BD84" i="33" s="1"/>
  <c r="BC27" i="34" s="1"/>
  <c r="BB84" i="33"/>
  <c r="BA27" i="34" s="1"/>
  <c r="BA84" i="33"/>
  <c r="AZ27" i="34" s="1"/>
  <c r="AZ84" i="33"/>
  <c r="AY27" i="34" s="1"/>
  <c r="AY84" i="33"/>
  <c r="AX27" i="34" s="1"/>
  <c r="AX84" i="33"/>
  <c r="AW27" i="34" s="1"/>
  <c r="AW84" i="33"/>
  <c r="AV84" i="33"/>
  <c r="AU27" i="34" s="1"/>
  <c r="AU84" i="33"/>
  <c r="AT27" i="34" s="1"/>
  <c r="AT84" i="33"/>
  <c r="AS27" i="34" s="1"/>
  <c r="AS84" i="33"/>
  <c r="AR27" i="34" s="1"/>
  <c r="AR84" i="33"/>
  <c r="AQ27" i="34" s="1"/>
  <c r="AQ84" i="33"/>
  <c r="AP27" i="34" s="1"/>
  <c r="AP84" i="33"/>
  <c r="AO27" i="34" s="1"/>
  <c r="AO84" i="33"/>
  <c r="AN27" i="34" s="1"/>
  <c r="AN84" i="33"/>
  <c r="AM27" i="34" s="1"/>
  <c r="AM84" i="33"/>
  <c r="AL27" i="34" s="1"/>
  <c r="AL84" i="33"/>
  <c r="AK84" i="33"/>
  <c r="AJ84" i="33"/>
  <c r="AI27" i="34" s="1"/>
  <c r="AH84" i="33"/>
  <c r="AG27" i="34" s="1"/>
  <c r="AF84" i="33"/>
  <c r="AE27" i="34" s="1"/>
  <c r="AE84" i="33"/>
  <c r="AD27" i="34" s="1"/>
  <c r="AD84" i="33"/>
  <c r="AC84" i="33"/>
  <c r="AB27" i="34" s="1"/>
  <c r="AB84" i="33"/>
  <c r="AA27" i="34" s="1"/>
  <c r="Z84" i="33"/>
  <c r="Y27" i="34" s="1"/>
  <c r="X84" i="33"/>
  <c r="W27" i="34" s="1"/>
  <c r="V84" i="33"/>
  <c r="U84" i="33"/>
  <c r="T27" i="34" s="1"/>
  <c r="T84" i="33"/>
  <c r="S27" i="34" s="1"/>
  <c r="R84" i="33"/>
  <c r="Q27" i="34" s="1"/>
  <c r="P84" i="33"/>
  <c r="O27" i="34" s="1"/>
  <c r="N84" i="33"/>
  <c r="M84" i="33"/>
  <c r="L27" i="34" s="1"/>
  <c r="L84" i="33"/>
  <c r="K27" i="34" s="1"/>
  <c r="J84" i="33"/>
  <c r="I27" i="34" s="1"/>
  <c r="H84" i="33"/>
  <c r="G27" i="34" s="1"/>
  <c r="F84" i="33"/>
  <c r="E84" i="33"/>
  <c r="D84" i="33"/>
  <c r="C27" i="34" s="1"/>
  <c r="BV83" i="33"/>
  <c r="BT83" i="33"/>
  <c r="BR83" i="33"/>
  <c r="BP83" i="33"/>
  <c r="BN83" i="33"/>
  <c r="BL83" i="33"/>
  <c r="BJ83" i="33"/>
  <c r="BI83" i="33"/>
  <c r="BH83" i="33"/>
  <c r="BD83" i="33"/>
  <c r="BB83" i="33"/>
  <c r="AK83" i="33"/>
  <c r="AI83" i="33"/>
  <c r="AG83" i="33"/>
  <c r="AE83" i="33"/>
  <c r="AC83" i="33"/>
  <c r="AA83" i="33"/>
  <c r="Y83" i="33"/>
  <c r="W83" i="33"/>
  <c r="U83" i="33"/>
  <c r="S83" i="33"/>
  <c r="Q83" i="33"/>
  <c r="O83" i="33"/>
  <c r="K83" i="33"/>
  <c r="I83" i="33"/>
  <c r="G83" i="33"/>
  <c r="BV82" i="33"/>
  <c r="BT82" i="33"/>
  <c r="BR82" i="33"/>
  <c r="BP82" i="33"/>
  <c r="BN82" i="33"/>
  <c r="BL82" i="33"/>
  <c r="BJ82" i="33"/>
  <c r="BI82" i="33"/>
  <c r="BH82" i="33"/>
  <c r="BF82" i="33"/>
  <c r="BD82" i="33"/>
  <c r="BB82" i="33"/>
  <c r="AK82" i="33"/>
  <c r="AI82" i="33"/>
  <c r="AG82" i="33"/>
  <c r="AE82" i="33"/>
  <c r="AC82" i="33"/>
  <c r="AA82" i="33"/>
  <c r="Y82" i="33"/>
  <c r="W82" i="33"/>
  <c r="U82" i="33"/>
  <c r="S82" i="33"/>
  <c r="Q82" i="33"/>
  <c r="O82" i="33"/>
  <c r="K82" i="33"/>
  <c r="I82" i="33"/>
  <c r="G82" i="33"/>
  <c r="BV81" i="33"/>
  <c r="BT81" i="33"/>
  <c r="BR81" i="33"/>
  <c r="BP81" i="33"/>
  <c r="BN81" i="33"/>
  <c r="BL81" i="33"/>
  <c r="BJ81" i="33"/>
  <c r="BI81" i="33"/>
  <c r="BH81" i="33"/>
  <c r="BF81" i="33"/>
  <c r="BD81" i="33"/>
  <c r="BB81" i="33"/>
  <c r="AK81" i="33"/>
  <c r="AI81" i="33"/>
  <c r="AG81" i="33"/>
  <c r="AE81" i="33"/>
  <c r="AC81" i="33"/>
  <c r="AA81" i="33"/>
  <c r="Y81" i="33"/>
  <c r="W81" i="33"/>
  <c r="U81" i="33"/>
  <c r="S81" i="33"/>
  <c r="Q81" i="33"/>
  <c r="O81" i="33"/>
  <c r="K81" i="33"/>
  <c r="I81" i="33"/>
  <c r="G81" i="33"/>
  <c r="BU80" i="33"/>
  <c r="BS80" i="33"/>
  <c r="BQ80" i="33"/>
  <c r="BP26" i="34" s="1"/>
  <c r="BO80" i="33"/>
  <c r="BN26" i="34" s="1"/>
  <c r="BM80" i="33"/>
  <c r="BK80" i="33"/>
  <c r="BJ26" i="34" s="1"/>
  <c r="BG80" i="33"/>
  <c r="BF26" i="34" s="1"/>
  <c r="BE80" i="33"/>
  <c r="BD80" i="33"/>
  <c r="BC26" i="34" s="1"/>
  <c r="BC80" i="33"/>
  <c r="BB26" i="34" s="1"/>
  <c r="BA80" i="33"/>
  <c r="AZ26" i="34" s="1"/>
  <c r="AZ80" i="33"/>
  <c r="BR80" i="33" s="1"/>
  <c r="BQ26" i="34" s="1"/>
  <c r="AY80" i="33"/>
  <c r="AX26" i="34" s="1"/>
  <c r="AX80" i="33"/>
  <c r="AW26" i="34" s="1"/>
  <c r="AW80" i="33"/>
  <c r="AV26" i="34" s="1"/>
  <c r="AV80" i="33"/>
  <c r="AU26" i="34" s="1"/>
  <c r="AU80" i="33"/>
  <c r="AT26" i="34" s="1"/>
  <c r="AT80" i="33"/>
  <c r="AS80" i="33"/>
  <c r="AR26" i="34" s="1"/>
  <c r="AR80" i="33"/>
  <c r="AQ80" i="33"/>
  <c r="AP26" i="34" s="1"/>
  <c r="AP80" i="33"/>
  <c r="AO26" i="34" s="1"/>
  <c r="AO80" i="33"/>
  <c r="AN26" i="34" s="1"/>
  <c r="AN80" i="33"/>
  <c r="AM26" i="34" s="1"/>
  <c r="AM80" i="33"/>
  <c r="AL26" i="34" s="1"/>
  <c r="AL80" i="33"/>
  <c r="AK26" i="34" s="1"/>
  <c r="AJ80" i="33"/>
  <c r="AK80" i="33" s="1"/>
  <c r="AJ26" i="34" s="1"/>
  <c r="AI80" i="33"/>
  <c r="AH26" i="34" s="1"/>
  <c r="AH80" i="33"/>
  <c r="AG26" i="34" s="1"/>
  <c r="AG80" i="33"/>
  <c r="AF26" i="34" s="1"/>
  <c r="AF80" i="33"/>
  <c r="AE80" i="33"/>
  <c r="AD26" i="34" s="1"/>
  <c r="AD80" i="33"/>
  <c r="AB80" i="33"/>
  <c r="AC80" i="33" s="1"/>
  <c r="AB26" i="34" s="1"/>
  <c r="AA80" i="33"/>
  <c r="Z26" i="34" s="1"/>
  <c r="Z80" i="33"/>
  <c r="Y26" i="34" s="1"/>
  <c r="X80" i="33"/>
  <c r="Y80" i="33" s="1"/>
  <c r="X26" i="34" s="1"/>
  <c r="W80" i="33"/>
  <c r="V26" i="34" s="1"/>
  <c r="V80" i="33"/>
  <c r="U26" i="34" s="1"/>
  <c r="T80" i="33"/>
  <c r="U80" i="33" s="1"/>
  <c r="T26" i="34" s="1"/>
  <c r="S80" i="33"/>
  <c r="R26" i="34" s="1"/>
  <c r="R80" i="33"/>
  <c r="Q26" i="34" s="1"/>
  <c r="Q80" i="33"/>
  <c r="P26" i="34" s="1"/>
  <c r="P80" i="33"/>
  <c r="O26" i="34" s="1"/>
  <c r="O80" i="33"/>
  <c r="N26" i="34" s="1"/>
  <c r="N80" i="33"/>
  <c r="M80" i="33"/>
  <c r="L26" i="34" s="1"/>
  <c r="L80" i="33"/>
  <c r="K80" i="33"/>
  <c r="J26" i="34" s="1"/>
  <c r="J80" i="33"/>
  <c r="I26" i="34" s="1"/>
  <c r="I80" i="33"/>
  <c r="H26" i="34" s="1"/>
  <c r="H80" i="33"/>
  <c r="G26" i="34" s="1"/>
  <c r="F80" i="33"/>
  <c r="E26" i="34" s="1"/>
  <c r="E80" i="33"/>
  <c r="D26" i="34" s="1"/>
  <c r="D80" i="33"/>
  <c r="C26" i="34" s="1"/>
  <c r="BV79" i="33"/>
  <c r="BT79" i="33"/>
  <c r="BR79" i="33"/>
  <c r="BP79" i="33"/>
  <c r="BN79" i="33"/>
  <c r="BL79" i="33"/>
  <c r="BI79" i="33"/>
  <c r="BJ79" i="33" s="1"/>
  <c r="BH79" i="33"/>
  <c r="BF79" i="33"/>
  <c r="BD79" i="33"/>
  <c r="BB79" i="33"/>
  <c r="AK79" i="33"/>
  <c r="AI79" i="33"/>
  <c r="AG79" i="33"/>
  <c r="AE79" i="33"/>
  <c r="AC79" i="33"/>
  <c r="AA79" i="33"/>
  <c r="Y79" i="33"/>
  <c r="W79" i="33"/>
  <c r="U79" i="33"/>
  <c r="S79" i="33"/>
  <c r="Q79" i="33"/>
  <c r="O79" i="33"/>
  <c r="K79" i="33"/>
  <c r="I79" i="33"/>
  <c r="G79" i="33"/>
  <c r="BV78" i="33"/>
  <c r="BT78" i="33"/>
  <c r="BR78" i="33"/>
  <c r="BP78" i="33"/>
  <c r="BN78" i="33"/>
  <c r="BL78" i="33"/>
  <c r="BI78" i="33"/>
  <c r="BJ78" i="33" s="1"/>
  <c r="BH78" i="33"/>
  <c r="BF78" i="33"/>
  <c r="BD78" i="33"/>
  <c r="BB78" i="33"/>
  <c r="AK78" i="33"/>
  <c r="AI78" i="33"/>
  <c r="AG78" i="33"/>
  <c r="AE78" i="33"/>
  <c r="AC78" i="33"/>
  <c r="AA78" i="33"/>
  <c r="Y78" i="33"/>
  <c r="W78" i="33"/>
  <c r="U78" i="33"/>
  <c r="S78" i="33"/>
  <c r="Q78" i="33"/>
  <c r="O78" i="33"/>
  <c r="K78" i="33"/>
  <c r="I78" i="33"/>
  <c r="G78" i="33"/>
  <c r="BV77" i="33"/>
  <c r="BT77" i="33"/>
  <c r="BR77" i="33"/>
  <c r="BP77" i="33"/>
  <c r="BN77" i="33"/>
  <c r="BL77" i="33"/>
  <c r="BI77" i="33"/>
  <c r="BJ77" i="33" s="1"/>
  <c r="BH77" i="33"/>
  <c r="BF77" i="33"/>
  <c r="BD77" i="33"/>
  <c r="BB77" i="33"/>
  <c r="AK77" i="33"/>
  <c r="AI77" i="33"/>
  <c r="AG77" i="33"/>
  <c r="AE77" i="33"/>
  <c r="AC77" i="33"/>
  <c r="AA77" i="33"/>
  <c r="Y77" i="33"/>
  <c r="W77" i="33"/>
  <c r="U77" i="33"/>
  <c r="S77" i="33"/>
  <c r="Q77" i="33"/>
  <c r="O77" i="33"/>
  <c r="K77" i="33"/>
  <c r="I77" i="33"/>
  <c r="G77" i="33"/>
  <c r="G80" i="33" s="1"/>
  <c r="F26" i="34" s="1"/>
  <c r="BU76" i="33"/>
  <c r="BT25" i="34" s="1"/>
  <c r="BS76" i="33"/>
  <c r="BQ76" i="33"/>
  <c r="BO76" i="33"/>
  <c r="BN25" i="34" s="1"/>
  <c r="BM76" i="33"/>
  <c r="BL25" i="34" s="1"/>
  <c r="BK76" i="33"/>
  <c r="BG76" i="33"/>
  <c r="BF25" i="34" s="1"/>
  <c r="BE76" i="33"/>
  <c r="BD25" i="34" s="1"/>
  <c r="BC76" i="33"/>
  <c r="BA76" i="33"/>
  <c r="BI76" i="33" s="1"/>
  <c r="AZ76" i="33"/>
  <c r="AY76" i="33"/>
  <c r="AX25" i="34" s="1"/>
  <c r="AX76" i="33"/>
  <c r="AW25" i="34" s="1"/>
  <c r="AW76" i="33"/>
  <c r="AV25" i="34" s="1"/>
  <c r="AV76" i="33"/>
  <c r="AU25" i="34" s="1"/>
  <c r="AU76" i="33"/>
  <c r="AT76" i="33"/>
  <c r="AS25" i="34" s="1"/>
  <c r="AS76" i="33"/>
  <c r="AR25" i="34" s="1"/>
  <c r="AR76" i="33"/>
  <c r="AQ25" i="34" s="1"/>
  <c r="AQ76" i="33"/>
  <c r="AP25" i="34" s="1"/>
  <c r="AP76" i="33"/>
  <c r="AO25" i="34" s="1"/>
  <c r="AO76" i="33"/>
  <c r="AN25" i="34" s="1"/>
  <c r="AN76" i="33"/>
  <c r="AM25" i="34" s="1"/>
  <c r="AM76" i="33"/>
  <c r="AL25" i="34" s="1"/>
  <c r="AL76" i="33"/>
  <c r="AK25" i="34" s="1"/>
  <c r="AJ76" i="33"/>
  <c r="AI76" i="33"/>
  <c r="AH25" i="34" s="1"/>
  <c r="AH76" i="33"/>
  <c r="AG25" i="34" s="1"/>
  <c r="AF76" i="33"/>
  <c r="AE25" i="34" s="1"/>
  <c r="AD76" i="33"/>
  <c r="AC25" i="34" s="1"/>
  <c r="AB76" i="33"/>
  <c r="Z76" i="33"/>
  <c r="Y25" i="34" s="1"/>
  <c r="X76" i="33"/>
  <c r="W25" i="34" s="1"/>
  <c r="V76" i="33"/>
  <c r="Y76" i="33" s="1"/>
  <c r="X25" i="34" s="1"/>
  <c r="T76" i="33"/>
  <c r="R76" i="33"/>
  <c r="Q25" i="34" s="1"/>
  <c r="P76" i="33"/>
  <c r="O25" i="34" s="1"/>
  <c r="N76" i="33"/>
  <c r="M25" i="34" s="1"/>
  <c r="M76" i="33"/>
  <c r="L25" i="34" s="1"/>
  <c r="L76" i="33"/>
  <c r="K25" i="34" s="1"/>
  <c r="K76" i="33"/>
  <c r="J25" i="34" s="1"/>
  <c r="J76" i="33"/>
  <c r="I25" i="34" s="1"/>
  <c r="H76" i="33"/>
  <c r="G25" i="34" s="1"/>
  <c r="F76" i="33"/>
  <c r="I76" i="33" s="1"/>
  <c r="H25" i="34" s="1"/>
  <c r="E76" i="33"/>
  <c r="D76" i="33"/>
  <c r="C25" i="34" s="1"/>
  <c r="BV75" i="33"/>
  <c r="BT75" i="33"/>
  <c r="BR75" i="33"/>
  <c r="BP75" i="33"/>
  <c r="BN75" i="33"/>
  <c r="BL75" i="33"/>
  <c r="BI75" i="33"/>
  <c r="BJ75" i="33" s="1"/>
  <c r="BH75" i="33"/>
  <c r="BF75" i="33"/>
  <c r="BD75" i="33"/>
  <c r="BB75" i="33"/>
  <c r="AK75" i="33"/>
  <c r="AI75" i="33"/>
  <c r="AG75" i="33"/>
  <c r="AE75" i="33"/>
  <c r="AC75" i="33"/>
  <c r="AA75" i="33"/>
  <c r="Y75" i="33"/>
  <c r="W75" i="33"/>
  <c r="U75" i="33"/>
  <c r="S75" i="33"/>
  <c r="Q75" i="33"/>
  <c r="O75" i="33"/>
  <c r="K75" i="33"/>
  <c r="I75" i="33"/>
  <c r="G75" i="33"/>
  <c r="BV74" i="33"/>
  <c r="BT74" i="33"/>
  <c r="BR74" i="33"/>
  <c r="BP74" i="33"/>
  <c r="BN74" i="33"/>
  <c r="BL74" i="33"/>
  <c r="BI74" i="33"/>
  <c r="BJ74" i="33" s="1"/>
  <c r="BH74" i="33"/>
  <c r="BF74" i="33"/>
  <c r="BD74" i="33"/>
  <c r="BB74" i="33"/>
  <c r="AK74" i="33"/>
  <c r="AI74" i="33"/>
  <c r="AG74" i="33"/>
  <c r="AE74" i="33"/>
  <c r="AC74" i="33"/>
  <c r="AA74" i="33"/>
  <c r="Y74" i="33"/>
  <c r="W74" i="33"/>
  <c r="U74" i="33"/>
  <c r="S74" i="33"/>
  <c r="Q74" i="33"/>
  <c r="O74" i="33"/>
  <c r="K74" i="33"/>
  <c r="I74" i="33"/>
  <c r="G74" i="33"/>
  <c r="BV73" i="33"/>
  <c r="BT73" i="33"/>
  <c r="BR73" i="33"/>
  <c r="BP73" i="33"/>
  <c r="BN73" i="33"/>
  <c r="BL73" i="33"/>
  <c r="BI73" i="33"/>
  <c r="BJ73" i="33" s="1"/>
  <c r="BH73" i="33"/>
  <c r="BF73" i="33"/>
  <c r="BD73" i="33"/>
  <c r="BB73" i="33"/>
  <c r="AK73" i="33"/>
  <c r="AI73" i="33"/>
  <c r="AG73" i="33"/>
  <c r="AE73" i="33"/>
  <c r="AC73" i="33"/>
  <c r="AA73" i="33"/>
  <c r="Y73" i="33"/>
  <c r="W73" i="33"/>
  <c r="U73" i="33"/>
  <c r="S73" i="33"/>
  <c r="Q73" i="33"/>
  <c r="O73" i="33"/>
  <c r="K73" i="33"/>
  <c r="I73" i="33"/>
  <c r="G73" i="33"/>
  <c r="BV72" i="33"/>
  <c r="BT72" i="33"/>
  <c r="BR72" i="33"/>
  <c r="BN72" i="33"/>
  <c r="BL72" i="33"/>
  <c r="BJ72" i="33"/>
  <c r="BI72" i="33"/>
  <c r="BH72" i="33"/>
  <c r="BF72" i="33"/>
  <c r="BD72" i="33"/>
  <c r="BB72" i="33"/>
  <c r="AK72" i="33"/>
  <c r="AI72" i="33"/>
  <c r="AG72" i="33"/>
  <c r="AE72" i="33"/>
  <c r="AC72" i="33"/>
  <c r="AA72" i="33"/>
  <c r="Y72" i="33"/>
  <c r="W72" i="33"/>
  <c r="U72" i="33"/>
  <c r="S72" i="33"/>
  <c r="Q72" i="33"/>
  <c r="O72" i="33"/>
  <c r="K72" i="33"/>
  <c r="I72" i="33"/>
  <c r="G72" i="33"/>
  <c r="BU71" i="33"/>
  <c r="BT71" i="33"/>
  <c r="BS24" i="34" s="1"/>
  <c r="BS71" i="33"/>
  <c r="BR24" i="34" s="1"/>
  <c r="BQ71" i="33"/>
  <c r="BP24" i="34" s="1"/>
  <c r="BO71" i="33"/>
  <c r="BN24" i="34" s="1"/>
  <c r="BM71" i="33"/>
  <c r="BL71" i="33"/>
  <c r="BK24" i="34" s="1"/>
  <c r="BK71" i="33"/>
  <c r="BJ24" i="34" s="1"/>
  <c r="BG71" i="33"/>
  <c r="BF24" i="34" s="1"/>
  <c r="BE71" i="33"/>
  <c r="BD71" i="33"/>
  <c r="BC24" i="34" s="1"/>
  <c r="BC71" i="33"/>
  <c r="BB24" i="34" s="1"/>
  <c r="BA71" i="33"/>
  <c r="AZ24" i="34" s="1"/>
  <c r="AZ71" i="33"/>
  <c r="AY24" i="34" s="1"/>
  <c r="AY71" i="33"/>
  <c r="AX24" i="34" s="1"/>
  <c r="AX71" i="33"/>
  <c r="AW24" i="34" s="1"/>
  <c r="AW71" i="33"/>
  <c r="AV24" i="34" s="1"/>
  <c r="AV71" i="33"/>
  <c r="AU24" i="34" s="1"/>
  <c r="AU71" i="33"/>
  <c r="AT24" i="34" s="1"/>
  <c r="AT71" i="33"/>
  <c r="AS24" i="34" s="1"/>
  <c r="AS71" i="33"/>
  <c r="AR24" i="34" s="1"/>
  <c r="AR71" i="33"/>
  <c r="AQ71" i="33"/>
  <c r="AP24" i="34" s="1"/>
  <c r="AP71" i="33"/>
  <c r="AO71" i="33"/>
  <c r="AN24" i="34" s="1"/>
  <c r="AN71" i="33"/>
  <c r="AM24" i="34" s="1"/>
  <c r="AM71" i="33"/>
  <c r="AL24" i="34" s="1"/>
  <c r="AL71" i="33"/>
  <c r="AK71" i="33"/>
  <c r="AJ24" i="34" s="1"/>
  <c r="AJ71" i="33"/>
  <c r="AI24" i="34" s="1"/>
  <c r="AH71" i="33"/>
  <c r="AG24" i="34" s="1"/>
  <c r="AF71" i="33"/>
  <c r="AE71" i="33"/>
  <c r="AD24" i="34" s="1"/>
  <c r="AD71" i="33"/>
  <c r="AC24" i="34" s="1"/>
  <c r="AC71" i="33"/>
  <c r="AB24" i="34" s="1"/>
  <c r="AB71" i="33"/>
  <c r="Z71" i="33"/>
  <c r="Y71" i="33"/>
  <c r="X24" i="34" s="1"/>
  <c r="X71" i="33"/>
  <c r="W24" i="34" s="1"/>
  <c r="W71" i="33"/>
  <c r="V24" i="34" s="1"/>
  <c r="V71" i="33"/>
  <c r="U71" i="33"/>
  <c r="T24" i="34" s="1"/>
  <c r="T71" i="33"/>
  <c r="S24" i="34" s="1"/>
  <c r="R71" i="33"/>
  <c r="Q24" i="34" s="1"/>
  <c r="P71" i="33"/>
  <c r="O24" i="34" s="1"/>
  <c r="O71" i="33"/>
  <c r="N24" i="34" s="1"/>
  <c r="N71" i="33"/>
  <c r="M24" i="34" s="1"/>
  <c r="M71" i="33"/>
  <c r="L24" i="34" s="1"/>
  <c r="L71" i="33"/>
  <c r="K71" i="33"/>
  <c r="J24" i="34" s="1"/>
  <c r="J71" i="33"/>
  <c r="H71" i="33"/>
  <c r="G24" i="34" s="1"/>
  <c r="G71" i="33"/>
  <c r="F24" i="34" s="1"/>
  <c r="F71" i="33"/>
  <c r="E71" i="33"/>
  <c r="D24" i="34" s="1"/>
  <c r="D71" i="33"/>
  <c r="C24" i="34" s="1"/>
  <c r="BV70" i="33"/>
  <c r="BT70" i="33"/>
  <c r="BR70" i="33"/>
  <c r="BP70" i="33"/>
  <c r="BN70" i="33"/>
  <c r="BL70" i="33"/>
  <c r="BJ70" i="33"/>
  <c r="BI70" i="33"/>
  <c r="BH70" i="33"/>
  <c r="BF70" i="33"/>
  <c r="BD70" i="33"/>
  <c r="BB70" i="33"/>
  <c r="AK70" i="33"/>
  <c r="AI70" i="33"/>
  <c r="AG70" i="33"/>
  <c r="AE70" i="33"/>
  <c r="AC70" i="33"/>
  <c r="AA70" i="33"/>
  <c r="Y70" i="33"/>
  <c r="W70" i="33"/>
  <c r="U70" i="33"/>
  <c r="S70" i="33"/>
  <c r="Q70" i="33"/>
  <c r="O70" i="33"/>
  <c r="K70" i="33"/>
  <c r="I70" i="33"/>
  <c r="G70" i="33"/>
  <c r="BV69" i="33"/>
  <c r="BT69" i="33"/>
  <c r="BR69" i="33"/>
  <c r="BP69" i="33"/>
  <c r="BN69" i="33"/>
  <c r="BL69" i="33"/>
  <c r="BI69" i="33"/>
  <c r="BJ69" i="33" s="1"/>
  <c r="BH69" i="33"/>
  <c r="BF69" i="33"/>
  <c r="BD69" i="33"/>
  <c r="BB69" i="33"/>
  <c r="AK69" i="33"/>
  <c r="AI69" i="33"/>
  <c r="AG69" i="33"/>
  <c r="AE69" i="33"/>
  <c r="AC69" i="33"/>
  <c r="AA69" i="33"/>
  <c r="Y69" i="33"/>
  <c r="W69" i="33"/>
  <c r="U69" i="33"/>
  <c r="S69" i="33"/>
  <c r="Q69" i="33"/>
  <c r="O69" i="33"/>
  <c r="K69" i="33"/>
  <c r="I69" i="33"/>
  <c r="G69" i="33"/>
  <c r="BV68" i="33"/>
  <c r="BT68" i="33"/>
  <c r="BR68" i="33"/>
  <c r="BP68" i="33"/>
  <c r="BN68" i="33"/>
  <c r="BL68" i="33"/>
  <c r="BI68" i="33"/>
  <c r="BJ68" i="33" s="1"/>
  <c r="BH68" i="33"/>
  <c r="BF68" i="33"/>
  <c r="BD68" i="33"/>
  <c r="BB68" i="33"/>
  <c r="AK68" i="33"/>
  <c r="AI68" i="33"/>
  <c r="AG68" i="33"/>
  <c r="AE68" i="33"/>
  <c r="AC68" i="33"/>
  <c r="AA68" i="33"/>
  <c r="Y68" i="33"/>
  <c r="W68" i="33"/>
  <c r="U68" i="33"/>
  <c r="S68" i="33"/>
  <c r="Q68" i="33"/>
  <c r="O68" i="33"/>
  <c r="K68" i="33"/>
  <c r="I68" i="33"/>
  <c r="G68" i="33"/>
  <c r="BV67" i="33"/>
  <c r="BT67" i="33"/>
  <c r="BR67" i="33"/>
  <c r="BP67" i="33"/>
  <c r="BN67" i="33"/>
  <c r="BL67" i="33"/>
  <c r="BI67" i="33"/>
  <c r="BJ67" i="33" s="1"/>
  <c r="BH67" i="33"/>
  <c r="BF67" i="33"/>
  <c r="BD67" i="33"/>
  <c r="BB67" i="33"/>
  <c r="AK67" i="33"/>
  <c r="AI67" i="33"/>
  <c r="AG67" i="33"/>
  <c r="AE67" i="33"/>
  <c r="AC67" i="33"/>
  <c r="AA67" i="33"/>
  <c r="Y67" i="33"/>
  <c r="W67" i="33"/>
  <c r="U67" i="33"/>
  <c r="S67" i="33"/>
  <c r="Q67" i="33"/>
  <c r="O67" i="33"/>
  <c r="K67" i="33"/>
  <c r="I67" i="33"/>
  <c r="G67" i="33"/>
  <c r="BV66" i="33"/>
  <c r="BT66" i="33"/>
  <c r="BR66" i="33"/>
  <c r="BP66" i="33"/>
  <c r="BN66" i="33"/>
  <c r="BL66" i="33"/>
  <c r="BI66" i="33"/>
  <c r="BJ66" i="33" s="1"/>
  <c r="BH66" i="33"/>
  <c r="BF66" i="33"/>
  <c r="BD66" i="33"/>
  <c r="BB66" i="33"/>
  <c r="AK66" i="33"/>
  <c r="AI66" i="33"/>
  <c r="AG66" i="33"/>
  <c r="AE66" i="33"/>
  <c r="AC66" i="33"/>
  <c r="AA66" i="33"/>
  <c r="Y66" i="33"/>
  <c r="W66" i="33"/>
  <c r="U66" i="33"/>
  <c r="S66" i="33"/>
  <c r="Q66" i="33"/>
  <c r="O66" i="33"/>
  <c r="K66" i="33"/>
  <c r="I66" i="33"/>
  <c r="G66" i="33"/>
  <c r="BU65" i="33"/>
  <c r="BT23" i="34" s="1"/>
  <c r="BT65" i="33"/>
  <c r="BS23" i="34" s="1"/>
  <c r="BS65" i="33"/>
  <c r="BR23" i="34" s="1"/>
  <c r="BR65" i="33"/>
  <c r="BQ23" i="34" s="1"/>
  <c r="BQ65" i="33"/>
  <c r="BP23" i="34" s="1"/>
  <c r="BO65" i="33"/>
  <c r="BN65" i="33"/>
  <c r="BM23" i="34" s="1"/>
  <c r="BM65" i="33"/>
  <c r="BL23" i="34" s="1"/>
  <c r="BL65" i="33"/>
  <c r="BK23" i="34" s="1"/>
  <c r="BK65" i="33"/>
  <c r="BJ23" i="34" s="1"/>
  <c r="BG65" i="33"/>
  <c r="BF23" i="34" s="1"/>
  <c r="BE65" i="33"/>
  <c r="BD23" i="34" s="1"/>
  <c r="BD65" i="33"/>
  <c r="BC23" i="34" s="1"/>
  <c r="BC65" i="33"/>
  <c r="BB23" i="34" s="1"/>
  <c r="BB65" i="33"/>
  <c r="BA23" i="34" s="1"/>
  <c r="BA65" i="33"/>
  <c r="BI65" i="33" s="1"/>
  <c r="AZ65" i="33"/>
  <c r="BP65" i="33" s="1"/>
  <c r="BO23" i="34" s="1"/>
  <c r="AY65" i="33"/>
  <c r="AX65" i="33"/>
  <c r="AW23" i="34" s="1"/>
  <c r="AW65" i="33"/>
  <c r="AV23" i="34" s="1"/>
  <c r="AV65" i="33"/>
  <c r="AU23" i="34" s="1"/>
  <c r="AU65" i="33"/>
  <c r="AT23" i="34" s="1"/>
  <c r="AT65" i="33"/>
  <c r="AS23" i="34" s="1"/>
  <c r="AS65" i="33"/>
  <c r="AR65" i="33"/>
  <c r="AQ23" i="34" s="1"/>
  <c r="AQ65" i="33"/>
  <c r="AP23" i="34" s="1"/>
  <c r="AP65" i="33"/>
  <c r="AO23" i="34" s="1"/>
  <c r="AO65" i="33"/>
  <c r="AN23" i="34" s="1"/>
  <c r="AN65" i="33"/>
  <c r="AM23" i="34" s="1"/>
  <c r="AM65" i="33"/>
  <c r="AL23" i="34" s="1"/>
  <c r="AL65" i="33"/>
  <c r="AK23" i="34" s="1"/>
  <c r="AJ65" i="33"/>
  <c r="AI23" i="34" s="1"/>
  <c r="AH65" i="33"/>
  <c r="AG65" i="33"/>
  <c r="AF23" i="34" s="1"/>
  <c r="AF65" i="33"/>
  <c r="AE23" i="34" s="1"/>
  <c r="AD65" i="33"/>
  <c r="AC23" i="34" s="1"/>
  <c r="AB65" i="33"/>
  <c r="AA23" i="34" s="1"/>
  <c r="Z65" i="33"/>
  <c r="X65" i="33"/>
  <c r="W23" i="34" s="1"/>
  <c r="V65" i="33"/>
  <c r="U23" i="34" s="1"/>
  <c r="T65" i="33"/>
  <c r="S23" i="34" s="1"/>
  <c r="R65" i="33"/>
  <c r="Q65" i="33"/>
  <c r="P65" i="33"/>
  <c r="O23" i="34" s="1"/>
  <c r="N65" i="33"/>
  <c r="M23" i="34" s="1"/>
  <c r="M65" i="33"/>
  <c r="L65" i="33"/>
  <c r="K23" i="34" s="1"/>
  <c r="J65" i="33"/>
  <c r="I65" i="33"/>
  <c r="H23" i="34" s="1"/>
  <c r="H65" i="33"/>
  <c r="G23" i="34" s="1"/>
  <c r="F65" i="33"/>
  <c r="E23" i="34" s="1"/>
  <c r="E65" i="33"/>
  <c r="D23" i="34" s="1"/>
  <c r="D65" i="33"/>
  <c r="C23" i="34" s="1"/>
  <c r="BV64" i="33"/>
  <c r="BT64" i="33"/>
  <c r="BR64" i="33"/>
  <c r="BP64" i="33"/>
  <c r="BN64" i="33"/>
  <c r="BL64" i="33"/>
  <c r="BJ64" i="33"/>
  <c r="BI64" i="33"/>
  <c r="BH64" i="33"/>
  <c r="BF64" i="33"/>
  <c r="BD64" i="33"/>
  <c r="BB64" i="33"/>
  <c r="AK64" i="33"/>
  <c r="AI64" i="33"/>
  <c r="AG64" i="33"/>
  <c r="AE64" i="33"/>
  <c r="AC64" i="33"/>
  <c r="AA64" i="33"/>
  <c r="Y64" i="33"/>
  <c r="W64" i="33"/>
  <c r="U64" i="33"/>
  <c r="S64" i="33"/>
  <c r="Q64" i="33"/>
  <c r="O64" i="33"/>
  <c r="K64" i="33"/>
  <c r="I64" i="33"/>
  <c r="G64" i="33"/>
  <c r="BX63" i="33"/>
  <c r="BV63" i="33"/>
  <c r="BT63" i="33"/>
  <c r="BR63" i="33"/>
  <c r="BP63" i="33"/>
  <c r="BN63" i="33"/>
  <c r="BL63" i="33"/>
  <c r="BJ63" i="33"/>
  <c r="BI63" i="33"/>
  <c r="BH63" i="33"/>
  <c r="BF63" i="33"/>
  <c r="BD63" i="33"/>
  <c r="BB63" i="33"/>
  <c r="AK63" i="33"/>
  <c r="AI63" i="33"/>
  <c r="AG63" i="33"/>
  <c r="AE63" i="33"/>
  <c r="AC63" i="33"/>
  <c r="AA63" i="33"/>
  <c r="Y63" i="33"/>
  <c r="W63" i="33"/>
  <c r="U63" i="33"/>
  <c r="S63" i="33"/>
  <c r="Q63" i="33"/>
  <c r="O63" i="33"/>
  <c r="K63" i="33"/>
  <c r="I63" i="33"/>
  <c r="G63" i="33"/>
  <c r="BV62" i="33"/>
  <c r="BT62" i="33"/>
  <c r="BR62" i="33"/>
  <c r="BP62" i="33"/>
  <c r="BN62" i="33"/>
  <c r="BL62" i="33"/>
  <c r="BJ62" i="33"/>
  <c r="BI62" i="33"/>
  <c r="BH62" i="33"/>
  <c r="BF62" i="33"/>
  <c r="BD62" i="33"/>
  <c r="BB62" i="33"/>
  <c r="AK62" i="33"/>
  <c r="AI62" i="33"/>
  <c r="AG62" i="33"/>
  <c r="AE62" i="33"/>
  <c r="AC62" i="33"/>
  <c r="AA62" i="33"/>
  <c r="Y62" i="33"/>
  <c r="W62" i="33"/>
  <c r="U62" i="33"/>
  <c r="S62" i="33"/>
  <c r="Q62" i="33"/>
  <c r="O62" i="33"/>
  <c r="K62" i="33"/>
  <c r="I62" i="33"/>
  <c r="G62" i="33"/>
  <c r="BX61" i="33"/>
  <c r="BV61" i="33"/>
  <c r="BT61" i="33"/>
  <c r="BR61" i="33"/>
  <c r="BP61" i="33"/>
  <c r="BN61" i="33"/>
  <c r="BL61" i="33"/>
  <c r="BI61" i="33"/>
  <c r="BJ61" i="33" s="1"/>
  <c r="BH61" i="33"/>
  <c r="BF61" i="33"/>
  <c r="BD61" i="33"/>
  <c r="BB61" i="33"/>
  <c r="AK61" i="33"/>
  <c r="AI61" i="33"/>
  <c r="AG61" i="33"/>
  <c r="AE61" i="33"/>
  <c r="AC61" i="33"/>
  <c r="AA61" i="33"/>
  <c r="Y61" i="33"/>
  <c r="W61" i="33"/>
  <c r="U61" i="33"/>
  <c r="S61" i="33"/>
  <c r="Q61" i="33"/>
  <c r="O61" i="33"/>
  <c r="K61" i="33"/>
  <c r="I61" i="33"/>
  <c r="G61" i="33"/>
  <c r="BU60" i="33"/>
  <c r="BT22" i="34" s="1"/>
  <c r="BT60" i="33"/>
  <c r="BS22" i="34" s="1"/>
  <c r="BS60" i="33"/>
  <c r="BR22" i="34" s="1"/>
  <c r="BR60" i="33"/>
  <c r="BQ22" i="34" s="1"/>
  <c r="BQ60" i="33"/>
  <c r="BP22" i="34" s="1"/>
  <c r="BO60" i="33"/>
  <c r="BN22" i="34" s="1"/>
  <c r="BM60" i="33"/>
  <c r="BL22" i="34" s="1"/>
  <c r="BL60" i="33"/>
  <c r="BK22" i="34" s="1"/>
  <c r="BK60" i="33"/>
  <c r="BJ22" i="34" s="1"/>
  <c r="BG60" i="33"/>
  <c r="BF22" i="34" s="1"/>
  <c r="BE60" i="33"/>
  <c r="BD22" i="34" s="1"/>
  <c r="BD60" i="33"/>
  <c r="BC22" i="34" s="1"/>
  <c r="BC60" i="33"/>
  <c r="BB22" i="34" s="1"/>
  <c r="BB60" i="33"/>
  <c r="BA22" i="34" s="1"/>
  <c r="BA60" i="33"/>
  <c r="AZ22" i="34" s="1"/>
  <c r="AZ60" i="33"/>
  <c r="BP60" i="33" s="1"/>
  <c r="BO22" i="34" s="1"/>
  <c r="AY60" i="33"/>
  <c r="AX22" i="34" s="1"/>
  <c r="AX60" i="33"/>
  <c r="AW22" i="34" s="1"/>
  <c r="AW60" i="33"/>
  <c r="AV22" i="34" s="1"/>
  <c r="AV60" i="33"/>
  <c r="AU22" i="34" s="1"/>
  <c r="AU60" i="33"/>
  <c r="AT22" i="34" s="1"/>
  <c r="AT60" i="33"/>
  <c r="AS22" i="34" s="1"/>
  <c r="AS60" i="33"/>
  <c r="AR22" i="34" s="1"/>
  <c r="AR60" i="33"/>
  <c r="AQ22" i="34" s="1"/>
  <c r="AQ60" i="33"/>
  <c r="AP22" i="34" s="1"/>
  <c r="AP60" i="33"/>
  <c r="AO60" i="33"/>
  <c r="AN22" i="34" s="1"/>
  <c r="AN60" i="33"/>
  <c r="AM60" i="33"/>
  <c r="AL22" i="34" s="1"/>
  <c r="AL60" i="33"/>
  <c r="AK22" i="34" s="1"/>
  <c r="AJ60" i="33"/>
  <c r="AK60" i="33" s="1"/>
  <c r="AJ22" i="34" s="1"/>
  <c r="AH60" i="33"/>
  <c r="AG22" i="34" s="1"/>
  <c r="AF60" i="33"/>
  <c r="AD60" i="33"/>
  <c r="AC22" i="34" s="1"/>
  <c r="AB60" i="33"/>
  <c r="AC60" i="33" s="1"/>
  <c r="AB22" i="34" s="1"/>
  <c r="Z60" i="33"/>
  <c r="X60" i="33"/>
  <c r="Y60" i="33" s="1"/>
  <c r="X22" i="34" s="1"/>
  <c r="W60" i="33"/>
  <c r="V22" i="34" s="1"/>
  <c r="V60" i="33"/>
  <c r="U22" i="34" s="1"/>
  <c r="T60" i="33"/>
  <c r="U60" i="33" s="1"/>
  <c r="T22" i="34" s="1"/>
  <c r="R60" i="33"/>
  <c r="Q22" i="34" s="1"/>
  <c r="P60" i="33"/>
  <c r="O60" i="33"/>
  <c r="N22" i="34" s="1"/>
  <c r="N60" i="33"/>
  <c r="M22" i="34" s="1"/>
  <c r="M60" i="33"/>
  <c r="L22" i="34" s="1"/>
  <c r="L60" i="33"/>
  <c r="K22" i="34" s="1"/>
  <c r="J60" i="33"/>
  <c r="H60" i="33"/>
  <c r="I60" i="33" s="1"/>
  <c r="H22" i="34" s="1"/>
  <c r="F60" i="33"/>
  <c r="E60" i="33"/>
  <c r="D22" i="34" s="1"/>
  <c r="D60" i="33"/>
  <c r="AI60" i="33" s="1"/>
  <c r="AH22" i="34" s="1"/>
  <c r="BV59" i="33"/>
  <c r="BT59" i="33"/>
  <c r="BR59" i="33"/>
  <c r="BP59" i="33"/>
  <c r="BN59" i="33"/>
  <c r="BL59" i="33"/>
  <c r="BI59" i="33"/>
  <c r="BJ59" i="33" s="1"/>
  <c r="BH59" i="33"/>
  <c r="BF59" i="33"/>
  <c r="BD59" i="33"/>
  <c r="BB59" i="33"/>
  <c r="AK59" i="33"/>
  <c r="AI59" i="33"/>
  <c r="AG59" i="33"/>
  <c r="AE59" i="33"/>
  <c r="AC59" i="33"/>
  <c r="AA59" i="33"/>
  <c r="Y59" i="33"/>
  <c r="W59" i="33"/>
  <c r="U59" i="33"/>
  <c r="S59" i="33"/>
  <c r="Q59" i="33"/>
  <c r="O59" i="33"/>
  <c r="K59" i="33"/>
  <c r="I59" i="33"/>
  <c r="G59" i="33"/>
  <c r="BV58" i="33"/>
  <c r="BT58" i="33"/>
  <c r="BR58" i="33"/>
  <c r="BP58" i="33"/>
  <c r="BN58" i="33"/>
  <c r="BL58" i="33"/>
  <c r="BI58" i="33"/>
  <c r="BJ58" i="33" s="1"/>
  <c r="BH58" i="33"/>
  <c r="BF58" i="33"/>
  <c r="BD58" i="33"/>
  <c r="BB58" i="33"/>
  <c r="AK58" i="33"/>
  <c r="AI58" i="33"/>
  <c r="AG58" i="33"/>
  <c r="AE58" i="33"/>
  <c r="AC58" i="33"/>
  <c r="AA58" i="33"/>
  <c r="Y58" i="33"/>
  <c r="W58" i="33"/>
  <c r="U58" i="33"/>
  <c r="S58" i="33"/>
  <c r="Q58" i="33"/>
  <c r="O58" i="33"/>
  <c r="K58" i="33"/>
  <c r="I58" i="33"/>
  <c r="G58" i="33"/>
  <c r="BV57" i="33"/>
  <c r="BT57" i="33"/>
  <c r="BR57" i="33"/>
  <c r="BP57" i="33"/>
  <c r="BN57" i="33"/>
  <c r="BL57" i="33"/>
  <c r="BI57" i="33"/>
  <c r="BJ57" i="33" s="1"/>
  <c r="BH57" i="33"/>
  <c r="BF57" i="33"/>
  <c r="BD57" i="33"/>
  <c r="BB57" i="33"/>
  <c r="AK57" i="33"/>
  <c r="AI57" i="33"/>
  <c r="AG57" i="33"/>
  <c r="AE57" i="33"/>
  <c r="AC57" i="33"/>
  <c r="AA57" i="33"/>
  <c r="Y57" i="33"/>
  <c r="W57" i="33"/>
  <c r="U57" i="33"/>
  <c r="S57" i="33"/>
  <c r="Q57" i="33"/>
  <c r="O57" i="33"/>
  <c r="K57" i="33"/>
  <c r="I57" i="33"/>
  <c r="G57" i="33"/>
  <c r="BV56" i="33"/>
  <c r="BT56" i="33"/>
  <c r="BR56" i="33"/>
  <c r="BP56" i="33"/>
  <c r="BN56" i="33"/>
  <c r="BL56" i="33"/>
  <c r="BI56" i="33"/>
  <c r="BJ56" i="33" s="1"/>
  <c r="BH56" i="33"/>
  <c r="BF56" i="33"/>
  <c r="BD56" i="33"/>
  <c r="BB56" i="33"/>
  <c r="AK56" i="33"/>
  <c r="AI56" i="33"/>
  <c r="AG56" i="33"/>
  <c r="AE56" i="33"/>
  <c r="AC56" i="33"/>
  <c r="AA56" i="33"/>
  <c r="Y56" i="33"/>
  <c r="W56" i="33"/>
  <c r="U56" i="33"/>
  <c r="S56" i="33"/>
  <c r="Q56" i="33"/>
  <c r="O56" i="33"/>
  <c r="K56" i="33"/>
  <c r="I56" i="33"/>
  <c r="G56" i="33"/>
  <c r="BU55" i="33"/>
  <c r="BT21" i="34" s="1"/>
  <c r="BS55" i="33"/>
  <c r="BR21" i="34" s="1"/>
  <c r="BQ55" i="33"/>
  <c r="BP21" i="34" s="1"/>
  <c r="BP55" i="33"/>
  <c r="BO21" i="34" s="1"/>
  <c r="BO55" i="33"/>
  <c r="BN21" i="34" s="1"/>
  <c r="BM55" i="33"/>
  <c r="BK55" i="33"/>
  <c r="BI55" i="33"/>
  <c r="BH55" i="33"/>
  <c r="BG21" i="34" s="1"/>
  <c r="BG55" i="33"/>
  <c r="BE55" i="33"/>
  <c r="BD21" i="34" s="1"/>
  <c r="BC55" i="33"/>
  <c r="BB21" i="34" s="1"/>
  <c r="BA55" i="33"/>
  <c r="AZ21" i="34" s="1"/>
  <c r="AZ55" i="33"/>
  <c r="AY55" i="33"/>
  <c r="AX21" i="34" s="1"/>
  <c r="AX55" i="33"/>
  <c r="AW21" i="34" s="1"/>
  <c r="AW55" i="33"/>
  <c r="AV55" i="33"/>
  <c r="AU21" i="34" s="1"/>
  <c r="AU55" i="33"/>
  <c r="AT55" i="33"/>
  <c r="AS21" i="34" s="1"/>
  <c r="AS55" i="33"/>
  <c r="AR21" i="34" s="1"/>
  <c r="AR55" i="33"/>
  <c r="AQ21" i="34" s="1"/>
  <c r="AQ55" i="33"/>
  <c r="AP55" i="33"/>
  <c r="AO21" i="34" s="1"/>
  <c r="AO55" i="33"/>
  <c r="AN21" i="34" s="1"/>
  <c r="AN55" i="33"/>
  <c r="AM21" i="34" s="1"/>
  <c r="AM55" i="33"/>
  <c r="AL21" i="34" s="1"/>
  <c r="AL55" i="33"/>
  <c r="AK21" i="34" s="1"/>
  <c r="AK55" i="33"/>
  <c r="AJ21" i="34" s="1"/>
  <c r="AJ55" i="33"/>
  <c r="AI21" i="34" s="1"/>
  <c r="AH55" i="33"/>
  <c r="AF55" i="33"/>
  <c r="AE21" i="34" s="1"/>
  <c r="AD55" i="33"/>
  <c r="AC55" i="33"/>
  <c r="AB21" i="34" s="1"/>
  <c r="AB55" i="33"/>
  <c r="Z55" i="33"/>
  <c r="Y21" i="34" s="1"/>
  <c r="X55" i="33"/>
  <c r="W21" i="34" s="1"/>
  <c r="V55" i="33"/>
  <c r="U55" i="33"/>
  <c r="T21" i="34" s="1"/>
  <c r="T55" i="33"/>
  <c r="S21" i="34" s="1"/>
  <c r="R55" i="33"/>
  <c r="P55" i="33"/>
  <c r="O21" i="34" s="1"/>
  <c r="N55" i="33"/>
  <c r="M55" i="33"/>
  <c r="L21" i="34" s="1"/>
  <c r="L55" i="33"/>
  <c r="K21" i="34" s="1"/>
  <c r="J55" i="33"/>
  <c r="I21" i="34" s="1"/>
  <c r="H55" i="33"/>
  <c r="G21" i="34" s="1"/>
  <c r="F55" i="33"/>
  <c r="E55" i="33"/>
  <c r="D21" i="34" s="1"/>
  <c r="D55" i="33"/>
  <c r="C21" i="34" s="1"/>
  <c r="BV54" i="33"/>
  <c r="BT54" i="33"/>
  <c r="BR54" i="33"/>
  <c r="BP54" i="33"/>
  <c r="BN54" i="33"/>
  <c r="BL54" i="33"/>
  <c r="BJ54" i="33"/>
  <c r="BI54" i="33"/>
  <c r="BH54" i="33"/>
  <c r="BF54" i="33"/>
  <c r="BD54" i="33"/>
  <c r="BB54" i="33"/>
  <c r="AK54" i="33"/>
  <c r="AI54" i="33"/>
  <c r="AG54" i="33"/>
  <c r="AE54" i="33"/>
  <c r="AC54" i="33"/>
  <c r="AA54" i="33"/>
  <c r="Y54" i="33"/>
  <c r="W54" i="33"/>
  <c r="U54" i="33"/>
  <c r="S54" i="33"/>
  <c r="Q54" i="33"/>
  <c r="O54" i="33"/>
  <c r="K54" i="33"/>
  <c r="I54" i="33"/>
  <c r="G54" i="33"/>
  <c r="BV53" i="33"/>
  <c r="BT53" i="33"/>
  <c r="BR53" i="33"/>
  <c r="BP53" i="33"/>
  <c r="BN53" i="33"/>
  <c r="BL53" i="33"/>
  <c r="BJ53" i="33"/>
  <c r="BI53" i="33"/>
  <c r="BH53" i="33"/>
  <c r="BF53" i="33"/>
  <c r="BD53" i="33"/>
  <c r="BB53" i="33"/>
  <c r="AK53" i="33"/>
  <c r="AI53" i="33"/>
  <c r="AG53" i="33"/>
  <c r="AE53" i="33"/>
  <c r="AC53" i="33"/>
  <c r="AA53" i="33"/>
  <c r="Y53" i="33"/>
  <c r="W53" i="33"/>
  <c r="U53" i="33"/>
  <c r="S53" i="33"/>
  <c r="Q53" i="33"/>
  <c r="O53" i="33"/>
  <c r="K53" i="33"/>
  <c r="I53" i="33"/>
  <c r="G53" i="33"/>
  <c r="BV52" i="33"/>
  <c r="BT52" i="33"/>
  <c r="BR52" i="33"/>
  <c r="BP52" i="33"/>
  <c r="BN52" i="33"/>
  <c r="BL52" i="33"/>
  <c r="BJ52" i="33"/>
  <c r="BI52" i="33"/>
  <c r="BH52" i="33"/>
  <c r="BF52" i="33"/>
  <c r="BD52" i="33"/>
  <c r="BB52" i="33"/>
  <c r="AK52" i="33"/>
  <c r="AI52" i="33"/>
  <c r="AG52" i="33"/>
  <c r="AE52" i="33"/>
  <c r="AC52" i="33"/>
  <c r="AA52" i="33"/>
  <c r="Y52" i="33"/>
  <c r="W52" i="33"/>
  <c r="U52" i="33"/>
  <c r="S52" i="33"/>
  <c r="Q52" i="33"/>
  <c r="O52" i="33"/>
  <c r="K52" i="33"/>
  <c r="I52" i="33"/>
  <c r="G52" i="33"/>
  <c r="BU51" i="33"/>
  <c r="BT51" i="33"/>
  <c r="BS20" i="34" s="1"/>
  <c r="BS51" i="33"/>
  <c r="BR20" i="34" s="1"/>
  <c r="BQ51" i="33"/>
  <c r="BP20" i="34" s="1"/>
  <c r="BO51" i="33"/>
  <c r="BN20" i="34" s="1"/>
  <c r="BM51" i="33"/>
  <c r="BL51" i="33"/>
  <c r="BK20" i="34" s="1"/>
  <c r="BK51" i="33"/>
  <c r="BJ20" i="34" s="1"/>
  <c r="BG51" i="33"/>
  <c r="BF20" i="34" s="1"/>
  <c r="BE51" i="33"/>
  <c r="BC51" i="33"/>
  <c r="BB20" i="34" s="1"/>
  <c r="BA51" i="33"/>
  <c r="AZ20" i="34" s="1"/>
  <c r="AZ51" i="33"/>
  <c r="AY20" i="34" s="1"/>
  <c r="AY51" i="33"/>
  <c r="AX20" i="34" s="1"/>
  <c r="AX51" i="33"/>
  <c r="AW51" i="33"/>
  <c r="AV20" i="34" s="1"/>
  <c r="AV51" i="33"/>
  <c r="AU20" i="34" s="1"/>
  <c r="AU51" i="33"/>
  <c r="AT20" i="34" s="1"/>
  <c r="AT51" i="33"/>
  <c r="AS20" i="34" s="1"/>
  <c r="AS51" i="33"/>
  <c r="AR20" i="34" s="1"/>
  <c r="AR51" i="33"/>
  <c r="AQ20" i="34" s="1"/>
  <c r="AQ51" i="33"/>
  <c r="AP20" i="34" s="1"/>
  <c r="AP51" i="33"/>
  <c r="AO20" i="34" s="1"/>
  <c r="AO51" i="33"/>
  <c r="AN20" i="34" s="1"/>
  <c r="AN51" i="33"/>
  <c r="AM20" i="34" s="1"/>
  <c r="AM51" i="33"/>
  <c r="AL20" i="34" s="1"/>
  <c r="AL51" i="33"/>
  <c r="AJ51" i="33"/>
  <c r="AI20" i="34" s="1"/>
  <c r="AF51" i="33"/>
  <c r="AB51" i="33"/>
  <c r="AA20" i="34" s="1"/>
  <c r="X51" i="33"/>
  <c r="W20" i="34" s="1"/>
  <c r="T51" i="33"/>
  <c r="P51" i="33"/>
  <c r="O51" i="33"/>
  <c r="N20" i="34" s="1"/>
  <c r="N51" i="33"/>
  <c r="M20" i="34" s="1"/>
  <c r="M51" i="33"/>
  <c r="L20" i="34" s="1"/>
  <c r="L51" i="33"/>
  <c r="K20" i="34" s="1"/>
  <c r="K51" i="33"/>
  <c r="J20" i="34" s="1"/>
  <c r="J51" i="33"/>
  <c r="H51" i="33"/>
  <c r="G51" i="33"/>
  <c r="F20" i="34" s="1"/>
  <c r="F51" i="33"/>
  <c r="E20" i="34" s="1"/>
  <c r="E51" i="33"/>
  <c r="D20" i="34" s="1"/>
  <c r="D51" i="33"/>
  <c r="C20" i="34" s="1"/>
  <c r="BV50" i="33"/>
  <c r="BT50" i="33"/>
  <c r="BR50" i="33"/>
  <c r="BP50" i="33"/>
  <c r="BN50" i="33"/>
  <c r="BL50" i="33"/>
  <c r="BJ50" i="33"/>
  <c r="BI50" i="33"/>
  <c r="BH50" i="33"/>
  <c r="BF50" i="33"/>
  <c r="BD50" i="33"/>
  <c r="BB50" i="33"/>
  <c r="AK50" i="33"/>
  <c r="AG50" i="33"/>
  <c r="AC50" i="33"/>
  <c r="Z50" i="33"/>
  <c r="AD50" i="33" s="1"/>
  <c r="Y50" i="33"/>
  <c r="W50" i="33"/>
  <c r="V50" i="33"/>
  <c r="U50" i="33"/>
  <c r="R50" i="33"/>
  <c r="S50" i="33" s="1"/>
  <c r="Q50" i="33"/>
  <c r="O50" i="33"/>
  <c r="K50" i="33"/>
  <c r="I50" i="33"/>
  <c r="G50" i="33"/>
  <c r="BV49" i="33"/>
  <c r="BT49" i="33"/>
  <c r="BR49" i="33"/>
  <c r="BP49" i="33"/>
  <c r="BN49" i="33"/>
  <c r="BL49" i="33"/>
  <c r="BJ49" i="33"/>
  <c r="BI49" i="33"/>
  <c r="BH49" i="33"/>
  <c r="BF49" i="33"/>
  <c r="BD49" i="33"/>
  <c r="BB49" i="33"/>
  <c r="AK49" i="33"/>
  <c r="AG49" i="33"/>
  <c r="AC49" i="33"/>
  <c r="AA49" i="33"/>
  <c r="Y49" i="33"/>
  <c r="W49" i="33"/>
  <c r="V49" i="33"/>
  <c r="U49" i="33"/>
  <c r="S49" i="33"/>
  <c r="R49" i="33"/>
  <c r="Z49" i="33" s="1"/>
  <c r="AD49" i="33" s="1"/>
  <c r="Q49" i="33"/>
  <c r="O49" i="33"/>
  <c r="K49" i="33"/>
  <c r="I49" i="33"/>
  <c r="G49" i="33"/>
  <c r="BV48" i="33"/>
  <c r="BT48" i="33"/>
  <c r="BR48" i="33"/>
  <c r="BP48" i="33"/>
  <c r="BN48" i="33"/>
  <c r="BL48" i="33"/>
  <c r="BJ48" i="33"/>
  <c r="BI48" i="33"/>
  <c r="BH48" i="33"/>
  <c r="BF48" i="33"/>
  <c r="BD48" i="33"/>
  <c r="BB48" i="33"/>
  <c r="AK48" i="33"/>
  <c r="AG48" i="33"/>
  <c r="AD48" i="33"/>
  <c r="AH48" i="33" s="1"/>
  <c r="AI48" i="33" s="1"/>
  <c r="AC48" i="33"/>
  <c r="Y48" i="33"/>
  <c r="W48" i="33"/>
  <c r="V48" i="33"/>
  <c r="U48" i="33"/>
  <c r="S48" i="33"/>
  <c r="R48" i="33"/>
  <c r="Z48" i="33" s="1"/>
  <c r="AA48" i="33" s="1"/>
  <c r="Q48" i="33"/>
  <c r="O48" i="33"/>
  <c r="K48" i="33"/>
  <c r="I48" i="33"/>
  <c r="G48" i="33"/>
  <c r="BX47" i="33"/>
  <c r="BV47" i="33"/>
  <c r="BT47" i="33"/>
  <c r="BR47" i="33"/>
  <c r="BP47" i="33"/>
  <c r="BN47" i="33"/>
  <c r="BL47" i="33"/>
  <c r="BI47" i="33"/>
  <c r="BJ47" i="33" s="1"/>
  <c r="BH47" i="33"/>
  <c r="BF47" i="33"/>
  <c r="BD47" i="33"/>
  <c r="BB47" i="33"/>
  <c r="AK47" i="33"/>
  <c r="AG47" i="33"/>
  <c r="AD47" i="33"/>
  <c r="AC47" i="33"/>
  <c r="Z47" i="33"/>
  <c r="AA47" i="33" s="1"/>
  <c r="Y47" i="33"/>
  <c r="V47" i="33"/>
  <c r="U47" i="33"/>
  <c r="S47" i="33"/>
  <c r="R47" i="33"/>
  <c r="R51" i="33" s="1"/>
  <c r="Q47" i="33"/>
  <c r="O47" i="33"/>
  <c r="K47" i="33"/>
  <c r="I47" i="33"/>
  <c r="G47" i="33"/>
  <c r="BU46" i="33"/>
  <c r="BT19" i="34" s="1"/>
  <c r="BS46" i="33"/>
  <c r="BT46" i="33" s="1"/>
  <c r="BS19" i="34" s="1"/>
  <c r="BR46" i="33"/>
  <c r="BQ19" i="34" s="1"/>
  <c r="BQ46" i="33"/>
  <c r="BO46" i="33"/>
  <c r="BP46" i="33" s="1"/>
  <c r="BO19" i="34" s="1"/>
  <c r="BM46" i="33"/>
  <c r="BN46" i="33" s="1"/>
  <c r="BM19" i="34" s="1"/>
  <c r="BK46" i="33"/>
  <c r="BL46" i="33" s="1"/>
  <c r="BK19" i="34" s="1"/>
  <c r="BG46" i="33"/>
  <c r="BE46" i="33"/>
  <c r="BD19" i="34" s="1"/>
  <c r="BC46" i="33"/>
  <c r="BD46" i="33" s="1"/>
  <c r="BC19" i="34" s="1"/>
  <c r="BB46" i="33"/>
  <c r="BA19" i="34" s="1"/>
  <c r="BA46" i="33"/>
  <c r="AZ46" i="33"/>
  <c r="AY19" i="34" s="1"/>
  <c r="AY46" i="33"/>
  <c r="AX19" i="34" s="1"/>
  <c r="AX46" i="33"/>
  <c r="AW19" i="34" s="1"/>
  <c r="AW46" i="33"/>
  <c r="AV19" i="34" s="1"/>
  <c r="AV46" i="33"/>
  <c r="AU19" i="34" s="1"/>
  <c r="AU46" i="33"/>
  <c r="AT19" i="34" s="1"/>
  <c r="AT46" i="33"/>
  <c r="AS19" i="34" s="1"/>
  <c r="AS46" i="33"/>
  <c r="AR19" i="34" s="1"/>
  <c r="AR46" i="33"/>
  <c r="AQ46" i="33"/>
  <c r="AP19" i="34" s="1"/>
  <c r="AP46" i="33"/>
  <c r="AO19" i="34" s="1"/>
  <c r="AO46" i="33"/>
  <c r="AN19" i="34" s="1"/>
  <c r="AN46" i="33"/>
  <c r="AM19" i="34" s="1"/>
  <c r="AM46" i="33"/>
  <c r="AL19" i="34" s="1"/>
  <c r="AL46" i="33"/>
  <c r="AK19" i="34" s="1"/>
  <c r="AJ46" i="33"/>
  <c r="AI19" i="34" s="1"/>
  <c r="AI46" i="33"/>
  <c r="AH19" i="34" s="1"/>
  <c r="AH46" i="33"/>
  <c r="AG46" i="33"/>
  <c r="AF19" i="34" s="1"/>
  <c r="AF46" i="33"/>
  <c r="AD46" i="33"/>
  <c r="AC19" i="34" s="1"/>
  <c r="AB46" i="33"/>
  <c r="AA19" i="34" s="1"/>
  <c r="AA46" i="33"/>
  <c r="Z19" i="34" s="1"/>
  <c r="Z46" i="33"/>
  <c r="Y46" i="33"/>
  <c r="X19" i="34" s="1"/>
  <c r="X46" i="33"/>
  <c r="W19" i="34" s="1"/>
  <c r="V46" i="33"/>
  <c r="U19" i="34" s="1"/>
  <c r="T46" i="33"/>
  <c r="R46" i="33"/>
  <c r="Q46" i="33"/>
  <c r="P19" i="34" s="1"/>
  <c r="P46" i="33"/>
  <c r="O19" i="34" s="1"/>
  <c r="N46" i="33"/>
  <c r="M19" i="34" s="1"/>
  <c r="M46" i="33"/>
  <c r="L19" i="34" s="1"/>
  <c r="L46" i="33"/>
  <c r="J46" i="33"/>
  <c r="I19" i="34" s="1"/>
  <c r="I46" i="33"/>
  <c r="H19" i="34" s="1"/>
  <c r="F46" i="33"/>
  <c r="E19" i="34" s="1"/>
  <c r="E46" i="33"/>
  <c r="D19" i="34" s="1"/>
  <c r="D46" i="33"/>
  <c r="C19" i="34" s="1"/>
  <c r="BV45" i="33"/>
  <c r="BT45" i="33"/>
  <c r="BR45" i="33"/>
  <c r="BP45" i="33"/>
  <c r="BN45" i="33"/>
  <c r="BL45" i="33"/>
  <c r="BJ45" i="33"/>
  <c r="BI45" i="33"/>
  <c r="BH45" i="33"/>
  <c r="BF45" i="33"/>
  <c r="BD45" i="33"/>
  <c r="BB45" i="33"/>
  <c r="AK45" i="33"/>
  <c r="AI45" i="33"/>
  <c r="AG45" i="33"/>
  <c r="AE45" i="33"/>
  <c r="AC45" i="33"/>
  <c r="AA45" i="33"/>
  <c r="Y45" i="33"/>
  <c r="W45" i="33"/>
  <c r="U45" i="33"/>
  <c r="S45" i="33"/>
  <c r="Q45" i="33"/>
  <c r="O45" i="33"/>
  <c r="K45" i="33"/>
  <c r="I45" i="33"/>
  <c r="G45" i="33"/>
  <c r="BV44" i="33"/>
  <c r="BT44" i="33"/>
  <c r="BR44" i="33"/>
  <c r="BP44" i="33"/>
  <c r="BN44" i="33"/>
  <c r="BL44" i="33"/>
  <c r="BI44" i="33"/>
  <c r="BJ44" i="33" s="1"/>
  <c r="BH44" i="33"/>
  <c r="BF44" i="33"/>
  <c r="BD44" i="33"/>
  <c r="BB44" i="33"/>
  <c r="AK44" i="33"/>
  <c r="AI44" i="33"/>
  <c r="AG44" i="33"/>
  <c r="AE44" i="33"/>
  <c r="AC44" i="33"/>
  <c r="AA44" i="33"/>
  <c r="Y44" i="33"/>
  <c r="W44" i="33"/>
  <c r="U44" i="33"/>
  <c r="S44" i="33"/>
  <c r="Q44" i="33"/>
  <c r="O44" i="33"/>
  <c r="K44" i="33"/>
  <c r="I44" i="33"/>
  <c r="G44" i="33"/>
  <c r="BV43" i="33"/>
  <c r="BT43" i="33"/>
  <c r="BR43" i="33"/>
  <c r="BP43" i="33"/>
  <c r="BN43" i="33"/>
  <c r="BL43" i="33"/>
  <c r="BJ43" i="33"/>
  <c r="BI43" i="33"/>
  <c r="BH43" i="33"/>
  <c r="BF43" i="33"/>
  <c r="BD43" i="33"/>
  <c r="BB43" i="33"/>
  <c r="AK43" i="33"/>
  <c r="AI43" i="33"/>
  <c r="AG43" i="33"/>
  <c r="AE43" i="33"/>
  <c r="AC43" i="33"/>
  <c r="AA43" i="33"/>
  <c r="Y43" i="33"/>
  <c r="W43" i="33"/>
  <c r="U43" i="33"/>
  <c r="S43" i="33"/>
  <c r="Q43" i="33"/>
  <c r="O43" i="33"/>
  <c r="K43" i="33"/>
  <c r="I43" i="33"/>
  <c r="G43" i="33"/>
  <c r="BV42" i="33"/>
  <c r="BT42" i="33"/>
  <c r="BR42" i="33"/>
  <c r="BP42" i="33"/>
  <c r="BN42" i="33"/>
  <c r="BL42" i="33"/>
  <c r="BJ42" i="33"/>
  <c r="BI42" i="33"/>
  <c r="BH42" i="33"/>
  <c r="BF42" i="33"/>
  <c r="BD42" i="33"/>
  <c r="BB42" i="33"/>
  <c r="AK42" i="33"/>
  <c r="AI42" i="33"/>
  <c r="AG42" i="33"/>
  <c r="AE42" i="33"/>
  <c r="AC42" i="33"/>
  <c r="AA42" i="33"/>
  <c r="Y42" i="33"/>
  <c r="W42" i="33"/>
  <c r="U42" i="33"/>
  <c r="S42" i="33"/>
  <c r="Q42" i="33"/>
  <c r="O42" i="33"/>
  <c r="K42" i="33"/>
  <c r="I42" i="33"/>
  <c r="G42" i="33"/>
  <c r="BU41" i="33"/>
  <c r="BT18" i="34" s="1"/>
  <c r="BT41" i="33"/>
  <c r="BS18" i="34" s="1"/>
  <c r="BS41" i="33"/>
  <c r="BR41" i="33"/>
  <c r="BQ18" i="34" s="1"/>
  <c r="BQ41" i="33"/>
  <c r="BP18" i="34" s="1"/>
  <c r="BO41" i="33"/>
  <c r="BN18" i="34" s="1"/>
  <c r="BM41" i="33"/>
  <c r="BL18" i="34" s="1"/>
  <c r="BL41" i="33"/>
  <c r="BK18" i="34" s="1"/>
  <c r="BK41" i="33"/>
  <c r="BJ18" i="34" s="1"/>
  <c r="BG41" i="33"/>
  <c r="BH41" i="33" s="1"/>
  <c r="BG18" i="34" s="1"/>
  <c r="BE41" i="33"/>
  <c r="BD18" i="34" s="1"/>
  <c r="BC41" i="33"/>
  <c r="BB18" i="34" s="1"/>
  <c r="BB41" i="33"/>
  <c r="BA18" i="34" s="1"/>
  <c r="BA41" i="33"/>
  <c r="AZ18" i="34" s="1"/>
  <c r="AZ41" i="33"/>
  <c r="BV41" i="33" s="1"/>
  <c r="BU18" i="34" s="1"/>
  <c r="AY41" i="33"/>
  <c r="AX41" i="33"/>
  <c r="AW41" i="33"/>
  <c r="AV18" i="34" s="1"/>
  <c r="AV41" i="33"/>
  <c r="AU18" i="34" s="1"/>
  <c r="AU41" i="33"/>
  <c r="AT18" i="34" s="1"/>
  <c r="AT41" i="33"/>
  <c r="AS18" i="34" s="1"/>
  <c r="AS41" i="33"/>
  <c r="AR18" i="34" s="1"/>
  <c r="AR41" i="33"/>
  <c r="AQ18" i="34" s="1"/>
  <c r="AQ41" i="33"/>
  <c r="AP18" i="34" s="1"/>
  <c r="AP41" i="33"/>
  <c r="AO18" i="34" s="1"/>
  <c r="AO41" i="33"/>
  <c r="AN18" i="34" s="1"/>
  <c r="AN41" i="33"/>
  <c r="AM41" i="33"/>
  <c r="AL18" i="34" s="1"/>
  <c r="AL41" i="33"/>
  <c r="AJ41" i="33"/>
  <c r="AI18" i="34" s="1"/>
  <c r="AI41" i="33"/>
  <c r="AH18" i="34" s="1"/>
  <c r="AH41" i="33"/>
  <c r="AG18" i="34" s="1"/>
  <c r="AF41" i="33"/>
  <c r="AE41" i="33"/>
  <c r="AD18" i="34" s="1"/>
  <c r="AD41" i="33"/>
  <c r="AC18" i="34" s="1"/>
  <c r="AB41" i="33"/>
  <c r="AC41" i="33" s="1"/>
  <c r="AB18" i="34" s="1"/>
  <c r="AA41" i="33"/>
  <c r="Z41" i="33"/>
  <c r="Y18" i="34" s="1"/>
  <c r="X41" i="33"/>
  <c r="W41" i="33"/>
  <c r="V18" i="34" s="1"/>
  <c r="V41" i="33"/>
  <c r="U18" i="34" s="1"/>
  <c r="T41" i="33"/>
  <c r="U41" i="33" s="1"/>
  <c r="T18" i="34" s="1"/>
  <c r="S41" i="33"/>
  <c r="R41" i="33"/>
  <c r="P41" i="33"/>
  <c r="Q41" i="33" s="1"/>
  <c r="P18" i="34" s="1"/>
  <c r="O41" i="33"/>
  <c r="N18" i="34" s="1"/>
  <c r="N41" i="33"/>
  <c r="M18" i="34" s="1"/>
  <c r="M41" i="33"/>
  <c r="L18" i="34" s="1"/>
  <c r="L41" i="33"/>
  <c r="K18" i="34" s="1"/>
  <c r="J41" i="33"/>
  <c r="I18" i="34" s="1"/>
  <c r="H41" i="33"/>
  <c r="F41" i="33"/>
  <c r="E41" i="33"/>
  <c r="D18" i="34" s="1"/>
  <c r="D41" i="33"/>
  <c r="C18" i="34" s="1"/>
  <c r="BV40" i="33"/>
  <c r="BT40" i="33"/>
  <c r="BR40" i="33"/>
  <c r="BP40" i="33"/>
  <c r="BN40" i="33"/>
  <c r="BL40" i="33"/>
  <c r="BI40" i="33"/>
  <c r="BJ40" i="33" s="1"/>
  <c r="BH40" i="33"/>
  <c r="BF40" i="33"/>
  <c r="BD40" i="33"/>
  <c r="BB40" i="33"/>
  <c r="AK40" i="33"/>
  <c r="AI40" i="33"/>
  <c r="AG40" i="33"/>
  <c r="AE40" i="33"/>
  <c r="AC40" i="33"/>
  <c r="AA40" i="33"/>
  <c r="Y40" i="33"/>
  <c r="W40" i="33"/>
  <c r="U40" i="33"/>
  <c r="S40" i="33"/>
  <c r="Q40" i="33"/>
  <c r="O40" i="33"/>
  <c r="K40" i="33"/>
  <c r="I40" i="33"/>
  <c r="G40" i="33"/>
  <c r="BV39" i="33"/>
  <c r="BT39" i="33"/>
  <c r="BR39" i="33"/>
  <c r="BP39" i="33"/>
  <c r="BN39" i="33"/>
  <c r="BL39" i="33"/>
  <c r="BI39" i="33"/>
  <c r="BJ39" i="33" s="1"/>
  <c r="BH39" i="33"/>
  <c r="BF39" i="33"/>
  <c r="BD39" i="33"/>
  <c r="BB39" i="33"/>
  <c r="AK39" i="33"/>
  <c r="AI39" i="33"/>
  <c r="AG39" i="33"/>
  <c r="AE39" i="33"/>
  <c r="AC39" i="33"/>
  <c r="AA39" i="33"/>
  <c r="Y39" i="33"/>
  <c r="W39" i="33"/>
  <c r="U39" i="33"/>
  <c r="S39" i="33"/>
  <c r="Q39" i="33"/>
  <c r="O39" i="33"/>
  <c r="K39" i="33"/>
  <c r="I39" i="33"/>
  <c r="G39" i="33"/>
  <c r="BV38" i="33"/>
  <c r="BT38" i="33"/>
  <c r="BR38" i="33"/>
  <c r="BP38" i="33"/>
  <c r="BN38" i="33"/>
  <c r="BL38" i="33"/>
  <c r="BI38" i="33"/>
  <c r="BJ38" i="33" s="1"/>
  <c r="BH38" i="33"/>
  <c r="BF38" i="33"/>
  <c r="BD38" i="33"/>
  <c r="BB38" i="33"/>
  <c r="AK38" i="33"/>
  <c r="AI38" i="33"/>
  <c r="AG38" i="33"/>
  <c r="AE38" i="33"/>
  <c r="AC38" i="33"/>
  <c r="AA38" i="33"/>
  <c r="Y38" i="33"/>
  <c r="W38" i="33"/>
  <c r="U38" i="33"/>
  <c r="S38" i="33"/>
  <c r="Q38" i="33"/>
  <c r="O38" i="33"/>
  <c r="K38" i="33"/>
  <c r="I38" i="33"/>
  <c r="G38" i="33"/>
  <c r="BV37" i="33"/>
  <c r="BT37" i="33"/>
  <c r="BR37" i="33"/>
  <c r="BP37" i="33"/>
  <c r="BN37" i="33"/>
  <c r="BL37" i="33"/>
  <c r="BI37" i="33"/>
  <c r="BJ37" i="33" s="1"/>
  <c r="BH37" i="33"/>
  <c r="BF37" i="33"/>
  <c r="BD37" i="33"/>
  <c r="BB37" i="33"/>
  <c r="AK37" i="33"/>
  <c r="AI37" i="33"/>
  <c r="AG37" i="33"/>
  <c r="AE37" i="33"/>
  <c r="AC37" i="33"/>
  <c r="AA37" i="33"/>
  <c r="Y37" i="33"/>
  <c r="W37" i="33"/>
  <c r="U37" i="33"/>
  <c r="S37" i="33"/>
  <c r="Q37" i="33"/>
  <c r="O37" i="33"/>
  <c r="K37" i="33"/>
  <c r="I37" i="33"/>
  <c r="G37" i="33"/>
  <c r="BV36" i="33"/>
  <c r="BU17" i="34" s="1"/>
  <c r="BU36" i="33"/>
  <c r="BT17" i="34" s="1"/>
  <c r="BS36" i="33"/>
  <c r="BR36" i="33"/>
  <c r="BQ17" i="34" s="1"/>
  <c r="BQ36" i="33"/>
  <c r="BP17" i="34" s="1"/>
  <c r="BO36" i="33"/>
  <c r="BP36" i="33" s="1"/>
  <c r="BO17" i="34" s="1"/>
  <c r="BN36" i="33"/>
  <c r="BM36" i="33"/>
  <c r="BL17" i="34" s="1"/>
  <c r="BK36" i="33"/>
  <c r="BG36" i="33"/>
  <c r="BH36" i="33" s="1"/>
  <c r="BG17" i="34" s="1"/>
  <c r="BF36" i="33"/>
  <c r="BE36" i="33"/>
  <c r="BC36" i="33"/>
  <c r="BD36" i="33" s="1"/>
  <c r="BC17" i="34" s="1"/>
  <c r="BA36" i="33"/>
  <c r="AZ17" i="34" s="1"/>
  <c r="AZ36" i="33"/>
  <c r="AY17" i="34" s="1"/>
  <c r="AY36" i="33"/>
  <c r="AX17" i="34" s="1"/>
  <c r="AX36" i="33"/>
  <c r="AW17" i="34" s="1"/>
  <c r="AW36" i="33"/>
  <c r="AV17" i="34" s="1"/>
  <c r="AV36" i="33"/>
  <c r="AU17" i="34" s="1"/>
  <c r="AU36" i="33"/>
  <c r="AT17" i="34" s="1"/>
  <c r="AT36" i="33"/>
  <c r="AS17" i="34" s="1"/>
  <c r="AS36" i="33"/>
  <c r="AR17" i="34" s="1"/>
  <c r="AR36" i="33"/>
  <c r="AQ17" i="34" s="1"/>
  <c r="AQ36" i="33"/>
  <c r="AP17" i="34" s="1"/>
  <c r="AP36" i="33"/>
  <c r="AO17" i="34" s="1"/>
  <c r="AO36" i="33"/>
  <c r="AN17" i="34" s="1"/>
  <c r="AN36" i="33"/>
  <c r="AM17" i="34" s="1"/>
  <c r="AM36" i="33"/>
  <c r="AL17" i="34" s="1"/>
  <c r="AL36" i="33"/>
  <c r="AK17" i="34" s="1"/>
  <c r="AK36" i="33"/>
  <c r="AJ17" i="34" s="1"/>
  <c r="AJ36" i="33"/>
  <c r="AI17" i="34" s="1"/>
  <c r="AH36" i="33"/>
  <c r="AI36" i="33" s="1"/>
  <c r="AH17" i="34" s="1"/>
  <c r="AF36" i="33"/>
  <c r="AE17" i="34" s="1"/>
  <c r="AE36" i="33"/>
  <c r="AD17" i="34" s="1"/>
  <c r="AD36" i="33"/>
  <c r="AC36" i="33"/>
  <c r="AB17" i="34" s="1"/>
  <c r="AB36" i="33"/>
  <c r="AA17" i="34" s="1"/>
  <c r="Z36" i="33"/>
  <c r="AA36" i="33" s="1"/>
  <c r="Z17" i="34" s="1"/>
  <c r="X36" i="33"/>
  <c r="W17" i="34" s="1"/>
  <c r="V36" i="33"/>
  <c r="U36" i="33"/>
  <c r="T17" i="34" s="1"/>
  <c r="T36" i="33"/>
  <c r="S17" i="34" s="1"/>
  <c r="R36" i="33"/>
  <c r="S36" i="33" s="1"/>
  <c r="R17" i="34" s="1"/>
  <c r="P36" i="33"/>
  <c r="O17" i="34" s="1"/>
  <c r="O36" i="33"/>
  <c r="N17" i="34" s="1"/>
  <c r="N36" i="33"/>
  <c r="Q36" i="33" s="1"/>
  <c r="P17" i="34" s="1"/>
  <c r="M36" i="33"/>
  <c r="L17" i="34" s="1"/>
  <c r="L36" i="33"/>
  <c r="K17" i="34" s="1"/>
  <c r="J36" i="33"/>
  <c r="I17" i="34" s="1"/>
  <c r="H36" i="33"/>
  <c r="G17" i="34" s="1"/>
  <c r="G36" i="33"/>
  <c r="F17" i="34" s="1"/>
  <c r="F36" i="33"/>
  <c r="E36" i="33"/>
  <c r="D17" i="34" s="1"/>
  <c r="D36" i="33"/>
  <c r="C17" i="34" s="1"/>
  <c r="BV35" i="33"/>
  <c r="BT35" i="33"/>
  <c r="BR35" i="33"/>
  <c r="BP35" i="33"/>
  <c r="BN35" i="33"/>
  <c r="BL35" i="33"/>
  <c r="BI35" i="33"/>
  <c r="BJ35" i="33" s="1"/>
  <c r="BH35" i="33"/>
  <c r="BF35" i="33"/>
  <c r="BD35" i="33"/>
  <c r="BB35" i="33"/>
  <c r="AK35" i="33"/>
  <c r="AI35" i="33"/>
  <c r="AG35" i="33"/>
  <c r="AE35" i="33"/>
  <c r="AC35" i="33"/>
  <c r="AA35" i="33"/>
  <c r="Y35" i="33"/>
  <c r="W35" i="33"/>
  <c r="U35" i="33"/>
  <c r="S35" i="33"/>
  <c r="Q35" i="33"/>
  <c r="O35" i="33"/>
  <c r="K35" i="33"/>
  <c r="I35" i="33"/>
  <c r="G35" i="33"/>
  <c r="BX34" i="33"/>
  <c r="BV34" i="33"/>
  <c r="BT34" i="33"/>
  <c r="BR34" i="33"/>
  <c r="BP34" i="33"/>
  <c r="BN34" i="33"/>
  <c r="BL34" i="33"/>
  <c r="BI34" i="33"/>
  <c r="BJ34" i="33" s="1"/>
  <c r="BH34" i="33"/>
  <c r="BF34" i="33"/>
  <c r="BD34" i="33"/>
  <c r="BB34" i="33"/>
  <c r="AK34" i="33"/>
  <c r="AI34" i="33"/>
  <c r="AG34" i="33"/>
  <c r="AE34" i="33"/>
  <c r="AC34" i="33"/>
  <c r="AA34" i="33"/>
  <c r="Y34" i="33"/>
  <c r="W34" i="33"/>
  <c r="U34" i="33"/>
  <c r="S34" i="33"/>
  <c r="Q34" i="33"/>
  <c r="O34" i="33"/>
  <c r="K34" i="33"/>
  <c r="I34" i="33"/>
  <c r="G34" i="33"/>
  <c r="BU33" i="33"/>
  <c r="BS33" i="33"/>
  <c r="BR16" i="34" s="1"/>
  <c r="BQ33" i="33"/>
  <c r="BP16" i="34" s="1"/>
  <c r="BP33" i="33"/>
  <c r="BO16" i="34" s="1"/>
  <c r="BO33" i="33"/>
  <c r="BN16" i="34" s="1"/>
  <c r="BM33" i="33"/>
  <c r="BN33" i="33" s="1"/>
  <c r="BM16" i="34" s="1"/>
  <c r="BK33" i="33"/>
  <c r="BJ16" i="34" s="1"/>
  <c r="BI33" i="33"/>
  <c r="BX30" i="33" s="1"/>
  <c r="BH33" i="33"/>
  <c r="BG16" i="34" s="1"/>
  <c r="BG33" i="33"/>
  <c r="BF16" i="34" s="1"/>
  <c r="BE33" i="33"/>
  <c r="BF33" i="33" s="1"/>
  <c r="BE16" i="34" s="1"/>
  <c r="BC33" i="33"/>
  <c r="BB16" i="34" s="1"/>
  <c r="BA33" i="33"/>
  <c r="BB33" i="33" s="1"/>
  <c r="BA16" i="34" s="1"/>
  <c r="AZ33" i="33"/>
  <c r="AY16" i="34" s="1"/>
  <c r="AY33" i="33"/>
  <c r="AX16" i="34" s="1"/>
  <c r="AX33" i="33"/>
  <c r="AW16" i="34" s="1"/>
  <c r="AW33" i="33"/>
  <c r="AV16" i="34" s="1"/>
  <c r="AV33" i="33"/>
  <c r="AU16" i="34" s="1"/>
  <c r="AU33" i="33"/>
  <c r="AT16" i="34" s="1"/>
  <c r="AT33" i="33"/>
  <c r="AS16" i="34" s="1"/>
  <c r="AS33" i="33"/>
  <c r="AR16" i="34" s="1"/>
  <c r="AR33" i="33"/>
  <c r="AQ16" i="34" s="1"/>
  <c r="AQ33" i="33"/>
  <c r="AP16" i="34" s="1"/>
  <c r="AP33" i="33"/>
  <c r="AO33" i="33"/>
  <c r="AN33" i="33"/>
  <c r="AM16" i="34" s="1"/>
  <c r="AM33" i="33"/>
  <c r="AL16" i="34" s="1"/>
  <c r="AL33" i="33"/>
  <c r="AK16" i="34" s="1"/>
  <c r="AK33" i="33"/>
  <c r="AJ16" i="34" s="1"/>
  <c r="AJ33" i="33"/>
  <c r="AI16" i="34" s="1"/>
  <c r="AH33" i="33"/>
  <c r="AF33" i="33"/>
  <c r="AD33" i="33"/>
  <c r="AC33" i="33"/>
  <c r="AB16" i="34" s="1"/>
  <c r="AB33" i="33"/>
  <c r="Z33" i="33"/>
  <c r="X33" i="33"/>
  <c r="W16" i="34" s="1"/>
  <c r="V33" i="33"/>
  <c r="U16" i="34" s="1"/>
  <c r="U33" i="33"/>
  <c r="T16" i="34" s="1"/>
  <c r="T33" i="33"/>
  <c r="S16" i="34" s="1"/>
  <c r="R33" i="33"/>
  <c r="Q16" i="34" s="1"/>
  <c r="P33" i="33"/>
  <c r="O16" i="34" s="1"/>
  <c r="N33" i="33"/>
  <c r="N85" i="33" s="1"/>
  <c r="M33" i="33"/>
  <c r="L16" i="34" s="1"/>
  <c r="L33" i="33"/>
  <c r="J33" i="33"/>
  <c r="H33" i="33"/>
  <c r="G16" i="34" s="1"/>
  <c r="F33" i="33"/>
  <c r="E33" i="33"/>
  <c r="D16" i="34" s="1"/>
  <c r="D33" i="33"/>
  <c r="C16" i="34" s="1"/>
  <c r="BV32" i="33"/>
  <c r="BT32" i="33"/>
  <c r="BR32" i="33"/>
  <c r="BP32" i="33"/>
  <c r="BN32" i="33"/>
  <c r="BL32" i="33"/>
  <c r="BI32" i="33"/>
  <c r="BJ32" i="33" s="1"/>
  <c r="BH32" i="33"/>
  <c r="BF32" i="33"/>
  <c r="BD32" i="33"/>
  <c r="BB32" i="33"/>
  <c r="AK32" i="33"/>
  <c r="AI32" i="33"/>
  <c r="AG32" i="33"/>
  <c r="AE32" i="33"/>
  <c r="AC32" i="33"/>
  <c r="AA32" i="33"/>
  <c r="Y32" i="33"/>
  <c r="W32" i="33"/>
  <c r="U32" i="33"/>
  <c r="S32" i="33"/>
  <c r="Q32" i="33"/>
  <c r="O32" i="33"/>
  <c r="K32" i="33"/>
  <c r="I32" i="33"/>
  <c r="G32" i="33"/>
  <c r="BV31" i="33"/>
  <c r="BT31" i="33"/>
  <c r="BR31" i="33"/>
  <c r="BP31" i="33"/>
  <c r="BN31" i="33"/>
  <c r="BL31" i="33"/>
  <c r="BJ31" i="33"/>
  <c r="BI31" i="33"/>
  <c r="BH31" i="33"/>
  <c r="BF31" i="33"/>
  <c r="BD31" i="33"/>
  <c r="BB31" i="33"/>
  <c r="AK31" i="33"/>
  <c r="AI31" i="33"/>
  <c r="AG31" i="33"/>
  <c r="AE31" i="33"/>
  <c r="AC31" i="33"/>
  <c r="AA31" i="33"/>
  <c r="Y31" i="33"/>
  <c r="W31" i="33"/>
  <c r="U31" i="33"/>
  <c r="S31" i="33"/>
  <c r="Q31" i="33"/>
  <c r="O31" i="33"/>
  <c r="K31" i="33"/>
  <c r="I31" i="33"/>
  <c r="G31" i="33"/>
  <c r="BV30" i="33"/>
  <c r="BT30" i="33"/>
  <c r="BR30" i="33"/>
  <c r="BP30" i="33"/>
  <c r="BL30" i="33"/>
  <c r="BJ30" i="33"/>
  <c r="BI30" i="33"/>
  <c r="BH30" i="33"/>
  <c r="BF30" i="33"/>
  <c r="BD30" i="33"/>
  <c r="BB30" i="33"/>
  <c r="AK30" i="33"/>
  <c r="AI30" i="33"/>
  <c r="AG30" i="33"/>
  <c r="AE30" i="33"/>
  <c r="AC30" i="33"/>
  <c r="AA30" i="33"/>
  <c r="Y30" i="33"/>
  <c r="W30" i="33"/>
  <c r="U30" i="33"/>
  <c r="S30" i="33"/>
  <c r="Q30" i="33"/>
  <c r="O30" i="33"/>
  <c r="K30" i="33"/>
  <c r="I30" i="33"/>
  <c r="G30" i="33"/>
  <c r="BV29" i="33"/>
  <c r="BT29" i="33"/>
  <c r="BP29" i="33"/>
  <c r="BN29" i="33"/>
  <c r="BL29" i="33"/>
  <c r="BI29" i="33"/>
  <c r="BJ29" i="33" s="1"/>
  <c r="BH29" i="33"/>
  <c r="BF29" i="33"/>
  <c r="BD29" i="33"/>
  <c r="BB29" i="33"/>
  <c r="AK29" i="33"/>
  <c r="AI29" i="33"/>
  <c r="AG29" i="33"/>
  <c r="AE29" i="33"/>
  <c r="AC29" i="33"/>
  <c r="AA29" i="33"/>
  <c r="Y29" i="33"/>
  <c r="W29" i="33"/>
  <c r="U29" i="33"/>
  <c r="S29" i="33"/>
  <c r="Q29" i="33"/>
  <c r="O29" i="33"/>
  <c r="K29" i="33"/>
  <c r="I29" i="33"/>
  <c r="G29" i="33"/>
  <c r="BV28" i="33"/>
  <c r="BU15" i="34" s="1"/>
  <c r="BU28" i="33"/>
  <c r="BT15" i="34" s="1"/>
  <c r="BT28" i="33"/>
  <c r="BS15" i="34" s="1"/>
  <c r="BS28" i="33"/>
  <c r="BQ28" i="33"/>
  <c r="BR28" i="33" s="1"/>
  <c r="BQ15" i="34" s="1"/>
  <c r="BO28" i="33"/>
  <c r="BN15" i="34" s="1"/>
  <c r="BN28" i="33"/>
  <c r="BM15" i="34" s="1"/>
  <c r="BM28" i="33"/>
  <c r="BL15" i="34" s="1"/>
  <c r="BL28" i="33"/>
  <c r="BK15" i="34" s="1"/>
  <c r="BK28" i="33"/>
  <c r="BJ15" i="34" s="1"/>
  <c r="BG28" i="33"/>
  <c r="BE28" i="33"/>
  <c r="BD15" i="34" s="1"/>
  <c r="BD28" i="33"/>
  <c r="BC15" i="34" s="1"/>
  <c r="BC28" i="33"/>
  <c r="BB15" i="34" s="1"/>
  <c r="BA28" i="33"/>
  <c r="BB28" i="33" s="1"/>
  <c r="BA15" i="34" s="1"/>
  <c r="AZ28" i="33"/>
  <c r="BP28" i="33" s="1"/>
  <c r="BO15" i="34" s="1"/>
  <c r="AY28" i="33"/>
  <c r="AX28" i="33"/>
  <c r="AW15" i="34" s="1"/>
  <c r="AW28" i="33"/>
  <c r="AV15" i="34" s="1"/>
  <c r="AV28" i="33"/>
  <c r="AU15" i="34" s="1"/>
  <c r="AU28" i="33"/>
  <c r="AT15" i="34" s="1"/>
  <c r="AT28" i="33"/>
  <c r="AS15" i="34" s="1"/>
  <c r="AS28" i="33"/>
  <c r="AR15" i="34" s="1"/>
  <c r="AR28" i="33"/>
  <c r="AQ15" i="34" s="1"/>
  <c r="AQ28" i="33"/>
  <c r="AP15" i="34" s="1"/>
  <c r="AP28" i="33"/>
  <c r="AO15" i="34" s="1"/>
  <c r="AO28" i="33"/>
  <c r="AN15" i="34" s="1"/>
  <c r="AN28" i="33"/>
  <c r="AM15" i="34" s="1"/>
  <c r="AM28" i="33"/>
  <c r="AL28" i="33"/>
  <c r="AK15" i="34" s="1"/>
  <c r="AJ28" i="33"/>
  <c r="AI15" i="34" s="1"/>
  <c r="AH28" i="33"/>
  <c r="AF28" i="33"/>
  <c r="AG28" i="33" s="1"/>
  <c r="AF15" i="34" s="1"/>
  <c r="AD28" i="33"/>
  <c r="AC15" i="34" s="1"/>
  <c r="AB28" i="33"/>
  <c r="AA15" i="34" s="1"/>
  <c r="Z28" i="33"/>
  <c r="Y28" i="33"/>
  <c r="X15" i="34" s="1"/>
  <c r="X28" i="33"/>
  <c r="W15" i="34" s="1"/>
  <c r="V28" i="33"/>
  <c r="U15" i="34" s="1"/>
  <c r="T28" i="33"/>
  <c r="S15" i="34" s="1"/>
  <c r="R28" i="33"/>
  <c r="P28" i="33"/>
  <c r="O15" i="34" s="1"/>
  <c r="N28" i="33"/>
  <c r="M15" i="34" s="1"/>
  <c r="M28" i="33"/>
  <c r="L15" i="34" s="1"/>
  <c r="L28" i="33"/>
  <c r="K15" i="34" s="1"/>
  <c r="J28" i="33"/>
  <c r="H28" i="33"/>
  <c r="F28" i="33"/>
  <c r="E15" i="34" s="1"/>
  <c r="E28" i="33"/>
  <c r="D15" i="34" s="1"/>
  <c r="D28" i="33"/>
  <c r="C15" i="34" s="1"/>
  <c r="BV27" i="33"/>
  <c r="BT27" i="33"/>
  <c r="BR27" i="33"/>
  <c r="BP27" i="33"/>
  <c r="BN27" i="33"/>
  <c r="BL27" i="33"/>
  <c r="BJ27" i="33"/>
  <c r="BI27" i="33"/>
  <c r="BH27" i="33"/>
  <c r="BF27" i="33"/>
  <c r="BD27" i="33"/>
  <c r="BB27" i="33"/>
  <c r="AK27" i="33"/>
  <c r="AI27" i="33"/>
  <c r="AG27" i="33"/>
  <c r="AE27" i="33"/>
  <c r="AC27" i="33"/>
  <c r="AA27" i="33"/>
  <c r="Y27" i="33"/>
  <c r="W27" i="33"/>
  <c r="U27" i="33"/>
  <c r="S27" i="33"/>
  <c r="Q27" i="33"/>
  <c r="O27" i="33"/>
  <c r="K27" i="33"/>
  <c r="I27" i="33"/>
  <c r="G27" i="33"/>
  <c r="BV26" i="33"/>
  <c r="BT26" i="33"/>
  <c r="BR26" i="33"/>
  <c r="BP26" i="33"/>
  <c r="BN26" i="33"/>
  <c r="BL26" i="33"/>
  <c r="BJ26" i="33"/>
  <c r="BI26" i="33"/>
  <c r="BH26" i="33"/>
  <c r="BF26" i="33"/>
  <c r="BD26" i="33"/>
  <c r="BB26" i="33"/>
  <c r="AK26" i="33"/>
  <c r="AI26" i="33"/>
  <c r="AG26" i="33"/>
  <c r="AE26" i="33"/>
  <c r="AC26" i="33"/>
  <c r="AA26" i="33"/>
  <c r="Y26" i="33"/>
  <c r="W26" i="33"/>
  <c r="U26" i="33"/>
  <c r="S26" i="33"/>
  <c r="Q26" i="33"/>
  <c r="O26" i="33"/>
  <c r="K26" i="33"/>
  <c r="I26" i="33"/>
  <c r="G26" i="33"/>
  <c r="BU25" i="33"/>
  <c r="BT25" i="33"/>
  <c r="BS14" i="34" s="1"/>
  <c r="BS25" i="33"/>
  <c r="BQ25" i="33"/>
  <c r="BP14" i="34" s="1"/>
  <c r="BO25" i="33"/>
  <c r="BN14" i="34" s="1"/>
  <c r="BN25" i="33"/>
  <c r="BM14" i="34" s="1"/>
  <c r="BM25" i="33"/>
  <c r="BL14" i="34" s="1"/>
  <c r="BL25" i="33"/>
  <c r="BK14" i="34" s="1"/>
  <c r="BK25" i="33"/>
  <c r="BG25" i="33"/>
  <c r="BF14" i="34" s="1"/>
  <c r="BE25" i="33"/>
  <c r="BD14" i="34" s="1"/>
  <c r="BD25" i="33"/>
  <c r="BC14" i="34" s="1"/>
  <c r="BC25" i="33"/>
  <c r="BA25" i="33"/>
  <c r="AZ14" i="34" s="1"/>
  <c r="AZ25" i="33"/>
  <c r="AY14" i="34" s="1"/>
  <c r="AY25" i="33"/>
  <c r="AX14" i="34" s="1"/>
  <c r="AX25" i="33"/>
  <c r="AW14" i="34" s="1"/>
  <c r="AW25" i="33"/>
  <c r="AV14" i="34" s="1"/>
  <c r="AV25" i="33"/>
  <c r="AU14" i="34" s="1"/>
  <c r="AU25" i="33"/>
  <c r="AT25" i="33"/>
  <c r="AS25" i="33"/>
  <c r="AR14" i="34" s="1"/>
  <c r="AR25" i="33"/>
  <c r="AQ14" i="34" s="1"/>
  <c r="AQ25" i="33"/>
  <c r="AP14" i="34" s="1"/>
  <c r="AP25" i="33"/>
  <c r="AO14" i="34" s="1"/>
  <c r="AO25" i="33"/>
  <c r="AN14" i="34" s="1"/>
  <c r="AN25" i="33"/>
  <c r="AM14" i="34" s="1"/>
  <c r="AM25" i="33"/>
  <c r="AL25" i="33"/>
  <c r="AJ25" i="33"/>
  <c r="AI14" i="34" s="1"/>
  <c r="AH25" i="33"/>
  <c r="AF25" i="33"/>
  <c r="AG25" i="33" s="1"/>
  <c r="AF14" i="34" s="1"/>
  <c r="AD25" i="33"/>
  <c r="AE25" i="33" s="1"/>
  <c r="AD14" i="34" s="1"/>
  <c r="AB25" i="33"/>
  <c r="AA14" i="34" s="1"/>
  <c r="Z25" i="33"/>
  <c r="Y25" i="33"/>
  <c r="X14" i="34" s="1"/>
  <c r="X25" i="33"/>
  <c r="W14" i="34" s="1"/>
  <c r="V25" i="33"/>
  <c r="W25" i="33" s="1"/>
  <c r="V14" i="34" s="1"/>
  <c r="T25" i="33"/>
  <c r="S14" i="34" s="1"/>
  <c r="R25" i="33"/>
  <c r="P25" i="33"/>
  <c r="N25" i="33"/>
  <c r="O25" i="33" s="1"/>
  <c r="N14" i="34" s="1"/>
  <c r="M25" i="33"/>
  <c r="L14" i="34" s="1"/>
  <c r="L25" i="33"/>
  <c r="K14" i="34" s="1"/>
  <c r="J25" i="33"/>
  <c r="I25" i="33"/>
  <c r="H14" i="34" s="1"/>
  <c r="H25" i="33"/>
  <c r="F25" i="33"/>
  <c r="G25" i="33" s="1"/>
  <c r="F14" i="34" s="1"/>
  <c r="E25" i="33"/>
  <c r="D14" i="34" s="1"/>
  <c r="D25" i="33"/>
  <c r="C14" i="34" s="1"/>
  <c r="BV24" i="33"/>
  <c r="BT24" i="33"/>
  <c r="BR24" i="33"/>
  <c r="BP24" i="33"/>
  <c r="BN24" i="33"/>
  <c r="BL24" i="33"/>
  <c r="BJ24" i="33"/>
  <c r="BI24" i="33"/>
  <c r="BH24" i="33"/>
  <c r="BF24" i="33"/>
  <c r="BD24" i="33"/>
  <c r="BB24" i="33"/>
  <c r="AK24" i="33"/>
  <c r="AI24" i="33"/>
  <c r="AG24" i="33"/>
  <c r="AE24" i="33"/>
  <c r="AC24" i="33"/>
  <c r="AA24" i="33"/>
  <c r="Y24" i="33"/>
  <c r="W24" i="33"/>
  <c r="U24" i="33"/>
  <c r="S24" i="33"/>
  <c r="Q24" i="33"/>
  <c r="O24" i="33"/>
  <c r="K24" i="33"/>
  <c r="I24" i="33"/>
  <c r="G24" i="33"/>
  <c r="BV23" i="33"/>
  <c r="BT23" i="33"/>
  <c r="BR23" i="33"/>
  <c r="BP23" i="33"/>
  <c r="BN23" i="33"/>
  <c r="BL23" i="33"/>
  <c r="BJ23" i="33"/>
  <c r="BI23" i="33"/>
  <c r="BH23" i="33"/>
  <c r="BF23" i="33"/>
  <c r="BD23" i="33"/>
  <c r="BB23" i="33"/>
  <c r="AK23" i="33"/>
  <c r="AI23" i="33"/>
  <c r="AG23" i="33"/>
  <c r="AE23" i="33"/>
  <c r="AC23" i="33"/>
  <c r="AA23" i="33"/>
  <c r="Y23" i="33"/>
  <c r="W23" i="33"/>
  <c r="U23" i="33"/>
  <c r="S23" i="33"/>
  <c r="Q23" i="33"/>
  <c r="O23" i="33"/>
  <c r="K23" i="33"/>
  <c r="I23" i="33"/>
  <c r="G23" i="33"/>
  <c r="BV22" i="33"/>
  <c r="BT22" i="33"/>
  <c r="BR22" i="33"/>
  <c r="BP22" i="33"/>
  <c r="BN22" i="33"/>
  <c r="BL22" i="33"/>
  <c r="BJ22" i="33"/>
  <c r="BI22" i="33"/>
  <c r="BH22" i="33"/>
  <c r="BF22" i="33"/>
  <c r="BD22" i="33"/>
  <c r="BB22" i="33"/>
  <c r="AK22" i="33"/>
  <c r="AI22" i="33"/>
  <c r="AG22" i="33"/>
  <c r="AE22" i="33"/>
  <c r="AC22" i="33"/>
  <c r="AA22" i="33"/>
  <c r="Y22" i="33"/>
  <c r="W22" i="33"/>
  <c r="U22" i="33"/>
  <c r="S22" i="33"/>
  <c r="Q22" i="33"/>
  <c r="O22" i="33"/>
  <c r="K22" i="33"/>
  <c r="I22" i="33"/>
  <c r="G22" i="33"/>
  <c r="BU21" i="33"/>
  <c r="BS21" i="33"/>
  <c r="BQ21" i="33"/>
  <c r="BR21" i="33" s="1"/>
  <c r="BQ13" i="34" s="1"/>
  <c r="BP21" i="33"/>
  <c r="BO13" i="34" s="1"/>
  <c r="BO21" i="33"/>
  <c r="BN13" i="34" s="1"/>
  <c r="BM21" i="33"/>
  <c r="BK21" i="33"/>
  <c r="BI21" i="33"/>
  <c r="BG21" i="33"/>
  <c r="BF13" i="34" s="1"/>
  <c r="BE21" i="33"/>
  <c r="BF21" i="33" s="1"/>
  <c r="BE13" i="34" s="1"/>
  <c r="BC21" i="33"/>
  <c r="BA21" i="33"/>
  <c r="AZ13" i="34" s="1"/>
  <c r="AZ21" i="33"/>
  <c r="AY21" i="33"/>
  <c r="AX13" i="34" s="1"/>
  <c r="AX21" i="33"/>
  <c r="AW13" i="34" s="1"/>
  <c r="AW21" i="33"/>
  <c r="AV13" i="34" s="1"/>
  <c r="AV21" i="33"/>
  <c r="AU13" i="34" s="1"/>
  <c r="AU21" i="33"/>
  <c r="AT21" i="33"/>
  <c r="AS21" i="33"/>
  <c r="AR13" i="34" s="1"/>
  <c r="AR21" i="33"/>
  <c r="AQ13" i="34" s="1"/>
  <c r="AQ21" i="33"/>
  <c r="AP13" i="34" s="1"/>
  <c r="AP21" i="33"/>
  <c r="AO13" i="34" s="1"/>
  <c r="AO21" i="33"/>
  <c r="AN13" i="34" s="1"/>
  <c r="AN21" i="33"/>
  <c r="AM13" i="34" s="1"/>
  <c r="AM21" i="33"/>
  <c r="AL21" i="33"/>
  <c r="AJ21" i="33"/>
  <c r="AI13" i="34" s="1"/>
  <c r="AH21" i="33"/>
  <c r="AG13" i="34" s="1"/>
  <c r="AF21" i="33"/>
  <c r="AG21" i="33" s="1"/>
  <c r="AF13" i="34" s="1"/>
  <c r="AD21" i="33"/>
  <c r="AC21" i="33"/>
  <c r="AB13" i="34" s="1"/>
  <c r="AB21" i="33"/>
  <c r="Z21" i="33"/>
  <c r="Y13" i="34" s="1"/>
  <c r="X21" i="33"/>
  <c r="Y21" i="33" s="1"/>
  <c r="X13" i="34" s="1"/>
  <c r="V21" i="33"/>
  <c r="T21" i="33"/>
  <c r="S13" i="34" s="1"/>
  <c r="S21" i="33"/>
  <c r="R13" i="34" s="1"/>
  <c r="R21" i="33"/>
  <c r="Q13" i="34" s="1"/>
  <c r="P21" i="33"/>
  <c r="Q21" i="33" s="1"/>
  <c r="P13" i="34" s="1"/>
  <c r="N21" i="33"/>
  <c r="M21" i="33"/>
  <c r="L13" i="34" s="1"/>
  <c r="L21" i="33"/>
  <c r="K13" i="34" s="1"/>
  <c r="K21" i="33"/>
  <c r="J13" i="34" s="1"/>
  <c r="J21" i="33"/>
  <c r="I13" i="34" s="1"/>
  <c r="H21" i="33"/>
  <c r="I21" i="33" s="1"/>
  <c r="H13" i="34" s="1"/>
  <c r="F21" i="33"/>
  <c r="E21" i="33"/>
  <c r="D21" i="33"/>
  <c r="AI21" i="33" s="1"/>
  <c r="AH13" i="34" s="1"/>
  <c r="BV20" i="33"/>
  <c r="BT20" i="33"/>
  <c r="BR20" i="33"/>
  <c r="BP20" i="33"/>
  <c r="BN20" i="33"/>
  <c r="BL20" i="33"/>
  <c r="BI20" i="33"/>
  <c r="BJ20" i="33" s="1"/>
  <c r="BH20" i="33"/>
  <c r="BF20" i="33"/>
  <c r="BD20" i="33"/>
  <c r="BB20" i="33"/>
  <c r="AK20" i="33"/>
  <c r="AI20" i="33"/>
  <c r="AG20" i="33"/>
  <c r="AE20" i="33"/>
  <c r="AC20" i="33"/>
  <c r="AA20" i="33"/>
  <c r="Y20" i="33"/>
  <c r="W20" i="33"/>
  <c r="U20" i="33"/>
  <c r="S20" i="33"/>
  <c r="Q20" i="33"/>
  <c r="O20" i="33"/>
  <c r="K20" i="33"/>
  <c r="I20" i="33"/>
  <c r="G20" i="33"/>
  <c r="BV19" i="33"/>
  <c r="BT19" i="33"/>
  <c r="BR19" i="33"/>
  <c r="BP19" i="33"/>
  <c r="BN19" i="33"/>
  <c r="BL19" i="33"/>
  <c r="BI19" i="33"/>
  <c r="BJ19" i="33" s="1"/>
  <c r="BH19" i="33"/>
  <c r="BF19" i="33"/>
  <c r="BD19" i="33"/>
  <c r="BB19" i="33"/>
  <c r="AK19" i="33"/>
  <c r="AI19" i="33"/>
  <c r="AG19" i="33"/>
  <c r="AE19" i="33"/>
  <c r="AC19" i="33"/>
  <c r="AA19" i="33"/>
  <c r="Y19" i="33"/>
  <c r="W19" i="33"/>
  <c r="U19" i="33"/>
  <c r="S19" i="33"/>
  <c r="Q19" i="33"/>
  <c r="O19" i="33"/>
  <c r="K19" i="33"/>
  <c r="I19" i="33"/>
  <c r="G19" i="33"/>
  <c r="BV18" i="33"/>
  <c r="BT18" i="33"/>
  <c r="BR18" i="33"/>
  <c r="BP18" i="33"/>
  <c r="BN18" i="33"/>
  <c r="BL18" i="33"/>
  <c r="BJ18" i="33"/>
  <c r="BI18" i="33"/>
  <c r="BH18" i="33"/>
  <c r="BF18" i="33"/>
  <c r="BD18" i="33"/>
  <c r="BB18" i="33"/>
  <c r="AK18" i="33"/>
  <c r="AI18" i="33"/>
  <c r="AG18" i="33"/>
  <c r="AE18" i="33"/>
  <c r="AC18" i="33"/>
  <c r="AA18" i="33"/>
  <c r="Y18" i="33"/>
  <c r="W18" i="33"/>
  <c r="U18" i="33"/>
  <c r="S18" i="33"/>
  <c r="Q18" i="33"/>
  <c r="O18" i="33"/>
  <c r="K18" i="33"/>
  <c r="I18" i="33"/>
  <c r="G18" i="33"/>
  <c r="BV17" i="33"/>
  <c r="BT17" i="33"/>
  <c r="BR17" i="33"/>
  <c r="BP17" i="33"/>
  <c r="BN17" i="33"/>
  <c r="BL17" i="33"/>
  <c r="BI17" i="33"/>
  <c r="BJ17" i="33" s="1"/>
  <c r="BH17" i="33"/>
  <c r="BF17" i="33"/>
  <c r="BD17" i="33"/>
  <c r="BB17" i="33"/>
  <c r="AK17" i="33"/>
  <c r="AI17" i="33"/>
  <c r="AG17" i="33"/>
  <c r="AE17" i="33"/>
  <c r="AC17" i="33"/>
  <c r="AA17" i="33"/>
  <c r="Y17" i="33"/>
  <c r="W17" i="33"/>
  <c r="U17" i="33"/>
  <c r="S17" i="33"/>
  <c r="Q17" i="33"/>
  <c r="O17" i="33"/>
  <c r="K17" i="33"/>
  <c r="I17" i="33"/>
  <c r="G17" i="33"/>
  <c r="BU16" i="33"/>
  <c r="BS16" i="33"/>
  <c r="BT16" i="33" s="1"/>
  <c r="BS12" i="34" s="1"/>
  <c r="BR16" i="33"/>
  <c r="BQ16" i="33"/>
  <c r="BO16" i="33"/>
  <c r="BN16" i="33"/>
  <c r="BM12" i="34" s="1"/>
  <c r="BM16" i="33"/>
  <c r="BK16" i="33"/>
  <c r="BL16" i="33" s="1"/>
  <c r="BK12" i="34" s="1"/>
  <c r="BG16" i="33"/>
  <c r="BF16" i="33"/>
  <c r="BE12" i="34" s="1"/>
  <c r="BE16" i="33"/>
  <c r="BC16" i="33"/>
  <c r="BD16" i="33" s="1"/>
  <c r="BC12" i="34" s="1"/>
  <c r="BB16" i="33"/>
  <c r="BA16" i="33"/>
  <c r="BA85" i="33" s="1"/>
  <c r="AZ16" i="33"/>
  <c r="AY16" i="33"/>
  <c r="AX16" i="33"/>
  <c r="AW16" i="33"/>
  <c r="AV16" i="33"/>
  <c r="AU12" i="34" s="1"/>
  <c r="AU16" i="33"/>
  <c r="AT12" i="34" s="1"/>
  <c r="AT16" i="33"/>
  <c r="AS16" i="33"/>
  <c r="AS85" i="33" s="1"/>
  <c r="AR28" i="34" s="1"/>
  <c r="AR16" i="33"/>
  <c r="AQ16" i="33"/>
  <c r="AP16" i="33"/>
  <c r="AO16" i="33"/>
  <c r="AN16" i="33"/>
  <c r="AM12" i="34" s="1"/>
  <c r="AM16" i="33"/>
  <c r="AL12" i="34" s="1"/>
  <c r="AL16" i="33"/>
  <c r="AJ16" i="33"/>
  <c r="AJ85" i="33" s="1"/>
  <c r="AH16" i="33"/>
  <c r="AG16" i="33"/>
  <c r="AF12" i="34" s="1"/>
  <c r="AF16" i="33"/>
  <c r="AE12" i="34" s="1"/>
  <c r="AD16" i="33"/>
  <c r="AE16" i="33" s="1"/>
  <c r="AD12" i="34" s="1"/>
  <c r="AB16" i="33"/>
  <c r="Z16" i="33"/>
  <c r="Y16" i="33"/>
  <c r="X12" i="34" s="1"/>
  <c r="X16" i="33"/>
  <c r="W12" i="34" s="1"/>
  <c r="V16" i="33"/>
  <c r="W16" i="33" s="1"/>
  <c r="V12" i="34" s="1"/>
  <c r="T16" i="33"/>
  <c r="T85" i="33" s="1"/>
  <c r="R16" i="33"/>
  <c r="Q16" i="33"/>
  <c r="P12" i="34" s="1"/>
  <c r="P16" i="33"/>
  <c r="O12" i="34" s="1"/>
  <c r="N16" i="33"/>
  <c r="O16" i="33" s="1"/>
  <c r="N12" i="34" s="1"/>
  <c r="M16" i="33"/>
  <c r="M85" i="33" s="1"/>
  <c r="L28" i="34" s="1"/>
  <c r="L16" i="33"/>
  <c r="K16" i="33"/>
  <c r="J12" i="34" s="1"/>
  <c r="J16" i="33"/>
  <c r="I16" i="33"/>
  <c r="H12" i="34" s="1"/>
  <c r="H16" i="33"/>
  <c r="G12" i="34" s="1"/>
  <c r="F16" i="33"/>
  <c r="G16" i="33" s="1"/>
  <c r="F12" i="34" s="1"/>
  <c r="E16" i="33"/>
  <c r="D16" i="33"/>
  <c r="BV15" i="33"/>
  <c r="BT15" i="33"/>
  <c r="BR15" i="33"/>
  <c r="BP15" i="33"/>
  <c r="BN15" i="33"/>
  <c r="BL15" i="33"/>
  <c r="BJ15" i="33"/>
  <c r="BI15" i="33"/>
  <c r="BH15" i="33"/>
  <c r="BF15" i="33"/>
  <c r="BD15" i="33"/>
  <c r="BB15" i="33"/>
  <c r="AK15" i="33"/>
  <c r="AI15" i="33"/>
  <c r="AG15" i="33"/>
  <c r="AE15" i="33"/>
  <c r="AC15" i="33"/>
  <c r="AA15" i="33"/>
  <c r="Y15" i="33"/>
  <c r="W15" i="33"/>
  <c r="U15" i="33"/>
  <c r="S15" i="33"/>
  <c r="Q15" i="33"/>
  <c r="O15" i="33"/>
  <c r="K15" i="33"/>
  <c r="I15" i="33"/>
  <c r="G15" i="33"/>
  <c r="BV14" i="33"/>
  <c r="BT14" i="33"/>
  <c r="BR14" i="33"/>
  <c r="BP14" i="33"/>
  <c r="BN14" i="33"/>
  <c r="BL14" i="33"/>
  <c r="BJ14" i="33"/>
  <c r="BI14" i="33"/>
  <c r="BH14" i="33"/>
  <c r="BF14" i="33"/>
  <c r="BD14" i="33"/>
  <c r="BB14" i="33"/>
  <c r="AK14" i="33"/>
  <c r="AI14" i="33"/>
  <c r="AG14" i="33"/>
  <c r="AE14" i="33"/>
  <c r="AC14" i="33"/>
  <c r="AA14" i="33"/>
  <c r="Y14" i="33"/>
  <c r="W14" i="33"/>
  <c r="U14" i="33"/>
  <c r="S14" i="33"/>
  <c r="Q14" i="33"/>
  <c r="O14" i="33"/>
  <c r="K14" i="33"/>
  <c r="I14" i="33"/>
  <c r="G14" i="33"/>
  <c r="BV13" i="33"/>
  <c r="BT13" i="33"/>
  <c r="BR13" i="33"/>
  <c r="BP13" i="33"/>
  <c r="BN13" i="33"/>
  <c r="BL13" i="33"/>
  <c r="BJ13" i="33"/>
  <c r="BI13" i="33"/>
  <c r="BH13" i="33"/>
  <c r="BF13" i="33"/>
  <c r="BD13" i="33"/>
  <c r="BB13" i="33"/>
  <c r="AK13" i="33"/>
  <c r="AI13" i="33"/>
  <c r="AG13" i="33"/>
  <c r="AE13" i="33"/>
  <c r="AC13" i="33"/>
  <c r="AA13" i="33"/>
  <c r="Y13" i="33"/>
  <c r="W13" i="33"/>
  <c r="U13" i="33"/>
  <c r="S13" i="33"/>
  <c r="Q13" i="33"/>
  <c r="O13" i="33"/>
  <c r="K13" i="33"/>
  <c r="I13" i="33"/>
  <c r="G13" i="33"/>
  <c r="BV12" i="33"/>
  <c r="BT12" i="33"/>
  <c r="BR12" i="33"/>
  <c r="BP12" i="33"/>
  <c r="BN12" i="33"/>
  <c r="BL12" i="33"/>
  <c r="BJ12" i="33"/>
  <c r="BI12" i="33"/>
  <c r="BH12" i="33"/>
  <c r="BF12" i="33"/>
  <c r="BD12" i="33"/>
  <c r="BB12" i="33"/>
  <c r="AK12" i="33"/>
  <c r="AI12" i="33"/>
  <c r="AG12" i="33"/>
  <c r="AE12" i="33"/>
  <c r="AC12" i="33"/>
  <c r="AA12" i="33"/>
  <c r="Y12" i="33"/>
  <c r="W12" i="33"/>
  <c r="U12" i="33"/>
  <c r="S12" i="33"/>
  <c r="Q12" i="33"/>
  <c r="O12" i="33"/>
  <c r="K12" i="33"/>
  <c r="I12" i="33"/>
  <c r="G12" i="33"/>
  <c r="AM28" i="32"/>
  <c r="BS27" i="32"/>
  <c r="BR27" i="32"/>
  <c r="BN27" i="32"/>
  <c r="BK27" i="32"/>
  <c r="BJ27" i="32"/>
  <c r="BF27" i="32"/>
  <c r="BB27" i="32"/>
  <c r="AX27" i="32"/>
  <c r="AT27" i="32"/>
  <c r="AS27" i="32"/>
  <c r="AP27" i="32"/>
  <c r="AL27" i="32"/>
  <c r="AK27" i="32"/>
  <c r="AC27" i="32"/>
  <c r="V27" i="32"/>
  <c r="U27" i="32"/>
  <c r="O27" i="32"/>
  <c r="M27" i="32"/>
  <c r="G27" i="32"/>
  <c r="E27" i="32"/>
  <c r="BR26" i="32"/>
  <c r="BP26" i="32"/>
  <c r="BJ26" i="32"/>
  <c r="BB26" i="32"/>
  <c r="AZ26" i="32"/>
  <c r="AT26" i="32"/>
  <c r="AS26" i="32"/>
  <c r="AR26" i="32"/>
  <c r="AL26" i="32"/>
  <c r="AK26" i="32"/>
  <c r="AC26" i="32"/>
  <c r="U26" i="32"/>
  <c r="M26" i="32"/>
  <c r="L26" i="32"/>
  <c r="E26" i="32"/>
  <c r="D26" i="32"/>
  <c r="BT25" i="32"/>
  <c r="BL25" i="32"/>
  <c r="BD25" i="32"/>
  <c r="AY25" i="32"/>
  <c r="AV25" i="32"/>
  <c r="AQ25" i="32"/>
  <c r="AN25" i="32"/>
  <c r="AI25" i="32"/>
  <c r="AA25" i="32"/>
  <c r="T25" i="32"/>
  <c r="S25" i="32"/>
  <c r="K25" i="32"/>
  <c r="C25" i="32"/>
  <c r="AY24" i="32"/>
  <c r="AA24" i="32"/>
  <c r="BR23" i="32"/>
  <c r="BN23" i="32"/>
  <c r="BJ23" i="32"/>
  <c r="BF23" i="32"/>
  <c r="BB23" i="32"/>
  <c r="AX23" i="32"/>
  <c r="AW23" i="32"/>
  <c r="AT23" i="32"/>
  <c r="AP23" i="32"/>
  <c r="AO23" i="32"/>
  <c r="AL23" i="32"/>
  <c r="AG23" i="32"/>
  <c r="Z23" i="32"/>
  <c r="Y23" i="32"/>
  <c r="Q23" i="32"/>
  <c r="I23" i="32"/>
  <c r="BT22" i="32"/>
  <c r="BL22" i="32"/>
  <c r="BD22" i="32"/>
  <c r="AV22" i="32"/>
  <c r="AS22" i="32"/>
  <c r="AN22" i="32"/>
  <c r="AK22" i="32"/>
  <c r="AC22" i="32"/>
  <c r="U22" i="32"/>
  <c r="Q22" i="32"/>
  <c r="M22" i="32"/>
  <c r="E22" i="32"/>
  <c r="BL21" i="32"/>
  <c r="AM21" i="32"/>
  <c r="H21" i="32"/>
  <c r="BT20" i="32"/>
  <c r="BR20" i="32"/>
  <c r="BL20" i="32"/>
  <c r="BJ20" i="32"/>
  <c r="BD20" i="32"/>
  <c r="BB20" i="32"/>
  <c r="AV20" i="32"/>
  <c r="AU20" i="32"/>
  <c r="AT20" i="32"/>
  <c r="AN20" i="32"/>
  <c r="AM20" i="32"/>
  <c r="AL20" i="32"/>
  <c r="AE20" i="32"/>
  <c r="W20" i="32"/>
  <c r="O20" i="32"/>
  <c r="G20" i="32"/>
  <c r="BS19" i="32"/>
  <c r="AU19" i="32"/>
  <c r="AM19" i="32"/>
  <c r="AE19" i="32"/>
  <c r="W19" i="32"/>
  <c r="V19" i="32"/>
  <c r="O19" i="32"/>
  <c r="G19" i="32"/>
  <c r="BR18" i="32"/>
  <c r="BJ18" i="32"/>
  <c r="BB18" i="32"/>
  <c r="AW18" i="32"/>
  <c r="AT18" i="32"/>
  <c r="AS18" i="32"/>
  <c r="AR18" i="32"/>
  <c r="AO18" i="32"/>
  <c r="AL18" i="32"/>
  <c r="AK18" i="32"/>
  <c r="AG18" i="32"/>
  <c r="AC18" i="32"/>
  <c r="AB18" i="32"/>
  <c r="Y18" i="32"/>
  <c r="U18" i="32"/>
  <c r="Q18" i="32"/>
  <c r="M18" i="32"/>
  <c r="L18" i="32"/>
  <c r="I18" i="32"/>
  <c r="E18" i="32"/>
  <c r="BT17" i="32"/>
  <c r="BP17" i="32"/>
  <c r="BL17" i="32"/>
  <c r="BD17" i="32"/>
  <c r="AZ17" i="32"/>
  <c r="AV17" i="32"/>
  <c r="AS17" i="32"/>
  <c r="AR17" i="32"/>
  <c r="AN17" i="32"/>
  <c r="AK17" i="32"/>
  <c r="AC17" i="32"/>
  <c r="U17" i="32"/>
  <c r="M17" i="32"/>
  <c r="L17" i="32"/>
  <c r="E17" i="32"/>
  <c r="D17" i="32"/>
  <c r="BP16" i="32"/>
  <c r="AZ16" i="32"/>
  <c r="AY16" i="32"/>
  <c r="AU16" i="32"/>
  <c r="AR16" i="32"/>
  <c r="AQ16" i="32"/>
  <c r="AM16" i="32"/>
  <c r="AI16" i="32"/>
  <c r="AE16" i="32"/>
  <c r="AA16" i="32"/>
  <c r="W16" i="32"/>
  <c r="S16" i="32"/>
  <c r="O16" i="32"/>
  <c r="L16" i="32"/>
  <c r="K16" i="32"/>
  <c r="G16" i="32"/>
  <c r="D16" i="32"/>
  <c r="C16" i="32"/>
  <c r="BN15" i="32"/>
  <c r="BG15" i="32"/>
  <c r="BF15" i="32"/>
  <c r="AY15" i="32"/>
  <c r="AX15" i="32"/>
  <c r="AW15" i="32"/>
  <c r="AQ15" i="32"/>
  <c r="AP15" i="32"/>
  <c r="AO15" i="32"/>
  <c r="AI15" i="32"/>
  <c r="AH15" i="32"/>
  <c r="AG15" i="32"/>
  <c r="AE15" i="32"/>
  <c r="AA15" i="32"/>
  <c r="S15" i="32"/>
  <c r="K15" i="32"/>
  <c r="C15" i="32"/>
  <c r="BT14" i="32"/>
  <c r="BN14" i="32"/>
  <c r="BL14" i="32"/>
  <c r="BF14" i="32"/>
  <c r="BD14" i="32"/>
  <c r="AX14" i="32"/>
  <c r="AV14" i="32"/>
  <c r="AP14" i="32"/>
  <c r="AN14" i="32"/>
  <c r="BD13" i="32"/>
  <c r="Y13" i="32"/>
  <c r="BT12" i="32"/>
  <c r="BS12" i="32"/>
  <c r="BL12" i="32"/>
  <c r="BD12" i="32"/>
  <c r="AV12" i="32"/>
  <c r="AU12" i="32"/>
  <c r="AN12" i="32"/>
  <c r="V12" i="32"/>
  <c r="J85" i="31"/>
  <c r="BU84" i="31"/>
  <c r="BT84" i="31"/>
  <c r="BS84" i="31"/>
  <c r="BQ84" i="31"/>
  <c r="BP27" i="32" s="1"/>
  <c r="BO84" i="31"/>
  <c r="BM84" i="31"/>
  <c r="BL84" i="31"/>
  <c r="BK84" i="31"/>
  <c r="BG84" i="31"/>
  <c r="BF84" i="31"/>
  <c r="BE27" i="32" s="1"/>
  <c r="BE84" i="31"/>
  <c r="BD27" i="32" s="1"/>
  <c r="BD84" i="31"/>
  <c r="BC27" i="32" s="1"/>
  <c r="BC84" i="31"/>
  <c r="BA84" i="31"/>
  <c r="AZ27" i="32" s="1"/>
  <c r="AZ84" i="31"/>
  <c r="AY27" i="32" s="1"/>
  <c r="AY84" i="31"/>
  <c r="AX84" i="31"/>
  <c r="AW27" i="32" s="1"/>
  <c r="AW84" i="31"/>
  <c r="AV27" i="32" s="1"/>
  <c r="AV84" i="31"/>
  <c r="AU27" i="32" s="1"/>
  <c r="AU84" i="31"/>
  <c r="AT84" i="31"/>
  <c r="AS84" i="31"/>
  <c r="AR27" i="32" s="1"/>
  <c r="AR84" i="31"/>
  <c r="AQ27" i="32" s="1"/>
  <c r="AQ84" i="31"/>
  <c r="AP84" i="31"/>
  <c r="AO27" i="32" s="1"/>
  <c r="AO84" i="31"/>
  <c r="AN27" i="32" s="1"/>
  <c r="AN84" i="31"/>
  <c r="AM27" i="32" s="1"/>
  <c r="AM84" i="31"/>
  <c r="AL84" i="31"/>
  <c r="AJ84" i="31"/>
  <c r="AI27" i="32" s="1"/>
  <c r="AH84" i="31"/>
  <c r="AG84" i="31"/>
  <c r="AF27" i="32" s="1"/>
  <c r="AF84" i="31"/>
  <c r="AD84" i="31"/>
  <c r="AE84" i="31" s="1"/>
  <c r="AD27" i="32" s="1"/>
  <c r="AB84" i="31"/>
  <c r="AA27" i="32" s="1"/>
  <c r="Z84" i="31"/>
  <c r="X84" i="31"/>
  <c r="V84" i="31"/>
  <c r="W84" i="31" s="1"/>
  <c r="T84" i="31"/>
  <c r="S27" i="32" s="1"/>
  <c r="R84" i="31"/>
  <c r="Q84" i="31"/>
  <c r="P27" i="32" s="1"/>
  <c r="P84" i="31"/>
  <c r="N84" i="31"/>
  <c r="O84" i="31" s="1"/>
  <c r="N27" i="32" s="1"/>
  <c r="M84" i="31"/>
  <c r="L27" i="32" s="1"/>
  <c r="L84" i="31"/>
  <c r="K27" i="32" s="1"/>
  <c r="J84" i="31"/>
  <c r="I84" i="31"/>
  <c r="H27" i="32" s="1"/>
  <c r="H84" i="31"/>
  <c r="F84" i="31"/>
  <c r="G84" i="31" s="1"/>
  <c r="F27" i="32" s="1"/>
  <c r="E84" i="31"/>
  <c r="D27" i="32" s="1"/>
  <c r="D84" i="31"/>
  <c r="C27" i="32" s="1"/>
  <c r="BV83" i="31"/>
  <c r="BT83" i="31"/>
  <c r="BR83" i="31"/>
  <c r="BP83" i="31"/>
  <c r="BN83" i="31"/>
  <c r="BL83" i="31"/>
  <c r="BJ83" i="31"/>
  <c r="BI83" i="31"/>
  <c r="BH83" i="31"/>
  <c r="BD83" i="31"/>
  <c r="BB83" i="31"/>
  <c r="AK83" i="31"/>
  <c r="AI83" i="31"/>
  <c r="AG83" i="31"/>
  <c r="AE83" i="31"/>
  <c r="AC83" i="31"/>
  <c r="AA83" i="31"/>
  <c r="Y83" i="31"/>
  <c r="W83" i="31"/>
  <c r="U83" i="31"/>
  <c r="S83" i="31"/>
  <c r="Q83" i="31"/>
  <c r="O83" i="31"/>
  <c r="K83" i="31"/>
  <c r="I83" i="31"/>
  <c r="G83" i="31"/>
  <c r="BV82" i="31"/>
  <c r="BT82" i="31"/>
  <c r="BR82" i="31"/>
  <c r="BP82" i="31"/>
  <c r="BN82" i="31"/>
  <c r="BL82" i="31"/>
  <c r="BJ82" i="31"/>
  <c r="BI82" i="31"/>
  <c r="BH82" i="31"/>
  <c r="BF82" i="31"/>
  <c r="BD82" i="31"/>
  <c r="BB82" i="31"/>
  <c r="AK82" i="31"/>
  <c r="AI82" i="31"/>
  <c r="AG82" i="31"/>
  <c r="AE82" i="31"/>
  <c r="AC82" i="31"/>
  <c r="AA82" i="31"/>
  <c r="Y82" i="31"/>
  <c r="W82" i="31"/>
  <c r="U82" i="31"/>
  <c r="S82" i="31"/>
  <c r="Q82" i="31"/>
  <c r="O82" i="31"/>
  <c r="K82" i="31"/>
  <c r="I82" i="31"/>
  <c r="G82" i="31"/>
  <c r="BV81" i="31"/>
  <c r="BT81" i="31"/>
  <c r="BR81" i="31"/>
  <c r="BP81" i="31"/>
  <c r="BN81" i="31"/>
  <c r="BL81" i="31"/>
  <c r="BJ81" i="31"/>
  <c r="BI81" i="31"/>
  <c r="BH81" i="31"/>
  <c r="BF81" i="31"/>
  <c r="BD81" i="31"/>
  <c r="BB81" i="31"/>
  <c r="AK81" i="31"/>
  <c r="AI81" i="31"/>
  <c r="AG81" i="31"/>
  <c r="AE81" i="31"/>
  <c r="AC81" i="31"/>
  <c r="AA81" i="31"/>
  <c r="Y81" i="31"/>
  <c r="W81" i="31"/>
  <c r="U81" i="31"/>
  <c r="S81" i="31"/>
  <c r="Q81" i="31"/>
  <c r="O81" i="31"/>
  <c r="K81" i="31"/>
  <c r="I81" i="31"/>
  <c r="G81" i="31"/>
  <c r="BV80" i="31"/>
  <c r="BU26" i="32" s="1"/>
  <c r="BU80" i="31"/>
  <c r="BT26" i="32" s="1"/>
  <c r="BS80" i="31"/>
  <c r="BT80" i="31" s="1"/>
  <c r="BS26" i="32" s="1"/>
  <c r="BQ80" i="31"/>
  <c r="BP80" i="31"/>
  <c r="BO26" i="32" s="1"/>
  <c r="BO80" i="31"/>
  <c r="BN26" i="32" s="1"/>
  <c r="BM80" i="31"/>
  <c r="BL26" i="32" s="1"/>
  <c r="BK80" i="31"/>
  <c r="BL80" i="31" s="1"/>
  <c r="BK26" i="32" s="1"/>
  <c r="BG80" i="31"/>
  <c r="BE80" i="31"/>
  <c r="BD26" i="32" s="1"/>
  <c r="BC80" i="31"/>
  <c r="BA80" i="31"/>
  <c r="AZ80" i="31"/>
  <c r="BN80" i="31" s="1"/>
  <c r="BM26" i="32" s="1"/>
  <c r="AY80" i="31"/>
  <c r="AX26" i="32" s="1"/>
  <c r="AX80" i="31"/>
  <c r="AW26" i="32" s="1"/>
  <c r="AW80" i="31"/>
  <c r="AV26" i="32" s="1"/>
  <c r="AV80" i="31"/>
  <c r="AU26" i="32" s="1"/>
  <c r="AU80" i="31"/>
  <c r="AT80" i="31"/>
  <c r="AS80" i="31"/>
  <c r="AR80" i="31"/>
  <c r="AQ26" i="32" s="1"/>
  <c r="AQ80" i="31"/>
  <c r="AP26" i="32" s="1"/>
  <c r="AP80" i="31"/>
  <c r="AO26" i="32" s="1"/>
  <c r="AO80" i="31"/>
  <c r="AN26" i="32" s="1"/>
  <c r="AN80" i="31"/>
  <c r="AM26" i="32" s="1"/>
  <c r="AM80" i="31"/>
  <c r="AL80" i="31"/>
  <c r="AJ80" i="31"/>
  <c r="AH80" i="31"/>
  <c r="AG26" i="32" s="1"/>
  <c r="AF80" i="31"/>
  <c r="AG80" i="31" s="1"/>
  <c r="AF26" i="32" s="1"/>
  <c r="AD80" i="31"/>
  <c r="AB80" i="31"/>
  <c r="Z80" i="31"/>
  <c r="Y26" i="32" s="1"/>
  <c r="X80" i="31"/>
  <c r="Y80" i="31" s="1"/>
  <c r="X26" i="32" s="1"/>
  <c r="V80" i="31"/>
  <c r="T80" i="31"/>
  <c r="S80" i="31"/>
  <c r="R26" i="32" s="1"/>
  <c r="R80" i="31"/>
  <c r="Q26" i="32" s="1"/>
  <c r="P80" i="31"/>
  <c r="Q80" i="31" s="1"/>
  <c r="P26" i="32" s="1"/>
  <c r="N80" i="31"/>
  <c r="M80" i="31"/>
  <c r="L80" i="31"/>
  <c r="K26" i="32" s="1"/>
  <c r="K80" i="31"/>
  <c r="J26" i="32" s="1"/>
  <c r="J80" i="31"/>
  <c r="I26" i="32" s="1"/>
  <c r="H80" i="31"/>
  <c r="I80" i="31" s="1"/>
  <c r="H26" i="32" s="1"/>
  <c r="F80" i="31"/>
  <c r="E80" i="31"/>
  <c r="D80" i="31"/>
  <c r="BV79" i="31"/>
  <c r="BT79" i="31"/>
  <c r="BR79" i="31"/>
  <c r="BP79" i="31"/>
  <c r="BN79" i="31"/>
  <c r="BL79" i="31"/>
  <c r="BJ79" i="31"/>
  <c r="BI79" i="31"/>
  <c r="BH79" i="31"/>
  <c r="BF79" i="31"/>
  <c r="BD79" i="31"/>
  <c r="BB79" i="31"/>
  <c r="AK79" i="31"/>
  <c r="AI79" i="31"/>
  <c r="AG79" i="31"/>
  <c r="AE79" i="31"/>
  <c r="AC79" i="31"/>
  <c r="AA79" i="31"/>
  <c r="Y79" i="31"/>
  <c r="W79" i="31"/>
  <c r="U79" i="31"/>
  <c r="S79" i="31"/>
  <c r="Q79" i="31"/>
  <c r="O79" i="31"/>
  <c r="K79" i="31"/>
  <c r="I79" i="31"/>
  <c r="G79" i="31"/>
  <c r="BV78" i="31"/>
  <c r="BT78" i="31"/>
  <c r="BR78" i="31"/>
  <c r="BP78" i="31"/>
  <c r="BN78" i="31"/>
  <c r="BL78" i="31"/>
  <c r="BI78" i="31"/>
  <c r="BJ78" i="31" s="1"/>
  <c r="BH78" i="31"/>
  <c r="BF78" i="31"/>
  <c r="BD78" i="31"/>
  <c r="BB78" i="31"/>
  <c r="AK78" i="31"/>
  <c r="AI78" i="31"/>
  <c r="AG78" i="31"/>
  <c r="AE78" i="31"/>
  <c r="AC78" i="31"/>
  <c r="AA78" i="31"/>
  <c r="Y78" i="31"/>
  <c r="W78" i="31"/>
  <c r="U78" i="31"/>
  <c r="S78" i="31"/>
  <c r="Q78" i="31"/>
  <c r="O78" i="31"/>
  <c r="K78" i="31"/>
  <c r="I78" i="31"/>
  <c r="G78" i="31"/>
  <c r="G80" i="31" s="1"/>
  <c r="F26" i="32" s="1"/>
  <c r="BV77" i="31"/>
  <c r="BT77" i="31"/>
  <c r="BR77" i="31"/>
  <c r="BP77" i="31"/>
  <c r="BN77" i="31"/>
  <c r="BL77" i="31"/>
  <c r="BJ77" i="31"/>
  <c r="BI77" i="31"/>
  <c r="BH77" i="31"/>
  <c r="BF77" i="31"/>
  <c r="BD77" i="31"/>
  <c r="BB77" i="31"/>
  <c r="AK77" i="31"/>
  <c r="AI77" i="31"/>
  <c r="AG77" i="31"/>
  <c r="AE77" i="31"/>
  <c r="AC77" i="31"/>
  <c r="AA77" i="31"/>
  <c r="Y77" i="31"/>
  <c r="W77" i="31"/>
  <c r="U77" i="31"/>
  <c r="S77" i="31"/>
  <c r="Q77" i="31"/>
  <c r="O77" i="31"/>
  <c r="K77" i="31"/>
  <c r="I77" i="31"/>
  <c r="G77" i="31"/>
  <c r="BV76" i="31"/>
  <c r="BU25" i="32" s="1"/>
  <c r="BU76" i="31"/>
  <c r="BS76" i="31"/>
  <c r="BR76" i="31"/>
  <c r="BQ25" i="32" s="1"/>
  <c r="BQ76" i="31"/>
  <c r="BP25" i="32" s="1"/>
  <c r="BO76" i="31"/>
  <c r="BN25" i="32" s="1"/>
  <c r="BN76" i="31"/>
  <c r="BM25" i="32" s="1"/>
  <c r="BM76" i="31"/>
  <c r="BK76" i="31"/>
  <c r="BG76" i="31"/>
  <c r="BF25" i="32" s="1"/>
  <c r="BF76" i="31"/>
  <c r="BE25" i="32" s="1"/>
  <c r="BE76" i="31"/>
  <c r="BC76" i="31"/>
  <c r="BA76" i="31"/>
  <c r="AZ25" i="32" s="1"/>
  <c r="AZ76" i="31"/>
  <c r="AY76" i="31"/>
  <c r="AX25" i="32" s="1"/>
  <c r="AX76" i="31"/>
  <c r="AW25" i="32" s="1"/>
  <c r="AW76" i="31"/>
  <c r="AV76" i="31"/>
  <c r="AU25" i="32" s="1"/>
  <c r="AU76" i="31"/>
  <c r="AT25" i="32" s="1"/>
  <c r="AT76" i="31"/>
  <c r="AS25" i="32" s="1"/>
  <c r="AS76" i="31"/>
  <c r="AR25" i="32" s="1"/>
  <c r="AR76" i="31"/>
  <c r="AQ76" i="31"/>
  <c r="AP25" i="32" s="1"/>
  <c r="AP76" i="31"/>
  <c r="AO25" i="32" s="1"/>
  <c r="AO76" i="31"/>
  <c r="AN76" i="31"/>
  <c r="AM25" i="32" s="1"/>
  <c r="AM76" i="31"/>
  <c r="AL25" i="32" s="1"/>
  <c r="AL76" i="31"/>
  <c r="AK76" i="31"/>
  <c r="AJ25" i="32" s="1"/>
  <c r="AJ76" i="31"/>
  <c r="AH76" i="31"/>
  <c r="AG25" i="32" s="1"/>
  <c r="AF76" i="31"/>
  <c r="AE25" i="32" s="1"/>
  <c r="AD76" i="31"/>
  <c r="AC25" i="32" s="1"/>
  <c r="AC76" i="31"/>
  <c r="AB25" i="32" s="1"/>
  <c r="AB76" i="31"/>
  <c r="Z76" i="31"/>
  <c r="Y25" i="32" s="1"/>
  <c r="X76" i="31"/>
  <c r="W25" i="32" s="1"/>
  <c r="W76" i="31"/>
  <c r="V25" i="32" s="1"/>
  <c r="V76" i="31"/>
  <c r="Y76" i="31" s="1"/>
  <c r="X25" i="32" s="1"/>
  <c r="U76" i="31"/>
  <c r="T76" i="31"/>
  <c r="R76" i="31"/>
  <c r="Q25" i="32" s="1"/>
  <c r="P76" i="31"/>
  <c r="O25" i="32" s="1"/>
  <c r="N76" i="31"/>
  <c r="O76" i="31" s="1"/>
  <c r="N25" i="32" s="1"/>
  <c r="M76" i="31"/>
  <c r="L25" i="32" s="1"/>
  <c r="L76" i="31"/>
  <c r="J76" i="31"/>
  <c r="I25" i="32" s="1"/>
  <c r="H76" i="31"/>
  <c r="G25" i="32" s="1"/>
  <c r="G76" i="31"/>
  <c r="F25" i="32" s="1"/>
  <c r="F76" i="31"/>
  <c r="E76" i="31"/>
  <c r="D25" i="32" s="1"/>
  <c r="D76" i="31"/>
  <c r="BV75" i="31"/>
  <c r="BT75" i="31"/>
  <c r="BR75" i="31"/>
  <c r="BP75" i="31"/>
  <c r="BN75" i="31"/>
  <c r="BL75" i="31"/>
  <c r="BJ75" i="31"/>
  <c r="BI75" i="31"/>
  <c r="BH75" i="31"/>
  <c r="BF75" i="31"/>
  <c r="BD75" i="31"/>
  <c r="BB75" i="31"/>
  <c r="AK75" i="31"/>
  <c r="AI75" i="31"/>
  <c r="AG75" i="31"/>
  <c r="AE75" i="31"/>
  <c r="AC75" i="31"/>
  <c r="AA75" i="31"/>
  <c r="Y75" i="31"/>
  <c r="W75" i="31"/>
  <c r="U75" i="31"/>
  <c r="S75" i="31"/>
  <c r="Q75" i="31"/>
  <c r="O75" i="31"/>
  <c r="K75" i="31"/>
  <c r="I75" i="31"/>
  <c r="G75" i="31"/>
  <c r="BV74" i="31"/>
  <c r="BT74" i="31"/>
  <c r="BR74" i="31"/>
  <c r="BP74" i="31"/>
  <c r="BN74" i="31"/>
  <c r="BL74" i="31"/>
  <c r="BJ74" i="31"/>
  <c r="BI74" i="31"/>
  <c r="BH74" i="31"/>
  <c r="BF74" i="31"/>
  <c r="BD74" i="31"/>
  <c r="BB74" i="31"/>
  <c r="AK74" i="31"/>
  <c r="AI74" i="31"/>
  <c r="AG74" i="31"/>
  <c r="AE74" i="31"/>
  <c r="AC74" i="31"/>
  <c r="AA74" i="31"/>
  <c r="Y74" i="31"/>
  <c r="W74" i="31"/>
  <c r="U74" i="31"/>
  <c r="S74" i="31"/>
  <c r="Q74" i="31"/>
  <c r="O74" i="31"/>
  <c r="K74" i="31"/>
  <c r="I74" i="31"/>
  <c r="G74" i="31"/>
  <c r="BV73" i="31"/>
  <c r="BT73" i="31"/>
  <c r="BR73" i="31"/>
  <c r="BP73" i="31"/>
  <c r="BN73" i="31"/>
  <c r="BL73" i="31"/>
  <c r="BJ73" i="31"/>
  <c r="BI73" i="31"/>
  <c r="BH73" i="31"/>
  <c r="BF73" i="31"/>
  <c r="BD73" i="31"/>
  <c r="BB73" i="31"/>
  <c r="AK73" i="31"/>
  <c r="AI73" i="31"/>
  <c r="AG73" i="31"/>
  <c r="AE73" i="31"/>
  <c r="AC73" i="31"/>
  <c r="AA73" i="31"/>
  <c r="Y73" i="31"/>
  <c r="W73" i="31"/>
  <c r="U73" i="31"/>
  <c r="S73" i="31"/>
  <c r="Q73" i="31"/>
  <c r="O73" i="31"/>
  <c r="K73" i="31"/>
  <c r="I73" i="31"/>
  <c r="G73" i="31"/>
  <c r="BV72" i="31"/>
  <c r="BT72" i="31"/>
  <c r="BR72" i="31"/>
  <c r="BP72" i="31"/>
  <c r="BN72" i="31"/>
  <c r="BL72" i="31"/>
  <c r="BJ72" i="31"/>
  <c r="BI72" i="31"/>
  <c r="BH72" i="31"/>
  <c r="BF72" i="31"/>
  <c r="BD72" i="31"/>
  <c r="BB72" i="31"/>
  <c r="AK72" i="31"/>
  <c r="AI72" i="31"/>
  <c r="AG72" i="31"/>
  <c r="AE72" i="31"/>
  <c r="AC72" i="31"/>
  <c r="AA72" i="31"/>
  <c r="Y72" i="31"/>
  <c r="W72" i="31"/>
  <c r="U72" i="31"/>
  <c r="S72" i="31"/>
  <c r="Q72" i="31"/>
  <c r="O72" i="31"/>
  <c r="K72" i="31"/>
  <c r="I72" i="31"/>
  <c r="G72" i="31"/>
  <c r="BU71" i="31"/>
  <c r="BV71" i="31" s="1"/>
  <c r="BU24" i="32" s="1"/>
  <c r="BS71" i="31"/>
  <c r="BR24" i="32" s="1"/>
  <c r="BQ71" i="31"/>
  <c r="BR71" i="31" s="1"/>
  <c r="BQ24" i="32" s="1"/>
  <c r="BP71" i="31"/>
  <c r="BO24" i="32" s="1"/>
  <c r="BO71" i="31"/>
  <c r="BN24" i="32" s="1"/>
  <c r="BM71" i="31"/>
  <c r="BK71" i="31"/>
  <c r="BJ24" i="32" s="1"/>
  <c r="BH71" i="31"/>
  <c r="BG24" i="32" s="1"/>
  <c r="BG71" i="31"/>
  <c r="BF24" i="32" s="1"/>
  <c r="BE71" i="31"/>
  <c r="BF71" i="31" s="1"/>
  <c r="BE24" i="32" s="1"/>
  <c r="BC71" i="31"/>
  <c r="BB24" i="32" s="1"/>
  <c r="BA71" i="31"/>
  <c r="AZ71" i="31"/>
  <c r="AY71" i="31"/>
  <c r="AX24" i="32" s="1"/>
  <c r="AX71" i="31"/>
  <c r="AW24" i="32" s="1"/>
  <c r="AW71" i="31"/>
  <c r="AV24" i="32" s="1"/>
  <c r="AV71" i="31"/>
  <c r="AU24" i="32" s="1"/>
  <c r="AU71" i="31"/>
  <c r="AT24" i="32" s="1"/>
  <c r="AT71" i="31"/>
  <c r="AS24" i="32" s="1"/>
  <c r="AS71" i="31"/>
  <c r="AR24" i="32" s="1"/>
  <c r="AR71" i="31"/>
  <c r="AQ24" i="32" s="1"/>
  <c r="AQ71" i="31"/>
  <c r="AP24" i="32" s="1"/>
  <c r="AP71" i="31"/>
  <c r="AO24" i="32" s="1"/>
  <c r="AO71" i="31"/>
  <c r="AN24" i="32" s="1"/>
  <c r="AN71" i="31"/>
  <c r="AM24" i="32" s="1"/>
  <c r="AM71" i="31"/>
  <c r="AL24" i="32" s="1"/>
  <c r="AL71" i="31"/>
  <c r="AK24" i="32" s="1"/>
  <c r="AK71" i="31"/>
  <c r="AJ24" i="32" s="1"/>
  <c r="AJ71" i="31"/>
  <c r="AI24" i="32" s="1"/>
  <c r="AI71" i="31"/>
  <c r="AH24" i="32" s="1"/>
  <c r="AH71" i="31"/>
  <c r="AG24" i="32" s="1"/>
  <c r="AF71" i="31"/>
  <c r="AG71" i="31" s="1"/>
  <c r="AF24" i="32" s="1"/>
  <c r="AD71" i="31"/>
  <c r="AC24" i="32" s="1"/>
  <c r="AB71" i="31"/>
  <c r="AC71" i="31" s="1"/>
  <c r="AB24" i="32" s="1"/>
  <c r="AA71" i="31"/>
  <c r="Z24" i="32" s="1"/>
  <c r="Z71" i="31"/>
  <c r="Y24" i="32" s="1"/>
  <c r="X71" i="31"/>
  <c r="Y71" i="31" s="1"/>
  <c r="X24" i="32" s="1"/>
  <c r="V71" i="31"/>
  <c r="U24" i="32" s="1"/>
  <c r="U71" i="31"/>
  <c r="T24" i="32" s="1"/>
  <c r="T71" i="31"/>
  <c r="S24" i="32" s="1"/>
  <c r="S71" i="31"/>
  <c r="R24" i="32" s="1"/>
  <c r="R71" i="31"/>
  <c r="Q24" i="32" s="1"/>
  <c r="P71" i="31"/>
  <c r="Q71" i="31" s="1"/>
  <c r="P24" i="32" s="1"/>
  <c r="N71" i="31"/>
  <c r="M24" i="32" s="1"/>
  <c r="M71" i="31"/>
  <c r="L24" i="32" s="1"/>
  <c r="L71" i="31"/>
  <c r="K24" i="32" s="1"/>
  <c r="K71" i="31"/>
  <c r="J24" i="32" s="1"/>
  <c r="J71" i="31"/>
  <c r="I24" i="32" s="1"/>
  <c r="H71" i="31"/>
  <c r="I71" i="31" s="1"/>
  <c r="H24" i="32" s="1"/>
  <c r="F71" i="31"/>
  <c r="E24" i="32" s="1"/>
  <c r="E71" i="31"/>
  <c r="D24" i="32" s="1"/>
  <c r="D71" i="31"/>
  <c r="BV70" i="31"/>
  <c r="BT70" i="31"/>
  <c r="BR70" i="31"/>
  <c r="BP70" i="31"/>
  <c r="BN70" i="31"/>
  <c r="BL70" i="31"/>
  <c r="BJ70" i="31"/>
  <c r="BI70" i="31"/>
  <c r="BH70" i="31"/>
  <c r="BF70" i="31"/>
  <c r="BD70" i="31"/>
  <c r="BB70" i="31"/>
  <c r="AK70" i="31"/>
  <c r="AI70" i="31"/>
  <c r="AG70" i="31"/>
  <c r="AE70" i="31"/>
  <c r="AC70" i="31"/>
  <c r="AA70" i="31"/>
  <c r="Y70" i="31"/>
  <c r="W70" i="31"/>
  <c r="U70" i="31"/>
  <c r="S70" i="31"/>
  <c r="Q70" i="31"/>
  <c r="O70" i="31"/>
  <c r="K70" i="31"/>
  <c r="I70" i="31"/>
  <c r="G70" i="31"/>
  <c r="BV69" i="31"/>
  <c r="BT69" i="31"/>
  <c r="BR69" i="31"/>
  <c r="BP69" i="31"/>
  <c r="BN69" i="31"/>
  <c r="BL69" i="31"/>
  <c r="BI69" i="31"/>
  <c r="BJ69" i="31" s="1"/>
  <c r="BH69" i="31"/>
  <c r="BF69" i="31"/>
  <c r="BD69" i="31"/>
  <c r="BB69" i="31"/>
  <c r="AK69" i="31"/>
  <c r="AI69" i="31"/>
  <c r="AG69" i="31"/>
  <c r="AE69" i="31"/>
  <c r="AC69" i="31"/>
  <c r="AA69" i="31"/>
  <c r="Y69" i="31"/>
  <c r="W69" i="31"/>
  <c r="U69" i="31"/>
  <c r="S69" i="31"/>
  <c r="Q69" i="31"/>
  <c r="O69" i="31"/>
  <c r="K69" i="31"/>
  <c r="I69" i="31"/>
  <c r="G69" i="31"/>
  <c r="BV68" i="31"/>
  <c r="BT68" i="31"/>
  <c r="BR68" i="31"/>
  <c r="BP68" i="31"/>
  <c r="BN68" i="31"/>
  <c r="BL68" i="31"/>
  <c r="BI68" i="31"/>
  <c r="BJ68" i="31" s="1"/>
  <c r="BH68" i="31"/>
  <c r="BF68" i="31"/>
  <c r="BD68" i="31"/>
  <c r="BB68" i="31"/>
  <c r="AK68" i="31"/>
  <c r="AI68" i="31"/>
  <c r="AG68" i="31"/>
  <c r="AE68" i="31"/>
  <c r="AC68" i="31"/>
  <c r="AA68" i="31"/>
  <c r="Y68" i="31"/>
  <c r="W68" i="31"/>
  <c r="U68" i="31"/>
  <c r="S68" i="31"/>
  <c r="Q68" i="31"/>
  <c r="O68" i="31"/>
  <c r="K68" i="31"/>
  <c r="I68" i="31"/>
  <c r="G68" i="31"/>
  <c r="BV67" i="31"/>
  <c r="BT67" i="31"/>
  <c r="BR67" i="31"/>
  <c r="BP67" i="31"/>
  <c r="BN67" i="31"/>
  <c r="BL67" i="31"/>
  <c r="BI67" i="31"/>
  <c r="BJ67" i="31" s="1"/>
  <c r="BH67" i="31"/>
  <c r="BF67" i="31"/>
  <c r="BD67" i="31"/>
  <c r="BB67" i="31"/>
  <c r="AK67" i="31"/>
  <c r="AI67" i="31"/>
  <c r="AG67" i="31"/>
  <c r="AE67" i="31"/>
  <c r="AC67" i="31"/>
  <c r="AA67" i="31"/>
  <c r="Y67" i="31"/>
  <c r="W67" i="31"/>
  <c r="U67" i="31"/>
  <c r="S67" i="31"/>
  <c r="Q67" i="31"/>
  <c r="O67" i="31"/>
  <c r="K67" i="31"/>
  <c r="I67" i="31"/>
  <c r="G67" i="31"/>
  <c r="BX66" i="31"/>
  <c r="BV66" i="31"/>
  <c r="BT66" i="31"/>
  <c r="BR66" i="31"/>
  <c r="BP66" i="31"/>
  <c r="BN66" i="31"/>
  <c r="BL66" i="31"/>
  <c r="BI66" i="31"/>
  <c r="BJ66" i="31" s="1"/>
  <c r="BH66" i="31"/>
  <c r="BF66" i="31"/>
  <c r="BD66" i="31"/>
  <c r="BB66" i="31"/>
  <c r="AK66" i="31"/>
  <c r="AI66" i="31"/>
  <c r="AG66" i="31"/>
  <c r="AE66" i="31"/>
  <c r="AC66" i="31"/>
  <c r="AA66" i="31"/>
  <c r="Y66" i="31"/>
  <c r="W66" i="31"/>
  <c r="U66" i="31"/>
  <c r="S66" i="31"/>
  <c r="Q66" i="31"/>
  <c r="O66" i="31"/>
  <c r="K66" i="31"/>
  <c r="I66" i="31"/>
  <c r="G66" i="31"/>
  <c r="BU65" i="31"/>
  <c r="BT23" i="32" s="1"/>
  <c r="BS65" i="31"/>
  <c r="BQ65" i="31"/>
  <c r="BP23" i="32" s="1"/>
  <c r="BO65" i="31"/>
  <c r="BM65" i="31"/>
  <c r="BL23" i="32" s="1"/>
  <c r="BK65" i="31"/>
  <c r="BI65" i="31"/>
  <c r="BG65" i="31"/>
  <c r="BE65" i="31"/>
  <c r="BD23" i="32" s="1"/>
  <c r="BC65" i="31"/>
  <c r="BA65" i="31"/>
  <c r="AZ23" i="32" s="1"/>
  <c r="AZ65" i="31"/>
  <c r="AY23" i="32" s="1"/>
  <c r="AY65" i="31"/>
  <c r="AX65" i="31"/>
  <c r="AW65" i="31"/>
  <c r="AV23" i="32" s="1"/>
  <c r="AV65" i="31"/>
  <c r="AU23" i="32" s="1"/>
  <c r="AU65" i="31"/>
  <c r="AT65" i="31"/>
  <c r="AS23" i="32" s="1"/>
  <c r="AS65" i="31"/>
  <c r="AR23" i="32" s="1"/>
  <c r="AR65" i="31"/>
  <c r="AQ23" i="32" s="1"/>
  <c r="AQ65" i="31"/>
  <c r="AP65" i="31"/>
  <c r="AO65" i="31"/>
  <c r="AN23" i="32" s="1"/>
  <c r="AN65" i="31"/>
  <c r="AM23" i="32" s="1"/>
  <c r="AM65" i="31"/>
  <c r="AL65" i="31"/>
  <c r="AK23" i="32" s="1"/>
  <c r="AJ65" i="31"/>
  <c r="AI23" i="32" s="1"/>
  <c r="AH65" i="31"/>
  <c r="AF65" i="31"/>
  <c r="AE23" i="32" s="1"/>
  <c r="AD65" i="31"/>
  <c r="AB65" i="31"/>
  <c r="Z65" i="31"/>
  <c r="AA65" i="31" s="1"/>
  <c r="X65" i="31"/>
  <c r="W23" i="32" s="1"/>
  <c r="V65" i="31"/>
  <c r="U65" i="31"/>
  <c r="T23" i="32" s="1"/>
  <c r="T65" i="31"/>
  <c r="S23" i="32" s="1"/>
  <c r="R65" i="31"/>
  <c r="S65" i="31" s="1"/>
  <c r="R23" i="32" s="1"/>
  <c r="P65" i="31"/>
  <c r="O23" i="32" s="1"/>
  <c r="N65" i="31"/>
  <c r="M65" i="31"/>
  <c r="L23" i="32" s="1"/>
  <c r="L65" i="31"/>
  <c r="K23" i="32" s="1"/>
  <c r="J65" i="31"/>
  <c r="K65" i="31" s="1"/>
  <c r="J23" i="32" s="1"/>
  <c r="H65" i="31"/>
  <c r="G23" i="32" s="1"/>
  <c r="F65" i="31"/>
  <c r="E65" i="31"/>
  <c r="D23" i="32" s="1"/>
  <c r="D65" i="31"/>
  <c r="C23" i="32" s="1"/>
  <c r="BV64" i="31"/>
  <c r="BT64" i="31"/>
  <c r="BR64" i="31"/>
  <c r="BP64" i="31"/>
  <c r="BN64" i="31"/>
  <c r="BL64" i="31"/>
  <c r="BJ64" i="31"/>
  <c r="BI64" i="31"/>
  <c r="BH64" i="31"/>
  <c r="BF64" i="31"/>
  <c r="BD64" i="31"/>
  <c r="BB64" i="31"/>
  <c r="AK64" i="31"/>
  <c r="AI64" i="31"/>
  <c r="AG64" i="31"/>
  <c r="AE64" i="31"/>
  <c r="AC64" i="31"/>
  <c r="AA64" i="31"/>
  <c r="Y64" i="31"/>
  <c r="W64" i="31"/>
  <c r="U64" i="31"/>
  <c r="S64" i="31"/>
  <c r="Q64" i="31"/>
  <c r="O64" i="31"/>
  <c r="K64" i="31"/>
  <c r="I64" i="31"/>
  <c r="G64" i="31"/>
  <c r="BV63" i="31"/>
  <c r="BT63" i="31"/>
  <c r="BR63" i="31"/>
  <c r="BP63" i="31"/>
  <c r="BN63" i="31"/>
  <c r="BL63" i="31"/>
  <c r="BJ63" i="31"/>
  <c r="BI63" i="31"/>
  <c r="BH63" i="31"/>
  <c r="BF63" i="31"/>
  <c r="BD63" i="31"/>
  <c r="BB63" i="31"/>
  <c r="AK63" i="31"/>
  <c r="AI63" i="31"/>
  <c r="AG63" i="31"/>
  <c r="AE63" i="31"/>
  <c r="AC63" i="31"/>
  <c r="AA63" i="31"/>
  <c r="Y63" i="31"/>
  <c r="W63" i="31"/>
  <c r="U63" i="31"/>
  <c r="S63" i="31"/>
  <c r="Q63" i="31"/>
  <c r="O63" i="31"/>
  <c r="K63" i="31"/>
  <c r="I63" i="31"/>
  <c r="G63" i="31"/>
  <c r="BX62" i="31"/>
  <c r="BV62" i="31"/>
  <c r="BT62" i="31"/>
  <c r="BR62" i="31"/>
  <c r="BP62" i="31"/>
  <c r="BN62" i="31"/>
  <c r="BL62" i="31"/>
  <c r="BI62" i="31"/>
  <c r="BJ62" i="31" s="1"/>
  <c r="BH62" i="31"/>
  <c r="BF62" i="31"/>
  <c r="BD62" i="31"/>
  <c r="BB62" i="31"/>
  <c r="AK62" i="31"/>
  <c r="AI62" i="31"/>
  <c r="AG62" i="31"/>
  <c r="AE62" i="31"/>
  <c r="AC62" i="31"/>
  <c r="AA62" i="31"/>
  <c r="Y62" i="31"/>
  <c r="W62" i="31"/>
  <c r="U62" i="31"/>
  <c r="S62" i="31"/>
  <c r="Q62" i="31"/>
  <c r="O62" i="31"/>
  <c r="K62" i="31"/>
  <c r="I62" i="31"/>
  <c r="G62" i="31"/>
  <c r="BV61" i="31"/>
  <c r="BT61" i="31"/>
  <c r="BR61" i="31"/>
  <c r="BP61" i="31"/>
  <c r="BN61" i="31"/>
  <c r="BL61" i="31"/>
  <c r="BJ61" i="31"/>
  <c r="BI61" i="31"/>
  <c r="BH61" i="31"/>
  <c r="BF61" i="31"/>
  <c r="BD61" i="31"/>
  <c r="BB61" i="31"/>
  <c r="AK61" i="31"/>
  <c r="AI61" i="31"/>
  <c r="AG61" i="31"/>
  <c r="AE61" i="31"/>
  <c r="AC61" i="31"/>
  <c r="AA61" i="31"/>
  <c r="Y61" i="31"/>
  <c r="W61" i="31"/>
  <c r="U61" i="31"/>
  <c r="S61" i="31"/>
  <c r="Q61" i="31"/>
  <c r="O61" i="31"/>
  <c r="K61" i="31"/>
  <c r="I61" i="31"/>
  <c r="G61" i="31"/>
  <c r="BU60" i="31"/>
  <c r="BS60" i="31"/>
  <c r="BR22" i="32" s="1"/>
  <c r="BQ60" i="31"/>
  <c r="BP22" i="32" s="1"/>
  <c r="BO60" i="31"/>
  <c r="BN22" i="32" s="1"/>
  <c r="BN60" i="31"/>
  <c r="BM22" i="32" s="1"/>
  <c r="BM60" i="31"/>
  <c r="BK60" i="31"/>
  <c r="BJ22" i="32" s="1"/>
  <c r="BH60" i="31"/>
  <c r="BG22" i="32" s="1"/>
  <c r="BG60" i="31"/>
  <c r="BF22" i="32" s="1"/>
  <c r="BF60" i="31"/>
  <c r="BE22" i="32" s="1"/>
  <c r="BE60" i="31"/>
  <c r="BC60" i="31"/>
  <c r="BB22" i="32" s="1"/>
  <c r="BA60" i="31"/>
  <c r="AZ22" i="32" s="1"/>
  <c r="AZ60" i="31"/>
  <c r="BV60" i="31" s="1"/>
  <c r="BU22" i="32" s="1"/>
  <c r="AY60" i="31"/>
  <c r="AX22" i="32" s="1"/>
  <c r="AX60" i="31"/>
  <c r="AW22" i="32" s="1"/>
  <c r="AW60" i="31"/>
  <c r="AV60" i="31"/>
  <c r="AU22" i="32" s="1"/>
  <c r="AU60" i="31"/>
  <c r="AT22" i="32" s="1"/>
  <c r="AT60" i="31"/>
  <c r="AS60" i="31"/>
  <c r="AR22" i="32" s="1"/>
  <c r="AR60" i="31"/>
  <c r="AQ22" i="32" s="1"/>
  <c r="AQ60" i="31"/>
  <c r="AP22" i="32" s="1"/>
  <c r="AP60" i="31"/>
  <c r="AO22" i="32" s="1"/>
  <c r="AO60" i="31"/>
  <c r="AN60" i="31"/>
  <c r="AM22" i="32" s="1"/>
  <c r="AM60" i="31"/>
  <c r="AL22" i="32" s="1"/>
  <c r="AL60" i="31"/>
  <c r="AJ60" i="31"/>
  <c r="AI60" i="31"/>
  <c r="AH22" i="32" s="1"/>
  <c r="AH60" i="31"/>
  <c r="AG22" i="32" s="1"/>
  <c r="AF60" i="31"/>
  <c r="AE22" i="32" s="1"/>
  <c r="AD60" i="31"/>
  <c r="AB60" i="31"/>
  <c r="Z60" i="31"/>
  <c r="Y22" i="32" s="1"/>
  <c r="X60" i="31"/>
  <c r="W22" i="32" s="1"/>
  <c r="V60" i="31"/>
  <c r="T60" i="31"/>
  <c r="S60" i="31"/>
  <c r="R22" i="32" s="1"/>
  <c r="R60" i="31"/>
  <c r="P60" i="31"/>
  <c r="O22" i="32" s="1"/>
  <c r="N60" i="31"/>
  <c r="M60" i="31"/>
  <c r="L22" i="32" s="1"/>
  <c r="L60" i="31"/>
  <c r="K22" i="32" s="1"/>
  <c r="K60" i="31"/>
  <c r="J22" i="32" s="1"/>
  <c r="J60" i="31"/>
  <c r="I22" i="32" s="1"/>
  <c r="H60" i="31"/>
  <c r="G22" i="32" s="1"/>
  <c r="F60" i="31"/>
  <c r="E60" i="31"/>
  <c r="D22" i="32" s="1"/>
  <c r="D60" i="31"/>
  <c r="BV59" i="31"/>
  <c r="BT59" i="31"/>
  <c r="BR59" i="31"/>
  <c r="BP59" i="31"/>
  <c r="BN59" i="31"/>
  <c r="BL59" i="31"/>
  <c r="BI59" i="31"/>
  <c r="BJ59" i="31" s="1"/>
  <c r="BH59" i="31"/>
  <c r="BF59" i="31"/>
  <c r="BD59" i="31"/>
  <c r="BB59" i="31"/>
  <c r="AK59" i="31"/>
  <c r="AI59" i="31"/>
  <c r="AG59" i="31"/>
  <c r="AE59" i="31"/>
  <c r="AC59" i="31"/>
  <c r="AA59" i="31"/>
  <c r="Y59" i="31"/>
  <c r="W59" i="31"/>
  <c r="U59" i="31"/>
  <c r="S59" i="31"/>
  <c r="Q59" i="31"/>
  <c r="O59" i="31"/>
  <c r="K59" i="31"/>
  <c r="I59" i="31"/>
  <c r="G59" i="31"/>
  <c r="BV58" i="31"/>
  <c r="BT58" i="31"/>
  <c r="BR58" i="31"/>
  <c r="BP58" i="31"/>
  <c r="BN58" i="31"/>
  <c r="BL58" i="31"/>
  <c r="BI58" i="31"/>
  <c r="BJ58" i="31" s="1"/>
  <c r="BH58" i="31"/>
  <c r="BF58" i="31"/>
  <c r="BD58" i="31"/>
  <c r="BB58" i="31"/>
  <c r="AK58" i="31"/>
  <c r="AI58" i="31"/>
  <c r="AG58" i="31"/>
  <c r="AE58" i="31"/>
  <c r="AC58" i="31"/>
  <c r="AA58" i="31"/>
  <c r="Y58" i="31"/>
  <c r="W58" i="31"/>
  <c r="U58" i="31"/>
  <c r="S58" i="31"/>
  <c r="Q58" i="31"/>
  <c r="O58" i="31"/>
  <c r="K58" i="31"/>
  <c r="I58" i="31"/>
  <c r="G58" i="31"/>
  <c r="BV57" i="31"/>
  <c r="BT57" i="31"/>
  <c r="BR57" i="31"/>
  <c r="BP57" i="31"/>
  <c r="BN57" i="31"/>
  <c r="BL57" i="31"/>
  <c r="BI57" i="31"/>
  <c r="BJ57" i="31" s="1"/>
  <c r="BH57" i="31"/>
  <c r="BF57" i="31"/>
  <c r="BD57" i="31"/>
  <c r="BB57" i="31"/>
  <c r="AK57" i="31"/>
  <c r="AI57" i="31"/>
  <c r="AG57" i="31"/>
  <c r="AE57" i="31"/>
  <c r="AC57" i="31"/>
  <c r="AA57" i="31"/>
  <c r="Y57" i="31"/>
  <c r="W57" i="31"/>
  <c r="U57" i="31"/>
  <c r="S57" i="31"/>
  <c r="Q57" i="31"/>
  <c r="O57" i="31"/>
  <c r="K57" i="31"/>
  <c r="I57" i="31"/>
  <c r="G57" i="31"/>
  <c r="BV56" i="31"/>
  <c r="BT56" i="31"/>
  <c r="BR56" i="31"/>
  <c r="BP56" i="31"/>
  <c r="BN56" i="31"/>
  <c r="BL56" i="31"/>
  <c r="BI56" i="31"/>
  <c r="BJ56" i="31" s="1"/>
  <c r="BH56" i="31"/>
  <c r="BF56" i="31"/>
  <c r="BD56" i="31"/>
  <c r="BB56" i="31"/>
  <c r="AK56" i="31"/>
  <c r="AI56" i="31"/>
  <c r="AG56" i="31"/>
  <c r="AE56" i="31"/>
  <c r="AC56" i="31"/>
  <c r="AA56" i="31"/>
  <c r="Y56" i="31"/>
  <c r="W56" i="31"/>
  <c r="U56" i="31"/>
  <c r="S56" i="31"/>
  <c r="Q56" i="31"/>
  <c r="O56" i="31"/>
  <c r="K56" i="31"/>
  <c r="I56" i="31"/>
  <c r="G56" i="31"/>
  <c r="BV55" i="31"/>
  <c r="BU21" i="32" s="1"/>
  <c r="BU55" i="31"/>
  <c r="BT21" i="32" s="1"/>
  <c r="BT55" i="31"/>
  <c r="BS21" i="32" s="1"/>
  <c r="BS55" i="31"/>
  <c r="BR21" i="32" s="1"/>
  <c r="BQ55" i="31"/>
  <c r="BR55" i="31" s="1"/>
  <c r="BQ21" i="32" s="1"/>
  <c r="BO55" i="31"/>
  <c r="BN21" i="32" s="1"/>
  <c r="BN55" i="31"/>
  <c r="BM21" i="32" s="1"/>
  <c r="BM55" i="31"/>
  <c r="BL55" i="31"/>
  <c r="BK21" i="32" s="1"/>
  <c r="BK55" i="31"/>
  <c r="BJ21" i="32" s="1"/>
  <c r="BG55" i="31"/>
  <c r="BF21" i="32" s="1"/>
  <c r="BF55" i="31"/>
  <c r="BE21" i="32" s="1"/>
  <c r="BE55" i="31"/>
  <c r="BD21" i="32" s="1"/>
  <c r="BD55" i="31"/>
  <c r="BC21" i="32" s="1"/>
  <c r="BC55" i="31"/>
  <c r="BB21" i="32" s="1"/>
  <c r="BA55" i="31"/>
  <c r="BB55" i="31" s="1"/>
  <c r="BA21" i="32" s="1"/>
  <c r="AZ55" i="31"/>
  <c r="AY21" i="32" s="1"/>
  <c r="AY55" i="31"/>
  <c r="AX21" i="32" s="1"/>
  <c r="AX55" i="31"/>
  <c r="AW21" i="32" s="1"/>
  <c r="AW55" i="31"/>
  <c r="AV21" i="32" s="1"/>
  <c r="AV55" i="31"/>
  <c r="AU21" i="32" s="1"/>
  <c r="AU55" i="31"/>
  <c r="AT21" i="32" s="1"/>
  <c r="AT55" i="31"/>
  <c r="AS21" i="32" s="1"/>
  <c r="AS55" i="31"/>
  <c r="AR21" i="32" s="1"/>
  <c r="AR55" i="31"/>
  <c r="AQ21" i="32" s="1"/>
  <c r="AQ55" i="31"/>
  <c r="AP21" i="32" s="1"/>
  <c r="AP55" i="31"/>
  <c r="AO21" i="32" s="1"/>
  <c r="AO55" i="31"/>
  <c r="AN21" i="32" s="1"/>
  <c r="AN55" i="31"/>
  <c r="AM55" i="31"/>
  <c r="AL21" i="32" s="1"/>
  <c r="AL55" i="31"/>
  <c r="AK21" i="32" s="1"/>
  <c r="AJ55" i="31"/>
  <c r="AI21" i="32" s="1"/>
  <c r="AH55" i="31"/>
  <c r="AG21" i="32" s="1"/>
  <c r="AG55" i="31"/>
  <c r="AF21" i="32" s="1"/>
  <c r="AF55" i="31"/>
  <c r="AE21" i="32" s="1"/>
  <c r="AD55" i="31"/>
  <c r="AE55" i="31" s="1"/>
  <c r="AD21" i="32" s="1"/>
  <c r="AB55" i="31"/>
  <c r="AA21" i="32" s="1"/>
  <c r="Z55" i="31"/>
  <c r="Y55" i="31"/>
  <c r="X21" i="32" s="1"/>
  <c r="X55" i="31"/>
  <c r="W21" i="32" s="1"/>
  <c r="V55" i="31"/>
  <c r="W55" i="31" s="1"/>
  <c r="V21" i="32" s="1"/>
  <c r="T55" i="31"/>
  <c r="S21" i="32" s="1"/>
  <c r="R55" i="31"/>
  <c r="Q55" i="31"/>
  <c r="P21" i="32" s="1"/>
  <c r="P55" i="31"/>
  <c r="O21" i="32" s="1"/>
  <c r="N55" i="31"/>
  <c r="O55" i="31" s="1"/>
  <c r="N21" i="32" s="1"/>
  <c r="M55" i="31"/>
  <c r="L21" i="32" s="1"/>
  <c r="L55" i="31"/>
  <c r="K21" i="32" s="1"/>
  <c r="J55" i="31"/>
  <c r="I55" i="31"/>
  <c r="H55" i="31"/>
  <c r="G21" i="32" s="1"/>
  <c r="F55" i="31"/>
  <c r="G55" i="31" s="1"/>
  <c r="F21" i="32" s="1"/>
  <c r="E55" i="31"/>
  <c r="D21" i="32" s="1"/>
  <c r="D55" i="31"/>
  <c r="C21" i="32" s="1"/>
  <c r="BV54" i="31"/>
  <c r="BT54" i="31"/>
  <c r="BR54" i="31"/>
  <c r="BP54" i="31"/>
  <c r="BN54" i="31"/>
  <c r="BL54" i="31"/>
  <c r="BJ54" i="31"/>
  <c r="BI54" i="31"/>
  <c r="BH54" i="31"/>
  <c r="BF54" i="31"/>
  <c r="BD54" i="31"/>
  <c r="BB54" i="31"/>
  <c r="AK54" i="31"/>
  <c r="AI54" i="31"/>
  <c r="AG54" i="31"/>
  <c r="AE54" i="31"/>
  <c r="AC54" i="31"/>
  <c r="AA54" i="31"/>
  <c r="Y54" i="31"/>
  <c r="W54" i="31"/>
  <c r="U54" i="31"/>
  <c r="S54" i="31"/>
  <c r="Q54" i="31"/>
  <c r="O54" i="31"/>
  <c r="K54" i="31"/>
  <c r="I54" i="31"/>
  <c r="G54" i="31"/>
  <c r="BV53" i="31"/>
  <c r="BT53" i="31"/>
  <c r="BR53" i="31"/>
  <c r="BP53" i="31"/>
  <c r="BN53" i="31"/>
  <c r="BL53" i="31"/>
  <c r="BJ53" i="31"/>
  <c r="BI53" i="31"/>
  <c r="BH53" i="31"/>
  <c r="BF53" i="31"/>
  <c r="BD53" i="31"/>
  <c r="BB53" i="31"/>
  <c r="AK53" i="31"/>
  <c r="AI53" i="31"/>
  <c r="AG53" i="31"/>
  <c r="AE53" i="31"/>
  <c r="AC53" i="31"/>
  <c r="AA53" i="31"/>
  <c r="Y53" i="31"/>
  <c r="W53" i="31"/>
  <c r="U53" i="31"/>
  <c r="S53" i="31"/>
  <c r="Q53" i="31"/>
  <c r="O53" i="31"/>
  <c r="K53" i="31"/>
  <c r="I53" i="31"/>
  <c r="G53" i="31"/>
  <c r="BV52" i="31"/>
  <c r="BT52" i="31"/>
  <c r="BR52" i="31"/>
  <c r="BP52" i="31"/>
  <c r="BN52" i="31"/>
  <c r="BL52" i="31"/>
  <c r="BJ52" i="31"/>
  <c r="BI52" i="31"/>
  <c r="BH52" i="31"/>
  <c r="BF52" i="31"/>
  <c r="BD52" i="31"/>
  <c r="BB52" i="31"/>
  <c r="AK52" i="31"/>
  <c r="AI52" i="31"/>
  <c r="AG52" i="31"/>
  <c r="AE52" i="31"/>
  <c r="AC52" i="31"/>
  <c r="AA52" i="31"/>
  <c r="Y52" i="31"/>
  <c r="W52" i="31"/>
  <c r="U52" i="31"/>
  <c r="S52" i="31"/>
  <c r="Q52" i="31"/>
  <c r="O52" i="31"/>
  <c r="K52" i="31"/>
  <c r="I52" i="31"/>
  <c r="G52" i="31"/>
  <c r="BU51" i="31"/>
  <c r="BS51" i="31"/>
  <c r="BQ51" i="31"/>
  <c r="BO51" i="31"/>
  <c r="BN20" i="32" s="1"/>
  <c r="BM51" i="31"/>
  <c r="BK51" i="31"/>
  <c r="BG51" i="31"/>
  <c r="BF20" i="32" s="1"/>
  <c r="BE51" i="31"/>
  <c r="BF51" i="31" s="1"/>
  <c r="BE20" i="32" s="1"/>
  <c r="BC51" i="31"/>
  <c r="BA51" i="31"/>
  <c r="BI51" i="31" s="1"/>
  <c r="AZ51" i="31"/>
  <c r="AY51" i="31"/>
  <c r="AX20" i="32" s="1"/>
  <c r="AX51" i="31"/>
  <c r="AW20" i="32" s="1"/>
  <c r="AW51" i="31"/>
  <c r="AV51" i="31"/>
  <c r="AU51" i="31"/>
  <c r="AT51" i="31"/>
  <c r="AS20" i="32" s="1"/>
  <c r="AS51" i="31"/>
  <c r="AR20" i="32" s="1"/>
  <c r="AR51" i="31"/>
  <c r="AQ20" i="32" s="1"/>
  <c r="AQ51" i="31"/>
  <c r="AP20" i="32" s="1"/>
  <c r="AP51" i="31"/>
  <c r="AO20" i="32" s="1"/>
  <c r="AO51" i="31"/>
  <c r="AN51" i="31"/>
  <c r="AM51" i="31"/>
  <c r="AL51" i="31"/>
  <c r="AK20" i="32" s="1"/>
  <c r="AJ51" i="31"/>
  <c r="AI20" i="32" s="1"/>
  <c r="AF51" i="31"/>
  <c r="AB51" i="31"/>
  <c r="X51" i="31"/>
  <c r="T51" i="31"/>
  <c r="S20" i="32" s="1"/>
  <c r="S51" i="31"/>
  <c r="R20" i="32" s="1"/>
  <c r="P51" i="31"/>
  <c r="Q51" i="31" s="1"/>
  <c r="P20" i="32" s="1"/>
  <c r="N51" i="31"/>
  <c r="M20" i="32" s="1"/>
  <c r="M51" i="31"/>
  <c r="L20" i="32" s="1"/>
  <c r="L51" i="31"/>
  <c r="K20" i="32" s="1"/>
  <c r="K51" i="31"/>
  <c r="J20" i="32" s="1"/>
  <c r="J51" i="31"/>
  <c r="I20" i="32" s="1"/>
  <c r="H51" i="31"/>
  <c r="I51" i="31" s="1"/>
  <c r="H20" i="32" s="1"/>
  <c r="F51" i="31"/>
  <c r="E20" i="32" s="1"/>
  <c r="E51" i="31"/>
  <c r="D20" i="32" s="1"/>
  <c r="D51" i="31"/>
  <c r="BV50" i="31"/>
  <c r="BT50" i="31"/>
  <c r="BR50" i="31"/>
  <c r="BP50" i="31"/>
  <c r="BN50" i="31"/>
  <c r="BL50" i="31"/>
  <c r="BJ50" i="31"/>
  <c r="BI50" i="31"/>
  <c r="BH50" i="31"/>
  <c r="BF50" i="31"/>
  <c r="BD50" i="31"/>
  <c r="BB50" i="31"/>
  <c r="AK50" i="31"/>
  <c r="AG50" i="31"/>
  <c r="AC50" i="31"/>
  <c r="Y50" i="31"/>
  <c r="V50" i="31"/>
  <c r="W50" i="31" s="1"/>
  <c r="U50" i="31"/>
  <c r="R50" i="31"/>
  <c r="S50" i="31" s="1"/>
  <c r="Q50" i="31"/>
  <c r="O50" i="31"/>
  <c r="K50" i="31"/>
  <c r="I50" i="31"/>
  <c r="G50" i="31"/>
  <c r="BV49" i="31"/>
  <c r="BT49" i="31"/>
  <c r="BR49" i="31"/>
  <c r="BP49" i="31"/>
  <c r="BN49" i="31"/>
  <c r="BL49" i="31"/>
  <c r="BI49" i="31"/>
  <c r="BJ49" i="31" s="1"/>
  <c r="BH49" i="31"/>
  <c r="BF49" i="31"/>
  <c r="BD49" i="31"/>
  <c r="BB49" i="31"/>
  <c r="AK49" i="31"/>
  <c r="AG49" i="31"/>
  <c r="AC49" i="31"/>
  <c r="Y49" i="31"/>
  <c r="W49" i="31"/>
  <c r="V49" i="31"/>
  <c r="U49" i="31"/>
  <c r="R49" i="31"/>
  <c r="S49" i="31" s="1"/>
  <c r="Q49" i="31"/>
  <c r="O49" i="31"/>
  <c r="K49" i="31"/>
  <c r="I49" i="31"/>
  <c r="G49" i="31"/>
  <c r="BV48" i="31"/>
  <c r="BT48" i="31"/>
  <c r="BR48" i="31"/>
  <c r="BP48" i="31"/>
  <c r="BN48" i="31"/>
  <c r="BL48" i="31"/>
  <c r="BJ48" i="31"/>
  <c r="BI48" i="31"/>
  <c r="BH48" i="31"/>
  <c r="BF48" i="31"/>
  <c r="BD48" i="31"/>
  <c r="BB48" i="31"/>
  <c r="AK48" i="31"/>
  <c r="AH48" i="31"/>
  <c r="AI48" i="31" s="1"/>
  <c r="AG48" i="31"/>
  <c r="AC48" i="31"/>
  <c r="Z48" i="31"/>
  <c r="Y48" i="31"/>
  <c r="U48" i="31"/>
  <c r="S48" i="31"/>
  <c r="R48" i="31"/>
  <c r="V48" i="31" s="1"/>
  <c r="W48" i="31" s="1"/>
  <c r="Q48" i="31"/>
  <c r="O48" i="31"/>
  <c r="K48" i="31"/>
  <c r="I48" i="31"/>
  <c r="G48" i="31"/>
  <c r="BV47" i="31"/>
  <c r="BT47" i="31"/>
  <c r="BR47" i="31"/>
  <c r="BP47" i="31"/>
  <c r="BN47" i="31"/>
  <c r="BL47" i="31"/>
  <c r="BI47" i="31"/>
  <c r="BJ47" i="31" s="1"/>
  <c r="BH47" i="31"/>
  <c r="BF47" i="31"/>
  <c r="BD47" i="31"/>
  <c r="BB47" i="31"/>
  <c r="AK47" i="31"/>
  <c r="AG47" i="31"/>
  <c r="AC47" i="31"/>
  <c r="Z47" i="31"/>
  <c r="Y47" i="31"/>
  <c r="V47" i="31"/>
  <c r="W47" i="31" s="1"/>
  <c r="U47" i="31"/>
  <c r="S47" i="31"/>
  <c r="R47" i="31"/>
  <c r="R51" i="31" s="1"/>
  <c r="Q20" i="32" s="1"/>
  <c r="Q47" i="31"/>
  <c r="O47" i="31"/>
  <c r="K47" i="31"/>
  <c r="I47" i="31"/>
  <c r="G47" i="31"/>
  <c r="BV46" i="31"/>
  <c r="BU19" i="32" s="1"/>
  <c r="BU46" i="31"/>
  <c r="BT19" i="32" s="1"/>
  <c r="BS46" i="31"/>
  <c r="BT46" i="31" s="1"/>
  <c r="BR46" i="31"/>
  <c r="BQ19" i="32" s="1"/>
  <c r="BQ46" i="31"/>
  <c r="BP19" i="32" s="1"/>
  <c r="BO46" i="31"/>
  <c r="BP46" i="31" s="1"/>
  <c r="BO19" i="32" s="1"/>
  <c r="BN46" i="31"/>
  <c r="BM19" i="32" s="1"/>
  <c r="BM46" i="31"/>
  <c r="BL19" i="32" s="1"/>
  <c r="BK46" i="31"/>
  <c r="BI46" i="31"/>
  <c r="BJ46" i="31" s="1"/>
  <c r="BI19" i="32" s="1"/>
  <c r="BG46" i="31"/>
  <c r="BH46" i="31" s="1"/>
  <c r="BG19" i="32" s="1"/>
  <c r="BF46" i="31"/>
  <c r="BE19" i="32" s="1"/>
  <c r="BE46" i="31"/>
  <c r="BD19" i="32" s="1"/>
  <c r="BC46" i="31"/>
  <c r="BD46" i="31" s="1"/>
  <c r="BC19" i="32" s="1"/>
  <c r="BB46" i="31"/>
  <c r="BA19" i="32" s="1"/>
  <c r="BA46" i="31"/>
  <c r="AZ19" i="32" s="1"/>
  <c r="AZ46" i="31"/>
  <c r="AY19" i="32" s="1"/>
  <c r="AY46" i="31"/>
  <c r="AX19" i="32" s="1"/>
  <c r="AX46" i="31"/>
  <c r="AW19" i="32" s="1"/>
  <c r="AW46" i="31"/>
  <c r="AV19" i="32" s="1"/>
  <c r="AV46" i="31"/>
  <c r="AU46" i="31"/>
  <c r="AT19" i="32" s="1"/>
  <c r="AT46" i="31"/>
  <c r="AS19" i="32" s="1"/>
  <c r="AS46" i="31"/>
  <c r="AR19" i="32" s="1"/>
  <c r="AR46" i="31"/>
  <c r="AQ19" i="32" s="1"/>
  <c r="AQ46" i="31"/>
  <c r="AP19" i="32" s="1"/>
  <c r="AP46" i="31"/>
  <c r="AO19" i="32" s="1"/>
  <c r="AO46" i="31"/>
  <c r="AN19" i="32" s="1"/>
  <c r="AN46" i="31"/>
  <c r="AM46" i="31"/>
  <c r="AL19" i="32" s="1"/>
  <c r="AL46" i="31"/>
  <c r="AK46" i="31"/>
  <c r="AJ19" i="32" s="1"/>
  <c r="AJ46" i="31"/>
  <c r="AI19" i="32" s="1"/>
  <c r="AH46" i="31"/>
  <c r="AI46" i="31" s="1"/>
  <c r="AH19" i="32" s="1"/>
  <c r="AF46" i="31"/>
  <c r="AD46" i="31"/>
  <c r="AG46" i="31" s="1"/>
  <c r="AF19" i="32" s="1"/>
  <c r="AC46" i="31"/>
  <c r="AB19" i="32" s="1"/>
  <c r="AB46" i="31"/>
  <c r="AA19" i="32" s="1"/>
  <c r="Z46" i="31"/>
  <c r="AA46" i="31" s="1"/>
  <c r="Z19" i="32" s="1"/>
  <c r="X46" i="31"/>
  <c r="W46" i="31"/>
  <c r="V46" i="31"/>
  <c r="U46" i="31"/>
  <c r="T19" i="32" s="1"/>
  <c r="T46" i="31"/>
  <c r="S19" i="32" s="1"/>
  <c r="R46" i="31"/>
  <c r="S46" i="31" s="1"/>
  <c r="R19" i="32" s="1"/>
  <c r="P46" i="31"/>
  <c r="O46" i="31"/>
  <c r="N19" i="32" s="1"/>
  <c r="N46" i="31"/>
  <c r="Q46" i="31" s="1"/>
  <c r="P19" i="32" s="1"/>
  <c r="M46" i="31"/>
  <c r="L19" i="32" s="1"/>
  <c r="L46" i="31"/>
  <c r="K19" i="32" s="1"/>
  <c r="J46" i="31"/>
  <c r="H46" i="31"/>
  <c r="F46" i="31"/>
  <c r="E46" i="31"/>
  <c r="D19" i="32" s="1"/>
  <c r="D46" i="31"/>
  <c r="C19" i="32" s="1"/>
  <c r="BV45" i="31"/>
  <c r="BT45" i="31"/>
  <c r="BR45" i="31"/>
  <c r="BP45" i="31"/>
  <c r="BN45" i="31"/>
  <c r="BL45" i="31"/>
  <c r="BJ45" i="31"/>
  <c r="BI45" i="31"/>
  <c r="BH45" i="31"/>
  <c r="BF45" i="31"/>
  <c r="BD45" i="31"/>
  <c r="BB45" i="31"/>
  <c r="AK45" i="31"/>
  <c r="AI45" i="31"/>
  <c r="AG45" i="31"/>
  <c r="AE45" i="31"/>
  <c r="AC45" i="31"/>
  <c r="AA45" i="31"/>
  <c r="Y45" i="31"/>
  <c r="W45" i="31"/>
  <c r="U45" i="31"/>
  <c r="S45" i="31"/>
  <c r="Q45" i="31"/>
  <c r="O45" i="31"/>
  <c r="K45" i="31"/>
  <c r="I45" i="31"/>
  <c r="G45" i="31"/>
  <c r="BV44" i="31"/>
  <c r="BT44" i="31"/>
  <c r="BR44" i="31"/>
  <c r="BP44" i="31"/>
  <c r="BN44" i="31"/>
  <c r="BL44" i="31"/>
  <c r="BJ44" i="31"/>
  <c r="BI44" i="31"/>
  <c r="BH44" i="31"/>
  <c r="BF44" i="31"/>
  <c r="BD44" i="31"/>
  <c r="BB44" i="31"/>
  <c r="AK44" i="31"/>
  <c r="AI44" i="31"/>
  <c r="AG44" i="31"/>
  <c r="AE44" i="31"/>
  <c r="AC44" i="31"/>
  <c r="AA44" i="31"/>
  <c r="Y44" i="31"/>
  <c r="W44" i="31"/>
  <c r="U44" i="31"/>
  <c r="S44" i="31"/>
  <c r="Q44" i="31"/>
  <c r="O44" i="31"/>
  <c r="K44" i="31"/>
  <c r="I44" i="31"/>
  <c r="G44" i="31"/>
  <c r="BV43" i="31"/>
  <c r="BT43" i="31"/>
  <c r="BR43" i="31"/>
  <c r="BP43" i="31"/>
  <c r="BN43" i="31"/>
  <c r="BL43" i="31"/>
  <c r="BJ43" i="31"/>
  <c r="BI43" i="31"/>
  <c r="BH43" i="31"/>
  <c r="BF43" i="31"/>
  <c r="BD43" i="31"/>
  <c r="BB43" i="31"/>
  <c r="AK43" i="31"/>
  <c r="AI43" i="31"/>
  <c r="AG43" i="31"/>
  <c r="AE43" i="31"/>
  <c r="AC43" i="31"/>
  <c r="AA43" i="31"/>
  <c r="Y43" i="31"/>
  <c r="W43" i="31"/>
  <c r="U43" i="31"/>
  <c r="S43" i="31"/>
  <c r="Q43" i="31"/>
  <c r="O43" i="31"/>
  <c r="K43" i="31"/>
  <c r="I43" i="31"/>
  <c r="G43" i="31"/>
  <c r="BV42" i="31"/>
  <c r="BT42" i="31"/>
  <c r="BR42" i="31"/>
  <c r="BP42" i="31"/>
  <c r="BN42" i="31"/>
  <c r="BL42" i="31"/>
  <c r="BJ42" i="31"/>
  <c r="BI42" i="31"/>
  <c r="BH42" i="31"/>
  <c r="BF42" i="31"/>
  <c r="BD42" i="31"/>
  <c r="BB42" i="31"/>
  <c r="AK42" i="31"/>
  <c r="AI42" i="31"/>
  <c r="AG42" i="31"/>
  <c r="AE42" i="31"/>
  <c r="AC42" i="31"/>
  <c r="AA42" i="31"/>
  <c r="Y42" i="31"/>
  <c r="W42" i="31"/>
  <c r="U42" i="31"/>
  <c r="S42" i="31"/>
  <c r="Q42" i="31"/>
  <c r="O42" i="31"/>
  <c r="K42" i="31"/>
  <c r="I42" i="31"/>
  <c r="G42" i="31"/>
  <c r="BU41" i="31"/>
  <c r="BV41" i="31" s="1"/>
  <c r="BU18" i="32" s="1"/>
  <c r="BS41" i="31"/>
  <c r="BQ41" i="31"/>
  <c r="BR41" i="31" s="1"/>
  <c r="BQ18" i="32" s="1"/>
  <c r="BO41" i="31"/>
  <c r="BN18" i="32" s="1"/>
  <c r="BM41" i="31"/>
  <c r="BK41" i="31"/>
  <c r="BG41" i="31"/>
  <c r="BE41" i="31"/>
  <c r="BF41" i="31" s="1"/>
  <c r="BE18" i="32" s="1"/>
  <c r="BC41" i="31"/>
  <c r="BA41" i="31"/>
  <c r="BB41" i="31" s="1"/>
  <c r="BA18" i="32" s="1"/>
  <c r="AZ41" i="31"/>
  <c r="AY41" i="31"/>
  <c r="AX18" i="32" s="1"/>
  <c r="AX41" i="31"/>
  <c r="AW41" i="31"/>
  <c r="AV18" i="32" s="1"/>
  <c r="AV41" i="31"/>
  <c r="AU18" i="32" s="1"/>
  <c r="AU41" i="31"/>
  <c r="AT41" i="31"/>
  <c r="AS41" i="31"/>
  <c r="AR41" i="31"/>
  <c r="AQ18" i="32" s="1"/>
  <c r="AQ41" i="31"/>
  <c r="AP18" i="32" s="1"/>
  <c r="AP41" i="31"/>
  <c r="AO41" i="31"/>
  <c r="AN18" i="32" s="1"/>
  <c r="AN41" i="31"/>
  <c r="AM18" i="32" s="1"/>
  <c r="AM41" i="31"/>
  <c r="AL41" i="31"/>
  <c r="AK41" i="31"/>
  <c r="AJ18" i="32" s="1"/>
  <c r="AJ41" i="31"/>
  <c r="AI18" i="32" s="1"/>
  <c r="AH41" i="31"/>
  <c r="AF41" i="31"/>
  <c r="AG41" i="31" s="1"/>
  <c r="AF18" i="32" s="1"/>
  <c r="AD41" i="31"/>
  <c r="AC41" i="31"/>
  <c r="AB41" i="31"/>
  <c r="AA41" i="31"/>
  <c r="Z18" i="32" s="1"/>
  <c r="Z41" i="31"/>
  <c r="X41" i="31"/>
  <c r="Y41" i="31" s="1"/>
  <c r="X18" i="32" s="1"/>
  <c r="V41" i="31"/>
  <c r="T41" i="31"/>
  <c r="S41" i="31"/>
  <c r="R18" i="32" s="1"/>
  <c r="R41" i="31"/>
  <c r="P41" i="31"/>
  <c r="Q41" i="31" s="1"/>
  <c r="P18" i="32" s="1"/>
  <c r="N41" i="31"/>
  <c r="M41" i="31"/>
  <c r="L41" i="31"/>
  <c r="K18" i="32" s="1"/>
  <c r="K41" i="31"/>
  <c r="J18" i="32" s="1"/>
  <c r="J41" i="31"/>
  <c r="H41" i="31"/>
  <c r="I41" i="31" s="1"/>
  <c r="H18" i="32" s="1"/>
  <c r="F41" i="31"/>
  <c r="E41" i="31"/>
  <c r="D18" i="32" s="1"/>
  <c r="D41" i="31"/>
  <c r="AI41" i="31" s="1"/>
  <c r="AH18" i="32" s="1"/>
  <c r="BV40" i="31"/>
  <c r="BT40" i="31"/>
  <c r="BR40" i="31"/>
  <c r="BP40" i="31"/>
  <c r="BN40" i="31"/>
  <c r="BL40" i="31"/>
  <c r="BJ40" i="31"/>
  <c r="BI40" i="31"/>
  <c r="BH40" i="31"/>
  <c r="BF40" i="31"/>
  <c r="BD40" i="31"/>
  <c r="BB40" i="31"/>
  <c r="AK40" i="31"/>
  <c r="AI40" i="31"/>
  <c r="AG40" i="31"/>
  <c r="AE40" i="31"/>
  <c r="AC40" i="31"/>
  <c r="AA40" i="31"/>
  <c r="Y40" i="31"/>
  <c r="W40" i="31"/>
  <c r="U40" i="31"/>
  <c r="S40" i="31"/>
  <c r="Q40" i="31"/>
  <c r="O40" i="31"/>
  <c r="K40" i="31"/>
  <c r="I40" i="31"/>
  <c r="G40" i="31"/>
  <c r="BV39" i="31"/>
  <c r="BT39" i="31"/>
  <c r="BR39" i="31"/>
  <c r="BP39" i="31"/>
  <c r="BN39" i="31"/>
  <c r="BL39" i="31"/>
  <c r="BI39" i="31"/>
  <c r="BJ39" i="31" s="1"/>
  <c r="BH39" i="31"/>
  <c r="BF39" i="31"/>
  <c r="BD39" i="31"/>
  <c r="BB39" i="31"/>
  <c r="AK39" i="31"/>
  <c r="AI39" i="31"/>
  <c r="AG39" i="31"/>
  <c r="AE39" i="31"/>
  <c r="AC39" i="31"/>
  <c r="AA39" i="31"/>
  <c r="Y39" i="31"/>
  <c r="W39" i="31"/>
  <c r="U39" i="31"/>
  <c r="S39" i="31"/>
  <c r="Q39" i="31"/>
  <c r="O39" i="31"/>
  <c r="K39" i="31"/>
  <c r="I39" i="31"/>
  <c r="G39" i="31"/>
  <c r="BV38" i="31"/>
  <c r="BT38" i="31"/>
  <c r="BR38" i="31"/>
  <c r="BP38" i="31"/>
  <c r="BN38" i="31"/>
  <c r="BL38" i="31"/>
  <c r="BJ38" i="31"/>
  <c r="BI38" i="31"/>
  <c r="BH38" i="31"/>
  <c r="BF38" i="31"/>
  <c r="BD38" i="31"/>
  <c r="BB38" i="31"/>
  <c r="AK38" i="31"/>
  <c r="AI38" i="31"/>
  <c r="AG38" i="31"/>
  <c r="AE38" i="31"/>
  <c r="AC38" i="31"/>
  <c r="AA38" i="31"/>
  <c r="Y38" i="31"/>
  <c r="W38" i="31"/>
  <c r="U38" i="31"/>
  <c r="S38" i="31"/>
  <c r="Q38" i="31"/>
  <c r="O38" i="31"/>
  <c r="K38" i="31"/>
  <c r="I38" i="31"/>
  <c r="G38" i="31"/>
  <c r="BV37" i="31"/>
  <c r="BT37" i="31"/>
  <c r="BR37" i="31"/>
  <c r="BP37" i="31"/>
  <c r="BN37" i="31"/>
  <c r="BL37" i="31"/>
  <c r="BI37" i="31"/>
  <c r="BJ37" i="31" s="1"/>
  <c r="BH37" i="31"/>
  <c r="BF37" i="31"/>
  <c r="BD37" i="31"/>
  <c r="BB37" i="31"/>
  <c r="AK37" i="31"/>
  <c r="AI37" i="31"/>
  <c r="AG37" i="31"/>
  <c r="AE37" i="31"/>
  <c r="AC37" i="31"/>
  <c r="AA37" i="31"/>
  <c r="Y37" i="31"/>
  <c r="W37" i="31"/>
  <c r="U37" i="31"/>
  <c r="S37" i="31"/>
  <c r="Q37" i="31"/>
  <c r="O37" i="31"/>
  <c r="K37" i="31"/>
  <c r="I37" i="31"/>
  <c r="G37" i="31"/>
  <c r="BU36" i="31"/>
  <c r="BS36" i="31"/>
  <c r="BQ36" i="31"/>
  <c r="BO36" i="31"/>
  <c r="BN17" i="32" s="1"/>
  <c r="BM36" i="31"/>
  <c r="BK36" i="31"/>
  <c r="BG36" i="31"/>
  <c r="BF17" i="32" s="1"/>
  <c r="BE36" i="31"/>
  <c r="BC36" i="31"/>
  <c r="BA36" i="31"/>
  <c r="AZ36" i="31"/>
  <c r="AY36" i="31"/>
  <c r="AX17" i="32" s="1"/>
  <c r="AX36" i="31"/>
  <c r="AW17" i="32" s="1"/>
  <c r="AW36" i="31"/>
  <c r="AV36" i="31"/>
  <c r="AU17" i="32" s="1"/>
  <c r="AU36" i="31"/>
  <c r="AT17" i="32" s="1"/>
  <c r="AT36" i="31"/>
  <c r="AS36" i="31"/>
  <c r="AR36" i="31"/>
  <c r="AQ17" i="32" s="1"/>
  <c r="AQ36" i="31"/>
  <c r="AP17" i="32" s="1"/>
  <c r="AP36" i="31"/>
  <c r="AO17" i="32" s="1"/>
  <c r="AO36" i="31"/>
  <c r="AN36" i="31"/>
  <c r="AM17" i="32" s="1"/>
  <c r="AM36" i="31"/>
  <c r="AL17" i="32" s="1"/>
  <c r="AL36" i="31"/>
  <c r="AJ36" i="31"/>
  <c r="AI36" i="31"/>
  <c r="AH17" i="32" s="1"/>
  <c r="AH36" i="31"/>
  <c r="AG17" i="32" s="1"/>
  <c r="AF36" i="31"/>
  <c r="AG36" i="31" s="1"/>
  <c r="AF17" i="32" s="1"/>
  <c r="AD36" i="31"/>
  <c r="AB36" i="31"/>
  <c r="Z36" i="31"/>
  <c r="Y17" i="32" s="1"/>
  <c r="X36" i="31"/>
  <c r="Y36" i="31" s="1"/>
  <c r="X17" i="32" s="1"/>
  <c r="V36" i="31"/>
  <c r="T36" i="31"/>
  <c r="R36" i="31"/>
  <c r="Q17" i="32" s="1"/>
  <c r="P36" i="31"/>
  <c r="Q36" i="31" s="1"/>
  <c r="P17" i="32" s="1"/>
  <c r="N36" i="31"/>
  <c r="M36" i="31"/>
  <c r="L36" i="31"/>
  <c r="K17" i="32" s="1"/>
  <c r="K36" i="31"/>
  <c r="J17" i="32" s="1"/>
  <c r="J36" i="31"/>
  <c r="I17" i="32" s="1"/>
  <c r="H36" i="31"/>
  <c r="I36" i="31" s="1"/>
  <c r="H17" i="32" s="1"/>
  <c r="F36" i="31"/>
  <c r="E36" i="31"/>
  <c r="D36" i="31"/>
  <c r="C17" i="32" s="1"/>
  <c r="BV35" i="31"/>
  <c r="BT35" i="31"/>
  <c r="BR35" i="31"/>
  <c r="BP35" i="31"/>
  <c r="BN35" i="31"/>
  <c r="BL35" i="31"/>
  <c r="BI35" i="31"/>
  <c r="BJ35" i="31" s="1"/>
  <c r="BH35" i="31"/>
  <c r="BF35" i="31"/>
  <c r="BD35" i="31"/>
  <c r="BB35" i="31"/>
  <c r="AK35" i="31"/>
  <c r="AI35" i="31"/>
  <c r="AG35" i="31"/>
  <c r="AE35" i="31"/>
  <c r="AC35" i="31"/>
  <c r="AA35" i="31"/>
  <c r="Y35" i="31"/>
  <c r="W35" i="31"/>
  <c r="U35" i="31"/>
  <c r="S35" i="31"/>
  <c r="Q35" i="31"/>
  <c r="O35" i="31"/>
  <c r="K35" i="31"/>
  <c r="I35" i="31"/>
  <c r="G35" i="31"/>
  <c r="BV34" i="31"/>
  <c r="BT34" i="31"/>
  <c r="BR34" i="31"/>
  <c r="BP34" i="31"/>
  <c r="BN34" i="31"/>
  <c r="BL34" i="31"/>
  <c r="BI34" i="31"/>
  <c r="BJ34" i="31" s="1"/>
  <c r="BH34" i="31"/>
  <c r="BF34" i="31"/>
  <c r="BD34" i="31"/>
  <c r="BB34" i="31"/>
  <c r="AK34" i="31"/>
  <c r="AI34" i="31"/>
  <c r="AG34" i="31"/>
  <c r="AE34" i="31"/>
  <c r="AC34" i="31"/>
  <c r="AA34" i="31"/>
  <c r="Y34" i="31"/>
  <c r="W34" i="31"/>
  <c r="U34" i="31"/>
  <c r="S34" i="31"/>
  <c r="Q34" i="31"/>
  <c r="O34" i="31"/>
  <c r="K34" i="31"/>
  <c r="I34" i="31"/>
  <c r="G34" i="31"/>
  <c r="BV33" i="31"/>
  <c r="BU16" i="32" s="1"/>
  <c r="BU33" i="31"/>
  <c r="BT16" i="32" s="1"/>
  <c r="BS33" i="31"/>
  <c r="BT33" i="31" s="1"/>
  <c r="BS16" i="32" s="1"/>
  <c r="BR33" i="31"/>
  <c r="BQ16" i="32" s="1"/>
  <c r="BQ33" i="31"/>
  <c r="BO33" i="31"/>
  <c r="BP33" i="31" s="1"/>
  <c r="BO16" i="32" s="1"/>
  <c r="BM33" i="31"/>
  <c r="BL16" i="32" s="1"/>
  <c r="BK33" i="31"/>
  <c r="BL33" i="31" s="1"/>
  <c r="BK16" i="32" s="1"/>
  <c r="BG33" i="31"/>
  <c r="BH33" i="31" s="1"/>
  <c r="BG16" i="32" s="1"/>
  <c r="BF33" i="31"/>
  <c r="BE16" i="32" s="1"/>
  <c r="BE33" i="31"/>
  <c r="BD16" i="32" s="1"/>
  <c r="BC33" i="31"/>
  <c r="BD33" i="31" s="1"/>
  <c r="BC16" i="32" s="1"/>
  <c r="BB33" i="31"/>
  <c r="BA16" i="32" s="1"/>
  <c r="BA33" i="31"/>
  <c r="AZ33" i="31"/>
  <c r="AY33" i="31"/>
  <c r="AX16" i="32" s="1"/>
  <c r="AX33" i="31"/>
  <c r="AW16" i="32" s="1"/>
  <c r="AW33" i="31"/>
  <c r="AV16" i="32" s="1"/>
  <c r="AV33" i="31"/>
  <c r="AU33" i="31"/>
  <c r="AT16" i="32" s="1"/>
  <c r="AT33" i="31"/>
  <c r="AS16" i="32" s="1"/>
  <c r="AS33" i="31"/>
  <c r="AR33" i="31"/>
  <c r="AQ33" i="31"/>
  <c r="AP16" i="32" s="1"/>
  <c r="AP33" i="31"/>
  <c r="AO16" i="32" s="1"/>
  <c r="AO33" i="31"/>
  <c r="AN16" i="32" s="1"/>
  <c r="AN33" i="31"/>
  <c r="AM33" i="31"/>
  <c r="AL16" i="32" s="1"/>
  <c r="AL33" i="31"/>
  <c r="AK16" i="32" s="1"/>
  <c r="AJ33" i="31"/>
  <c r="AI33" i="31"/>
  <c r="AH16" i="32" s="1"/>
  <c r="AH33" i="31"/>
  <c r="AG33" i="31"/>
  <c r="AF16" i="32" s="1"/>
  <c r="AF33" i="31"/>
  <c r="AD33" i="31"/>
  <c r="AE33" i="31" s="1"/>
  <c r="AD16" i="32" s="1"/>
  <c r="AB33" i="31"/>
  <c r="AA33" i="31"/>
  <c r="Z16" i="32" s="1"/>
  <c r="Z33" i="31"/>
  <c r="Y33" i="31"/>
  <c r="X16" i="32" s="1"/>
  <c r="X33" i="31"/>
  <c r="V33" i="31"/>
  <c r="W33" i="31" s="1"/>
  <c r="V16" i="32" s="1"/>
  <c r="T33" i="31"/>
  <c r="R33" i="31"/>
  <c r="Q33" i="31"/>
  <c r="P16" i="32" s="1"/>
  <c r="P33" i="31"/>
  <c r="N33" i="31"/>
  <c r="O33" i="31" s="1"/>
  <c r="N16" i="32" s="1"/>
  <c r="M33" i="31"/>
  <c r="L33" i="31"/>
  <c r="K33" i="31"/>
  <c r="J16" i="32" s="1"/>
  <c r="J33" i="31"/>
  <c r="I16" i="32" s="1"/>
  <c r="I33" i="31"/>
  <c r="H16" i="32" s="1"/>
  <c r="H33" i="31"/>
  <c r="F33" i="31"/>
  <c r="G33" i="31" s="1"/>
  <c r="F16" i="32" s="1"/>
  <c r="E33" i="31"/>
  <c r="D33" i="31"/>
  <c r="BV32" i="31"/>
  <c r="BT32" i="31"/>
  <c r="BR32" i="31"/>
  <c r="BP32" i="31"/>
  <c r="BN32" i="31"/>
  <c r="BL32" i="31"/>
  <c r="BJ32" i="31"/>
  <c r="BI32" i="31"/>
  <c r="BH32" i="31"/>
  <c r="BF32" i="31"/>
  <c r="BD32" i="31"/>
  <c r="BB32" i="31"/>
  <c r="AK32" i="31"/>
  <c r="AI32" i="31"/>
  <c r="AG32" i="31"/>
  <c r="AE32" i="31"/>
  <c r="AC32" i="31"/>
  <c r="AA32" i="31"/>
  <c r="Y32" i="31"/>
  <c r="W32" i="31"/>
  <c r="U32" i="31"/>
  <c r="S32" i="31"/>
  <c r="Q32" i="31"/>
  <c r="O32" i="31"/>
  <c r="K32" i="31"/>
  <c r="I32" i="31"/>
  <c r="BV31" i="31"/>
  <c r="BT31" i="31"/>
  <c r="BR31" i="31"/>
  <c r="BP31" i="31"/>
  <c r="BN31" i="31"/>
  <c r="BL31" i="31"/>
  <c r="BJ31" i="31"/>
  <c r="BI31" i="31"/>
  <c r="BH31" i="31"/>
  <c r="BF31" i="31"/>
  <c r="BD31" i="31"/>
  <c r="BB31" i="31"/>
  <c r="AK31" i="31"/>
  <c r="AI31" i="31"/>
  <c r="AG31" i="31"/>
  <c r="AE31" i="31"/>
  <c r="AC31" i="31"/>
  <c r="AA31" i="31"/>
  <c r="Y31" i="31"/>
  <c r="W31" i="31"/>
  <c r="U31" i="31"/>
  <c r="S31" i="31"/>
  <c r="Q31" i="31"/>
  <c r="O31" i="31"/>
  <c r="K31" i="31"/>
  <c r="I31" i="31"/>
  <c r="G31" i="31"/>
  <c r="BV30" i="31"/>
  <c r="BT30" i="31"/>
  <c r="BR30" i="31"/>
  <c r="BP30" i="31"/>
  <c r="BN30" i="31"/>
  <c r="BL30" i="31"/>
  <c r="BJ30" i="31"/>
  <c r="BI30" i="31"/>
  <c r="BH30" i="31"/>
  <c r="BF30" i="31"/>
  <c r="BD30" i="31"/>
  <c r="BB30" i="31"/>
  <c r="AK30" i="31"/>
  <c r="AI30" i="31"/>
  <c r="AG30" i="31"/>
  <c r="AE30" i="31"/>
  <c r="AC30" i="31"/>
  <c r="AA30" i="31"/>
  <c r="Y30" i="31"/>
  <c r="W30" i="31"/>
  <c r="U30" i="31"/>
  <c r="S30" i="31"/>
  <c r="Q30" i="31"/>
  <c r="O30" i="31"/>
  <c r="K30" i="31"/>
  <c r="I30" i="31"/>
  <c r="G30" i="31"/>
  <c r="BX29" i="31"/>
  <c r="BV29" i="31"/>
  <c r="BT29" i="31"/>
  <c r="BR29" i="31"/>
  <c r="BP29" i="31"/>
  <c r="BN29" i="31"/>
  <c r="BL29" i="31"/>
  <c r="BI29" i="31"/>
  <c r="BJ29" i="31" s="1"/>
  <c r="BH29" i="31"/>
  <c r="BF29" i="31"/>
  <c r="BD29" i="31"/>
  <c r="BB29" i="31"/>
  <c r="AK29" i="31"/>
  <c r="AI29" i="31"/>
  <c r="AG29" i="31"/>
  <c r="AE29" i="31"/>
  <c r="AC29" i="31"/>
  <c r="AA29" i="31"/>
  <c r="Y29" i="31"/>
  <c r="W29" i="31"/>
  <c r="U29" i="31"/>
  <c r="S29" i="31"/>
  <c r="Q29" i="31"/>
  <c r="O29" i="31"/>
  <c r="K29" i="31"/>
  <c r="I29" i="31"/>
  <c r="G29" i="31"/>
  <c r="BU28" i="31"/>
  <c r="BT15" i="32" s="1"/>
  <c r="BT28" i="31"/>
  <c r="BS15" i="32" s="1"/>
  <c r="BS28" i="31"/>
  <c r="BR15" i="32" s="1"/>
  <c r="BR28" i="31"/>
  <c r="BQ15" i="32" s="1"/>
  <c r="BQ28" i="31"/>
  <c r="BP15" i="32" s="1"/>
  <c r="BO28" i="31"/>
  <c r="BP28" i="31" s="1"/>
  <c r="BO15" i="32" s="1"/>
  <c r="BM28" i="31"/>
  <c r="BL15" i="32" s="1"/>
  <c r="BL28" i="31"/>
  <c r="BK15" i="32" s="1"/>
  <c r="BK28" i="31"/>
  <c r="BJ15" i="32" s="1"/>
  <c r="BG28" i="31"/>
  <c r="BH28" i="31" s="1"/>
  <c r="BE28" i="31"/>
  <c r="BD15" i="32" s="1"/>
  <c r="BD28" i="31"/>
  <c r="BC15" i="32" s="1"/>
  <c r="BC28" i="31"/>
  <c r="BB15" i="32" s="1"/>
  <c r="BB28" i="31"/>
  <c r="BA15" i="32" s="1"/>
  <c r="BA28" i="31"/>
  <c r="AZ28" i="31"/>
  <c r="BV28" i="31" s="1"/>
  <c r="BU15" i="32" s="1"/>
  <c r="AY28" i="31"/>
  <c r="AX28" i="31"/>
  <c r="AW28" i="31"/>
  <c r="AV15" i="32" s="1"/>
  <c r="AV28" i="31"/>
  <c r="AU15" i="32" s="1"/>
  <c r="AU28" i="31"/>
  <c r="AT15" i="32" s="1"/>
  <c r="AT28" i="31"/>
  <c r="AS15" i="32" s="1"/>
  <c r="AS28" i="31"/>
  <c r="AR15" i="32" s="1"/>
  <c r="AR28" i="31"/>
  <c r="AQ28" i="31"/>
  <c r="AP28" i="31"/>
  <c r="AO28" i="31"/>
  <c r="AN15" i="32" s="1"/>
  <c r="AN28" i="31"/>
  <c r="AM15" i="32" s="1"/>
  <c r="AM28" i="31"/>
  <c r="AL15" i="32" s="1"/>
  <c r="AL28" i="31"/>
  <c r="AJ28" i="31"/>
  <c r="AK28" i="31" s="1"/>
  <c r="AJ15" i="32" s="1"/>
  <c r="AI28" i="31"/>
  <c r="AH28" i="31"/>
  <c r="AE28" i="31"/>
  <c r="AD15" i="32" s="1"/>
  <c r="AD28" i="31"/>
  <c r="AB28" i="31"/>
  <c r="Z28" i="31"/>
  <c r="X28" i="31"/>
  <c r="W15" i="32" s="1"/>
  <c r="V28" i="31"/>
  <c r="W28" i="31" s="1"/>
  <c r="V15" i="32" s="1"/>
  <c r="T28" i="31"/>
  <c r="T28" i="35" s="1"/>
  <c r="S15" i="36" s="1"/>
  <c r="R28" i="31"/>
  <c r="P28" i="31"/>
  <c r="O15" i="32" s="1"/>
  <c r="O28" i="31"/>
  <c r="N15" i="32" s="1"/>
  <c r="N28" i="31"/>
  <c r="M28" i="31"/>
  <c r="L15" i="32" s="1"/>
  <c r="L28" i="31"/>
  <c r="J28" i="31"/>
  <c r="I15" i="32" s="1"/>
  <c r="H28" i="31"/>
  <c r="G15" i="32" s="1"/>
  <c r="G28" i="31"/>
  <c r="F15" i="32" s="1"/>
  <c r="F28" i="31"/>
  <c r="E28" i="31"/>
  <c r="D15" i="32" s="1"/>
  <c r="D28" i="31"/>
  <c r="BV27" i="31"/>
  <c r="BT27" i="31"/>
  <c r="BR27" i="31"/>
  <c r="BP27" i="31"/>
  <c r="BN27" i="31"/>
  <c r="BL27" i="31"/>
  <c r="BI27" i="31"/>
  <c r="BJ27" i="31" s="1"/>
  <c r="BH27" i="31"/>
  <c r="BF27" i="31"/>
  <c r="BD27" i="31"/>
  <c r="BB27" i="31"/>
  <c r="AK27" i="31"/>
  <c r="AI27" i="31"/>
  <c r="AG27" i="31"/>
  <c r="AE27" i="31"/>
  <c r="AC27" i="31"/>
  <c r="AA27" i="31"/>
  <c r="Y27" i="31"/>
  <c r="W27" i="31"/>
  <c r="U27" i="31"/>
  <c r="S27" i="31"/>
  <c r="Q27" i="31"/>
  <c r="O27" i="31"/>
  <c r="K27" i="31"/>
  <c r="I27" i="31"/>
  <c r="G27" i="31"/>
  <c r="BV26" i="31"/>
  <c r="BT26" i="31"/>
  <c r="BR26" i="31"/>
  <c r="BP26" i="31"/>
  <c r="BN26" i="31"/>
  <c r="BL26" i="31"/>
  <c r="BI26" i="31"/>
  <c r="BJ26" i="31" s="1"/>
  <c r="BH26" i="31"/>
  <c r="BF26" i="31"/>
  <c r="BD26" i="31"/>
  <c r="BB26" i="31"/>
  <c r="AK26" i="31"/>
  <c r="AI26" i="31"/>
  <c r="AG26" i="31"/>
  <c r="AE26" i="31"/>
  <c r="AC26" i="31"/>
  <c r="AA26" i="31"/>
  <c r="Y26" i="31"/>
  <c r="W26" i="31"/>
  <c r="U26" i="31"/>
  <c r="S26" i="31"/>
  <c r="Q26" i="31"/>
  <c r="O26" i="31"/>
  <c r="K26" i="31"/>
  <c r="I26" i="31"/>
  <c r="G26" i="31"/>
  <c r="BV25" i="31"/>
  <c r="BU14" i="32" s="1"/>
  <c r="BU25" i="31"/>
  <c r="BS25" i="31"/>
  <c r="BQ25" i="31"/>
  <c r="BP14" i="32" s="1"/>
  <c r="BO25" i="31"/>
  <c r="BP25" i="31" s="1"/>
  <c r="BO14" i="32" s="1"/>
  <c r="BN25" i="31"/>
  <c r="BM14" i="32" s="1"/>
  <c r="BM25" i="31"/>
  <c r="BK25" i="31"/>
  <c r="BG25" i="31"/>
  <c r="BH25" i="31" s="1"/>
  <c r="BG14" i="32" s="1"/>
  <c r="BF25" i="31"/>
  <c r="BE14" i="32" s="1"/>
  <c r="BE25" i="31"/>
  <c r="BC25" i="31"/>
  <c r="BB25" i="31"/>
  <c r="BA14" i="32" s="1"/>
  <c r="BA25" i="31"/>
  <c r="AZ14" i="32" s="1"/>
  <c r="AZ25" i="31"/>
  <c r="AY14" i="32" s="1"/>
  <c r="AY25" i="31"/>
  <c r="AX25" i="31"/>
  <c r="AW14" i="32" s="1"/>
  <c r="AW25" i="31"/>
  <c r="AV25" i="31"/>
  <c r="AU14" i="32" s="1"/>
  <c r="AU25" i="31"/>
  <c r="AT14" i="32" s="1"/>
  <c r="AT25" i="31"/>
  <c r="AS14" i="32" s="1"/>
  <c r="AS25" i="31"/>
  <c r="AR14" i="32" s="1"/>
  <c r="AR25" i="31"/>
  <c r="AQ14" i="32" s="1"/>
  <c r="AQ25" i="31"/>
  <c r="AP25" i="31"/>
  <c r="AO14" i="32" s="1"/>
  <c r="AO25" i="31"/>
  <c r="AN25" i="31"/>
  <c r="AM14" i="32" s="1"/>
  <c r="AM25" i="31"/>
  <c r="AL14" i="32" s="1"/>
  <c r="AL25" i="31"/>
  <c r="AK25" i="31"/>
  <c r="AJ14" i="32" s="1"/>
  <c r="AJ25" i="31"/>
  <c r="AI14" i="32" s="1"/>
  <c r="AH25" i="31"/>
  <c r="AI25" i="31" s="1"/>
  <c r="AH14" i="32" s="1"/>
  <c r="AF25" i="31"/>
  <c r="AE14" i="32" s="1"/>
  <c r="AE25" i="31"/>
  <c r="AD14" i="32" s="1"/>
  <c r="AD25" i="31"/>
  <c r="AB25" i="31"/>
  <c r="AA14" i="32" s="1"/>
  <c r="Z25" i="31"/>
  <c r="AA25" i="31" s="1"/>
  <c r="Z14" i="32" s="1"/>
  <c r="X25" i="31"/>
  <c r="W14" i="32" s="1"/>
  <c r="W25" i="31"/>
  <c r="V14" i="32" s="1"/>
  <c r="V25" i="31"/>
  <c r="U25" i="31"/>
  <c r="T14" i="32" s="1"/>
  <c r="T25" i="31"/>
  <c r="S14" i="32" s="1"/>
  <c r="R25" i="31"/>
  <c r="P25" i="31"/>
  <c r="O14" i="32" s="1"/>
  <c r="N25" i="31"/>
  <c r="M25" i="31"/>
  <c r="L14" i="32" s="1"/>
  <c r="L25" i="31"/>
  <c r="K14" i="32" s="1"/>
  <c r="J25" i="31"/>
  <c r="I14" i="32" s="1"/>
  <c r="H25" i="31"/>
  <c r="G14" i="32" s="1"/>
  <c r="F25" i="31"/>
  <c r="E25" i="31"/>
  <c r="D14" i="32" s="1"/>
  <c r="D25" i="31"/>
  <c r="C14" i="32" s="1"/>
  <c r="BV24" i="31"/>
  <c r="BT24" i="31"/>
  <c r="BR24" i="31"/>
  <c r="BP24" i="31"/>
  <c r="BN24" i="31"/>
  <c r="BL24" i="31"/>
  <c r="BI24" i="31"/>
  <c r="BJ24" i="31" s="1"/>
  <c r="BH24" i="31"/>
  <c r="BF24" i="31"/>
  <c r="BD24" i="31"/>
  <c r="BB24" i="31"/>
  <c r="AK24" i="31"/>
  <c r="AI24" i="31"/>
  <c r="AG24" i="31"/>
  <c r="AE24" i="31"/>
  <c r="AC24" i="31"/>
  <c r="AA24" i="31"/>
  <c r="Y24" i="31"/>
  <c r="W24" i="31"/>
  <c r="U24" i="31"/>
  <c r="S24" i="31"/>
  <c r="Q24" i="31"/>
  <c r="O24" i="31"/>
  <c r="K24" i="31"/>
  <c r="I24" i="31"/>
  <c r="G24" i="31"/>
  <c r="BV23" i="31"/>
  <c r="BT23" i="31"/>
  <c r="BR23" i="31"/>
  <c r="BP23" i="31"/>
  <c r="BN23" i="31"/>
  <c r="BL23" i="31"/>
  <c r="BI23" i="31"/>
  <c r="BJ23" i="31" s="1"/>
  <c r="BH23" i="31"/>
  <c r="BF23" i="31"/>
  <c r="BD23" i="31"/>
  <c r="BB23" i="31"/>
  <c r="AK23" i="31"/>
  <c r="AI23" i="31"/>
  <c r="AG23" i="31"/>
  <c r="AE23" i="31"/>
  <c r="AC23" i="31"/>
  <c r="AA23" i="31"/>
  <c r="Y23" i="31"/>
  <c r="W23" i="31"/>
  <c r="U23" i="31"/>
  <c r="S23" i="31"/>
  <c r="Q23" i="31"/>
  <c r="O23" i="31"/>
  <c r="K23" i="31"/>
  <c r="I23" i="31"/>
  <c r="G23" i="31"/>
  <c r="BV22" i="31"/>
  <c r="BT22" i="31"/>
  <c r="BR22" i="31"/>
  <c r="BP22" i="31"/>
  <c r="BN22" i="31"/>
  <c r="BL22" i="31"/>
  <c r="BI22" i="31"/>
  <c r="BJ22" i="31" s="1"/>
  <c r="BH22" i="31"/>
  <c r="BF22" i="31"/>
  <c r="BD22" i="31"/>
  <c r="BB22" i="31"/>
  <c r="AK22" i="31"/>
  <c r="AI22" i="31"/>
  <c r="AG22" i="31"/>
  <c r="AE22" i="31"/>
  <c r="AC22" i="31"/>
  <c r="AA22" i="31"/>
  <c r="Y22" i="31"/>
  <c r="W22" i="31"/>
  <c r="U22" i="31"/>
  <c r="S22" i="31"/>
  <c r="Q22" i="31"/>
  <c r="O22" i="31"/>
  <c r="K22" i="31"/>
  <c r="I22" i="31"/>
  <c r="G22" i="31"/>
  <c r="BV21" i="31"/>
  <c r="BU13" i="32" s="1"/>
  <c r="BU21" i="31"/>
  <c r="BT13" i="32" s="1"/>
  <c r="BT21" i="31"/>
  <c r="BS13" i="32" s="1"/>
  <c r="BS21" i="31"/>
  <c r="BR13" i="32" s="1"/>
  <c r="BQ21" i="31"/>
  <c r="BO21" i="31"/>
  <c r="BN13" i="32" s="1"/>
  <c r="BN21" i="31"/>
  <c r="BM13" i="32" s="1"/>
  <c r="BM21" i="31"/>
  <c r="BL21" i="31"/>
  <c r="BK13" i="32" s="1"/>
  <c r="BK21" i="31"/>
  <c r="BJ13" i="32" s="1"/>
  <c r="BG21" i="31"/>
  <c r="BF13" i="32" s="1"/>
  <c r="BF21" i="31"/>
  <c r="BE13" i="32" s="1"/>
  <c r="BE21" i="31"/>
  <c r="BE85" i="31" s="1"/>
  <c r="BD21" i="31"/>
  <c r="BC13" i="32" s="1"/>
  <c r="BC21" i="31"/>
  <c r="BB13" i="32" s="1"/>
  <c r="BA21" i="31"/>
  <c r="AZ21" i="31"/>
  <c r="AY13" i="32" s="1"/>
  <c r="AY21" i="31"/>
  <c r="AX13" i="32" s="1"/>
  <c r="AX21" i="31"/>
  <c r="AW13" i="32" s="1"/>
  <c r="AW21" i="31"/>
  <c r="AW85" i="31" s="1"/>
  <c r="AV28" i="32" s="1"/>
  <c r="AV21" i="31"/>
  <c r="AU13" i="32" s="1"/>
  <c r="AU21" i="31"/>
  <c r="AT13" i="32" s="1"/>
  <c r="AT21" i="31"/>
  <c r="AS13" i="32" s="1"/>
  <c r="AS21" i="31"/>
  <c r="AR21" i="31"/>
  <c r="AQ13" i="32" s="1"/>
  <c r="AQ21" i="31"/>
  <c r="AP13" i="32" s="1"/>
  <c r="AP21" i="31"/>
  <c r="AP85" i="31" s="1"/>
  <c r="AO28" i="32" s="1"/>
  <c r="AO21" i="31"/>
  <c r="AN13" i="32" s="1"/>
  <c r="AN21" i="31"/>
  <c r="AM13" i="32" s="1"/>
  <c r="AM21" i="31"/>
  <c r="AL13" i="32" s="1"/>
  <c r="AL21" i="31"/>
  <c r="AK13" i="32" s="1"/>
  <c r="AK21" i="31"/>
  <c r="AJ13" i="32" s="1"/>
  <c r="AJ21" i="31"/>
  <c r="AI13" i="32" s="1"/>
  <c r="AH21" i="31"/>
  <c r="AI21" i="31" s="1"/>
  <c r="AH13" i="32" s="1"/>
  <c r="AG21" i="31"/>
  <c r="AF13" i="32" s="1"/>
  <c r="AF21" i="31"/>
  <c r="AE13" i="32" s="1"/>
  <c r="AD21" i="31"/>
  <c r="AE21" i="31" s="1"/>
  <c r="AD13" i="32" s="1"/>
  <c r="AB21" i="31"/>
  <c r="AA13" i="32" s="1"/>
  <c r="Z21" i="31"/>
  <c r="Y21" i="31"/>
  <c r="X13" i="32" s="1"/>
  <c r="X21" i="31"/>
  <c r="W13" i="32" s="1"/>
  <c r="V21" i="31"/>
  <c r="W21" i="31" s="1"/>
  <c r="V13" i="32" s="1"/>
  <c r="T21" i="31"/>
  <c r="S13" i="32" s="1"/>
  <c r="R21" i="31"/>
  <c r="S21" i="31" s="1"/>
  <c r="R13" i="32" s="1"/>
  <c r="P21" i="31"/>
  <c r="N21" i="31"/>
  <c r="O21" i="31" s="1"/>
  <c r="N13" i="32" s="1"/>
  <c r="M21" i="31"/>
  <c r="L13" i="32" s="1"/>
  <c r="L21" i="31"/>
  <c r="K13" i="32" s="1"/>
  <c r="J21" i="31"/>
  <c r="K21" i="31" s="1"/>
  <c r="J13" i="32" s="1"/>
  <c r="H21" i="31"/>
  <c r="I21" i="31" s="1"/>
  <c r="H13" i="32" s="1"/>
  <c r="F21" i="31"/>
  <c r="G21" i="31" s="1"/>
  <c r="F13" i="32" s="1"/>
  <c r="E21" i="31"/>
  <c r="D13" i="32" s="1"/>
  <c r="D21" i="31"/>
  <c r="C13" i="32" s="1"/>
  <c r="BV20" i="31"/>
  <c r="BT20" i="31"/>
  <c r="BR20" i="31"/>
  <c r="BP20" i="31"/>
  <c r="BN20" i="31"/>
  <c r="BL20" i="31"/>
  <c r="BJ20" i="31"/>
  <c r="BI20" i="31"/>
  <c r="BH20" i="31"/>
  <c r="BF20" i="31"/>
  <c r="BD20" i="31"/>
  <c r="BB20" i="31"/>
  <c r="AK20" i="31"/>
  <c r="AI20" i="31"/>
  <c r="AG20" i="31"/>
  <c r="AE20" i="31"/>
  <c r="AC20" i="31"/>
  <c r="AA20" i="31"/>
  <c r="Y20" i="31"/>
  <c r="W20" i="31"/>
  <c r="U20" i="31"/>
  <c r="S20" i="31"/>
  <c r="Q20" i="31"/>
  <c r="O20" i="31"/>
  <c r="K20" i="31"/>
  <c r="I20" i="31"/>
  <c r="G20" i="31"/>
  <c r="BV19" i="31"/>
  <c r="BT19" i="31"/>
  <c r="BR19" i="31"/>
  <c r="BP19" i="31"/>
  <c r="BN19" i="31"/>
  <c r="BL19" i="31"/>
  <c r="BJ19" i="31"/>
  <c r="BI19" i="31"/>
  <c r="BH19" i="31"/>
  <c r="BF19" i="31"/>
  <c r="BD19" i="31"/>
  <c r="BB19" i="31"/>
  <c r="AK19" i="31"/>
  <c r="AI19" i="31"/>
  <c r="AG19" i="31"/>
  <c r="AE19" i="31"/>
  <c r="AC19" i="31"/>
  <c r="AA19" i="31"/>
  <c r="Y19" i="31"/>
  <c r="W19" i="31"/>
  <c r="U19" i="31"/>
  <c r="S19" i="31"/>
  <c r="Q19" i="31"/>
  <c r="O19" i="31"/>
  <c r="K19" i="31"/>
  <c r="I19" i="31"/>
  <c r="G19" i="31"/>
  <c r="BV18" i="31"/>
  <c r="BT18" i="31"/>
  <c r="BR18" i="31"/>
  <c r="BP18" i="31"/>
  <c r="BN18" i="31"/>
  <c r="BL18" i="31"/>
  <c r="BJ18" i="31"/>
  <c r="BI18" i="31"/>
  <c r="BH18" i="31"/>
  <c r="BF18" i="31"/>
  <c r="BD18" i="31"/>
  <c r="BB18" i="31"/>
  <c r="AK18" i="31"/>
  <c r="AI18" i="31"/>
  <c r="AG18" i="31"/>
  <c r="AE18" i="31"/>
  <c r="AC18" i="31"/>
  <c r="AA18" i="31"/>
  <c r="Y18" i="31"/>
  <c r="W18" i="31"/>
  <c r="U18" i="31"/>
  <c r="S18" i="31"/>
  <c r="Q18" i="31"/>
  <c r="O18" i="31"/>
  <c r="K18" i="31"/>
  <c r="I18" i="31"/>
  <c r="G18" i="31"/>
  <c r="BV17" i="31"/>
  <c r="BT17" i="31"/>
  <c r="BR17" i="31"/>
  <c r="BP17" i="31"/>
  <c r="BN17" i="31"/>
  <c r="BL17" i="31"/>
  <c r="BI17" i="31"/>
  <c r="BJ17" i="31" s="1"/>
  <c r="BH17" i="31"/>
  <c r="BF17" i="31"/>
  <c r="BD17" i="31"/>
  <c r="BB17" i="31"/>
  <c r="AK17" i="31"/>
  <c r="AI17" i="31"/>
  <c r="AG17" i="31"/>
  <c r="AE17" i="31"/>
  <c r="AC17" i="31"/>
  <c r="AA17" i="31"/>
  <c r="Y17" i="31"/>
  <c r="W17" i="31"/>
  <c r="U17" i="31"/>
  <c r="S17" i="31"/>
  <c r="Q17" i="31"/>
  <c r="O17" i="31"/>
  <c r="K17" i="31"/>
  <c r="I17" i="31"/>
  <c r="G17" i="31"/>
  <c r="BU16" i="31"/>
  <c r="BT16" i="31"/>
  <c r="BS16" i="31"/>
  <c r="BR16" i="31"/>
  <c r="BQ12" i="32" s="1"/>
  <c r="BQ16" i="31"/>
  <c r="BP12" i="32" s="1"/>
  <c r="BO16" i="31"/>
  <c r="BM16" i="31"/>
  <c r="BK16" i="31"/>
  <c r="BG16" i="31"/>
  <c r="BE16" i="31"/>
  <c r="BD16" i="31"/>
  <c r="BC12" i="32" s="1"/>
  <c r="BC16" i="31"/>
  <c r="BB16" i="31"/>
  <c r="BA12" i="32" s="1"/>
  <c r="BA16" i="31"/>
  <c r="BI16" i="31" s="1"/>
  <c r="BJ16" i="31" s="1"/>
  <c r="BI12" i="32" s="1"/>
  <c r="AZ16" i="31"/>
  <c r="AY12" i="32" s="1"/>
  <c r="AY16" i="31"/>
  <c r="AX12" i="32" s="1"/>
  <c r="AX16" i="31"/>
  <c r="AW12" i="32" s="1"/>
  <c r="AW16" i="31"/>
  <c r="AV16" i="31"/>
  <c r="AV85" i="31" s="1"/>
  <c r="AU28" i="32" s="1"/>
  <c r="AU16" i="31"/>
  <c r="AT12" i="32" s="1"/>
  <c r="AT16" i="31"/>
  <c r="AS16" i="31"/>
  <c r="AR12" i="32" s="1"/>
  <c r="AR16" i="31"/>
  <c r="AQ12" i="32" s="1"/>
  <c r="AQ16" i="31"/>
  <c r="AP12" i="32" s="1"/>
  <c r="AP16" i="31"/>
  <c r="AO12" i="32" s="1"/>
  <c r="AO16" i="31"/>
  <c r="AN16" i="31"/>
  <c r="AN85" i="31" s="1"/>
  <c r="AM16" i="31"/>
  <c r="AL16" i="31"/>
  <c r="AJ16" i="31"/>
  <c r="AK16" i="31" s="1"/>
  <c r="AJ12" i="32" s="1"/>
  <c r="AI16" i="31"/>
  <c r="AH12" i="32" s="1"/>
  <c r="AH16" i="31"/>
  <c r="AG12" i="32" s="1"/>
  <c r="AF16" i="31"/>
  <c r="AD16" i="31"/>
  <c r="AB16" i="31"/>
  <c r="AC16" i="31" s="1"/>
  <c r="AB12" i="32" s="1"/>
  <c r="AA16" i="31"/>
  <c r="Z12" i="32" s="1"/>
  <c r="Z16" i="31"/>
  <c r="Y12" i="32" s="1"/>
  <c r="X16" i="31"/>
  <c r="W16" i="31"/>
  <c r="V16" i="31"/>
  <c r="T16" i="31"/>
  <c r="U16" i="31" s="1"/>
  <c r="T12" i="32" s="1"/>
  <c r="S16" i="31"/>
  <c r="R12" i="32" s="1"/>
  <c r="R16" i="31"/>
  <c r="Q12" i="32" s="1"/>
  <c r="P16" i="31"/>
  <c r="N16" i="31"/>
  <c r="M16" i="31"/>
  <c r="L12" i="32" s="1"/>
  <c r="L16" i="31"/>
  <c r="K12" i="32" s="1"/>
  <c r="J16" i="31"/>
  <c r="I12" i="32" s="1"/>
  <c r="H16" i="31"/>
  <c r="F16" i="31"/>
  <c r="E16" i="31"/>
  <c r="D12" i="32" s="1"/>
  <c r="D16" i="31"/>
  <c r="C12" i="32" s="1"/>
  <c r="BV15" i="31"/>
  <c r="BT15" i="31"/>
  <c r="BR15" i="31"/>
  <c r="BP15" i="31"/>
  <c r="BN15" i="31"/>
  <c r="BL15" i="31"/>
  <c r="BI15" i="31"/>
  <c r="BJ15" i="31" s="1"/>
  <c r="BH15" i="31"/>
  <c r="BF15" i="31"/>
  <c r="BD15" i="31"/>
  <c r="BB15" i="31"/>
  <c r="AK15" i="31"/>
  <c r="AI15" i="31"/>
  <c r="AG15" i="31"/>
  <c r="AE15" i="31"/>
  <c r="AC15" i="31"/>
  <c r="AA15" i="31"/>
  <c r="Y15" i="31"/>
  <c r="W15" i="31"/>
  <c r="U15" i="31"/>
  <c r="S15" i="31"/>
  <c r="Q15" i="31"/>
  <c r="O15" i="31"/>
  <c r="K15" i="31"/>
  <c r="I15" i="31"/>
  <c r="G15" i="31"/>
  <c r="BV14" i="31"/>
  <c r="BT14" i="31"/>
  <c r="BR14" i="31"/>
  <c r="BP14" i="31"/>
  <c r="BN14" i="31"/>
  <c r="BL14" i="31"/>
  <c r="BI14" i="31"/>
  <c r="BJ14" i="31" s="1"/>
  <c r="BH14" i="31"/>
  <c r="BF14" i="31"/>
  <c r="BD14" i="31"/>
  <c r="BB14" i="31"/>
  <c r="AK14" i="31"/>
  <c r="AI14" i="31"/>
  <c r="AG14" i="31"/>
  <c r="AE14" i="31"/>
  <c r="AC14" i="31"/>
  <c r="AA14" i="31"/>
  <c r="Y14" i="31"/>
  <c r="W14" i="31"/>
  <c r="U14" i="31"/>
  <c r="S14" i="31"/>
  <c r="Q14" i="31"/>
  <c r="O14" i="31"/>
  <c r="K14" i="31"/>
  <c r="I14" i="31"/>
  <c r="G14" i="31"/>
  <c r="BV13" i="31"/>
  <c r="BT13" i="31"/>
  <c r="BR13" i="31"/>
  <c r="BP13" i="31"/>
  <c r="BN13" i="31"/>
  <c r="BL13" i="31"/>
  <c r="BI13" i="31"/>
  <c r="BJ13" i="31" s="1"/>
  <c r="BH13" i="31"/>
  <c r="BF13" i="31"/>
  <c r="BD13" i="31"/>
  <c r="BB13" i="31"/>
  <c r="AK13" i="31"/>
  <c r="AI13" i="31"/>
  <c r="AG13" i="31"/>
  <c r="AE13" i="31"/>
  <c r="AC13" i="31"/>
  <c r="AA13" i="31"/>
  <c r="Y13" i="31"/>
  <c r="W13" i="31"/>
  <c r="U13" i="31"/>
  <c r="S13" i="31"/>
  <c r="Q13" i="31"/>
  <c r="O13" i="31"/>
  <c r="K13" i="31"/>
  <c r="I13" i="31"/>
  <c r="G13" i="31"/>
  <c r="BV12" i="31"/>
  <c r="BT12" i="31"/>
  <c r="BR12" i="31"/>
  <c r="BP12" i="31"/>
  <c r="BN12" i="31"/>
  <c r="BL12" i="31"/>
  <c r="BI12" i="31"/>
  <c r="BJ12" i="31" s="1"/>
  <c r="BH12" i="31"/>
  <c r="BF12" i="31"/>
  <c r="BD12" i="31"/>
  <c r="BB12" i="31"/>
  <c r="AK12" i="31"/>
  <c r="AI12" i="31"/>
  <c r="AG12" i="31"/>
  <c r="AE12" i="31"/>
  <c r="AC12" i="31"/>
  <c r="AA12" i="31"/>
  <c r="Y12" i="31"/>
  <c r="W12" i="31"/>
  <c r="U12" i="31"/>
  <c r="S12" i="31"/>
  <c r="Q12" i="31"/>
  <c r="O12" i="31"/>
  <c r="K12" i="31"/>
  <c r="G12" i="31"/>
  <c r="BR27" i="30"/>
  <c r="BO27" i="30"/>
  <c r="BN27" i="30"/>
  <c r="BJ27" i="30"/>
  <c r="BF27" i="30"/>
  <c r="BB27" i="30"/>
  <c r="AY27" i="30"/>
  <c r="AX27" i="30"/>
  <c r="AW27" i="30"/>
  <c r="AT27" i="30"/>
  <c r="AP27" i="30"/>
  <c r="AO27" i="30"/>
  <c r="AL27" i="30"/>
  <c r="AI27" i="30"/>
  <c r="AG27" i="30"/>
  <c r="AA27" i="30"/>
  <c r="Y27" i="30"/>
  <c r="S27" i="30"/>
  <c r="Q27" i="30"/>
  <c r="I27" i="30"/>
  <c r="C27" i="30"/>
  <c r="BT26" i="30"/>
  <c r="BL26" i="30"/>
  <c r="BD26" i="30"/>
  <c r="AW26" i="30"/>
  <c r="AV26" i="30"/>
  <c r="AP26" i="30"/>
  <c r="AO26" i="30"/>
  <c r="AN26" i="30"/>
  <c r="AG26" i="30"/>
  <c r="AC26" i="30"/>
  <c r="Z26" i="30"/>
  <c r="Y26" i="30"/>
  <c r="R26" i="30"/>
  <c r="Q26" i="30"/>
  <c r="J26" i="30"/>
  <c r="I26" i="30"/>
  <c r="E26" i="30"/>
  <c r="BP25" i="30"/>
  <c r="AZ25" i="30"/>
  <c r="AW25" i="30"/>
  <c r="AU25" i="30"/>
  <c r="AR25" i="30"/>
  <c r="AM25" i="30"/>
  <c r="AG25" i="30"/>
  <c r="AE25" i="30"/>
  <c r="W25" i="30"/>
  <c r="Q25" i="30"/>
  <c r="O25" i="30"/>
  <c r="L25" i="30"/>
  <c r="G25" i="30"/>
  <c r="D25" i="30"/>
  <c r="BT24" i="30"/>
  <c r="BL24" i="30"/>
  <c r="BD24" i="30"/>
  <c r="AV24" i="30"/>
  <c r="AN24" i="30"/>
  <c r="AM24" i="30"/>
  <c r="O23" i="30"/>
  <c r="BR22" i="30"/>
  <c r="AS21" i="30"/>
  <c r="AC21" i="30"/>
  <c r="M21" i="30"/>
  <c r="AQ19" i="30"/>
  <c r="BS15" i="30"/>
  <c r="S15" i="30"/>
  <c r="AG14" i="30"/>
  <c r="BU84" i="29"/>
  <c r="BS84" i="29"/>
  <c r="BQ84" i="29"/>
  <c r="BP84" i="29"/>
  <c r="BO84" i="29"/>
  <c r="BO84" i="35" s="1"/>
  <c r="BM84" i="29"/>
  <c r="BK84" i="29"/>
  <c r="BG84" i="29"/>
  <c r="BG84" i="35" s="1"/>
  <c r="BF27" i="36" s="1"/>
  <c r="BE84" i="29"/>
  <c r="BC84" i="29"/>
  <c r="BA84" i="29"/>
  <c r="AZ84" i="29"/>
  <c r="BH84" i="29" s="1"/>
  <c r="BG27" i="30" s="1"/>
  <c r="AY84" i="29"/>
  <c r="AY84" i="35" s="1"/>
  <c r="AX27" i="36" s="1"/>
  <c r="AX84" i="29"/>
  <c r="AW84" i="29"/>
  <c r="AV84" i="29"/>
  <c r="AU84" i="29"/>
  <c r="AT84" i="29"/>
  <c r="AS84" i="29"/>
  <c r="AR84" i="29"/>
  <c r="AR84" i="35" s="1"/>
  <c r="AQ27" i="36" s="1"/>
  <c r="AQ84" i="29"/>
  <c r="AQ84" i="35" s="1"/>
  <c r="AP27" i="36" s="1"/>
  <c r="AP84" i="29"/>
  <c r="AO84" i="29"/>
  <c r="AN84" i="29"/>
  <c r="AM84" i="29"/>
  <c r="AL84" i="29"/>
  <c r="AJ84" i="29"/>
  <c r="AJ84" i="35" s="1"/>
  <c r="AH84" i="29"/>
  <c r="AF84" i="29"/>
  <c r="AD84" i="29"/>
  <c r="AC84" i="29"/>
  <c r="AB27" i="30" s="1"/>
  <c r="AB84" i="29"/>
  <c r="AB84" i="35" s="1"/>
  <c r="Z84" i="29"/>
  <c r="Y84" i="29"/>
  <c r="X27" i="30" s="1"/>
  <c r="X84" i="29"/>
  <c r="V84" i="29"/>
  <c r="T84" i="29"/>
  <c r="R84" i="29"/>
  <c r="P84" i="29"/>
  <c r="N84" i="29"/>
  <c r="Q84" i="29" s="1"/>
  <c r="P27" i="30" s="1"/>
  <c r="M84" i="29"/>
  <c r="L84" i="29"/>
  <c r="L84" i="35" s="1"/>
  <c r="K27" i="36" s="1"/>
  <c r="J84" i="29"/>
  <c r="I84" i="29"/>
  <c r="H27" i="30" s="1"/>
  <c r="H84" i="29"/>
  <c r="F84" i="29"/>
  <c r="E84" i="29"/>
  <c r="D84" i="29"/>
  <c r="D84" i="35" s="1"/>
  <c r="C27" i="36" s="1"/>
  <c r="BV83" i="29"/>
  <c r="BT83" i="29"/>
  <c r="BR83" i="29"/>
  <c r="BP83" i="29"/>
  <c r="BN83" i="29"/>
  <c r="BL83" i="29"/>
  <c r="BJ83" i="29"/>
  <c r="BI83" i="29"/>
  <c r="BH83" i="29"/>
  <c r="BD83" i="29"/>
  <c r="BB83" i="29"/>
  <c r="AK83" i="29"/>
  <c r="AI83" i="29"/>
  <c r="AG83" i="29"/>
  <c r="AE83" i="29"/>
  <c r="AC83" i="29"/>
  <c r="AA83" i="29"/>
  <c r="Y83" i="29"/>
  <c r="W83" i="29"/>
  <c r="U83" i="29"/>
  <c r="S83" i="29"/>
  <c r="Q83" i="29"/>
  <c r="O83" i="29"/>
  <c r="K83" i="29"/>
  <c r="I83" i="29"/>
  <c r="G83" i="29"/>
  <c r="BV82" i="29"/>
  <c r="BT82" i="29"/>
  <c r="BR82" i="29"/>
  <c r="BP82" i="29"/>
  <c r="BN82" i="29"/>
  <c r="BL82" i="29"/>
  <c r="BJ82" i="29"/>
  <c r="BI82" i="29"/>
  <c r="BH82" i="29"/>
  <c r="BF82" i="29"/>
  <c r="BD82" i="29"/>
  <c r="BB82" i="29"/>
  <c r="AK82" i="29"/>
  <c r="AI82" i="29"/>
  <c r="AG82" i="29"/>
  <c r="AE82" i="29"/>
  <c r="AC82" i="29"/>
  <c r="AA82" i="29"/>
  <c r="Y82" i="29"/>
  <c r="W82" i="29"/>
  <c r="U82" i="29"/>
  <c r="S82" i="29"/>
  <c r="Q82" i="29"/>
  <c r="O82" i="29"/>
  <c r="K82" i="29"/>
  <c r="I82" i="29"/>
  <c r="G82" i="29"/>
  <c r="BV81" i="29"/>
  <c r="BT81" i="29"/>
  <c r="BR81" i="29"/>
  <c r="BP81" i="29"/>
  <c r="BN81" i="29"/>
  <c r="BL81" i="29"/>
  <c r="BJ81" i="29"/>
  <c r="BI81" i="29"/>
  <c r="BH81" i="29"/>
  <c r="BF81" i="29"/>
  <c r="BD81" i="29"/>
  <c r="BB81" i="29"/>
  <c r="AK81" i="29"/>
  <c r="AI81" i="29"/>
  <c r="AG81" i="29"/>
  <c r="AE81" i="29"/>
  <c r="AC81" i="29"/>
  <c r="AA81" i="29"/>
  <c r="Y81" i="29"/>
  <c r="W81" i="29"/>
  <c r="U81" i="29"/>
  <c r="S81" i="29"/>
  <c r="Q81" i="29"/>
  <c r="O81" i="29"/>
  <c r="K81" i="29"/>
  <c r="I81" i="29"/>
  <c r="G81" i="29"/>
  <c r="BU80" i="29"/>
  <c r="BS80" i="29"/>
  <c r="BR80" i="29"/>
  <c r="BQ26" i="30" s="1"/>
  <c r="BQ80" i="29"/>
  <c r="BQ80" i="35" s="1"/>
  <c r="BP26" i="36" s="1"/>
  <c r="BO80" i="29"/>
  <c r="BN26" i="30" s="1"/>
  <c r="BM80" i="29"/>
  <c r="BK80" i="29"/>
  <c r="BG80" i="29"/>
  <c r="BE80" i="29"/>
  <c r="BC80" i="29"/>
  <c r="BD80" i="29" s="1"/>
  <c r="BC26" i="30" s="1"/>
  <c r="BB80" i="29"/>
  <c r="BA26" i="30" s="1"/>
  <c r="BA80" i="29"/>
  <c r="BA80" i="35" s="1"/>
  <c r="AZ80" i="29"/>
  <c r="BV80" i="29" s="1"/>
  <c r="BU26" i="30" s="1"/>
  <c r="AY80" i="29"/>
  <c r="AY80" i="35" s="1"/>
  <c r="AX26" i="36" s="1"/>
  <c r="AX80" i="29"/>
  <c r="AW80" i="29"/>
  <c r="AV80" i="29"/>
  <c r="AU80" i="29"/>
  <c r="AT80" i="29"/>
  <c r="AT80" i="35" s="1"/>
  <c r="AS26" i="36" s="1"/>
  <c r="AS80" i="29"/>
  <c r="AS80" i="35" s="1"/>
  <c r="AR26" i="36" s="1"/>
  <c r="AR80" i="29"/>
  <c r="AQ26" i="30" s="1"/>
  <c r="AQ80" i="29"/>
  <c r="AQ80" i="35" s="1"/>
  <c r="AP26" i="36" s="1"/>
  <c r="AP80" i="29"/>
  <c r="AO80" i="29"/>
  <c r="AN80" i="29"/>
  <c r="AM80" i="29"/>
  <c r="AL80" i="29"/>
  <c r="AL80" i="35" s="1"/>
  <c r="AK26" i="36" s="1"/>
  <c r="AJ80" i="29"/>
  <c r="AI26" i="30" s="1"/>
  <c r="AI80" i="29"/>
  <c r="AH26" i="30" s="1"/>
  <c r="AH80" i="29"/>
  <c r="AF80" i="29"/>
  <c r="AE80" i="29"/>
  <c r="AD26" i="30" s="1"/>
  <c r="AD80" i="29"/>
  <c r="AD80" i="35" s="1"/>
  <c r="AB80" i="29"/>
  <c r="AA26" i="30" s="1"/>
  <c r="AA80" i="29"/>
  <c r="Z80" i="29"/>
  <c r="X80" i="29"/>
  <c r="V80" i="29"/>
  <c r="T80" i="29"/>
  <c r="S26" i="30" s="1"/>
  <c r="S80" i="29"/>
  <c r="R80" i="29"/>
  <c r="P80" i="29"/>
  <c r="N80" i="29"/>
  <c r="N80" i="35" s="1"/>
  <c r="M80" i="29"/>
  <c r="M80" i="35" s="1"/>
  <c r="L26" i="36" s="1"/>
  <c r="L80" i="29"/>
  <c r="K26" i="30" s="1"/>
  <c r="K80" i="29"/>
  <c r="J80" i="29"/>
  <c r="H80" i="29"/>
  <c r="G80" i="29"/>
  <c r="F26" i="30" s="1"/>
  <c r="F80" i="29"/>
  <c r="F80" i="35" s="1"/>
  <c r="E80" i="29"/>
  <c r="E80" i="35" s="1"/>
  <c r="D26" i="36" s="1"/>
  <c r="D80" i="29"/>
  <c r="D80" i="35" s="1"/>
  <c r="C26" i="36" s="1"/>
  <c r="BV79" i="29"/>
  <c r="BT79" i="29"/>
  <c r="BR79" i="29"/>
  <c r="BP79" i="29"/>
  <c r="BN79" i="29"/>
  <c r="BL79" i="29"/>
  <c r="BI79" i="29"/>
  <c r="BJ79" i="29" s="1"/>
  <c r="BH79" i="29"/>
  <c r="BF79" i="29"/>
  <c r="BD79" i="29"/>
  <c r="BB79" i="29"/>
  <c r="AK79" i="29"/>
  <c r="AI79" i="29"/>
  <c r="AG79" i="29"/>
  <c r="AE79" i="29"/>
  <c r="AC79" i="29"/>
  <c r="AA79" i="29"/>
  <c r="Y79" i="29"/>
  <c r="W79" i="29"/>
  <c r="U79" i="29"/>
  <c r="S79" i="29"/>
  <c r="Q79" i="29"/>
  <c r="O79" i="29"/>
  <c r="K79" i="29"/>
  <c r="I79" i="29"/>
  <c r="G79" i="29"/>
  <c r="BV78" i="29"/>
  <c r="BT78" i="29"/>
  <c r="BR78" i="29"/>
  <c r="BP78" i="29"/>
  <c r="BN78" i="29"/>
  <c r="BL78" i="29"/>
  <c r="BI78" i="29"/>
  <c r="BJ78" i="29" s="1"/>
  <c r="BH78" i="29"/>
  <c r="BF78" i="29"/>
  <c r="BD78" i="29"/>
  <c r="BB78" i="29"/>
  <c r="AK78" i="29"/>
  <c r="AI78" i="29"/>
  <c r="AG78" i="29"/>
  <c r="AE78" i="29"/>
  <c r="AC78" i="29"/>
  <c r="AA78" i="29"/>
  <c r="Y78" i="29"/>
  <c r="W78" i="29"/>
  <c r="U78" i="29"/>
  <c r="S78" i="29"/>
  <c r="Q78" i="29"/>
  <c r="O78" i="29"/>
  <c r="K78" i="29"/>
  <c r="I78" i="29"/>
  <c r="G78" i="29"/>
  <c r="BX77" i="29"/>
  <c r="BV77" i="29"/>
  <c r="BT77" i="29"/>
  <c r="BR77" i="29"/>
  <c r="BP77" i="29"/>
  <c r="BN77" i="29"/>
  <c r="BL77" i="29"/>
  <c r="BI77" i="29"/>
  <c r="BJ77" i="29" s="1"/>
  <c r="BH77" i="29"/>
  <c r="BF77" i="29"/>
  <c r="BD77" i="29"/>
  <c r="BB77" i="29"/>
  <c r="AK77" i="29"/>
  <c r="AI77" i="29"/>
  <c r="AG77" i="29"/>
  <c r="AE77" i="29"/>
  <c r="AC77" i="29"/>
  <c r="AA77" i="29"/>
  <c r="Y77" i="29"/>
  <c r="W77" i="29"/>
  <c r="U77" i="29"/>
  <c r="S77" i="29"/>
  <c r="Q77" i="29"/>
  <c r="O77" i="29"/>
  <c r="K77" i="29"/>
  <c r="I77" i="29"/>
  <c r="G77" i="29"/>
  <c r="BV76" i="29"/>
  <c r="BU25" i="30" s="1"/>
  <c r="BU76" i="29"/>
  <c r="BU76" i="35" s="1"/>
  <c r="BS76" i="29"/>
  <c r="BR76" i="29"/>
  <c r="BQ25" i="30" s="1"/>
  <c r="BQ76" i="29"/>
  <c r="BO76" i="29"/>
  <c r="BM76" i="29"/>
  <c r="BM76" i="35" s="1"/>
  <c r="BK76" i="29"/>
  <c r="BG76" i="29"/>
  <c r="BE76" i="29"/>
  <c r="BC76" i="29"/>
  <c r="BB76" i="29"/>
  <c r="BA25" i="30" s="1"/>
  <c r="BA76" i="29"/>
  <c r="AZ76" i="29"/>
  <c r="AY76" i="29"/>
  <c r="AX76" i="29"/>
  <c r="AX76" i="35" s="1"/>
  <c r="AW25" i="36" s="1"/>
  <c r="AW76" i="29"/>
  <c r="AW76" i="35" s="1"/>
  <c r="AV25" i="36" s="1"/>
  <c r="AV76" i="29"/>
  <c r="AU76" i="29"/>
  <c r="AT76" i="29"/>
  <c r="AS76" i="29"/>
  <c r="AR76" i="29"/>
  <c r="AQ76" i="29"/>
  <c r="AP76" i="29"/>
  <c r="AP76" i="35" s="1"/>
  <c r="AO25" i="36" s="1"/>
  <c r="AO76" i="29"/>
  <c r="AN76" i="29"/>
  <c r="AN76" i="35" s="1"/>
  <c r="AM25" i="36" s="1"/>
  <c r="AM76" i="29"/>
  <c r="AL76" i="29"/>
  <c r="AJ76" i="29"/>
  <c r="AI76" i="29"/>
  <c r="AH25" i="30" s="1"/>
  <c r="AH76" i="29"/>
  <c r="AG76" i="29"/>
  <c r="AF25" i="30" s="1"/>
  <c r="AF76" i="29"/>
  <c r="AF76" i="35" s="1"/>
  <c r="AE76" i="29"/>
  <c r="AD25" i="30" s="1"/>
  <c r="AD76" i="29"/>
  <c r="AB76" i="29"/>
  <c r="Z76" i="29"/>
  <c r="X76" i="29"/>
  <c r="X76" i="35" s="1"/>
  <c r="W76" i="29"/>
  <c r="V25" i="30" s="1"/>
  <c r="V76" i="29"/>
  <c r="T76" i="29"/>
  <c r="R76" i="29"/>
  <c r="R76" i="35" s="1"/>
  <c r="P76" i="29"/>
  <c r="P76" i="35" s="1"/>
  <c r="N76" i="29"/>
  <c r="Q76" i="29" s="1"/>
  <c r="P25" i="30" s="1"/>
  <c r="M76" i="29"/>
  <c r="L76" i="29"/>
  <c r="J76" i="29"/>
  <c r="J76" i="35" s="1"/>
  <c r="I76" i="29"/>
  <c r="H25" i="30" s="1"/>
  <c r="H76" i="29"/>
  <c r="H76" i="35" s="1"/>
  <c r="F76" i="29"/>
  <c r="E76" i="29"/>
  <c r="D76" i="29"/>
  <c r="BV75" i="29"/>
  <c r="BT75" i="29"/>
  <c r="BR75" i="29"/>
  <c r="BP75" i="29"/>
  <c r="BN75" i="29"/>
  <c r="BL75" i="29"/>
  <c r="BI75" i="29"/>
  <c r="BJ75" i="29" s="1"/>
  <c r="BH75" i="29"/>
  <c r="BF75" i="29"/>
  <c r="BD75" i="29"/>
  <c r="BB75" i="29"/>
  <c r="AK75" i="29"/>
  <c r="AI75" i="29"/>
  <c r="AG75" i="29"/>
  <c r="AE75" i="29"/>
  <c r="AC75" i="29"/>
  <c r="AA75" i="29"/>
  <c r="Y75" i="29"/>
  <c r="W75" i="29"/>
  <c r="U75" i="29"/>
  <c r="S75" i="29"/>
  <c r="Q75" i="29"/>
  <c r="O75" i="29"/>
  <c r="K75" i="29"/>
  <c r="I75" i="29"/>
  <c r="G75" i="29"/>
  <c r="BV74" i="29"/>
  <c r="BT74" i="29"/>
  <c r="BR74" i="29"/>
  <c r="BP74" i="29"/>
  <c r="BN74" i="29"/>
  <c r="BL74" i="29"/>
  <c r="BJ74" i="29"/>
  <c r="BI74" i="29"/>
  <c r="BH74" i="29"/>
  <c r="BF74" i="29"/>
  <c r="BD74" i="29"/>
  <c r="BB74" i="29"/>
  <c r="AK74" i="29"/>
  <c r="AI74" i="29"/>
  <c r="AG74" i="29"/>
  <c r="AE74" i="29"/>
  <c r="AC74" i="29"/>
  <c r="AA74" i="29"/>
  <c r="Y74" i="29"/>
  <c r="W74" i="29"/>
  <c r="U74" i="29"/>
  <c r="S74" i="29"/>
  <c r="Q74" i="29"/>
  <c r="O74" i="29"/>
  <c r="K74" i="29"/>
  <c r="I74" i="29"/>
  <c r="G74" i="29"/>
  <c r="BV73" i="29"/>
  <c r="BT73" i="29"/>
  <c r="BR73" i="29"/>
  <c r="BP73" i="29"/>
  <c r="BN73" i="29"/>
  <c r="BL73" i="29"/>
  <c r="BI73" i="29"/>
  <c r="BJ73" i="29" s="1"/>
  <c r="BH73" i="29"/>
  <c r="BF73" i="29"/>
  <c r="BD73" i="29"/>
  <c r="BB73" i="29"/>
  <c r="AK73" i="29"/>
  <c r="AI73" i="29"/>
  <c r="AG73" i="29"/>
  <c r="AE73" i="29"/>
  <c r="AC73" i="29"/>
  <c r="AA73" i="29"/>
  <c r="Y73" i="29"/>
  <c r="U73" i="29"/>
  <c r="S73" i="29"/>
  <c r="Q73" i="29"/>
  <c r="O73" i="29"/>
  <c r="K73" i="29"/>
  <c r="I73" i="29"/>
  <c r="G73" i="29"/>
  <c r="BX72" i="29"/>
  <c r="BV72" i="29"/>
  <c r="BT72" i="29"/>
  <c r="BR72" i="29"/>
  <c r="BP72" i="29"/>
  <c r="BN72" i="29"/>
  <c r="BL72" i="29"/>
  <c r="BI72" i="29"/>
  <c r="BJ72" i="29" s="1"/>
  <c r="BH72" i="29"/>
  <c r="BF72" i="29"/>
  <c r="BD72" i="29"/>
  <c r="BB72" i="29"/>
  <c r="AK72" i="29"/>
  <c r="AI72" i="29"/>
  <c r="AG72" i="29"/>
  <c r="AE72" i="29"/>
  <c r="AC72" i="29"/>
  <c r="AA72" i="29"/>
  <c r="Y72" i="29"/>
  <c r="W72" i="29"/>
  <c r="U72" i="29"/>
  <c r="S72" i="29"/>
  <c r="Q72" i="29"/>
  <c r="O72" i="29"/>
  <c r="K72" i="29"/>
  <c r="I72" i="29"/>
  <c r="G72" i="29"/>
  <c r="BU71" i="29"/>
  <c r="BS71" i="29"/>
  <c r="BS71" i="35" s="1"/>
  <c r="BR71" i="29"/>
  <c r="BQ24" i="30" s="1"/>
  <c r="BQ71" i="29"/>
  <c r="BP24" i="30" s="1"/>
  <c r="BO71" i="29"/>
  <c r="BM71" i="29"/>
  <c r="BL71" i="29"/>
  <c r="BK24" i="30" s="1"/>
  <c r="BK71" i="29"/>
  <c r="BK71" i="35" s="1"/>
  <c r="BH71" i="29"/>
  <c r="BG24" i="30" s="1"/>
  <c r="BG71" i="29"/>
  <c r="BE71" i="29"/>
  <c r="BC71" i="29"/>
  <c r="BC71" i="35" s="1"/>
  <c r="BB71" i="29"/>
  <c r="BA24" i="30" s="1"/>
  <c r="BA71" i="29"/>
  <c r="AZ71" i="29"/>
  <c r="AZ71" i="35" s="1"/>
  <c r="AY24" i="36" s="1"/>
  <c r="AY71" i="29"/>
  <c r="AX71" i="29"/>
  <c r="AX71" i="35" s="1"/>
  <c r="AW24" i="36" s="1"/>
  <c r="AW71" i="29"/>
  <c r="AV71" i="29"/>
  <c r="AV71" i="35" s="1"/>
  <c r="AU24" i="36" s="1"/>
  <c r="AU71" i="29"/>
  <c r="AU71" i="35" s="1"/>
  <c r="AT24" i="36" s="1"/>
  <c r="AT71" i="29"/>
  <c r="AS71" i="29"/>
  <c r="AR24" i="30" s="1"/>
  <c r="AR71" i="29"/>
  <c r="AR71" i="35" s="1"/>
  <c r="AQ24" i="36" s="1"/>
  <c r="AQ71" i="29"/>
  <c r="AP71" i="29"/>
  <c r="AP71" i="35" s="1"/>
  <c r="AO24" i="36" s="1"/>
  <c r="AO71" i="29"/>
  <c r="AN71" i="29"/>
  <c r="AN71" i="35" s="1"/>
  <c r="AM24" i="36" s="1"/>
  <c r="AM71" i="29"/>
  <c r="AM71" i="35" s="1"/>
  <c r="AL24" i="36" s="1"/>
  <c r="AL71" i="29"/>
  <c r="AJ71" i="29"/>
  <c r="AH71" i="29"/>
  <c r="AH71" i="35" s="1"/>
  <c r="AG24" i="36" s="1"/>
  <c r="AF71" i="29"/>
  <c r="AD71" i="29"/>
  <c r="AB71" i="29"/>
  <c r="AA24" i="30" s="1"/>
  <c r="Z71" i="29"/>
  <c r="Z71" i="35" s="1"/>
  <c r="X71" i="29"/>
  <c r="W24" i="30" s="1"/>
  <c r="V71" i="29"/>
  <c r="T71" i="29"/>
  <c r="R71" i="29"/>
  <c r="R71" i="35" s="1"/>
  <c r="Q24" i="36" s="1"/>
  <c r="P71" i="29"/>
  <c r="N71" i="29"/>
  <c r="M71" i="29"/>
  <c r="L24" i="30" s="1"/>
  <c r="L71" i="29"/>
  <c r="J71" i="29"/>
  <c r="J71" i="35" s="1"/>
  <c r="H71" i="29"/>
  <c r="F71" i="29"/>
  <c r="K71" i="29" s="1"/>
  <c r="J24" i="30" s="1"/>
  <c r="E71" i="29"/>
  <c r="D24" i="30" s="1"/>
  <c r="D71" i="29"/>
  <c r="AA71" i="29" s="1"/>
  <c r="Z24" i="30" s="1"/>
  <c r="BV70" i="29"/>
  <c r="BT70" i="29"/>
  <c r="BR70" i="29"/>
  <c r="BP70" i="29"/>
  <c r="BN70" i="29"/>
  <c r="BL70" i="29"/>
  <c r="BI70" i="29"/>
  <c r="BJ70" i="29" s="1"/>
  <c r="BH70" i="29"/>
  <c r="BF70" i="29"/>
  <c r="BD70" i="29"/>
  <c r="BB70" i="29"/>
  <c r="AK70" i="29"/>
  <c r="AI70" i="29"/>
  <c r="AG70" i="29"/>
  <c r="AE70" i="29"/>
  <c r="AC70" i="29"/>
  <c r="AA70" i="29"/>
  <c r="Y70" i="29"/>
  <c r="W70" i="29"/>
  <c r="U70" i="29"/>
  <c r="S70" i="29"/>
  <c r="Q70" i="29"/>
  <c r="O70" i="29"/>
  <c r="K70" i="29"/>
  <c r="I70" i="29"/>
  <c r="G70" i="29"/>
  <c r="BV69" i="29"/>
  <c r="BT69" i="29"/>
  <c r="BR69" i="29"/>
  <c r="BP69" i="29"/>
  <c r="BN69" i="29"/>
  <c r="BL69" i="29"/>
  <c r="BJ69" i="29"/>
  <c r="BI69" i="29"/>
  <c r="BH69" i="29"/>
  <c r="BF69" i="29"/>
  <c r="BD69" i="29"/>
  <c r="BB69" i="29"/>
  <c r="AK69" i="29"/>
  <c r="AI69" i="29"/>
  <c r="AG69" i="29"/>
  <c r="AE69" i="29"/>
  <c r="AC69" i="29"/>
  <c r="AA69" i="29"/>
  <c r="Y69" i="29"/>
  <c r="W69" i="29"/>
  <c r="U69" i="29"/>
  <c r="S69" i="29"/>
  <c r="Q69" i="29"/>
  <c r="O69" i="29"/>
  <c r="K69" i="29"/>
  <c r="I69" i="29"/>
  <c r="G69" i="29"/>
  <c r="BV68" i="29"/>
  <c r="BT68" i="29"/>
  <c r="BR68" i="29"/>
  <c r="BP68" i="29"/>
  <c r="BN68" i="29"/>
  <c r="BL68" i="29"/>
  <c r="BI68" i="29"/>
  <c r="BJ68" i="29" s="1"/>
  <c r="BH68" i="29"/>
  <c r="BF68" i="29"/>
  <c r="BD68" i="29"/>
  <c r="BB68" i="29"/>
  <c r="AK68" i="29"/>
  <c r="AI68" i="29"/>
  <c r="AG68" i="29"/>
  <c r="AE68" i="29"/>
  <c r="AC68" i="29"/>
  <c r="AA68" i="29"/>
  <c r="Y68" i="29"/>
  <c r="W68" i="29"/>
  <c r="U68" i="29"/>
  <c r="S68" i="29"/>
  <c r="Q68" i="29"/>
  <c r="O68" i="29"/>
  <c r="K68" i="29"/>
  <c r="I68" i="29"/>
  <c r="G68" i="29"/>
  <c r="BV67" i="29"/>
  <c r="BT67" i="29"/>
  <c r="BR67" i="29"/>
  <c r="BP67" i="29"/>
  <c r="BN67" i="29"/>
  <c r="BL67" i="29"/>
  <c r="BJ67" i="29"/>
  <c r="BI67" i="29"/>
  <c r="BH67" i="29"/>
  <c r="BF67" i="29"/>
  <c r="BD67" i="29"/>
  <c r="BB67" i="29"/>
  <c r="AK67" i="29"/>
  <c r="AI67" i="29"/>
  <c r="AG67" i="29"/>
  <c r="AE67" i="29"/>
  <c r="AC67" i="29"/>
  <c r="AA67" i="29"/>
  <c r="Y67" i="29"/>
  <c r="W67" i="29"/>
  <c r="U67" i="29"/>
  <c r="S67" i="29"/>
  <c r="Q67" i="29"/>
  <c r="O67" i="29"/>
  <c r="K67" i="29"/>
  <c r="I67" i="29"/>
  <c r="G67" i="29"/>
  <c r="BV66" i="29"/>
  <c r="BT66" i="29"/>
  <c r="BR66" i="29"/>
  <c r="BP66" i="29"/>
  <c r="BN66" i="29"/>
  <c r="BL66" i="29"/>
  <c r="BI66" i="29"/>
  <c r="BJ66" i="29" s="1"/>
  <c r="BH66" i="29"/>
  <c r="BF66" i="29"/>
  <c r="BD66" i="29"/>
  <c r="BB66" i="29"/>
  <c r="AK66" i="29"/>
  <c r="AI66" i="29"/>
  <c r="AG66" i="29"/>
  <c r="AE66" i="29"/>
  <c r="AC66" i="29"/>
  <c r="AA66" i="29"/>
  <c r="Y66" i="29"/>
  <c r="W66" i="29"/>
  <c r="U66" i="29"/>
  <c r="S66" i="29"/>
  <c r="Q66" i="29"/>
  <c r="O66" i="29"/>
  <c r="K66" i="29"/>
  <c r="I66" i="29"/>
  <c r="G66" i="29"/>
  <c r="BU65" i="29"/>
  <c r="BT65" i="29"/>
  <c r="BS23" i="30" s="1"/>
  <c r="BS65" i="29"/>
  <c r="BS65" i="35" s="1"/>
  <c r="BQ65" i="29"/>
  <c r="BP65" i="29"/>
  <c r="BO23" i="30" s="1"/>
  <c r="BO65" i="29"/>
  <c r="BO65" i="35" s="1"/>
  <c r="BM65" i="29"/>
  <c r="BL65" i="29"/>
  <c r="BK23" i="30" s="1"/>
  <c r="BK65" i="29"/>
  <c r="BK65" i="35" s="1"/>
  <c r="BH65" i="29"/>
  <c r="BG23" i="30" s="1"/>
  <c r="BG65" i="29"/>
  <c r="BG65" i="35" s="1"/>
  <c r="BE65" i="29"/>
  <c r="BD65" i="29"/>
  <c r="BC23" i="30" s="1"/>
  <c r="BC65" i="29"/>
  <c r="BC65" i="35" s="1"/>
  <c r="BB65" i="29"/>
  <c r="BA23" i="30" s="1"/>
  <c r="BA65" i="29"/>
  <c r="BI65" i="29" s="1"/>
  <c r="AZ65" i="29"/>
  <c r="AY65" i="29"/>
  <c r="AY65" i="35" s="1"/>
  <c r="AX23" i="36" s="1"/>
  <c r="AX65" i="29"/>
  <c r="AW65" i="29"/>
  <c r="AV65" i="29"/>
  <c r="AV65" i="35" s="1"/>
  <c r="AU23" i="36" s="1"/>
  <c r="AU65" i="29"/>
  <c r="AU65" i="35" s="1"/>
  <c r="AT23" i="36" s="1"/>
  <c r="AT65" i="29"/>
  <c r="AS65" i="29"/>
  <c r="AR65" i="29"/>
  <c r="AQ65" i="29"/>
  <c r="AP65" i="29"/>
  <c r="AO65" i="29"/>
  <c r="AN65" i="29"/>
  <c r="AM65" i="29"/>
  <c r="AM65" i="35" s="1"/>
  <c r="AL23" i="36" s="1"/>
  <c r="AL65" i="29"/>
  <c r="AK65" i="29"/>
  <c r="AJ23" i="30" s="1"/>
  <c r="AJ65" i="29"/>
  <c r="AI65" i="29"/>
  <c r="AH23" i="30" s="1"/>
  <c r="AH65" i="29"/>
  <c r="AG65" i="29"/>
  <c r="AF23" i="30" s="1"/>
  <c r="AF65" i="29"/>
  <c r="AF65" i="35" s="1"/>
  <c r="AD65" i="29"/>
  <c r="AC65" i="29"/>
  <c r="AB23" i="30" s="1"/>
  <c r="AB65" i="29"/>
  <c r="Z65" i="29"/>
  <c r="X65" i="29"/>
  <c r="V65" i="29"/>
  <c r="T65" i="29"/>
  <c r="R65" i="29"/>
  <c r="Q65" i="29"/>
  <c r="P23" i="30" s="1"/>
  <c r="P65" i="29"/>
  <c r="P65" i="35" s="1"/>
  <c r="N65" i="29"/>
  <c r="M65" i="29"/>
  <c r="L65" i="29"/>
  <c r="J65" i="29"/>
  <c r="H65" i="29"/>
  <c r="F65" i="29"/>
  <c r="K65" i="29" s="1"/>
  <c r="J23" i="30" s="1"/>
  <c r="E65" i="29"/>
  <c r="D65" i="29"/>
  <c r="S65" i="29" s="1"/>
  <c r="R23" i="30" s="1"/>
  <c r="BV64" i="29"/>
  <c r="BT64" i="29"/>
  <c r="BR64" i="29"/>
  <c r="BP64" i="29"/>
  <c r="BN64" i="29"/>
  <c r="BL64" i="29"/>
  <c r="BJ64" i="29"/>
  <c r="BI64" i="29"/>
  <c r="BH64" i="29"/>
  <c r="BF64" i="29"/>
  <c r="BD64" i="29"/>
  <c r="BB64" i="29"/>
  <c r="AK64" i="29"/>
  <c r="AI64" i="29"/>
  <c r="AG64" i="29"/>
  <c r="AE64" i="29"/>
  <c r="AC64" i="29"/>
  <c r="AA64" i="29"/>
  <c r="Y64" i="29"/>
  <c r="W64" i="29"/>
  <c r="U64" i="29"/>
  <c r="S64" i="29"/>
  <c r="Q64" i="29"/>
  <c r="O64" i="29"/>
  <c r="K64" i="29"/>
  <c r="I64" i="29"/>
  <c r="G64" i="29"/>
  <c r="BV63" i="29"/>
  <c r="BT63" i="29"/>
  <c r="BR63" i="29"/>
  <c r="BP63" i="29"/>
  <c r="BN63" i="29"/>
  <c r="BL63" i="29"/>
  <c r="BJ63" i="29"/>
  <c r="BI63" i="29"/>
  <c r="BH63" i="29"/>
  <c r="BF63" i="29"/>
  <c r="BD63" i="29"/>
  <c r="BB63" i="29"/>
  <c r="AK63" i="29"/>
  <c r="AI63" i="29"/>
  <c r="AG63" i="29"/>
  <c r="AE63" i="29"/>
  <c r="AC63" i="29"/>
  <c r="AA63" i="29"/>
  <c r="Y63" i="29"/>
  <c r="W63" i="29"/>
  <c r="U63" i="29"/>
  <c r="S63" i="29"/>
  <c r="Q63" i="29"/>
  <c r="O63" i="29"/>
  <c r="K63" i="29"/>
  <c r="I63" i="29"/>
  <c r="G63" i="29"/>
  <c r="BV62" i="29"/>
  <c r="BT62" i="29"/>
  <c r="BR62" i="29"/>
  <c r="BP62" i="29"/>
  <c r="BN62" i="29"/>
  <c r="BL62" i="29"/>
  <c r="BJ62" i="29"/>
  <c r="BI62" i="29"/>
  <c r="BH62" i="29"/>
  <c r="BF62" i="29"/>
  <c r="BD62" i="29"/>
  <c r="BB62" i="29"/>
  <c r="AK62" i="29"/>
  <c r="AI62" i="29"/>
  <c r="AG62" i="29"/>
  <c r="AE62" i="29"/>
  <c r="AC62" i="29"/>
  <c r="AA62" i="29"/>
  <c r="Y62" i="29"/>
  <c r="W62" i="29"/>
  <c r="U62" i="29"/>
  <c r="S62" i="29"/>
  <c r="Q62" i="29"/>
  <c r="O62" i="29"/>
  <c r="K62" i="29"/>
  <c r="I62" i="29"/>
  <c r="G62" i="29"/>
  <c r="BV61" i="29"/>
  <c r="BT61" i="29"/>
  <c r="BR61" i="29"/>
  <c r="BP61" i="29"/>
  <c r="BN61" i="29"/>
  <c r="BL61" i="29"/>
  <c r="BJ61" i="29"/>
  <c r="BI61" i="29"/>
  <c r="BH61" i="29"/>
  <c r="BF61" i="29"/>
  <c r="BD61" i="29"/>
  <c r="BB61" i="29"/>
  <c r="AK61" i="29"/>
  <c r="AI61" i="29"/>
  <c r="AG61" i="29"/>
  <c r="AE61" i="29"/>
  <c r="AC61" i="29"/>
  <c r="AA61" i="29"/>
  <c r="Y61" i="29"/>
  <c r="W61" i="29"/>
  <c r="U61" i="29"/>
  <c r="S61" i="29"/>
  <c r="Q61" i="29"/>
  <c r="O61" i="29"/>
  <c r="K61" i="29"/>
  <c r="I61" i="29"/>
  <c r="G61" i="29"/>
  <c r="BV60" i="29"/>
  <c r="BU22" i="30" s="1"/>
  <c r="BU60" i="29"/>
  <c r="BS60" i="29"/>
  <c r="BQ60" i="29"/>
  <c r="BQ60" i="35" s="1"/>
  <c r="BP60" i="29"/>
  <c r="BO22" i="30" s="1"/>
  <c r="BO60" i="29"/>
  <c r="BN60" i="29"/>
  <c r="BM22" i="30" s="1"/>
  <c r="BM60" i="29"/>
  <c r="BK60" i="29"/>
  <c r="BG60" i="29"/>
  <c r="BF60" i="29"/>
  <c r="BE22" i="30" s="1"/>
  <c r="BE60" i="29"/>
  <c r="BC60" i="29"/>
  <c r="BB60" i="29"/>
  <c r="BA22" i="30" s="1"/>
  <c r="BA60" i="29"/>
  <c r="BA60" i="35" s="1"/>
  <c r="AZ60" i="29"/>
  <c r="BR60" i="29" s="1"/>
  <c r="BQ22" i="30" s="1"/>
  <c r="AY60" i="29"/>
  <c r="AX60" i="29"/>
  <c r="AW60" i="29"/>
  <c r="AV60" i="29"/>
  <c r="AU60" i="29"/>
  <c r="AT60" i="29"/>
  <c r="AS60" i="29"/>
  <c r="AS60" i="35" s="1"/>
  <c r="AR22" i="36" s="1"/>
  <c r="AR60" i="29"/>
  <c r="AQ60" i="29"/>
  <c r="AP60" i="29"/>
  <c r="AO60" i="29"/>
  <c r="AN60" i="29"/>
  <c r="AM60" i="29"/>
  <c r="AM60" i="35" s="1"/>
  <c r="AL22" i="36" s="1"/>
  <c r="AL60" i="29"/>
  <c r="AJ60" i="29"/>
  <c r="AH60" i="29"/>
  <c r="AF60" i="29"/>
  <c r="AD60" i="29"/>
  <c r="AG60" i="29" s="1"/>
  <c r="AF22" i="30" s="1"/>
  <c r="AB60" i="29"/>
  <c r="Z60" i="29"/>
  <c r="X60" i="29"/>
  <c r="W60" i="29"/>
  <c r="V22" i="30" s="1"/>
  <c r="V60" i="29"/>
  <c r="Y60" i="29" s="1"/>
  <c r="X22" i="30" s="1"/>
  <c r="T60" i="29"/>
  <c r="R60" i="29"/>
  <c r="P60" i="29"/>
  <c r="N60" i="29"/>
  <c r="M60" i="29"/>
  <c r="M60" i="35" s="1"/>
  <c r="L22" i="36" s="1"/>
  <c r="L60" i="29"/>
  <c r="J60" i="29"/>
  <c r="H60" i="29"/>
  <c r="F60" i="29"/>
  <c r="E60" i="29"/>
  <c r="E60" i="35" s="1"/>
  <c r="D22" i="36" s="1"/>
  <c r="D60" i="29"/>
  <c r="S60" i="29" s="1"/>
  <c r="R22" i="30" s="1"/>
  <c r="BV59" i="29"/>
  <c r="BT59" i="29"/>
  <c r="BR59" i="29"/>
  <c r="BP59" i="29"/>
  <c r="BN59" i="29"/>
  <c r="BL59" i="29"/>
  <c r="BI59" i="29"/>
  <c r="BJ59" i="29" s="1"/>
  <c r="BH59" i="29"/>
  <c r="BF59" i="29"/>
  <c r="BD59" i="29"/>
  <c r="BB59" i="29"/>
  <c r="AK59" i="29"/>
  <c r="AI59" i="29"/>
  <c r="AG59" i="29"/>
  <c r="AE59" i="29"/>
  <c r="AC59" i="29"/>
  <c r="AA59" i="29"/>
  <c r="Y59" i="29"/>
  <c r="W59" i="29"/>
  <c r="U59" i="29"/>
  <c r="S59" i="29"/>
  <c r="Q59" i="29"/>
  <c r="O59" i="29"/>
  <c r="K59" i="29"/>
  <c r="I59" i="29"/>
  <c r="G59" i="29"/>
  <c r="BV58" i="29"/>
  <c r="BT58" i="29"/>
  <c r="BR58" i="29"/>
  <c r="BP58" i="29"/>
  <c r="BN58" i="29"/>
  <c r="BL58" i="29"/>
  <c r="BJ58" i="29"/>
  <c r="BI58" i="29"/>
  <c r="BH58" i="29"/>
  <c r="BF58" i="29"/>
  <c r="BD58" i="29"/>
  <c r="BB58" i="29"/>
  <c r="AK58" i="29"/>
  <c r="AI58" i="29"/>
  <c r="AG58" i="29"/>
  <c r="AE58" i="29"/>
  <c r="AC58" i="29"/>
  <c r="AA58" i="29"/>
  <c r="Y58" i="29"/>
  <c r="W58" i="29"/>
  <c r="U58" i="29"/>
  <c r="S58" i="29"/>
  <c r="Q58" i="29"/>
  <c r="O58" i="29"/>
  <c r="K58" i="29"/>
  <c r="I58" i="29"/>
  <c r="G58" i="29"/>
  <c r="BV57" i="29"/>
  <c r="BT57" i="29"/>
  <c r="BR57" i="29"/>
  <c r="BP57" i="29"/>
  <c r="BN57" i="29"/>
  <c r="BL57" i="29"/>
  <c r="BI57" i="29"/>
  <c r="BJ57" i="29" s="1"/>
  <c r="BH57" i="29"/>
  <c r="BF57" i="29"/>
  <c r="BD57" i="29"/>
  <c r="BB57" i="29"/>
  <c r="AK57" i="29"/>
  <c r="AI57" i="29"/>
  <c r="AG57" i="29"/>
  <c r="AE57" i="29"/>
  <c r="AC57" i="29"/>
  <c r="AA57" i="29"/>
  <c r="Y57" i="29"/>
  <c r="W57" i="29"/>
  <c r="U57" i="29"/>
  <c r="S57" i="29"/>
  <c r="Q57" i="29"/>
  <c r="O57" i="29"/>
  <c r="K57" i="29"/>
  <c r="I57" i="29"/>
  <c r="G57" i="29"/>
  <c r="BV56" i="29"/>
  <c r="BT56" i="29"/>
  <c r="BR56" i="29"/>
  <c r="BP56" i="29"/>
  <c r="BN56" i="29"/>
  <c r="BL56" i="29"/>
  <c r="BJ56" i="29"/>
  <c r="BI56" i="29"/>
  <c r="BH56" i="29"/>
  <c r="BF56" i="29"/>
  <c r="BD56" i="29"/>
  <c r="BB56" i="29"/>
  <c r="AK56" i="29"/>
  <c r="AI56" i="29"/>
  <c r="AG56" i="29"/>
  <c r="AE56" i="29"/>
  <c r="AC56" i="29"/>
  <c r="AA56" i="29"/>
  <c r="Y56" i="29"/>
  <c r="W56" i="29"/>
  <c r="U56" i="29"/>
  <c r="S56" i="29"/>
  <c r="Q56" i="29"/>
  <c r="O56" i="29"/>
  <c r="K56" i="29"/>
  <c r="I56" i="29"/>
  <c r="G56" i="29"/>
  <c r="BU55" i="29"/>
  <c r="BT55" i="29"/>
  <c r="BS21" i="30" s="1"/>
  <c r="BS55" i="29"/>
  <c r="BQ55" i="29"/>
  <c r="BO55" i="29"/>
  <c r="BM55" i="29"/>
  <c r="BK55" i="29"/>
  <c r="BH55" i="29"/>
  <c r="BG21" i="30" s="1"/>
  <c r="BG55" i="29"/>
  <c r="BE55" i="29"/>
  <c r="BC55" i="29"/>
  <c r="BA55" i="29"/>
  <c r="AZ55" i="29"/>
  <c r="BP55" i="29" s="1"/>
  <c r="BO21" i="30" s="1"/>
  <c r="AY55" i="29"/>
  <c r="AX55" i="29"/>
  <c r="AW55" i="29"/>
  <c r="AV55" i="29"/>
  <c r="AU55" i="29"/>
  <c r="AT55" i="29"/>
  <c r="AT55" i="35" s="1"/>
  <c r="AS21" i="36" s="1"/>
  <c r="AS55" i="29"/>
  <c r="AR55" i="29"/>
  <c r="AQ55" i="29"/>
  <c r="AP55" i="29"/>
  <c r="AO55" i="29"/>
  <c r="AN55" i="29"/>
  <c r="AM55" i="29"/>
  <c r="AL55" i="29"/>
  <c r="AL55" i="35" s="1"/>
  <c r="AK21" i="36" s="1"/>
  <c r="AK55" i="29"/>
  <c r="AJ21" i="30" s="1"/>
  <c r="AJ55" i="29"/>
  <c r="AI55" i="29"/>
  <c r="AH21" i="30" s="1"/>
  <c r="AH55" i="29"/>
  <c r="AF55" i="29"/>
  <c r="AD55" i="29"/>
  <c r="AD55" i="35" s="1"/>
  <c r="AC55" i="29"/>
  <c r="AB21" i="30" s="1"/>
  <c r="AB55" i="29"/>
  <c r="AA55" i="29"/>
  <c r="Z21" i="30" s="1"/>
  <c r="Z55" i="29"/>
  <c r="X55" i="29"/>
  <c r="V55" i="29"/>
  <c r="V55" i="35" s="1"/>
  <c r="U55" i="29"/>
  <c r="T21" i="30" s="1"/>
  <c r="T55" i="29"/>
  <c r="S55" i="29"/>
  <c r="R21" i="30" s="1"/>
  <c r="R55" i="29"/>
  <c r="P55" i="29"/>
  <c r="N55" i="29"/>
  <c r="N55" i="35" s="1"/>
  <c r="M55" i="29"/>
  <c r="L55" i="29"/>
  <c r="K55" i="29"/>
  <c r="J21" i="30" s="1"/>
  <c r="J55" i="29"/>
  <c r="H55" i="29"/>
  <c r="F55" i="29"/>
  <c r="F55" i="35" s="1"/>
  <c r="E55" i="29"/>
  <c r="D55" i="29"/>
  <c r="AE55" i="29" s="1"/>
  <c r="AD21" i="30" s="1"/>
  <c r="BV54" i="29"/>
  <c r="BT54" i="29"/>
  <c r="BR54" i="29"/>
  <c r="BP54" i="29"/>
  <c r="BN54" i="29"/>
  <c r="BL54" i="29"/>
  <c r="BI54" i="29"/>
  <c r="BJ54" i="29" s="1"/>
  <c r="BH54" i="29"/>
  <c r="BF54" i="29"/>
  <c r="BD54" i="29"/>
  <c r="BB54" i="29"/>
  <c r="AK54" i="29"/>
  <c r="AI54" i="29"/>
  <c r="AG54" i="29"/>
  <c r="AE54" i="29"/>
  <c r="AC54" i="29"/>
  <c r="AA54" i="29"/>
  <c r="Y54" i="29"/>
  <c r="W54" i="29"/>
  <c r="U54" i="29"/>
  <c r="S54" i="29"/>
  <c r="Q54" i="29"/>
  <c r="O54" i="29"/>
  <c r="K54" i="29"/>
  <c r="I54" i="29"/>
  <c r="G54" i="29"/>
  <c r="BV53" i="29"/>
  <c r="BT53" i="29"/>
  <c r="BR53" i="29"/>
  <c r="BP53" i="29"/>
  <c r="BN53" i="29"/>
  <c r="BL53" i="29"/>
  <c r="BJ53" i="29"/>
  <c r="BI53" i="29"/>
  <c r="BH53" i="29"/>
  <c r="BF53" i="29"/>
  <c r="BD53" i="29"/>
  <c r="BB53" i="29"/>
  <c r="AK53" i="29"/>
  <c r="AI53" i="29"/>
  <c r="AG53" i="29"/>
  <c r="AE53" i="29"/>
  <c r="AC53" i="29"/>
  <c r="AA53" i="29"/>
  <c r="Y53" i="29"/>
  <c r="W53" i="29"/>
  <c r="U53" i="29"/>
  <c r="S53" i="29"/>
  <c r="Q53" i="29"/>
  <c r="O53" i="29"/>
  <c r="K53" i="29"/>
  <c r="I53" i="29"/>
  <c r="G53" i="29"/>
  <c r="BV52" i="29"/>
  <c r="BT52" i="29"/>
  <c r="BR52" i="29"/>
  <c r="BP52" i="29"/>
  <c r="BN52" i="29"/>
  <c r="BL52" i="29"/>
  <c r="BI52" i="29"/>
  <c r="BJ52" i="29" s="1"/>
  <c r="BH52" i="29"/>
  <c r="BF52" i="29"/>
  <c r="BD52" i="29"/>
  <c r="BB52" i="29"/>
  <c r="AK52" i="29"/>
  <c r="AI52" i="29"/>
  <c r="AG52" i="29"/>
  <c r="AE52" i="29"/>
  <c r="AC52" i="29"/>
  <c r="AA52" i="29"/>
  <c r="Y52" i="29"/>
  <c r="W52" i="29"/>
  <c r="U52" i="29"/>
  <c r="S52" i="29"/>
  <c r="Q52" i="29"/>
  <c r="O52" i="29"/>
  <c r="K52" i="29"/>
  <c r="I52" i="29"/>
  <c r="G52" i="29"/>
  <c r="BU51" i="29"/>
  <c r="BT51" i="29"/>
  <c r="BS20" i="30" s="1"/>
  <c r="BS51" i="29"/>
  <c r="BR51" i="29"/>
  <c r="BQ20" i="30" s="1"/>
  <c r="BQ51" i="29"/>
  <c r="BQ51" i="35" s="1"/>
  <c r="BO51" i="29"/>
  <c r="BM51" i="29"/>
  <c r="BL51" i="29"/>
  <c r="BK20" i="30" s="1"/>
  <c r="BK51" i="29"/>
  <c r="BG51" i="29"/>
  <c r="BE51" i="29"/>
  <c r="BD51" i="29"/>
  <c r="BC20" i="30" s="1"/>
  <c r="BC51" i="29"/>
  <c r="BB51" i="29"/>
  <c r="BA20" i="30" s="1"/>
  <c r="BA51" i="29"/>
  <c r="BA51" i="35" s="1"/>
  <c r="AZ51" i="29"/>
  <c r="BV51" i="29" s="1"/>
  <c r="BU20" i="30" s="1"/>
  <c r="AY51" i="29"/>
  <c r="AX51" i="29"/>
  <c r="AW51" i="29"/>
  <c r="AV51" i="29"/>
  <c r="AU51" i="29"/>
  <c r="AT51" i="29"/>
  <c r="AS51" i="29"/>
  <c r="AR51" i="29"/>
  <c r="AQ51" i="29"/>
  <c r="AP51" i="29"/>
  <c r="AO51" i="29"/>
  <c r="AN51" i="29"/>
  <c r="AM51" i="29"/>
  <c r="AL51" i="29"/>
  <c r="AJ51" i="29"/>
  <c r="AF51" i="29"/>
  <c r="AC51" i="29"/>
  <c r="AB20" i="30" s="1"/>
  <c r="AB51" i="29"/>
  <c r="BX47" i="29" s="1"/>
  <c r="Z51" i="29"/>
  <c r="X51" i="29"/>
  <c r="T51" i="29"/>
  <c r="P51" i="29"/>
  <c r="M51" i="29"/>
  <c r="L51" i="29"/>
  <c r="K51" i="29"/>
  <c r="J20" i="30" s="1"/>
  <c r="J51" i="29"/>
  <c r="H51" i="29"/>
  <c r="F51" i="29"/>
  <c r="E51" i="29"/>
  <c r="E51" i="35" s="1"/>
  <c r="D20" i="36" s="1"/>
  <c r="D51" i="29"/>
  <c r="BV50" i="29"/>
  <c r="BT50" i="29"/>
  <c r="BR50" i="29"/>
  <c r="BP50" i="29"/>
  <c r="BN50" i="29"/>
  <c r="BL50" i="29"/>
  <c r="BI50" i="29"/>
  <c r="BJ50" i="29" s="1"/>
  <c r="BH50" i="29"/>
  <c r="BF50" i="29"/>
  <c r="BD50" i="29"/>
  <c r="BB50" i="29"/>
  <c r="AK50" i="29"/>
  <c r="AG50" i="29"/>
  <c r="AD50" i="29"/>
  <c r="AC50" i="29"/>
  <c r="Z50" i="29"/>
  <c r="AH50" i="29" s="1"/>
  <c r="Y50" i="29"/>
  <c r="V50" i="29"/>
  <c r="U50" i="29"/>
  <c r="S50" i="29"/>
  <c r="R50" i="29"/>
  <c r="R50" i="35" s="1"/>
  <c r="S50" i="35" s="1"/>
  <c r="Q50" i="29"/>
  <c r="O50" i="29"/>
  <c r="N50" i="29"/>
  <c r="N50" i="35" s="1"/>
  <c r="O50" i="35" s="1"/>
  <c r="K50" i="29"/>
  <c r="I50" i="29"/>
  <c r="G50" i="29"/>
  <c r="BV49" i="29"/>
  <c r="BT49" i="29"/>
  <c r="BR49" i="29"/>
  <c r="BP49" i="29"/>
  <c r="BN49" i="29"/>
  <c r="BL49" i="29"/>
  <c r="BI49" i="29"/>
  <c r="BJ49" i="29" s="1"/>
  <c r="BH49" i="29"/>
  <c r="BF49" i="29"/>
  <c r="BD49" i="29"/>
  <c r="BB49" i="29"/>
  <c r="AK49" i="29"/>
  <c r="AI49" i="29"/>
  <c r="AH49" i="29"/>
  <c r="AG49" i="29"/>
  <c r="AD49" i="29"/>
  <c r="AC49" i="29"/>
  <c r="AA49" i="29"/>
  <c r="Z49" i="29"/>
  <c r="Y49" i="29"/>
  <c r="W49" i="29"/>
  <c r="V49" i="29"/>
  <c r="V49" i="35" s="1"/>
  <c r="W49" i="35" s="1"/>
  <c r="U49" i="29"/>
  <c r="S49" i="29"/>
  <c r="R49" i="29"/>
  <c r="R49" i="35" s="1"/>
  <c r="S49" i="35" s="1"/>
  <c r="Q49" i="29"/>
  <c r="O49" i="29"/>
  <c r="N49" i="29"/>
  <c r="N49" i="35" s="1"/>
  <c r="O49" i="35" s="1"/>
  <c r="K49" i="29"/>
  <c r="I49" i="29"/>
  <c r="G49" i="29"/>
  <c r="BV48" i="29"/>
  <c r="BT48" i="29"/>
  <c r="BR48" i="29"/>
  <c r="BP48" i="29"/>
  <c r="BN48" i="29"/>
  <c r="BL48" i="29"/>
  <c r="BI48" i="29"/>
  <c r="BJ48" i="29" s="1"/>
  <c r="BH48" i="29"/>
  <c r="BF48" i="29"/>
  <c r="BD48" i="29"/>
  <c r="BB48" i="29"/>
  <c r="AK48" i="29"/>
  <c r="AI48" i="29"/>
  <c r="AH48" i="29"/>
  <c r="AH48" i="35" s="1"/>
  <c r="AI48" i="35" s="1"/>
  <c r="AG48" i="29"/>
  <c r="AE48" i="29"/>
  <c r="AD48" i="29"/>
  <c r="AC48" i="29"/>
  <c r="AA48" i="29"/>
  <c r="Z48" i="29"/>
  <c r="Z48" i="35" s="1"/>
  <c r="AA48" i="35" s="1"/>
  <c r="Y48" i="29"/>
  <c r="V48" i="29"/>
  <c r="V48" i="35" s="1"/>
  <c r="W48" i="35" s="1"/>
  <c r="U48" i="29"/>
  <c r="R48" i="29"/>
  <c r="R48" i="35" s="1"/>
  <c r="S48" i="35" s="1"/>
  <c r="Q48" i="29"/>
  <c r="N48" i="29"/>
  <c r="K48" i="29"/>
  <c r="I48" i="29"/>
  <c r="G48" i="29"/>
  <c r="BV47" i="29"/>
  <c r="BT47" i="29"/>
  <c r="BR47" i="29"/>
  <c r="BP47" i="29"/>
  <c r="BN47" i="29"/>
  <c r="BL47" i="29"/>
  <c r="BJ47" i="29"/>
  <c r="BI47" i="29"/>
  <c r="BH47" i="29"/>
  <c r="BF47" i="29"/>
  <c r="BD47" i="29"/>
  <c r="BB47" i="29"/>
  <c r="AK47" i="29"/>
  <c r="AG47" i="29"/>
  <c r="AC47" i="29"/>
  <c r="AA47" i="29"/>
  <c r="Z47" i="29"/>
  <c r="Z47" i="35" s="1"/>
  <c r="AA47" i="35" s="1"/>
  <c r="Y47" i="29"/>
  <c r="W47" i="29"/>
  <c r="V47" i="29"/>
  <c r="V47" i="35" s="1"/>
  <c r="W47" i="35" s="1"/>
  <c r="U47" i="29"/>
  <c r="S47" i="29"/>
  <c r="R47" i="29"/>
  <c r="R47" i="35" s="1"/>
  <c r="S47" i="35" s="1"/>
  <c r="Q47" i="29"/>
  <c r="N47" i="29"/>
  <c r="N47" i="35" s="1"/>
  <c r="O47" i="35" s="1"/>
  <c r="K47" i="29"/>
  <c r="I47" i="29"/>
  <c r="G47" i="29"/>
  <c r="BU46" i="29"/>
  <c r="BT46" i="29"/>
  <c r="BS19" i="30" s="1"/>
  <c r="BS46" i="29"/>
  <c r="BR46" i="29"/>
  <c r="BQ19" i="30" s="1"/>
  <c r="BQ46" i="29"/>
  <c r="BO46" i="29"/>
  <c r="BM46" i="29"/>
  <c r="BL46" i="29"/>
  <c r="BK19" i="30" s="1"/>
  <c r="BK46" i="29"/>
  <c r="BG46" i="29"/>
  <c r="BE46" i="29"/>
  <c r="BD46" i="29"/>
  <c r="BC19" i="30" s="1"/>
  <c r="BC46" i="29"/>
  <c r="BB46" i="29"/>
  <c r="BA19" i="30" s="1"/>
  <c r="BA46" i="29"/>
  <c r="AZ46" i="29"/>
  <c r="BV46" i="29" s="1"/>
  <c r="BU19" i="30" s="1"/>
  <c r="AY46" i="29"/>
  <c r="AX46" i="29"/>
  <c r="AW46" i="29"/>
  <c r="AV46" i="29"/>
  <c r="AU46" i="29"/>
  <c r="AT46" i="29"/>
  <c r="AS46" i="29"/>
  <c r="AR46" i="29"/>
  <c r="AR46" i="35" s="1"/>
  <c r="AQ19" i="36" s="1"/>
  <c r="AQ46" i="29"/>
  <c r="AP46" i="29"/>
  <c r="AO46" i="29"/>
  <c r="AN46" i="29"/>
  <c r="AM46" i="29"/>
  <c r="AL46" i="29"/>
  <c r="AK46" i="29"/>
  <c r="AJ19" i="30" s="1"/>
  <c r="AJ46" i="29"/>
  <c r="AI46" i="29"/>
  <c r="AH19" i="30" s="1"/>
  <c r="AH46" i="29"/>
  <c r="AF46" i="29"/>
  <c r="AD46" i="29"/>
  <c r="AC46" i="29"/>
  <c r="AB19" i="30" s="1"/>
  <c r="AB46" i="29"/>
  <c r="AB46" i="35" s="1"/>
  <c r="AA46" i="29"/>
  <c r="Z19" i="30" s="1"/>
  <c r="Z46" i="29"/>
  <c r="X46" i="29"/>
  <c r="V46" i="29"/>
  <c r="U46" i="29"/>
  <c r="T19" i="30" s="1"/>
  <c r="T46" i="29"/>
  <c r="S46" i="29"/>
  <c r="R19" i="30" s="1"/>
  <c r="R46" i="29"/>
  <c r="P46" i="29"/>
  <c r="N46" i="29"/>
  <c r="M46" i="29"/>
  <c r="L46" i="29"/>
  <c r="L46" i="35" s="1"/>
  <c r="K19" i="36" s="1"/>
  <c r="J46" i="29"/>
  <c r="H46" i="29"/>
  <c r="F46" i="29"/>
  <c r="K46" i="29" s="1"/>
  <c r="J19" i="30" s="1"/>
  <c r="E46" i="29"/>
  <c r="D46" i="29"/>
  <c r="BV45" i="29"/>
  <c r="BT45" i="29"/>
  <c r="BR45" i="29"/>
  <c r="BP45" i="29"/>
  <c r="BN45" i="29"/>
  <c r="BL45" i="29"/>
  <c r="BJ45" i="29"/>
  <c r="BI45" i="29"/>
  <c r="BH45" i="29"/>
  <c r="BF45" i="29"/>
  <c r="BD45" i="29"/>
  <c r="BB45" i="29"/>
  <c r="AK45" i="29"/>
  <c r="AI45" i="29"/>
  <c r="AG45" i="29"/>
  <c r="AE45" i="29"/>
  <c r="AC45" i="29"/>
  <c r="AA45" i="29"/>
  <c r="Y45" i="29"/>
  <c r="W45" i="29"/>
  <c r="U45" i="29"/>
  <c r="S45" i="29"/>
  <c r="Q45" i="29"/>
  <c r="O45" i="29"/>
  <c r="K45" i="29"/>
  <c r="I45" i="29"/>
  <c r="G45" i="29"/>
  <c r="BV44" i="29"/>
  <c r="BT44" i="29"/>
  <c r="BR44" i="29"/>
  <c r="BP44" i="29"/>
  <c r="BN44" i="29"/>
  <c r="BL44" i="29"/>
  <c r="BI44" i="29"/>
  <c r="BJ44" i="29" s="1"/>
  <c r="BH44" i="29"/>
  <c r="BF44" i="29"/>
  <c r="BD44" i="29"/>
  <c r="BB44" i="29"/>
  <c r="AK44" i="29"/>
  <c r="AI44" i="29"/>
  <c r="AG44" i="29"/>
  <c r="AE44" i="29"/>
  <c r="AC44" i="29"/>
  <c r="AA44" i="29"/>
  <c r="Y44" i="29"/>
  <c r="W44" i="29"/>
  <c r="U44" i="29"/>
  <c r="S44" i="29"/>
  <c r="Q44" i="29"/>
  <c r="O44" i="29"/>
  <c r="K44" i="29"/>
  <c r="I44" i="29"/>
  <c r="G44" i="29"/>
  <c r="BV43" i="29"/>
  <c r="BT43" i="29"/>
  <c r="BR43" i="29"/>
  <c r="BP43" i="29"/>
  <c r="BN43" i="29"/>
  <c r="BL43" i="29"/>
  <c r="BJ43" i="29"/>
  <c r="BI43" i="29"/>
  <c r="BH43" i="29"/>
  <c r="BF43" i="29"/>
  <c r="BD43" i="29"/>
  <c r="BB43" i="29"/>
  <c r="AK43" i="29"/>
  <c r="AI43" i="29"/>
  <c r="AG43" i="29"/>
  <c r="AE43" i="29"/>
  <c r="AC43" i="29"/>
  <c r="AA43" i="29"/>
  <c r="Y43" i="29"/>
  <c r="W43" i="29"/>
  <c r="U43" i="29"/>
  <c r="S43" i="29"/>
  <c r="Q43" i="29"/>
  <c r="O43" i="29"/>
  <c r="K43" i="29"/>
  <c r="I43" i="29"/>
  <c r="G43" i="29"/>
  <c r="BV42" i="29"/>
  <c r="BT42" i="29"/>
  <c r="BR42" i="29"/>
  <c r="BP42" i="29"/>
  <c r="BN42" i="29"/>
  <c r="BL42" i="29"/>
  <c r="BI42" i="29"/>
  <c r="BJ42" i="29" s="1"/>
  <c r="BH42" i="29"/>
  <c r="BF42" i="29"/>
  <c r="BD42" i="29"/>
  <c r="BB42" i="29"/>
  <c r="AK42" i="29"/>
  <c r="AI42" i="29"/>
  <c r="AG42" i="29"/>
  <c r="AE42" i="29"/>
  <c r="AC42" i="29"/>
  <c r="AA42" i="29"/>
  <c r="Y42" i="29"/>
  <c r="W42" i="29"/>
  <c r="U42" i="29"/>
  <c r="S42" i="29"/>
  <c r="Q42" i="29"/>
  <c r="O42" i="29"/>
  <c r="K42" i="29"/>
  <c r="I42" i="29"/>
  <c r="G42" i="29"/>
  <c r="BU41" i="29"/>
  <c r="BS41" i="29"/>
  <c r="BR41" i="29"/>
  <c r="BQ18" i="30" s="1"/>
  <c r="BQ41" i="29"/>
  <c r="BO41" i="29"/>
  <c r="BO41" i="35" s="1"/>
  <c r="BM41" i="29"/>
  <c r="BK41" i="29"/>
  <c r="BG41" i="29"/>
  <c r="BE41" i="29"/>
  <c r="BC41" i="29"/>
  <c r="BB41" i="29"/>
  <c r="BA18" i="30" s="1"/>
  <c r="BA41" i="29"/>
  <c r="AZ41" i="29"/>
  <c r="BT41" i="29" s="1"/>
  <c r="BS18" i="30" s="1"/>
  <c r="AY41" i="29"/>
  <c r="AY41" i="35" s="1"/>
  <c r="AX18" i="36" s="1"/>
  <c r="AX41" i="29"/>
  <c r="AW41" i="29"/>
  <c r="AV41" i="29"/>
  <c r="AU41" i="29"/>
  <c r="AT41" i="29"/>
  <c r="AS41" i="29"/>
  <c r="AR41" i="29"/>
  <c r="AQ41" i="29"/>
  <c r="AP41" i="29"/>
  <c r="AO41" i="29"/>
  <c r="AN41" i="29"/>
  <c r="AM41" i="29"/>
  <c r="AL41" i="29"/>
  <c r="AJ41" i="29"/>
  <c r="AH41" i="29"/>
  <c r="AF41" i="29"/>
  <c r="AD41" i="29"/>
  <c r="AB41" i="29"/>
  <c r="Z41" i="29"/>
  <c r="X41" i="29"/>
  <c r="V41" i="29"/>
  <c r="T41" i="29"/>
  <c r="R41" i="29"/>
  <c r="P41" i="29"/>
  <c r="N41" i="29"/>
  <c r="M41" i="29"/>
  <c r="L41" i="29"/>
  <c r="J41" i="29"/>
  <c r="H41" i="29"/>
  <c r="F41" i="29"/>
  <c r="E41" i="29"/>
  <c r="D41" i="29"/>
  <c r="AI41" i="29" s="1"/>
  <c r="AH18" i="30" s="1"/>
  <c r="BV40" i="29"/>
  <c r="BT40" i="29"/>
  <c r="BR40" i="29"/>
  <c r="BP40" i="29"/>
  <c r="BN40" i="29"/>
  <c r="BL40" i="29"/>
  <c r="BI40" i="29"/>
  <c r="BJ40" i="29" s="1"/>
  <c r="BH40" i="29"/>
  <c r="BF40" i="29"/>
  <c r="BD40" i="29"/>
  <c r="BB40" i="29"/>
  <c r="AK40" i="29"/>
  <c r="AI40" i="29"/>
  <c r="AG40" i="29"/>
  <c r="AE40" i="29"/>
  <c r="AC40" i="29"/>
  <c r="AA40" i="29"/>
  <c r="Y40" i="29"/>
  <c r="W40" i="29"/>
  <c r="U40" i="29"/>
  <c r="S40" i="29"/>
  <c r="Q40" i="29"/>
  <c r="O40" i="29"/>
  <c r="K40" i="29"/>
  <c r="I40" i="29"/>
  <c r="G40" i="29"/>
  <c r="BV39" i="29"/>
  <c r="BT39" i="29"/>
  <c r="BR39" i="29"/>
  <c r="BP39" i="29"/>
  <c r="BN39" i="29"/>
  <c r="BL39" i="29"/>
  <c r="BJ39" i="29"/>
  <c r="BI39" i="29"/>
  <c r="BH39" i="29"/>
  <c r="BF39" i="29"/>
  <c r="BD39" i="29"/>
  <c r="BB39" i="29"/>
  <c r="AK39" i="29"/>
  <c r="AI39" i="29"/>
  <c r="AG39" i="29"/>
  <c r="AE39" i="29"/>
  <c r="AC39" i="29"/>
  <c r="AA39" i="29"/>
  <c r="Y39" i="29"/>
  <c r="W39" i="29"/>
  <c r="U39" i="29"/>
  <c r="S39" i="29"/>
  <c r="Q39" i="29"/>
  <c r="O39" i="29"/>
  <c r="K39" i="29"/>
  <c r="I39" i="29"/>
  <c r="G39" i="29"/>
  <c r="BV38" i="29"/>
  <c r="BT38" i="29"/>
  <c r="BR38" i="29"/>
  <c r="BP38" i="29"/>
  <c r="BN38" i="29"/>
  <c r="BL38" i="29"/>
  <c r="BI38" i="29"/>
  <c r="BJ38" i="29" s="1"/>
  <c r="BH38" i="29"/>
  <c r="BF38" i="29"/>
  <c r="BD38" i="29"/>
  <c r="BB38" i="29"/>
  <c r="AK38" i="29"/>
  <c r="AI38" i="29"/>
  <c r="AG38" i="29"/>
  <c r="AE38" i="29"/>
  <c r="AC38" i="29"/>
  <c r="AA38" i="29"/>
  <c r="Y38" i="29"/>
  <c r="W38" i="29"/>
  <c r="U38" i="29"/>
  <c r="S38" i="29"/>
  <c r="Q38" i="29"/>
  <c r="O38" i="29"/>
  <c r="K38" i="29"/>
  <c r="I38" i="29"/>
  <c r="G38" i="29"/>
  <c r="BV37" i="29"/>
  <c r="BT37" i="29"/>
  <c r="BR37" i="29"/>
  <c r="BP37" i="29"/>
  <c r="BN37" i="29"/>
  <c r="BL37" i="29"/>
  <c r="BJ37" i="29"/>
  <c r="BI37" i="29"/>
  <c r="BH37" i="29"/>
  <c r="BF37" i="29"/>
  <c r="BD37" i="29"/>
  <c r="BB37" i="29"/>
  <c r="AK37" i="29"/>
  <c r="AI37" i="29"/>
  <c r="AG37" i="29"/>
  <c r="AE37" i="29"/>
  <c r="AC37" i="29"/>
  <c r="AA37" i="29"/>
  <c r="Y37" i="29"/>
  <c r="W37" i="29"/>
  <c r="U37" i="29"/>
  <c r="S37" i="29"/>
  <c r="Q37" i="29"/>
  <c r="O37" i="29"/>
  <c r="K37" i="29"/>
  <c r="I37" i="29"/>
  <c r="G37" i="29"/>
  <c r="BU36" i="29"/>
  <c r="BS36" i="29"/>
  <c r="BQ36" i="29"/>
  <c r="BO36" i="29"/>
  <c r="BM36" i="29"/>
  <c r="BK36" i="29"/>
  <c r="BG36" i="29"/>
  <c r="BE36" i="29"/>
  <c r="BC36" i="29"/>
  <c r="BA36" i="29"/>
  <c r="AZ36" i="29"/>
  <c r="BV36" i="29" s="1"/>
  <c r="BU17" i="30" s="1"/>
  <c r="AY36" i="29"/>
  <c r="AX36" i="29"/>
  <c r="AW36" i="29"/>
  <c r="AV36" i="29"/>
  <c r="AU36" i="29"/>
  <c r="AT36" i="29"/>
  <c r="AS36" i="29"/>
  <c r="AR36" i="29"/>
  <c r="AQ36" i="29"/>
  <c r="AP36" i="29"/>
  <c r="AP36" i="35" s="1"/>
  <c r="AO17" i="36" s="1"/>
  <c r="AO36" i="29"/>
  <c r="AN36" i="29"/>
  <c r="AM36" i="29"/>
  <c r="AL36" i="29"/>
  <c r="AK36" i="29"/>
  <c r="AJ17" i="30" s="1"/>
  <c r="AJ36" i="29"/>
  <c r="AI36" i="29"/>
  <c r="AH17" i="30" s="1"/>
  <c r="AH36" i="29"/>
  <c r="AF36" i="29"/>
  <c r="AD36" i="29"/>
  <c r="AC36" i="29"/>
  <c r="AB17" i="30" s="1"/>
  <c r="AB36" i="29"/>
  <c r="AA36" i="29"/>
  <c r="Z17" i="30" s="1"/>
  <c r="Z36" i="29"/>
  <c r="Z36" i="35" s="1"/>
  <c r="X36" i="29"/>
  <c r="V36" i="29"/>
  <c r="U36" i="29"/>
  <c r="T17" i="30" s="1"/>
  <c r="T36" i="29"/>
  <c r="S36" i="29"/>
  <c r="R17" i="30" s="1"/>
  <c r="R36" i="29"/>
  <c r="P36" i="29"/>
  <c r="N36" i="29"/>
  <c r="M36" i="29"/>
  <c r="L36" i="29"/>
  <c r="K36" i="29"/>
  <c r="J17" i="30" s="1"/>
  <c r="J36" i="29"/>
  <c r="J36" i="35" s="1"/>
  <c r="H36" i="29"/>
  <c r="F36" i="29"/>
  <c r="E36" i="29"/>
  <c r="D36" i="29"/>
  <c r="AE36" i="29" s="1"/>
  <c r="AD17" i="30" s="1"/>
  <c r="BV35" i="29"/>
  <c r="BT35" i="29"/>
  <c r="BR35" i="29"/>
  <c r="BP35" i="29"/>
  <c r="BN35" i="29"/>
  <c r="BL35" i="29"/>
  <c r="BI35" i="29"/>
  <c r="BJ35" i="29" s="1"/>
  <c r="BH35" i="29"/>
  <c r="BF35" i="29"/>
  <c r="BD35" i="29"/>
  <c r="BB35" i="29"/>
  <c r="AK35" i="29"/>
  <c r="AI35" i="29"/>
  <c r="AG35" i="29"/>
  <c r="AE35" i="29"/>
  <c r="AC35" i="29"/>
  <c r="AA35" i="29"/>
  <c r="Y35" i="29"/>
  <c r="W35" i="29"/>
  <c r="U35" i="29"/>
  <c r="S35" i="29"/>
  <c r="Q35" i="29"/>
  <c r="O35" i="29"/>
  <c r="K35" i="29"/>
  <c r="I35" i="29"/>
  <c r="G35" i="29"/>
  <c r="BV34" i="29"/>
  <c r="BT34" i="29"/>
  <c r="BR34" i="29"/>
  <c r="BP34" i="29"/>
  <c r="BN34" i="29"/>
  <c r="BL34" i="29"/>
  <c r="BJ34" i="29"/>
  <c r="BI34" i="29"/>
  <c r="BH34" i="29"/>
  <c r="BF34" i="29"/>
  <c r="BD34" i="29"/>
  <c r="BB34" i="29"/>
  <c r="AK34" i="29"/>
  <c r="AI34" i="29"/>
  <c r="AG34" i="29"/>
  <c r="AE34" i="29"/>
  <c r="AC34" i="29"/>
  <c r="AA34" i="29"/>
  <c r="Y34" i="29"/>
  <c r="W34" i="29"/>
  <c r="U34" i="29"/>
  <c r="S34" i="29"/>
  <c r="Q34" i="29"/>
  <c r="O34" i="29"/>
  <c r="K34" i="29"/>
  <c r="I34" i="29"/>
  <c r="G34" i="29"/>
  <c r="BU33" i="29"/>
  <c r="BS33" i="29"/>
  <c r="BQ33" i="29"/>
  <c r="BP33" i="29"/>
  <c r="BO16" i="30" s="1"/>
  <c r="BO33" i="29"/>
  <c r="BM33" i="29"/>
  <c r="BM33" i="35" s="1"/>
  <c r="BK33" i="29"/>
  <c r="BH33" i="29"/>
  <c r="BG16" i="30" s="1"/>
  <c r="BG33" i="29"/>
  <c r="BE33" i="29"/>
  <c r="BC33" i="29"/>
  <c r="BA33" i="29"/>
  <c r="AZ33" i="29"/>
  <c r="AY33" i="29"/>
  <c r="AX33" i="29"/>
  <c r="AW33" i="29"/>
  <c r="AW33" i="35" s="1"/>
  <c r="AV16" i="36" s="1"/>
  <c r="AV33" i="29"/>
  <c r="AU33" i="29"/>
  <c r="AT33" i="29"/>
  <c r="AS33" i="29"/>
  <c r="AR33" i="29"/>
  <c r="AQ33" i="29"/>
  <c r="AP33" i="29"/>
  <c r="AO33" i="29"/>
  <c r="AN33" i="29"/>
  <c r="AM33" i="29"/>
  <c r="AL33" i="29"/>
  <c r="AJ33" i="29"/>
  <c r="AH33" i="29"/>
  <c r="AG33" i="29"/>
  <c r="AF16" i="30" s="1"/>
  <c r="AF33" i="29"/>
  <c r="AD33" i="29"/>
  <c r="AB33" i="29"/>
  <c r="Z33" i="29"/>
  <c r="Y33" i="29"/>
  <c r="X16" i="30" s="1"/>
  <c r="X33" i="29"/>
  <c r="V33" i="29"/>
  <c r="T33" i="29"/>
  <c r="R33" i="29"/>
  <c r="Q33" i="29"/>
  <c r="P16" i="30" s="1"/>
  <c r="P33" i="29"/>
  <c r="N33" i="29"/>
  <c r="M33" i="29"/>
  <c r="L33" i="29"/>
  <c r="J33" i="29"/>
  <c r="I33" i="29"/>
  <c r="H16" i="30" s="1"/>
  <c r="H33" i="29"/>
  <c r="F33" i="29"/>
  <c r="E33" i="29"/>
  <c r="D33" i="29"/>
  <c r="BV32" i="29"/>
  <c r="BT32" i="29"/>
  <c r="BR32" i="29"/>
  <c r="BP32" i="29"/>
  <c r="BN32" i="29"/>
  <c r="BL32" i="29"/>
  <c r="BI32" i="29"/>
  <c r="BJ32" i="29" s="1"/>
  <c r="BH32" i="29"/>
  <c r="BF32" i="29"/>
  <c r="BD32" i="29"/>
  <c r="BB32" i="29"/>
  <c r="AK32" i="29"/>
  <c r="AI32" i="29"/>
  <c r="AG32" i="29"/>
  <c r="AE32" i="29"/>
  <c r="AC32" i="29"/>
  <c r="AA32" i="29"/>
  <c r="Y32" i="29"/>
  <c r="W32" i="29"/>
  <c r="U32" i="29"/>
  <c r="S32" i="29"/>
  <c r="Q32" i="29"/>
  <c r="O32" i="29"/>
  <c r="K32" i="29"/>
  <c r="I32" i="29"/>
  <c r="G32" i="29"/>
  <c r="BV31" i="29"/>
  <c r="BT31" i="29"/>
  <c r="BR31" i="29"/>
  <c r="BP31" i="29"/>
  <c r="BN31" i="29"/>
  <c r="BL31" i="29"/>
  <c r="BJ31" i="29"/>
  <c r="BI31" i="29"/>
  <c r="BH31" i="29"/>
  <c r="BF31" i="29"/>
  <c r="BD31" i="29"/>
  <c r="BB31" i="29"/>
  <c r="AK31" i="29"/>
  <c r="AI31" i="29"/>
  <c r="AG31" i="29"/>
  <c r="AE31" i="29"/>
  <c r="AC31" i="29"/>
  <c r="AA31" i="29"/>
  <c r="Y31" i="29"/>
  <c r="W31" i="29"/>
  <c r="U31" i="29"/>
  <c r="S31" i="29"/>
  <c r="Q31" i="29"/>
  <c r="O31" i="29"/>
  <c r="K31" i="29"/>
  <c r="I31" i="29"/>
  <c r="G31" i="29"/>
  <c r="BV30" i="29"/>
  <c r="BT30" i="29"/>
  <c r="BR30" i="29"/>
  <c r="BP30" i="29"/>
  <c r="BN30" i="29"/>
  <c r="BL30" i="29"/>
  <c r="BI30" i="29"/>
  <c r="BJ30" i="29" s="1"/>
  <c r="BH30" i="29"/>
  <c r="BF30" i="29"/>
  <c r="BD30" i="29"/>
  <c r="BB30" i="29"/>
  <c r="AK30" i="29"/>
  <c r="AI30" i="29"/>
  <c r="AG30" i="29"/>
  <c r="AE30" i="29"/>
  <c r="AC30" i="29"/>
  <c r="AA30" i="29"/>
  <c r="Y30" i="29"/>
  <c r="W30" i="29"/>
  <c r="U30" i="29"/>
  <c r="S30" i="29"/>
  <c r="Q30" i="29"/>
  <c r="O30" i="29"/>
  <c r="K30" i="29"/>
  <c r="I30" i="29"/>
  <c r="G30" i="29"/>
  <c r="BV29" i="29"/>
  <c r="BT29" i="29"/>
  <c r="BR29" i="29"/>
  <c r="BP29" i="29"/>
  <c r="BN29" i="29"/>
  <c r="BL29" i="29"/>
  <c r="BJ29" i="29"/>
  <c r="BI29" i="29"/>
  <c r="BH29" i="29"/>
  <c r="BF29" i="29"/>
  <c r="BD29" i="29"/>
  <c r="BB29" i="29"/>
  <c r="AK29" i="29"/>
  <c r="AI29" i="29"/>
  <c r="AG29" i="29"/>
  <c r="AE29" i="29"/>
  <c r="AC29" i="29"/>
  <c r="AA29" i="29"/>
  <c r="Y29" i="29"/>
  <c r="W29" i="29"/>
  <c r="U29" i="29"/>
  <c r="S29" i="29"/>
  <c r="Q29" i="29"/>
  <c r="O29" i="29"/>
  <c r="K29" i="29"/>
  <c r="I29" i="29"/>
  <c r="G29" i="29"/>
  <c r="BV28" i="29"/>
  <c r="BU15" i="30" s="1"/>
  <c r="BU28" i="29"/>
  <c r="BT28" i="29"/>
  <c r="BS28" i="29"/>
  <c r="BQ28" i="29"/>
  <c r="BO28" i="29"/>
  <c r="BN28" i="29"/>
  <c r="BM15" i="30" s="1"/>
  <c r="BM28" i="29"/>
  <c r="BL28" i="29"/>
  <c r="BK15" i="30" s="1"/>
  <c r="BK28" i="29"/>
  <c r="BG28" i="29"/>
  <c r="BF28" i="29"/>
  <c r="BE15" i="30" s="1"/>
  <c r="BE28" i="29"/>
  <c r="BD28" i="29"/>
  <c r="BC15" i="30" s="1"/>
  <c r="BC28" i="29"/>
  <c r="BA28" i="29"/>
  <c r="AZ28" i="29"/>
  <c r="AY28" i="29"/>
  <c r="AX28" i="29"/>
  <c r="AW28" i="29"/>
  <c r="AV28" i="29"/>
  <c r="AU28" i="29"/>
  <c r="AT28" i="29"/>
  <c r="AS28" i="29"/>
  <c r="AR28" i="29"/>
  <c r="AQ28" i="29"/>
  <c r="AP28" i="29"/>
  <c r="AO28" i="29"/>
  <c r="AN28" i="29"/>
  <c r="AN28" i="35" s="1"/>
  <c r="AM15" i="36" s="1"/>
  <c r="AM28" i="29"/>
  <c r="AL28" i="29"/>
  <c r="AJ28" i="29"/>
  <c r="AH28" i="29"/>
  <c r="AF28" i="29"/>
  <c r="BX25" i="29" s="1"/>
  <c r="AE28" i="29"/>
  <c r="AD15" i="30" s="1"/>
  <c r="AD28" i="29"/>
  <c r="AB28" i="29"/>
  <c r="Z28" i="29"/>
  <c r="X28" i="29"/>
  <c r="X28" i="35" s="1"/>
  <c r="W28" i="29"/>
  <c r="V15" i="30" s="1"/>
  <c r="V28" i="29"/>
  <c r="U28" i="29"/>
  <c r="T15" i="30" s="1"/>
  <c r="R28" i="29"/>
  <c r="Q28" i="29"/>
  <c r="P15" i="30" s="1"/>
  <c r="P28" i="29"/>
  <c r="O28" i="29"/>
  <c r="N15" i="30" s="1"/>
  <c r="N28" i="29"/>
  <c r="M28" i="29"/>
  <c r="L28" i="29"/>
  <c r="J28" i="29"/>
  <c r="I28" i="29"/>
  <c r="H15" i="30" s="1"/>
  <c r="H28" i="29"/>
  <c r="G28" i="29"/>
  <c r="F15" i="30" s="1"/>
  <c r="F28" i="29"/>
  <c r="K28" i="29" s="1"/>
  <c r="J15" i="30" s="1"/>
  <c r="E28" i="29"/>
  <c r="D28" i="29"/>
  <c r="S28" i="29" s="1"/>
  <c r="R15" i="30" s="1"/>
  <c r="BV27" i="29"/>
  <c r="BT27" i="29"/>
  <c r="BR27" i="29"/>
  <c r="BP27" i="29"/>
  <c r="BN27" i="29"/>
  <c r="BL27" i="29"/>
  <c r="BJ27" i="29"/>
  <c r="BI27" i="29"/>
  <c r="BH27" i="29"/>
  <c r="BF27" i="29"/>
  <c r="BD27" i="29"/>
  <c r="BB27" i="29"/>
  <c r="AK27" i="29"/>
  <c r="AI27" i="29"/>
  <c r="AG27" i="29"/>
  <c r="AE27" i="29"/>
  <c r="AC27" i="29"/>
  <c r="AA27" i="29"/>
  <c r="Y27" i="29"/>
  <c r="W27" i="29"/>
  <c r="U27" i="29"/>
  <c r="S27" i="29"/>
  <c r="Q27" i="29"/>
  <c r="O27" i="29"/>
  <c r="K27" i="29"/>
  <c r="I27" i="29"/>
  <c r="G27" i="29"/>
  <c r="BV26" i="29"/>
  <c r="BT26" i="29"/>
  <c r="BR26" i="29"/>
  <c r="BP26" i="29"/>
  <c r="BN26" i="29"/>
  <c r="BL26" i="29"/>
  <c r="BI26" i="29"/>
  <c r="BJ26" i="29" s="1"/>
  <c r="BH26" i="29"/>
  <c r="BF26" i="29"/>
  <c r="BD26" i="29"/>
  <c r="BB26" i="29"/>
  <c r="AK26" i="29"/>
  <c r="AI26" i="29"/>
  <c r="AG26" i="29"/>
  <c r="AE26" i="29"/>
  <c r="AC26" i="29"/>
  <c r="AA26" i="29"/>
  <c r="Y26" i="29"/>
  <c r="W26" i="29"/>
  <c r="U26" i="29"/>
  <c r="S26" i="29"/>
  <c r="Q26" i="29"/>
  <c r="O26" i="29"/>
  <c r="K26" i="29"/>
  <c r="I26" i="29"/>
  <c r="G26" i="29"/>
  <c r="BU25" i="29"/>
  <c r="BS25" i="29"/>
  <c r="BR25" i="29"/>
  <c r="BQ14" i="30" s="1"/>
  <c r="BQ25" i="29"/>
  <c r="BO25" i="29"/>
  <c r="BM25" i="29"/>
  <c r="BK25" i="29"/>
  <c r="BG25" i="29"/>
  <c r="BE25" i="29"/>
  <c r="BC25" i="29"/>
  <c r="BB25" i="29"/>
  <c r="BA14" i="30" s="1"/>
  <c r="BA25" i="29"/>
  <c r="AZ25" i="29"/>
  <c r="AY25" i="29"/>
  <c r="AX25" i="29"/>
  <c r="AX25" i="35" s="1"/>
  <c r="AW14" i="36" s="1"/>
  <c r="AW25" i="29"/>
  <c r="AV25" i="29"/>
  <c r="AU25" i="29"/>
  <c r="AT25" i="29"/>
  <c r="AS25" i="29"/>
  <c r="AR25" i="29"/>
  <c r="AQ25" i="29"/>
  <c r="AP25" i="29"/>
  <c r="AO25" i="29"/>
  <c r="AN25" i="29"/>
  <c r="AM25" i="29"/>
  <c r="AL25" i="29"/>
  <c r="AJ25" i="29"/>
  <c r="AH25" i="29"/>
  <c r="AH25" i="35" s="1"/>
  <c r="AG25" i="29"/>
  <c r="AF14" i="30" s="1"/>
  <c r="AF25" i="29"/>
  <c r="AE25" i="29"/>
  <c r="AD14" i="30" s="1"/>
  <c r="AD25" i="29"/>
  <c r="AB25" i="29"/>
  <c r="Z25" i="29"/>
  <c r="Y25" i="29"/>
  <c r="X14" i="30" s="1"/>
  <c r="X25" i="29"/>
  <c r="W25" i="29"/>
  <c r="V14" i="30" s="1"/>
  <c r="V25" i="29"/>
  <c r="T25" i="29"/>
  <c r="R25" i="29"/>
  <c r="R25" i="35" s="1"/>
  <c r="Q25" i="29"/>
  <c r="P14" i="30" s="1"/>
  <c r="P25" i="29"/>
  <c r="O25" i="29"/>
  <c r="N14" i="30" s="1"/>
  <c r="N25" i="29"/>
  <c r="M25" i="29"/>
  <c r="L25" i="29"/>
  <c r="J25" i="29"/>
  <c r="I25" i="29"/>
  <c r="H14" i="30" s="1"/>
  <c r="H25" i="29"/>
  <c r="G25" i="29"/>
  <c r="F14" i="30" s="1"/>
  <c r="F25" i="29"/>
  <c r="E25" i="29"/>
  <c r="D25" i="29"/>
  <c r="BV24" i="29"/>
  <c r="BT24" i="29"/>
  <c r="BR24" i="29"/>
  <c r="BP24" i="29"/>
  <c r="BN24" i="29"/>
  <c r="BL24" i="29"/>
  <c r="BJ24" i="29"/>
  <c r="BI24" i="29"/>
  <c r="BH24" i="29"/>
  <c r="BF24" i="29"/>
  <c r="BD24" i="29"/>
  <c r="BB24" i="29"/>
  <c r="AK24" i="29"/>
  <c r="AI24" i="29"/>
  <c r="AG24" i="29"/>
  <c r="AE24" i="29"/>
  <c r="AC24" i="29"/>
  <c r="AA24" i="29"/>
  <c r="Y24" i="29"/>
  <c r="W24" i="29"/>
  <c r="U24" i="29"/>
  <c r="S24" i="29"/>
  <c r="Q24" i="29"/>
  <c r="O24" i="29"/>
  <c r="K24" i="29"/>
  <c r="I24" i="29"/>
  <c r="G24" i="29"/>
  <c r="BV23" i="29"/>
  <c r="BT23" i="29"/>
  <c r="BR23" i="29"/>
  <c r="BP23" i="29"/>
  <c r="BN23" i="29"/>
  <c r="BL23" i="29"/>
  <c r="BI23" i="29"/>
  <c r="BJ23" i="29" s="1"/>
  <c r="BH23" i="29"/>
  <c r="BF23" i="29"/>
  <c r="BD23" i="29"/>
  <c r="BB23" i="29"/>
  <c r="AK23" i="29"/>
  <c r="AI23" i="29"/>
  <c r="AG23" i="29"/>
  <c r="AE23" i="29"/>
  <c r="AC23" i="29"/>
  <c r="AA23" i="29"/>
  <c r="Y23" i="29"/>
  <c r="W23" i="29"/>
  <c r="U23" i="29"/>
  <c r="S23" i="29"/>
  <c r="Q23" i="29"/>
  <c r="O23" i="29"/>
  <c r="K23" i="29"/>
  <c r="I23" i="29"/>
  <c r="G23" i="29"/>
  <c r="BV22" i="29"/>
  <c r="BT22" i="29"/>
  <c r="BR22" i="29"/>
  <c r="BP22" i="29"/>
  <c r="BN22" i="29"/>
  <c r="BL22" i="29"/>
  <c r="BJ22" i="29"/>
  <c r="BI22" i="29"/>
  <c r="BH22" i="29"/>
  <c r="BF22" i="29"/>
  <c r="BD22" i="29"/>
  <c r="BB22" i="29"/>
  <c r="AK22" i="29"/>
  <c r="AI22" i="29"/>
  <c r="AG22" i="29"/>
  <c r="AE22" i="29"/>
  <c r="AC22" i="29"/>
  <c r="AA22" i="29"/>
  <c r="Y22" i="29"/>
  <c r="W22" i="29"/>
  <c r="U22" i="29"/>
  <c r="S22" i="29"/>
  <c r="Q22" i="29"/>
  <c r="O22" i="29"/>
  <c r="K22" i="29"/>
  <c r="I22" i="29"/>
  <c r="G22" i="29"/>
  <c r="BV21" i="29"/>
  <c r="BU13" i="30" s="1"/>
  <c r="BU21" i="29"/>
  <c r="BU21" i="35" s="1"/>
  <c r="BS21" i="29"/>
  <c r="BQ21" i="29"/>
  <c r="BP21" i="29"/>
  <c r="BO13" i="30" s="1"/>
  <c r="BO21" i="29"/>
  <c r="BN21" i="29"/>
  <c r="BM13" i="30" s="1"/>
  <c r="BM21" i="29"/>
  <c r="BK21" i="29"/>
  <c r="BH21" i="29"/>
  <c r="BG13" i="30" s="1"/>
  <c r="BG21" i="29"/>
  <c r="BE21" i="29"/>
  <c r="BE21" i="35" s="1"/>
  <c r="BC21" i="29"/>
  <c r="BA21" i="29"/>
  <c r="AZ21" i="29"/>
  <c r="AY21" i="29"/>
  <c r="AX21" i="29"/>
  <c r="AW21" i="29"/>
  <c r="AV21" i="29"/>
  <c r="AU21" i="29"/>
  <c r="AT21" i="29"/>
  <c r="AS21" i="29"/>
  <c r="AR21" i="29"/>
  <c r="AQ21" i="29"/>
  <c r="AP21" i="29"/>
  <c r="AO21" i="29"/>
  <c r="AO21" i="35" s="1"/>
  <c r="AN13" i="36" s="1"/>
  <c r="AN21" i="29"/>
  <c r="AM21" i="29"/>
  <c r="AL21" i="29"/>
  <c r="AJ21" i="29"/>
  <c r="AH21" i="29"/>
  <c r="AG21" i="29"/>
  <c r="AF13" i="30" s="1"/>
  <c r="AF21" i="29"/>
  <c r="AD21" i="29"/>
  <c r="AB21" i="29"/>
  <c r="Z21" i="29"/>
  <c r="Y21" i="29"/>
  <c r="X13" i="30" s="1"/>
  <c r="X21" i="29"/>
  <c r="V21" i="29"/>
  <c r="T21" i="29"/>
  <c r="R21" i="29"/>
  <c r="Q21" i="29"/>
  <c r="P13" i="30" s="1"/>
  <c r="P21" i="29"/>
  <c r="N21" i="29"/>
  <c r="M21" i="29"/>
  <c r="L21" i="29"/>
  <c r="J21" i="29"/>
  <c r="I21" i="29"/>
  <c r="H13" i="30" s="1"/>
  <c r="H21" i="29"/>
  <c r="F21" i="29"/>
  <c r="E21" i="29"/>
  <c r="D21" i="29"/>
  <c r="BV20" i="29"/>
  <c r="BT20" i="29"/>
  <c r="BR20" i="29"/>
  <c r="BP20" i="29"/>
  <c r="BN20" i="29"/>
  <c r="BL20" i="29"/>
  <c r="BI20" i="29"/>
  <c r="BJ20" i="29" s="1"/>
  <c r="BH20" i="29"/>
  <c r="BF20" i="29"/>
  <c r="BD20" i="29"/>
  <c r="BB20" i="29"/>
  <c r="AK20" i="29"/>
  <c r="AI20" i="29"/>
  <c r="AG20" i="29"/>
  <c r="AE20" i="29"/>
  <c r="AC20" i="29"/>
  <c r="AA20" i="29"/>
  <c r="Y20" i="29"/>
  <c r="W20" i="29"/>
  <c r="U20" i="29"/>
  <c r="S20" i="29"/>
  <c r="Q20" i="29"/>
  <c r="O20" i="29"/>
  <c r="K20" i="29"/>
  <c r="I20" i="29"/>
  <c r="G20" i="29"/>
  <c r="BV19" i="29"/>
  <c r="BT19" i="29"/>
  <c r="BR19" i="29"/>
  <c r="BP19" i="29"/>
  <c r="BN19" i="29"/>
  <c r="BL19" i="29"/>
  <c r="BJ19" i="29"/>
  <c r="BI19" i="29"/>
  <c r="BH19" i="29"/>
  <c r="BF19" i="29"/>
  <c r="BD19" i="29"/>
  <c r="BB19" i="29"/>
  <c r="AK19" i="29"/>
  <c r="AI19" i="29"/>
  <c r="AG19" i="29"/>
  <c r="AE19" i="29"/>
  <c r="AC19" i="29"/>
  <c r="AA19" i="29"/>
  <c r="Y19" i="29"/>
  <c r="W19" i="29"/>
  <c r="U19" i="29"/>
  <c r="S19" i="29"/>
  <c r="Q19" i="29"/>
  <c r="O19" i="29"/>
  <c r="K19" i="29"/>
  <c r="I19" i="29"/>
  <c r="G19" i="29"/>
  <c r="BV18" i="29"/>
  <c r="BT18" i="29"/>
  <c r="BR18" i="29"/>
  <c r="BP18" i="29"/>
  <c r="BN18" i="29"/>
  <c r="BL18" i="29"/>
  <c r="BI18" i="29"/>
  <c r="BJ18" i="29" s="1"/>
  <c r="BH18" i="29"/>
  <c r="BF18" i="29"/>
  <c r="BD18" i="29"/>
  <c r="BB18" i="29"/>
  <c r="AK18" i="29"/>
  <c r="AI18" i="29"/>
  <c r="AG18" i="29"/>
  <c r="AE18" i="29"/>
  <c r="AC18" i="29"/>
  <c r="AA18" i="29"/>
  <c r="Y18" i="29"/>
  <c r="W18" i="29"/>
  <c r="U18" i="29"/>
  <c r="S18" i="29"/>
  <c r="Q18" i="29"/>
  <c r="O18" i="29"/>
  <c r="K18" i="29"/>
  <c r="I18" i="29"/>
  <c r="G18" i="29"/>
  <c r="BV17" i="29"/>
  <c r="BT17" i="29"/>
  <c r="BR17" i="29"/>
  <c r="BP17" i="29"/>
  <c r="BN17" i="29"/>
  <c r="BL17" i="29"/>
  <c r="BJ17" i="29"/>
  <c r="BI17" i="29"/>
  <c r="BH17" i="29"/>
  <c r="BF17" i="29"/>
  <c r="BD17" i="29"/>
  <c r="BB17" i="29"/>
  <c r="AK17" i="29"/>
  <c r="AI17" i="29"/>
  <c r="AG17" i="29"/>
  <c r="AE17" i="29"/>
  <c r="AC17" i="29"/>
  <c r="AA17" i="29"/>
  <c r="Y17" i="29"/>
  <c r="W17" i="29"/>
  <c r="U17" i="29"/>
  <c r="S17" i="29"/>
  <c r="Q17" i="29"/>
  <c r="O17" i="29"/>
  <c r="K17" i="29"/>
  <c r="I17" i="29"/>
  <c r="G17" i="29"/>
  <c r="BV16" i="29"/>
  <c r="BU12" i="30" s="1"/>
  <c r="BU16" i="29"/>
  <c r="BS16" i="29"/>
  <c r="BQ16" i="29"/>
  <c r="BO16" i="29"/>
  <c r="BN16" i="29"/>
  <c r="BM12" i="30" s="1"/>
  <c r="BM16" i="29"/>
  <c r="BL16" i="29"/>
  <c r="BK12" i="30" s="1"/>
  <c r="BK16" i="29"/>
  <c r="BG16" i="29"/>
  <c r="BF16" i="29"/>
  <c r="BE12" i="30" s="1"/>
  <c r="BE16" i="29"/>
  <c r="BD16" i="29"/>
  <c r="BC12" i="30" s="1"/>
  <c r="BC16" i="29"/>
  <c r="BA16" i="29"/>
  <c r="AZ16" i="29"/>
  <c r="AY16" i="29"/>
  <c r="AX16" i="29"/>
  <c r="AW16" i="29"/>
  <c r="AV16" i="29"/>
  <c r="AU12" i="30" s="1"/>
  <c r="AU16" i="29"/>
  <c r="AT16" i="29"/>
  <c r="AS16" i="29"/>
  <c r="AR16" i="29"/>
  <c r="AQ16" i="29"/>
  <c r="AP16" i="29"/>
  <c r="AO16" i="29"/>
  <c r="AN16" i="29"/>
  <c r="AM16" i="29"/>
  <c r="AL16" i="29"/>
  <c r="AJ16" i="29"/>
  <c r="AH16" i="29"/>
  <c r="AF16" i="29"/>
  <c r="AE16" i="29"/>
  <c r="AD12" i="30" s="1"/>
  <c r="AD16" i="29"/>
  <c r="AB16" i="29"/>
  <c r="Z16" i="29"/>
  <c r="X16" i="29"/>
  <c r="W16" i="29"/>
  <c r="V12" i="30" s="1"/>
  <c r="V16" i="29"/>
  <c r="T16" i="29"/>
  <c r="R16" i="29"/>
  <c r="P16" i="29"/>
  <c r="O16" i="29"/>
  <c r="N12" i="30" s="1"/>
  <c r="N16" i="29"/>
  <c r="M16" i="29"/>
  <c r="L16" i="29"/>
  <c r="J16" i="29"/>
  <c r="H16" i="29"/>
  <c r="G16" i="29"/>
  <c r="F12" i="30" s="1"/>
  <c r="F16" i="29"/>
  <c r="E16" i="29"/>
  <c r="D16" i="29"/>
  <c r="BV15" i="29"/>
  <c r="BT15" i="29"/>
  <c r="BR15" i="29"/>
  <c r="BP15" i="29"/>
  <c r="BN15" i="29"/>
  <c r="BL15" i="29"/>
  <c r="BJ15" i="29"/>
  <c r="BI15" i="29"/>
  <c r="BH15" i="29"/>
  <c r="BF15" i="29"/>
  <c r="BD15" i="29"/>
  <c r="BB15" i="29"/>
  <c r="AK15" i="29"/>
  <c r="AI15" i="29"/>
  <c r="AG15" i="29"/>
  <c r="AE15" i="29"/>
  <c r="AC15" i="29"/>
  <c r="AA15" i="29"/>
  <c r="Y15" i="29"/>
  <c r="W15" i="29"/>
  <c r="U15" i="29"/>
  <c r="S15" i="29"/>
  <c r="Q15" i="29"/>
  <c r="O15" i="29"/>
  <c r="K15" i="29"/>
  <c r="I15" i="29"/>
  <c r="G15" i="29"/>
  <c r="BV14" i="29"/>
  <c r="BT14" i="29"/>
  <c r="BR14" i="29"/>
  <c r="BP14" i="29"/>
  <c r="BN14" i="29"/>
  <c r="BL14" i="29"/>
  <c r="BJ14" i="29"/>
  <c r="BI14" i="29"/>
  <c r="BH14" i="29"/>
  <c r="BF14" i="29"/>
  <c r="BD14" i="29"/>
  <c r="BB14" i="29"/>
  <c r="AK14" i="29"/>
  <c r="AI14" i="29"/>
  <c r="AG14" i="29"/>
  <c r="AE14" i="29"/>
  <c r="AC14" i="29"/>
  <c r="AA14" i="29"/>
  <c r="Y14" i="29"/>
  <c r="W14" i="29"/>
  <c r="U14" i="29"/>
  <c r="S14" i="29"/>
  <c r="Q14" i="29"/>
  <c r="O14" i="29"/>
  <c r="K14" i="29"/>
  <c r="I14" i="29"/>
  <c r="G14" i="29"/>
  <c r="BV13" i="29"/>
  <c r="BT13" i="29"/>
  <c r="BR13" i="29"/>
  <c r="BP13" i="29"/>
  <c r="BN13" i="29"/>
  <c r="BL13" i="29"/>
  <c r="BJ13" i="29"/>
  <c r="BI13" i="29"/>
  <c r="BH13" i="29"/>
  <c r="BF13" i="29"/>
  <c r="BD13" i="29"/>
  <c r="BB13" i="29"/>
  <c r="AK13" i="29"/>
  <c r="AI13" i="29"/>
  <c r="AG13" i="29"/>
  <c r="AE13" i="29"/>
  <c r="AC13" i="29"/>
  <c r="AA13" i="29"/>
  <c r="Y13" i="29"/>
  <c r="W13" i="29"/>
  <c r="U13" i="29"/>
  <c r="S13" i="29"/>
  <c r="Q13" i="29"/>
  <c r="O13" i="29"/>
  <c r="K13" i="29"/>
  <c r="I13" i="29"/>
  <c r="G13" i="29"/>
  <c r="BX12" i="29"/>
  <c r="BV12" i="29"/>
  <c r="BT12" i="29"/>
  <c r="BR12" i="29"/>
  <c r="BP12" i="29"/>
  <c r="BN12" i="29"/>
  <c r="BL12" i="29"/>
  <c r="BI12" i="29"/>
  <c r="BJ12" i="29" s="1"/>
  <c r="BH12" i="29"/>
  <c r="BF12" i="29"/>
  <c r="BD12" i="29"/>
  <c r="BB12" i="29"/>
  <c r="AK12" i="29"/>
  <c r="AI12" i="29"/>
  <c r="AG12" i="29"/>
  <c r="AE12" i="29"/>
  <c r="AC12" i="29"/>
  <c r="AA12" i="29"/>
  <c r="Y12" i="29"/>
  <c r="W12" i="29"/>
  <c r="U12" i="29"/>
  <c r="S12" i="29"/>
  <c r="Q12" i="29"/>
  <c r="O12" i="29"/>
  <c r="K12" i="29"/>
  <c r="I12" i="29"/>
  <c r="G12" i="29"/>
  <c r="BU83" i="25"/>
  <c r="BU83" i="37" s="1"/>
  <c r="BS83" i="25"/>
  <c r="BS83" i="37" s="1"/>
  <c r="BR83" i="25"/>
  <c r="BQ83" i="25"/>
  <c r="BQ83" i="37" s="1"/>
  <c r="BO83" i="25"/>
  <c r="BO83" i="37" s="1"/>
  <c r="BM83" i="25"/>
  <c r="BM83" i="37" s="1"/>
  <c r="BK83" i="25"/>
  <c r="BK83" i="37" s="1"/>
  <c r="BG83" i="25"/>
  <c r="BG83" i="37" s="1"/>
  <c r="BF83" i="25"/>
  <c r="BE83" i="25"/>
  <c r="BE83" i="37" s="1"/>
  <c r="BC83" i="25"/>
  <c r="BC83" i="37" s="1"/>
  <c r="BD83" i="37" s="1"/>
  <c r="BB83" i="25"/>
  <c r="BA83" i="25"/>
  <c r="BA83" i="37" s="1"/>
  <c r="AZ83" i="25"/>
  <c r="AZ83" i="37" s="1"/>
  <c r="AY83" i="25"/>
  <c r="AY83" i="37" s="1"/>
  <c r="AX83" i="25"/>
  <c r="AX83" i="37" s="1"/>
  <c r="AW83" i="25"/>
  <c r="AW83" i="37" s="1"/>
  <c r="AV83" i="25"/>
  <c r="AV83" i="37" s="1"/>
  <c r="AU83" i="25"/>
  <c r="AU83" i="37" s="1"/>
  <c r="AT83" i="25"/>
  <c r="AT83" i="37" s="1"/>
  <c r="AS83" i="25"/>
  <c r="AS83" i="37" s="1"/>
  <c r="AR83" i="25"/>
  <c r="AR83" i="37" s="1"/>
  <c r="AQ83" i="25"/>
  <c r="AQ83" i="37" s="1"/>
  <c r="AP83" i="25"/>
  <c r="AP83" i="37" s="1"/>
  <c r="AO83" i="25"/>
  <c r="AO83" i="37" s="1"/>
  <c r="AN83" i="25"/>
  <c r="AN83" i="37" s="1"/>
  <c r="AM83" i="25"/>
  <c r="AM83" i="37" s="1"/>
  <c r="AL83" i="25"/>
  <c r="AL83" i="37" s="1"/>
  <c r="AJ83" i="25"/>
  <c r="AJ83" i="37" s="1"/>
  <c r="AK83" i="37" s="1"/>
  <c r="AH83" i="25"/>
  <c r="AH83" i="37" s="1"/>
  <c r="AF83" i="25"/>
  <c r="AF83" i="37" s="1"/>
  <c r="AD83" i="25"/>
  <c r="AB83" i="25"/>
  <c r="AB83" i="37" s="1"/>
  <c r="AC83" i="37" s="1"/>
  <c r="Z83" i="25"/>
  <c r="Z83" i="37" s="1"/>
  <c r="X83" i="25"/>
  <c r="X83" i="37" s="1"/>
  <c r="V83" i="25"/>
  <c r="T83" i="25"/>
  <c r="T83" i="37" s="1"/>
  <c r="U83" i="37" s="1"/>
  <c r="R83" i="25"/>
  <c r="R83" i="37" s="1"/>
  <c r="P83" i="25"/>
  <c r="P83" i="37" s="1"/>
  <c r="N83" i="25"/>
  <c r="M83" i="25"/>
  <c r="M83" i="37" s="1"/>
  <c r="L83" i="25"/>
  <c r="L83" i="37" s="1"/>
  <c r="J83" i="25"/>
  <c r="J83" i="37" s="1"/>
  <c r="H83" i="25"/>
  <c r="H83" i="37" s="1"/>
  <c r="F83" i="25"/>
  <c r="E83" i="25"/>
  <c r="E83" i="37" s="1"/>
  <c r="D83" i="25"/>
  <c r="D83" i="37" s="1"/>
  <c r="BU82" i="25"/>
  <c r="BU82" i="37" s="1"/>
  <c r="BS82" i="25"/>
  <c r="BS82" i="37" s="1"/>
  <c r="BR82" i="25"/>
  <c r="BQ82" i="25"/>
  <c r="BQ82" i="37" s="1"/>
  <c r="BO82" i="25"/>
  <c r="BO82" i="37" s="1"/>
  <c r="BM82" i="25"/>
  <c r="BM82" i="37" s="1"/>
  <c r="BK82" i="25"/>
  <c r="BK82" i="37" s="1"/>
  <c r="BG82" i="25"/>
  <c r="BG82" i="37" s="1"/>
  <c r="BE82" i="25"/>
  <c r="BE82" i="37" s="1"/>
  <c r="BC82" i="25"/>
  <c r="BC82" i="37" s="1"/>
  <c r="BB82" i="25"/>
  <c r="BA82" i="25"/>
  <c r="BA82" i="37" s="1"/>
  <c r="AZ82" i="25"/>
  <c r="AZ82" i="37" s="1"/>
  <c r="AY82" i="25"/>
  <c r="AY82" i="37" s="1"/>
  <c r="AX82" i="25"/>
  <c r="AX82" i="37" s="1"/>
  <c r="AW82" i="25"/>
  <c r="AW82" i="37" s="1"/>
  <c r="AV82" i="25"/>
  <c r="AV82" i="37" s="1"/>
  <c r="AU82" i="25"/>
  <c r="AU82" i="37" s="1"/>
  <c r="AT82" i="25"/>
  <c r="AT82" i="37" s="1"/>
  <c r="AS82" i="25"/>
  <c r="AS82" i="37" s="1"/>
  <c r="AR82" i="25"/>
  <c r="AR82" i="37" s="1"/>
  <c r="AQ82" i="25"/>
  <c r="AQ82" i="37" s="1"/>
  <c r="AP82" i="25"/>
  <c r="AP82" i="37" s="1"/>
  <c r="AO82" i="25"/>
  <c r="AO82" i="37" s="1"/>
  <c r="AN82" i="25"/>
  <c r="AN82" i="37" s="1"/>
  <c r="AM82" i="25"/>
  <c r="AM82" i="37" s="1"/>
  <c r="AL82" i="25"/>
  <c r="AL82" i="37" s="1"/>
  <c r="AJ82" i="25"/>
  <c r="AJ82" i="37" s="1"/>
  <c r="AK82" i="37" s="1"/>
  <c r="AH82" i="25"/>
  <c r="AH82" i="37" s="1"/>
  <c r="AF82" i="25"/>
  <c r="AF82" i="37" s="1"/>
  <c r="AD82" i="25"/>
  <c r="AB82" i="25"/>
  <c r="AB82" i="37" s="1"/>
  <c r="AC82" i="37" s="1"/>
  <c r="Z82" i="25"/>
  <c r="Z82" i="37" s="1"/>
  <c r="X82" i="25"/>
  <c r="X82" i="37" s="1"/>
  <c r="V82" i="25"/>
  <c r="T82" i="25"/>
  <c r="T82" i="37" s="1"/>
  <c r="U82" i="37" s="1"/>
  <c r="R82" i="25"/>
  <c r="R82" i="37" s="1"/>
  <c r="P82" i="25"/>
  <c r="P82" i="37" s="1"/>
  <c r="N82" i="25"/>
  <c r="M82" i="25"/>
  <c r="M82" i="37" s="1"/>
  <c r="L82" i="25"/>
  <c r="L82" i="37" s="1"/>
  <c r="J82" i="25"/>
  <c r="J82" i="37" s="1"/>
  <c r="H82" i="25"/>
  <c r="H82" i="37" s="1"/>
  <c r="F82" i="25"/>
  <c r="E82" i="25"/>
  <c r="E82" i="37" s="1"/>
  <c r="D82" i="25"/>
  <c r="D82" i="37" s="1"/>
  <c r="BU81" i="25"/>
  <c r="BU81" i="37" s="1"/>
  <c r="BS81" i="25"/>
  <c r="BS81" i="37" s="1"/>
  <c r="BR81" i="25"/>
  <c r="BQ81" i="25"/>
  <c r="BQ81" i="37" s="1"/>
  <c r="BO81" i="25"/>
  <c r="BO81" i="37" s="1"/>
  <c r="BM81" i="25"/>
  <c r="BM81" i="37" s="1"/>
  <c r="BK81" i="25"/>
  <c r="BK81" i="37" s="1"/>
  <c r="BG81" i="25"/>
  <c r="BG81" i="37" s="1"/>
  <c r="BE81" i="25"/>
  <c r="BE81" i="37" s="1"/>
  <c r="BC81" i="25"/>
  <c r="BC81" i="37" s="1"/>
  <c r="BB81" i="25"/>
  <c r="BA81" i="25"/>
  <c r="BA81" i="37" s="1"/>
  <c r="AZ81" i="25"/>
  <c r="AZ81" i="37" s="1"/>
  <c r="AY81" i="25"/>
  <c r="AY81" i="37" s="1"/>
  <c r="AX81" i="25"/>
  <c r="AX81" i="37" s="1"/>
  <c r="AW81" i="25"/>
  <c r="AW81" i="37" s="1"/>
  <c r="AV81" i="25"/>
  <c r="AV81" i="37" s="1"/>
  <c r="AU81" i="25"/>
  <c r="AU81" i="37" s="1"/>
  <c r="AT81" i="25"/>
  <c r="AT81" i="37" s="1"/>
  <c r="AS81" i="25"/>
  <c r="AS81" i="37" s="1"/>
  <c r="AR81" i="25"/>
  <c r="AR81" i="37" s="1"/>
  <c r="AQ81" i="25"/>
  <c r="AQ81" i="37" s="1"/>
  <c r="AP81" i="25"/>
  <c r="AP81" i="37" s="1"/>
  <c r="AO81" i="25"/>
  <c r="AO81" i="37" s="1"/>
  <c r="AN81" i="25"/>
  <c r="AN81" i="37" s="1"/>
  <c r="AM81" i="25"/>
  <c r="AM81" i="37" s="1"/>
  <c r="AL81" i="25"/>
  <c r="AL81" i="37" s="1"/>
  <c r="AJ81" i="25"/>
  <c r="AJ81" i="37" s="1"/>
  <c r="AK81" i="37" s="1"/>
  <c r="AH81" i="25"/>
  <c r="AH81" i="37" s="1"/>
  <c r="AF81" i="25"/>
  <c r="AF81" i="37" s="1"/>
  <c r="AD81" i="25"/>
  <c r="AB81" i="25"/>
  <c r="AB81" i="37" s="1"/>
  <c r="AC81" i="37" s="1"/>
  <c r="Z81" i="25"/>
  <c r="Z81" i="37" s="1"/>
  <c r="X81" i="25"/>
  <c r="X81" i="37" s="1"/>
  <c r="V81" i="25"/>
  <c r="T81" i="25"/>
  <c r="T81" i="37" s="1"/>
  <c r="U81" i="37" s="1"/>
  <c r="R81" i="25"/>
  <c r="R81" i="37" s="1"/>
  <c r="P81" i="25"/>
  <c r="P81" i="37" s="1"/>
  <c r="N81" i="25"/>
  <c r="M81" i="25"/>
  <c r="M81" i="37" s="1"/>
  <c r="L81" i="25"/>
  <c r="L81" i="37" s="1"/>
  <c r="J81" i="25"/>
  <c r="J81" i="37" s="1"/>
  <c r="H81" i="25"/>
  <c r="H81" i="37" s="1"/>
  <c r="F81" i="25"/>
  <c r="E81" i="25"/>
  <c r="E81" i="37" s="1"/>
  <c r="D81" i="25"/>
  <c r="D81" i="37" s="1"/>
  <c r="BU79" i="25"/>
  <c r="BU79" i="37" s="1"/>
  <c r="BV79" i="37" s="1"/>
  <c r="BS79" i="25"/>
  <c r="BS79" i="37" s="1"/>
  <c r="BT79" i="37" s="1"/>
  <c r="BQ79" i="25"/>
  <c r="BO79" i="25"/>
  <c r="BO79" i="37" s="1"/>
  <c r="BP79" i="37" s="1"/>
  <c r="BM79" i="25"/>
  <c r="BM79" i="37" s="1"/>
  <c r="BN79" i="37" s="1"/>
  <c r="BK79" i="25"/>
  <c r="BK79" i="37" s="1"/>
  <c r="BL79" i="37" s="1"/>
  <c r="BG79" i="25"/>
  <c r="BE79" i="25"/>
  <c r="BE79" i="37" s="1"/>
  <c r="BF79" i="37" s="1"/>
  <c r="BC79" i="25"/>
  <c r="BC79" i="37" s="1"/>
  <c r="BD79" i="37" s="1"/>
  <c r="BA79" i="25"/>
  <c r="AZ79" i="25"/>
  <c r="AZ79" i="37" s="1"/>
  <c r="AY79" i="25"/>
  <c r="AY79" i="37" s="1"/>
  <c r="AX79" i="25"/>
  <c r="AX79" i="37" s="1"/>
  <c r="AW79" i="25"/>
  <c r="AW79" i="37" s="1"/>
  <c r="AV79" i="25"/>
  <c r="AV79" i="37" s="1"/>
  <c r="AU79" i="25"/>
  <c r="AU79" i="37" s="1"/>
  <c r="AT79" i="25"/>
  <c r="AT79" i="37" s="1"/>
  <c r="AS79" i="25"/>
  <c r="AS79" i="37" s="1"/>
  <c r="AR79" i="25"/>
  <c r="AR79" i="37" s="1"/>
  <c r="AQ79" i="25"/>
  <c r="AQ79" i="37" s="1"/>
  <c r="AP79" i="25"/>
  <c r="AP79" i="37" s="1"/>
  <c r="AO79" i="25"/>
  <c r="AO79" i="37" s="1"/>
  <c r="AN79" i="25"/>
  <c r="AN79" i="37" s="1"/>
  <c r="AM79" i="25"/>
  <c r="AM79" i="37" s="1"/>
  <c r="AL79" i="25"/>
  <c r="AL79" i="37" s="1"/>
  <c r="AK79" i="25"/>
  <c r="AJ79" i="25"/>
  <c r="AJ79" i="37" s="1"/>
  <c r="AK79" i="37" s="1"/>
  <c r="AI79" i="25"/>
  <c r="AH79" i="25"/>
  <c r="AH79" i="37" s="1"/>
  <c r="AG79" i="25"/>
  <c r="AF79" i="25"/>
  <c r="AF79" i="37" s="1"/>
  <c r="AG79" i="37" s="1"/>
  <c r="AE79" i="25"/>
  <c r="AD79" i="25"/>
  <c r="AD79" i="37" s="1"/>
  <c r="AC79" i="25"/>
  <c r="AB79" i="25"/>
  <c r="AB79" i="37" s="1"/>
  <c r="AC79" i="37" s="1"/>
  <c r="AA79" i="25"/>
  <c r="Z79" i="25"/>
  <c r="Z79" i="37" s="1"/>
  <c r="Y79" i="25"/>
  <c r="X79" i="25"/>
  <c r="X79" i="37" s="1"/>
  <c r="Y79" i="37" s="1"/>
  <c r="W79" i="25"/>
  <c r="V79" i="25"/>
  <c r="V79" i="37" s="1"/>
  <c r="W79" i="37" s="1"/>
  <c r="U79" i="25"/>
  <c r="T79" i="25"/>
  <c r="T79" i="37" s="1"/>
  <c r="U79" i="37" s="1"/>
  <c r="S79" i="25"/>
  <c r="R79" i="25"/>
  <c r="R79" i="37" s="1"/>
  <c r="Q79" i="25"/>
  <c r="P79" i="25"/>
  <c r="P79" i="37" s="1"/>
  <c r="Q79" i="37" s="1"/>
  <c r="O79" i="25"/>
  <c r="N79" i="25"/>
  <c r="N79" i="37" s="1"/>
  <c r="O79" i="37" s="1"/>
  <c r="M79" i="25"/>
  <c r="M79" i="37" s="1"/>
  <c r="L79" i="25"/>
  <c r="L79" i="37" s="1"/>
  <c r="K79" i="25"/>
  <c r="J79" i="25"/>
  <c r="J79" i="37" s="1"/>
  <c r="I79" i="25"/>
  <c r="H79" i="25"/>
  <c r="H79" i="37" s="1"/>
  <c r="I79" i="37" s="1"/>
  <c r="G79" i="25"/>
  <c r="F79" i="25"/>
  <c r="F79" i="37" s="1"/>
  <c r="G79" i="37" s="1"/>
  <c r="E79" i="25"/>
  <c r="E79" i="37" s="1"/>
  <c r="D79" i="25"/>
  <c r="D79" i="37" s="1"/>
  <c r="BU78" i="25"/>
  <c r="BS78" i="25"/>
  <c r="BS78" i="37" s="1"/>
  <c r="BT78" i="37" s="1"/>
  <c r="BQ78" i="25"/>
  <c r="BO78" i="25"/>
  <c r="BM78" i="25"/>
  <c r="BK78" i="25"/>
  <c r="BG78" i="25"/>
  <c r="BE78" i="25"/>
  <c r="BC78" i="25"/>
  <c r="BA78" i="25"/>
  <c r="BI78" i="25" s="1"/>
  <c r="BJ78" i="25" s="1"/>
  <c r="AZ78" i="25"/>
  <c r="AZ78" i="37" s="1"/>
  <c r="AY78" i="25"/>
  <c r="AY78" i="37" s="1"/>
  <c r="AX78" i="25"/>
  <c r="AX78" i="37" s="1"/>
  <c r="AW78" i="25"/>
  <c r="AW78" i="37" s="1"/>
  <c r="AV78" i="25"/>
  <c r="AV78" i="37" s="1"/>
  <c r="AU78" i="25"/>
  <c r="AU78" i="37" s="1"/>
  <c r="AT78" i="25"/>
  <c r="AT78" i="37" s="1"/>
  <c r="AS78" i="25"/>
  <c r="AS78" i="37" s="1"/>
  <c r="AR78" i="25"/>
  <c r="AR78" i="37" s="1"/>
  <c r="AQ78" i="25"/>
  <c r="AQ78" i="37" s="1"/>
  <c r="AP78" i="25"/>
  <c r="AP78" i="37" s="1"/>
  <c r="AO78" i="25"/>
  <c r="AO78" i="37" s="1"/>
  <c r="AN78" i="25"/>
  <c r="AN78" i="37" s="1"/>
  <c r="AM78" i="25"/>
  <c r="AM78" i="37" s="1"/>
  <c r="AL78" i="25"/>
  <c r="AL78" i="37" s="1"/>
  <c r="AK78" i="25"/>
  <c r="AJ78" i="25"/>
  <c r="AJ78" i="37" s="1"/>
  <c r="AK78" i="37" s="1"/>
  <c r="AI78" i="25"/>
  <c r="AH78" i="25"/>
  <c r="AH78" i="37" s="1"/>
  <c r="AF78" i="25"/>
  <c r="AF78" i="37" s="1"/>
  <c r="AG78" i="37" s="1"/>
  <c r="AE78" i="25"/>
  <c r="AD78" i="25"/>
  <c r="AD78" i="37" s="1"/>
  <c r="AC78" i="25"/>
  <c r="AB78" i="25"/>
  <c r="AB78" i="37" s="1"/>
  <c r="AC78" i="37" s="1"/>
  <c r="AA78" i="25"/>
  <c r="Z78" i="25"/>
  <c r="Z78" i="37" s="1"/>
  <c r="X78" i="25"/>
  <c r="X78" i="37" s="1"/>
  <c r="Y78" i="37" s="1"/>
  <c r="W78" i="25"/>
  <c r="V78" i="25"/>
  <c r="V78" i="37" s="1"/>
  <c r="W78" i="37" s="1"/>
  <c r="U78" i="25"/>
  <c r="T78" i="25"/>
  <c r="T78" i="37" s="1"/>
  <c r="U78" i="37" s="1"/>
  <c r="S78" i="25"/>
  <c r="R78" i="25"/>
  <c r="R78" i="37" s="1"/>
  <c r="P78" i="25"/>
  <c r="P78" i="37" s="1"/>
  <c r="Q78" i="37" s="1"/>
  <c r="O78" i="25"/>
  <c r="N78" i="25"/>
  <c r="N78" i="37" s="1"/>
  <c r="O78" i="37" s="1"/>
  <c r="M78" i="25"/>
  <c r="M78" i="37" s="1"/>
  <c r="L78" i="25"/>
  <c r="L78" i="37" s="1"/>
  <c r="J78" i="25"/>
  <c r="J78" i="37" s="1"/>
  <c r="H78" i="25"/>
  <c r="H78" i="37" s="1"/>
  <c r="I78" i="37" s="1"/>
  <c r="G78" i="25"/>
  <c r="F78" i="25"/>
  <c r="F78" i="37" s="1"/>
  <c r="G78" i="37" s="1"/>
  <c r="E78" i="25"/>
  <c r="E78" i="37" s="1"/>
  <c r="D78" i="25"/>
  <c r="D78" i="37" s="1"/>
  <c r="BU77" i="25"/>
  <c r="BS77" i="25"/>
  <c r="BS77" i="37" s="1"/>
  <c r="BT77" i="37" s="1"/>
  <c r="BQ77" i="25"/>
  <c r="BQ77" i="37" s="1"/>
  <c r="BO77" i="25"/>
  <c r="BO77" i="37" s="1"/>
  <c r="BM77" i="25"/>
  <c r="BM77" i="37" s="1"/>
  <c r="BK77" i="25"/>
  <c r="BK77" i="37" s="1"/>
  <c r="BL77" i="37" s="1"/>
  <c r="BG77" i="25"/>
  <c r="BG77" i="37" s="1"/>
  <c r="BE77" i="25"/>
  <c r="BE77" i="37" s="1"/>
  <c r="BF77" i="37" s="1"/>
  <c r="BC77" i="25"/>
  <c r="BC77" i="37" s="1"/>
  <c r="BD77" i="37" s="1"/>
  <c r="BA77" i="25"/>
  <c r="BA77" i="37" s="1"/>
  <c r="AZ77" i="25"/>
  <c r="AZ77" i="37" s="1"/>
  <c r="AY77" i="25"/>
  <c r="AY77" i="37" s="1"/>
  <c r="AX77" i="25"/>
  <c r="AX77" i="37" s="1"/>
  <c r="AW77" i="25"/>
  <c r="AW77" i="37" s="1"/>
  <c r="AV77" i="25"/>
  <c r="AV77" i="37" s="1"/>
  <c r="AU77" i="25"/>
  <c r="AU77" i="37" s="1"/>
  <c r="AT77" i="25"/>
  <c r="AT77" i="37" s="1"/>
  <c r="AS77" i="25"/>
  <c r="AS77" i="37" s="1"/>
  <c r="AR77" i="25"/>
  <c r="AR77" i="37" s="1"/>
  <c r="AQ77" i="25"/>
  <c r="AQ77" i="37" s="1"/>
  <c r="AP77" i="25"/>
  <c r="AP77" i="37" s="1"/>
  <c r="AO77" i="25"/>
  <c r="AO77" i="37" s="1"/>
  <c r="AN77" i="25"/>
  <c r="AN77" i="37" s="1"/>
  <c r="AM77" i="25"/>
  <c r="AM77" i="37" s="1"/>
  <c r="AL77" i="25"/>
  <c r="AL77" i="37" s="1"/>
  <c r="AJ77" i="25"/>
  <c r="AJ77" i="37" s="1"/>
  <c r="AK77" i="37" s="1"/>
  <c r="AH77" i="25"/>
  <c r="AH77" i="37" s="1"/>
  <c r="AG77" i="25"/>
  <c r="AF77" i="25"/>
  <c r="AF77" i="37" s="1"/>
  <c r="AE77" i="25"/>
  <c r="AD77" i="25"/>
  <c r="AD77" i="37" s="1"/>
  <c r="AB77" i="25"/>
  <c r="AB77" i="37" s="1"/>
  <c r="AC77" i="37" s="1"/>
  <c r="Z77" i="25"/>
  <c r="Z77" i="37" s="1"/>
  <c r="Y77" i="25"/>
  <c r="X77" i="25"/>
  <c r="X77" i="37" s="1"/>
  <c r="W77" i="25"/>
  <c r="V77" i="25"/>
  <c r="V77" i="37" s="1"/>
  <c r="T77" i="25"/>
  <c r="T77" i="37" s="1"/>
  <c r="U77" i="37" s="1"/>
  <c r="R77" i="25"/>
  <c r="R77" i="37" s="1"/>
  <c r="Q77" i="25"/>
  <c r="P77" i="25"/>
  <c r="P77" i="37" s="1"/>
  <c r="O77" i="25"/>
  <c r="N77" i="25"/>
  <c r="N77" i="37" s="1"/>
  <c r="M77" i="25"/>
  <c r="M77" i="37" s="1"/>
  <c r="L77" i="25"/>
  <c r="L77" i="37" s="1"/>
  <c r="J77" i="25"/>
  <c r="J77" i="37" s="1"/>
  <c r="H77" i="25"/>
  <c r="H77" i="37" s="1"/>
  <c r="G77" i="25"/>
  <c r="F77" i="25"/>
  <c r="F77" i="37" s="1"/>
  <c r="E77" i="25"/>
  <c r="E77" i="37" s="1"/>
  <c r="D77" i="25"/>
  <c r="D77" i="37" s="1"/>
  <c r="BV75" i="25"/>
  <c r="BU75" i="25"/>
  <c r="BU75" i="37" s="1"/>
  <c r="BS75" i="25"/>
  <c r="BS75" i="37" s="1"/>
  <c r="BQ75" i="25"/>
  <c r="BQ75" i="37" s="1"/>
  <c r="BR75" i="37" s="1"/>
  <c r="BO75" i="25"/>
  <c r="BO75" i="37" s="1"/>
  <c r="BN75" i="25"/>
  <c r="BM75" i="25"/>
  <c r="BM75" i="37" s="1"/>
  <c r="BK75" i="25"/>
  <c r="BK75" i="37" s="1"/>
  <c r="BL75" i="37" s="1"/>
  <c r="BG75" i="25"/>
  <c r="BG75" i="37" s="1"/>
  <c r="BF75" i="25"/>
  <c r="BE75" i="25"/>
  <c r="BE75" i="37" s="1"/>
  <c r="BC75" i="25"/>
  <c r="BC75" i="37" s="1"/>
  <c r="BD75" i="37" s="1"/>
  <c r="BA75" i="25"/>
  <c r="BA75" i="37" s="1"/>
  <c r="AZ75" i="25"/>
  <c r="AZ75" i="37" s="1"/>
  <c r="AY75" i="25"/>
  <c r="AY75" i="37" s="1"/>
  <c r="AX75" i="25"/>
  <c r="AX75" i="37" s="1"/>
  <c r="AW75" i="25"/>
  <c r="AW75" i="37" s="1"/>
  <c r="AV75" i="25"/>
  <c r="AV75" i="37" s="1"/>
  <c r="AU75" i="25"/>
  <c r="AU75" i="37" s="1"/>
  <c r="AT75" i="25"/>
  <c r="AT75" i="37" s="1"/>
  <c r="AS75" i="25"/>
  <c r="AS75" i="37" s="1"/>
  <c r="AR75" i="25"/>
  <c r="AR75" i="37" s="1"/>
  <c r="AQ75" i="25"/>
  <c r="AQ75" i="37" s="1"/>
  <c r="AP75" i="25"/>
  <c r="AP75" i="37" s="1"/>
  <c r="AO75" i="25"/>
  <c r="AO75" i="37" s="1"/>
  <c r="AN75" i="25"/>
  <c r="AN75" i="37" s="1"/>
  <c r="AM75" i="25"/>
  <c r="AM75" i="37" s="1"/>
  <c r="AL75" i="25"/>
  <c r="AL75" i="37" s="1"/>
  <c r="AK75" i="25"/>
  <c r="AJ75" i="25"/>
  <c r="AJ75" i="37" s="1"/>
  <c r="AH75" i="25"/>
  <c r="AH75" i="37" s="1"/>
  <c r="AG75" i="25"/>
  <c r="AF75" i="25"/>
  <c r="AF75" i="37" s="1"/>
  <c r="AD75" i="25"/>
  <c r="AD75" i="37" s="1"/>
  <c r="AC75" i="25"/>
  <c r="AB75" i="25"/>
  <c r="AB75" i="37" s="1"/>
  <c r="Z75" i="25"/>
  <c r="Z75" i="37" s="1"/>
  <c r="X75" i="25"/>
  <c r="X75" i="37" s="1"/>
  <c r="V75" i="25"/>
  <c r="V75" i="37" s="1"/>
  <c r="U75" i="25"/>
  <c r="T75" i="25"/>
  <c r="T75" i="37" s="1"/>
  <c r="U75" i="37" s="1"/>
  <c r="R75" i="25"/>
  <c r="R75" i="37" s="1"/>
  <c r="Q75" i="25"/>
  <c r="P75" i="25"/>
  <c r="P75" i="37" s="1"/>
  <c r="N75" i="25"/>
  <c r="N75" i="37" s="1"/>
  <c r="M75" i="25"/>
  <c r="M75" i="37" s="1"/>
  <c r="L75" i="25"/>
  <c r="L75" i="37" s="1"/>
  <c r="J75" i="25"/>
  <c r="J75" i="37" s="1"/>
  <c r="I75" i="25"/>
  <c r="H75" i="25"/>
  <c r="H75" i="37" s="1"/>
  <c r="F75" i="25"/>
  <c r="F75" i="37" s="1"/>
  <c r="E75" i="25"/>
  <c r="E75" i="37" s="1"/>
  <c r="D75" i="25"/>
  <c r="D75" i="37" s="1"/>
  <c r="BU74" i="25"/>
  <c r="BU74" i="37" s="1"/>
  <c r="BS74" i="25"/>
  <c r="BS74" i="37" s="1"/>
  <c r="BQ74" i="25"/>
  <c r="BQ74" i="37" s="1"/>
  <c r="BO74" i="25"/>
  <c r="BO74" i="37" s="1"/>
  <c r="BM74" i="25"/>
  <c r="BM74" i="37" s="1"/>
  <c r="BK74" i="25"/>
  <c r="BK74" i="37" s="1"/>
  <c r="BG74" i="25"/>
  <c r="BG74" i="37" s="1"/>
  <c r="BE74" i="25"/>
  <c r="BE74" i="37" s="1"/>
  <c r="BC74" i="25"/>
  <c r="BC74" i="37" s="1"/>
  <c r="BA74" i="25"/>
  <c r="BA74" i="37" s="1"/>
  <c r="AZ74" i="25"/>
  <c r="AZ74" i="37" s="1"/>
  <c r="AY74" i="25"/>
  <c r="AY74" i="37" s="1"/>
  <c r="AX74" i="25"/>
  <c r="AX74" i="37" s="1"/>
  <c r="AW74" i="25"/>
  <c r="AW74" i="37" s="1"/>
  <c r="AV74" i="25"/>
  <c r="AV74" i="37" s="1"/>
  <c r="AU74" i="25"/>
  <c r="AU74" i="37" s="1"/>
  <c r="AT74" i="25"/>
  <c r="AT74" i="37" s="1"/>
  <c r="AS74" i="25"/>
  <c r="AS74" i="37" s="1"/>
  <c r="AR74" i="25"/>
  <c r="AR74" i="37" s="1"/>
  <c r="AQ74" i="25"/>
  <c r="AQ74" i="37" s="1"/>
  <c r="AP74" i="25"/>
  <c r="AP74" i="37" s="1"/>
  <c r="AO74" i="25"/>
  <c r="AO74" i="37" s="1"/>
  <c r="AN74" i="25"/>
  <c r="AN74" i="37" s="1"/>
  <c r="AM74" i="25"/>
  <c r="AM74" i="37" s="1"/>
  <c r="AL74" i="25"/>
  <c r="AL74" i="37" s="1"/>
  <c r="AJ74" i="25"/>
  <c r="AJ74" i="37" s="1"/>
  <c r="AK74" i="37" s="1"/>
  <c r="AH74" i="25"/>
  <c r="AH74" i="37" s="1"/>
  <c r="AG74" i="25"/>
  <c r="AF74" i="25"/>
  <c r="AF74" i="37" s="1"/>
  <c r="AD74" i="25"/>
  <c r="AD74" i="37" s="1"/>
  <c r="AB74" i="25"/>
  <c r="AB74" i="37" s="1"/>
  <c r="AC74" i="37" s="1"/>
  <c r="Z74" i="25"/>
  <c r="Z74" i="37" s="1"/>
  <c r="Y74" i="25"/>
  <c r="X74" i="25"/>
  <c r="X74" i="37" s="1"/>
  <c r="V74" i="25"/>
  <c r="V74" i="37" s="1"/>
  <c r="T74" i="25"/>
  <c r="T74" i="37" s="1"/>
  <c r="U74" i="37" s="1"/>
  <c r="R74" i="25"/>
  <c r="R74" i="37" s="1"/>
  <c r="Q74" i="25"/>
  <c r="P74" i="25"/>
  <c r="P74" i="37" s="1"/>
  <c r="N74" i="25"/>
  <c r="N74" i="37" s="1"/>
  <c r="M74" i="25"/>
  <c r="M74" i="37" s="1"/>
  <c r="L74" i="25"/>
  <c r="L74" i="37" s="1"/>
  <c r="J74" i="25"/>
  <c r="J74" i="37" s="1"/>
  <c r="H74" i="25"/>
  <c r="H74" i="37" s="1"/>
  <c r="F74" i="25"/>
  <c r="F74" i="37" s="1"/>
  <c r="E74" i="25"/>
  <c r="E74" i="37" s="1"/>
  <c r="D74" i="25"/>
  <c r="D74" i="37" s="1"/>
  <c r="BU73" i="25"/>
  <c r="BU73" i="37" s="1"/>
  <c r="BV73" i="37" s="1"/>
  <c r="BT73" i="25"/>
  <c r="BS73" i="25"/>
  <c r="BS73" i="37" s="1"/>
  <c r="BQ73" i="25"/>
  <c r="BQ73" i="37" s="1"/>
  <c r="BO73" i="25"/>
  <c r="BO73" i="37" s="1"/>
  <c r="BP73" i="37" s="1"/>
  <c r="BN73" i="25"/>
  <c r="BM73" i="25"/>
  <c r="BM73" i="37" s="1"/>
  <c r="BN73" i="37" s="1"/>
  <c r="BL73" i="25"/>
  <c r="BK73" i="25"/>
  <c r="BK73" i="37" s="1"/>
  <c r="BL73" i="37" s="1"/>
  <c r="BG73" i="25"/>
  <c r="BG73" i="37" s="1"/>
  <c r="BH73" i="37" s="1"/>
  <c r="BF73" i="25"/>
  <c r="BE73" i="25"/>
  <c r="BE73" i="37" s="1"/>
  <c r="BF73" i="37" s="1"/>
  <c r="BC73" i="25"/>
  <c r="BC73" i="37" s="1"/>
  <c r="BD73" i="37" s="1"/>
  <c r="BA73" i="25"/>
  <c r="BA73" i="37" s="1"/>
  <c r="AZ73" i="25"/>
  <c r="AZ73" i="37" s="1"/>
  <c r="AY73" i="25"/>
  <c r="AY73" i="37" s="1"/>
  <c r="AX73" i="25"/>
  <c r="AX73" i="37" s="1"/>
  <c r="AW73" i="25"/>
  <c r="AW73" i="37" s="1"/>
  <c r="AV73" i="25"/>
  <c r="AV73" i="37" s="1"/>
  <c r="AU73" i="25"/>
  <c r="AU73" i="37" s="1"/>
  <c r="AT73" i="25"/>
  <c r="AT73" i="37" s="1"/>
  <c r="AS73" i="25"/>
  <c r="AS73" i="37" s="1"/>
  <c r="AR73" i="25"/>
  <c r="AR73" i="37" s="1"/>
  <c r="AQ73" i="25"/>
  <c r="AQ73" i="37" s="1"/>
  <c r="AP73" i="25"/>
  <c r="AP73" i="37" s="1"/>
  <c r="AO73" i="25"/>
  <c r="AO73" i="37" s="1"/>
  <c r="AN73" i="25"/>
  <c r="AN73" i="37" s="1"/>
  <c r="AM73" i="25"/>
  <c r="AM73" i="37" s="1"/>
  <c r="AL73" i="25"/>
  <c r="AL73" i="37" s="1"/>
  <c r="AK73" i="25"/>
  <c r="AJ73" i="25"/>
  <c r="AJ73" i="37" s="1"/>
  <c r="AH73" i="25"/>
  <c r="AH73" i="37" s="1"/>
  <c r="AF73" i="25"/>
  <c r="AF73" i="37" s="1"/>
  <c r="AG73" i="37" s="1"/>
  <c r="AD73" i="25"/>
  <c r="AD73" i="37" s="1"/>
  <c r="AC73" i="25"/>
  <c r="AB73" i="25"/>
  <c r="AB73" i="37" s="1"/>
  <c r="Z73" i="25"/>
  <c r="Z73" i="37" s="1"/>
  <c r="X73" i="25"/>
  <c r="X73" i="37" s="1"/>
  <c r="Y73" i="37" s="1"/>
  <c r="V73" i="25"/>
  <c r="V73" i="37" s="1"/>
  <c r="T73" i="25"/>
  <c r="T73" i="37" s="1"/>
  <c r="R73" i="25"/>
  <c r="R73" i="37" s="1"/>
  <c r="P73" i="25"/>
  <c r="P73" i="37" s="1"/>
  <c r="Q73" i="37" s="1"/>
  <c r="N73" i="25"/>
  <c r="N73" i="37" s="1"/>
  <c r="M73" i="25"/>
  <c r="M73" i="37" s="1"/>
  <c r="L73" i="25"/>
  <c r="L73" i="37" s="1"/>
  <c r="K73" i="25"/>
  <c r="J73" i="25"/>
  <c r="J73" i="37" s="1"/>
  <c r="K73" i="37" s="1"/>
  <c r="H73" i="25"/>
  <c r="H73" i="37" s="1"/>
  <c r="I73" i="37" s="1"/>
  <c r="F73" i="25"/>
  <c r="F73" i="37" s="1"/>
  <c r="E73" i="25"/>
  <c r="E73" i="37" s="1"/>
  <c r="D73" i="25"/>
  <c r="D73" i="37" s="1"/>
  <c r="BU72" i="25"/>
  <c r="BU72" i="37" s="1"/>
  <c r="BS72" i="25"/>
  <c r="BS72" i="37" s="1"/>
  <c r="BQ72" i="25"/>
  <c r="BQ72" i="37" s="1"/>
  <c r="BO72" i="25"/>
  <c r="BO72" i="37" s="1"/>
  <c r="BM72" i="25"/>
  <c r="BM72" i="37" s="1"/>
  <c r="BK72" i="25"/>
  <c r="BK72" i="37" s="1"/>
  <c r="BG72" i="25"/>
  <c r="BG72" i="37" s="1"/>
  <c r="BE72" i="25"/>
  <c r="BE72" i="37" s="1"/>
  <c r="BC72" i="25"/>
  <c r="BC72" i="37" s="1"/>
  <c r="BA72" i="25"/>
  <c r="BA72" i="37" s="1"/>
  <c r="AZ72" i="25"/>
  <c r="AZ72" i="37" s="1"/>
  <c r="AY72" i="25"/>
  <c r="AY72" i="37" s="1"/>
  <c r="AX72" i="25"/>
  <c r="AX72" i="37" s="1"/>
  <c r="AW72" i="25"/>
  <c r="AW72" i="37" s="1"/>
  <c r="AV72" i="25"/>
  <c r="AV72" i="37" s="1"/>
  <c r="AU72" i="25"/>
  <c r="AU72" i="37" s="1"/>
  <c r="AT72" i="25"/>
  <c r="AT72" i="37" s="1"/>
  <c r="AS72" i="25"/>
  <c r="AS72" i="37" s="1"/>
  <c r="AR72" i="25"/>
  <c r="AR72" i="37" s="1"/>
  <c r="AQ72" i="25"/>
  <c r="AQ72" i="37" s="1"/>
  <c r="AP72" i="25"/>
  <c r="AP72" i="37" s="1"/>
  <c r="AO72" i="25"/>
  <c r="AO72" i="37" s="1"/>
  <c r="AN72" i="25"/>
  <c r="AN72" i="37" s="1"/>
  <c r="AM72" i="25"/>
  <c r="AM72" i="37" s="1"/>
  <c r="AL72" i="25"/>
  <c r="AL72" i="37" s="1"/>
  <c r="AJ72" i="25"/>
  <c r="AJ72" i="37" s="1"/>
  <c r="AK72" i="37" s="1"/>
  <c r="AH72" i="25"/>
  <c r="AH72" i="37" s="1"/>
  <c r="AF72" i="25"/>
  <c r="AF72" i="37" s="1"/>
  <c r="AG72" i="37" s="1"/>
  <c r="AD72" i="25"/>
  <c r="AD72" i="37" s="1"/>
  <c r="AB72" i="25"/>
  <c r="AB72" i="37" s="1"/>
  <c r="AC72" i="37" s="1"/>
  <c r="Z72" i="25"/>
  <c r="Z72" i="37" s="1"/>
  <c r="X72" i="25"/>
  <c r="X72" i="37" s="1"/>
  <c r="Y72" i="37" s="1"/>
  <c r="V72" i="25"/>
  <c r="V72" i="37" s="1"/>
  <c r="T72" i="25"/>
  <c r="T72" i="37" s="1"/>
  <c r="U72" i="37" s="1"/>
  <c r="R72" i="25"/>
  <c r="R72" i="37" s="1"/>
  <c r="P72" i="25"/>
  <c r="P72" i="37" s="1"/>
  <c r="Q72" i="37" s="1"/>
  <c r="N72" i="25"/>
  <c r="N72" i="37" s="1"/>
  <c r="M72" i="25"/>
  <c r="M72" i="37" s="1"/>
  <c r="L72" i="25"/>
  <c r="L72" i="37" s="1"/>
  <c r="K72" i="25"/>
  <c r="J72" i="25"/>
  <c r="J72" i="37" s="1"/>
  <c r="K72" i="37" s="1"/>
  <c r="H72" i="25"/>
  <c r="H72" i="37" s="1"/>
  <c r="I72" i="37" s="1"/>
  <c r="F72" i="25"/>
  <c r="F72" i="37" s="1"/>
  <c r="E72" i="25"/>
  <c r="E72" i="37" s="1"/>
  <c r="D72" i="25"/>
  <c r="D72" i="37" s="1"/>
  <c r="BV70" i="25"/>
  <c r="BU70" i="25"/>
  <c r="BU70" i="37" s="1"/>
  <c r="BV70" i="37" s="1"/>
  <c r="BT70" i="25"/>
  <c r="BS70" i="25"/>
  <c r="BS70" i="37" s="1"/>
  <c r="BT70" i="37" s="1"/>
  <c r="BR70" i="25"/>
  <c r="BQ70" i="25"/>
  <c r="BQ70" i="37" s="1"/>
  <c r="BR70" i="37" s="1"/>
  <c r="BO70" i="25"/>
  <c r="BO70" i="37" s="1"/>
  <c r="BP70" i="37" s="1"/>
  <c r="BN70" i="25"/>
  <c r="BM70" i="25"/>
  <c r="BM70" i="37" s="1"/>
  <c r="BN70" i="37" s="1"/>
  <c r="BL70" i="25"/>
  <c r="BK70" i="25"/>
  <c r="BK70" i="37" s="1"/>
  <c r="BL70" i="37" s="1"/>
  <c r="BG70" i="25"/>
  <c r="BG70" i="37" s="1"/>
  <c r="BH70" i="37" s="1"/>
  <c r="BF70" i="25"/>
  <c r="BE70" i="25"/>
  <c r="BE70" i="37" s="1"/>
  <c r="BF70" i="37" s="1"/>
  <c r="BD70" i="25"/>
  <c r="BC70" i="25"/>
  <c r="BC70" i="37" s="1"/>
  <c r="BD70" i="37" s="1"/>
  <c r="BB70" i="25"/>
  <c r="BA70" i="25"/>
  <c r="BA70" i="37" s="1"/>
  <c r="AZ70" i="25"/>
  <c r="AZ70" i="37" s="1"/>
  <c r="AY70" i="25"/>
  <c r="AY70" i="37" s="1"/>
  <c r="AX70" i="25"/>
  <c r="AX70" i="37" s="1"/>
  <c r="AW70" i="25"/>
  <c r="AW70" i="37" s="1"/>
  <c r="AV70" i="25"/>
  <c r="AV70" i="37" s="1"/>
  <c r="AU70" i="25"/>
  <c r="AU70" i="37" s="1"/>
  <c r="AT70" i="25"/>
  <c r="AT70" i="37" s="1"/>
  <c r="AS70" i="25"/>
  <c r="AS70" i="37" s="1"/>
  <c r="AR70" i="25"/>
  <c r="AR70" i="37" s="1"/>
  <c r="AQ70" i="25"/>
  <c r="AQ70" i="37" s="1"/>
  <c r="AP70" i="25"/>
  <c r="AP70" i="37" s="1"/>
  <c r="AO70" i="25"/>
  <c r="AO70" i="37" s="1"/>
  <c r="AN70" i="25"/>
  <c r="AN70" i="37" s="1"/>
  <c r="AM70" i="25"/>
  <c r="AM70" i="37" s="1"/>
  <c r="AL70" i="25"/>
  <c r="AL70" i="37" s="1"/>
  <c r="AJ70" i="25"/>
  <c r="AJ70" i="37" s="1"/>
  <c r="AH70" i="25"/>
  <c r="AH70" i="37" s="1"/>
  <c r="AI70" i="37" s="1"/>
  <c r="AG70" i="25"/>
  <c r="AF70" i="25"/>
  <c r="AF70" i="37" s="1"/>
  <c r="AD70" i="25"/>
  <c r="AD70" i="37" s="1"/>
  <c r="AE70" i="37" s="1"/>
  <c r="AB70" i="25"/>
  <c r="AB70" i="37" s="1"/>
  <c r="Z70" i="25"/>
  <c r="Z70" i="37" s="1"/>
  <c r="AA70" i="37" s="1"/>
  <c r="Y70" i="25"/>
  <c r="X70" i="25"/>
  <c r="X70" i="37" s="1"/>
  <c r="V70" i="25"/>
  <c r="V70" i="37" s="1"/>
  <c r="W70" i="37" s="1"/>
  <c r="T70" i="25"/>
  <c r="T70" i="37" s="1"/>
  <c r="R70" i="25"/>
  <c r="R70" i="37" s="1"/>
  <c r="S70" i="37" s="1"/>
  <c r="P70" i="25"/>
  <c r="P70" i="37" s="1"/>
  <c r="N70" i="25"/>
  <c r="N70" i="37" s="1"/>
  <c r="O70" i="37" s="1"/>
  <c r="M70" i="25"/>
  <c r="M70" i="37" s="1"/>
  <c r="L70" i="25"/>
  <c r="L70" i="37" s="1"/>
  <c r="J70" i="25"/>
  <c r="J70" i="37" s="1"/>
  <c r="K70" i="37" s="1"/>
  <c r="H70" i="25"/>
  <c r="H70" i="37" s="1"/>
  <c r="F70" i="25"/>
  <c r="F70" i="37" s="1"/>
  <c r="G70" i="37" s="1"/>
  <c r="E70" i="25"/>
  <c r="E70" i="37" s="1"/>
  <c r="D70" i="25"/>
  <c r="D70" i="37" s="1"/>
  <c r="BU69" i="25"/>
  <c r="BU69" i="37" s="1"/>
  <c r="BV69" i="37" s="1"/>
  <c r="BT69" i="25"/>
  <c r="BS69" i="25"/>
  <c r="BS69" i="37" s="1"/>
  <c r="BT69" i="37" s="1"/>
  <c r="BQ69" i="25"/>
  <c r="BQ69" i="37" s="1"/>
  <c r="BR69" i="37" s="1"/>
  <c r="BO69" i="25"/>
  <c r="BO69" i="37" s="1"/>
  <c r="BM69" i="25"/>
  <c r="BM69" i="37" s="1"/>
  <c r="BN69" i="37" s="1"/>
  <c r="BL69" i="25"/>
  <c r="BK69" i="25"/>
  <c r="BK69" i="37" s="1"/>
  <c r="BL69" i="37" s="1"/>
  <c r="BG69" i="25"/>
  <c r="BG69" i="37" s="1"/>
  <c r="BH69" i="37" s="1"/>
  <c r="BE69" i="25"/>
  <c r="BE69" i="37" s="1"/>
  <c r="BF69" i="37" s="1"/>
  <c r="BD69" i="25"/>
  <c r="BC69" i="25"/>
  <c r="BC69" i="37" s="1"/>
  <c r="BD69" i="37" s="1"/>
  <c r="BA69" i="25"/>
  <c r="BA69" i="37" s="1"/>
  <c r="AZ69" i="25"/>
  <c r="AZ69" i="37" s="1"/>
  <c r="AY69" i="25"/>
  <c r="AY69" i="37" s="1"/>
  <c r="AX69" i="25"/>
  <c r="AX69" i="37" s="1"/>
  <c r="AW69" i="25"/>
  <c r="AW69" i="37" s="1"/>
  <c r="AV69" i="25"/>
  <c r="AV69" i="37" s="1"/>
  <c r="AU69" i="25"/>
  <c r="AU69" i="37" s="1"/>
  <c r="AT69" i="25"/>
  <c r="AT69" i="37" s="1"/>
  <c r="AS69" i="25"/>
  <c r="AS69" i="37" s="1"/>
  <c r="AR69" i="25"/>
  <c r="AR69" i="37" s="1"/>
  <c r="AQ69" i="25"/>
  <c r="AQ69" i="37" s="1"/>
  <c r="AP69" i="25"/>
  <c r="AP69" i="37" s="1"/>
  <c r="AO69" i="25"/>
  <c r="AO69" i="37" s="1"/>
  <c r="AN69" i="25"/>
  <c r="AN69" i="37" s="1"/>
  <c r="AM69" i="25"/>
  <c r="AM69" i="37" s="1"/>
  <c r="AL69" i="25"/>
  <c r="AL69" i="37" s="1"/>
  <c r="AK69" i="25"/>
  <c r="AJ69" i="25"/>
  <c r="AJ69" i="37" s="1"/>
  <c r="AK69" i="37" s="1"/>
  <c r="AH69" i="25"/>
  <c r="AH69" i="37" s="1"/>
  <c r="AG69" i="25"/>
  <c r="AF69" i="25"/>
  <c r="AF69" i="37" s="1"/>
  <c r="AG69" i="37" s="1"/>
  <c r="AD69" i="25"/>
  <c r="AD69" i="37" s="1"/>
  <c r="AC69" i="25"/>
  <c r="AB69" i="25"/>
  <c r="AB69" i="37" s="1"/>
  <c r="AC69" i="37" s="1"/>
  <c r="Z69" i="25"/>
  <c r="Z69" i="37" s="1"/>
  <c r="Y69" i="25"/>
  <c r="X69" i="25"/>
  <c r="X69" i="37" s="1"/>
  <c r="Y69" i="37" s="1"/>
  <c r="V69" i="25"/>
  <c r="V69" i="37" s="1"/>
  <c r="U69" i="25"/>
  <c r="T69" i="25"/>
  <c r="T69" i="37" s="1"/>
  <c r="U69" i="37" s="1"/>
  <c r="R69" i="25"/>
  <c r="R69" i="37" s="1"/>
  <c r="Q69" i="25"/>
  <c r="P69" i="25"/>
  <c r="P69" i="37" s="1"/>
  <c r="Q69" i="37" s="1"/>
  <c r="O69" i="25"/>
  <c r="N69" i="25"/>
  <c r="N69" i="37" s="1"/>
  <c r="M69" i="25"/>
  <c r="M69" i="37" s="1"/>
  <c r="L69" i="25"/>
  <c r="L69" i="37" s="1"/>
  <c r="K69" i="25"/>
  <c r="J69" i="25"/>
  <c r="J69" i="37" s="1"/>
  <c r="K69" i="37" s="1"/>
  <c r="I69" i="25"/>
  <c r="H69" i="25"/>
  <c r="H69" i="37" s="1"/>
  <c r="I69" i="37" s="1"/>
  <c r="G69" i="25"/>
  <c r="F69" i="25"/>
  <c r="F69" i="37" s="1"/>
  <c r="E69" i="25"/>
  <c r="E69" i="37" s="1"/>
  <c r="D69" i="25"/>
  <c r="D69" i="37" s="1"/>
  <c r="BU68" i="25"/>
  <c r="BU68" i="37" s="1"/>
  <c r="BV68" i="37" s="1"/>
  <c r="BT68" i="25"/>
  <c r="BS68" i="25"/>
  <c r="BS68" i="37" s="1"/>
  <c r="BQ68" i="25"/>
  <c r="BQ68" i="37" s="1"/>
  <c r="BR68" i="37" s="1"/>
  <c r="BO68" i="25"/>
  <c r="BO68" i="37" s="1"/>
  <c r="BM68" i="25"/>
  <c r="BM68" i="37" s="1"/>
  <c r="BN68" i="37" s="1"/>
  <c r="BL68" i="25"/>
  <c r="BK68" i="25"/>
  <c r="BK68" i="37" s="1"/>
  <c r="BL68" i="37" s="1"/>
  <c r="BG68" i="25"/>
  <c r="BG68" i="37" s="1"/>
  <c r="BE68" i="25"/>
  <c r="BE68" i="37" s="1"/>
  <c r="BF68" i="37" s="1"/>
  <c r="BD68" i="25"/>
  <c r="BC68" i="25"/>
  <c r="BC68" i="37" s="1"/>
  <c r="BD68" i="37" s="1"/>
  <c r="BA68" i="25"/>
  <c r="BA68" i="37" s="1"/>
  <c r="AZ68" i="25"/>
  <c r="AZ68" i="37" s="1"/>
  <c r="AY68" i="25"/>
  <c r="AY68" i="37" s="1"/>
  <c r="AX68" i="25"/>
  <c r="AX68" i="37" s="1"/>
  <c r="AW68" i="25"/>
  <c r="AW68" i="37" s="1"/>
  <c r="AV68" i="25"/>
  <c r="AV68" i="37" s="1"/>
  <c r="AU68" i="25"/>
  <c r="AU68" i="37" s="1"/>
  <c r="AT68" i="25"/>
  <c r="AT68" i="37" s="1"/>
  <c r="AS68" i="25"/>
  <c r="AS68" i="37" s="1"/>
  <c r="AR68" i="25"/>
  <c r="AR68" i="37" s="1"/>
  <c r="AQ68" i="25"/>
  <c r="AQ68" i="37" s="1"/>
  <c r="AP68" i="25"/>
  <c r="AP68" i="37" s="1"/>
  <c r="AO68" i="25"/>
  <c r="AO68" i="37" s="1"/>
  <c r="AN68" i="25"/>
  <c r="AN68" i="37" s="1"/>
  <c r="AM68" i="25"/>
  <c r="AM68" i="37" s="1"/>
  <c r="AL68" i="25"/>
  <c r="AL68" i="37" s="1"/>
  <c r="AK68" i="25"/>
  <c r="AJ68" i="25"/>
  <c r="AJ68" i="37" s="1"/>
  <c r="AK68" i="37" s="1"/>
  <c r="AH68" i="25"/>
  <c r="AH68" i="37" s="1"/>
  <c r="AG68" i="25"/>
  <c r="AF68" i="25"/>
  <c r="AF68" i="37" s="1"/>
  <c r="AG68" i="37" s="1"/>
  <c r="AD68" i="25"/>
  <c r="AD68" i="37" s="1"/>
  <c r="AC68" i="25"/>
  <c r="AB68" i="25"/>
  <c r="AB68" i="37" s="1"/>
  <c r="AC68" i="37" s="1"/>
  <c r="Z68" i="25"/>
  <c r="Z68" i="37" s="1"/>
  <c r="Y68" i="25"/>
  <c r="X68" i="25"/>
  <c r="X68" i="37" s="1"/>
  <c r="Y68" i="37" s="1"/>
  <c r="V68" i="25"/>
  <c r="V68" i="37" s="1"/>
  <c r="U68" i="25"/>
  <c r="T68" i="25"/>
  <c r="T68" i="37" s="1"/>
  <c r="U68" i="37" s="1"/>
  <c r="R68" i="25"/>
  <c r="R68" i="37" s="1"/>
  <c r="Q68" i="25"/>
  <c r="P68" i="25"/>
  <c r="P68" i="37" s="1"/>
  <c r="Q68" i="37" s="1"/>
  <c r="N68" i="25"/>
  <c r="N68" i="37" s="1"/>
  <c r="M68" i="25"/>
  <c r="M68" i="37" s="1"/>
  <c r="L68" i="25"/>
  <c r="L68" i="37" s="1"/>
  <c r="J68" i="25"/>
  <c r="J68" i="37" s="1"/>
  <c r="K68" i="37" s="1"/>
  <c r="H68" i="25"/>
  <c r="H68" i="37" s="1"/>
  <c r="I68" i="37" s="1"/>
  <c r="F68" i="25"/>
  <c r="F68" i="37" s="1"/>
  <c r="E68" i="25"/>
  <c r="E68" i="37" s="1"/>
  <c r="D68" i="25"/>
  <c r="D68" i="37" s="1"/>
  <c r="BU67" i="25"/>
  <c r="BU67" i="37" s="1"/>
  <c r="BV67" i="37" s="1"/>
  <c r="BT67" i="25"/>
  <c r="BS67" i="25"/>
  <c r="BS67" i="37" s="1"/>
  <c r="BQ67" i="25"/>
  <c r="BQ67" i="37" s="1"/>
  <c r="BR67" i="37" s="1"/>
  <c r="BO67" i="25"/>
  <c r="BO67" i="37" s="1"/>
  <c r="BM67" i="25"/>
  <c r="BM67" i="37" s="1"/>
  <c r="BN67" i="37" s="1"/>
  <c r="BL67" i="25"/>
  <c r="BK67" i="25"/>
  <c r="BK67" i="37" s="1"/>
  <c r="BG67" i="25"/>
  <c r="BG67" i="37" s="1"/>
  <c r="BE67" i="25"/>
  <c r="BE67" i="37" s="1"/>
  <c r="BF67" i="37" s="1"/>
  <c r="BD67" i="25"/>
  <c r="BC67" i="25"/>
  <c r="BC67" i="37" s="1"/>
  <c r="BA67" i="25"/>
  <c r="BA67" i="37" s="1"/>
  <c r="AZ67" i="25"/>
  <c r="AZ67" i="37" s="1"/>
  <c r="AY67" i="25"/>
  <c r="AY67" i="37" s="1"/>
  <c r="AX67" i="25"/>
  <c r="AX67" i="37" s="1"/>
  <c r="AW67" i="25"/>
  <c r="AW67" i="37" s="1"/>
  <c r="AV67" i="25"/>
  <c r="AV67" i="37" s="1"/>
  <c r="AU67" i="25"/>
  <c r="AU67" i="37" s="1"/>
  <c r="AT67" i="25"/>
  <c r="AT67" i="37" s="1"/>
  <c r="AS67" i="25"/>
  <c r="AS67" i="37" s="1"/>
  <c r="AR67" i="25"/>
  <c r="AR67" i="37" s="1"/>
  <c r="AQ67" i="25"/>
  <c r="AQ67" i="37" s="1"/>
  <c r="AP67" i="25"/>
  <c r="AP67" i="37" s="1"/>
  <c r="AO67" i="25"/>
  <c r="AO67" i="37" s="1"/>
  <c r="AN67" i="25"/>
  <c r="AN67" i="37" s="1"/>
  <c r="AM67" i="25"/>
  <c r="AM67" i="37" s="1"/>
  <c r="AL67" i="25"/>
  <c r="AL67" i="37" s="1"/>
  <c r="AK67" i="25"/>
  <c r="AJ67" i="25"/>
  <c r="AJ67" i="37" s="1"/>
  <c r="AK67" i="37" s="1"/>
  <c r="AH67" i="25"/>
  <c r="AH67" i="37" s="1"/>
  <c r="AG67" i="25"/>
  <c r="AF67" i="25"/>
  <c r="AF67" i="37" s="1"/>
  <c r="AG67" i="37" s="1"/>
  <c r="AD67" i="25"/>
  <c r="AD67" i="37" s="1"/>
  <c r="AC67" i="25"/>
  <c r="AB67" i="25"/>
  <c r="AB67" i="37" s="1"/>
  <c r="AC67" i="37" s="1"/>
  <c r="Z67" i="25"/>
  <c r="Z67" i="37" s="1"/>
  <c r="X67" i="25"/>
  <c r="X67" i="37" s="1"/>
  <c r="Y67" i="37" s="1"/>
  <c r="V67" i="25"/>
  <c r="V67" i="37" s="1"/>
  <c r="U67" i="25"/>
  <c r="T67" i="25"/>
  <c r="T67" i="37" s="1"/>
  <c r="U67" i="37" s="1"/>
  <c r="R67" i="25"/>
  <c r="R67" i="37" s="1"/>
  <c r="P67" i="25"/>
  <c r="P67" i="37" s="1"/>
  <c r="Q67" i="37" s="1"/>
  <c r="N67" i="25"/>
  <c r="N67" i="37" s="1"/>
  <c r="M67" i="25"/>
  <c r="M67" i="37" s="1"/>
  <c r="L67" i="25"/>
  <c r="L67" i="37" s="1"/>
  <c r="J67" i="25"/>
  <c r="J67" i="37" s="1"/>
  <c r="K67" i="37" s="1"/>
  <c r="H67" i="25"/>
  <c r="H67" i="37" s="1"/>
  <c r="I67" i="37" s="1"/>
  <c r="F67" i="25"/>
  <c r="F67" i="37" s="1"/>
  <c r="E67" i="25"/>
  <c r="E67" i="37" s="1"/>
  <c r="D67" i="25"/>
  <c r="D67" i="37" s="1"/>
  <c r="BU66" i="25"/>
  <c r="BU66" i="37" s="1"/>
  <c r="BV66" i="37" s="1"/>
  <c r="BT66" i="25"/>
  <c r="BS66" i="25"/>
  <c r="BS66" i="37" s="1"/>
  <c r="BQ66" i="25"/>
  <c r="BQ66" i="37" s="1"/>
  <c r="BO66" i="25"/>
  <c r="BO66" i="37" s="1"/>
  <c r="BM66" i="25"/>
  <c r="BM66" i="37" s="1"/>
  <c r="BN66" i="37" s="1"/>
  <c r="BL66" i="25"/>
  <c r="BK66" i="25"/>
  <c r="BK66" i="37" s="1"/>
  <c r="BG66" i="25"/>
  <c r="BG66" i="37" s="1"/>
  <c r="BE66" i="25"/>
  <c r="BE66" i="37" s="1"/>
  <c r="BF66" i="37" s="1"/>
  <c r="BD66" i="25"/>
  <c r="BC66" i="25"/>
  <c r="BC66" i="37" s="1"/>
  <c r="BA66" i="25"/>
  <c r="BA66" i="37" s="1"/>
  <c r="AZ66" i="25"/>
  <c r="AZ66" i="37" s="1"/>
  <c r="AY66" i="25"/>
  <c r="AY66" i="37" s="1"/>
  <c r="AX66" i="25"/>
  <c r="AX66" i="37" s="1"/>
  <c r="AW66" i="25"/>
  <c r="AW66" i="37" s="1"/>
  <c r="AV66" i="25"/>
  <c r="AV66" i="37" s="1"/>
  <c r="AU66" i="25"/>
  <c r="AU66" i="37" s="1"/>
  <c r="AT66" i="25"/>
  <c r="AT66" i="37" s="1"/>
  <c r="AS66" i="25"/>
  <c r="AS66" i="37" s="1"/>
  <c r="AR66" i="25"/>
  <c r="AR66" i="37" s="1"/>
  <c r="AQ66" i="25"/>
  <c r="AQ66" i="37" s="1"/>
  <c r="AP66" i="25"/>
  <c r="AP66" i="37" s="1"/>
  <c r="AO66" i="25"/>
  <c r="AO66" i="37" s="1"/>
  <c r="AN66" i="25"/>
  <c r="AN66" i="37" s="1"/>
  <c r="AM66" i="25"/>
  <c r="AM66" i="37" s="1"/>
  <c r="AL66" i="25"/>
  <c r="AL66" i="37" s="1"/>
  <c r="AK66" i="25"/>
  <c r="AJ66" i="25"/>
  <c r="AJ66" i="37" s="1"/>
  <c r="AK66" i="37" s="1"/>
  <c r="AH66" i="25"/>
  <c r="AH66" i="37" s="1"/>
  <c r="AF66" i="25"/>
  <c r="AF66" i="37" s="1"/>
  <c r="AG66" i="37" s="1"/>
  <c r="AD66" i="25"/>
  <c r="AD66" i="37" s="1"/>
  <c r="AB66" i="25"/>
  <c r="AB66" i="37" s="1"/>
  <c r="AC66" i="37" s="1"/>
  <c r="Z66" i="25"/>
  <c r="Z66" i="37" s="1"/>
  <c r="X66" i="25"/>
  <c r="X66" i="37" s="1"/>
  <c r="Y66" i="37" s="1"/>
  <c r="V66" i="25"/>
  <c r="V66" i="37" s="1"/>
  <c r="T66" i="25"/>
  <c r="T66" i="37" s="1"/>
  <c r="U66" i="37" s="1"/>
  <c r="R66" i="25"/>
  <c r="R66" i="37" s="1"/>
  <c r="P66" i="25"/>
  <c r="P66" i="37" s="1"/>
  <c r="Q66" i="37" s="1"/>
  <c r="N66" i="25"/>
  <c r="N66" i="37" s="1"/>
  <c r="M66" i="25"/>
  <c r="M66" i="37" s="1"/>
  <c r="L66" i="25"/>
  <c r="L66" i="37" s="1"/>
  <c r="J66" i="25"/>
  <c r="J66" i="37" s="1"/>
  <c r="K66" i="37" s="1"/>
  <c r="H66" i="25"/>
  <c r="H66" i="37" s="1"/>
  <c r="I66" i="37" s="1"/>
  <c r="F66" i="25"/>
  <c r="F66" i="37" s="1"/>
  <c r="E66" i="25"/>
  <c r="E66" i="37" s="1"/>
  <c r="D66" i="25"/>
  <c r="D66" i="37" s="1"/>
  <c r="BV64" i="25"/>
  <c r="BU64" i="25"/>
  <c r="BU64" i="37" s="1"/>
  <c r="BS64" i="25"/>
  <c r="BS64" i="37" s="1"/>
  <c r="BT64" i="37" s="1"/>
  <c r="BR64" i="25"/>
  <c r="BQ64" i="25"/>
  <c r="BQ64" i="37" s="1"/>
  <c r="BR64" i="37" s="1"/>
  <c r="BO64" i="25"/>
  <c r="BO64" i="37" s="1"/>
  <c r="BP64" i="37" s="1"/>
  <c r="BN64" i="25"/>
  <c r="BM64" i="25"/>
  <c r="BM64" i="37" s="1"/>
  <c r="BN64" i="37" s="1"/>
  <c r="BK64" i="25"/>
  <c r="BK64" i="37" s="1"/>
  <c r="BL64" i="37" s="1"/>
  <c r="BG64" i="25"/>
  <c r="BG64" i="37" s="1"/>
  <c r="BH64" i="37" s="1"/>
  <c r="BF64" i="25"/>
  <c r="BE64" i="25"/>
  <c r="BE64" i="37" s="1"/>
  <c r="BF64" i="37" s="1"/>
  <c r="BC64" i="25"/>
  <c r="BC64" i="37" s="1"/>
  <c r="BD64" i="37" s="1"/>
  <c r="BB64" i="25"/>
  <c r="BA64" i="25"/>
  <c r="BA64" i="37" s="1"/>
  <c r="AZ64" i="25"/>
  <c r="AZ64" i="37" s="1"/>
  <c r="AY64" i="25"/>
  <c r="AY64" i="37" s="1"/>
  <c r="AX64" i="25"/>
  <c r="AX64" i="37" s="1"/>
  <c r="AW64" i="25"/>
  <c r="AW64" i="37" s="1"/>
  <c r="AV64" i="25"/>
  <c r="AV64" i="37" s="1"/>
  <c r="AU64" i="25"/>
  <c r="AU64" i="37" s="1"/>
  <c r="AT64" i="25"/>
  <c r="AT64" i="37" s="1"/>
  <c r="AS64" i="25"/>
  <c r="AS64" i="37" s="1"/>
  <c r="AR64" i="25"/>
  <c r="AR64" i="37" s="1"/>
  <c r="AQ64" i="25"/>
  <c r="AQ64" i="37" s="1"/>
  <c r="AP64" i="25"/>
  <c r="AP64" i="37" s="1"/>
  <c r="AO64" i="25"/>
  <c r="AO64" i="37" s="1"/>
  <c r="AN64" i="25"/>
  <c r="AN64" i="37" s="1"/>
  <c r="AM64" i="25"/>
  <c r="AM64" i="37" s="1"/>
  <c r="AL64" i="25"/>
  <c r="AL64" i="37" s="1"/>
  <c r="AJ64" i="25"/>
  <c r="AJ64" i="37" s="1"/>
  <c r="AH64" i="25"/>
  <c r="AH64" i="37" s="1"/>
  <c r="AI64" i="37" s="1"/>
  <c r="AF64" i="25"/>
  <c r="AF64" i="37" s="1"/>
  <c r="AD64" i="25"/>
  <c r="AD64" i="37" s="1"/>
  <c r="AE64" i="37" s="1"/>
  <c r="AB64" i="25"/>
  <c r="AB64" i="37" s="1"/>
  <c r="Z64" i="25"/>
  <c r="Z64" i="37" s="1"/>
  <c r="AA64" i="37" s="1"/>
  <c r="X64" i="25"/>
  <c r="X64" i="37" s="1"/>
  <c r="V64" i="25"/>
  <c r="V64" i="37" s="1"/>
  <c r="W64" i="37" s="1"/>
  <c r="T64" i="25"/>
  <c r="T64" i="37" s="1"/>
  <c r="R64" i="25"/>
  <c r="R64" i="37" s="1"/>
  <c r="S64" i="37" s="1"/>
  <c r="P64" i="25"/>
  <c r="P64" i="37" s="1"/>
  <c r="N64" i="25"/>
  <c r="N64" i="37" s="1"/>
  <c r="O64" i="37" s="1"/>
  <c r="M64" i="25"/>
  <c r="M64" i="37" s="1"/>
  <c r="L64" i="25"/>
  <c r="L64" i="37" s="1"/>
  <c r="J64" i="25"/>
  <c r="J64" i="37" s="1"/>
  <c r="H64" i="25"/>
  <c r="H64" i="37" s="1"/>
  <c r="F64" i="25"/>
  <c r="F64" i="37" s="1"/>
  <c r="G64" i="37" s="1"/>
  <c r="E64" i="25"/>
  <c r="E64" i="37" s="1"/>
  <c r="D64" i="25"/>
  <c r="D64" i="37" s="1"/>
  <c r="BV63" i="25"/>
  <c r="BU63" i="25"/>
  <c r="BU63" i="37" s="1"/>
  <c r="BS63" i="25"/>
  <c r="BS63" i="37" s="1"/>
  <c r="BT63" i="37" s="1"/>
  <c r="BR63" i="25"/>
  <c r="BQ63" i="25"/>
  <c r="BQ63" i="37" s="1"/>
  <c r="BO63" i="25"/>
  <c r="BO63" i="37" s="1"/>
  <c r="BP63" i="37" s="1"/>
  <c r="BN63" i="25"/>
  <c r="BM63" i="25"/>
  <c r="BM63" i="37" s="1"/>
  <c r="BK63" i="25"/>
  <c r="BK63" i="37" s="1"/>
  <c r="BL63" i="37" s="1"/>
  <c r="BG63" i="25"/>
  <c r="BG63" i="37" s="1"/>
  <c r="BH63" i="37" s="1"/>
  <c r="BF63" i="25"/>
  <c r="BE63" i="25"/>
  <c r="BE63" i="37" s="1"/>
  <c r="BF63" i="37" s="1"/>
  <c r="BC63" i="25"/>
  <c r="BC63" i="37" s="1"/>
  <c r="BD63" i="37" s="1"/>
  <c r="BB63" i="25"/>
  <c r="BA63" i="25"/>
  <c r="BA63" i="37" s="1"/>
  <c r="AZ63" i="25"/>
  <c r="AZ63" i="37" s="1"/>
  <c r="AY63" i="25"/>
  <c r="AY63" i="37" s="1"/>
  <c r="AX63" i="25"/>
  <c r="AX63" i="37" s="1"/>
  <c r="AW63" i="25"/>
  <c r="AW63" i="37" s="1"/>
  <c r="AV63" i="25"/>
  <c r="AV63" i="37" s="1"/>
  <c r="AU63" i="25"/>
  <c r="AU63" i="37" s="1"/>
  <c r="AT63" i="25"/>
  <c r="AT63" i="37" s="1"/>
  <c r="AS63" i="25"/>
  <c r="AS63" i="37" s="1"/>
  <c r="AR63" i="25"/>
  <c r="AR63" i="37" s="1"/>
  <c r="AQ63" i="25"/>
  <c r="AQ63" i="37" s="1"/>
  <c r="AP63" i="25"/>
  <c r="AP63" i="37" s="1"/>
  <c r="AO63" i="25"/>
  <c r="AO63" i="37" s="1"/>
  <c r="AN63" i="25"/>
  <c r="AN63" i="37" s="1"/>
  <c r="AM63" i="25"/>
  <c r="AM63" i="37" s="1"/>
  <c r="AL63" i="25"/>
  <c r="AL63" i="37" s="1"/>
  <c r="AJ63" i="25"/>
  <c r="AJ63" i="37" s="1"/>
  <c r="AH63" i="25"/>
  <c r="AH63" i="37" s="1"/>
  <c r="AI63" i="37" s="1"/>
  <c r="AF63" i="25"/>
  <c r="AF63" i="37" s="1"/>
  <c r="AD63" i="25"/>
  <c r="AD63" i="37" s="1"/>
  <c r="AE63" i="37" s="1"/>
  <c r="AB63" i="25"/>
  <c r="AB63" i="37" s="1"/>
  <c r="Z63" i="25"/>
  <c r="Z63" i="37" s="1"/>
  <c r="AA63" i="37" s="1"/>
  <c r="X63" i="25"/>
  <c r="X63" i="37" s="1"/>
  <c r="V63" i="25"/>
  <c r="V63" i="37" s="1"/>
  <c r="W63" i="37" s="1"/>
  <c r="T63" i="25"/>
  <c r="T63" i="37" s="1"/>
  <c r="R63" i="25"/>
  <c r="R63" i="37" s="1"/>
  <c r="S63" i="37" s="1"/>
  <c r="P63" i="25"/>
  <c r="P63" i="37" s="1"/>
  <c r="N63" i="25"/>
  <c r="N63" i="37" s="1"/>
  <c r="O63" i="37" s="1"/>
  <c r="M63" i="25"/>
  <c r="M63" i="37" s="1"/>
  <c r="L63" i="25"/>
  <c r="L63" i="37" s="1"/>
  <c r="J63" i="25"/>
  <c r="J63" i="37" s="1"/>
  <c r="H63" i="25"/>
  <c r="H63" i="37" s="1"/>
  <c r="F63" i="25"/>
  <c r="F63" i="37" s="1"/>
  <c r="G63" i="37" s="1"/>
  <c r="E63" i="25"/>
  <c r="E63" i="37" s="1"/>
  <c r="D63" i="25"/>
  <c r="D63" i="37" s="1"/>
  <c r="BV62" i="25"/>
  <c r="BU62" i="25"/>
  <c r="BU62" i="37" s="1"/>
  <c r="BS62" i="25"/>
  <c r="BS62" i="37" s="1"/>
  <c r="BT62" i="37" s="1"/>
  <c r="BR62" i="25"/>
  <c r="BQ62" i="25"/>
  <c r="BQ62" i="37" s="1"/>
  <c r="BO62" i="25"/>
  <c r="BO62" i="37" s="1"/>
  <c r="BP62" i="37" s="1"/>
  <c r="BN62" i="25"/>
  <c r="BM62" i="25"/>
  <c r="BM62" i="37" s="1"/>
  <c r="BK62" i="25"/>
  <c r="BK62" i="37" s="1"/>
  <c r="BL62" i="37" s="1"/>
  <c r="BG62" i="25"/>
  <c r="BG62" i="37" s="1"/>
  <c r="BH62" i="37" s="1"/>
  <c r="BF62" i="25"/>
  <c r="BE62" i="25"/>
  <c r="BE62" i="37" s="1"/>
  <c r="BC62" i="25"/>
  <c r="BC62" i="37" s="1"/>
  <c r="BD62" i="37" s="1"/>
  <c r="BB62" i="25"/>
  <c r="BA62" i="25"/>
  <c r="BA62" i="37" s="1"/>
  <c r="AZ62" i="25"/>
  <c r="AZ62" i="37" s="1"/>
  <c r="AY62" i="25"/>
  <c r="AY62" i="37" s="1"/>
  <c r="AX62" i="25"/>
  <c r="AX62" i="37" s="1"/>
  <c r="AW62" i="25"/>
  <c r="AW62" i="37" s="1"/>
  <c r="AV62" i="25"/>
  <c r="AV62" i="37" s="1"/>
  <c r="AU62" i="25"/>
  <c r="AU62" i="37" s="1"/>
  <c r="AT62" i="25"/>
  <c r="AT62" i="37" s="1"/>
  <c r="AS62" i="25"/>
  <c r="AS62" i="37" s="1"/>
  <c r="AR62" i="25"/>
  <c r="AR62" i="37" s="1"/>
  <c r="AQ62" i="25"/>
  <c r="AQ62" i="37" s="1"/>
  <c r="AP62" i="25"/>
  <c r="AP62" i="37" s="1"/>
  <c r="AO62" i="25"/>
  <c r="AO62" i="37" s="1"/>
  <c r="AN62" i="25"/>
  <c r="AN62" i="37" s="1"/>
  <c r="AM62" i="25"/>
  <c r="AM62" i="37" s="1"/>
  <c r="AL62" i="25"/>
  <c r="AL62" i="37" s="1"/>
  <c r="AJ62" i="25"/>
  <c r="AJ62" i="37" s="1"/>
  <c r="AH62" i="25"/>
  <c r="AH62" i="37" s="1"/>
  <c r="AI62" i="37" s="1"/>
  <c r="AF62" i="25"/>
  <c r="AF62" i="37" s="1"/>
  <c r="AD62" i="25"/>
  <c r="AD62" i="37" s="1"/>
  <c r="AE62" i="37" s="1"/>
  <c r="AB62" i="25"/>
  <c r="AB62" i="37" s="1"/>
  <c r="Z62" i="25"/>
  <c r="Z62" i="37" s="1"/>
  <c r="AA62" i="37" s="1"/>
  <c r="X62" i="25"/>
  <c r="X62" i="37" s="1"/>
  <c r="V62" i="25"/>
  <c r="V62" i="37" s="1"/>
  <c r="W62" i="37" s="1"/>
  <c r="T62" i="25"/>
  <c r="T62" i="37" s="1"/>
  <c r="R62" i="25"/>
  <c r="R62" i="37" s="1"/>
  <c r="S62" i="37" s="1"/>
  <c r="P62" i="25"/>
  <c r="P62" i="37" s="1"/>
  <c r="N62" i="25"/>
  <c r="N62" i="37" s="1"/>
  <c r="O62" i="37" s="1"/>
  <c r="M62" i="25"/>
  <c r="M62" i="37" s="1"/>
  <c r="L62" i="25"/>
  <c r="L62" i="37" s="1"/>
  <c r="J62" i="25"/>
  <c r="J62" i="37" s="1"/>
  <c r="H62" i="25"/>
  <c r="H62" i="37" s="1"/>
  <c r="F62" i="25"/>
  <c r="F62" i="37" s="1"/>
  <c r="G62" i="37" s="1"/>
  <c r="E62" i="25"/>
  <c r="E62" i="37" s="1"/>
  <c r="D62" i="25"/>
  <c r="D62" i="37" s="1"/>
  <c r="BV61" i="25"/>
  <c r="BU61" i="25"/>
  <c r="BU61" i="37" s="1"/>
  <c r="BS61" i="25"/>
  <c r="BS61" i="37" s="1"/>
  <c r="BT61" i="37" s="1"/>
  <c r="BR61" i="25"/>
  <c r="BQ61" i="25"/>
  <c r="BQ61" i="37" s="1"/>
  <c r="BO61" i="25"/>
  <c r="BO61" i="37" s="1"/>
  <c r="BP61" i="37" s="1"/>
  <c r="BN61" i="25"/>
  <c r="BM61" i="25"/>
  <c r="BM61" i="37" s="1"/>
  <c r="BK61" i="25"/>
  <c r="BK61" i="37" s="1"/>
  <c r="BL61" i="37" s="1"/>
  <c r="BG61" i="25"/>
  <c r="BG61" i="37" s="1"/>
  <c r="BH61" i="37" s="1"/>
  <c r="BF61" i="25"/>
  <c r="BE61" i="25"/>
  <c r="BE61" i="37" s="1"/>
  <c r="BC61" i="25"/>
  <c r="BC61" i="37" s="1"/>
  <c r="BD61" i="37" s="1"/>
  <c r="BB61" i="25"/>
  <c r="BA61" i="25"/>
  <c r="BA61" i="37" s="1"/>
  <c r="AZ61" i="25"/>
  <c r="AZ61" i="37" s="1"/>
  <c r="AY61" i="25"/>
  <c r="AY61" i="37" s="1"/>
  <c r="AX61" i="25"/>
  <c r="AX61" i="37" s="1"/>
  <c r="AW61" i="25"/>
  <c r="AW61" i="37" s="1"/>
  <c r="AV61" i="25"/>
  <c r="AV61" i="37" s="1"/>
  <c r="AU61" i="25"/>
  <c r="AU61" i="37" s="1"/>
  <c r="AT61" i="25"/>
  <c r="AT61" i="37" s="1"/>
  <c r="AS61" i="25"/>
  <c r="AS61" i="37" s="1"/>
  <c r="AR61" i="25"/>
  <c r="AR61" i="37" s="1"/>
  <c r="AQ61" i="25"/>
  <c r="AQ61" i="37" s="1"/>
  <c r="AP61" i="25"/>
  <c r="AP61" i="37" s="1"/>
  <c r="AO61" i="25"/>
  <c r="AO61" i="37" s="1"/>
  <c r="AN61" i="25"/>
  <c r="AN61" i="37" s="1"/>
  <c r="AM61" i="25"/>
  <c r="AM61" i="37" s="1"/>
  <c r="AL61" i="25"/>
  <c r="AL61" i="37" s="1"/>
  <c r="AJ61" i="25"/>
  <c r="AJ61" i="37" s="1"/>
  <c r="AH61" i="25"/>
  <c r="AH61" i="37" s="1"/>
  <c r="AI61" i="37" s="1"/>
  <c r="AF61" i="25"/>
  <c r="AF61" i="37" s="1"/>
  <c r="AD61" i="25"/>
  <c r="AD61" i="37" s="1"/>
  <c r="AE61" i="37" s="1"/>
  <c r="AB61" i="25"/>
  <c r="AB61" i="37" s="1"/>
  <c r="Z61" i="25"/>
  <c r="Z61" i="37" s="1"/>
  <c r="AA61" i="37" s="1"/>
  <c r="X61" i="25"/>
  <c r="X61" i="37" s="1"/>
  <c r="V61" i="25"/>
  <c r="V61" i="37" s="1"/>
  <c r="W61" i="37" s="1"/>
  <c r="T61" i="25"/>
  <c r="T61" i="37" s="1"/>
  <c r="R61" i="25"/>
  <c r="R61" i="37" s="1"/>
  <c r="S61" i="37" s="1"/>
  <c r="P61" i="25"/>
  <c r="P61" i="37" s="1"/>
  <c r="N61" i="25"/>
  <c r="N61" i="37" s="1"/>
  <c r="O61" i="37" s="1"/>
  <c r="M61" i="25"/>
  <c r="M61" i="37" s="1"/>
  <c r="L61" i="25"/>
  <c r="L61" i="37" s="1"/>
  <c r="J61" i="25"/>
  <c r="J61" i="37" s="1"/>
  <c r="H61" i="25"/>
  <c r="H61" i="37" s="1"/>
  <c r="F61" i="25"/>
  <c r="F61" i="37" s="1"/>
  <c r="G61" i="37" s="1"/>
  <c r="E61" i="25"/>
  <c r="E61" i="37" s="1"/>
  <c r="D61" i="25"/>
  <c r="D61" i="37" s="1"/>
  <c r="BU59" i="25"/>
  <c r="BU59" i="37" s="1"/>
  <c r="BS59" i="25"/>
  <c r="BS59" i="37" s="1"/>
  <c r="BQ59" i="25"/>
  <c r="BQ59" i="37" s="1"/>
  <c r="BO59" i="25"/>
  <c r="BO59" i="37" s="1"/>
  <c r="BM59" i="25"/>
  <c r="BM59" i="37" s="1"/>
  <c r="BK59" i="25"/>
  <c r="BK59" i="37" s="1"/>
  <c r="BG59" i="25"/>
  <c r="BG59" i="37" s="1"/>
  <c r="BE59" i="25"/>
  <c r="BE59" i="37" s="1"/>
  <c r="BC59" i="25"/>
  <c r="BC59" i="37" s="1"/>
  <c r="BA59" i="25"/>
  <c r="BA59" i="37" s="1"/>
  <c r="AZ59" i="25"/>
  <c r="AZ59" i="37" s="1"/>
  <c r="AY59" i="25"/>
  <c r="AY59" i="37" s="1"/>
  <c r="AX59" i="25"/>
  <c r="AX59" i="37" s="1"/>
  <c r="AW59" i="25"/>
  <c r="AW59" i="37" s="1"/>
  <c r="AV59" i="25"/>
  <c r="AV59" i="37" s="1"/>
  <c r="AU59" i="25"/>
  <c r="AU59" i="37" s="1"/>
  <c r="AT59" i="25"/>
  <c r="AT59" i="37" s="1"/>
  <c r="AS59" i="25"/>
  <c r="AS59" i="37" s="1"/>
  <c r="AR59" i="25"/>
  <c r="AR59" i="37" s="1"/>
  <c r="AQ59" i="25"/>
  <c r="AQ59" i="37" s="1"/>
  <c r="AP59" i="25"/>
  <c r="AP59" i="37" s="1"/>
  <c r="AO59" i="25"/>
  <c r="AO59" i="37" s="1"/>
  <c r="AN59" i="25"/>
  <c r="AN59" i="37" s="1"/>
  <c r="AM59" i="25"/>
  <c r="AM59" i="37" s="1"/>
  <c r="AL59" i="25"/>
  <c r="AL59" i="37" s="1"/>
  <c r="AJ59" i="25"/>
  <c r="AJ59" i="37" s="1"/>
  <c r="AK59" i="37" s="1"/>
  <c r="AH59" i="25"/>
  <c r="AH59" i="37" s="1"/>
  <c r="AF59" i="25"/>
  <c r="AF59" i="37" s="1"/>
  <c r="AG59" i="37" s="1"/>
  <c r="AD59" i="25"/>
  <c r="AD59" i="37" s="1"/>
  <c r="AB59" i="25"/>
  <c r="AB59" i="37" s="1"/>
  <c r="AC59" i="37" s="1"/>
  <c r="Z59" i="25"/>
  <c r="Z59" i="37" s="1"/>
  <c r="X59" i="25"/>
  <c r="X59" i="37" s="1"/>
  <c r="Y59" i="37" s="1"/>
  <c r="V59" i="25"/>
  <c r="V59" i="37" s="1"/>
  <c r="T59" i="25"/>
  <c r="T59" i="37" s="1"/>
  <c r="U59" i="37" s="1"/>
  <c r="R59" i="25"/>
  <c r="R59" i="37" s="1"/>
  <c r="P59" i="25"/>
  <c r="P59" i="37" s="1"/>
  <c r="Q59" i="37" s="1"/>
  <c r="N59" i="25"/>
  <c r="N59" i="37" s="1"/>
  <c r="M59" i="25"/>
  <c r="M59" i="37" s="1"/>
  <c r="L59" i="25"/>
  <c r="L59" i="37" s="1"/>
  <c r="J59" i="25"/>
  <c r="J59" i="37" s="1"/>
  <c r="H59" i="25"/>
  <c r="H59" i="37" s="1"/>
  <c r="I59" i="37" s="1"/>
  <c r="F59" i="25"/>
  <c r="F59" i="37" s="1"/>
  <c r="E59" i="25"/>
  <c r="E59" i="37" s="1"/>
  <c r="D59" i="25"/>
  <c r="D59" i="37" s="1"/>
  <c r="BU58" i="25"/>
  <c r="BU58" i="37" s="1"/>
  <c r="BS58" i="25"/>
  <c r="BS58" i="37" s="1"/>
  <c r="BQ58" i="25"/>
  <c r="BQ58" i="37" s="1"/>
  <c r="BO58" i="25"/>
  <c r="BO58" i="37" s="1"/>
  <c r="BM58" i="25"/>
  <c r="BM58" i="37" s="1"/>
  <c r="BK58" i="25"/>
  <c r="BK58" i="37" s="1"/>
  <c r="BG58" i="25"/>
  <c r="BG58" i="37" s="1"/>
  <c r="BE58" i="25"/>
  <c r="BE58" i="37" s="1"/>
  <c r="BC58" i="25"/>
  <c r="BC58" i="37" s="1"/>
  <c r="BA58" i="25"/>
  <c r="BA58" i="37" s="1"/>
  <c r="AZ58" i="25"/>
  <c r="AZ58" i="37" s="1"/>
  <c r="AY58" i="25"/>
  <c r="AY58" i="37" s="1"/>
  <c r="AX58" i="25"/>
  <c r="AX58" i="37" s="1"/>
  <c r="AW58" i="25"/>
  <c r="AW58" i="37" s="1"/>
  <c r="AV58" i="25"/>
  <c r="AV58" i="37" s="1"/>
  <c r="AU58" i="25"/>
  <c r="AU58" i="37" s="1"/>
  <c r="AT58" i="25"/>
  <c r="AT58" i="37" s="1"/>
  <c r="AS58" i="25"/>
  <c r="AS58" i="37" s="1"/>
  <c r="AR58" i="25"/>
  <c r="AR58" i="37" s="1"/>
  <c r="AQ58" i="25"/>
  <c r="AQ58" i="37" s="1"/>
  <c r="AP58" i="25"/>
  <c r="AP58" i="37" s="1"/>
  <c r="AO58" i="25"/>
  <c r="AO58" i="37" s="1"/>
  <c r="AN58" i="25"/>
  <c r="AN58" i="37" s="1"/>
  <c r="AM58" i="25"/>
  <c r="AM58" i="37" s="1"/>
  <c r="AL58" i="25"/>
  <c r="AL58" i="37" s="1"/>
  <c r="AJ58" i="25"/>
  <c r="AJ58" i="37" s="1"/>
  <c r="AK58" i="37" s="1"/>
  <c r="AH58" i="25"/>
  <c r="AH58" i="37" s="1"/>
  <c r="AF58" i="25"/>
  <c r="AF58" i="37" s="1"/>
  <c r="AG58" i="37" s="1"/>
  <c r="AD58" i="25"/>
  <c r="AD58" i="37" s="1"/>
  <c r="AB58" i="25"/>
  <c r="AB58" i="37" s="1"/>
  <c r="AC58" i="37" s="1"/>
  <c r="Z58" i="25"/>
  <c r="Z58" i="37" s="1"/>
  <c r="X58" i="25"/>
  <c r="X58" i="37" s="1"/>
  <c r="Y58" i="37" s="1"/>
  <c r="V58" i="25"/>
  <c r="V58" i="37" s="1"/>
  <c r="T58" i="25"/>
  <c r="T58" i="37" s="1"/>
  <c r="U58" i="37" s="1"/>
  <c r="R58" i="25"/>
  <c r="R58" i="37" s="1"/>
  <c r="P58" i="25"/>
  <c r="P58" i="37" s="1"/>
  <c r="Q58" i="37" s="1"/>
  <c r="N58" i="25"/>
  <c r="N58" i="37" s="1"/>
  <c r="M58" i="25"/>
  <c r="M58" i="37" s="1"/>
  <c r="L58" i="25"/>
  <c r="L58" i="37" s="1"/>
  <c r="J58" i="25"/>
  <c r="J58" i="37" s="1"/>
  <c r="H58" i="25"/>
  <c r="H58" i="37" s="1"/>
  <c r="I58" i="37" s="1"/>
  <c r="F58" i="25"/>
  <c r="F58" i="37" s="1"/>
  <c r="E58" i="25"/>
  <c r="E58" i="37" s="1"/>
  <c r="D58" i="25"/>
  <c r="D58" i="37" s="1"/>
  <c r="BU57" i="25"/>
  <c r="BU57" i="37" s="1"/>
  <c r="BS57" i="25"/>
  <c r="BS57" i="37" s="1"/>
  <c r="BQ57" i="25"/>
  <c r="BQ57" i="37" s="1"/>
  <c r="BO57" i="25"/>
  <c r="BO57" i="37" s="1"/>
  <c r="BM57" i="25"/>
  <c r="BM57" i="37" s="1"/>
  <c r="BK57" i="25"/>
  <c r="BK57" i="37" s="1"/>
  <c r="BG57" i="25"/>
  <c r="BG57" i="37" s="1"/>
  <c r="BE57" i="25"/>
  <c r="BE57" i="37" s="1"/>
  <c r="BC57" i="25"/>
  <c r="BC57" i="37" s="1"/>
  <c r="BA57" i="25"/>
  <c r="BA57" i="37" s="1"/>
  <c r="AZ57" i="25"/>
  <c r="AZ57" i="37" s="1"/>
  <c r="AY57" i="25"/>
  <c r="AY57" i="37" s="1"/>
  <c r="AX57" i="25"/>
  <c r="AX57" i="37" s="1"/>
  <c r="AW57" i="25"/>
  <c r="AW57" i="37" s="1"/>
  <c r="AV57" i="25"/>
  <c r="AV57" i="37" s="1"/>
  <c r="AU57" i="25"/>
  <c r="AU57" i="37" s="1"/>
  <c r="AT57" i="25"/>
  <c r="AT57" i="37" s="1"/>
  <c r="AS57" i="25"/>
  <c r="AS57" i="37" s="1"/>
  <c r="AR57" i="25"/>
  <c r="AR57" i="37" s="1"/>
  <c r="AQ57" i="25"/>
  <c r="AQ57" i="37" s="1"/>
  <c r="AP57" i="25"/>
  <c r="AP57" i="37" s="1"/>
  <c r="AO57" i="25"/>
  <c r="AO57" i="37" s="1"/>
  <c r="AN57" i="25"/>
  <c r="AN57" i="37" s="1"/>
  <c r="AM57" i="25"/>
  <c r="AM57" i="37" s="1"/>
  <c r="AL57" i="25"/>
  <c r="AL57" i="37" s="1"/>
  <c r="AJ57" i="25"/>
  <c r="AJ57" i="37" s="1"/>
  <c r="AK57" i="37" s="1"/>
  <c r="AH57" i="25"/>
  <c r="AH57" i="37" s="1"/>
  <c r="AF57" i="25"/>
  <c r="AF57" i="37" s="1"/>
  <c r="AG57" i="37" s="1"/>
  <c r="AD57" i="25"/>
  <c r="AD57" i="37" s="1"/>
  <c r="AB57" i="25"/>
  <c r="AB57" i="37" s="1"/>
  <c r="AC57" i="37" s="1"/>
  <c r="Z57" i="25"/>
  <c r="Z57" i="37" s="1"/>
  <c r="X57" i="25"/>
  <c r="X57" i="37" s="1"/>
  <c r="Y57" i="37" s="1"/>
  <c r="V57" i="25"/>
  <c r="V57" i="37" s="1"/>
  <c r="T57" i="25"/>
  <c r="T57" i="37" s="1"/>
  <c r="U57" i="37" s="1"/>
  <c r="R57" i="25"/>
  <c r="R57" i="37" s="1"/>
  <c r="P57" i="25"/>
  <c r="P57" i="37" s="1"/>
  <c r="Q57" i="37" s="1"/>
  <c r="N57" i="25"/>
  <c r="N57" i="37" s="1"/>
  <c r="M57" i="25"/>
  <c r="M57" i="37" s="1"/>
  <c r="L57" i="25"/>
  <c r="L57" i="37" s="1"/>
  <c r="J57" i="25"/>
  <c r="J57" i="37" s="1"/>
  <c r="H57" i="25"/>
  <c r="H57" i="37" s="1"/>
  <c r="I57" i="37" s="1"/>
  <c r="F57" i="25"/>
  <c r="F57" i="37" s="1"/>
  <c r="E57" i="25"/>
  <c r="E57" i="37" s="1"/>
  <c r="D57" i="25"/>
  <c r="D57" i="37" s="1"/>
  <c r="BU56" i="25"/>
  <c r="BU56" i="37" s="1"/>
  <c r="BS56" i="25"/>
  <c r="BS56" i="37" s="1"/>
  <c r="BQ56" i="25"/>
  <c r="BQ56" i="37" s="1"/>
  <c r="BO56" i="25"/>
  <c r="BO56" i="37" s="1"/>
  <c r="BM56" i="25"/>
  <c r="BM56" i="37" s="1"/>
  <c r="BK56" i="25"/>
  <c r="BK56" i="37" s="1"/>
  <c r="BG56" i="25"/>
  <c r="BG56" i="37" s="1"/>
  <c r="BE56" i="25"/>
  <c r="BE56" i="37" s="1"/>
  <c r="BC56" i="25"/>
  <c r="BC56" i="37" s="1"/>
  <c r="BA56" i="25"/>
  <c r="BA56" i="37" s="1"/>
  <c r="AZ56" i="25"/>
  <c r="AZ56" i="37" s="1"/>
  <c r="AY56" i="25"/>
  <c r="AY56" i="37" s="1"/>
  <c r="AX56" i="25"/>
  <c r="AX56" i="37" s="1"/>
  <c r="AW56" i="25"/>
  <c r="AW56" i="37" s="1"/>
  <c r="AV56" i="25"/>
  <c r="AV56" i="37" s="1"/>
  <c r="AU56" i="25"/>
  <c r="AU56" i="37" s="1"/>
  <c r="AT56" i="25"/>
  <c r="AT56" i="37" s="1"/>
  <c r="AS56" i="25"/>
  <c r="AS56" i="37" s="1"/>
  <c r="AR56" i="25"/>
  <c r="AR56" i="37" s="1"/>
  <c r="AQ56" i="25"/>
  <c r="AQ56" i="37" s="1"/>
  <c r="AP56" i="25"/>
  <c r="AP56" i="37" s="1"/>
  <c r="AO56" i="25"/>
  <c r="AO56" i="37" s="1"/>
  <c r="AN56" i="25"/>
  <c r="AN56" i="37" s="1"/>
  <c r="AM56" i="25"/>
  <c r="AM56" i="37" s="1"/>
  <c r="AL56" i="25"/>
  <c r="AL56" i="37" s="1"/>
  <c r="AJ56" i="25"/>
  <c r="AJ56" i="37" s="1"/>
  <c r="AK56" i="37" s="1"/>
  <c r="AH56" i="25"/>
  <c r="AH56" i="37" s="1"/>
  <c r="AF56" i="25"/>
  <c r="AF56" i="37" s="1"/>
  <c r="AG56" i="37" s="1"/>
  <c r="AD56" i="25"/>
  <c r="AD56" i="37" s="1"/>
  <c r="AB56" i="25"/>
  <c r="AB56" i="37" s="1"/>
  <c r="AC56" i="37" s="1"/>
  <c r="Z56" i="25"/>
  <c r="Z56" i="37" s="1"/>
  <c r="X56" i="25"/>
  <c r="X56" i="37" s="1"/>
  <c r="Y56" i="37" s="1"/>
  <c r="V56" i="25"/>
  <c r="V56" i="37" s="1"/>
  <c r="T56" i="25"/>
  <c r="T56" i="37" s="1"/>
  <c r="U56" i="37" s="1"/>
  <c r="R56" i="25"/>
  <c r="R56" i="37" s="1"/>
  <c r="P56" i="25"/>
  <c r="P56" i="37" s="1"/>
  <c r="Q56" i="37" s="1"/>
  <c r="N56" i="25"/>
  <c r="N56" i="37" s="1"/>
  <c r="M56" i="25"/>
  <c r="M56" i="37" s="1"/>
  <c r="L56" i="25"/>
  <c r="L56" i="37" s="1"/>
  <c r="J56" i="25"/>
  <c r="J56" i="37" s="1"/>
  <c r="H56" i="25"/>
  <c r="H56" i="37" s="1"/>
  <c r="I56" i="37" s="1"/>
  <c r="F56" i="25"/>
  <c r="F56" i="37" s="1"/>
  <c r="E56" i="25"/>
  <c r="E56" i="37" s="1"/>
  <c r="D56" i="25"/>
  <c r="D56" i="37" s="1"/>
  <c r="BU54" i="25"/>
  <c r="BU54" i="37" s="1"/>
  <c r="BV54" i="37" s="1"/>
  <c r="BS54" i="25"/>
  <c r="BS54" i="37" s="1"/>
  <c r="BT54" i="37" s="1"/>
  <c r="BQ54" i="25"/>
  <c r="BQ54" i="37" s="1"/>
  <c r="BR54" i="37" s="1"/>
  <c r="BO54" i="25"/>
  <c r="BO54" i="37" s="1"/>
  <c r="BP54" i="37" s="1"/>
  <c r="BM54" i="25"/>
  <c r="BM54" i="37" s="1"/>
  <c r="BN54" i="37" s="1"/>
  <c r="BK54" i="25"/>
  <c r="BK54" i="37" s="1"/>
  <c r="BL54" i="37" s="1"/>
  <c r="BG54" i="25"/>
  <c r="BG54" i="37" s="1"/>
  <c r="BH54" i="37" s="1"/>
  <c r="BE54" i="25"/>
  <c r="BE54" i="37" s="1"/>
  <c r="BF54" i="37" s="1"/>
  <c r="BC54" i="25"/>
  <c r="BC54" i="37" s="1"/>
  <c r="BD54" i="37" s="1"/>
  <c r="BA54" i="25"/>
  <c r="BA54" i="37" s="1"/>
  <c r="AZ54" i="25"/>
  <c r="AZ54" i="37" s="1"/>
  <c r="AY54" i="25"/>
  <c r="AY54" i="37" s="1"/>
  <c r="AX54" i="25"/>
  <c r="AX54" i="37" s="1"/>
  <c r="AW54" i="25"/>
  <c r="AW54" i="37" s="1"/>
  <c r="AV54" i="25"/>
  <c r="AV54" i="37" s="1"/>
  <c r="AU54" i="25"/>
  <c r="AU54" i="37" s="1"/>
  <c r="AT54" i="25"/>
  <c r="AT54" i="37" s="1"/>
  <c r="AS54" i="25"/>
  <c r="AS54" i="37" s="1"/>
  <c r="AR54" i="25"/>
  <c r="AR54" i="37" s="1"/>
  <c r="AQ54" i="25"/>
  <c r="AQ54" i="37" s="1"/>
  <c r="AP54" i="25"/>
  <c r="AP54" i="37" s="1"/>
  <c r="AO54" i="25"/>
  <c r="AO54" i="37" s="1"/>
  <c r="AN54" i="25"/>
  <c r="AN54" i="37" s="1"/>
  <c r="AM54" i="25"/>
  <c r="AM54" i="37" s="1"/>
  <c r="AL54" i="25"/>
  <c r="AL54" i="37" s="1"/>
  <c r="AK54" i="25"/>
  <c r="AJ54" i="25"/>
  <c r="AJ54" i="37" s="1"/>
  <c r="AK54" i="37" s="1"/>
  <c r="AI54" i="25"/>
  <c r="AH54" i="25"/>
  <c r="AH54" i="37" s="1"/>
  <c r="AG54" i="25"/>
  <c r="AF54" i="25"/>
  <c r="AF54" i="37" s="1"/>
  <c r="AG54" i="37" s="1"/>
  <c r="AE54" i="25"/>
  <c r="AD54" i="25"/>
  <c r="AD54" i="37" s="1"/>
  <c r="AC54" i="25"/>
  <c r="AB54" i="25"/>
  <c r="AB54" i="37" s="1"/>
  <c r="AC54" i="37" s="1"/>
  <c r="AA54" i="25"/>
  <c r="Z54" i="25"/>
  <c r="Z54" i="37" s="1"/>
  <c r="Y54" i="25"/>
  <c r="X54" i="25"/>
  <c r="X54" i="37" s="1"/>
  <c r="Y54" i="37" s="1"/>
  <c r="W54" i="25"/>
  <c r="V54" i="25"/>
  <c r="V54" i="37" s="1"/>
  <c r="U54" i="25"/>
  <c r="T54" i="25"/>
  <c r="T54" i="37" s="1"/>
  <c r="U54" i="37" s="1"/>
  <c r="S54" i="25"/>
  <c r="R54" i="25"/>
  <c r="R54" i="37" s="1"/>
  <c r="Q54" i="25"/>
  <c r="P54" i="25"/>
  <c r="P54" i="37" s="1"/>
  <c r="Q54" i="37" s="1"/>
  <c r="O54" i="25"/>
  <c r="N54" i="25"/>
  <c r="N54" i="37" s="1"/>
  <c r="M54" i="25"/>
  <c r="M54" i="37" s="1"/>
  <c r="L54" i="25"/>
  <c r="L54" i="37" s="1"/>
  <c r="K54" i="25"/>
  <c r="J54" i="25"/>
  <c r="J54" i="37" s="1"/>
  <c r="H54" i="25"/>
  <c r="H54" i="37" s="1"/>
  <c r="I54" i="37" s="1"/>
  <c r="G54" i="25"/>
  <c r="F54" i="25"/>
  <c r="F54" i="37" s="1"/>
  <c r="E54" i="25"/>
  <c r="E54" i="37" s="1"/>
  <c r="D54" i="25"/>
  <c r="D54" i="37" s="1"/>
  <c r="BU53" i="25"/>
  <c r="BU53" i="37" s="1"/>
  <c r="BS53" i="25"/>
  <c r="BS53" i="37" s="1"/>
  <c r="BT53" i="37" s="1"/>
  <c r="BQ53" i="25"/>
  <c r="BQ53" i="37" s="1"/>
  <c r="BR53" i="37" s="1"/>
  <c r="BO53" i="25"/>
  <c r="BO53" i="37" s="1"/>
  <c r="BP53" i="37" s="1"/>
  <c r="BM53" i="25"/>
  <c r="BM53" i="37" s="1"/>
  <c r="BK53" i="25"/>
  <c r="BK53" i="37" s="1"/>
  <c r="BL53" i="37" s="1"/>
  <c r="BG53" i="25"/>
  <c r="BG53" i="37" s="1"/>
  <c r="BH53" i="37" s="1"/>
  <c r="BE53" i="25"/>
  <c r="BE53" i="37" s="1"/>
  <c r="BF53" i="37" s="1"/>
  <c r="BC53" i="25"/>
  <c r="BC53" i="37" s="1"/>
  <c r="BD53" i="37" s="1"/>
  <c r="BA53" i="25"/>
  <c r="BA53" i="37" s="1"/>
  <c r="AZ53" i="25"/>
  <c r="AZ53" i="37" s="1"/>
  <c r="AY53" i="25"/>
  <c r="AY53" i="37" s="1"/>
  <c r="AX53" i="25"/>
  <c r="AX53" i="37" s="1"/>
  <c r="AW53" i="25"/>
  <c r="AW53" i="37" s="1"/>
  <c r="AV53" i="25"/>
  <c r="AV53" i="37" s="1"/>
  <c r="AU53" i="25"/>
  <c r="AU53" i="37" s="1"/>
  <c r="AT53" i="25"/>
  <c r="AT53" i="37" s="1"/>
  <c r="AS53" i="25"/>
  <c r="AS53" i="37" s="1"/>
  <c r="AR53" i="25"/>
  <c r="AR53" i="37" s="1"/>
  <c r="AQ53" i="25"/>
  <c r="AQ53" i="37" s="1"/>
  <c r="AP53" i="25"/>
  <c r="AP53" i="37" s="1"/>
  <c r="AO53" i="25"/>
  <c r="AO53" i="37" s="1"/>
  <c r="AN53" i="25"/>
  <c r="AN53" i="37" s="1"/>
  <c r="AM53" i="25"/>
  <c r="AM53" i="37" s="1"/>
  <c r="AL53" i="25"/>
  <c r="AL53" i="37" s="1"/>
  <c r="AK53" i="25"/>
  <c r="AJ53" i="25"/>
  <c r="AJ53" i="37" s="1"/>
  <c r="AK53" i="37" s="1"/>
  <c r="AI53" i="25"/>
  <c r="AH53" i="25"/>
  <c r="AH53" i="37" s="1"/>
  <c r="AG53" i="25"/>
  <c r="AF53" i="25"/>
  <c r="AF53" i="37" s="1"/>
  <c r="AG53" i="37" s="1"/>
  <c r="AE53" i="25"/>
  <c r="AD53" i="25"/>
  <c r="AD53" i="37" s="1"/>
  <c r="AC53" i="25"/>
  <c r="AB53" i="25"/>
  <c r="AB53" i="37" s="1"/>
  <c r="AC53" i="37" s="1"/>
  <c r="AA53" i="25"/>
  <c r="Z53" i="25"/>
  <c r="Z53" i="37" s="1"/>
  <c r="X53" i="25"/>
  <c r="X53" i="37" s="1"/>
  <c r="Y53" i="37" s="1"/>
  <c r="W53" i="25"/>
  <c r="V53" i="25"/>
  <c r="V53" i="37" s="1"/>
  <c r="U53" i="25"/>
  <c r="T53" i="25"/>
  <c r="T53" i="37" s="1"/>
  <c r="U53" i="37" s="1"/>
  <c r="S53" i="25"/>
  <c r="R53" i="25"/>
  <c r="R53" i="37" s="1"/>
  <c r="P53" i="25"/>
  <c r="P53" i="37" s="1"/>
  <c r="Q53" i="37" s="1"/>
  <c r="O53" i="25"/>
  <c r="N53" i="25"/>
  <c r="N53" i="37" s="1"/>
  <c r="M53" i="25"/>
  <c r="M53" i="37" s="1"/>
  <c r="L53" i="25"/>
  <c r="L53" i="37" s="1"/>
  <c r="K53" i="25"/>
  <c r="J53" i="25"/>
  <c r="J53" i="37" s="1"/>
  <c r="K53" i="37" s="1"/>
  <c r="H53" i="25"/>
  <c r="H53" i="37" s="1"/>
  <c r="I53" i="37" s="1"/>
  <c r="G53" i="25"/>
  <c r="F53" i="25"/>
  <c r="F53" i="37" s="1"/>
  <c r="E53" i="25"/>
  <c r="E53" i="37" s="1"/>
  <c r="D53" i="25"/>
  <c r="D53" i="37" s="1"/>
  <c r="BU52" i="25"/>
  <c r="BU52" i="37" s="1"/>
  <c r="BS52" i="25"/>
  <c r="BS52" i="37" s="1"/>
  <c r="BT52" i="37" s="1"/>
  <c r="BQ52" i="25"/>
  <c r="BQ52" i="37" s="1"/>
  <c r="BR52" i="37" s="1"/>
  <c r="BO52" i="25"/>
  <c r="BO52" i="37" s="1"/>
  <c r="BP52" i="37" s="1"/>
  <c r="BM52" i="25"/>
  <c r="BM52" i="37" s="1"/>
  <c r="BK52" i="25"/>
  <c r="BK52" i="37" s="1"/>
  <c r="BL52" i="37" s="1"/>
  <c r="BG52" i="25"/>
  <c r="BG52" i="37" s="1"/>
  <c r="BH52" i="37" s="1"/>
  <c r="BE52" i="25"/>
  <c r="BE52" i="37" s="1"/>
  <c r="BC52" i="25"/>
  <c r="BC52" i="37" s="1"/>
  <c r="BD52" i="37" s="1"/>
  <c r="BA52" i="25"/>
  <c r="BA52" i="37" s="1"/>
  <c r="AZ52" i="25"/>
  <c r="AZ52" i="37" s="1"/>
  <c r="AY52" i="25"/>
  <c r="AY52" i="37" s="1"/>
  <c r="AX52" i="25"/>
  <c r="AX52" i="37" s="1"/>
  <c r="AW52" i="25"/>
  <c r="AW52" i="37" s="1"/>
  <c r="AV52" i="25"/>
  <c r="AV52" i="37" s="1"/>
  <c r="AU52" i="25"/>
  <c r="AU52" i="37" s="1"/>
  <c r="AT52" i="25"/>
  <c r="AT52" i="37" s="1"/>
  <c r="AS52" i="25"/>
  <c r="AS52" i="37" s="1"/>
  <c r="AR52" i="25"/>
  <c r="AR52" i="37" s="1"/>
  <c r="AQ52" i="25"/>
  <c r="AQ52" i="37" s="1"/>
  <c r="AP52" i="25"/>
  <c r="AP52" i="37" s="1"/>
  <c r="AO52" i="25"/>
  <c r="AO52" i="37" s="1"/>
  <c r="AN52" i="25"/>
  <c r="AN52" i="37" s="1"/>
  <c r="AM52" i="25"/>
  <c r="AM52" i="37" s="1"/>
  <c r="AL52" i="25"/>
  <c r="AL52" i="37" s="1"/>
  <c r="AK52" i="25"/>
  <c r="AJ52" i="25"/>
  <c r="AJ52" i="37" s="1"/>
  <c r="AK52" i="37" s="1"/>
  <c r="AI52" i="25"/>
  <c r="AH52" i="25"/>
  <c r="AH52" i="37" s="1"/>
  <c r="AF52" i="25"/>
  <c r="AF52" i="37" s="1"/>
  <c r="AG52" i="37" s="1"/>
  <c r="AE52" i="25"/>
  <c r="AD52" i="25"/>
  <c r="AD52" i="37" s="1"/>
  <c r="AC52" i="25"/>
  <c r="AB52" i="25"/>
  <c r="AB52" i="37" s="1"/>
  <c r="AC52" i="37" s="1"/>
  <c r="AA52" i="25"/>
  <c r="Z52" i="25"/>
  <c r="Z52" i="37" s="1"/>
  <c r="X52" i="25"/>
  <c r="X52" i="37" s="1"/>
  <c r="Y52" i="37" s="1"/>
  <c r="W52" i="25"/>
  <c r="V52" i="25"/>
  <c r="V52" i="37" s="1"/>
  <c r="U52" i="25"/>
  <c r="T52" i="25"/>
  <c r="T52" i="37" s="1"/>
  <c r="U52" i="37" s="1"/>
  <c r="S52" i="25"/>
  <c r="R52" i="25"/>
  <c r="R52" i="37" s="1"/>
  <c r="P52" i="25"/>
  <c r="P52" i="37" s="1"/>
  <c r="Q52" i="37" s="1"/>
  <c r="O52" i="25"/>
  <c r="N52" i="25"/>
  <c r="N52" i="37" s="1"/>
  <c r="M52" i="25"/>
  <c r="M52" i="37" s="1"/>
  <c r="L52" i="25"/>
  <c r="L52" i="37" s="1"/>
  <c r="K52" i="25"/>
  <c r="J52" i="25"/>
  <c r="J52" i="37" s="1"/>
  <c r="H52" i="25"/>
  <c r="H52" i="37" s="1"/>
  <c r="I52" i="37" s="1"/>
  <c r="G52" i="25"/>
  <c r="F52" i="25"/>
  <c r="F52" i="37" s="1"/>
  <c r="E52" i="25"/>
  <c r="E52" i="37" s="1"/>
  <c r="D52" i="25"/>
  <c r="D52" i="37" s="1"/>
  <c r="BU50" i="25"/>
  <c r="BU50" i="37" s="1"/>
  <c r="BV50" i="37" s="1"/>
  <c r="BS50" i="25"/>
  <c r="BS50" i="37" s="1"/>
  <c r="BT50" i="37" s="1"/>
  <c r="BQ50" i="25"/>
  <c r="BQ50" i="37" s="1"/>
  <c r="BR50" i="37" s="1"/>
  <c r="BO50" i="25"/>
  <c r="BO50" i="37" s="1"/>
  <c r="BP50" i="37" s="1"/>
  <c r="BM50" i="25"/>
  <c r="BM50" i="37" s="1"/>
  <c r="BN50" i="37" s="1"/>
  <c r="BK50" i="25"/>
  <c r="BK50" i="37" s="1"/>
  <c r="BL50" i="37" s="1"/>
  <c r="BG50" i="25"/>
  <c r="BG50" i="37" s="1"/>
  <c r="BH50" i="37" s="1"/>
  <c r="BE50" i="25"/>
  <c r="BE50" i="37" s="1"/>
  <c r="BF50" i="37" s="1"/>
  <c r="BC50" i="25"/>
  <c r="BC50" i="37" s="1"/>
  <c r="BD50" i="37" s="1"/>
  <c r="BA50" i="25"/>
  <c r="BA50" i="37" s="1"/>
  <c r="AZ50" i="25"/>
  <c r="AZ50" i="37" s="1"/>
  <c r="AY50" i="25"/>
  <c r="AY50" i="37" s="1"/>
  <c r="AX50" i="25"/>
  <c r="AX50" i="37" s="1"/>
  <c r="AW50" i="25"/>
  <c r="AW50" i="37" s="1"/>
  <c r="AV50" i="25"/>
  <c r="AV50" i="37" s="1"/>
  <c r="AU50" i="25"/>
  <c r="AU50" i="37" s="1"/>
  <c r="AT50" i="25"/>
  <c r="AT50" i="37" s="1"/>
  <c r="AS50" i="25"/>
  <c r="AS50" i="37" s="1"/>
  <c r="AR50" i="25"/>
  <c r="AR50" i="37" s="1"/>
  <c r="AQ50" i="25"/>
  <c r="AQ50" i="37" s="1"/>
  <c r="AP50" i="25"/>
  <c r="AP50" i="37" s="1"/>
  <c r="AO50" i="25"/>
  <c r="AO50" i="37" s="1"/>
  <c r="AN50" i="25"/>
  <c r="AN50" i="37" s="1"/>
  <c r="AM50" i="25"/>
  <c r="AM50" i="37" s="1"/>
  <c r="AL50" i="25"/>
  <c r="AL50" i="37" s="1"/>
  <c r="AK50" i="25"/>
  <c r="AJ50" i="25"/>
  <c r="AJ50" i="37" s="1"/>
  <c r="AG50" i="25"/>
  <c r="AF50" i="25"/>
  <c r="AF50" i="37" s="1"/>
  <c r="AC50" i="25"/>
  <c r="AB50" i="25"/>
  <c r="AB50" i="37" s="1"/>
  <c r="Y50" i="25"/>
  <c r="X50" i="25"/>
  <c r="X50" i="37" s="1"/>
  <c r="U50" i="25"/>
  <c r="T50" i="25"/>
  <c r="T50" i="37" s="1"/>
  <c r="P50" i="25"/>
  <c r="P50" i="37" s="1"/>
  <c r="M50" i="25"/>
  <c r="M50" i="37" s="1"/>
  <c r="L50" i="25"/>
  <c r="L50" i="37" s="1"/>
  <c r="K50" i="25"/>
  <c r="J50" i="25"/>
  <c r="J50" i="37" s="1"/>
  <c r="I50" i="25"/>
  <c r="H50" i="25"/>
  <c r="H50" i="37" s="1"/>
  <c r="F50" i="25"/>
  <c r="F50" i="37" s="1"/>
  <c r="G50" i="37" s="1"/>
  <c r="E50" i="25"/>
  <c r="E50" i="37" s="1"/>
  <c r="D50" i="25"/>
  <c r="D50" i="37" s="1"/>
  <c r="BU49" i="25"/>
  <c r="BU49" i="37" s="1"/>
  <c r="BV49" i="37" s="1"/>
  <c r="BS49" i="25"/>
  <c r="BS49" i="37" s="1"/>
  <c r="BT49" i="37" s="1"/>
  <c r="BQ49" i="25"/>
  <c r="BQ49" i="37" s="1"/>
  <c r="BR49" i="37" s="1"/>
  <c r="BO49" i="25"/>
  <c r="BO49" i="37" s="1"/>
  <c r="BP49" i="37" s="1"/>
  <c r="BM49" i="25"/>
  <c r="BM49" i="37" s="1"/>
  <c r="BN49" i="37" s="1"/>
  <c r="BK49" i="25"/>
  <c r="BK49" i="37" s="1"/>
  <c r="BL49" i="37" s="1"/>
  <c r="BG49" i="25"/>
  <c r="BG49" i="37" s="1"/>
  <c r="BH49" i="37" s="1"/>
  <c r="BE49" i="25"/>
  <c r="BE49" i="37" s="1"/>
  <c r="BF49" i="37" s="1"/>
  <c r="BC49" i="25"/>
  <c r="BC49" i="37" s="1"/>
  <c r="BD49" i="37" s="1"/>
  <c r="BA49" i="25"/>
  <c r="BA49" i="37" s="1"/>
  <c r="AZ49" i="25"/>
  <c r="AZ49" i="37" s="1"/>
  <c r="AY49" i="25"/>
  <c r="AY49" i="37" s="1"/>
  <c r="AX49" i="25"/>
  <c r="AX49" i="37" s="1"/>
  <c r="AW49" i="25"/>
  <c r="AW49" i="37" s="1"/>
  <c r="AV49" i="25"/>
  <c r="AV49" i="37" s="1"/>
  <c r="AU49" i="25"/>
  <c r="AU49" i="37" s="1"/>
  <c r="AT49" i="25"/>
  <c r="AT49" i="37" s="1"/>
  <c r="AS49" i="25"/>
  <c r="AS49" i="37" s="1"/>
  <c r="AR49" i="25"/>
  <c r="AR49" i="37" s="1"/>
  <c r="AQ49" i="25"/>
  <c r="AQ49" i="37" s="1"/>
  <c r="AP49" i="25"/>
  <c r="AP49" i="37" s="1"/>
  <c r="AO49" i="25"/>
  <c r="AO49" i="37" s="1"/>
  <c r="AN49" i="25"/>
  <c r="AN49" i="37" s="1"/>
  <c r="AM49" i="25"/>
  <c r="AM49" i="37" s="1"/>
  <c r="AL49" i="25"/>
  <c r="AL49" i="37" s="1"/>
  <c r="AK49" i="25"/>
  <c r="AJ49" i="25"/>
  <c r="AJ49" i="37" s="1"/>
  <c r="AG49" i="25"/>
  <c r="AF49" i="25"/>
  <c r="AF49" i="37" s="1"/>
  <c r="AC49" i="25"/>
  <c r="AB49" i="25"/>
  <c r="AB49" i="37" s="1"/>
  <c r="Y49" i="25"/>
  <c r="X49" i="25"/>
  <c r="X49" i="37" s="1"/>
  <c r="U49" i="25"/>
  <c r="T49" i="25"/>
  <c r="T49" i="37" s="1"/>
  <c r="P49" i="25"/>
  <c r="P49" i="37" s="1"/>
  <c r="M49" i="25"/>
  <c r="M49" i="37" s="1"/>
  <c r="L49" i="25"/>
  <c r="L49" i="37" s="1"/>
  <c r="K49" i="25"/>
  <c r="J49" i="25"/>
  <c r="J49" i="37" s="1"/>
  <c r="I49" i="25"/>
  <c r="H49" i="25"/>
  <c r="H49" i="37" s="1"/>
  <c r="F49" i="25"/>
  <c r="F49" i="37" s="1"/>
  <c r="G49" i="37" s="1"/>
  <c r="E49" i="25"/>
  <c r="E49" i="37" s="1"/>
  <c r="D49" i="25"/>
  <c r="D49" i="37" s="1"/>
  <c r="BU48" i="25"/>
  <c r="BU48" i="37" s="1"/>
  <c r="BV48" i="37" s="1"/>
  <c r="BS48" i="25"/>
  <c r="BS48" i="37" s="1"/>
  <c r="BT48" i="37" s="1"/>
  <c r="BQ48" i="25"/>
  <c r="BQ48" i="37" s="1"/>
  <c r="BR48" i="37" s="1"/>
  <c r="BO48" i="25"/>
  <c r="BO48" i="37" s="1"/>
  <c r="BP48" i="37" s="1"/>
  <c r="BM48" i="25"/>
  <c r="BM48" i="37" s="1"/>
  <c r="BN48" i="37" s="1"/>
  <c r="BK48" i="25"/>
  <c r="BK48" i="37" s="1"/>
  <c r="BL48" i="37" s="1"/>
  <c r="BG48" i="25"/>
  <c r="BG48" i="37" s="1"/>
  <c r="BH48" i="37" s="1"/>
  <c r="BE48" i="25"/>
  <c r="BE48" i="37" s="1"/>
  <c r="BF48" i="37" s="1"/>
  <c r="BC48" i="25"/>
  <c r="BC48" i="37" s="1"/>
  <c r="BD48" i="37" s="1"/>
  <c r="BA48" i="25"/>
  <c r="BA48" i="37" s="1"/>
  <c r="AZ48" i="25"/>
  <c r="AZ48" i="37" s="1"/>
  <c r="AY48" i="25"/>
  <c r="AY48" i="37" s="1"/>
  <c r="AX48" i="25"/>
  <c r="AX48" i="37" s="1"/>
  <c r="AW48" i="25"/>
  <c r="AW48" i="37" s="1"/>
  <c r="AV48" i="25"/>
  <c r="AV48" i="37" s="1"/>
  <c r="AU48" i="25"/>
  <c r="AU48" i="37" s="1"/>
  <c r="AT48" i="25"/>
  <c r="AT48" i="37" s="1"/>
  <c r="AS48" i="25"/>
  <c r="AS48" i="37" s="1"/>
  <c r="AR48" i="25"/>
  <c r="AR48" i="37" s="1"/>
  <c r="AQ48" i="25"/>
  <c r="AQ48" i="37" s="1"/>
  <c r="AP48" i="25"/>
  <c r="AP48" i="37" s="1"/>
  <c r="AO48" i="25"/>
  <c r="AO48" i="37" s="1"/>
  <c r="AN48" i="25"/>
  <c r="AN48" i="37" s="1"/>
  <c r="AM48" i="25"/>
  <c r="AM48" i="37" s="1"/>
  <c r="AL48" i="25"/>
  <c r="AL48" i="37" s="1"/>
  <c r="AK48" i="25"/>
  <c r="AJ48" i="25"/>
  <c r="AJ48" i="37" s="1"/>
  <c r="AG48" i="25"/>
  <c r="AF48" i="25"/>
  <c r="AF48" i="37" s="1"/>
  <c r="AC48" i="25"/>
  <c r="AB48" i="25"/>
  <c r="AB48" i="37" s="1"/>
  <c r="Y48" i="25"/>
  <c r="X48" i="25"/>
  <c r="X48" i="37" s="1"/>
  <c r="U48" i="25"/>
  <c r="T48" i="25"/>
  <c r="T48" i="37" s="1"/>
  <c r="Q48" i="25"/>
  <c r="P48" i="25"/>
  <c r="P48" i="37" s="1"/>
  <c r="M48" i="25"/>
  <c r="M48" i="37" s="1"/>
  <c r="L48" i="25"/>
  <c r="L48" i="37" s="1"/>
  <c r="K48" i="25"/>
  <c r="J48" i="25"/>
  <c r="J48" i="37" s="1"/>
  <c r="K48" i="37" s="1"/>
  <c r="I48" i="25"/>
  <c r="H48" i="25"/>
  <c r="H48" i="37" s="1"/>
  <c r="F48" i="25"/>
  <c r="F48" i="37" s="1"/>
  <c r="G48" i="37" s="1"/>
  <c r="E48" i="25"/>
  <c r="E48" i="37" s="1"/>
  <c r="D48" i="25"/>
  <c r="D48" i="37" s="1"/>
  <c r="BU47" i="25"/>
  <c r="BU47" i="37" s="1"/>
  <c r="BV47" i="37" s="1"/>
  <c r="BS47" i="25"/>
  <c r="BS47" i="37" s="1"/>
  <c r="BT47" i="37" s="1"/>
  <c r="BQ47" i="25"/>
  <c r="BQ47" i="37" s="1"/>
  <c r="BR47" i="37" s="1"/>
  <c r="BO47" i="25"/>
  <c r="BO47" i="37" s="1"/>
  <c r="BP47" i="37" s="1"/>
  <c r="BM47" i="25"/>
  <c r="BM47" i="37" s="1"/>
  <c r="BN47" i="37" s="1"/>
  <c r="BK47" i="25"/>
  <c r="BK47" i="37" s="1"/>
  <c r="BL47" i="37" s="1"/>
  <c r="BG47" i="25"/>
  <c r="BG47" i="37" s="1"/>
  <c r="BH47" i="37" s="1"/>
  <c r="BE47" i="25"/>
  <c r="BE47" i="37" s="1"/>
  <c r="BF47" i="37" s="1"/>
  <c r="BC47" i="25"/>
  <c r="BC47" i="37" s="1"/>
  <c r="BD47" i="37" s="1"/>
  <c r="BA47" i="25"/>
  <c r="BA47" i="37" s="1"/>
  <c r="AZ47" i="25"/>
  <c r="AZ47" i="37" s="1"/>
  <c r="AY47" i="25"/>
  <c r="AY47" i="37" s="1"/>
  <c r="AX47" i="25"/>
  <c r="AX47" i="37" s="1"/>
  <c r="AW47" i="25"/>
  <c r="AW47" i="37" s="1"/>
  <c r="AV47" i="25"/>
  <c r="AV47" i="37" s="1"/>
  <c r="AU47" i="25"/>
  <c r="AU47" i="37" s="1"/>
  <c r="AT47" i="25"/>
  <c r="AT47" i="37" s="1"/>
  <c r="AS47" i="25"/>
  <c r="AS47" i="37" s="1"/>
  <c r="AR47" i="25"/>
  <c r="AR47" i="37" s="1"/>
  <c r="AQ47" i="25"/>
  <c r="AQ47" i="37" s="1"/>
  <c r="AP47" i="25"/>
  <c r="AP47" i="37" s="1"/>
  <c r="AO47" i="25"/>
  <c r="AO47" i="37" s="1"/>
  <c r="AN47" i="25"/>
  <c r="AN47" i="37" s="1"/>
  <c r="AM47" i="25"/>
  <c r="AM47" i="37" s="1"/>
  <c r="AL47" i="25"/>
  <c r="AL47" i="37" s="1"/>
  <c r="AK47" i="25"/>
  <c r="AJ47" i="25"/>
  <c r="AJ47" i="37" s="1"/>
  <c r="AG47" i="25"/>
  <c r="AF47" i="25"/>
  <c r="AF47" i="37" s="1"/>
  <c r="AC47" i="25"/>
  <c r="AB47" i="25"/>
  <c r="AB47" i="37" s="1"/>
  <c r="Y47" i="25"/>
  <c r="X47" i="25"/>
  <c r="X47" i="37" s="1"/>
  <c r="U47" i="25"/>
  <c r="T47" i="25"/>
  <c r="T47" i="37" s="1"/>
  <c r="Q47" i="25"/>
  <c r="P47" i="25"/>
  <c r="P47" i="37" s="1"/>
  <c r="M47" i="25"/>
  <c r="M47" i="37" s="1"/>
  <c r="L47" i="25"/>
  <c r="L47" i="37" s="1"/>
  <c r="K47" i="25"/>
  <c r="J47" i="25"/>
  <c r="J47" i="37" s="1"/>
  <c r="I47" i="25"/>
  <c r="H47" i="25"/>
  <c r="H47" i="37" s="1"/>
  <c r="F47" i="25"/>
  <c r="F47" i="37" s="1"/>
  <c r="G47" i="37" s="1"/>
  <c r="E47" i="25"/>
  <c r="E47" i="37" s="1"/>
  <c r="D47" i="25"/>
  <c r="D47" i="37" s="1"/>
  <c r="BU45" i="25"/>
  <c r="BU45" i="37" s="1"/>
  <c r="BV45" i="37" s="1"/>
  <c r="BS45" i="25"/>
  <c r="BS45" i="37" s="1"/>
  <c r="BT45" i="37" s="1"/>
  <c r="BQ45" i="25"/>
  <c r="BQ45" i="37" s="1"/>
  <c r="BO45" i="25"/>
  <c r="BO45" i="37" s="1"/>
  <c r="BP45" i="37" s="1"/>
  <c r="BM45" i="25"/>
  <c r="BM45" i="37" s="1"/>
  <c r="BN45" i="37" s="1"/>
  <c r="BK45" i="25"/>
  <c r="BK45" i="37" s="1"/>
  <c r="BL45" i="37" s="1"/>
  <c r="BG45" i="25"/>
  <c r="BG45" i="37" s="1"/>
  <c r="BH45" i="37" s="1"/>
  <c r="BE45" i="25"/>
  <c r="BE45" i="37" s="1"/>
  <c r="BF45" i="37" s="1"/>
  <c r="BC45" i="25"/>
  <c r="BC45" i="37" s="1"/>
  <c r="BD45" i="37" s="1"/>
  <c r="BA45" i="25"/>
  <c r="BA45" i="37" s="1"/>
  <c r="AZ45" i="25"/>
  <c r="AZ45" i="37" s="1"/>
  <c r="AY45" i="25"/>
  <c r="AY45" i="37" s="1"/>
  <c r="AX45" i="25"/>
  <c r="AX45" i="37" s="1"/>
  <c r="AW45" i="25"/>
  <c r="AW45" i="37" s="1"/>
  <c r="AV45" i="25"/>
  <c r="AV45" i="37" s="1"/>
  <c r="AU45" i="25"/>
  <c r="AU45" i="37" s="1"/>
  <c r="AT45" i="25"/>
  <c r="AT45" i="37" s="1"/>
  <c r="AS45" i="25"/>
  <c r="AS45" i="37" s="1"/>
  <c r="AR45" i="25"/>
  <c r="AR45" i="37" s="1"/>
  <c r="AQ45" i="25"/>
  <c r="AQ45" i="37" s="1"/>
  <c r="AP45" i="25"/>
  <c r="AP45" i="37" s="1"/>
  <c r="AO45" i="25"/>
  <c r="AO45" i="37" s="1"/>
  <c r="AN45" i="25"/>
  <c r="AN45" i="37" s="1"/>
  <c r="AM45" i="25"/>
  <c r="AM45" i="37" s="1"/>
  <c r="AL45" i="25"/>
  <c r="AL45" i="37" s="1"/>
  <c r="AJ45" i="25"/>
  <c r="AJ45" i="37" s="1"/>
  <c r="AK45" i="37" s="1"/>
  <c r="AI45" i="25"/>
  <c r="AH45" i="25"/>
  <c r="AH45" i="37" s="1"/>
  <c r="AG45" i="25"/>
  <c r="AF45" i="25"/>
  <c r="AF45" i="37" s="1"/>
  <c r="AE45" i="25"/>
  <c r="AD45" i="25"/>
  <c r="AD45" i="37" s="1"/>
  <c r="AB45" i="25"/>
  <c r="AB45" i="37" s="1"/>
  <c r="AC45" i="37" s="1"/>
  <c r="AA45" i="25"/>
  <c r="Z45" i="25"/>
  <c r="Z45" i="37" s="1"/>
  <c r="Y45" i="25"/>
  <c r="X45" i="25"/>
  <c r="X45" i="37" s="1"/>
  <c r="W45" i="25"/>
  <c r="V45" i="25"/>
  <c r="V45" i="37" s="1"/>
  <c r="T45" i="25"/>
  <c r="T45" i="37" s="1"/>
  <c r="U45" i="37" s="1"/>
  <c r="S45" i="25"/>
  <c r="R45" i="25"/>
  <c r="R45" i="37" s="1"/>
  <c r="Q45" i="25"/>
  <c r="P45" i="25"/>
  <c r="P45" i="37" s="1"/>
  <c r="O45" i="25"/>
  <c r="N45" i="25"/>
  <c r="N45" i="37" s="1"/>
  <c r="M45" i="25"/>
  <c r="M45" i="37" s="1"/>
  <c r="L45" i="25"/>
  <c r="L45" i="37" s="1"/>
  <c r="K45" i="25"/>
  <c r="J45" i="25"/>
  <c r="J45" i="37" s="1"/>
  <c r="K45" i="37" s="1"/>
  <c r="I45" i="25"/>
  <c r="H45" i="25"/>
  <c r="H45" i="37" s="1"/>
  <c r="I45" i="37" s="1"/>
  <c r="G45" i="25"/>
  <c r="F45" i="25"/>
  <c r="F45" i="37" s="1"/>
  <c r="E45" i="25"/>
  <c r="E45" i="37" s="1"/>
  <c r="D45" i="25"/>
  <c r="D45" i="37" s="1"/>
  <c r="BU44" i="25"/>
  <c r="BU44" i="37" s="1"/>
  <c r="BS44" i="25"/>
  <c r="BS44" i="37" s="1"/>
  <c r="BT44" i="37" s="1"/>
  <c r="BQ44" i="25"/>
  <c r="BQ44" i="37" s="1"/>
  <c r="BO44" i="25"/>
  <c r="BO44" i="37" s="1"/>
  <c r="BP44" i="37" s="1"/>
  <c r="BM44" i="25"/>
  <c r="BM44" i="37" s="1"/>
  <c r="BN44" i="37" s="1"/>
  <c r="BK44" i="25"/>
  <c r="BK44" i="37" s="1"/>
  <c r="BL44" i="37" s="1"/>
  <c r="BG44" i="25"/>
  <c r="BG44" i="37" s="1"/>
  <c r="BH44" i="37" s="1"/>
  <c r="BE44" i="25"/>
  <c r="BE44" i="37" s="1"/>
  <c r="BF44" i="37" s="1"/>
  <c r="BC44" i="25"/>
  <c r="BC44" i="37" s="1"/>
  <c r="BD44" i="37" s="1"/>
  <c r="BA44" i="25"/>
  <c r="BA44" i="37" s="1"/>
  <c r="AZ44" i="25"/>
  <c r="AZ44" i="37" s="1"/>
  <c r="AY44" i="25"/>
  <c r="AY44" i="37" s="1"/>
  <c r="AX44" i="25"/>
  <c r="AX44" i="37" s="1"/>
  <c r="AW44" i="25"/>
  <c r="AW44" i="37" s="1"/>
  <c r="AV44" i="25"/>
  <c r="AV44" i="37" s="1"/>
  <c r="AU44" i="25"/>
  <c r="AU44" i="37" s="1"/>
  <c r="AT44" i="25"/>
  <c r="AT44" i="37" s="1"/>
  <c r="AS44" i="25"/>
  <c r="AS44" i="37" s="1"/>
  <c r="AR44" i="25"/>
  <c r="AR44" i="37" s="1"/>
  <c r="AQ44" i="25"/>
  <c r="AQ44" i="37" s="1"/>
  <c r="AP44" i="25"/>
  <c r="AP44" i="37" s="1"/>
  <c r="AO44" i="25"/>
  <c r="AO44" i="37" s="1"/>
  <c r="AN44" i="25"/>
  <c r="AN44" i="37" s="1"/>
  <c r="AM44" i="25"/>
  <c r="AM44" i="37" s="1"/>
  <c r="AL44" i="25"/>
  <c r="AL44" i="37" s="1"/>
  <c r="AJ44" i="25"/>
  <c r="AJ44" i="37" s="1"/>
  <c r="AK44" i="37" s="1"/>
  <c r="AI44" i="25"/>
  <c r="AH44" i="25"/>
  <c r="AH44" i="37" s="1"/>
  <c r="AG44" i="25"/>
  <c r="AF44" i="25"/>
  <c r="AF44" i="37" s="1"/>
  <c r="AG44" i="37" s="1"/>
  <c r="AE44" i="25"/>
  <c r="AD44" i="25"/>
  <c r="AD44" i="37" s="1"/>
  <c r="AB44" i="25"/>
  <c r="AB44" i="37" s="1"/>
  <c r="AC44" i="37" s="1"/>
  <c r="AA44" i="25"/>
  <c r="Z44" i="25"/>
  <c r="Z44" i="37" s="1"/>
  <c r="Y44" i="25"/>
  <c r="X44" i="25"/>
  <c r="X44" i="37" s="1"/>
  <c r="Y44" i="37" s="1"/>
  <c r="W44" i="25"/>
  <c r="V44" i="25"/>
  <c r="V44" i="37" s="1"/>
  <c r="T44" i="25"/>
  <c r="T44" i="37" s="1"/>
  <c r="U44" i="37" s="1"/>
  <c r="S44" i="25"/>
  <c r="R44" i="25"/>
  <c r="R44" i="37" s="1"/>
  <c r="Q44" i="25"/>
  <c r="P44" i="25"/>
  <c r="P44" i="37" s="1"/>
  <c r="Q44" i="37" s="1"/>
  <c r="O44" i="25"/>
  <c r="N44" i="25"/>
  <c r="N44" i="37" s="1"/>
  <c r="M44" i="25"/>
  <c r="M44" i="37" s="1"/>
  <c r="L44" i="25"/>
  <c r="L44" i="37" s="1"/>
  <c r="K44" i="25"/>
  <c r="J44" i="25"/>
  <c r="J44" i="37" s="1"/>
  <c r="I44" i="25"/>
  <c r="H44" i="25"/>
  <c r="H44" i="37" s="1"/>
  <c r="I44" i="37" s="1"/>
  <c r="G44" i="25"/>
  <c r="F44" i="25"/>
  <c r="F44" i="37" s="1"/>
  <c r="E44" i="25"/>
  <c r="E44" i="37" s="1"/>
  <c r="D44" i="25"/>
  <c r="D44" i="37" s="1"/>
  <c r="BU43" i="25"/>
  <c r="BU43" i="37" s="1"/>
  <c r="BS43" i="25"/>
  <c r="BS43" i="37" s="1"/>
  <c r="BT43" i="37" s="1"/>
  <c r="BQ43" i="25"/>
  <c r="BQ43" i="37" s="1"/>
  <c r="BO43" i="25"/>
  <c r="BO43" i="37" s="1"/>
  <c r="BP43" i="37" s="1"/>
  <c r="BM43" i="25"/>
  <c r="BM43" i="37" s="1"/>
  <c r="BK43" i="25"/>
  <c r="BK43" i="37" s="1"/>
  <c r="BL43" i="37" s="1"/>
  <c r="BG43" i="25"/>
  <c r="BG43" i="37" s="1"/>
  <c r="BH43" i="37" s="1"/>
  <c r="BE43" i="25"/>
  <c r="BE43" i="37" s="1"/>
  <c r="BF43" i="37" s="1"/>
  <c r="BC43" i="25"/>
  <c r="BC43" i="37" s="1"/>
  <c r="BD43" i="37" s="1"/>
  <c r="BA43" i="25"/>
  <c r="BA43" i="37" s="1"/>
  <c r="AZ43" i="25"/>
  <c r="AZ43" i="37" s="1"/>
  <c r="AY43" i="25"/>
  <c r="AY43" i="37" s="1"/>
  <c r="AX43" i="25"/>
  <c r="AX43" i="37" s="1"/>
  <c r="AW43" i="25"/>
  <c r="AW43" i="37" s="1"/>
  <c r="AV43" i="25"/>
  <c r="AV43" i="37" s="1"/>
  <c r="AU43" i="25"/>
  <c r="AU43" i="37" s="1"/>
  <c r="AT43" i="25"/>
  <c r="AT43" i="37" s="1"/>
  <c r="AS43" i="25"/>
  <c r="AS43" i="37" s="1"/>
  <c r="AR43" i="25"/>
  <c r="AR43" i="37" s="1"/>
  <c r="AQ43" i="25"/>
  <c r="AQ43" i="37" s="1"/>
  <c r="AP43" i="25"/>
  <c r="AP43" i="37" s="1"/>
  <c r="AO43" i="25"/>
  <c r="AO43" i="37" s="1"/>
  <c r="AN43" i="25"/>
  <c r="AN43" i="37" s="1"/>
  <c r="AM43" i="25"/>
  <c r="AM43" i="37" s="1"/>
  <c r="AL43" i="25"/>
  <c r="AL43" i="37" s="1"/>
  <c r="AJ43" i="25"/>
  <c r="AJ43" i="37" s="1"/>
  <c r="AK43" i="37" s="1"/>
  <c r="AI43" i="25"/>
  <c r="AH43" i="25"/>
  <c r="AH43" i="37" s="1"/>
  <c r="AG43" i="25"/>
  <c r="AF43" i="25"/>
  <c r="AF43" i="37" s="1"/>
  <c r="AG43" i="37" s="1"/>
  <c r="AE43" i="25"/>
  <c r="AD43" i="25"/>
  <c r="AD43" i="37" s="1"/>
  <c r="AB43" i="25"/>
  <c r="AB43" i="37" s="1"/>
  <c r="AC43" i="37" s="1"/>
  <c r="AA43" i="25"/>
  <c r="Z43" i="25"/>
  <c r="Z43" i="37" s="1"/>
  <c r="Y43" i="25"/>
  <c r="X43" i="25"/>
  <c r="X43" i="37" s="1"/>
  <c r="Y43" i="37" s="1"/>
  <c r="W43" i="25"/>
  <c r="V43" i="25"/>
  <c r="V43" i="37" s="1"/>
  <c r="T43" i="25"/>
  <c r="T43" i="37" s="1"/>
  <c r="U43" i="37" s="1"/>
  <c r="S43" i="25"/>
  <c r="R43" i="25"/>
  <c r="R43" i="37" s="1"/>
  <c r="Q43" i="25"/>
  <c r="P43" i="25"/>
  <c r="P43" i="37" s="1"/>
  <c r="Q43" i="37" s="1"/>
  <c r="O43" i="25"/>
  <c r="N43" i="25"/>
  <c r="N43" i="37" s="1"/>
  <c r="M43" i="25"/>
  <c r="M43" i="37" s="1"/>
  <c r="L43" i="25"/>
  <c r="L43" i="37" s="1"/>
  <c r="K43" i="25"/>
  <c r="J43" i="25"/>
  <c r="J43" i="37" s="1"/>
  <c r="K43" i="37" s="1"/>
  <c r="I43" i="25"/>
  <c r="H43" i="25"/>
  <c r="H43" i="37" s="1"/>
  <c r="I43" i="37" s="1"/>
  <c r="G43" i="25"/>
  <c r="F43" i="25"/>
  <c r="F43" i="37" s="1"/>
  <c r="E43" i="25"/>
  <c r="E43" i="37" s="1"/>
  <c r="D43" i="25"/>
  <c r="D43" i="37" s="1"/>
  <c r="BU42" i="25"/>
  <c r="BU42" i="37" s="1"/>
  <c r="BS42" i="25"/>
  <c r="BS42" i="37" s="1"/>
  <c r="BT42" i="37" s="1"/>
  <c r="BQ42" i="25"/>
  <c r="BQ42" i="37" s="1"/>
  <c r="BO42" i="25"/>
  <c r="BO42" i="37" s="1"/>
  <c r="BP42" i="37" s="1"/>
  <c r="BM42" i="25"/>
  <c r="BM42" i="37" s="1"/>
  <c r="BN42" i="37" s="1"/>
  <c r="BK42" i="25"/>
  <c r="BK42" i="37" s="1"/>
  <c r="BL42" i="37" s="1"/>
  <c r="BG42" i="25"/>
  <c r="BG42" i="37" s="1"/>
  <c r="BH42" i="37" s="1"/>
  <c r="BE42" i="25"/>
  <c r="BE42" i="37" s="1"/>
  <c r="BF42" i="37" s="1"/>
  <c r="BC42" i="25"/>
  <c r="BC42" i="37" s="1"/>
  <c r="BD42" i="37" s="1"/>
  <c r="BA42" i="25"/>
  <c r="BA42" i="37" s="1"/>
  <c r="AZ42" i="25"/>
  <c r="AZ42" i="37" s="1"/>
  <c r="AY42" i="25"/>
  <c r="AY42" i="37" s="1"/>
  <c r="AX42" i="25"/>
  <c r="AX42" i="37" s="1"/>
  <c r="AW42" i="25"/>
  <c r="AW42" i="37" s="1"/>
  <c r="AV42" i="25"/>
  <c r="AV42" i="37" s="1"/>
  <c r="AU42" i="25"/>
  <c r="AU42" i="37" s="1"/>
  <c r="AT42" i="25"/>
  <c r="AT42" i="37" s="1"/>
  <c r="AS42" i="25"/>
  <c r="AS42" i="37" s="1"/>
  <c r="AR42" i="25"/>
  <c r="AR42" i="37" s="1"/>
  <c r="AQ42" i="25"/>
  <c r="AQ42" i="37" s="1"/>
  <c r="AP42" i="25"/>
  <c r="AP42" i="37" s="1"/>
  <c r="AO42" i="25"/>
  <c r="AO42" i="37" s="1"/>
  <c r="AN42" i="25"/>
  <c r="AN42" i="37" s="1"/>
  <c r="AM42" i="25"/>
  <c r="AM42" i="37" s="1"/>
  <c r="AL42" i="25"/>
  <c r="AL42" i="37" s="1"/>
  <c r="AJ42" i="25"/>
  <c r="AJ42" i="37" s="1"/>
  <c r="AK42" i="37" s="1"/>
  <c r="AI42" i="25"/>
  <c r="AH42" i="25"/>
  <c r="AH42" i="37" s="1"/>
  <c r="AG42" i="25"/>
  <c r="AF42" i="25"/>
  <c r="AF42" i="37" s="1"/>
  <c r="AG42" i="37" s="1"/>
  <c r="AE42" i="25"/>
  <c r="AD42" i="25"/>
  <c r="AD42" i="37" s="1"/>
  <c r="AB42" i="25"/>
  <c r="AB42" i="37" s="1"/>
  <c r="AC42" i="37" s="1"/>
  <c r="AA42" i="25"/>
  <c r="Z42" i="25"/>
  <c r="Z42" i="37" s="1"/>
  <c r="Y42" i="25"/>
  <c r="X42" i="25"/>
  <c r="X42" i="37" s="1"/>
  <c r="Y42" i="37" s="1"/>
  <c r="W42" i="25"/>
  <c r="V42" i="25"/>
  <c r="V42" i="37" s="1"/>
  <c r="T42" i="25"/>
  <c r="T42" i="37" s="1"/>
  <c r="U42" i="37" s="1"/>
  <c r="S42" i="25"/>
  <c r="R42" i="25"/>
  <c r="R42" i="37" s="1"/>
  <c r="Q42" i="25"/>
  <c r="P42" i="25"/>
  <c r="P42" i="37" s="1"/>
  <c r="Q42" i="37" s="1"/>
  <c r="O42" i="25"/>
  <c r="N42" i="25"/>
  <c r="N42" i="37" s="1"/>
  <c r="M42" i="25"/>
  <c r="M42" i="37" s="1"/>
  <c r="L42" i="25"/>
  <c r="L42" i="37" s="1"/>
  <c r="K42" i="25"/>
  <c r="J42" i="25"/>
  <c r="J42" i="37" s="1"/>
  <c r="K42" i="37" s="1"/>
  <c r="I42" i="25"/>
  <c r="H42" i="25"/>
  <c r="H42" i="37" s="1"/>
  <c r="I42" i="37" s="1"/>
  <c r="G42" i="25"/>
  <c r="F42" i="25"/>
  <c r="F42" i="37" s="1"/>
  <c r="E42" i="25"/>
  <c r="E42" i="37" s="1"/>
  <c r="D42" i="25"/>
  <c r="D42" i="37" s="1"/>
  <c r="BU40" i="25"/>
  <c r="BU40" i="37" s="1"/>
  <c r="BV40" i="37" s="1"/>
  <c r="BS40" i="25"/>
  <c r="BS40" i="37" s="1"/>
  <c r="BT40" i="37" s="1"/>
  <c r="BQ40" i="25"/>
  <c r="BQ40" i="37" s="1"/>
  <c r="BR40" i="37" s="1"/>
  <c r="BO40" i="25"/>
  <c r="BO40" i="37" s="1"/>
  <c r="BM40" i="25"/>
  <c r="BM40" i="37" s="1"/>
  <c r="BN40" i="37" s="1"/>
  <c r="BK40" i="25"/>
  <c r="BK40" i="37" s="1"/>
  <c r="BL40" i="37" s="1"/>
  <c r="BG40" i="25"/>
  <c r="BG40" i="37" s="1"/>
  <c r="BE40" i="25"/>
  <c r="BE40" i="37" s="1"/>
  <c r="BF40" i="37" s="1"/>
  <c r="BC40" i="25"/>
  <c r="BC40" i="37" s="1"/>
  <c r="BD40" i="37" s="1"/>
  <c r="BA40" i="25"/>
  <c r="BA40" i="37" s="1"/>
  <c r="AZ40" i="25"/>
  <c r="AZ40" i="37" s="1"/>
  <c r="AY40" i="25"/>
  <c r="AY40" i="37" s="1"/>
  <c r="AX40" i="25"/>
  <c r="AX40" i="37" s="1"/>
  <c r="AW40" i="25"/>
  <c r="AW40" i="37" s="1"/>
  <c r="AV40" i="25"/>
  <c r="AV40" i="37" s="1"/>
  <c r="AU40" i="25"/>
  <c r="AU40" i="37" s="1"/>
  <c r="AT40" i="25"/>
  <c r="AT40" i="37" s="1"/>
  <c r="AS40" i="25"/>
  <c r="AS40" i="37" s="1"/>
  <c r="AR40" i="25"/>
  <c r="AR40" i="37" s="1"/>
  <c r="AQ40" i="25"/>
  <c r="AQ40" i="37" s="1"/>
  <c r="AP40" i="25"/>
  <c r="AP40" i="37" s="1"/>
  <c r="AO40" i="25"/>
  <c r="AO40" i="37" s="1"/>
  <c r="AN40" i="25"/>
  <c r="AN40" i="37" s="1"/>
  <c r="AM40" i="25"/>
  <c r="AM40" i="37" s="1"/>
  <c r="AL40" i="25"/>
  <c r="AL40" i="37" s="1"/>
  <c r="AK40" i="25"/>
  <c r="AJ40" i="25"/>
  <c r="AJ40" i="37" s="1"/>
  <c r="AH40" i="25"/>
  <c r="AH40" i="37" s="1"/>
  <c r="AI40" i="37" s="1"/>
  <c r="AG40" i="25"/>
  <c r="AF40" i="25"/>
  <c r="AF40" i="37" s="1"/>
  <c r="AE40" i="25"/>
  <c r="AD40" i="25"/>
  <c r="AD40" i="37" s="1"/>
  <c r="AC40" i="25"/>
  <c r="AB40" i="25"/>
  <c r="AB40" i="37" s="1"/>
  <c r="Z40" i="25"/>
  <c r="Z40" i="37" s="1"/>
  <c r="AA40" i="37" s="1"/>
  <c r="Y40" i="25"/>
  <c r="X40" i="25"/>
  <c r="X40" i="37" s="1"/>
  <c r="Y40" i="37" s="1"/>
  <c r="W40" i="25"/>
  <c r="V40" i="25"/>
  <c r="V40" i="37" s="1"/>
  <c r="U40" i="25"/>
  <c r="T40" i="25"/>
  <c r="T40" i="37" s="1"/>
  <c r="R40" i="25"/>
  <c r="R40" i="37" s="1"/>
  <c r="S40" i="37" s="1"/>
  <c r="Q40" i="25"/>
  <c r="P40" i="25"/>
  <c r="P40" i="37" s="1"/>
  <c r="Q40" i="37" s="1"/>
  <c r="O40" i="25"/>
  <c r="N40" i="25"/>
  <c r="N40" i="37" s="1"/>
  <c r="M40" i="25"/>
  <c r="M40" i="37" s="1"/>
  <c r="L40" i="25"/>
  <c r="L40" i="37" s="1"/>
  <c r="J40" i="25"/>
  <c r="J40" i="37" s="1"/>
  <c r="K40" i="37" s="1"/>
  <c r="I40" i="25"/>
  <c r="H40" i="25"/>
  <c r="H40" i="37" s="1"/>
  <c r="I40" i="37" s="1"/>
  <c r="G40" i="25"/>
  <c r="F40" i="25"/>
  <c r="F40" i="37" s="1"/>
  <c r="E40" i="25"/>
  <c r="E40" i="37" s="1"/>
  <c r="D40" i="25"/>
  <c r="D40" i="37" s="1"/>
  <c r="BU39" i="25"/>
  <c r="BU39" i="37" s="1"/>
  <c r="BV39" i="37" s="1"/>
  <c r="BS39" i="25"/>
  <c r="BS39" i="37" s="1"/>
  <c r="BT39" i="37" s="1"/>
  <c r="BQ39" i="25"/>
  <c r="BQ39" i="37" s="1"/>
  <c r="BR39" i="37" s="1"/>
  <c r="BO39" i="25"/>
  <c r="BO39" i="37" s="1"/>
  <c r="BM39" i="25"/>
  <c r="BM39" i="37" s="1"/>
  <c r="BN39" i="37" s="1"/>
  <c r="BK39" i="25"/>
  <c r="BK39" i="37" s="1"/>
  <c r="BL39" i="37" s="1"/>
  <c r="BG39" i="25"/>
  <c r="BG39" i="37" s="1"/>
  <c r="BE39" i="25"/>
  <c r="BE39" i="37" s="1"/>
  <c r="BF39" i="37" s="1"/>
  <c r="BC39" i="25"/>
  <c r="BC39" i="37" s="1"/>
  <c r="BD39" i="37" s="1"/>
  <c r="BA39" i="25"/>
  <c r="BA39" i="37" s="1"/>
  <c r="AZ39" i="25"/>
  <c r="AZ39" i="37" s="1"/>
  <c r="AY39" i="25"/>
  <c r="AY39" i="37" s="1"/>
  <c r="AX39" i="25"/>
  <c r="AX39" i="37" s="1"/>
  <c r="AW39" i="25"/>
  <c r="AW39" i="37" s="1"/>
  <c r="AV39" i="25"/>
  <c r="AV39" i="37" s="1"/>
  <c r="AU39" i="25"/>
  <c r="AU39" i="37" s="1"/>
  <c r="AT39" i="25"/>
  <c r="AT39" i="37" s="1"/>
  <c r="AS39" i="25"/>
  <c r="AS39" i="37" s="1"/>
  <c r="AR39" i="25"/>
  <c r="AR39" i="37" s="1"/>
  <c r="AQ39" i="25"/>
  <c r="AQ39" i="37" s="1"/>
  <c r="AP39" i="25"/>
  <c r="AP39" i="37" s="1"/>
  <c r="AO39" i="25"/>
  <c r="AO39" i="37" s="1"/>
  <c r="AN39" i="25"/>
  <c r="AN39" i="37" s="1"/>
  <c r="AM39" i="25"/>
  <c r="AM39" i="37" s="1"/>
  <c r="AL39" i="25"/>
  <c r="AL39" i="37" s="1"/>
  <c r="AK39" i="25"/>
  <c r="AJ39" i="25"/>
  <c r="AJ39" i="37" s="1"/>
  <c r="AH39" i="25"/>
  <c r="AH39" i="37" s="1"/>
  <c r="AI39" i="37" s="1"/>
  <c r="AG39" i="25"/>
  <c r="AF39" i="25"/>
  <c r="AF39" i="37" s="1"/>
  <c r="AG39" i="37" s="1"/>
  <c r="AE39" i="25"/>
  <c r="AD39" i="25"/>
  <c r="AD39" i="37" s="1"/>
  <c r="AC39" i="25"/>
  <c r="AB39" i="25"/>
  <c r="AB39" i="37" s="1"/>
  <c r="Z39" i="25"/>
  <c r="Z39" i="37" s="1"/>
  <c r="AA39" i="37" s="1"/>
  <c r="Y39" i="25"/>
  <c r="X39" i="25"/>
  <c r="X39" i="37" s="1"/>
  <c r="Y39" i="37" s="1"/>
  <c r="W39" i="25"/>
  <c r="V39" i="25"/>
  <c r="V39" i="37" s="1"/>
  <c r="U39" i="25"/>
  <c r="T39" i="25"/>
  <c r="T39" i="37" s="1"/>
  <c r="R39" i="25"/>
  <c r="R39" i="37" s="1"/>
  <c r="S39" i="37" s="1"/>
  <c r="Q39" i="25"/>
  <c r="P39" i="25"/>
  <c r="P39" i="37" s="1"/>
  <c r="Q39" i="37" s="1"/>
  <c r="O39" i="25"/>
  <c r="N39" i="25"/>
  <c r="N39" i="37" s="1"/>
  <c r="M39" i="25"/>
  <c r="M39" i="37" s="1"/>
  <c r="L39" i="25"/>
  <c r="L39" i="37" s="1"/>
  <c r="J39" i="25"/>
  <c r="J39" i="37" s="1"/>
  <c r="K39" i="37" s="1"/>
  <c r="I39" i="25"/>
  <c r="H39" i="25"/>
  <c r="H39" i="37" s="1"/>
  <c r="I39" i="37" s="1"/>
  <c r="G39" i="25"/>
  <c r="F39" i="25"/>
  <c r="F39" i="37" s="1"/>
  <c r="E39" i="25"/>
  <c r="E39" i="37" s="1"/>
  <c r="D39" i="25"/>
  <c r="D39" i="37" s="1"/>
  <c r="BU38" i="25"/>
  <c r="BU38" i="37" s="1"/>
  <c r="BV38" i="37" s="1"/>
  <c r="BS38" i="25"/>
  <c r="BS38" i="37" s="1"/>
  <c r="BT38" i="37" s="1"/>
  <c r="BQ38" i="25"/>
  <c r="BQ38" i="37" s="1"/>
  <c r="BR38" i="37" s="1"/>
  <c r="BO38" i="25"/>
  <c r="BO38" i="37" s="1"/>
  <c r="BM38" i="25"/>
  <c r="BM38" i="37" s="1"/>
  <c r="BN38" i="37" s="1"/>
  <c r="BK38" i="25"/>
  <c r="BK38" i="37" s="1"/>
  <c r="BL38" i="37" s="1"/>
  <c r="BG38" i="25"/>
  <c r="BG38" i="37" s="1"/>
  <c r="BE38" i="25"/>
  <c r="BE38" i="37" s="1"/>
  <c r="BF38" i="37" s="1"/>
  <c r="BC38" i="25"/>
  <c r="BC38" i="37" s="1"/>
  <c r="BD38" i="37" s="1"/>
  <c r="BA38" i="25"/>
  <c r="AZ38" i="25"/>
  <c r="AZ38" i="37" s="1"/>
  <c r="AY38" i="25"/>
  <c r="AY38" i="37" s="1"/>
  <c r="AX38" i="25"/>
  <c r="AX38" i="37" s="1"/>
  <c r="AW38" i="25"/>
  <c r="AW38" i="37" s="1"/>
  <c r="AV38" i="25"/>
  <c r="AV38" i="37" s="1"/>
  <c r="AU38" i="25"/>
  <c r="AU38" i="37" s="1"/>
  <c r="AT38" i="25"/>
  <c r="AT38" i="37" s="1"/>
  <c r="AS38" i="25"/>
  <c r="AS38" i="37" s="1"/>
  <c r="AR38" i="25"/>
  <c r="AR38" i="37" s="1"/>
  <c r="AQ38" i="25"/>
  <c r="AQ38" i="37" s="1"/>
  <c r="AP38" i="25"/>
  <c r="AP38" i="37" s="1"/>
  <c r="AO38" i="25"/>
  <c r="AO38" i="37" s="1"/>
  <c r="AN38" i="25"/>
  <c r="AN38" i="37" s="1"/>
  <c r="AM38" i="25"/>
  <c r="AM38" i="37" s="1"/>
  <c r="AL38" i="25"/>
  <c r="AL38" i="37" s="1"/>
  <c r="AK38" i="25"/>
  <c r="AJ38" i="25"/>
  <c r="AJ38" i="37" s="1"/>
  <c r="AH38" i="25"/>
  <c r="AH38" i="37" s="1"/>
  <c r="AI38" i="37" s="1"/>
  <c r="AG38" i="25"/>
  <c r="AF38" i="25"/>
  <c r="AF38" i="37" s="1"/>
  <c r="AG38" i="37" s="1"/>
  <c r="AE38" i="25"/>
  <c r="AD38" i="25"/>
  <c r="AD38" i="37" s="1"/>
  <c r="AC38" i="25"/>
  <c r="AB38" i="25"/>
  <c r="AB38" i="37" s="1"/>
  <c r="Z38" i="25"/>
  <c r="Z38" i="37" s="1"/>
  <c r="AA38" i="37" s="1"/>
  <c r="Y38" i="25"/>
  <c r="X38" i="25"/>
  <c r="X38" i="37" s="1"/>
  <c r="Y38" i="37" s="1"/>
  <c r="W38" i="25"/>
  <c r="V38" i="25"/>
  <c r="V38" i="37" s="1"/>
  <c r="U38" i="25"/>
  <c r="T38" i="25"/>
  <c r="T38" i="37" s="1"/>
  <c r="R38" i="25"/>
  <c r="R38" i="37" s="1"/>
  <c r="S38" i="37" s="1"/>
  <c r="Q38" i="25"/>
  <c r="P38" i="25"/>
  <c r="P38" i="37" s="1"/>
  <c r="Q38" i="37" s="1"/>
  <c r="O38" i="25"/>
  <c r="N38" i="25"/>
  <c r="N38" i="37" s="1"/>
  <c r="M38" i="25"/>
  <c r="M38" i="37" s="1"/>
  <c r="L38" i="25"/>
  <c r="L38" i="37" s="1"/>
  <c r="J38" i="25"/>
  <c r="J38" i="37" s="1"/>
  <c r="K38" i="37" s="1"/>
  <c r="I38" i="25"/>
  <c r="H38" i="25"/>
  <c r="H38" i="37" s="1"/>
  <c r="I38" i="37" s="1"/>
  <c r="G38" i="25"/>
  <c r="F38" i="25"/>
  <c r="F38" i="37" s="1"/>
  <c r="E38" i="25"/>
  <c r="E38" i="37" s="1"/>
  <c r="D38" i="25"/>
  <c r="D38" i="37" s="1"/>
  <c r="BU37" i="25"/>
  <c r="BS37" i="25"/>
  <c r="BS37" i="37" s="1"/>
  <c r="BT37" i="37" s="1"/>
  <c r="BQ37" i="25"/>
  <c r="BO37" i="25"/>
  <c r="BO37" i="37" s="1"/>
  <c r="BM37" i="25"/>
  <c r="BK37" i="25"/>
  <c r="BK37" i="37" s="1"/>
  <c r="BL37" i="37" s="1"/>
  <c r="BI37" i="25"/>
  <c r="BJ37" i="25" s="1"/>
  <c r="BG37" i="25"/>
  <c r="BG37" i="37" s="1"/>
  <c r="BE37" i="25"/>
  <c r="BC37" i="25"/>
  <c r="BC37" i="37" s="1"/>
  <c r="BD37" i="37" s="1"/>
  <c r="BA37" i="25"/>
  <c r="AZ37" i="25"/>
  <c r="AZ37" i="37" s="1"/>
  <c r="AY37" i="25"/>
  <c r="AY37" i="37" s="1"/>
  <c r="AX37" i="25"/>
  <c r="AX37" i="37" s="1"/>
  <c r="AW37" i="25"/>
  <c r="AW37" i="37" s="1"/>
  <c r="AV37" i="25"/>
  <c r="AV37" i="37" s="1"/>
  <c r="AU37" i="25"/>
  <c r="AU37" i="37" s="1"/>
  <c r="AT37" i="25"/>
  <c r="AT37" i="37" s="1"/>
  <c r="AS37" i="25"/>
  <c r="AS37" i="37" s="1"/>
  <c r="AR37" i="25"/>
  <c r="AR37" i="37" s="1"/>
  <c r="AQ37" i="25"/>
  <c r="AQ37" i="37" s="1"/>
  <c r="AP37" i="25"/>
  <c r="AP37" i="37" s="1"/>
  <c r="AO37" i="25"/>
  <c r="AO37" i="37" s="1"/>
  <c r="AN37" i="25"/>
  <c r="AN37" i="37" s="1"/>
  <c r="AM37" i="25"/>
  <c r="AM37" i="37" s="1"/>
  <c r="AL37" i="25"/>
  <c r="AL37" i="37" s="1"/>
  <c r="AK37" i="25"/>
  <c r="AJ37" i="25"/>
  <c r="AJ37" i="37" s="1"/>
  <c r="AH37" i="25"/>
  <c r="AH37" i="37" s="1"/>
  <c r="AI37" i="37" s="1"/>
  <c r="AG37" i="25"/>
  <c r="AF37" i="25"/>
  <c r="AF37" i="37" s="1"/>
  <c r="AG37" i="37" s="1"/>
  <c r="AE37" i="25"/>
  <c r="AD37" i="25"/>
  <c r="AD37" i="37" s="1"/>
  <c r="AC37" i="25"/>
  <c r="AB37" i="25"/>
  <c r="AB37" i="37" s="1"/>
  <c r="Z37" i="25"/>
  <c r="Z37" i="37" s="1"/>
  <c r="AA37" i="37" s="1"/>
  <c r="Y37" i="25"/>
  <c r="X37" i="25"/>
  <c r="X37" i="37" s="1"/>
  <c r="Y37" i="37" s="1"/>
  <c r="W37" i="25"/>
  <c r="V37" i="25"/>
  <c r="V37" i="37" s="1"/>
  <c r="U37" i="25"/>
  <c r="T37" i="25"/>
  <c r="T37" i="37" s="1"/>
  <c r="R37" i="25"/>
  <c r="R37" i="37" s="1"/>
  <c r="S37" i="37" s="1"/>
  <c r="Q37" i="25"/>
  <c r="P37" i="25"/>
  <c r="P37" i="37" s="1"/>
  <c r="Q37" i="37" s="1"/>
  <c r="O37" i="25"/>
  <c r="N37" i="25"/>
  <c r="N37" i="37" s="1"/>
  <c r="M37" i="25"/>
  <c r="M37" i="37" s="1"/>
  <c r="L37" i="25"/>
  <c r="L37" i="37" s="1"/>
  <c r="J37" i="25"/>
  <c r="J37" i="37" s="1"/>
  <c r="K37" i="37" s="1"/>
  <c r="I37" i="25"/>
  <c r="H37" i="25"/>
  <c r="H37" i="37" s="1"/>
  <c r="I37" i="37" s="1"/>
  <c r="G37" i="25"/>
  <c r="F37" i="25"/>
  <c r="F37" i="37" s="1"/>
  <c r="E37" i="25"/>
  <c r="E37" i="37" s="1"/>
  <c r="D37" i="25"/>
  <c r="D37" i="37" s="1"/>
  <c r="BU35" i="25"/>
  <c r="BS35" i="25"/>
  <c r="BS35" i="37" s="1"/>
  <c r="BT35" i="37" s="1"/>
  <c r="BQ35" i="25"/>
  <c r="BO35" i="25"/>
  <c r="BO35" i="37" s="1"/>
  <c r="BM35" i="25"/>
  <c r="BK35" i="25"/>
  <c r="BK35" i="37" s="1"/>
  <c r="BL35" i="37" s="1"/>
  <c r="BG35" i="25"/>
  <c r="BG35" i="37" s="1"/>
  <c r="BE35" i="25"/>
  <c r="BC35" i="25"/>
  <c r="BC35" i="37" s="1"/>
  <c r="BD35" i="37" s="1"/>
  <c r="BA35" i="25"/>
  <c r="AZ35" i="25"/>
  <c r="AZ35" i="37" s="1"/>
  <c r="AY35" i="25"/>
  <c r="AY35" i="37" s="1"/>
  <c r="AX35" i="25"/>
  <c r="AX35" i="37" s="1"/>
  <c r="AW35" i="25"/>
  <c r="AW35" i="37" s="1"/>
  <c r="AV35" i="25"/>
  <c r="AV35" i="37" s="1"/>
  <c r="AU35" i="25"/>
  <c r="AU35" i="37" s="1"/>
  <c r="AT35" i="25"/>
  <c r="AT35" i="37" s="1"/>
  <c r="AS35" i="25"/>
  <c r="AS35" i="37" s="1"/>
  <c r="AR35" i="25"/>
  <c r="AR35" i="37" s="1"/>
  <c r="AQ35" i="25"/>
  <c r="AQ35" i="37" s="1"/>
  <c r="AP35" i="25"/>
  <c r="AP35" i="37" s="1"/>
  <c r="AO35" i="25"/>
  <c r="AO35" i="37" s="1"/>
  <c r="AN35" i="25"/>
  <c r="AN35" i="37" s="1"/>
  <c r="AM35" i="25"/>
  <c r="AM35" i="37" s="1"/>
  <c r="AL35" i="25"/>
  <c r="AL35" i="37" s="1"/>
  <c r="AK35" i="25"/>
  <c r="AJ35" i="25"/>
  <c r="AJ35" i="37" s="1"/>
  <c r="AH35" i="25"/>
  <c r="AH35" i="37" s="1"/>
  <c r="AI35" i="37" s="1"/>
  <c r="AG35" i="25"/>
  <c r="AF35" i="25"/>
  <c r="AF35" i="37" s="1"/>
  <c r="AG35" i="37" s="1"/>
  <c r="AE35" i="25"/>
  <c r="AD35" i="25"/>
  <c r="AD35" i="37" s="1"/>
  <c r="AC35" i="25"/>
  <c r="AB35" i="25"/>
  <c r="AB35" i="37" s="1"/>
  <c r="Z35" i="25"/>
  <c r="Z35" i="37" s="1"/>
  <c r="AA35" i="37" s="1"/>
  <c r="Y35" i="25"/>
  <c r="X35" i="25"/>
  <c r="X35" i="37" s="1"/>
  <c r="Y35" i="37" s="1"/>
  <c r="W35" i="25"/>
  <c r="V35" i="25"/>
  <c r="V35" i="37" s="1"/>
  <c r="U35" i="25"/>
  <c r="T35" i="25"/>
  <c r="T35" i="37" s="1"/>
  <c r="R35" i="25"/>
  <c r="R35" i="37" s="1"/>
  <c r="S35" i="37" s="1"/>
  <c r="Q35" i="25"/>
  <c r="P35" i="25"/>
  <c r="P35" i="37" s="1"/>
  <c r="Q35" i="37" s="1"/>
  <c r="O35" i="25"/>
  <c r="N35" i="25"/>
  <c r="N35" i="37" s="1"/>
  <c r="M35" i="25"/>
  <c r="M35" i="37" s="1"/>
  <c r="L35" i="25"/>
  <c r="L35" i="37" s="1"/>
  <c r="J35" i="25"/>
  <c r="J35" i="37" s="1"/>
  <c r="K35" i="37" s="1"/>
  <c r="I35" i="25"/>
  <c r="H35" i="25"/>
  <c r="H35" i="37" s="1"/>
  <c r="I35" i="37" s="1"/>
  <c r="G35" i="25"/>
  <c r="F35" i="25"/>
  <c r="F35" i="37" s="1"/>
  <c r="E35" i="25"/>
  <c r="E35" i="37" s="1"/>
  <c r="D35" i="25"/>
  <c r="D35" i="37" s="1"/>
  <c r="BU34" i="25"/>
  <c r="BS34" i="25"/>
  <c r="BS34" i="37" s="1"/>
  <c r="BT34" i="37" s="1"/>
  <c r="BQ34" i="25"/>
  <c r="BO34" i="25"/>
  <c r="BO34" i="37" s="1"/>
  <c r="BM34" i="25"/>
  <c r="BK34" i="25"/>
  <c r="BK34" i="37" s="1"/>
  <c r="BL34" i="37" s="1"/>
  <c r="BG34" i="25"/>
  <c r="BG34" i="37" s="1"/>
  <c r="BE34" i="25"/>
  <c r="BC34" i="25"/>
  <c r="BC34" i="37" s="1"/>
  <c r="BD34" i="37" s="1"/>
  <c r="BA34" i="25"/>
  <c r="AZ34" i="25"/>
  <c r="AZ34" i="37" s="1"/>
  <c r="AY34" i="25"/>
  <c r="AY34" i="37" s="1"/>
  <c r="AX34" i="25"/>
  <c r="AX34" i="37" s="1"/>
  <c r="AW34" i="25"/>
  <c r="AW34" i="37" s="1"/>
  <c r="AV34" i="25"/>
  <c r="AV34" i="37" s="1"/>
  <c r="AU34" i="25"/>
  <c r="AU34" i="37" s="1"/>
  <c r="AT34" i="25"/>
  <c r="AT34" i="37" s="1"/>
  <c r="AS34" i="25"/>
  <c r="AS34" i="37" s="1"/>
  <c r="AR34" i="25"/>
  <c r="AR34" i="37" s="1"/>
  <c r="AQ34" i="25"/>
  <c r="AQ34" i="37" s="1"/>
  <c r="AP34" i="25"/>
  <c r="AP34" i="37" s="1"/>
  <c r="AO34" i="25"/>
  <c r="AO34" i="37" s="1"/>
  <c r="AN34" i="25"/>
  <c r="AN34" i="37" s="1"/>
  <c r="AM34" i="25"/>
  <c r="AM34" i="37" s="1"/>
  <c r="AL34" i="25"/>
  <c r="AL34" i="37" s="1"/>
  <c r="AJ34" i="25"/>
  <c r="AJ34" i="37" s="1"/>
  <c r="AH34" i="25"/>
  <c r="AK34" i="25" s="1"/>
  <c r="AG34" i="25"/>
  <c r="AF34" i="25"/>
  <c r="AF34" i="37" s="1"/>
  <c r="AG34" i="37" s="1"/>
  <c r="AE34" i="25"/>
  <c r="AD34" i="25"/>
  <c r="AD34" i="37" s="1"/>
  <c r="AC34" i="25"/>
  <c r="AB34" i="25"/>
  <c r="AB34" i="37" s="1"/>
  <c r="Z34" i="25"/>
  <c r="Y34" i="25"/>
  <c r="X34" i="25"/>
  <c r="X34" i="37" s="1"/>
  <c r="Y34" i="37" s="1"/>
  <c r="W34" i="25"/>
  <c r="V34" i="25"/>
  <c r="V34" i="37" s="1"/>
  <c r="T34" i="25"/>
  <c r="T34" i="37" s="1"/>
  <c r="R34" i="25"/>
  <c r="Q34" i="25"/>
  <c r="P34" i="25"/>
  <c r="P34" i="37" s="1"/>
  <c r="Q34" i="37" s="1"/>
  <c r="O34" i="25"/>
  <c r="N34" i="25"/>
  <c r="N34" i="37" s="1"/>
  <c r="M34" i="25"/>
  <c r="M34" i="37" s="1"/>
  <c r="L34" i="25"/>
  <c r="L34" i="37" s="1"/>
  <c r="J34" i="25"/>
  <c r="I34" i="25"/>
  <c r="H34" i="25"/>
  <c r="H34" i="37" s="1"/>
  <c r="I34" i="37" s="1"/>
  <c r="G34" i="25"/>
  <c r="F34" i="25"/>
  <c r="F34" i="37" s="1"/>
  <c r="E34" i="25"/>
  <c r="E34" i="37" s="1"/>
  <c r="D34" i="25"/>
  <c r="D34" i="37" s="1"/>
  <c r="BH33" i="25"/>
  <c r="BG16" i="26" s="1"/>
  <c r="BV32" i="25"/>
  <c r="BU32" i="25"/>
  <c r="BU32" i="37" s="1"/>
  <c r="BS32" i="25"/>
  <c r="BQ32" i="25"/>
  <c r="BO32" i="25"/>
  <c r="BN32" i="25"/>
  <c r="BM32" i="25"/>
  <c r="BM32" i="37" s="1"/>
  <c r="BL32" i="25"/>
  <c r="BK32" i="25"/>
  <c r="BK32" i="37" s="1"/>
  <c r="BL32" i="37" s="1"/>
  <c r="BG32" i="25"/>
  <c r="BF32" i="25"/>
  <c r="BE32" i="25"/>
  <c r="BE32" i="37" s="1"/>
  <c r="BC32" i="25"/>
  <c r="BC32" i="37" s="1"/>
  <c r="BD32" i="37" s="1"/>
  <c r="BA32" i="25"/>
  <c r="AZ32" i="25"/>
  <c r="AZ32" i="37" s="1"/>
  <c r="AY32" i="25"/>
  <c r="AY32" i="37" s="1"/>
  <c r="AX32" i="25"/>
  <c r="AX32" i="37" s="1"/>
  <c r="AW32" i="25"/>
  <c r="AW32" i="37" s="1"/>
  <c r="AV32" i="25"/>
  <c r="AV32" i="37" s="1"/>
  <c r="AU32" i="25"/>
  <c r="AU32" i="37" s="1"/>
  <c r="AT32" i="25"/>
  <c r="AT32" i="37" s="1"/>
  <c r="AS32" i="25"/>
  <c r="AS32" i="37" s="1"/>
  <c r="AR32" i="25"/>
  <c r="AR32" i="37" s="1"/>
  <c r="AQ32" i="25"/>
  <c r="AQ32" i="37" s="1"/>
  <c r="AP32" i="25"/>
  <c r="AP32" i="37" s="1"/>
  <c r="AO32" i="25"/>
  <c r="AO32" i="37" s="1"/>
  <c r="AN32" i="25"/>
  <c r="AN32" i="37" s="1"/>
  <c r="AM32" i="25"/>
  <c r="AM32" i="37" s="1"/>
  <c r="AL32" i="25"/>
  <c r="AL32" i="37" s="1"/>
  <c r="AK32" i="25"/>
  <c r="AJ32" i="25"/>
  <c r="AJ32" i="37" s="1"/>
  <c r="AI32" i="25"/>
  <c r="AH32" i="25"/>
  <c r="AH32" i="37" s="1"/>
  <c r="AI32" i="37" s="1"/>
  <c r="AF32" i="25"/>
  <c r="AE32" i="25"/>
  <c r="AD32" i="25"/>
  <c r="AD32" i="37" s="1"/>
  <c r="AE32" i="37" s="1"/>
  <c r="AC32" i="25"/>
  <c r="AB32" i="25"/>
  <c r="AB32" i="37" s="1"/>
  <c r="AA32" i="25"/>
  <c r="Z32" i="25"/>
  <c r="Z32" i="37" s="1"/>
  <c r="AA32" i="37" s="1"/>
  <c r="X32" i="25"/>
  <c r="W32" i="25"/>
  <c r="V32" i="25"/>
  <c r="V32" i="37" s="1"/>
  <c r="W32" i="37" s="1"/>
  <c r="U32" i="25"/>
  <c r="T32" i="25"/>
  <c r="T32" i="37" s="1"/>
  <c r="S32" i="25"/>
  <c r="R32" i="25"/>
  <c r="R32" i="37" s="1"/>
  <c r="S32" i="37" s="1"/>
  <c r="P32" i="25"/>
  <c r="O32" i="25"/>
  <c r="N32" i="25"/>
  <c r="N32" i="37" s="1"/>
  <c r="O32" i="37" s="1"/>
  <c r="M32" i="25"/>
  <c r="M32" i="37" s="1"/>
  <c r="L32" i="25"/>
  <c r="L32" i="37" s="1"/>
  <c r="J32" i="25"/>
  <c r="J32" i="37" s="1"/>
  <c r="H32" i="25"/>
  <c r="F32" i="25"/>
  <c r="E32" i="25"/>
  <c r="E32" i="37" s="1"/>
  <c r="D32" i="25"/>
  <c r="D32" i="37" s="1"/>
  <c r="BV31" i="25"/>
  <c r="BU31" i="25"/>
  <c r="BU31" i="37" s="1"/>
  <c r="BS31" i="25"/>
  <c r="BS31" i="37" s="1"/>
  <c r="BT31" i="37" s="1"/>
  <c r="BR31" i="25"/>
  <c r="BQ31" i="25"/>
  <c r="BQ31" i="37" s="1"/>
  <c r="BR31" i="37" s="1"/>
  <c r="BO31" i="25"/>
  <c r="BN31" i="25"/>
  <c r="BM31" i="25"/>
  <c r="BM31" i="37" s="1"/>
  <c r="BL31" i="25"/>
  <c r="BK31" i="25"/>
  <c r="BK31" i="37" s="1"/>
  <c r="BL31" i="37" s="1"/>
  <c r="BI31" i="25"/>
  <c r="BJ31" i="25" s="1"/>
  <c r="BG31" i="25"/>
  <c r="BF31" i="25"/>
  <c r="BE31" i="25"/>
  <c r="BE31" i="37" s="1"/>
  <c r="BD31" i="25"/>
  <c r="BC31" i="25"/>
  <c r="BC31" i="37" s="1"/>
  <c r="BD31" i="37" s="1"/>
  <c r="BA31" i="25"/>
  <c r="BA31" i="37" s="1"/>
  <c r="AZ31" i="25"/>
  <c r="AZ31" i="37" s="1"/>
  <c r="AY31" i="25"/>
  <c r="AY31" i="37" s="1"/>
  <c r="AX31" i="25"/>
  <c r="AX31" i="37" s="1"/>
  <c r="AW31" i="25"/>
  <c r="AW31" i="37" s="1"/>
  <c r="AV31" i="25"/>
  <c r="AV31" i="37" s="1"/>
  <c r="AU31" i="25"/>
  <c r="AU31" i="37" s="1"/>
  <c r="AT31" i="25"/>
  <c r="AT31" i="37" s="1"/>
  <c r="AS31" i="25"/>
  <c r="AS31" i="37" s="1"/>
  <c r="AR31" i="25"/>
  <c r="AR31" i="37" s="1"/>
  <c r="AQ31" i="25"/>
  <c r="AQ31" i="37" s="1"/>
  <c r="AP31" i="25"/>
  <c r="AP31" i="37" s="1"/>
  <c r="AO31" i="25"/>
  <c r="AO31" i="37" s="1"/>
  <c r="AN31" i="25"/>
  <c r="AN31" i="37" s="1"/>
  <c r="AM31" i="25"/>
  <c r="AM31" i="37" s="1"/>
  <c r="AL31" i="25"/>
  <c r="AL31" i="37" s="1"/>
  <c r="AJ31" i="25"/>
  <c r="AJ31" i="37" s="1"/>
  <c r="AH31" i="25"/>
  <c r="AF31" i="25"/>
  <c r="AD31" i="25"/>
  <c r="AD31" i="37" s="1"/>
  <c r="AB31" i="25"/>
  <c r="AB31" i="37" s="1"/>
  <c r="AC31" i="37" s="1"/>
  <c r="AA31" i="25"/>
  <c r="Z31" i="25"/>
  <c r="Z31" i="37" s="1"/>
  <c r="X31" i="25"/>
  <c r="V31" i="25"/>
  <c r="V31" i="37" s="1"/>
  <c r="T31" i="25"/>
  <c r="T31" i="37" s="1"/>
  <c r="R31" i="25"/>
  <c r="P31" i="25"/>
  <c r="O31" i="25"/>
  <c r="N31" i="25"/>
  <c r="N31" i="37" s="1"/>
  <c r="M31" i="25"/>
  <c r="M31" i="37" s="1"/>
  <c r="L31" i="25"/>
  <c r="L31" i="37" s="1"/>
  <c r="J31" i="25"/>
  <c r="J31" i="37" s="1"/>
  <c r="H31" i="25"/>
  <c r="F31" i="25"/>
  <c r="E31" i="25"/>
  <c r="E31" i="37" s="1"/>
  <c r="D31" i="25"/>
  <c r="D31" i="37" s="1"/>
  <c r="BU30" i="25"/>
  <c r="BU30" i="37" s="1"/>
  <c r="BT30" i="25"/>
  <c r="BS30" i="25"/>
  <c r="BS30" i="37" s="1"/>
  <c r="BR30" i="25"/>
  <c r="BQ30" i="25"/>
  <c r="BQ30" i="37" s="1"/>
  <c r="BO30" i="25"/>
  <c r="BO30" i="37" s="1"/>
  <c r="BM30" i="25"/>
  <c r="BM30" i="37" s="1"/>
  <c r="BL30" i="25"/>
  <c r="BK30" i="25"/>
  <c r="BK30" i="37" s="1"/>
  <c r="BG30" i="25"/>
  <c r="BG30" i="37" s="1"/>
  <c r="BE30" i="25"/>
  <c r="BE30" i="37" s="1"/>
  <c r="BD30" i="25"/>
  <c r="BC30" i="25"/>
  <c r="BC30" i="37" s="1"/>
  <c r="BB30" i="25"/>
  <c r="BA30" i="25"/>
  <c r="BA30" i="37" s="1"/>
  <c r="AZ30" i="25"/>
  <c r="AZ30" i="37" s="1"/>
  <c r="AY30" i="25"/>
  <c r="AY30" i="37" s="1"/>
  <c r="AX30" i="25"/>
  <c r="AX30" i="37" s="1"/>
  <c r="AW30" i="25"/>
  <c r="AW30" i="37" s="1"/>
  <c r="AV30" i="25"/>
  <c r="AV30" i="37" s="1"/>
  <c r="AU30" i="25"/>
  <c r="AU30" i="37" s="1"/>
  <c r="AT30" i="25"/>
  <c r="AT30" i="37" s="1"/>
  <c r="AS30" i="25"/>
  <c r="AS30" i="37" s="1"/>
  <c r="AR30" i="25"/>
  <c r="AR30" i="37" s="1"/>
  <c r="AQ30" i="25"/>
  <c r="AQ30" i="37" s="1"/>
  <c r="AP30" i="25"/>
  <c r="AP30" i="37" s="1"/>
  <c r="AO30" i="25"/>
  <c r="AO30" i="37" s="1"/>
  <c r="AN30" i="25"/>
  <c r="AN30" i="37" s="1"/>
  <c r="AM30" i="25"/>
  <c r="AM30" i="37" s="1"/>
  <c r="AL30" i="25"/>
  <c r="AL30" i="37" s="1"/>
  <c r="AJ30" i="25"/>
  <c r="AJ30" i="37" s="1"/>
  <c r="AK30" i="37" s="1"/>
  <c r="AH30" i="25"/>
  <c r="AH30" i="37" s="1"/>
  <c r="AF30" i="25"/>
  <c r="AD30" i="25"/>
  <c r="AB30" i="25"/>
  <c r="AB30" i="37" s="1"/>
  <c r="AC30" i="37" s="1"/>
  <c r="Z30" i="25"/>
  <c r="Z30" i="37" s="1"/>
  <c r="X30" i="25"/>
  <c r="V30" i="25"/>
  <c r="T30" i="25"/>
  <c r="T30" i="37" s="1"/>
  <c r="U30" i="37" s="1"/>
  <c r="R30" i="25"/>
  <c r="R30" i="37" s="1"/>
  <c r="P30" i="25"/>
  <c r="N30" i="25"/>
  <c r="M30" i="25"/>
  <c r="M30" i="37" s="1"/>
  <c r="L30" i="25"/>
  <c r="L30" i="37" s="1"/>
  <c r="J30" i="25"/>
  <c r="J30" i="37" s="1"/>
  <c r="H30" i="25"/>
  <c r="F30" i="25"/>
  <c r="E30" i="25"/>
  <c r="E30" i="37" s="1"/>
  <c r="D30" i="25"/>
  <c r="D30" i="37" s="1"/>
  <c r="BU29" i="25"/>
  <c r="BU29" i="37" s="1"/>
  <c r="BT29" i="25"/>
  <c r="BS29" i="25"/>
  <c r="BS29" i="37" s="1"/>
  <c r="BR29" i="25"/>
  <c r="BQ29" i="25"/>
  <c r="BQ29" i="37" s="1"/>
  <c r="BO29" i="25"/>
  <c r="BO29" i="37" s="1"/>
  <c r="BM29" i="25"/>
  <c r="BM29" i="37" s="1"/>
  <c r="BL29" i="25"/>
  <c r="BK29" i="25"/>
  <c r="BK29" i="37" s="1"/>
  <c r="BG29" i="25"/>
  <c r="BG29" i="37" s="1"/>
  <c r="BE29" i="25"/>
  <c r="BE29" i="37" s="1"/>
  <c r="BD29" i="25"/>
  <c r="BC29" i="25"/>
  <c r="BC29" i="37" s="1"/>
  <c r="BB29" i="25"/>
  <c r="BA29" i="25"/>
  <c r="BA29" i="37" s="1"/>
  <c r="AZ29" i="25"/>
  <c r="AZ29" i="37" s="1"/>
  <c r="AY29" i="25"/>
  <c r="AY29" i="37" s="1"/>
  <c r="AX29" i="25"/>
  <c r="AX29" i="37" s="1"/>
  <c r="AW29" i="25"/>
  <c r="AW29" i="37" s="1"/>
  <c r="AV29" i="25"/>
  <c r="AV29" i="37" s="1"/>
  <c r="AU29" i="25"/>
  <c r="AU29" i="37" s="1"/>
  <c r="AT29" i="25"/>
  <c r="AT29" i="37" s="1"/>
  <c r="AS29" i="25"/>
  <c r="AS29" i="37" s="1"/>
  <c r="AR29" i="25"/>
  <c r="AR29" i="37" s="1"/>
  <c r="AQ29" i="25"/>
  <c r="AQ29" i="37" s="1"/>
  <c r="AP29" i="25"/>
  <c r="AP29" i="37" s="1"/>
  <c r="AO29" i="25"/>
  <c r="AO29" i="37" s="1"/>
  <c r="AN29" i="25"/>
  <c r="AN29" i="37" s="1"/>
  <c r="AM29" i="25"/>
  <c r="AM29" i="37" s="1"/>
  <c r="AL29" i="25"/>
  <c r="AL29" i="37" s="1"/>
  <c r="AJ29" i="25"/>
  <c r="AJ29" i="37" s="1"/>
  <c r="AK29" i="37" s="1"/>
  <c r="AH29" i="25"/>
  <c r="AH29" i="37" s="1"/>
  <c r="AF29" i="25"/>
  <c r="AD29" i="25"/>
  <c r="AB29" i="25"/>
  <c r="AB29" i="37" s="1"/>
  <c r="AC29" i="37" s="1"/>
  <c r="Z29" i="25"/>
  <c r="Z29" i="37" s="1"/>
  <c r="X29" i="25"/>
  <c r="V29" i="25"/>
  <c r="T29" i="25"/>
  <c r="T29" i="37" s="1"/>
  <c r="U29" i="37" s="1"/>
  <c r="R29" i="25"/>
  <c r="R29" i="37" s="1"/>
  <c r="P29" i="25"/>
  <c r="N29" i="25"/>
  <c r="M29" i="25"/>
  <c r="M29" i="37" s="1"/>
  <c r="L29" i="25"/>
  <c r="L29" i="37" s="1"/>
  <c r="J29" i="25"/>
  <c r="J29" i="37" s="1"/>
  <c r="H29" i="25"/>
  <c r="F29" i="25"/>
  <c r="E29" i="25"/>
  <c r="E29" i="37" s="1"/>
  <c r="D29" i="25"/>
  <c r="D29" i="37" s="1"/>
  <c r="BV27" i="25"/>
  <c r="BU27" i="25"/>
  <c r="BU27" i="37" s="1"/>
  <c r="BS27" i="25"/>
  <c r="BQ27" i="25"/>
  <c r="BO27" i="25"/>
  <c r="BO27" i="37" s="1"/>
  <c r="BP27" i="37" s="1"/>
  <c r="BN27" i="25"/>
  <c r="BM27" i="25"/>
  <c r="BM27" i="37" s="1"/>
  <c r="BN27" i="37" s="1"/>
  <c r="BK27" i="25"/>
  <c r="BG27" i="25"/>
  <c r="BG27" i="37" s="1"/>
  <c r="BH27" i="37" s="1"/>
  <c r="BF27" i="25"/>
  <c r="BE27" i="25"/>
  <c r="BE27" i="37" s="1"/>
  <c r="BF27" i="37" s="1"/>
  <c r="BC27" i="25"/>
  <c r="BA27" i="25"/>
  <c r="AZ27" i="25"/>
  <c r="AZ27" i="37" s="1"/>
  <c r="AY27" i="25"/>
  <c r="AY27" i="37" s="1"/>
  <c r="AX27" i="25"/>
  <c r="AX27" i="37" s="1"/>
  <c r="AW27" i="25"/>
  <c r="AW27" i="37" s="1"/>
  <c r="AV27" i="25"/>
  <c r="AV27" i="37" s="1"/>
  <c r="AU27" i="25"/>
  <c r="AU27" i="37" s="1"/>
  <c r="AT27" i="25"/>
  <c r="AT27" i="37" s="1"/>
  <c r="AS27" i="25"/>
  <c r="AS27" i="37" s="1"/>
  <c r="AR27" i="25"/>
  <c r="AR27" i="37" s="1"/>
  <c r="AQ27" i="25"/>
  <c r="AQ27" i="37" s="1"/>
  <c r="AP27" i="25"/>
  <c r="AP27" i="37" s="1"/>
  <c r="AO27" i="25"/>
  <c r="AO27" i="37" s="1"/>
  <c r="AN27" i="25"/>
  <c r="AN27" i="37" s="1"/>
  <c r="AM27" i="25"/>
  <c r="AM27" i="37" s="1"/>
  <c r="AL27" i="25"/>
  <c r="AL27" i="37" s="1"/>
  <c r="AK27" i="25"/>
  <c r="AJ27" i="25"/>
  <c r="AJ27" i="37" s="1"/>
  <c r="AH27" i="25"/>
  <c r="AH27" i="37" s="1"/>
  <c r="AI27" i="37" s="1"/>
  <c r="AG27" i="25"/>
  <c r="AF27" i="25"/>
  <c r="AF27" i="37" s="1"/>
  <c r="AG27" i="37" s="1"/>
  <c r="AE27" i="25"/>
  <c r="AD27" i="25"/>
  <c r="AD27" i="37" s="1"/>
  <c r="AC27" i="25"/>
  <c r="AB27" i="25"/>
  <c r="AB27" i="37" s="1"/>
  <c r="Z27" i="25"/>
  <c r="Z27" i="37" s="1"/>
  <c r="AA27" i="37" s="1"/>
  <c r="Y27" i="25"/>
  <c r="X27" i="25"/>
  <c r="X27" i="37" s="1"/>
  <c r="W27" i="25"/>
  <c r="V27" i="25"/>
  <c r="V27" i="37" s="1"/>
  <c r="U27" i="25"/>
  <c r="T27" i="25"/>
  <c r="T27" i="37" s="1"/>
  <c r="R27" i="25"/>
  <c r="R27" i="37" s="1"/>
  <c r="S27" i="37" s="1"/>
  <c r="Q27" i="25"/>
  <c r="P27" i="25"/>
  <c r="P27" i="37" s="1"/>
  <c r="O27" i="25"/>
  <c r="N27" i="25"/>
  <c r="N27" i="37" s="1"/>
  <c r="M27" i="25"/>
  <c r="M27" i="37" s="1"/>
  <c r="L27" i="25"/>
  <c r="L27" i="37" s="1"/>
  <c r="J27" i="25"/>
  <c r="J27" i="37" s="1"/>
  <c r="K27" i="37" s="1"/>
  <c r="I27" i="25"/>
  <c r="H27" i="25"/>
  <c r="H27" i="37" s="1"/>
  <c r="G27" i="25"/>
  <c r="F27" i="25"/>
  <c r="F27" i="37" s="1"/>
  <c r="E27" i="25"/>
  <c r="E27" i="37" s="1"/>
  <c r="D27" i="25"/>
  <c r="D27" i="37" s="1"/>
  <c r="BV26" i="25"/>
  <c r="BU26" i="25"/>
  <c r="BU26" i="37" s="1"/>
  <c r="BS26" i="25"/>
  <c r="BQ26" i="25"/>
  <c r="BO26" i="25"/>
  <c r="BO26" i="37" s="1"/>
  <c r="BP26" i="37" s="1"/>
  <c r="BN26" i="25"/>
  <c r="BM26" i="25"/>
  <c r="BM26" i="37" s="1"/>
  <c r="BK26" i="25"/>
  <c r="BI26" i="25"/>
  <c r="BJ26" i="25" s="1"/>
  <c r="BG26" i="25"/>
  <c r="BG26" i="37" s="1"/>
  <c r="BH26" i="37" s="1"/>
  <c r="BF26" i="25"/>
  <c r="BE26" i="25"/>
  <c r="BE26" i="37" s="1"/>
  <c r="BC26" i="25"/>
  <c r="BA26" i="25"/>
  <c r="AZ26" i="25"/>
  <c r="AZ26" i="37" s="1"/>
  <c r="AY26" i="25"/>
  <c r="AY26" i="37" s="1"/>
  <c r="AX26" i="25"/>
  <c r="AX26" i="37" s="1"/>
  <c r="AW26" i="25"/>
  <c r="AW26" i="37" s="1"/>
  <c r="AV26" i="25"/>
  <c r="AV26" i="37" s="1"/>
  <c r="AU26" i="25"/>
  <c r="AU26" i="37" s="1"/>
  <c r="AT26" i="25"/>
  <c r="AT26" i="37" s="1"/>
  <c r="AS26" i="25"/>
  <c r="AS26" i="37" s="1"/>
  <c r="AR26" i="25"/>
  <c r="AR26" i="37" s="1"/>
  <c r="AQ26" i="25"/>
  <c r="AQ26" i="37" s="1"/>
  <c r="AP26" i="25"/>
  <c r="AP26" i="37" s="1"/>
  <c r="AO26" i="25"/>
  <c r="AO26" i="37" s="1"/>
  <c r="AN26" i="25"/>
  <c r="AN26" i="37" s="1"/>
  <c r="AM26" i="25"/>
  <c r="AM26" i="37" s="1"/>
  <c r="AL26" i="25"/>
  <c r="AL26" i="37" s="1"/>
  <c r="AK26" i="25"/>
  <c r="AJ26" i="25"/>
  <c r="AJ26" i="37" s="1"/>
  <c r="AH26" i="25"/>
  <c r="AH26" i="37" s="1"/>
  <c r="AI26" i="37" s="1"/>
  <c r="AG26" i="25"/>
  <c r="AF26" i="25"/>
  <c r="AF26" i="37" s="1"/>
  <c r="AE26" i="25"/>
  <c r="AD26" i="25"/>
  <c r="AD26" i="37" s="1"/>
  <c r="AC26" i="25"/>
  <c r="AB26" i="25"/>
  <c r="AB26" i="37" s="1"/>
  <c r="Z26" i="25"/>
  <c r="Z26" i="37" s="1"/>
  <c r="AA26" i="37" s="1"/>
  <c r="Y26" i="25"/>
  <c r="X26" i="25"/>
  <c r="X26" i="37" s="1"/>
  <c r="W26" i="25"/>
  <c r="V26" i="25"/>
  <c r="V26" i="37" s="1"/>
  <c r="U26" i="25"/>
  <c r="T26" i="25"/>
  <c r="T26" i="37" s="1"/>
  <c r="R26" i="25"/>
  <c r="R26" i="37" s="1"/>
  <c r="S26" i="37" s="1"/>
  <c r="Q26" i="25"/>
  <c r="P26" i="25"/>
  <c r="P26" i="37" s="1"/>
  <c r="O26" i="25"/>
  <c r="N26" i="25"/>
  <c r="N26" i="37" s="1"/>
  <c r="M26" i="25"/>
  <c r="M26" i="37" s="1"/>
  <c r="L26" i="25"/>
  <c r="L26" i="37" s="1"/>
  <c r="J26" i="25"/>
  <c r="J26" i="37" s="1"/>
  <c r="K26" i="37" s="1"/>
  <c r="I26" i="25"/>
  <c r="H26" i="25"/>
  <c r="H26" i="37" s="1"/>
  <c r="G26" i="25"/>
  <c r="F26" i="25"/>
  <c r="F26" i="37" s="1"/>
  <c r="E26" i="25"/>
  <c r="E26" i="37" s="1"/>
  <c r="D26" i="25"/>
  <c r="D26" i="37" s="1"/>
  <c r="AU25" i="25"/>
  <c r="AS25" i="25"/>
  <c r="BV24" i="25"/>
  <c r="BU24" i="25"/>
  <c r="BU24" i="37" s="1"/>
  <c r="BS24" i="25"/>
  <c r="BQ24" i="25"/>
  <c r="BO24" i="25"/>
  <c r="BO24" i="37" s="1"/>
  <c r="BP24" i="37" s="1"/>
  <c r="BN24" i="25"/>
  <c r="BM24" i="25"/>
  <c r="BM24" i="37" s="1"/>
  <c r="BK24" i="25"/>
  <c r="BG24" i="25"/>
  <c r="BG24" i="37" s="1"/>
  <c r="BH24" i="37" s="1"/>
  <c r="BF24" i="25"/>
  <c r="BE24" i="25"/>
  <c r="BE24" i="37" s="1"/>
  <c r="BC24" i="25"/>
  <c r="BA24" i="25"/>
  <c r="AZ24" i="25"/>
  <c r="AZ24" i="37" s="1"/>
  <c r="AY24" i="25"/>
  <c r="AY24" i="37" s="1"/>
  <c r="AX24" i="25"/>
  <c r="AX24" i="37" s="1"/>
  <c r="AW24" i="25"/>
  <c r="AW24" i="37" s="1"/>
  <c r="AV24" i="25"/>
  <c r="AV24" i="37" s="1"/>
  <c r="AU24" i="25"/>
  <c r="AU24" i="37" s="1"/>
  <c r="AT24" i="25"/>
  <c r="AT24" i="37" s="1"/>
  <c r="AS24" i="25"/>
  <c r="AS24" i="37" s="1"/>
  <c r="AR24" i="25"/>
  <c r="AR24" i="37" s="1"/>
  <c r="AQ24" i="25"/>
  <c r="AQ24" i="37" s="1"/>
  <c r="AP24" i="25"/>
  <c r="AP24" i="37" s="1"/>
  <c r="AO24" i="25"/>
  <c r="AO24" i="37" s="1"/>
  <c r="AN24" i="25"/>
  <c r="AN24" i="37" s="1"/>
  <c r="AM24" i="25"/>
  <c r="AM24" i="37" s="1"/>
  <c r="AL24" i="25"/>
  <c r="AL24" i="37" s="1"/>
  <c r="AK24" i="25"/>
  <c r="AJ24" i="25"/>
  <c r="AJ24" i="37" s="1"/>
  <c r="AH24" i="25"/>
  <c r="AH24" i="37" s="1"/>
  <c r="AI24" i="37" s="1"/>
  <c r="AG24" i="25"/>
  <c r="AF24" i="25"/>
  <c r="AF24" i="37" s="1"/>
  <c r="AE24" i="25"/>
  <c r="AD24" i="25"/>
  <c r="AD24" i="37" s="1"/>
  <c r="AC24" i="25"/>
  <c r="AB24" i="25"/>
  <c r="AB24" i="37" s="1"/>
  <c r="Z24" i="25"/>
  <c r="Z24" i="37" s="1"/>
  <c r="AA24" i="37" s="1"/>
  <c r="Y24" i="25"/>
  <c r="X24" i="25"/>
  <c r="X24" i="37" s="1"/>
  <c r="Y24" i="37" s="1"/>
  <c r="W24" i="25"/>
  <c r="V24" i="25"/>
  <c r="V24" i="37" s="1"/>
  <c r="U24" i="25"/>
  <c r="T24" i="25"/>
  <c r="T24" i="37" s="1"/>
  <c r="R24" i="25"/>
  <c r="R24" i="37" s="1"/>
  <c r="S24" i="37" s="1"/>
  <c r="Q24" i="25"/>
  <c r="P24" i="25"/>
  <c r="P24" i="37" s="1"/>
  <c r="Q24" i="37" s="1"/>
  <c r="O24" i="25"/>
  <c r="N24" i="25"/>
  <c r="N24" i="37" s="1"/>
  <c r="M24" i="25"/>
  <c r="M24" i="37" s="1"/>
  <c r="L24" i="25"/>
  <c r="L24" i="37" s="1"/>
  <c r="J24" i="25"/>
  <c r="J24" i="37" s="1"/>
  <c r="K24" i="37" s="1"/>
  <c r="H24" i="25"/>
  <c r="H24" i="37" s="1"/>
  <c r="I24" i="37" s="1"/>
  <c r="G24" i="25"/>
  <c r="F24" i="25"/>
  <c r="F24" i="37" s="1"/>
  <c r="E24" i="25"/>
  <c r="E24" i="37" s="1"/>
  <c r="D24" i="25"/>
  <c r="D24" i="37" s="1"/>
  <c r="BV23" i="25"/>
  <c r="BU23" i="25"/>
  <c r="BU23" i="37" s="1"/>
  <c r="BS23" i="25"/>
  <c r="BQ23" i="25"/>
  <c r="BO23" i="25"/>
  <c r="BO23" i="37" s="1"/>
  <c r="BP23" i="37" s="1"/>
  <c r="BN23" i="25"/>
  <c r="BM23" i="25"/>
  <c r="BM23" i="37" s="1"/>
  <c r="BK23" i="25"/>
  <c r="BG23" i="25"/>
  <c r="BG23" i="37" s="1"/>
  <c r="BH23" i="37" s="1"/>
  <c r="BF23" i="25"/>
  <c r="BE23" i="25"/>
  <c r="BE23" i="37" s="1"/>
  <c r="BC23" i="25"/>
  <c r="BA23" i="25"/>
  <c r="AZ23" i="25"/>
  <c r="AZ23" i="37" s="1"/>
  <c r="AY23" i="25"/>
  <c r="AY23" i="37" s="1"/>
  <c r="AX23" i="25"/>
  <c r="AX23" i="37" s="1"/>
  <c r="AW23" i="25"/>
  <c r="AW23" i="37" s="1"/>
  <c r="AV23" i="25"/>
  <c r="AV23" i="37" s="1"/>
  <c r="AU23" i="25"/>
  <c r="AU23" i="37" s="1"/>
  <c r="AT23" i="25"/>
  <c r="AT23" i="37" s="1"/>
  <c r="AS23" i="25"/>
  <c r="AS23" i="37" s="1"/>
  <c r="AR23" i="25"/>
  <c r="AR23" i="37" s="1"/>
  <c r="AQ23" i="25"/>
  <c r="AQ23" i="37" s="1"/>
  <c r="AP23" i="25"/>
  <c r="AP23" i="37" s="1"/>
  <c r="AO23" i="25"/>
  <c r="AO23" i="37" s="1"/>
  <c r="AN23" i="25"/>
  <c r="AN23" i="37" s="1"/>
  <c r="AM23" i="25"/>
  <c r="AM23" i="37" s="1"/>
  <c r="AL23" i="25"/>
  <c r="AL23" i="37" s="1"/>
  <c r="AK23" i="25"/>
  <c r="AJ23" i="25"/>
  <c r="AJ23" i="37" s="1"/>
  <c r="AH23" i="25"/>
  <c r="AH23" i="37" s="1"/>
  <c r="AI23" i="37" s="1"/>
  <c r="AG23" i="25"/>
  <c r="AF23" i="25"/>
  <c r="AF23" i="37" s="1"/>
  <c r="AG23" i="37" s="1"/>
  <c r="AE23" i="25"/>
  <c r="AD23" i="25"/>
  <c r="AD23" i="37" s="1"/>
  <c r="AC23" i="25"/>
  <c r="AB23" i="25"/>
  <c r="AB23" i="37" s="1"/>
  <c r="Z23" i="25"/>
  <c r="Z23" i="37" s="1"/>
  <c r="AA23" i="37" s="1"/>
  <c r="Y23" i="25"/>
  <c r="X23" i="25"/>
  <c r="X23" i="37" s="1"/>
  <c r="Y23" i="37" s="1"/>
  <c r="W23" i="25"/>
  <c r="V23" i="25"/>
  <c r="V23" i="37" s="1"/>
  <c r="U23" i="25"/>
  <c r="T23" i="25"/>
  <c r="T23" i="37" s="1"/>
  <c r="R23" i="25"/>
  <c r="R23" i="37" s="1"/>
  <c r="S23" i="37" s="1"/>
  <c r="P23" i="25"/>
  <c r="P23" i="37" s="1"/>
  <c r="Q23" i="37" s="1"/>
  <c r="O23" i="25"/>
  <c r="N23" i="25"/>
  <c r="N23" i="37" s="1"/>
  <c r="M23" i="25"/>
  <c r="M23" i="37" s="1"/>
  <c r="L23" i="25"/>
  <c r="L23" i="37" s="1"/>
  <c r="J23" i="25"/>
  <c r="J23" i="37" s="1"/>
  <c r="K23" i="37" s="1"/>
  <c r="H23" i="25"/>
  <c r="H23" i="37" s="1"/>
  <c r="I23" i="37" s="1"/>
  <c r="G23" i="25"/>
  <c r="F23" i="25"/>
  <c r="F23" i="37" s="1"/>
  <c r="E23" i="25"/>
  <c r="E23" i="37" s="1"/>
  <c r="D23" i="25"/>
  <c r="D23" i="37" s="1"/>
  <c r="BV22" i="25"/>
  <c r="BU22" i="25"/>
  <c r="BU22" i="37" s="1"/>
  <c r="BS22" i="25"/>
  <c r="BQ22" i="25"/>
  <c r="BO22" i="25"/>
  <c r="BO22" i="37" s="1"/>
  <c r="BP22" i="37" s="1"/>
  <c r="BN22" i="25"/>
  <c r="BM22" i="25"/>
  <c r="BM22" i="37" s="1"/>
  <c r="BK22" i="25"/>
  <c r="BI22" i="25"/>
  <c r="BJ22" i="25" s="1"/>
  <c r="BG22" i="25"/>
  <c r="BG22" i="37" s="1"/>
  <c r="BH22" i="37" s="1"/>
  <c r="BF22" i="25"/>
  <c r="BE22" i="25"/>
  <c r="BE22" i="37" s="1"/>
  <c r="BC22" i="25"/>
  <c r="BA22" i="25"/>
  <c r="AZ22" i="25"/>
  <c r="AZ22" i="37" s="1"/>
  <c r="AY22" i="25"/>
  <c r="AY22" i="37" s="1"/>
  <c r="AX22" i="25"/>
  <c r="AX22" i="37" s="1"/>
  <c r="AW22" i="25"/>
  <c r="AW22" i="37" s="1"/>
  <c r="AV22" i="25"/>
  <c r="AV22" i="37" s="1"/>
  <c r="AU22" i="25"/>
  <c r="AU22" i="37" s="1"/>
  <c r="AT22" i="25"/>
  <c r="AT22" i="37" s="1"/>
  <c r="AS22" i="25"/>
  <c r="AS22" i="37" s="1"/>
  <c r="AR22" i="25"/>
  <c r="AR22" i="37" s="1"/>
  <c r="AQ22" i="25"/>
  <c r="AQ22" i="37" s="1"/>
  <c r="AP22" i="25"/>
  <c r="AP22" i="37" s="1"/>
  <c r="AO22" i="25"/>
  <c r="AO22" i="37" s="1"/>
  <c r="AN22" i="25"/>
  <c r="AN22" i="37" s="1"/>
  <c r="AM22" i="25"/>
  <c r="AM22" i="37" s="1"/>
  <c r="AL22" i="25"/>
  <c r="AL22" i="37" s="1"/>
  <c r="AK22" i="25"/>
  <c r="AJ22" i="25"/>
  <c r="AJ22" i="37" s="1"/>
  <c r="AH22" i="25"/>
  <c r="AH22" i="37" s="1"/>
  <c r="AI22" i="37" s="1"/>
  <c r="AF22" i="25"/>
  <c r="AF22" i="37" s="1"/>
  <c r="AG22" i="37" s="1"/>
  <c r="AE22" i="25"/>
  <c r="AD22" i="25"/>
  <c r="AD22" i="37" s="1"/>
  <c r="AC22" i="25"/>
  <c r="AB22" i="25"/>
  <c r="AB22" i="37" s="1"/>
  <c r="Z22" i="25"/>
  <c r="Z22" i="37" s="1"/>
  <c r="AA22" i="37" s="1"/>
  <c r="X22" i="25"/>
  <c r="X22" i="37" s="1"/>
  <c r="Y22" i="37" s="1"/>
  <c r="W22" i="25"/>
  <c r="V22" i="25"/>
  <c r="V22" i="37" s="1"/>
  <c r="U22" i="25"/>
  <c r="T22" i="25"/>
  <c r="T22" i="37" s="1"/>
  <c r="R22" i="25"/>
  <c r="R22" i="37" s="1"/>
  <c r="S22" i="37" s="1"/>
  <c r="P22" i="25"/>
  <c r="P22" i="37" s="1"/>
  <c r="Q22" i="37" s="1"/>
  <c r="O22" i="25"/>
  <c r="N22" i="25"/>
  <c r="N22" i="37" s="1"/>
  <c r="M22" i="25"/>
  <c r="M22" i="37" s="1"/>
  <c r="L22" i="25"/>
  <c r="L22" i="37" s="1"/>
  <c r="J22" i="25"/>
  <c r="J22" i="37" s="1"/>
  <c r="K22" i="37" s="1"/>
  <c r="H22" i="25"/>
  <c r="H22" i="37" s="1"/>
  <c r="I22" i="37" s="1"/>
  <c r="G22" i="25"/>
  <c r="F22" i="25"/>
  <c r="F22" i="37" s="1"/>
  <c r="E22" i="25"/>
  <c r="E22" i="37" s="1"/>
  <c r="D22" i="25"/>
  <c r="D22" i="37" s="1"/>
  <c r="AB21" i="25"/>
  <c r="BU20" i="25"/>
  <c r="BU20" i="37" s="1"/>
  <c r="BV20" i="37" s="1"/>
  <c r="BT20" i="25"/>
  <c r="BS20" i="25"/>
  <c r="BS20" i="37" s="1"/>
  <c r="BQ20" i="25"/>
  <c r="BO20" i="25"/>
  <c r="BM20" i="25"/>
  <c r="BM20" i="37" s="1"/>
  <c r="BN20" i="37" s="1"/>
  <c r="BL20" i="25"/>
  <c r="BK20" i="25"/>
  <c r="BK20" i="37" s="1"/>
  <c r="BL20" i="37" s="1"/>
  <c r="BG20" i="25"/>
  <c r="BE20" i="25"/>
  <c r="BE20" i="37" s="1"/>
  <c r="BF20" i="37" s="1"/>
  <c r="BD20" i="25"/>
  <c r="BC20" i="25"/>
  <c r="BC20" i="37" s="1"/>
  <c r="BD20" i="37" s="1"/>
  <c r="BA20" i="25"/>
  <c r="AZ20" i="25"/>
  <c r="AZ20" i="37" s="1"/>
  <c r="AY20" i="25"/>
  <c r="AY20" i="37" s="1"/>
  <c r="AX20" i="25"/>
  <c r="AX20" i="37" s="1"/>
  <c r="AW20" i="25"/>
  <c r="AW20" i="37" s="1"/>
  <c r="AV20" i="25"/>
  <c r="AV20" i="37" s="1"/>
  <c r="AU20" i="25"/>
  <c r="AU20" i="37" s="1"/>
  <c r="AT20" i="25"/>
  <c r="AT20" i="37" s="1"/>
  <c r="AS20" i="25"/>
  <c r="AS20" i="37" s="1"/>
  <c r="AR20" i="25"/>
  <c r="AR20" i="37" s="1"/>
  <c r="AQ20" i="25"/>
  <c r="AQ20" i="37" s="1"/>
  <c r="AP20" i="25"/>
  <c r="AP20" i="37" s="1"/>
  <c r="AO20" i="25"/>
  <c r="AO20" i="37" s="1"/>
  <c r="AN20" i="25"/>
  <c r="AN20" i="37" s="1"/>
  <c r="AM20" i="25"/>
  <c r="AM20" i="37" s="1"/>
  <c r="AL20" i="25"/>
  <c r="AL20" i="37" s="1"/>
  <c r="AK20" i="25"/>
  <c r="AJ20" i="25"/>
  <c r="AJ20" i="37" s="1"/>
  <c r="AI20" i="25"/>
  <c r="AH20" i="25"/>
  <c r="AH20" i="37" s="1"/>
  <c r="AI20" i="37" s="1"/>
  <c r="AF20" i="25"/>
  <c r="AF20" i="37" s="1"/>
  <c r="AG20" i="37" s="1"/>
  <c r="AD20" i="25"/>
  <c r="AD20" i="37" s="1"/>
  <c r="AC20" i="25"/>
  <c r="AB20" i="25"/>
  <c r="AB20" i="37" s="1"/>
  <c r="AA20" i="25"/>
  <c r="Z20" i="25"/>
  <c r="Z20" i="37" s="1"/>
  <c r="AA20" i="37" s="1"/>
  <c r="X20" i="25"/>
  <c r="X20" i="37" s="1"/>
  <c r="Y20" i="37" s="1"/>
  <c r="V20" i="25"/>
  <c r="V20" i="37" s="1"/>
  <c r="U20" i="25"/>
  <c r="T20" i="25"/>
  <c r="T20" i="37" s="1"/>
  <c r="S20" i="25"/>
  <c r="R20" i="25"/>
  <c r="R20" i="37" s="1"/>
  <c r="S20" i="37" s="1"/>
  <c r="P20" i="25"/>
  <c r="P20" i="37" s="1"/>
  <c r="Q20" i="37" s="1"/>
  <c r="N20" i="25"/>
  <c r="N20" i="37" s="1"/>
  <c r="O20" i="37" s="1"/>
  <c r="M20" i="25"/>
  <c r="M20" i="37" s="1"/>
  <c r="L20" i="25"/>
  <c r="L20" i="37" s="1"/>
  <c r="K20" i="25"/>
  <c r="J20" i="25"/>
  <c r="J20" i="37" s="1"/>
  <c r="K20" i="37" s="1"/>
  <c r="H20" i="25"/>
  <c r="H20" i="37" s="1"/>
  <c r="I20" i="37" s="1"/>
  <c r="F20" i="25"/>
  <c r="F20" i="37" s="1"/>
  <c r="G20" i="37" s="1"/>
  <c r="E20" i="25"/>
  <c r="E20" i="37" s="1"/>
  <c r="D20" i="25"/>
  <c r="D20" i="37" s="1"/>
  <c r="BU19" i="25"/>
  <c r="BU19" i="37" s="1"/>
  <c r="BV19" i="37" s="1"/>
  <c r="BT19" i="25"/>
  <c r="BS19" i="25"/>
  <c r="BS19" i="37" s="1"/>
  <c r="BQ19" i="25"/>
  <c r="BO19" i="25"/>
  <c r="BM19" i="25"/>
  <c r="BM19" i="37" s="1"/>
  <c r="BN19" i="37" s="1"/>
  <c r="BL19" i="25"/>
  <c r="BK19" i="25"/>
  <c r="BK19" i="37" s="1"/>
  <c r="BI19" i="25"/>
  <c r="BJ19" i="25" s="1"/>
  <c r="BG19" i="25"/>
  <c r="BE19" i="25"/>
  <c r="BE19" i="37" s="1"/>
  <c r="BF19" i="37" s="1"/>
  <c r="BD19" i="25"/>
  <c r="BC19" i="25"/>
  <c r="BC19" i="37" s="1"/>
  <c r="BD19" i="37" s="1"/>
  <c r="BA19" i="25"/>
  <c r="AZ19" i="25"/>
  <c r="AZ19" i="37" s="1"/>
  <c r="AY19" i="25"/>
  <c r="AY19" i="37" s="1"/>
  <c r="AX19" i="25"/>
  <c r="AX19" i="37" s="1"/>
  <c r="AW19" i="25"/>
  <c r="AW19" i="37" s="1"/>
  <c r="AV19" i="25"/>
  <c r="AV19" i="37" s="1"/>
  <c r="AU19" i="25"/>
  <c r="AU19" i="37" s="1"/>
  <c r="AT19" i="25"/>
  <c r="AT19" i="37" s="1"/>
  <c r="AS19" i="25"/>
  <c r="AS19" i="37" s="1"/>
  <c r="AR19" i="25"/>
  <c r="AR19" i="37" s="1"/>
  <c r="AQ19" i="25"/>
  <c r="AQ19" i="37" s="1"/>
  <c r="AP19" i="25"/>
  <c r="AP19" i="37" s="1"/>
  <c r="AO19" i="25"/>
  <c r="AO19" i="37" s="1"/>
  <c r="AN19" i="25"/>
  <c r="AN19" i="37" s="1"/>
  <c r="AM19" i="25"/>
  <c r="AM19" i="37" s="1"/>
  <c r="AL19" i="25"/>
  <c r="AL19" i="37" s="1"/>
  <c r="AK19" i="25"/>
  <c r="AJ19" i="25"/>
  <c r="AJ19" i="37" s="1"/>
  <c r="AI19" i="25"/>
  <c r="AH19" i="25"/>
  <c r="AH19" i="37" s="1"/>
  <c r="AI19" i="37" s="1"/>
  <c r="AF19" i="25"/>
  <c r="AF19" i="37" s="1"/>
  <c r="AG19" i="37" s="1"/>
  <c r="AD19" i="25"/>
  <c r="AD19" i="37" s="1"/>
  <c r="AC19" i="25"/>
  <c r="AB19" i="25"/>
  <c r="AB19" i="37" s="1"/>
  <c r="AA19" i="25"/>
  <c r="Z19" i="25"/>
  <c r="Z19" i="37" s="1"/>
  <c r="AA19" i="37" s="1"/>
  <c r="X19" i="25"/>
  <c r="X19" i="37" s="1"/>
  <c r="Y19" i="37" s="1"/>
  <c r="V19" i="25"/>
  <c r="V19" i="37" s="1"/>
  <c r="U19" i="25"/>
  <c r="T19" i="25"/>
  <c r="T19" i="37" s="1"/>
  <c r="S19" i="25"/>
  <c r="R19" i="25"/>
  <c r="R19" i="37" s="1"/>
  <c r="S19" i="37" s="1"/>
  <c r="P19" i="25"/>
  <c r="P19" i="37" s="1"/>
  <c r="Q19" i="37" s="1"/>
  <c r="N19" i="25"/>
  <c r="N19" i="37" s="1"/>
  <c r="O19" i="37" s="1"/>
  <c r="M19" i="25"/>
  <c r="M19" i="37" s="1"/>
  <c r="L19" i="25"/>
  <c r="L19" i="37" s="1"/>
  <c r="K19" i="25"/>
  <c r="J19" i="25"/>
  <c r="J19" i="37" s="1"/>
  <c r="K19" i="37" s="1"/>
  <c r="H19" i="25"/>
  <c r="H19" i="37" s="1"/>
  <c r="I19" i="37" s="1"/>
  <c r="F19" i="25"/>
  <c r="F19" i="37" s="1"/>
  <c r="G19" i="37" s="1"/>
  <c r="E19" i="25"/>
  <c r="E19" i="37" s="1"/>
  <c r="D19" i="25"/>
  <c r="D19" i="37" s="1"/>
  <c r="BU18" i="25"/>
  <c r="BU18" i="37" s="1"/>
  <c r="BV18" i="37" s="1"/>
  <c r="BT18" i="25"/>
  <c r="BS18" i="25"/>
  <c r="BS18" i="37" s="1"/>
  <c r="BQ18" i="25"/>
  <c r="BO18" i="25"/>
  <c r="BM18" i="25"/>
  <c r="BM18" i="37" s="1"/>
  <c r="BN18" i="37" s="1"/>
  <c r="BL18" i="25"/>
  <c r="BK18" i="25"/>
  <c r="BK18" i="37" s="1"/>
  <c r="BG18" i="25"/>
  <c r="BE18" i="25"/>
  <c r="BE18" i="37" s="1"/>
  <c r="BF18" i="37" s="1"/>
  <c r="BD18" i="25"/>
  <c r="BC18" i="25"/>
  <c r="BC18" i="37" s="1"/>
  <c r="BA18" i="25"/>
  <c r="AZ18" i="25"/>
  <c r="AZ18" i="37" s="1"/>
  <c r="AY18" i="25"/>
  <c r="AY18" i="37" s="1"/>
  <c r="AX18" i="25"/>
  <c r="AX18" i="37" s="1"/>
  <c r="AW18" i="25"/>
  <c r="AW18" i="37" s="1"/>
  <c r="AV18" i="25"/>
  <c r="AV18" i="37" s="1"/>
  <c r="AU18" i="25"/>
  <c r="AU18" i="37" s="1"/>
  <c r="AT18" i="25"/>
  <c r="AT18" i="37" s="1"/>
  <c r="AS18" i="25"/>
  <c r="AS18" i="37" s="1"/>
  <c r="AR18" i="25"/>
  <c r="AR18" i="37" s="1"/>
  <c r="AQ18" i="25"/>
  <c r="AQ18" i="37" s="1"/>
  <c r="AP18" i="25"/>
  <c r="AP18" i="37" s="1"/>
  <c r="AO18" i="25"/>
  <c r="AO18" i="37" s="1"/>
  <c r="AN18" i="25"/>
  <c r="AN18" i="37" s="1"/>
  <c r="AM18" i="25"/>
  <c r="AM18" i="37" s="1"/>
  <c r="AL18" i="25"/>
  <c r="AL18" i="37" s="1"/>
  <c r="AK18" i="25"/>
  <c r="AJ18" i="25"/>
  <c r="AJ18" i="37" s="1"/>
  <c r="AI18" i="25"/>
  <c r="AH18" i="25"/>
  <c r="AH18" i="37" s="1"/>
  <c r="AI18" i="37" s="1"/>
  <c r="AF18" i="25"/>
  <c r="AF18" i="37" s="1"/>
  <c r="AG18" i="37" s="1"/>
  <c r="AD18" i="25"/>
  <c r="AD18" i="37" s="1"/>
  <c r="AC18" i="25"/>
  <c r="AB18" i="25"/>
  <c r="AB18" i="37" s="1"/>
  <c r="AA18" i="25"/>
  <c r="Z18" i="25"/>
  <c r="Z18" i="37" s="1"/>
  <c r="AA18" i="37" s="1"/>
  <c r="X18" i="25"/>
  <c r="X18" i="37" s="1"/>
  <c r="Y18" i="37" s="1"/>
  <c r="V18" i="25"/>
  <c r="V18" i="37" s="1"/>
  <c r="U18" i="25"/>
  <c r="T18" i="25"/>
  <c r="T18" i="37" s="1"/>
  <c r="S18" i="25"/>
  <c r="R18" i="25"/>
  <c r="R18" i="37" s="1"/>
  <c r="S18" i="37" s="1"/>
  <c r="P18" i="25"/>
  <c r="P18" i="37" s="1"/>
  <c r="Q18" i="37" s="1"/>
  <c r="N18" i="25"/>
  <c r="N18" i="37" s="1"/>
  <c r="O18" i="37" s="1"/>
  <c r="M18" i="25"/>
  <c r="M18" i="37" s="1"/>
  <c r="L18" i="25"/>
  <c r="L18" i="37" s="1"/>
  <c r="K18" i="25"/>
  <c r="J18" i="25"/>
  <c r="J18" i="37" s="1"/>
  <c r="K18" i="37" s="1"/>
  <c r="H18" i="25"/>
  <c r="H18" i="37" s="1"/>
  <c r="I18" i="37" s="1"/>
  <c r="F18" i="25"/>
  <c r="F18" i="37" s="1"/>
  <c r="G18" i="37" s="1"/>
  <c r="E18" i="25"/>
  <c r="E18" i="37" s="1"/>
  <c r="D18" i="25"/>
  <c r="D18" i="37" s="1"/>
  <c r="BU17" i="25"/>
  <c r="BU17" i="37" s="1"/>
  <c r="BV17" i="37" s="1"/>
  <c r="BT17" i="25"/>
  <c r="BS17" i="25"/>
  <c r="BS17" i="37" s="1"/>
  <c r="BQ17" i="25"/>
  <c r="BO17" i="25"/>
  <c r="BM17" i="25"/>
  <c r="BM17" i="37" s="1"/>
  <c r="BN17" i="37" s="1"/>
  <c r="BL17" i="25"/>
  <c r="BK17" i="25"/>
  <c r="BK17" i="37" s="1"/>
  <c r="BG17" i="25"/>
  <c r="BE17" i="25"/>
  <c r="BE17" i="37" s="1"/>
  <c r="BF17" i="37" s="1"/>
  <c r="BD17" i="25"/>
  <c r="BC17" i="25"/>
  <c r="BC17" i="37" s="1"/>
  <c r="BA17" i="25"/>
  <c r="AZ17" i="25"/>
  <c r="AZ17" i="37" s="1"/>
  <c r="AY17" i="25"/>
  <c r="AY17" i="37" s="1"/>
  <c r="AX17" i="25"/>
  <c r="AX17" i="37" s="1"/>
  <c r="AW17" i="25"/>
  <c r="AW17" i="37" s="1"/>
  <c r="AV17" i="25"/>
  <c r="AV17" i="37" s="1"/>
  <c r="AU17" i="25"/>
  <c r="AU17" i="37" s="1"/>
  <c r="AT17" i="25"/>
  <c r="AT17" i="37" s="1"/>
  <c r="AS17" i="25"/>
  <c r="AS17" i="37" s="1"/>
  <c r="AR17" i="25"/>
  <c r="AR17" i="37" s="1"/>
  <c r="AQ17" i="25"/>
  <c r="AQ17" i="37" s="1"/>
  <c r="AP17" i="25"/>
  <c r="AP17" i="37" s="1"/>
  <c r="AO17" i="25"/>
  <c r="AO17" i="37" s="1"/>
  <c r="AN17" i="25"/>
  <c r="AN17" i="37" s="1"/>
  <c r="AM17" i="25"/>
  <c r="AM17" i="37" s="1"/>
  <c r="AL17" i="25"/>
  <c r="AL17" i="37" s="1"/>
  <c r="AK17" i="25"/>
  <c r="AJ17" i="25"/>
  <c r="AJ17" i="37" s="1"/>
  <c r="AI17" i="25"/>
  <c r="AH17" i="25"/>
  <c r="AH17" i="37" s="1"/>
  <c r="AI17" i="37" s="1"/>
  <c r="AF17" i="25"/>
  <c r="AF17" i="37" s="1"/>
  <c r="AG17" i="37" s="1"/>
  <c r="AD17" i="25"/>
  <c r="AD17" i="37" s="1"/>
  <c r="AC17" i="25"/>
  <c r="AB17" i="25"/>
  <c r="AB17" i="37" s="1"/>
  <c r="AA17" i="25"/>
  <c r="Z17" i="25"/>
  <c r="Z17" i="37" s="1"/>
  <c r="AA17" i="37" s="1"/>
  <c r="X17" i="25"/>
  <c r="X17" i="37" s="1"/>
  <c r="Y17" i="37" s="1"/>
  <c r="V17" i="25"/>
  <c r="V17" i="37" s="1"/>
  <c r="W17" i="37" s="1"/>
  <c r="U17" i="25"/>
  <c r="T17" i="25"/>
  <c r="T17" i="37" s="1"/>
  <c r="S17" i="25"/>
  <c r="R17" i="25"/>
  <c r="R17" i="37" s="1"/>
  <c r="S17" i="37" s="1"/>
  <c r="P17" i="25"/>
  <c r="P17" i="37" s="1"/>
  <c r="Q17" i="37" s="1"/>
  <c r="N17" i="25"/>
  <c r="N17" i="37" s="1"/>
  <c r="O17" i="37" s="1"/>
  <c r="M17" i="25"/>
  <c r="M17" i="37" s="1"/>
  <c r="L17" i="25"/>
  <c r="L17" i="37" s="1"/>
  <c r="K17" i="25"/>
  <c r="J17" i="25"/>
  <c r="J17" i="37" s="1"/>
  <c r="K17" i="37" s="1"/>
  <c r="H17" i="25"/>
  <c r="H17" i="37" s="1"/>
  <c r="I17" i="37" s="1"/>
  <c r="F17" i="25"/>
  <c r="F17" i="37" s="1"/>
  <c r="G17" i="37" s="1"/>
  <c r="E17" i="25"/>
  <c r="E17" i="37" s="1"/>
  <c r="D17" i="25"/>
  <c r="D17" i="37" s="1"/>
  <c r="AH16" i="25"/>
  <c r="BU15" i="25"/>
  <c r="BS15" i="25"/>
  <c r="BS15" i="37" s="1"/>
  <c r="BT15" i="37" s="1"/>
  <c r="BR15" i="25"/>
  <c r="BQ15" i="25"/>
  <c r="BQ15" i="37" s="1"/>
  <c r="BO15" i="25"/>
  <c r="BM15" i="25"/>
  <c r="BK15" i="25"/>
  <c r="BK15" i="37" s="1"/>
  <c r="BL15" i="37" s="1"/>
  <c r="BG15" i="25"/>
  <c r="BE15" i="25"/>
  <c r="BC15" i="25"/>
  <c r="BC15" i="37" s="1"/>
  <c r="BD15" i="37" s="1"/>
  <c r="BB15" i="25"/>
  <c r="BA15" i="25"/>
  <c r="BA15" i="37" s="1"/>
  <c r="AZ15" i="25"/>
  <c r="AZ15" i="37" s="1"/>
  <c r="AY15" i="25"/>
  <c r="AY15" i="37" s="1"/>
  <c r="AX15" i="25"/>
  <c r="AX15" i="37" s="1"/>
  <c r="AW15" i="25"/>
  <c r="AW15" i="37" s="1"/>
  <c r="AV15" i="25"/>
  <c r="AV15" i="37" s="1"/>
  <c r="AU15" i="25"/>
  <c r="AU15" i="37" s="1"/>
  <c r="AT15" i="25"/>
  <c r="AT15" i="37" s="1"/>
  <c r="AS15" i="25"/>
  <c r="AS15" i="37" s="1"/>
  <c r="AR15" i="25"/>
  <c r="AR15" i="37" s="1"/>
  <c r="AQ15" i="25"/>
  <c r="AQ15" i="37" s="1"/>
  <c r="AP15" i="25"/>
  <c r="AP15" i="37" s="1"/>
  <c r="AO15" i="25"/>
  <c r="AO15" i="37" s="1"/>
  <c r="AN15" i="25"/>
  <c r="AN15" i="37" s="1"/>
  <c r="AM15" i="25"/>
  <c r="AM15" i="37" s="1"/>
  <c r="AL15" i="25"/>
  <c r="AL15" i="37" s="1"/>
  <c r="AJ15" i="25"/>
  <c r="AJ15" i="37" s="1"/>
  <c r="AK15" i="37" s="1"/>
  <c r="AI15" i="25"/>
  <c r="AH15" i="25"/>
  <c r="AH15" i="37" s="1"/>
  <c r="AG15" i="25"/>
  <c r="AF15" i="25"/>
  <c r="AF15" i="37" s="1"/>
  <c r="AD15" i="25"/>
  <c r="AD15" i="37" s="1"/>
  <c r="AE15" i="37" s="1"/>
  <c r="AB15" i="25"/>
  <c r="AB15" i="37" s="1"/>
  <c r="AC15" i="37" s="1"/>
  <c r="AA15" i="25"/>
  <c r="Z15" i="25"/>
  <c r="Z15" i="37" s="1"/>
  <c r="Y15" i="25"/>
  <c r="X15" i="25"/>
  <c r="X15" i="37" s="1"/>
  <c r="V15" i="25"/>
  <c r="V15" i="37" s="1"/>
  <c r="W15" i="37" s="1"/>
  <c r="T15" i="25"/>
  <c r="T15" i="37" s="1"/>
  <c r="U15" i="37" s="1"/>
  <c r="S15" i="25"/>
  <c r="R15" i="25"/>
  <c r="R15" i="37" s="1"/>
  <c r="Q15" i="25"/>
  <c r="P15" i="25"/>
  <c r="P15" i="37" s="1"/>
  <c r="N15" i="25"/>
  <c r="N15" i="37" s="1"/>
  <c r="O15" i="37" s="1"/>
  <c r="M15" i="25"/>
  <c r="M15" i="37" s="1"/>
  <c r="L15" i="25"/>
  <c r="L15" i="37" s="1"/>
  <c r="K15" i="25"/>
  <c r="J15" i="25"/>
  <c r="J15" i="37" s="1"/>
  <c r="I15" i="25"/>
  <c r="H15" i="25"/>
  <c r="H15" i="37" s="1"/>
  <c r="F15" i="25"/>
  <c r="F15" i="37" s="1"/>
  <c r="G15" i="37" s="1"/>
  <c r="E15" i="25"/>
  <c r="E15" i="37" s="1"/>
  <c r="D15" i="25"/>
  <c r="D15" i="37" s="1"/>
  <c r="BU14" i="25"/>
  <c r="BS14" i="25"/>
  <c r="BS14" i="37" s="1"/>
  <c r="BT14" i="37" s="1"/>
  <c r="BR14" i="25"/>
  <c r="BQ14" i="25"/>
  <c r="BQ14" i="37" s="1"/>
  <c r="BO14" i="25"/>
  <c r="BM14" i="25"/>
  <c r="BK14" i="25"/>
  <c r="BK14" i="37" s="1"/>
  <c r="BL14" i="37" s="1"/>
  <c r="BG14" i="25"/>
  <c r="BE14" i="25"/>
  <c r="BC14" i="25"/>
  <c r="BC14" i="37" s="1"/>
  <c r="BD14" i="37" s="1"/>
  <c r="BB14" i="25"/>
  <c r="BA14" i="25"/>
  <c r="BA14" i="37" s="1"/>
  <c r="AZ14" i="25"/>
  <c r="AZ14" i="37" s="1"/>
  <c r="AY14" i="25"/>
  <c r="AY14" i="37" s="1"/>
  <c r="AX14" i="25"/>
  <c r="AX14" i="37" s="1"/>
  <c r="AW14" i="25"/>
  <c r="AW14" i="37" s="1"/>
  <c r="AV14" i="25"/>
  <c r="AV14" i="37" s="1"/>
  <c r="AU14" i="25"/>
  <c r="AU14" i="37" s="1"/>
  <c r="AT14" i="25"/>
  <c r="AT14" i="37" s="1"/>
  <c r="AS14" i="25"/>
  <c r="AS14" i="37" s="1"/>
  <c r="AR14" i="25"/>
  <c r="AR14" i="37" s="1"/>
  <c r="AQ14" i="25"/>
  <c r="AQ14" i="37" s="1"/>
  <c r="AP14" i="25"/>
  <c r="AP14" i="37" s="1"/>
  <c r="AO14" i="25"/>
  <c r="AO14" i="37" s="1"/>
  <c r="AN14" i="25"/>
  <c r="AN14" i="37" s="1"/>
  <c r="AM14" i="25"/>
  <c r="AM14" i="37" s="1"/>
  <c r="AL14" i="25"/>
  <c r="AL14" i="37" s="1"/>
  <c r="AJ14" i="25"/>
  <c r="AJ14" i="37" s="1"/>
  <c r="AK14" i="37" s="1"/>
  <c r="AI14" i="25"/>
  <c r="AH14" i="25"/>
  <c r="AH14" i="37" s="1"/>
  <c r="AG14" i="25"/>
  <c r="AF14" i="25"/>
  <c r="AF14" i="37" s="1"/>
  <c r="AD14" i="25"/>
  <c r="AD14" i="37" s="1"/>
  <c r="AE14" i="37" s="1"/>
  <c r="AB14" i="25"/>
  <c r="AB14" i="37" s="1"/>
  <c r="AC14" i="37" s="1"/>
  <c r="AA14" i="25"/>
  <c r="Z14" i="25"/>
  <c r="Z14" i="37" s="1"/>
  <c r="Y14" i="25"/>
  <c r="X14" i="25"/>
  <c r="X14" i="37" s="1"/>
  <c r="V14" i="25"/>
  <c r="V14" i="37" s="1"/>
  <c r="W14" i="37" s="1"/>
  <c r="T14" i="25"/>
  <c r="T14" i="37" s="1"/>
  <c r="U14" i="37" s="1"/>
  <c r="S14" i="25"/>
  <c r="R14" i="25"/>
  <c r="R14" i="37" s="1"/>
  <c r="Q14" i="25"/>
  <c r="P14" i="25"/>
  <c r="P14" i="37" s="1"/>
  <c r="N14" i="25"/>
  <c r="N14" i="37" s="1"/>
  <c r="O14" i="37" s="1"/>
  <c r="M14" i="25"/>
  <c r="M14" i="37" s="1"/>
  <c r="L14" i="25"/>
  <c r="L14" i="37" s="1"/>
  <c r="K14" i="25"/>
  <c r="J14" i="25"/>
  <c r="J14" i="37" s="1"/>
  <c r="I14" i="25"/>
  <c r="H14" i="25"/>
  <c r="H14" i="37" s="1"/>
  <c r="F14" i="25"/>
  <c r="F14" i="37" s="1"/>
  <c r="G14" i="37" s="1"/>
  <c r="E14" i="25"/>
  <c r="E14" i="37" s="1"/>
  <c r="D14" i="25"/>
  <c r="D14" i="37" s="1"/>
  <c r="BU13" i="25"/>
  <c r="BS13" i="25"/>
  <c r="BS13" i="37" s="1"/>
  <c r="BT13" i="37" s="1"/>
  <c r="BR13" i="25"/>
  <c r="BQ13" i="25"/>
  <c r="BQ13" i="37" s="1"/>
  <c r="BO13" i="25"/>
  <c r="BM13" i="25"/>
  <c r="BK13" i="25"/>
  <c r="BK13" i="37" s="1"/>
  <c r="BL13" i="37" s="1"/>
  <c r="BG13" i="25"/>
  <c r="BE13" i="25"/>
  <c r="BC13" i="25"/>
  <c r="BC13" i="37" s="1"/>
  <c r="BD13" i="37" s="1"/>
  <c r="BB13" i="25"/>
  <c r="BA13" i="25"/>
  <c r="BA13" i="37" s="1"/>
  <c r="AZ13" i="25"/>
  <c r="AZ13" i="37" s="1"/>
  <c r="AY13" i="25"/>
  <c r="AY13" i="37" s="1"/>
  <c r="AX13" i="25"/>
  <c r="AX13" i="37" s="1"/>
  <c r="AW13" i="25"/>
  <c r="AW13" i="37" s="1"/>
  <c r="AV13" i="25"/>
  <c r="AV13" i="37" s="1"/>
  <c r="AU13" i="25"/>
  <c r="AU13" i="37" s="1"/>
  <c r="AT13" i="25"/>
  <c r="AT13" i="37" s="1"/>
  <c r="AS13" i="25"/>
  <c r="AS13" i="37" s="1"/>
  <c r="AR13" i="25"/>
  <c r="AR13" i="37" s="1"/>
  <c r="AQ13" i="25"/>
  <c r="AQ13" i="37" s="1"/>
  <c r="AP13" i="25"/>
  <c r="AP13" i="37" s="1"/>
  <c r="AO13" i="25"/>
  <c r="AO13" i="37" s="1"/>
  <c r="AN13" i="25"/>
  <c r="AN13" i="37" s="1"/>
  <c r="AM13" i="25"/>
  <c r="AM13" i="37" s="1"/>
  <c r="AL13" i="25"/>
  <c r="AL13" i="37" s="1"/>
  <c r="AJ13" i="25"/>
  <c r="AJ13" i="37" s="1"/>
  <c r="AK13" i="37" s="1"/>
  <c r="AI13" i="25"/>
  <c r="AH13" i="25"/>
  <c r="AH13" i="37" s="1"/>
  <c r="AG13" i="25"/>
  <c r="AF13" i="25"/>
  <c r="AF13" i="37" s="1"/>
  <c r="AD13" i="25"/>
  <c r="AD13" i="37" s="1"/>
  <c r="AE13" i="37" s="1"/>
  <c r="AB13" i="25"/>
  <c r="AB13" i="37" s="1"/>
  <c r="AC13" i="37" s="1"/>
  <c r="AA13" i="25"/>
  <c r="Z13" i="25"/>
  <c r="Z13" i="37" s="1"/>
  <c r="Y13" i="25"/>
  <c r="X13" i="25"/>
  <c r="X13" i="37" s="1"/>
  <c r="V13" i="25"/>
  <c r="V13" i="37" s="1"/>
  <c r="W13" i="37" s="1"/>
  <c r="T13" i="25"/>
  <c r="T13" i="37" s="1"/>
  <c r="U13" i="37" s="1"/>
  <c r="S13" i="25"/>
  <c r="R13" i="25"/>
  <c r="R13" i="37" s="1"/>
  <c r="Q13" i="25"/>
  <c r="P13" i="25"/>
  <c r="P13" i="37" s="1"/>
  <c r="N13" i="25"/>
  <c r="N13" i="37" s="1"/>
  <c r="O13" i="37" s="1"/>
  <c r="M13" i="25"/>
  <c r="M13" i="37" s="1"/>
  <c r="L13" i="25"/>
  <c r="L13" i="37" s="1"/>
  <c r="K13" i="25"/>
  <c r="J13" i="25"/>
  <c r="J13" i="37" s="1"/>
  <c r="I13" i="25"/>
  <c r="H13" i="25"/>
  <c r="H13" i="37" s="1"/>
  <c r="F13" i="25"/>
  <c r="F13" i="37" s="1"/>
  <c r="G13" i="37" s="1"/>
  <c r="E13" i="25"/>
  <c r="E13" i="37" s="1"/>
  <c r="D13" i="25"/>
  <c r="D13" i="37" s="1"/>
  <c r="BU12" i="25"/>
  <c r="BS12" i="25"/>
  <c r="BS12" i="37" s="1"/>
  <c r="BT12" i="37" s="1"/>
  <c r="BR12" i="25"/>
  <c r="BQ12" i="25"/>
  <c r="BQ12" i="37" s="1"/>
  <c r="BO12" i="25"/>
  <c r="BM12" i="25"/>
  <c r="BK12" i="25"/>
  <c r="BK12" i="37" s="1"/>
  <c r="BL12" i="37" s="1"/>
  <c r="BG12" i="25"/>
  <c r="BE12" i="25"/>
  <c r="BC12" i="25"/>
  <c r="BC12" i="37" s="1"/>
  <c r="BD12" i="37" s="1"/>
  <c r="BB12" i="25"/>
  <c r="BA12" i="25"/>
  <c r="BA12" i="37" s="1"/>
  <c r="AZ12" i="25"/>
  <c r="AZ12" i="37" s="1"/>
  <c r="AY12" i="25"/>
  <c r="AY12" i="37" s="1"/>
  <c r="AX12" i="25"/>
  <c r="AX12" i="37" s="1"/>
  <c r="AW12" i="25"/>
  <c r="AW12" i="37" s="1"/>
  <c r="AV12" i="25"/>
  <c r="AV12" i="37" s="1"/>
  <c r="AU12" i="25"/>
  <c r="AU12" i="37" s="1"/>
  <c r="AT12" i="25"/>
  <c r="AT12" i="37" s="1"/>
  <c r="AS12" i="25"/>
  <c r="AS12" i="37" s="1"/>
  <c r="AR12" i="25"/>
  <c r="AR12" i="37" s="1"/>
  <c r="AQ12" i="25"/>
  <c r="AQ12" i="37" s="1"/>
  <c r="AP12" i="25"/>
  <c r="AP12" i="37" s="1"/>
  <c r="AO12" i="25"/>
  <c r="AO12" i="37" s="1"/>
  <c r="AN12" i="25"/>
  <c r="AN12" i="37" s="1"/>
  <c r="AM12" i="25"/>
  <c r="AM12" i="37" s="1"/>
  <c r="AL12" i="25"/>
  <c r="AL12" i="37" s="1"/>
  <c r="AJ12" i="25"/>
  <c r="AJ12" i="37" s="1"/>
  <c r="AK12" i="37" s="1"/>
  <c r="AI12" i="25"/>
  <c r="AH12" i="25"/>
  <c r="AH12" i="37" s="1"/>
  <c r="AG12" i="25"/>
  <c r="AF12" i="25"/>
  <c r="AF12" i="37" s="1"/>
  <c r="AD12" i="25"/>
  <c r="AD12" i="37" s="1"/>
  <c r="AE12" i="37" s="1"/>
  <c r="AB12" i="25"/>
  <c r="AB12" i="37" s="1"/>
  <c r="AC12" i="37" s="1"/>
  <c r="AA12" i="25"/>
  <c r="Z12" i="25"/>
  <c r="Z12" i="37" s="1"/>
  <c r="Y12" i="25"/>
  <c r="X12" i="25"/>
  <c r="X12" i="37" s="1"/>
  <c r="V12" i="25"/>
  <c r="V12" i="37" s="1"/>
  <c r="W12" i="37" s="1"/>
  <c r="T12" i="25"/>
  <c r="T12" i="37" s="1"/>
  <c r="U12" i="37" s="1"/>
  <c r="S12" i="25"/>
  <c r="R12" i="25"/>
  <c r="R12" i="37" s="1"/>
  <c r="Q12" i="25"/>
  <c r="P12" i="25"/>
  <c r="P12" i="37" s="1"/>
  <c r="N12" i="25"/>
  <c r="N12" i="37" s="1"/>
  <c r="O12" i="37" s="1"/>
  <c r="M12" i="25"/>
  <c r="M12" i="37" s="1"/>
  <c r="L12" i="25"/>
  <c r="L12" i="37" s="1"/>
  <c r="K12" i="25"/>
  <c r="J12" i="25"/>
  <c r="J12" i="37" s="1"/>
  <c r="I12" i="25"/>
  <c r="H12" i="25"/>
  <c r="H12" i="37" s="1"/>
  <c r="F12" i="25"/>
  <c r="F12" i="37" s="1"/>
  <c r="G12" i="37" s="1"/>
  <c r="E12" i="25"/>
  <c r="E12" i="37" s="1"/>
  <c r="D12" i="25"/>
  <c r="D12" i="37" s="1"/>
  <c r="W28" i="24"/>
  <c r="BR27" i="24"/>
  <c r="BP27" i="24"/>
  <c r="BL27" i="24"/>
  <c r="BJ27" i="24"/>
  <c r="BB27" i="24"/>
  <c r="AZ27" i="24"/>
  <c r="AY27" i="24"/>
  <c r="AT27" i="24"/>
  <c r="AR27" i="24"/>
  <c r="AQ27" i="24"/>
  <c r="AL27" i="24"/>
  <c r="AI27" i="24"/>
  <c r="AA27" i="24"/>
  <c r="X27" i="24"/>
  <c r="S27" i="24"/>
  <c r="L27" i="24"/>
  <c r="K27" i="24"/>
  <c r="H27" i="24"/>
  <c r="D27" i="24"/>
  <c r="C27" i="24"/>
  <c r="BS26" i="24"/>
  <c r="BK26" i="24"/>
  <c r="BC26" i="24"/>
  <c r="AY26" i="24"/>
  <c r="AU26" i="24"/>
  <c r="AS26" i="24"/>
  <c r="AQ26" i="24"/>
  <c r="AM26" i="24"/>
  <c r="AK26" i="24"/>
  <c r="AI26" i="24"/>
  <c r="AE26" i="24"/>
  <c r="AC26" i="24"/>
  <c r="AA26" i="24"/>
  <c r="W26" i="24"/>
  <c r="U26" i="24"/>
  <c r="S26" i="24"/>
  <c r="O26" i="24"/>
  <c r="M26" i="24"/>
  <c r="K26" i="24"/>
  <c r="G26" i="24"/>
  <c r="E26" i="24"/>
  <c r="C26" i="24"/>
  <c r="BR25" i="24"/>
  <c r="BP25" i="24"/>
  <c r="BJ25" i="24"/>
  <c r="BH25" i="24"/>
  <c r="BB25" i="24"/>
  <c r="AZ25" i="24"/>
  <c r="AW25" i="24"/>
  <c r="AT25" i="24"/>
  <c r="AR25" i="24"/>
  <c r="AO25" i="24"/>
  <c r="AL25" i="24"/>
  <c r="AG25" i="24"/>
  <c r="Y25" i="24"/>
  <c r="Q25" i="24"/>
  <c r="L25" i="24"/>
  <c r="I25" i="24"/>
  <c r="D25" i="24"/>
  <c r="AA24" i="24"/>
  <c r="U24" i="24"/>
  <c r="BN23" i="24"/>
  <c r="BF23" i="24"/>
  <c r="AX23" i="24"/>
  <c r="AU23" i="24"/>
  <c r="AP23" i="24"/>
  <c r="AM23" i="24"/>
  <c r="AJ23" i="24"/>
  <c r="AE23" i="24"/>
  <c r="W23" i="24"/>
  <c r="O23" i="24"/>
  <c r="G23" i="24"/>
  <c r="BR22" i="24"/>
  <c r="BJ22" i="24"/>
  <c r="BB22" i="24"/>
  <c r="AY22" i="24"/>
  <c r="AW22" i="24"/>
  <c r="AT22" i="24"/>
  <c r="AQ22" i="24"/>
  <c r="AO22" i="24"/>
  <c r="AL22" i="24"/>
  <c r="AI22" i="24"/>
  <c r="AG22" i="24"/>
  <c r="AA22" i="24"/>
  <c r="Y22" i="24"/>
  <c r="S22" i="24"/>
  <c r="Q22" i="24"/>
  <c r="K22" i="24"/>
  <c r="I22" i="24"/>
  <c r="C22" i="24"/>
  <c r="BF21" i="24"/>
  <c r="Z21" i="24"/>
  <c r="X21" i="24"/>
  <c r="BP20" i="24"/>
  <c r="AZ20" i="24"/>
  <c r="AW20" i="24"/>
  <c r="AU20" i="24"/>
  <c r="AR20" i="24"/>
  <c r="AO20" i="24"/>
  <c r="AM20" i="24"/>
  <c r="AE20" i="24"/>
  <c r="W20" i="24"/>
  <c r="O20" i="24"/>
  <c r="L20" i="24"/>
  <c r="I20" i="24"/>
  <c r="G20" i="24"/>
  <c r="D20" i="24"/>
  <c r="BT19" i="24"/>
  <c r="BR19" i="24"/>
  <c r="BL19" i="24"/>
  <c r="BJ19" i="24"/>
  <c r="BD19" i="24"/>
  <c r="BB19" i="24"/>
  <c r="AY19" i="24"/>
  <c r="AV19" i="24"/>
  <c r="AT19" i="24"/>
  <c r="AQ19" i="24"/>
  <c r="AN19" i="24"/>
  <c r="AL19" i="24"/>
  <c r="AI19" i="24"/>
  <c r="AA19" i="24"/>
  <c r="S19" i="24"/>
  <c r="K19" i="24"/>
  <c r="C19" i="24"/>
  <c r="BN18" i="24"/>
  <c r="BF18" i="24"/>
  <c r="AX18" i="24"/>
  <c r="AU18" i="24"/>
  <c r="AP18" i="24"/>
  <c r="AM18" i="24"/>
  <c r="AE18" i="24"/>
  <c r="W18" i="24"/>
  <c r="O18" i="24"/>
  <c r="M18" i="24"/>
  <c r="G18" i="24"/>
  <c r="BR17" i="24"/>
  <c r="BJ17" i="24"/>
  <c r="BB17" i="24"/>
  <c r="AZ17" i="24"/>
  <c r="AW17" i="24"/>
  <c r="AT17" i="24"/>
  <c r="AO17" i="24"/>
  <c r="AL17" i="24"/>
  <c r="AG17" i="24"/>
  <c r="AD17" i="24"/>
  <c r="Y17" i="24"/>
  <c r="Q17" i="24"/>
  <c r="I17" i="24"/>
  <c r="BT16" i="24"/>
  <c r="BL16" i="24"/>
  <c r="BD16" i="24"/>
  <c r="AV16" i="24"/>
  <c r="AS16" i="24"/>
  <c r="AN16" i="24"/>
  <c r="AK16" i="24"/>
  <c r="AC16" i="24"/>
  <c r="U16" i="24"/>
  <c r="M16" i="24"/>
  <c r="E16" i="24"/>
  <c r="BP15" i="24"/>
  <c r="BN15" i="24"/>
  <c r="BF15" i="24"/>
  <c r="AZ15" i="24"/>
  <c r="AX15" i="24"/>
  <c r="AR15" i="24"/>
  <c r="AP15" i="24"/>
  <c r="L15" i="24"/>
  <c r="D15" i="24"/>
  <c r="BR14" i="24"/>
  <c r="BJ14" i="24"/>
  <c r="BB14" i="24"/>
  <c r="AY14" i="24"/>
  <c r="AT14" i="24"/>
  <c r="AQ14" i="24"/>
  <c r="AO14" i="24"/>
  <c r="AL14" i="24"/>
  <c r="AI14" i="24"/>
  <c r="AA14" i="24"/>
  <c r="S14" i="24"/>
  <c r="K14" i="24"/>
  <c r="I14" i="24"/>
  <c r="C14" i="24"/>
  <c r="BT13" i="24"/>
  <c r="BL13" i="24"/>
  <c r="BD13" i="24"/>
  <c r="AX13" i="24"/>
  <c r="AV13" i="24"/>
  <c r="AN13" i="24"/>
  <c r="R13" i="24"/>
  <c r="BP12" i="24"/>
  <c r="AZ12" i="24"/>
  <c r="AW12" i="24"/>
  <c r="AU12" i="24"/>
  <c r="AR12" i="24"/>
  <c r="AO12" i="24"/>
  <c r="AM12" i="24"/>
  <c r="AG12" i="24"/>
  <c r="AE12" i="24"/>
  <c r="Y12" i="24"/>
  <c r="W12" i="24"/>
  <c r="Q12" i="24"/>
  <c r="O12" i="24"/>
  <c r="L12" i="24"/>
  <c r="I12" i="24"/>
  <c r="G12" i="24"/>
  <c r="D12" i="24"/>
  <c r="BU84" i="23"/>
  <c r="BV84" i="23" s="1"/>
  <c r="BU27" i="24" s="1"/>
  <c r="BS84" i="23"/>
  <c r="BT84" i="23" s="1"/>
  <c r="BS27" i="24" s="1"/>
  <c r="BR84" i="23"/>
  <c r="BQ27" i="24" s="1"/>
  <c r="BQ84" i="23"/>
  <c r="BO84" i="23"/>
  <c r="BM84" i="23"/>
  <c r="BN84" i="23" s="1"/>
  <c r="BM27" i="24" s="1"/>
  <c r="BK84" i="23"/>
  <c r="BL84" i="23" s="1"/>
  <c r="BK27" i="24" s="1"/>
  <c r="BG84" i="23"/>
  <c r="BE84" i="23"/>
  <c r="BF84" i="23" s="1"/>
  <c r="BE27" i="24" s="1"/>
  <c r="BC84" i="23"/>
  <c r="BD84" i="23" s="1"/>
  <c r="BC27" i="24" s="1"/>
  <c r="BB84" i="23"/>
  <c r="BA27" i="24" s="1"/>
  <c r="BA84" i="23"/>
  <c r="BI84" i="23" s="1"/>
  <c r="AZ84" i="23"/>
  <c r="AY84" i="23"/>
  <c r="AX27" i="24" s="1"/>
  <c r="AX84" i="23"/>
  <c r="AW27" i="24" s="1"/>
  <c r="AW84" i="23"/>
  <c r="AV27" i="24" s="1"/>
  <c r="AV84" i="23"/>
  <c r="AU27" i="24" s="1"/>
  <c r="AU84" i="23"/>
  <c r="AT84" i="23"/>
  <c r="AS27" i="24" s="1"/>
  <c r="AS84" i="23"/>
  <c r="AR84" i="23"/>
  <c r="AQ84" i="23"/>
  <c r="AP27" i="24" s="1"/>
  <c r="AP84" i="23"/>
  <c r="AO27" i="24" s="1"/>
  <c r="AO84" i="23"/>
  <c r="AN27" i="24" s="1"/>
  <c r="AN84" i="23"/>
  <c r="AM27" i="24" s="1"/>
  <c r="AM84" i="23"/>
  <c r="AL84" i="23"/>
  <c r="BX81" i="23" s="1"/>
  <c r="AJ84" i="23"/>
  <c r="AK84" i="23" s="1"/>
  <c r="AJ27" i="24" s="1"/>
  <c r="AI84" i="23"/>
  <c r="AH27" i="24" s="1"/>
  <c r="AH84" i="23"/>
  <c r="AG27" i="24" s="1"/>
  <c r="AG84" i="23"/>
  <c r="AF27" i="24" s="1"/>
  <c r="AF84" i="23"/>
  <c r="AE27" i="24" s="1"/>
  <c r="AD84" i="23"/>
  <c r="AC27" i="24" s="1"/>
  <c r="AB84" i="23"/>
  <c r="AC84" i="23" s="1"/>
  <c r="AB27" i="24" s="1"/>
  <c r="AA84" i="23"/>
  <c r="Z27" i="24" s="1"/>
  <c r="Z84" i="23"/>
  <c r="Y27" i="24" s="1"/>
  <c r="Y84" i="23"/>
  <c r="X84" i="23"/>
  <c r="W27" i="24" s="1"/>
  <c r="V84" i="23"/>
  <c r="U27" i="24" s="1"/>
  <c r="T84" i="23"/>
  <c r="U84" i="23" s="1"/>
  <c r="T27" i="24" s="1"/>
  <c r="S84" i="23"/>
  <c r="R27" i="24" s="1"/>
  <c r="R84" i="23"/>
  <c r="Q27" i="24" s="1"/>
  <c r="Q84" i="23"/>
  <c r="P27" i="24" s="1"/>
  <c r="P84" i="23"/>
  <c r="O27" i="24" s="1"/>
  <c r="N84" i="23"/>
  <c r="M27" i="24" s="1"/>
  <c r="M84" i="23"/>
  <c r="L84" i="23"/>
  <c r="K84" i="23"/>
  <c r="J27" i="24" s="1"/>
  <c r="J84" i="23"/>
  <c r="I27" i="24" s="1"/>
  <c r="I84" i="23"/>
  <c r="H84" i="23"/>
  <c r="G27" i="24" s="1"/>
  <c r="F84" i="23"/>
  <c r="E27" i="24" s="1"/>
  <c r="E84" i="23"/>
  <c r="D84" i="23"/>
  <c r="BV83" i="23"/>
  <c r="BT83" i="23"/>
  <c r="BR83" i="23"/>
  <c r="BP83" i="23"/>
  <c r="BN83" i="23"/>
  <c r="BL83" i="23"/>
  <c r="BI83" i="23"/>
  <c r="BJ83" i="23" s="1"/>
  <c r="BH83" i="23"/>
  <c r="BD83" i="23"/>
  <c r="BB83" i="23"/>
  <c r="AK83" i="23"/>
  <c r="AI83" i="23"/>
  <c r="AG83" i="23"/>
  <c r="AE83" i="23"/>
  <c r="AC83" i="23"/>
  <c r="AA83" i="23"/>
  <c r="Y83" i="23"/>
  <c r="W83" i="23"/>
  <c r="U83" i="23"/>
  <c r="S83" i="23"/>
  <c r="Q83" i="23"/>
  <c r="O83" i="23"/>
  <c r="K83" i="23"/>
  <c r="I83" i="23"/>
  <c r="G83" i="23"/>
  <c r="BV82" i="23"/>
  <c r="BT82" i="23"/>
  <c r="BR82" i="23"/>
  <c r="BP82" i="23"/>
  <c r="BN82" i="23"/>
  <c r="BL82" i="23"/>
  <c r="BJ82" i="23"/>
  <c r="BI82" i="23"/>
  <c r="BH82" i="23"/>
  <c r="BF82" i="23"/>
  <c r="BD82" i="23"/>
  <c r="BB82" i="23"/>
  <c r="AK82" i="23"/>
  <c r="AI82" i="23"/>
  <c r="AG82" i="23"/>
  <c r="AE82" i="23"/>
  <c r="AC82" i="23"/>
  <c r="AA82" i="23"/>
  <c r="Y82" i="23"/>
  <c r="W82" i="23"/>
  <c r="U82" i="23"/>
  <c r="S82" i="23"/>
  <c r="Q82" i="23"/>
  <c r="O82" i="23"/>
  <c r="K82" i="23"/>
  <c r="I82" i="23"/>
  <c r="G82" i="23"/>
  <c r="BV81" i="23"/>
  <c r="BT81" i="23"/>
  <c r="BR81" i="23"/>
  <c r="BP81" i="23"/>
  <c r="BN81" i="23"/>
  <c r="BL81" i="23"/>
  <c r="BI81" i="23"/>
  <c r="BJ81" i="23" s="1"/>
  <c r="BH81" i="23"/>
  <c r="BF81" i="23"/>
  <c r="BD81" i="23"/>
  <c r="BB81" i="23"/>
  <c r="AK81" i="23"/>
  <c r="AI81" i="23"/>
  <c r="AG81" i="23"/>
  <c r="AE81" i="23"/>
  <c r="AC81" i="23"/>
  <c r="AA81" i="23"/>
  <c r="Y81" i="23"/>
  <c r="W81" i="23"/>
  <c r="U81" i="23"/>
  <c r="S81" i="23"/>
  <c r="Q81" i="23"/>
  <c r="O81" i="23"/>
  <c r="K81" i="23"/>
  <c r="I81" i="23"/>
  <c r="G81" i="23"/>
  <c r="BU80" i="23"/>
  <c r="BT26" i="24" s="1"/>
  <c r="BT80" i="23"/>
  <c r="BS80" i="23"/>
  <c r="BR26" i="24" s="1"/>
  <c r="BQ80" i="23"/>
  <c r="BO80" i="23"/>
  <c r="BM80" i="23"/>
  <c r="BL26" i="24" s="1"/>
  <c r="BL80" i="23"/>
  <c r="BK80" i="23"/>
  <c r="BJ26" i="24" s="1"/>
  <c r="BG80" i="23"/>
  <c r="BE80" i="23"/>
  <c r="BD26" i="24" s="1"/>
  <c r="BD80" i="23"/>
  <c r="BC80" i="23"/>
  <c r="BB26" i="24" s="1"/>
  <c r="BA80" i="23"/>
  <c r="AZ80" i="23"/>
  <c r="AY80" i="23"/>
  <c r="AX26" i="24" s="1"/>
  <c r="AX80" i="23"/>
  <c r="AW26" i="24" s="1"/>
  <c r="AW80" i="23"/>
  <c r="AV26" i="24" s="1"/>
  <c r="AV80" i="23"/>
  <c r="AU80" i="23"/>
  <c r="AT26" i="24" s="1"/>
  <c r="AT80" i="23"/>
  <c r="AS80" i="23"/>
  <c r="AR26" i="24" s="1"/>
  <c r="AR80" i="23"/>
  <c r="AQ80" i="23"/>
  <c r="AP26" i="24" s="1"/>
  <c r="AP80" i="23"/>
  <c r="AO26" i="24" s="1"/>
  <c r="AO80" i="23"/>
  <c r="AN26" i="24" s="1"/>
  <c r="AN80" i="23"/>
  <c r="AM80" i="23"/>
  <c r="AL26" i="24" s="1"/>
  <c r="AL80" i="23"/>
  <c r="AK80" i="23"/>
  <c r="AJ26" i="24" s="1"/>
  <c r="AJ80" i="23"/>
  <c r="AI80" i="23"/>
  <c r="AH26" i="24" s="1"/>
  <c r="AH80" i="23"/>
  <c r="AG26" i="24" s="1"/>
  <c r="AF80" i="23"/>
  <c r="AG80" i="23" s="1"/>
  <c r="AF26" i="24" s="1"/>
  <c r="AD80" i="23"/>
  <c r="AE80" i="23" s="1"/>
  <c r="AD26" i="24" s="1"/>
  <c r="AC80" i="23"/>
  <c r="AB26" i="24" s="1"/>
  <c r="AB80" i="23"/>
  <c r="AA80" i="23"/>
  <c r="Z26" i="24" s="1"/>
  <c r="Z80" i="23"/>
  <c r="Y26" i="24" s="1"/>
  <c r="X80" i="23"/>
  <c r="Y80" i="23" s="1"/>
  <c r="X26" i="24" s="1"/>
  <c r="V80" i="23"/>
  <c r="W80" i="23" s="1"/>
  <c r="V26" i="24" s="1"/>
  <c r="U80" i="23"/>
  <c r="T26" i="24" s="1"/>
  <c r="T80" i="23"/>
  <c r="S80" i="23"/>
  <c r="R26" i="24" s="1"/>
  <c r="R80" i="23"/>
  <c r="Q26" i="24" s="1"/>
  <c r="P80" i="23"/>
  <c r="Q80" i="23" s="1"/>
  <c r="P26" i="24" s="1"/>
  <c r="N80" i="23"/>
  <c r="O80" i="23" s="1"/>
  <c r="N26" i="24" s="1"/>
  <c r="M80" i="23"/>
  <c r="L26" i="24" s="1"/>
  <c r="L80" i="23"/>
  <c r="K80" i="23"/>
  <c r="J26" i="24" s="1"/>
  <c r="J80" i="23"/>
  <c r="I26" i="24" s="1"/>
  <c r="H80" i="23"/>
  <c r="I80" i="23" s="1"/>
  <c r="H26" i="24" s="1"/>
  <c r="F80" i="23"/>
  <c r="E80" i="23"/>
  <c r="D26" i="24" s="1"/>
  <c r="D80" i="23"/>
  <c r="BV79" i="23"/>
  <c r="BT79" i="23"/>
  <c r="BR79" i="23"/>
  <c r="BP79" i="23"/>
  <c r="BN79" i="23"/>
  <c r="BL79" i="23"/>
  <c r="BI79" i="23"/>
  <c r="BJ79" i="23" s="1"/>
  <c r="BH79" i="23"/>
  <c r="BF79" i="23"/>
  <c r="BD79" i="23"/>
  <c r="BB79" i="23"/>
  <c r="AK79" i="23"/>
  <c r="AI79" i="23"/>
  <c r="AG79" i="23"/>
  <c r="AE79" i="23"/>
  <c r="AC79" i="23"/>
  <c r="AA79" i="23"/>
  <c r="Y79" i="23"/>
  <c r="W79" i="23"/>
  <c r="U79" i="23"/>
  <c r="S79" i="23"/>
  <c r="Q79" i="23"/>
  <c r="O79" i="23"/>
  <c r="K79" i="23"/>
  <c r="I79" i="23"/>
  <c r="G79" i="23"/>
  <c r="BV78" i="23"/>
  <c r="BT78" i="23"/>
  <c r="BR78" i="23"/>
  <c r="BP78" i="23"/>
  <c r="BN78" i="23"/>
  <c r="BL78" i="23"/>
  <c r="BJ78" i="23"/>
  <c r="BI78" i="23"/>
  <c r="BH78" i="23"/>
  <c r="BF78" i="23"/>
  <c r="BD78" i="23"/>
  <c r="BB78" i="23"/>
  <c r="AK78" i="23"/>
  <c r="AI78" i="23"/>
  <c r="AG78" i="23"/>
  <c r="AE78" i="23"/>
  <c r="AC78" i="23"/>
  <c r="AA78" i="23"/>
  <c r="Y78" i="23"/>
  <c r="W78" i="23"/>
  <c r="U78" i="23"/>
  <c r="S78" i="23"/>
  <c r="Q78" i="23"/>
  <c r="O78" i="23"/>
  <c r="K78" i="23"/>
  <c r="I78" i="23"/>
  <c r="G78" i="23"/>
  <c r="BX77" i="23"/>
  <c r="BV77" i="23"/>
  <c r="BT77" i="23"/>
  <c r="BR77" i="23"/>
  <c r="BP77" i="23"/>
  <c r="BN77" i="23"/>
  <c r="BL77" i="23"/>
  <c r="BI77" i="23"/>
  <c r="BJ77" i="23" s="1"/>
  <c r="BH77" i="23"/>
  <c r="BF77" i="23"/>
  <c r="BD77" i="23"/>
  <c r="BB77" i="23"/>
  <c r="AK77" i="23"/>
  <c r="AI77" i="23"/>
  <c r="AG77" i="23"/>
  <c r="AE77" i="23"/>
  <c r="AC77" i="23"/>
  <c r="AA77" i="23"/>
  <c r="Y77" i="23"/>
  <c r="W77" i="23"/>
  <c r="U77" i="23"/>
  <c r="S77" i="23"/>
  <c r="Q77" i="23"/>
  <c r="O77" i="23"/>
  <c r="K77" i="23"/>
  <c r="I77" i="23"/>
  <c r="G77" i="23"/>
  <c r="G80" i="23" s="1"/>
  <c r="F26" i="24" s="1"/>
  <c r="BU76" i="23"/>
  <c r="BT25" i="24" s="1"/>
  <c r="BT76" i="23"/>
  <c r="BS25" i="24" s="1"/>
  <c r="BS76" i="23"/>
  <c r="BR76" i="23"/>
  <c r="BQ25" i="24" s="1"/>
  <c r="BQ76" i="23"/>
  <c r="BO76" i="23"/>
  <c r="BN25" i="24" s="1"/>
  <c r="BM76" i="23"/>
  <c r="BL25" i="24" s="1"/>
  <c r="BL76" i="23"/>
  <c r="BK25" i="24" s="1"/>
  <c r="BK76" i="23"/>
  <c r="BG76" i="23"/>
  <c r="BF25" i="24" s="1"/>
  <c r="BE76" i="23"/>
  <c r="BD25" i="24" s="1"/>
  <c r="BD76" i="23"/>
  <c r="BC25" i="24" s="1"/>
  <c r="BC76" i="23"/>
  <c r="BB76" i="23"/>
  <c r="BA25" i="24" s="1"/>
  <c r="BA76" i="23"/>
  <c r="BI76" i="23" s="1"/>
  <c r="BX73" i="23" s="1"/>
  <c r="AZ76" i="23"/>
  <c r="AY25" i="24" s="1"/>
  <c r="AY76" i="23"/>
  <c r="AX25" i="24" s="1"/>
  <c r="AX76" i="23"/>
  <c r="AW76" i="23"/>
  <c r="AV25" i="24" s="1"/>
  <c r="AV76" i="23"/>
  <c r="AU25" i="24" s="1"/>
  <c r="AU76" i="23"/>
  <c r="AT76" i="23"/>
  <c r="AS25" i="24" s="1"/>
  <c r="AS76" i="23"/>
  <c r="AR76" i="23"/>
  <c r="AQ25" i="24" s="1"/>
  <c r="AQ76" i="23"/>
  <c r="AP25" i="24" s="1"/>
  <c r="AP76" i="23"/>
  <c r="AO76" i="23"/>
  <c r="AN25" i="24" s="1"/>
  <c r="AN76" i="23"/>
  <c r="AM25" i="24" s="1"/>
  <c r="AM76" i="23"/>
  <c r="AL76" i="23"/>
  <c r="AJ76" i="23"/>
  <c r="AI25" i="24" s="1"/>
  <c r="AI76" i="23"/>
  <c r="AH25" i="24" s="1"/>
  <c r="AH76" i="23"/>
  <c r="AF76" i="23"/>
  <c r="AD76" i="23"/>
  <c r="AB76" i="23"/>
  <c r="AA25" i="24" s="1"/>
  <c r="AA76" i="23"/>
  <c r="Z25" i="24" s="1"/>
  <c r="Z76" i="23"/>
  <c r="X76" i="23"/>
  <c r="V76" i="23"/>
  <c r="T76" i="23"/>
  <c r="S25" i="24" s="1"/>
  <c r="S76" i="23"/>
  <c r="R25" i="24" s="1"/>
  <c r="R76" i="23"/>
  <c r="P76" i="23"/>
  <c r="N76" i="23"/>
  <c r="M76" i="23"/>
  <c r="L76" i="23"/>
  <c r="K25" i="24" s="1"/>
  <c r="J76" i="23"/>
  <c r="H76" i="23"/>
  <c r="F76" i="23"/>
  <c r="E76" i="23"/>
  <c r="D76" i="23"/>
  <c r="C25" i="24" s="1"/>
  <c r="BV75" i="23"/>
  <c r="BT75" i="23"/>
  <c r="BR75" i="23"/>
  <c r="BP75" i="23"/>
  <c r="BN75" i="23"/>
  <c r="BL75" i="23"/>
  <c r="BI75" i="23"/>
  <c r="BJ75" i="23" s="1"/>
  <c r="BH75" i="23"/>
  <c r="BF75" i="23"/>
  <c r="BD75" i="23"/>
  <c r="BB75" i="23"/>
  <c r="AK75" i="23"/>
  <c r="AI75" i="23"/>
  <c r="AG75" i="23"/>
  <c r="AE75" i="23"/>
  <c r="AC75" i="23"/>
  <c r="AA75" i="23"/>
  <c r="Y75" i="23"/>
  <c r="W75" i="23"/>
  <c r="U75" i="23"/>
  <c r="S75" i="23"/>
  <c r="Q75" i="23"/>
  <c r="O75" i="23"/>
  <c r="K75" i="23"/>
  <c r="I75" i="23"/>
  <c r="G75" i="23"/>
  <c r="BX74" i="23"/>
  <c r="BV74" i="23"/>
  <c r="BT74" i="23"/>
  <c r="BR74" i="23"/>
  <c r="BP74" i="23"/>
  <c r="BN74" i="23"/>
  <c r="BL74" i="23"/>
  <c r="BI74" i="23"/>
  <c r="BJ74" i="23" s="1"/>
  <c r="BH74" i="23"/>
  <c r="BF74" i="23"/>
  <c r="BD74" i="23"/>
  <c r="BB74" i="23"/>
  <c r="AK74" i="23"/>
  <c r="AI74" i="23"/>
  <c r="AG74" i="23"/>
  <c r="AE74" i="23"/>
  <c r="AC74" i="23"/>
  <c r="AA74" i="23"/>
  <c r="Y74" i="23"/>
  <c r="W74" i="23"/>
  <c r="U74" i="23"/>
  <c r="S74" i="23"/>
  <c r="Q74" i="23"/>
  <c r="O74" i="23"/>
  <c r="K74" i="23"/>
  <c r="I74" i="23"/>
  <c r="G74" i="23"/>
  <c r="BV73" i="23"/>
  <c r="BT73" i="23"/>
  <c r="BR73" i="23"/>
  <c r="BP73" i="23"/>
  <c r="BN73" i="23"/>
  <c r="BL73" i="23"/>
  <c r="BI73" i="23"/>
  <c r="BJ73" i="23" s="1"/>
  <c r="BH73" i="23"/>
  <c r="BF73" i="23"/>
  <c r="BD73" i="23"/>
  <c r="BB73" i="23"/>
  <c r="AK73" i="23"/>
  <c r="AI73" i="23"/>
  <c r="AG73" i="23"/>
  <c r="AE73" i="23"/>
  <c r="AC73" i="23"/>
  <c r="AA73" i="23"/>
  <c r="Y73" i="23"/>
  <c r="W73" i="23"/>
  <c r="U73" i="23"/>
  <c r="S73" i="23"/>
  <c r="Q73" i="23"/>
  <c r="O73" i="23"/>
  <c r="K73" i="23"/>
  <c r="I73" i="23"/>
  <c r="G73" i="23"/>
  <c r="BV72" i="23"/>
  <c r="BT72" i="23"/>
  <c r="BR72" i="23"/>
  <c r="BP72" i="23"/>
  <c r="BN72" i="23"/>
  <c r="BL72" i="23"/>
  <c r="BI72" i="23"/>
  <c r="BJ72" i="23" s="1"/>
  <c r="BH72" i="23"/>
  <c r="BF72" i="23"/>
  <c r="BD72" i="23"/>
  <c r="BB72" i="23"/>
  <c r="AK72" i="23"/>
  <c r="AI72" i="23"/>
  <c r="AG72" i="23"/>
  <c r="AE72" i="23"/>
  <c r="AC72" i="23"/>
  <c r="AA72" i="23"/>
  <c r="Y72" i="23"/>
  <c r="W72" i="23"/>
  <c r="U72" i="23"/>
  <c r="S72" i="23"/>
  <c r="Q72" i="23"/>
  <c r="O72" i="23"/>
  <c r="K72" i="23"/>
  <c r="I72" i="23"/>
  <c r="G72" i="23"/>
  <c r="BU71" i="23"/>
  <c r="BT24" i="24" s="1"/>
  <c r="BS71" i="23"/>
  <c r="BQ71" i="23"/>
  <c r="BP24" i="24" s="1"/>
  <c r="BO71" i="23"/>
  <c r="BN24" i="24" s="1"/>
  <c r="BM71" i="23"/>
  <c r="BL24" i="24" s="1"/>
  <c r="BK71" i="23"/>
  <c r="BG71" i="23"/>
  <c r="BF24" i="24" s="1"/>
  <c r="BE71" i="23"/>
  <c r="BD24" i="24" s="1"/>
  <c r="BC71" i="23"/>
  <c r="BA71" i="23"/>
  <c r="AZ24" i="24" s="1"/>
  <c r="AZ71" i="23"/>
  <c r="AY71" i="23"/>
  <c r="AX24" i="24" s="1"/>
  <c r="AX71" i="23"/>
  <c r="AW24" i="24" s="1"/>
  <c r="AW71" i="23"/>
  <c r="AV24" i="24" s="1"/>
  <c r="AV71" i="23"/>
  <c r="AU24" i="24" s="1"/>
  <c r="AU71" i="23"/>
  <c r="AT24" i="24" s="1"/>
  <c r="AT71" i="23"/>
  <c r="AS24" i="24" s="1"/>
  <c r="AS71" i="23"/>
  <c r="AR24" i="24" s="1"/>
  <c r="AR71" i="23"/>
  <c r="AQ24" i="24" s="1"/>
  <c r="AQ71" i="23"/>
  <c r="AP24" i="24" s="1"/>
  <c r="AP71" i="23"/>
  <c r="AO24" i="24" s="1"/>
  <c r="AO71" i="23"/>
  <c r="AN24" i="24" s="1"/>
  <c r="AN71" i="23"/>
  <c r="AM24" i="24" s="1"/>
  <c r="AM71" i="23"/>
  <c r="AL24" i="24" s="1"/>
  <c r="AL71" i="23"/>
  <c r="AK24" i="24" s="1"/>
  <c r="AJ71" i="23"/>
  <c r="AH71" i="23"/>
  <c r="AI71" i="23" s="1"/>
  <c r="AH24" i="24" s="1"/>
  <c r="AF71" i="23"/>
  <c r="AE24" i="24" s="1"/>
  <c r="AD71" i="23"/>
  <c r="AB71" i="23"/>
  <c r="Z71" i="23"/>
  <c r="X71" i="23"/>
  <c r="W24" i="24" s="1"/>
  <c r="V71" i="23"/>
  <c r="T71" i="23"/>
  <c r="R71" i="23"/>
  <c r="S71" i="23" s="1"/>
  <c r="R24" i="24" s="1"/>
  <c r="P71" i="23"/>
  <c r="O24" i="24" s="1"/>
  <c r="N71" i="23"/>
  <c r="M71" i="23"/>
  <c r="L24" i="24" s="1"/>
  <c r="L71" i="23"/>
  <c r="K24" i="24" s="1"/>
  <c r="J71" i="23"/>
  <c r="H71" i="23"/>
  <c r="G24" i="24" s="1"/>
  <c r="F71" i="23"/>
  <c r="E71" i="23"/>
  <c r="D24" i="24" s="1"/>
  <c r="D71" i="23"/>
  <c r="C24" i="24" s="1"/>
  <c r="BV70" i="23"/>
  <c r="BT70" i="23"/>
  <c r="BR70" i="23"/>
  <c r="BP70" i="23"/>
  <c r="BN70" i="23"/>
  <c r="BL70" i="23"/>
  <c r="BI70" i="23"/>
  <c r="BJ70" i="23" s="1"/>
  <c r="BH70" i="23"/>
  <c r="BF70" i="23"/>
  <c r="BD70" i="23"/>
  <c r="BB70" i="23"/>
  <c r="AK70" i="23"/>
  <c r="AI70" i="23"/>
  <c r="AG70" i="23"/>
  <c r="AE70" i="23"/>
  <c r="AC70" i="23"/>
  <c r="AA70" i="23"/>
  <c r="Y70" i="23"/>
  <c r="W70" i="23"/>
  <c r="U70" i="23"/>
  <c r="S70" i="23"/>
  <c r="Q70" i="23"/>
  <c r="O70" i="23"/>
  <c r="K70" i="23"/>
  <c r="I70" i="23"/>
  <c r="G70" i="23"/>
  <c r="BV69" i="23"/>
  <c r="BT69" i="23"/>
  <c r="BR69" i="23"/>
  <c r="BP69" i="23"/>
  <c r="BN69" i="23"/>
  <c r="BL69" i="23"/>
  <c r="BI69" i="23"/>
  <c r="BJ69" i="23" s="1"/>
  <c r="BH69" i="23"/>
  <c r="BF69" i="23"/>
  <c r="BD69" i="23"/>
  <c r="BB69" i="23"/>
  <c r="AK69" i="23"/>
  <c r="AI69" i="23"/>
  <c r="AG69" i="23"/>
  <c r="AE69" i="23"/>
  <c r="AC69" i="23"/>
  <c r="AA69" i="23"/>
  <c r="Y69" i="23"/>
  <c r="W69" i="23"/>
  <c r="U69" i="23"/>
  <c r="S69" i="23"/>
  <c r="Q69" i="23"/>
  <c r="O69" i="23"/>
  <c r="K69" i="23"/>
  <c r="I69" i="23"/>
  <c r="G69" i="23"/>
  <c r="BV68" i="23"/>
  <c r="BT68" i="23"/>
  <c r="BR68" i="23"/>
  <c r="BP68" i="23"/>
  <c r="BN68" i="23"/>
  <c r="BL68" i="23"/>
  <c r="BJ68" i="23"/>
  <c r="BI68" i="23"/>
  <c r="BH68" i="23"/>
  <c r="BF68" i="23"/>
  <c r="BD68" i="23"/>
  <c r="BB68" i="23"/>
  <c r="AK68" i="23"/>
  <c r="AI68" i="23"/>
  <c r="AG68" i="23"/>
  <c r="AE68" i="23"/>
  <c r="AC68" i="23"/>
  <c r="AA68" i="23"/>
  <c r="Y68" i="23"/>
  <c r="W68" i="23"/>
  <c r="U68" i="23"/>
  <c r="S68" i="23"/>
  <c r="Q68" i="23"/>
  <c r="O68" i="23"/>
  <c r="K68" i="23"/>
  <c r="I68" i="23"/>
  <c r="G68" i="23"/>
  <c r="BV67" i="23"/>
  <c r="BT67" i="23"/>
  <c r="BR67" i="23"/>
  <c r="BP67" i="23"/>
  <c r="BN67" i="23"/>
  <c r="BL67" i="23"/>
  <c r="BI67" i="23"/>
  <c r="BJ67" i="23" s="1"/>
  <c r="BH67" i="23"/>
  <c r="BF67" i="23"/>
  <c r="BD67" i="23"/>
  <c r="BB67" i="23"/>
  <c r="AK67" i="23"/>
  <c r="AI67" i="23"/>
  <c r="AG67" i="23"/>
  <c r="AE67" i="23"/>
  <c r="AC67" i="23"/>
  <c r="AA67" i="23"/>
  <c r="Y67" i="23"/>
  <c r="W67" i="23"/>
  <c r="U67" i="23"/>
  <c r="S67" i="23"/>
  <c r="Q67" i="23"/>
  <c r="O67" i="23"/>
  <c r="K67" i="23"/>
  <c r="I67" i="23"/>
  <c r="G67" i="23"/>
  <c r="BV66" i="23"/>
  <c r="BT66" i="23"/>
  <c r="BR66" i="23"/>
  <c r="BP66" i="23"/>
  <c r="BN66" i="23"/>
  <c r="BL66" i="23"/>
  <c r="BJ66" i="23"/>
  <c r="BI66" i="23"/>
  <c r="BH66" i="23"/>
  <c r="BF66" i="23"/>
  <c r="BD66" i="23"/>
  <c r="BB66" i="23"/>
  <c r="AK66" i="23"/>
  <c r="AI66" i="23"/>
  <c r="AG66" i="23"/>
  <c r="AE66" i="23"/>
  <c r="AC66" i="23"/>
  <c r="AA66" i="23"/>
  <c r="Y66" i="23"/>
  <c r="W66" i="23"/>
  <c r="U66" i="23"/>
  <c r="S66" i="23"/>
  <c r="Q66" i="23"/>
  <c r="O66" i="23"/>
  <c r="K66" i="23"/>
  <c r="I66" i="23"/>
  <c r="G66" i="23"/>
  <c r="BV65" i="23"/>
  <c r="BU23" i="24" s="1"/>
  <c r="BU65" i="23"/>
  <c r="BT23" i="24" s="1"/>
  <c r="BS65" i="23"/>
  <c r="BQ65" i="23"/>
  <c r="BR65" i="23" s="1"/>
  <c r="BQ23" i="24" s="1"/>
  <c r="BO65" i="23"/>
  <c r="BP65" i="23" s="1"/>
  <c r="BO23" i="24" s="1"/>
  <c r="BN65" i="23"/>
  <c r="BM23" i="24" s="1"/>
  <c r="BM65" i="23"/>
  <c r="BL23" i="24" s="1"/>
  <c r="BK65" i="23"/>
  <c r="BG65" i="23"/>
  <c r="BH65" i="23" s="1"/>
  <c r="BG23" i="24" s="1"/>
  <c r="BF65" i="23"/>
  <c r="BE23" i="24" s="1"/>
  <c r="BE65" i="23"/>
  <c r="BD23" i="24" s="1"/>
  <c r="BC65" i="23"/>
  <c r="BA65" i="23"/>
  <c r="BB65" i="23" s="1"/>
  <c r="BA23" i="24" s="1"/>
  <c r="AZ65" i="23"/>
  <c r="AY23" i="24" s="1"/>
  <c r="AY65" i="23"/>
  <c r="AX65" i="23"/>
  <c r="AW23" i="24" s="1"/>
  <c r="AW65" i="23"/>
  <c r="AV23" i="24" s="1"/>
  <c r="AV65" i="23"/>
  <c r="AU65" i="23"/>
  <c r="AT23" i="24" s="1"/>
  <c r="AT65" i="23"/>
  <c r="AS23" i="24" s="1"/>
  <c r="AS65" i="23"/>
  <c r="AR23" i="24" s="1"/>
  <c r="AR65" i="23"/>
  <c r="AQ23" i="24" s="1"/>
  <c r="AQ65" i="23"/>
  <c r="AP65" i="23"/>
  <c r="AO23" i="24" s="1"/>
  <c r="AO65" i="23"/>
  <c r="AN23" i="24" s="1"/>
  <c r="AN65" i="23"/>
  <c r="AM65" i="23"/>
  <c r="AL65" i="23"/>
  <c r="AK23" i="24" s="1"/>
  <c r="AK65" i="23"/>
  <c r="AJ65" i="23"/>
  <c r="AI23" i="24" s="1"/>
  <c r="AH65" i="23"/>
  <c r="AG23" i="24" s="1"/>
  <c r="AF65" i="23"/>
  <c r="AG65" i="23" s="1"/>
  <c r="AF23" i="24" s="1"/>
  <c r="AE65" i="23"/>
  <c r="AD23" i="24" s="1"/>
  <c r="AD65" i="23"/>
  <c r="AC23" i="24" s="1"/>
  <c r="AC65" i="23"/>
  <c r="AB23" i="24" s="1"/>
  <c r="AB65" i="23"/>
  <c r="AA23" i="24" s="1"/>
  <c r="Z65" i="23"/>
  <c r="Y23" i="24" s="1"/>
  <c r="X65" i="23"/>
  <c r="Y65" i="23" s="1"/>
  <c r="X23" i="24" s="1"/>
  <c r="W65" i="23"/>
  <c r="V23" i="24" s="1"/>
  <c r="V65" i="23"/>
  <c r="U23" i="24" s="1"/>
  <c r="U65" i="23"/>
  <c r="T23" i="24" s="1"/>
  <c r="T65" i="23"/>
  <c r="S23" i="24" s="1"/>
  <c r="R65" i="23"/>
  <c r="Q23" i="24" s="1"/>
  <c r="P65" i="23"/>
  <c r="Q65" i="23" s="1"/>
  <c r="P23" i="24" s="1"/>
  <c r="O65" i="23"/>
  <c r="N23" i="24" s="1"/>
  <c r="N65" i="23"/>
  <c r="M23" i="24" s="1"/>
  <c r="M65" i="23"/>
  <c r="L23" i="24" s="1"/>
  <c r="L65" i="23"/>
  <c r="K23" i="24" s="1"/>
  <c r="J65" i="23"/>
  <c r="I23" i="24" s="1"/>
  <c r="H65" i="23"/>
  <c r="I65" i="23" s="1"/>
  <c r="H23" i="24" s="1"/>
  <c r="G65" i="23"/>
  <c r="F23" i="24" s="1"/>
  <c r="F65" i="23"/>
  <c r="E23" i="24" s="1"/>
  <c r="E65" i="23"/>
  <c r="D23" i="24" s="1"/>
  <c r="D65" i="23"/>
  <c r="C23" i="24" s="1"/>
  <c r="BV64" i="23"/>
  <c r="BT64" i="23"/>
  <c r="BR64" i="23"/>
  <c r="BP64" i="23"/>
  <c r="BN64" i="23"/>
  <c r="BL64" i="23"/>
  <c r="BJ64" i="23"/>
  <c r="BI64" i="23"/>
  <c r="BH64" i="23"/>
  <c r="BF64" i="23"/>
  <c r="BD64" i="23"/>
  <c r="BB64" i="23"/>
  <c r="AK64" i="23"/>
  <c r="AI64" i="23"/>
  <c r="AG64" i="23"/>
  <c r="AE64" i="23"/>
  <c r="AC64" i="23"/>
  <c r="AA64" i="23"/>
  <c r="Y64" i="23"/>
  <c r="W64" i="23"/>
  <c r="U64" i="23"/>
  <c r="S64" i="23"/>
  <c r="Q64" i="23"/>
  <c r="O64" i="23"/>
  <c r="K64" i="23"/>
  <c r="I64" i="23"/>
  <c r="G64" i="23"/>
  <c r="BV63" i="23"/>
  <c r="BT63" i="23"/>
  <c r="BR63" i="23"/>
  <c r="BP63" i="23"/>
  <c r="BN63" i="23"/>
  <c r="BL63" i="23"/>
  <c r="BI63" i="23"/>
  <c r="BJ63" i="23" s="1"/>
  <c r="BH63" i="23"/>
  <c r="BF63" i="23"/>
  <c r="BD63" i="23"/>
  <c r="BB63" i="23"/>
  <c r="AK63" i="23"/>
  <c r="AI63" i="23"/>
  <c r="AG63" i="23"/>
  <c r="AE63" i="23"/>
  <c r="AC63" i="23"/>
  <c r="AA63" i="23"/>
  <c r="Y63" i="23"/>
  <c r="W63" i="23"/>
  <c r="U63" i="23"/>
  <c r="S63" i="23"/>
  <c r="Q63" i="23"/>
  <c r="O63" i="23"/>
  <c r="K63" i="23"/>
  <c r="I63" i="23"/>
  <c r="G63" i="23"/>
  <c r="BV62" i="23"/>
  <c r="BT62" i="23"/>
  <c r="BR62" i="23"/>
  <c r="BP62" i="23"/>
  <c r="BN62" i="23"/>
  <c r="BL62" i="23"/>
  <c r="BJ62" i="23"/>
  <c r="BI62" i="23"/>
  <c r="BH62" i="23"/>
  <c r="BF62" i="23"/>
  <c r="BD62" i="23"/>
  <c r="BB62" i="23"/>
  <c r="AK62" i="23"/>
  <c r="AI62" i="23"/>
  <c r="AG62" i="23"/>
  <c r="AE62" i="23"/>
  <c r="AC62" i="23"/>
  <c r="AA62" i="23"/>
  <c r="Y62" i="23"/>
  <c r="W62" i="23"/>
  <c r="U62" i="23"/>
  <c r="S62" i="23"/>
  <c r="Q62" i="23"/>
  <c r="O62" i="23"/>
  <c r="K62" i="23"/>
  <c r="I62" i="23"/>
  <c r="G62" i="23"/>
  <c r="BV61" i="23"/>
  <c r="BT61" i="23"/>
  <c r="BR61" i="23"/>
  <c r="BP61" i="23"/>
  <c r="BN61" i="23"/>
  <c r="BL61" i="23"/>
  <c r="BI61" i="23"/>
  <c r="BJ61" i="23" s="1"/>
  <c r="BH61" i="23"/>
  <c r="BF61" i="23"/>
  <c r="BD61" i="23"/>
  <c r="BB61" i="23"/>
  <c r="AK61" i="23"/>
  <c r="AI61" i="23"/>
  <c r="AG61" i="23"/>
  <c r="AE61" i="23"/>
  <c r="AC61" i="23"/>
  <c r="AA61" i="23"/>
  <c r="Y61" i="23"/>
  <c r="W61" i="23"/>
  <c r="U61" i="23"/>
  <c r="S61" i="23"/>
  <c r="Q61" i="23"/>
  <c r="O61" i="23"/>
  <c r="K61" i="23"/>
  <c r="I61" i="23"/>
  <c r="G61" i="23"/>
  <c r="BU60" i="23"/>
  <c r="BT22" i="24" s="1"/>
  <c r="BT60" i="23"/>
  <c r="BS22" i="24" s="1"/>
  <c r="BS60" i="23"/>
  <c r="BQ60" i="23"/>
  <c r="BO60" i="23"/>
  <c r="BM60" i="23"/>
  <c r="BL22" i="24" s="1"/>
  <c r="BL60" i="23"/>
  <c r="BK22" i="24" s="1"/>
  <c r="BK60" i="23"/>
  <c r="BG60" i="23"/>
  <c r="BE60" i="23"/>
  <c r="BD22" i="24" s="1"/>
  <c r="BD60" i="23"/>
  <c r="BC22" i="24" s="1"/>
  <c r="BC60" i="23"/>
  <c r="BA60" i="23"/>
  <c r="AZ60" i="23"/>
  <c r="AY60" i="23"/>
  <c r="AX22" i="24" s="1"/>
  <c r="AX60" i="23"/>
  <c r="AW60" i="23"/>
  <c r="AV22" i="24" s="1"/>
  <c r="AV60" i="23"/>
  <c r="AU22" i="24" s="1"/>
  <c r="AU60" i="23"/>
  <c r="AT60" i="23"/>
  <c r="AS22" i="24" s="1"/>
  <c r="AS60" i="23"/>
  <c r="AR22" i="24" s="1"/>
  <c r="AR60" i="23"/>
  <c r="AQ60" i="23"/>
  <c r="AP60" i="23"/>
  <c r="AO60" i="23"/>
  <c r="AN22" i="24" s="1"/>
  <c r="AN60" i="23"/>
  <c r="AM22" i="24" s="1"/>
  <c r="AM60" i="23"/>
  <c r="AL60" i="23"/>
  <c r="AK22" i="24" s="1"/>
  <c r="AK60" i="23"/>
  <c r="AJ22" i="24" s="1"/>
  <c r="AJ60" i="23"/>
  <c r="AI60" i="23"/>
  <c r="AH22" i="24" s="1"/>
  <c r="AH60" i="23"/>
  <c r="AF60" i="23"/>
  <c r="AE22" i="24" s="1"/>
  <c r="AD60" i="23"/>
  <c r="AC22" i="24" s="1"/>
  <c r="AC60" i="23"/>
  <c r="AB22" i="24" s="1"/>
  <c r="AB60" i="23"/>
  <c r="AA60" i="23"/>
  <c r="Z22" i="24" s="1"/>
  <c r="Z60" i="23"/>
  <c r="X60" i="23"/>
  <c r="W22" i="24" s="1"/>
  <c r="V60" i="23"/>
  <c r="U22" i="24" s="1"/>
  <c r="U60" i="23"/>
  <c r="T22" i="24" s="1"/>
  <c r="T60" i="23"/>
  <c r="S60" i="23"/>
  <c r="R22" i="24" s="1"/>
  <c r="R60" i="23"/>
  <c r="P60" i="23"/>
  <c r="O22" i="24" s="1"/>
  <c r="N60" i="23"/>
  <c r="M22" i="24" s="1"/>
  <c r="M60" i="23"/>
  <c r="L22" i="24" s="1"/>
  <c r="L60" i="23"/>
  <c r="K60" i="23"/>
  <c r="J22" i="24" s="1"/>
  <c r="J60" i="23"/>
  <c r="H60" i="23"/>
  <c r="G22" i="24" s="1"/>
  <c r="F60" i="23"/>
  <c r="E22" i="24" s="1"/>
  <c r="E60" i="23"/>
  <c r="D22" i="24" s="1"/>
  <c r="D60" i="23"/>
  <c r="BV59" i="23"/>
  <c r="BT59" i="23"/>
  <c r="BR59" i="23"/>
  <c r="BP59" i="23"/>
  <c r="BN59" i="23"/>
  <c r="BL59" i="23"/>
  <c r="BJ59" i="23"/>
  <c r="BI59" i="23"/>
  <c r="BH59" i="23"/>
  <c r="BF59" i="23"/>
  <c r="BD59" i="23"/>
  <c r="BB59" i="23"/>
  <c r="AK59" i="23"/>
  <c r="AI59" i="23"/>
  <c r="AG59" i="23"/>
  <c r="AE59" i="23"/>
  <c r="AC59" i="23"/>
  <c r="AA59" i="23"/>
  <c r="Y59" i="23"/>
  <c r="W59" i="23"/>
  <c r="U59" i="23"/>
  <c r="S59" i="23"/>
  <c r="Q59" i="23"/>
  <c r="O59" i="23"/>
  <c r="K59" i="23"/>
  <c r="I59" i="23"/>
  <c r="G59" i="23"/>
  <c r="BV58" i="23"/>
  <c r="BT58" i="23"/>
  <c r="BR58" i="23"/>
  <c r="BP58" i="23"/>
  <c r="BN58" i="23"/>
  <c r="BL58" i="23"/>
  <c r="BI58" i="23"/>
  <c r="BJ58" i="23" s="1"/>
  <c r="BH58" i="23"/>
  <c r="BF58" i="23"/>
  <c r="BD58" i="23"/>
  <c r="BB58" i="23"/>
  <c r="AK58" i="23"/>
  <c r="AI58" i="23"/>
  <c r="AG58" i="23"/>
  <c r="AE58" i="23"/>
  <c r="AC58" i="23"/>
  <c r="AA58" i="23"/>
  <c r="Y58" i="23"/>
  <c r="W58" i="23"/>
  <c r="U58" i="23"/>
  <c r="S58" i="23"/>
  <c r="Q58" i="23"/>
  <c r="O58" i="23"/>
  <c r="K58" i="23"/>
  <c r="I58" i="23"/>
  <c r="G58" i="23"/>
  <c r="BV57" i="23"/>
  <c r="BT57" i="23"/>
  <c r="BR57" i="23"/>
  <c r="BP57" i="23"/>
  <c r="BN57" i="23"/>
  <c r="BL57" i="23"/>
  <c r="BJ57" i="23"/>
  <c r="BI57" i="23"/>
  <c r="BH57" i="23"/>
  <c r="BF57" i="23"/>
  <c r="BD57" i="23"/>
  <c r="BB57" i="23"/>
  <c r="AK57" i="23"/>
  <c r="AI57" i="23"/>
  <c r="AG57" i="23"/>
  <c r="AE57" i="23"/>
  <c r="AC57" i="23"/>
  <c r="AA57" i="23"/>
  <c r="Y57" i="23"/>
  <c r="W57" i="23"/>
  <c r="U57" i="23"/>
  <c r="S57" i="23"/>
  <c r="Q57" i="23"/>
  <c r="O57" i="23"/>
  <c r="K57" i="23"/>
  <c r="I57" i="23"/>
  <c r="G57" i="23"/>
  <c r="BV56" i="23"/>
  <c r="BT56" i="23"/>
  <c r="BR56" i="23"/>
  <c r="BP56" i="23"/>
  <c r="BN56" i="23"/>
  <c r="BL56" i="23"/>
  <c r="BI56" i="23"/>
  <c r="BJ56" i="23" s="1"/>
  <c r="BH56" i="23"/>
  <c r="BF56" i="23"/>
  <c r="BD56" i="23"/>
  <c r="BB56" i="23"/>
  <c r="AK56" i="23"/>
  <c r="AI56" i="23"/>
  <c r="AG56" i="23"/>
  <c r="AE56" i="23"/>
  <c r="AC56" i="23"/>
  <c r="AA56" i="23"/>
  <c r="Y56" i="23"/>
  <c r="W56" i="23"/>
  <c r="U56" i="23"/>
  <c r="S56" i="23"/>
  <c r="Q56" i="23"/>
  <c r="O56" i="23"/>
  <c r="K56" i="23"/>
  <c r="I56" i="23"/>
  <c r="G56" i="23"/>
  <c r="BU55" i="23"/>
  <c r="BS55" i="23"/>
  <c r="BT55" i="23" s="1"/>
  <c r="BS21" i="24" s="1"/>
  <c r="BR55" i="23"/>
  <c r="BQ21" i="24" s="1"/>
  <c r="BQ55" i="23"/>
  <c r="BP21" i="24" s="1"/>
  <c r="BO55" i="23"/>
  <c r="BP55" i="23" s="1"/>
  <c r="BO21" i="24" s="1"/>
  <c r="BM55" i="23"/>
  <c r="BN55" i="23" s="1"/>
  <c r="BM21" i="24" s="1"/>
  <c r="BK55" i="23"/>
  <c r="BL55" i="23" s="1"/>
  <c r="BK21" i="24" s="1"/>
  <c r="BG55" i="23"/>
  <c r="BH55" i="23" s="1"/>
  <c r="BG21" i="24" s="1"/>
  <c r="BE55" i="23"/>
  <c r="BF55" i="23" s="1"/>
  <c r="BE21" i="24" s="1"/>
  <c r="BC55" i="23"/>
  <c r="BD55" i="23" s="1"/>
  <c r="BC21" i="24" s="1"/>
  <c r="BB55" i="23"/>
  <c r="BA21" i="24" s="1"/>
  <c r="BA55" i="23"/>
  <c r="AZ21" i="24" s="1"/>
  <c r="AZ55" i="23"/>
  <c r="AY21" i="24" s="1"/>
  <c r="AY55" i="23"/>
  <c r="AX21" i="24" s="1"/>
  <c r="AX55" i="23"/>
  <c r="AW21" i="24" s="1"/>
  <c r="AW55" i="23"/>
  <c r="AV21" i="24" s="1"/>
  <c r="AV55" i="23"/>
  <c r="AU21" i="24" s="1"/>
  <c r="AU55" i="23"/>
  <c r="AT21" i="24" s="1"/>
  <c r="AT55" i="23"/>
  <c r="AS21" i="24" s="1"/>
  <c r="AS55" i="23"/>
  <c r="AR21" i="24" s="1"/>
  <c r="AR55" i="23"/>
  <c r="AQ21" i="24" s="1"/>
  <c r="AQ55" i="23"/>
  <c r="AP21" i="24" s="1"/>
  <c r="AP55" i="23"/>
  <c r="AO21" i="24" s="1"/>
  <c r="AO55" i="23"/>
  <c r="AN55" i="23"/>
  <c r="AM21" i="24" s="1"/>
  <c r="AM55" i="23"/>
  <c r="AL21" i="24" s="1"/>
  <c r="AL55" i="23"/>
  <c r="AK21" i="24" s="1"/>
  <c r="AJ55" i="23"/>
  <c r="AK55" i="23" s="1"/>
  <c r="AJ21" i="24" s="1"/>
  <c r="AI55" i="23"/>
  <c r="AH21" i="24" s="1"/>
  <c r="AH55" i="23"/>
  <c r="AG21" i="24" s="1"/>
  <c r="AG55" i="23"/>
  <c r="AF21" i="24" s="1"/>
  <c r="AF55" i="23"/>
  <c r="AE21" i="24" s="1"/>
  <c r="AD55" i="23"/>
  <c r="AC21" i="24" s="1"/>
  <c r="AB55" i="23"/>
  <c r="AC55" i="23" s="1"/>
  <c r="AB21" i="24" s="1"/>
  <c r="AA55" i="23"/>
  <c r="Z55" i="23"/>
  <c r="Y21" i="24" s="1"/>
  <c r="Y55" i="23"/>
  <c r="X55" i="23"/>
  <c r="W21" i="24" s="1"/>
  <c r="V55" i="23"/>
  <c r="U21" i="24" s="1"/>
  <c r="T55" i="23"/>
  <c r="U55" i="23" s="1"/>
  <c r="T21" i="24" s="1"/>
  <c r="S55" i="23"/>
  <c r="R21" i="24" s="1"/>
  <c r="R55" i="23"/>
  <c r="Q21" i="24" s="1"/>
  <c r="Q55" i="23"/>
  <c r="P21" i="24" s="1"/>
  <c r="P55" i="23"/>
  <c r="O21" i="24" s="1"/>
  <c r="N55" i="23"/>
  <c r="M21" i="24" s="1"/>
  <c r="M55" i="23"/>
  <c r="L21" i="24" s="1"/>
  <c r="L55" i="23"/>
  <c r="K21" i="24" s="1"/>
  <c r="K55" i="23"/>
  <c r="J21" i="24" s="1"/>
  <c r="J55" i="23"/>
  <c r="I21" i="24" s="1"/>
  <c r="I55" i="23"/>
  <c r="H21" i="24" s="1"/>
  <c r="H55" i="23"/>
  <c r="G21" i="24" s="1"/>
  <c r="F55" i="23"/>
  <c r="E21" i="24" s="1"/>
  <c r="E55" i="23"/>
  <c r="D21" i="24" s="1"/>
  <c r="D55" i="23"/>
  <c r="C21" i="24" s="1"/>
  <c r="BV54" i="23"/>
  <c r="BT54" i="23"/>
  <c r="BR54" i="23"/>
  <c r="BP54" i="23"/>
  <c r="BN54" i="23"/>
  <c r="BL54" i="23"/>
  <c r="BI54" i="23"/>
  <c r="BJ54" i="23" s="1"/>
  <c r="BH54" i="23"/>
  <c r="BF54" i="23"/>
  <c r="BD54" i="23"/>
  <c r="BB54" i="23"/>
  <c r="AK54" i="23"/>
  <c r="AI54" i="23"/>
  <c r="AG54" i="23"/>
  <c r="AE54" i="23"/>
  <c r="AC54" i="23"/>
  <c r="AA54" i="23"/>
  <c r="Y54" i="23"/>
  <c r="W54" i="23"/>
  <c r="U54" i="23"/>
  <c r="S54" i="23"/>
  <c r="Q54" i="23"/>
  <c r="O54" i="23"/>
  <c r="K54" i="23"/>
  <c r="I54" i="23"/>
  <c r="G54" i="23"/>
  <c r="BV53" i="23"/>
  <c r="BT53" i="23"/>
  <c r="BR53" i="23"/>
  <c r="BP53" i="23"/>
  <c r="BN53" i="23"/>
  <c r="BL53" i="23"/>
  <c r="BI53" i="23"/>
  <c r="BJ53" i="23" s="1"/>
  <c r="BH53" i="23"/>
  <c r="BF53" i="23"/>
  <c r="BD53" i="23"/>
  <c r="BB53" i="23"/>
  <c r="AK53" i="23"/>
  <c r="AI53" i="23"/>
  <c r="AG53" i="23"/>
  <c r="AE53" i="23"/>
  <c r="AC53" i="23"/>
  <c r="AA53" i="23"/>
  <c r="Y53" i="23"/>
  <c r="W53" i="23"/>
  <c r="U53" i="23"/>
  <c r="S53" i="23"/>
  <c r="Q53" i="23"/>
  <c r="O53" i="23"/>
  <c r="K53" i="23"/>
  <c r="I53" i="23"/>
  <c r="G53" i="23"/>
  <c r="BV52" i="23"/>
  <c r="BT52" i="23"/>
  <c r="BR52" i="23"/>
  <c r="BP52" i="23"/>
  <c r="BN52" i="23"/>
  <c r="BL52" i="23"/>
  <c r="BI52" i="23"/>
  <c r="BJ52" i="23" s="1"/>
  <c r="BH52" i="23"/>
  <c r="BF52" i="23"/>
  <c r="BD52" i="23"/>
  <c r="BB52" i="23"/>
  <c r="AK52" i="23"/>
  <c r="AI52" i="23"/>
  <c r="AG52" i="23"/>
  <c r="AE52" i="23"/>
  <c r="AC52" i="23"/>
  <c r="AA52" i="23"/>
  <c r="Y52" i="23"/>
  <c r="W52" i="23"/>
  <c r="U52" i="23"/>
  <c r="S52" i="23"/>
  <c r="Q52" i="23"/>
  <c r="O52" i="23"/>
  <c r="K52" i="23"/>
  <c r="I52" i="23"/>
  <c r="G52" i="23"/>
  <c r="BU51" i="23"/>
  <c r="BT20" i="24" s="1"/>
  <c r="BS51" i="23"/>
  <c r="BT51" i="23" s="1"/>
  <c r="BS20" i="24" s="1"/>
  <c r="BR51" i="23"/>
  <c r="BQ20" i="24" s="1"/>
  <c r="BQ51" i="23"/>
  <c r="BP51" i="23"/>
  <c r="BO20" i="24" s="1"/>
  <c r="BO51" i="23"/>
  <c r="BN20" i="24" s="1"/>
  <c r="BM51" i="23"/>
  <c r="BL20" i="24" s="1"/>
  <c r="BK51" i="23"/>
  <c r="BH51" i="23"/>
  <c r="BG20" i="24" s="1"/>
  <c r="BG51" i="23"/>
  <c r="BF20" i="24" s="1"/>
  <c r="BE51" i="23"/>
  <c r="BD20" i="24" s="1"/>
  <c r="BC51" i="23"/>
  <c r="BD51" i="23" s="1"/>
  <c r="BC20" i="24" s="1"/>
  <c r="BB51" i="23"/>
  <c r="BA20" i="24" s="1"/>
  <c r="BA51" i="23"/>
  <c r="BI51" i="23" s="1"/>
  <c r="BJ51" i="23" s="1"/>
  <c r="BI20" i="24" s="1"/>
  <c r="AZ51" i="23"/>
  <c r="AY20" i="24" s="1"/>
  <c r="AY51" i="23"/>
  <c r="AX20" i="24" s="1"/>
  <c r="AX51" i="23"/>
  <c r="AW51" i="23"/>
  <c r="AV20" i="24" s="1"/>
  <c r="AV51" i="23"/>
  <c r="AU51" i="23"/>
  <c r="AT20" i="24" s="1"/>
  <c r="AT51" i="23"/>
  <c r="AS20" i="24" s="1"/>
  <c r="AS51" i="23"/>
  <c r="AR51" i="23"/>
  <c r="AQ20" i="24" s="1"/>
  <c r="AQ51" i="23"/>
  <c r="AP20" i="24" s="1"/>
  <c r="AP51" i="23"/>
  <c r="AO51" i="23"/>
  <c r="AN20" i="24" s="1"/>
  <c r="AN51" i="23"/>
  <c r="AM51" i="23"/>
  <c r="AL20" i="24" s="1"/>
  <c r="AL51" i="23"/>
  <c r="AK20" i="24" s="1"/>
  <c r="AJ51" i="23"/>
  <c r="AF51" i="23"/>
  <c r="AB51" i="23"/>
  <c r="X51" i="23"/>
  <c r="T51" i="23"/>
  <c r="P51" i="23"/>
  <c r="N51" i="23"/>
  <c r="M51" i="23"/>
  <c r="L51" i="23"/>
  <c r="K20" i="24" s="1"/>
  <c r="J51" i="23"/>
  <c r="K51" i="23" s="1"/>
  <c r="J20" i="24" s="1"/>
  <c r="H51" i="23"/>
  <c r="F51" i="23"/>
  <c r="E51" i="23"/>
  <c r="D51" i="23"/>
  <c r="C20" i="24" s="1"/>
  <c r="BV50" i="23"/>
  <c r="BT50" i="23"/>
  <c r="BR50" i="23"/>
  <c r="BP50" i="23"/>
  <c r="BN50" i="23"/>
  <c r="BL50" i="23"/>
  <c r="BI50" i="23"/>
  <c r="BJ50" i="23" s="1"/>
  <c r="BH50" i="23"/>
  <c r="BF50" i="23"/>
  <c r="BD50" i="23"/>
  <c r="BB50" i="23"/>
  <c r="AK50" i="23"/>
  <c r="AG50" i="23"/>
  <c r="AD50" i="23"/>
  <c r="AE50" i="23" s="1"/>
  <c r="AC50" i="23"/>
  <c r="Z50" i="23"/>
  <c r="AA50" i="23" s="1"/>
  <c r="Y50" i="23"/>
  <c r="V50" i="23"/>
  <c r="W50" i="23" s="1"/>
  <c r="U50" i="23"/>
  <c r="R50" i="23"/>
  <c r="S50" i="23" s="1"/>
  <c r="Q50" i="23"/>
  <c r="O50" i="23"/>
  <c r="K50" i="23"/>
  <c r="I50" i="23"/>
  <c r="G50" i="23"/>
  <c r="BV49" i="23"/>
  <c r="BT49" i="23"/>
  <c r="BR49" i="23"/>
  <c r="BP49" i="23"/>
  <c r="BN49" i="23"/>
  <c r="BL49" i="23"/>
  <c r="BJ49" i="23"/>
  <c r="BI49" i="23"/>
  <c r="BH49" i="23"/>
  <c r="BF49" i="23"/>
  <c r="BD49" i="23"/>
  <c r="BB49" i="23"/>
  <c r="AK49" i="23"/>
  <c r="AH49" i="23"/>
  <c r="AI49" i="23" s="1"/>
  <c r="AG49" i="23"/>
  <c r="AC49" i="23"/>
  <c r="Z49" i="23"/>
  <c r="Y49" i="23"/>
  <c r="W49" i="23"/>
  <c r="V49" i="23"/>
  <c r="U49" i="23"/>
  <c r="S49" i="23"/>
  <c r="R49" i="23"/>
  <c r="Q49" i="23"/>
  <c r="O49" i="23"/>
  <c r="K49" i="23"/>
  <c r="I49" i="23"/>
  <c r="G49" i="23"/>
  <c r="BV48" i="23"/>
  <c r="BT48" i="23"/>
  <c r="BR48" i="23"/>
  <c r="BP48" i="23"/>
  <c r="BN48" i="23"/>
  <c r="BL48" i="23"/>
  <c r="BI48" i="23"/>
  <c r="BJ48" i="23" s="1"/>
  <c r="BH48" i="23"/>
  <c r="BF48" i="23"/>
  <c r="BD48" i="23"/>
  <c r="BB48" i="23"/>
  <c r="AK48" i="23"/>
  <c r="AI48" i="23"/>
  <c r="AH48" i="23"/>
  <c r="AG48" i="23"/>
  <c r="AC48" i="23"/>
  <c r="AA48" i="23"/>
  <c r="Z48" i="23"/>
  <c r="AD48" i="23" s="1"/>
  <c r="AE48" i="23" s="1"/>
  <c r="Y48" i="23"/>
  <c r="V48" i="23"/>
  <c r="W48" i="23" s="1"/>
  <c r="U48" i="23"/>
  <c r="R48" i="23"/>
  <c r="S48" i="23" s="1"/>
  <c r="Q48" i="23"/>
  <c r="O48" i="23"/>
  <c r="K48" i="23"/>
  <c r="I48" i="23"/>
  <c r="G48" i="23"/>
  <c r="BV47" i="23"/>
  <c r="BT47" i="23"/>
  <c r="BR47" i="23"/>
  <c r="BP47" i="23"/>
  <c r="BN47" i="23"/>
  <c r="BL47" i="23"/>
  <c r="BI47" i="23"/>
  <c r="BJ47" i="23" s="1"/>
  <c r="BH47" i="23"/>
  <c r="BF47" i="23"/>
  <c r="BD47" i="23"/>
  <c r="BB47" i="23"/>
  <c r="AK47" i="23"/>
  <c r="AG47" i="23"/>
  <c r="AC47" i="23"/>
  <c r="Z47" i="23"/>
  <c r="Y47" i="23"/>
  <c r="U47" i="23"/>
  <c r="R47" i="23"/>
  <c r="Q47" i="23"/>
  <c r="O47" i="23"/>
  <c r="K47" i="23"/>
  <c r="I47" i="23"/>
  <c r="G47" i="23"/>
  <c r="BU46" i="23"/>
  <c r="BV46" i="23" s="1"/>
  <c r="BU19" i="24" s="1"/>
  <c r="BT46" i="23"/>
  <c r="BS19" i="24" s="1"/>
  <c r="BS46" i="23"/>
  <c r="BR46" i="23"/>
  <c r="BQ19" i="24" s="1"/>
  <c r="BQ46" i="23"/>
  <c r="BP19" i="24" s="1"/>
  <c r="BO46" i="23"/>
  <c r="BN19" i="24" s="1"/>
  <c r="BM46" i="23"/>
  <c r="BN46" i="23" s="1"/>
  <c r="BM19" i="24" s="1"/>
  <c r="BL46" i="23"/>
  <c r="BK19" i="24" s="1"/>
  <c r="BK46" i="23"/>
  <c r="BG46" i="23"/>
  <c r="BF19" i="24" s="1"/>
  <c r="BE46" i="23"/>
  <c r="BF46" i="23" s="1"/>
  <c r="BE19" i="24" s="1"/>
  <c r="BD46" i="23"/>
  <c r="BC19" i="24" s="1"/>
  <c r="BC46" i="23"/>
  <c r="BB46" i="23"/>
  <c r="BA19" i="24" s="1"/>
  <c r="BA46" i="23"/>
  <c r="BI46" i="23" s="1"/>
  <c r="BJ46" i="23" s="1"/>
  <c r="BI19" i="24" s="1"/>
  <c r="AZ46" i="23"/>
  <c r="AY46" i="23"/>
  <c r="AX19" i="24" s="1"/>
  <c r="AX46" i="23"/>
  <c r="AW19" i="24" s="1"/>
  <c r="AW46" i="23"/>
  <c r="AV46" i="23"/>
  <c r="AU19" i="24" s="1"/>
  <c r="AU46" i="23"/>
  <c r="AT46" i="23"/>
  <c r="AS19" i="24" s="1"/>
  <c r="AS46" i="23"/>
  <c r="AR19" i="24" s="1"/>
  <c r="AR46" i="23"/>
  <c r="AQ46" i="23"/>
  <c r="AP19" i="24" s="1"/>
  <c r="AP46" i="23"/>
  <c r="AO19" i="24" s="1"/>
  <c r="AO46" i="23"/>
  <c r="AN46" i="23"/>
  <c r="AM19" i="24" s="1"/>
  <c r="AM46" i="23"/>
  <c r="AL46" i="23"/>
  <c r="AK19" i="24" s="1"/>
  <c r="AJ46" i="23"/>
  <c r="AK46" i="23" s="1"/>
  <c r="AJ19" i="24" s="1"/>
  <c r="AI46" i="23"/>
  <c r="AH19" i="24" s="1"/>
  <c r="AH46" i="23"/>
  <c r="AG19" i="24" s="1"/>
  <c r="AF46" i="23"/>
  <c r="AD46" i="23"/>
  <c r="AB46" i="23"/>
  <c r="AC46" i="23" s="1"/>
  <c r="AB19" i="24" s="1"/>
  <c r="AA46" i="23"/>
  <c r="Z19" i="24" s="1"/>
  <c r="Z46" i="23"/>
  <c r="Y19" i="24" s="1"/>
  <c r="X46" i="23"/>
  <c r="V46" i="23"/>
  <c r="T46" i="23"/>
  <c r="U46" i="23" s="1"/>
  <c r="T19" i="24" s="1"/>
  <c r="S46" i="23"/>
  <c r="R19" i="24" s="1"/>
  <c r="R46" i="23"/>
  <c r="Q19" i="24" s="1"/>
  <c r="P46" i="23"/>
  <c r="N46" i="23"/>
  <c r="M46" i="23"/>
  <c r="L19" i="24" s="1"/>
  <c r="L46" i="23"/>
  <c r="J46" i="23"/>
  <c r="I19" i="24" s="1"/>
  <c r="H46" i="23"/>
  <c r="F46" i="23"/>
  <c r="E46" i="23"/>
  <c r="D19" i="24" s="1"/>
  <c r="D46" i="23"/>
  <c r="BV45" i="23"/>
  <c r="BT45" i="23"/>
  <c r="BR45" i="23"/>
  <c r="BP45" i="23"/>
  <c r="BN45" i="23"/>
  <c r="BL45" i="23"/>
  <c r="BI45" i="23"/>
  <c r="BJ45" i="23" s="1"/>
  <c r="BH45" i="23"/>
  <c r="BF45" i="23"/>
  <c r="BD45" i="23"/>
  <c r="BB45" i="23"/>
  <c r="AK45" i="23"/>
  <c r="AI45" i="23"/>
  <c r="AG45" i="23"/>
  <c r="AE45" i="23"/>
  <c r="AC45" i="23"/>
  <c r="AA45" i="23"/>
  <c r="Y45" i="23"/>
  <c r="W45" i="23"/>
  <c r="U45" i="23"/>
  <c r="S45" i="23"/>
  <c r="Q45" i="23"/>
  <c r="O45" i="23"/>
  <c r="K45" i="23"/>
  <c r="I45" i="23"/>
  <c r="G45" i="23"/>
  <c r="BX44" i="23"/>
  <c r="BV44" i="23"/>
  <c r="BT44" i="23"/>
  <c r="BR44" i="23"/>
  <c r="BP44" i="23"/>
  <c r="BN44" i="23"/>
  <c r="BL44" i="23"/>
  <c r="BI44" i="23"/>
  <c r="BJ44" i="23" s="1"/>
  <c r="BH44" i="23"/>
  <c r="BF44" i="23"/>
  <c r="BD44" i="23"/>
  <c r="BB44" i="23"/>
  <c r="AK44" i="23"/>
  <c r="AI44" i="23"/>
  <c r="AG44" i="23"/>
  <c r="AE44" i="23"/>
  <c r="AC44" i="23"/>
  <c r="AA44" i="23"/>
  <c r="Y44" i="23"/>
  <c r="W44" i="23"/>
  <c r="U44" i="23"/>
  <c r="S44" i="23"/>
  <c r="Q44" i="23"/>
  <c r="O44" i="23"/>
  <c r="K44" i="23"/>
  <c r="I44" i="23"/>
  <c r="G44" i="23"/>
  <c r="BV43" i="23"/>
  <c r="BT43" i="23"/>
  <c r="BR43" i="23"/>
  <c r="BP43" i="23"/>
  <c r="BN43" i="23"/>
  <c r="BL43" i="23"/>
  <c r="BI43" i="23"/>
  <c r="BJ43" i="23" s="1"/>
  <c r="BH43" i="23"/>
  <c r="BF43" i="23"/>
  <c r="BD43" i="23"/>
  <c r="BB43" i="23"/>
  <c r="AK43" i="23"/>
  <c r="AI43" i="23"/>
  <c r="AG43" i="23"/>
  <c r="AE43" i="23"/>
  <c r="AC43" i="23"/>
  <c r="AA43" i="23"/>
  <c r="Y43" i="23"/>
  <c r="W43" i="23"/>
  <c r="U43" i="23"/>
  <c r="S43" i="23"/>
  <c r="Q43" i="23"/>
  <c r="O43" i="23"/>
  <c r="K43" i="23"/>
  <c r="I43" i="23"/>
  <c r="G43" i="23"/>
  <c r="BX42" i="23"/>
  <c r="BV42" i="23"/>
  <c r="BT42" i="23"/>
  <c r="BR42" i="23"/>
  <c r="BP42" i="23"/>
  <c r="BN42" i="23"/>
  <c r="BL42" i="23"/>
  <c r="BI42" i="23"/>
  <c r="BJ42" i="23" s="1"/>
  <c r="BH42" i="23"/>
  <c r="BF42" i="23"/>
  <c r="BD42" i="23"/>
  <c r="BB42" i="23"/>
  <c r="AK42" i="23"/>
  <c r="AI42" i="23"/>
  <c r="AG42" i="23"/>
  <c r="AE42" i="23"/>
  <c r="AC42" i="23"/>
  <c r="AA42" i="23"/>
  <c r="Y42" i="23"/>
  <c r="W42" i="23"/>
  <c r="U42" i="23"/>
  <c r="S42" i="23"/>
  <c r="Q42" i="23"/>
  <c r="O42" i="23"/>
  <c r="K42" i="23"/>
  <c r="I42" i="23"/>
  <c r="G42" i="23"/>
  <c r="BU41" i="23"/>
  <c r="BT18" i="24" s="1"/>
  <c r="BS41" i="23"/>
  <c r="BQ41" i="23"/>
  <c r="BP18" i="24" s="1"/>
  <c r="BP41" i="23"/>
  <c r="BO18" i="24" s="1"/>
  <c r="BO41" i="23"/>
  <c r="BM41" i="23"/>
  <c r="BL18" i="24" s="1"/>
  <c r="BK41" i="23"/>
  <c r="BG41" i="23"/>
  <c r="BE41" i="23"/>
  <c r="BD18" i="24" s="1"/>
  <c r="BC41" i="23"/>
  <c r="BD41" i="23" s="1"/>
  <c r="BC18" i="24" s="1"/>
  <c r="BB41" i="23"/>
  <c r="BA18" i="24" s="1"/>
  <c r="BA41" i="23"/>
  <c r="BI41" i="23" s="1"/>
  <c r="AZ41" i="23"/>
  <c r="AY18" i="24" s="1"/>
  <c r="AY41" i="23"/>
  <c r="AX41" i="23"/>
  <c r="AW18" i="24" s="1"/>
  <c r="AW41" i="23"/>
  <c r="AV18" i="24" s="1"/>
  <c r="AV41" i="23"/>
  <c r="AU41" i="23"/>
  <c r="AT18" i="24" s="1"/>
  <c r="AT41" i="23"/>
  <c r="AS18" i="24" s="1"/>
  <c r="AS41" i="23"/>
  <c r="AR18" i="24" s="1"/>
  <c r="AR41" i="23"/>
  <c r="AQ18" i="24" s="1"/>
  <c r="AQ41" i="23"/>
  <c r="AP41" i="23"/>
  <c r="AO18" i="24" s="1"/>
  <c r="AO41" i="23"/>
  <c r="AN18" i="24" s="1"/>
  <c r="AN41" i="23"/>
  <c r="AM41" i="23"/>
  <c r="AL18" i="24" s="1"/>
  <c r="AL41" i="23"/>
  <c r="AK18" i="24" s="1"/>
  <c r="AJ41" i="23"/>
  <c r="AH41" i="23"/>
  <c r="AG18" i="24" s="1"/>
  <c r="AF41" i="23"/>
  <c r="AD41" i="23"/>
  <c r="AB41" i="23"/>
  <c r="Z41" i="23"/>
  <c r="Y18" i="24" s="1"/>
  <c r="X41" i="23"/>
  <c r="V41" i="23"/>
  <c r="T41" i="23"/>
  <c r="R41" i="23"/>
  <c r="Q18" i="24" s="1"/>
  <c r="P41" i="23"/>
  <c r="N41" i="23"/>
  <c r="M41" i="23"/>
  <c r="L18" i="24" s="1"/>
  <c r="L41" i="23"/>
  <c r="K18" i="24" s="1"/>
  <c r="J41" i="23"/>
  <c r="I18" i="24" s="1"/>
  <c r="H41" i="23"/>
  <c r="F41" i="23"/>
  <c r="E18" i="24" s="1"/>
  <c r="E41" i="23"/>
  <c r="D18" i="24" s="1"/>
  <c r="D41" i="23"/>
  <c r="C18" i="24" s="1"/>
  <c r="BV40" i="23"/>
  <c r="BT40" i="23"/>
  <c r="BR40" i="23"/>
  <c r="BP40" i="23"/>
  <c r="BN40" i="23"/>
  <c r="BL40" i="23"/>
  <c r="BI40" i="23"/>
  <c r="BJ40" i="23" s="1"/>
  <c r="BH40" i="23"/>
  <c r="BF40" i="23"/>
  <c r="BD40" i="23"/>
  <c r="BB40" i="23"/>
  <c r="AK40" i="23"/>
  <c r="AI40" i="23"/>
  <c r="AG40" i="23"/>
  <c r="AE40" i="23"/>
  <c r="AC40" i="23"/>
  <c r="AA40" i="23"/>
  <c r="Y40" i="23"/>
  <c r="W40" i="23"/>
  <c r="U40" i="23"/>
  <c r="S40" i="23"/>
  <c r="Q40" i="23"/>
  <c r="O40" i="23"/>
  <c r="K40" i="23"/>
  <c r="I40" i="23"/>
  <c r="G40" i="23"/>
  <c r="BV39" i="23"/>
  <c r="BT39" i="23"/>
  <c r="BR39" i="23"/>
  <c r="BP39" i="23"/>
  <c r="BN39" i="23"/>
  <c r="BL39" i="23"/>
  <c r="BJ39" i="23"/>
  <c r="BI39" i="23"/>
  <c r="BH39" i="23"/>
  <c r="BF39" i="23"/>
  <c r="BD39" i="23"/>
  <c r="BB39" i="23"/>
  <c r="AK39" i="23"/>
  <c r="AI39" i="23"/>
  <c r="AG39" i="23"/>
  <c r="AE39" i="23"/>
  <c r="AC39" i="23"/>
  <c r="AA39" i="23"/>
  <c r="Y39" i="23"/>
  <c r="W39" i="23"/>
  <c r="U39" i="23"/>
  <c r="S39" i="23"/>
  <c r="Q39" i="23"/>
  <c r="O39" i="23"/>
  <c r="K39" i="23"/>
  <c r="I39" i="23"/>
  <c r="G39" i="23"/>
  <c r="BX38" i="23"/>
  <c r="BV38" i="23"/>
  <c r="BT38" i="23"/>
  <c r="BR38" i="23"/>
  <c r="BP38" i="23"/>
  <c r="BN38" i="23"/>
  <c r="BL38" i="23"/>
  <c r="BI38" i="23"/>
  <c r="BJ38" i="23" s="1"/>
  <c r="BH38" i="23"/>
  <c r="BF38" i="23"/>
  <c r="BD38" i="23"/>
  <c r="BB38" i="23"/>
  <c r="AK38" i="23"/>
  <c r="AI38" i="23"/>
  <c r="AG38" i="23"/>
  <c r="AE38" i="23"/>
  <c r="AC38" i="23"/>
  <c r="AA38" i="23"/>
  <c r="Y38" i="23"/>
  <c r="W38" i="23"/>
  <c r="U38" i="23"/>
  <c r="S38" i="23"/>
  <c r="Q38" i="23"/>
  <c r="O38" i="23"/>
  <c r="K38" i="23"/>
  <c r="I38" i="23"/>
  <c r="G38" i="23"/>
  <c r="BV37" i="23"/>
  <c r="BT37" i="23"/>
  <c r="BR37" i="23"/>
  <c r="BP37" i="23"/>
  <c r="BN37" i="23"/>
  <c r="BL37" i="23"/>
  <c r="BJ37" i="23"/>
  <c r="BI37" i="23"/>
  <c r="BH37" i="23"/>
  <c r="BF37" i="23"/>
  <c r="BD37" i="23"/>
  <c r="BB37" i="23"/>
  <c r="AK37" i="23"/>
  <c r="AI37" i="23"/>
  <c r="AG37" i="23"/>
  <c r="AE37" i="23"/>
  <c r="AC37" i="23"/>
  <c r="AA37" i="23"/>
  <c r="Y37" i="23"/>
  <c r="W37" i="23"/>
  <c r="U37" i="23"/>
  <c r="S37" i="23"/>
  <c r="Q37" i="23"/>
  <c r="O37" i="23"/>
  <c r="K37" i="23"/>
  <c r="I37" i="23"/>
  <c r="G37" i="23"/>
  <c r="BU36" i="23"/>
  <c r="BT17" i="24" s="1"/>
  <c r="BT36" i="23"/>
  <c r="BS17" i="24" s="1"/>
  <c r="BS36" i="23"/>
  <c r="BQ36" i="23"/>
  <c r="BR36" i="23" s="1"/>
  <c r="BQ17" i="24" s="1"/>
  <c r="BO36" i="23"/>
  <c r="BM36" i="23"/>
  <c r="BL17" i="24" s="1"/>
  <c r="BL36" i="23"/>
  <c r="BK17" i="24" s="1"/>
  <c r="BK36" i="23"/>
  <c r="BI36" i="23"/>
  <c r="BG36" i="23"/>
  <c r="BE36" i="23"/>
  <c r="BD17" i="24" s="1"/>
  <c r="BD36" i="23"/>
  <c r="BC17" i="24" s="1"/>
  <c r="BC36" i="23"/>
  <c r="BA36" i="23"/>
  <c r="BB36" i="23" s="1"/>
  <c r="BA17" i="24" s="1"/>
  <c r="AZ36" i="23"/>
  <c r="AY17" i="24" s="1"/>
  <c r="AY36" i="23"/>
  <c r="AX17" i="24" s="1"/>
  <c r="AX36" i="23"/>
  <c r="AW36" i="23"/>
  <c r="AV17" i="24" s="1"/>
  <c r="AV36" i="23"/>
  <c r="AU17" i="24" s="1"/>
  <c r="AU36" i="23"/>
  <c r="AT36" i="23"/>
  <c r="AS17" i="24" s="1"/>
  <c r="AS36" i="23"/>
  <c r="AR17" i="24" s="1"/>
  <c r="AR36" i="23"/>
  <c r="AQ17" i="24" s="1"/>
  <c r="AQ36" i="23"/>
  <c r="AP17" i="24" s="1"/>
  <c r="AP36" i="23"/>
  <c r="AO36" i="23"/>
  <c r="AN17" i="24" s="1"/>
  <c r="AN36" i="23"/>
  <c r="AM17" i="24" s="1"/>
  <c r="AM36" i="23"/>
  <c r="AL36" i="23"/>
  <c r="AK17" i="24" s="1"/>
  <c r="AK36" i="23"/>
  <c r="AJ17" i="24" s="1"/>
  <c r="AJ36" i="23"/>
  <c r="AI17" i="24" s="1"/>
  <c r="AI36" i="23"/>
  <c r="AH17" i="24" s="1"/>
  <c r="AH36" i="23"/>
  <c r="AF36" i="23"/>
  <c r="AE17" i="24" s="1"/>
  <c r="AD36" i="23"/>
  <c r="AE36" i="23" s="1"/>
  <c r="AC36" i="23"/>
  <c r="AB17" i="24" s="1"/>
  <c r="AB36" i="23"/>
  <c r="AA36" i="23"/>
  <c r="Z17" i="24" s="1"/>
  <c r="Z36" i="23"/>
  <c r="X36" i="23"/>
  <c r="W17" i="24" s="1"/>
  <c r="V36" i="23"/>
  <c r="W36" i="23" s="1"/>
  <c r="V17" i="24" s="1"/>
  <c r="U36" i="23"/>
  <c r="T17" i="24" s="1"/>
  <c r="T36" i="23"/>
  <c r="S17" i="24" s="1"/>
  <c r="S36" i="23"/>
  <c r="R17" i="24" s="1"/>
  <c r="R36" i="23"/>
  <c r="P36" i="23"/>
  <c r="O17" i="24" s="1"/>
  <c r="N36" i="23"/>
  <c r="O36" i="23" s="1"/>
  <c r="N17" i="24" s="1"/>
  <c r="M36" i="23"/>
  <c r="L17" i="24" s="1"/>
  <c r="L36" i="23"/>
  <c r="K17" i="24" s="1"/>
  <c r="K36" i="23"/>
  <c r="J17" i="24" s="1"/>
  <c r="J36" i="23"/>
  <c r="H36" i="23"/>
  <c r="G17" i="24" s="1"/>
  <c r="F36" i="23"/>
  <c r="G36" i="23" s="1"/>
  <c r="F17" i="24" s="1"/>
  <c r="E36" i="23"/>
  <c r="D17" i="24" s="1"/>
  <c r="D36" i="23"/>
  <c r="C17" i="24" s="1"/>
  <c r="BV35" i="23"/>
  <c r="BT35" i="23"/>
  <c r="BR35" i="23"/>
  <c r="BP35" i="23"/>
  <c r="BN35" i="23"/>
  <c r="BL35" i="23"/>
  <c r="BI35" i="23"/>
  <c r="BJ35" i="23" s="1"/>
  <c r="BH35" i="23"/>
  <c r="BF35" i="23"/>
  <c r="BD35" i="23"/>
  <c r="BB35" i="23"/>
  <c r="AK35" i="23"/>
  <c r="AI35" i="23"/>
  <c r="AG35" i="23"/>
  <c r="AE35" i="23"/>
  <c r="AC35" i="23"/>
  <c r="AA35" i="23"/>
  <c r="Y35" i="23"/>
  <c r="W35" i="23"/>
  <c r="U35" i="23"/>
  <c r="S35" i="23"/>
  <c r="Q35" i="23"/>
  <c r="O35" i="23"/>
  <c r="K35" i="23"/>
  <c r="I35" i="23"/>
  <c r="G35" i="23"/>
  <c r="BV34" i="23"/>
  <c r="BT34" i="23"/>
  <c r="BR34" i="23"/>
  <c r="BP34" i="23"/>
  <c r="BN34" i="23"/>
  <c r="BL34" i="23"/>
  <c r="BJ34" i="23"/>
  <c r="BI34" i="23"/>
  <c r="BH34" i="23"/>
  <c r="BF34" i="23"/>
  <c r="BD34" i="23"/>
  <c r="BB34" i="23"/>
  <c r="AK34" i="23"/>
  <c r="AI34" i="23"/>
  <c r="AG34" i="23"/>
  <c r="AE34" i="23"/>
  <c r="AC34" i="23"/>
  <c r="AA34" i="23"/>
  <c r="Y34" i="23"/>
  <c r="W34" i="23"/>
  <c r="U34" i="23"/>
  <c r="S34" i="23"/>
  <c r="Q34" i="23"/>
  <c r="O34" i="23"/>
  <c r="K34" i="23"/>
  <c r="I34" i="23"/>
  <c r="G34" i="23"/>
  <c r="BV33" i="23"/>
  <c r="BU16" i="24" s="1"/>
  <c r="BU33" i="23"/>
  <c r="BS33" i="23"/>
  <c r="BR16" i="24" s="1"/>
  <c r="BQ33" i="23"/>
  <c r="BR33" i="23" s="1"/>
  <c r="BQ16" i="24" s="1"/>
  <c r="BP33" i="23"/>
  <c r="BO16" i="24" s="1"/>
  <c r="BO33" i="23"/>
  <c r="BN16" i="24" s="1"/>
  <c r="BN33" i="23"/>
  <c r="BM16" i="24" s="1"/>
  <c r="BM33" i="23"/>
  <c r="BK33" i="23"/>
  <c r="BJ16" i="24" s="1"/>
  <c r="BG33" i="23"/>
  <c r="BF16" i="24" s="1"/>
  <c r="BF33" i="23"/>
  <c r="BE16" i="24" s="1"/>
  <c r="BE33" i="23"/>
  <c r="BC33" i="23"/>
  <c r="BB16" i="24" s="1"/>
  <c r="BA33" i="23"/>
  <c r="BB33" i="23" s="1"/>
  <c r="BA16" i="24" s="1"/>
  <c r="AZ33" i="23"/>
  <c r="AY16" i="24" s="1"/>
  <c r="AY33" i="23"/>
  <c r="AX16" i="24" s="1"/>
  <c r="AX33" i="23"/>
  <c r="AW16" i="24" s="1"/>
  <c r="AW33" i="23"/>
  <c r="AV33" i="23"/>
  <c r="AU16" i="24" s="1"/>
  <c r="AU33" i="23"/>
  <c r="AT16" i="24" s="1"/>
  <c r="AT33" i="23"/>
  <c r="AS33" i="23"/>
  <c r="AR16" i="24" s="1"/>
  <c r="AR33" i="23"/>
  <c r="AQ16" i="24" s="1"/>
  <c r="AQ33" i="23"/>
  <c r="AP16" i="24" s="1"/>
  <c r="AP33" i="23"/>
  <c r="AO16" i="24" s="1"/>
  <c r="AO33" i="23"/>
  <c r="AN33" i="23"/>
  <c r="AM16" i="24" s="1"/>
  <c r="AM33" i="23"/>
  <c r="AL16" i="24" s="1"/>
  <c r="AL33" i="23"/>
  <c r="AJ33" i="23"/>
  <c r="AK33" i="23" s="1"/>
  <c r="AJ16" i="24" s="1"/>
  <c r="AH33" i="23"/>
  <c r="AF33" i="23"/>
  <c r="AE16" i="24" s="1"/>
  <c r="AD33" i="23"/>
  <c r="AB33" i="23"/>
  <c r="Z33" i="23"/>
  <c r="X33" i="23"/>
  <c r="W16" i="24" s="1"/>
  <c r="V33" i="23"/>
  <c r="T33" i="23"/>
  <c r="U33" i="23" s="1"/>
  <c r="T16" i="24" s="1"/>
  <c r="R33" i="23"/>
  <c r="P33" i="23"/>
  <c r="O16" i="24" s="1"/>
  <c r="N33" i="23"/>
  <c r="M33" i="23"/>
  <c r="L16" i="24" s="1"/>
  <c r="L33" i="23"/>
  <c r="L85" i="23" s="1"/>
  <c r="K28" i="24" s="1"/>
  <c r="J33" i="23"/>
  <c r="H33" i="23"/>
  <c r="G16" i="24" s="1"/>
  <c r="F33" i="23"/>
  <c r="E33" i="23"/>
  <c r="D16" i="24" s="1"/>
  <c r="D33" i="23"/>
  <c r="C16" i="24" s="1"/>
  <c r="BV32" i="23"/>
  <c r="BT32" i="23"/>
  <c r="BR32" i="23"/>
  <c r="BP32" i="23"/>
  <c r="BN32" i="23"/>
  <c r="BL32" i="23"/>
  <c r="BI32" i="23"/>
  <c r="BJ32" i="23" s="1"/>
  <c r="BH32" i="23"/>
  <c r="BF32" i="23"/>
  <c r="BD32" i="23"/>
  <c r="BB32" i="23"/>
  <c r="AK32" i="23"/>
  <c r="AI32" i="23"/>
  <c r="AG32" i="23"/>
  <c r="AE32" i="23"/>
  <c r="AC32" i="23"/>
  <c r="AA32" i="23"/>
  <c r="Y32" i="23"/>
  <c r="W32" i="23"/>
  <c r="U32" i="23"/>
  <c r="S32" i="23"/>
  <c r="Q32" i="23"/>
  <c r="O32" i="23"/>
  <c r="K32" i="23"/>
  <c r="I32" i="23"/>
  <c r="G32" i="23"/>
  <c r="BV31" i="23"/>
  <c r="BT31" i="23"/>
  <c r="BR31" i="23"/>
  <c r="BP31" i="23"/>
  <c r="BN31" i="23"/>
  <c r="BL31" i="23"/>
  <c r="BI31" i="23"/>
  <c r="BJ31" i="23" s="1"/>
  <c r="BH31" i="23"/>
  <c r="BF31" i="23"/>
  <c r="BD31" i="23"/>
  <c r="BB31" i="23"/>
  <c r="AK31" i="23"/>
  <c r="AI31" i="23"/>
  <c r="AG31" i="23"/>
  <c r="AE31" i="23"/>
  <c r="AC31" i="23"/>
  <c r="AA31" i="23"/>
  <c r="Y31" i="23"/>
  <c r="W31" i="23"/>
  <c r="U31" i="23"/>
  <c r="S31" i="23"/>
  <c r="Q31" i="23"/>
  <c r="O31" i="23"/>
  <c r="K31" i="23"/>
  <c r="I31" i="23"/>
  <c r="G31" i="23"/>
  <c r="BV30" i="23"/>
  <c r="BT30" i="23"/>
  <c r="BR30" i="23"/>
  <c r="BP30" i="23"/>
  <c r="BN30" i="23"/>
  <c r="BL30" i="23"/>
  <c r="BI30" i="23"/>
  <c r="BJ30" i="23" s="1"/>
  <c r="BH30" i="23"/>
  <c r="BF30" i="23"/>
  <c r="BD30" i="23"/>
  <c r="BB30" i="23"/>
  <c r="AK30" i="23"/>
  <c r="AI30" i="23"/>
  <c r="AG30" i="23"/>
  <c r="AE30" i="23"/>
  <c r="AC30" i="23"/>
  <c r="AA30" i="23"/>
  <c r="Y30" i="23"/>
  <c r="W30" i="23"/>
  <c r="U30" i="23"/>
  <c r="S30" i="23"/>
  <c r="Q30" i="23"/>
  <c r="O30" i="23"/>
  <c r="K30" i="23"/>
  <c r="I30" i="23"/>
  <c r="G30" i="23"/>
  <c r="BV29" i="23"/>
  <c r="BT29" i="23"/>
  <c r="BR29" i="23"/>
  <c r="BP29" i="23"/>
  <c r="BN29" i="23"/>
  <c r="BL29" i="23"/>
  <c r="BI29" i="23"/>
  <c r="BJ29" i="23" s="1"/>
  <c r="BH29" i="23"/>
  <c r="BF29" i="23"/>
  <c r="BD29" i="23"/>
  <c r="BB29" i="23"/>
  <c r="AK29" i="23"/>
  <c r="AI29" i="23"/>
  <c r="AG29" i="23"/>
  <c r="AE29" i="23"/>
  <c r="AC29" i="23"/>
  <c r="AA29" i="23"/>
  <c r="Y29" i="23"/>
  <c r="W29" i="23"/>
  <c r="U29" i="23"/>
  <c r="S29" i="23"/>
  <c r="Q29" i="23"/>
  <c r="O29" i="23"/>
  <c r="K29" i="23"/>
  <c r="I29" i="23"/>
  <c r="G29" i="23"/>
  <c r="BV28" i="23"/>
  <c r="BU15" i="24" s="1"/>
  <c r="BU28" i="23"/>
  <c r="BT15" i="24" s="1"/>
  <c r="BT28" i="23"/>
  <c r="BS15" i="24" s="1"/>
  <c r="BS28" i="23"/>
  <c r="BR15" i="24" s="1"/>
  <c r="BQ28" i="23"/>
  <c r="BR28" i="23" s="1"/>
  <c r="BQ15" i="24" s="1"/>
  <c r="BO28" i="23"/>
  <c r="BP28" i="23" s="1"/>
  <c r="BO15" i="24" s="1"/>
  <c r="BN28" i="23"/>
  <c r="BM15" i="24" s="1"/>
  <c r="BM28" i="23"/>
  <c r="BL15" i="24" s="1"/>
  <c r="BL28" i="23"/>
  <c r="BK15" i="24" s="1"/>
  <c r="BK28" i="23"/>
  <c r="BJ15" i="24" s="1"/>
  <c r="BG28" i="23"/>
  <c r="BH28" i="23" s="1"/>
  <c r="BG15" i="24" s="1"/>
  <c r="BF28" i="23"/>
  <c r="BE15" i="24" s="1"/>
  <c r="BE28" i="23"/>
  <c r="BD15" i="24" s="1"/>
  <c r="BD28" i="23"/>
  <c r="BC15" i="24" s="1"/>
  <c r="BC28" i="23"/>
  <c r="BB15" i="24" s="1"/>
  <c r="BA28" i="23"/>
  <c r="BI28" i="23" s="1"/>
  <c r="AZ28" i="23"/>
  <c r="AY15" i="24" s="1"/>
  <c r="AY28" i="23"/>
  <c r="AX28" i="23"/>
  <c r="AW15" i="24" s="1"/>
  <c r="AW28" i="23"/>
  <c r="AV15" i="24" s="1"/>
  <c r="AV28" i="23"/>
  <c r="AU15" i="24" s="1"/>
  <c r="AU28" i="23"/>
  <c r="AT15" i="24" s="1"/>
  <c r="AT28" i="23"/>
  <c r="AS15" i="24" s="1"/>
  <c r="AS28" i="23"/>
  <c r="AR28" i="23"/>
  <c r="AQ15" i="24" s="1"/>
  <c r="AQ28" i="23"/>
  <c r="AP28" i="23"/>
  <c r="AO15" i="24" s="1"/>
  <c r="AO28" i="23"/>
  <c r="AN15" i="24" s="1"/>
  <c r="AN28" i="23"/>
  <c r="AM15" i="24" s="1"/>
  <c r="AM28" i="23"/>
  <c r="AL15" i="24" s="1"/>
  <c r="AL28" i="23"/>
  <c r="AK15" i="24" s="1"/>
  <c r="AJ28" i="23"/>
  <c r="AI15" i="24" s="1"/>
  <c r="AH28" i="23"/>
  <c r="AF28" i="23"/>
  <c r="AD28" i="23"/>
  <c r="AC15" i="24" s="1"/>
  <c r="AB28" i="23"/>
  <c r="AA15" i="24" s="1"/>
  <c r="Z28" i="23"/>
  <c r="X28" i="23"/>
  <c r="V28" i="23"/>
  <c r="U15" i="24" s="1"/>
  <c r="T28" i="23"/>
  <c r="S15" i="24" s="1"/>
  <c r="R28" i="23"/>
  <c r="P28" i="23"/>
  <c r="N28" i="23"/>
  <c r="M15" i="24" s="1"/>
  <c r="M28" i="23"/>
  <c r="L28" i="23"/>
  <c r="K15" i="24" s="1"/>
  <c r="J28" i="23"/>
  <c r="H28" i="23"/>
  <c r="F28" i="23"/>
  <c r="E15" i="24" s="1"/>
  <c r="E28" i="23"/>
  <c r="D28" i="23"/>
  <c r="C15" i="24" s="1"/>
  <c r="BV27" i="23"/>
  <c r="BT27" i="23"/>
  <c r="BR27" i="23"/>
  <c r="BP27" i="23"/>
  <c r="BN27" i="23"/>
  <c r="BL27" i="23"/>
  <c r="BI27" i="23"/>
  <c r="BJ27" i="23" s="1"/>
  <c r="BH27" i="23"/>
  <c r="BF27" i="23"/>
  <c r="BD27" i="23"/>
  <c r="BB27" i="23"/>
  <c r="AK27" i="23"/>
  <c r="AI27" i="23"/>
  <c r="AG27" i="23"/>
  <c r="AE27" i="23"/>
  <c r="AC27" i="23"/>
  <c r="AA27" i="23"/>
  <c r="Y27" i="23"/>
  <c r="W27" i="23"/>
  <c r="U27" i="23"/>
  <c r="S27" i="23"/>
  <c r="Q27" i="23"/>
  <c r="O27" i="23"/>
  <c r="K27" i="23"/>
  <c r="I27" i="23"/>
  <c r="G27" i="23"/>
  <c r="BV26" i="23"/>
  <c r="BT26" i="23"/>
  <c r="BR26" i="23"/>
  <c r="BP26" i="23"/>
  <c r="BN26" i="23"/>
  <c r="BL26" i="23"/>
  <c r="BJ26" i="23"/>
  <c r="BI26" i="23"/>
  <c r="BH26" i="23"/>
  <c r="BF26" i="23"/>
  <c r="BD26" i="23"/>
  <c r="BB26" i="23"/>
  <c r="AK26" i="23"/>
  <c r="AI26" i="23"/>
  <c r="AG26" i="23"/>
  <c r="AE26" i="23"/>
  <c r="AC26" i="23"/>
  <c r="AA26" i="23"/>
  <c r="Y26" i="23"/>
  <c r="W26" i="23"/>
  <c r="U26" i="23"/>
  <c r="S26" i="23"/>
  <c r="Q26" i="23"/>
  <c r="O26" i="23"/>
  <c r="K26" i="23"/>
  <c r="I26" i="23"/>
  <c r="G26" i="23"/>
  <c r="BV25" i="23"/>
  <c r="BU14" i="24" s="1"/>
  <c r="BU25" i="23"/>
  <c r="BT14" i="24" s="1"/>
  <c r="BT25" i="23"/>
  <c r="BS14" i="24" s="1"/>
  <c r="BS25" i="23"/>
  <c r="BQ25" i="23"/>
  <c r="BP14" i="24" s="1"/>
  <c r="BO25" i="23"/>
  <c r="BP25" i="23" s="1"/>
  <c r="BO14" i="24" s="1"/>
  <c r="BN25" i="23"/>
  <c r="BM14" i="24" s="1"/>
  <c r="BM25" i="23"/>
  <c r="BL14" i="24" s="1"/>
  <c r="BL25" i="23"/>
  <c r="BK14" i="24" s="1"/>
  <c r="BK25" i="23"/>
  <c r="BG25" i="23"/>
  <c r="BH25" i="23" s="1"/>
  <c r="BG14" i="24" s="1"/>
  <c r="BF25" i="23"/>
  <c r="BE14" i="24" s="1"/>
  <c r="BE25" i="23"/>
  <c r="BD14" i="24" s="1"/>
  <c r="BD25" i="23"/>
  <c r="BC14" i="24" s="1"/>
  <c r="BC25" i="23"/>
  <c r="BA25" i="23"/>
  <c r="BI25" i="23" s="1"/>
  <c r="AZ25" i="23"/>
  <c r="AY25" i="23"/>
  <c r="AX14" i="24" s="1"/>
  <c r="AX25" i="23"/>
  <c r="AW25" i="23"/>
  <c r="AV14" i="24" s="1"/>
  <c r="AV25" i="23"/>
  <c r="AU14" i="24" s="1"/>
  <c r="AU25" i="23"/>
  <c r="AT25" i="23"/>
  <c r="AS14" i="24" s="1"/>
  <c r="AS25" i="23"/>
  <c r="AR14" i="24" s="1"/>
  <c r="AR25" i="23"/>
  <c r="AQ25" i="23"/>
  <c r="AP14" i="24" s="1"/>
  <c r="AP25" i="23"/>
  <c r="AP85" i="23" s="1"/>
  <c r="AO28" i="24" s="1"/>
  <c r="AO25" i="23"/>
  <c r="AN14" i="24" s="1"/>
  <c r="AN25" i="23"/>
  <c r="AM14" i="24" s="1"/>
  <c r="AM25" i="23"/>
  <c r="AL25" i="23"/>
  <c r="AK14" i="24" s="1"/>
  <c r="AJ25" i="23"/>
  <c r="AH25" i="23"/>
  <c r="AG14" i="24" s="1"/>
  <c r="AF25" i="23"/>
  <c r="AD25" i="23"/>
  <c r="AC14" i="24" s="1"/>
  <c r="AB25" i="23"/>
  <c r="Z25" i="23"/>
  <c r="X25" i="23"/>
  <c r="V25" i="23"/>
  <c r="U14" i="24" s="1"/>
  <c r="T25" i="23"/>
  <c r="R25" i="23"/>
  <c r="P25" i="23"/>
  <c r="N25" i="23"/>
  <c r="M14" i="24" s="1"/>
  <c r="M25" i="23"/>
  <c r="L14" i="24" s="1"/>
  <c r="L25" i="23"/>
  <c r="J25" i="23"/>
  <c r="K25" i="23" s="1"/>
  <c r="J14" i="24" s="1"/>
  <c r="H25" i="23"/>
  <c r="F25" i="23"/>
  <c r="E14" i="24" s="1"/>
  <c r="E25" i="23"/>
  <c r="D14" i="24" s="1"/>
  <c r="D25" i="23"/>
  <c r="BV24" i="23"/>
  <c r="BT24" i="23"/>
  <c r="BR24" i="23"/>
  <c r="BP24" i="23"/>
  <c r="BN24" i="23"/>
  <c r="BL24" i="23"/>
  <c r="BI24" i="23"/>
  <c r="BJ24" i="23" s="1"/>
  <c r="BH24" i="23"/>
  <c r="BF24" i="23"/>
  <c r="BD24" i="23"/>
  <c r="BB24" i="23"/>
  <c r="AK24" i="23"/>
  <c r="AI24" i="23"/>
  <c r="AG24" i="23"/>
  <c r="AE24" i="23"/>
  <c r="AC24" i="23"/>
  <c r="AA24" i="23"/>
  <c r="Y24" i="23"/>
  <c r="W24" i="23"/>
  <c r="U24" i="23"/>
  <c r="S24" i="23"/>
  <c r="Q24" i="23"/>
  <c r="O24" i="23"/>
  <c r="K24" i="23"/>
  <c r="I24" i="23"/>
  <c r="G24" i="23"/>
  <c r="BV23" i="23"/>
  <c r="BT23" i="23"/>
  <c r="BR23" i="23"/>
  <c r="BP23" i="23"/>
  <c r="BN23" i="23"/>
  <c r="BL23" i="23"/>
  <c r="BJ23" i="23"/>
  <c r="BI23" i="23"/>
  <c r="BH23" i="23"/>
  <c r="BF23" i="23"/>
  <c r="BD23" i="23"/>
  <c r="BB23" i="23"/>
  <c r="AK23" i="23"/>
  <c r="AI23" i="23"/>
  <c r="AG23" i="23"/>
  <c r="AE23" i="23"/>
  <c r="AC23" i="23"/>
  <c r="AA23" i="23"/>
  <c r="Y23" i="23"/>
  <c r="W23" i="23"/>
  <c r="U23" i="23"/>
  <c r="S23" i="23"/>
  <c r="Q23" i="23"/>
  <c r="O23" i="23"/>
  <c r="K23" i="23"/>
  <c r="I23" i="23"/>
  <c r="G23" i="23"/>
  <c r="BV22" i="23"/>
  <c r="BT22" i="23"/>
  <c r="BR22" i="23"/>
  <c r="BP22" i="23"/>
  <c r="BN22" i="23"/>
  <c r="BL22" i="23"/>
  <c r="BI22" i="23"/>
  <c r="BJ22" i="23" s="1"/>
  <c r="BH22" i="23"/>
  <c r="BF22" i="23"/>
  <c r="BD22" i="23"/>
  <c r="BB22" i="23"/>
  <c r="AK22" i="23"/>
  <c r="AI22" i="23"/>
  <c r="AG22" i="23"/>
  <c r="AE22" i="23"/>
  <c r="AC22" i="23"/>
  <c r="AA22" i="23"/>
  <c r="Y22" i="23"/>
  <c r="W22" i="23"/>
  <c r="U22" i="23"/>
  <c r="S22" i="23"/>
  <c r="Q22" i="23"/>
  <c r="O22" i="23"/>
  <c r="K22" i="23"/>
  <c r="I22" i="23"/>
  <c r="G22" i="23"/>
  <c r="BU21" i="23"/>
  <c r="BV21" i="23" s="1"/>
  <c r="BU13" i="24" s="1"/>
  <c r="BT21" i="23"/>
  <c r="BS13" i="24" s="1"/>
  <c r="BS21" i="23"/>
  <c r="BR13" i="24" s="1"/>
  <c r="BQ21" i="23"/>
  <c r="BO21" i="23"/>
  <c r="BP21" i="23" s="1"/>
  <c r="BO13" i="24" s="1"/>
  <c r="BM21" i="23"/>
  <c r="BN21" i="23" s="1"/>
  <c r="BM13" i="24" s="1"/>
  <c r="BL21" i="23"/>
  <c r="BK13" i="24" s="1"/>
  <c r="BK21" i="23"/>
  <c r="BJ13" i="24" s="1"/>
  <c r="BG21" i="23"/>
  <c r="BE21" i="23"/>
  <c r="BF21" i="23" s="1"/>
  <c r="BE13" i="24" s="1"/>
  <c r="BD21" i="23"/>
  <c r="BC13" i="24" s="1"/>
  <c r="BC21" i="23"/>
  <c r="BB13" i="24" s="1"/>
  <c r="BA21" i="23"/>
  <c r="AZ21" i="23"/>
  <c r="AY13" i="24" s="1"/>
  <c r="AY21" i="23"/>
  <c r="AX21" i="23"/>
  <c r="AW13" i="24" s="1"/>
  <c r="AW21" i="23"/>
  <c r="AV21" i="23"/>
  <c r="AU13" i="24" s="1"/>
  <c r="AU21" i="23"/>
  <c r="AT13" i="24" s="1"/>
  <c r="AT21" i="23"/>
  <c r="AS13" i="24" s="1"/>
  <c r="AS21" i="23"/>
  <c r="AR13" i="24" s="1"/>
  <c r="AR21" i="23"/>
  <c r="AQ13" i="24" s="1"/>
  <c r="AQ21" i="23"/>
  <c r="AP13" i="24" s="1"/>
  <c r="AP21" i="23"/>
  <c r="AO13" i="24" s="1"/>
  <c r="AO21" i="23"/>
  <c r="AN21" i="23"/>
  <c r="AM13" i="24" s="1"/>
  <c r="AM21" i="23"/>
  <c r="AL13" i="24" s="1"/>
  <c r="AL21" i="23"/>
  <c r="AK13" i="24" s="1"/>
  <c r="AK21" i="23"/>
  <c r="AJ13" i="24" s="1"/>
  <c r="AJ21" i="23"/>
  <c r="AI13" i="24" s="1"/>
  <c r="AI21" i="23"/>
  <c r="AH13" i="24" s="1"/>
  <c r="AH21" i="23"/>
  <c r="AG13" i="24" s="1"/>
  <c r="AF21" i="23"/>
  <c r="AE13" i="24" s="1"/>
  <c r="AD21" i="23"/>
  <c r="AC13" i="24" s="1"/>
  <c r="AC21" i="23"/>
  <c r="AB13" i="24" s="1"/>
  <c r="AB21" i="23"/>
  <c r="AA13" i="24" s="1"/>
  <c r="AA21" i="23"/>
  <c r="Z13" i="24" s="1"/>
  <c r="Z21" i="23"/>
  <c r="Y13" i="24" s="1"/>
  <c r="X21" i="23"/>
  <c r="W13" i="24" s="1"/>
  <c r="V21" i="23"/>
  <c r="U13" i="24" s="1"/>
  <c r="U21" i="23"/>
  <c r="T13" i="24" s="1"/>
  <c r="T21" i="23"/>
  <c r="S13" i="24" s="1"/>
  <c r="S21" i="23"/>
  <c r="R21" i="23"/>
  <c r="Q13" i="24" s="1"/>
  <c r="P21" i="23"/>
  <c r="O13" i="24" s="1"/>
  <c r="N21" i="23"/>
  <c r="M13" i="24" s="1"/>
  <c r="M21" i="23"/>
  <c r="L13" i="24" s="1"/>
  <c r="L21" i="23"/>
  <c r="K13" i="24" s="1"/>
  <c r="K21" i="23"/>
  <c r="J13" i="24" s="1"/>
  <c r="J21" i="23"/>
  <c r="I13" i="24" s="1"/>
  <c r="H21" i="23"/>
  <c r="G13" i="24" s="1"/>
  <c r="F21" i="23"/>
  <c r="E13" i="24" s="1"/>
  <c r="E21" i="23"/>
  <c r="D13" i="24" s="1"/>
  <c r="D21" i="23"/>
  <c r="C13" i="24" s="1"/>
  <c r="BV20" i="23"/>
  <c r="BT20" i="23"/>
  <c r="BR20" i="23"/>
  <c r="BP20" i="23"/>
  <c r="BN20" i="23"/>
  <c r="BL20" i="23"/>
  <c r="BJ20" i="23"/>
  <c r="BI20" i="23"/>
  <c r="BH20" i="23"/>
  <c r="BF20" i="23"/>
  <c r="BD20" i="23"/>
  <c r="BB20" i="23"/>
  <c r="AK20" i="23"/>
  <c r="AI20" i="23"/>
  <c r="AG20" i="23"/>
  <c r="AE20" i="23"/>
  <c r="AC20" i="23"/>
  <c r="AA20" i="23"/>
  <c r="Y20" i="23"/>
  <c r="W20" i="23"/>
  <c r="U20" i="23"/>
  <c r="S20" i="23"/>
  <c r="Q20" i="23"/>
  <c r="O20" i="23"/>
  <c r="K20" i="23"/>
  <c r="I20" i="23"/>
  <c r="G20" i="23"/>
  <c r="BV19" i="23"/>
  <c r="BT19" i="23"/>
  <c r="BR19" i="23"/>
  <c r="BP19" i="23"/>
  <c r="BN19" i="23"/>
  <c r="BL19" i="23"/>
  <c r="BI19" i="23"/>
  <c r="BJ19" i="23" s="1"/>
  <c r="BH19" i="23"/>
  <c r="BF19" i="23"/>
  <c r="BD19" i="23"/>
  <c r="BB19" i="23"/>
  <c r="AK19" i="23"/>
  <c r="AI19" i="23"/>
  <c r="AG19" i="23"/>
  <c r="AE19" i="23"/>
  <c r="AC19" i="23"/>
  <c r="AA19" i="23"/>
  <c r="Y19" i="23"/>
  <c r="W19" i="23"/>
  <c r="U19" i="23"/>
  <c r="S19" i="23"/>
  <c r="Q19" i="23"/>
  <c r="O19" i="23"/>
  <c r="K19" i="23"/>
  <c r="I19" i="23"/>
  <c r="G19" i="23"/>
  <c r="BV18" i="23"/>
  <c r="BT18" i="23"/>
  <c r="BR18" i="23"/>
  <c r="BP18" i="23"/>
  <c r="BN18" i="23"/>
  <c r="BL18" i="23"/>
  <c r="BJ18" i="23"/>
  <c r="BI18" i="23"/>
  <c r="BH18" i="23"/>
  <c r="BF18" i="23"/>
  <c r="BD18" i="23"/>
  <c r="BB18" i="23"/>
  <c r="AK18" i="23"/>
  <c r="AI18" i="23"/>
  <c r="AG18" i="23"/>
  <c r="AE18" i="23"/>
  <c r="AC18" i="23"/>
  <c r="AA18" i="23"/>
  <c r="Y18" i="23"/>
  <c r="W18" i="23"/>
  <c r="U18" i="23"/>
  <c r="S18" i="23"/>
  <c r="Q18" i="23"/>
  <c r="O18" i="23"/>
  <c r="K18" i="23"/>
  <c r="I18" i="23"/>
  <c r="G18" i="23"/>
  <c r="BV17" i="23"/>
  <c r="BT17" i="23"/>
  <c r="BR17" i="23"/>
  <c r="BP17" i="23"/>
  <c r="BN17" i="23"/>
  <c r="BL17" i="23"/>
  <c r="BI17" i="23"/>
  <c r="BJ17" i="23" s="1"/>
  <c r="BH17" i="23"/>
  <c r="BF17" i="23"/>
  <c r="BD17" i="23"/>
  <c r="BB17" i="23"/>
  <c r="AK17" i="23"/>
  <c r="AI17" i="23"/>
  <c r="AG17" i="23"/>
  <c r="AE17" i="23"/>
  <c r="AC17" i="23"/>
  <c r="AA17" i="23"/>
  <c r="Y17" i="23"/>
  <c r="W17" i="23"/>
  <c r="U17" i="23"/>
  <c r="S17" i="23"/>
  <c r="Q17" i="23"/>
  <c r="O17" i="23"/>
  <c r="K17" i="23"/>
  <c r="I17" i="23"/>
  <c r="G17" i="23"/>
  <c r="BU16" i="23"/>
  <c r="BS16" i="23"/>
  <c r="BR16" i="23"/>
  <c r="BQ12" i="24" s="1"/>
  <c r="BQ16" i="23"/>
  <c r="BQ85" i="23" s="1"/>
  <c r="BO16" i="23"/>
  <c r="BM16" i="23"/>
  <c r="BK16" i="23"/>
  <c r="BK85" i="23" s="1"/>
  <c r="BG16" i="23"/>
  <c r="BE16" i="23"/>
  <c r="BC16" i="23"/>
  <c r="BC85" i="23" s="1"/>
  <c r="BB16" i="23"/>
  <c r="BA12" i="24" s="1"/>
  <c r="BA16" i="23"/>
  <c r="AZ16" i="23"/>
  <c r="AY12" i="24" s="1"/>
  <c r="AY16" i="23"/>
  <c r="AX16" i="23"/>
  <c r="AW16" i="23"/>
  <c r="AV16" i="23"/>
  <c r="AV85" i="23" s="1"/>
  <c r="AU28" i="24" s="1"/>
  <c r="AU16" i="23"/>
  <c r="AU85" i="23" s="1"/>
  <c r="AT28" i="24" s="1"/>
  <c r="AT16" i="23"/>
  <c r="AS16" i="23"/>
  <c r="AR16" i="23"/>
  <c r="AQ12" i="24" s="1"/>
  <c r="AQ16" i="23"/>
  <c r="AP16" i="23"/>
  <c r="AO16" i="23"/>
  <c r="AN16" i="23"/>
  <c r="AN85" i="23" s="1"/>
  <c r="AM28" i="24" s="1"/>
  <c r="AM16" i="23"/>
  <c r="AM85" i="23" s="1"/>
  <c r="AL28" i="24" s="1"/>
  <c r="AL16" i="23"/>
  <c r="AJ16" i="23"/>
  <c r="AI12" i="24" s="1"/>
  <c r="AI16" i="23"/>
  <c r="AH12" i="24" s="1"/>
  <c r="AH16" i="23"/>
  <c r="AG16" i="23"/>
  <c r="AF12" i="24" s="1"/>
  <c r="AF16" i="23"/>
  <c r="AF85" i="23" s="1"/>
  <c r="AD16" i="23"/>
  <c r="AB16" i="23"/>
  <c r="AA12" i="24" s="1"/>
  <c r="AA16" i="23"/>
  <c r="Z12" i="24" s="1"/>
  <c r="Z16" i="23"/>
  <c r="Y16" i="23"/>
  <c r="X12" i="24" s="1"/>
  <c r="X16" i="23"/>
  <c r="X85" i="23" s="1"/>
  <c r="V16" i="23"/>
  <c r="T16" i="23"/>
  <c r="S12" i="24" s="1"/>
  <c r="S16" i="23"/>
  <c r="R12" i="24" s="1"/>
  <c r="R16" i="23"/>
  <c r="Q16" i="23"/>
  <c r="P12" i="24" s="1"/>
  <c r="P16" i="23"/>
  <c r="N16" i="23"/>
  <c r="M16" i="23"/>
  <c r="L16" i="23"/>
  <c r="K12" i="24" s="1"/>
  <c r="K16" i="23"/>
  <c r="J12" i="24" s="1"/>
  <c r="J16" i="23"/>
  <c r="I16" i="23"/>
  <c r="H12" i="24" s="1"/>
  <c r="H16" i="23"/>
  <c r="H85" i="23" s="1"/>
  <c r="F16" i="23"/>
  <c r="E16" i="23"/>
  <c r="D16" i="23"/>
  <c r="C12" i="24" s="1"/>
  <c r="BV15" i="23"/>
  <c r="BT15" i="23"/>
  <c r="BR15" i="23"/>
  <c r="BP15" i="23"/>
  <c r="BN15" i="23"/>
  <c r="BL15" i="23"/>
  <c r="BI15" i="23"/>
  <c r="BJ15" i="23" s="1"/>
  <c r="BH15" i="23"/>
  <c r="BF15" i="23"/>
  <c r="BD15" i="23"/>
  <c r="BB15" i="23"/>
  <c r="AK15" i="23"/>
  <c r="AI15" i="23"/>
  <c r="AG15" i="23"/>
  <c r="AE15" i="23"/>
  <c r="AC15" i="23"/>
  <c r="AA15" i="23"/>
  <c r="Y15" i="23"/>
  <c r="W15" i="23"/>
  <c r="U15" i="23"/>
  <c r="S15" i="23"/>
  <c r="Q15" i="23"/>
  <c r="O15" i="23"/>
  <c r="K15" i="23"/>
  <c r="I15" i="23"/>
  <c r="G15" i="23"/>
  <c r="BV14" i="23"/>
  <c r="BT14" i="23"/>
  <c r="BR14" i="23"/>
  <c r="BP14" i="23"/>
  <c r="BN14" i="23"/>
  <c r="BL14" i="23"/>
  <c r="BJ14" i="23"/>
  <c r="BI14" i="23"/>
  <c r="BH14" i="23"/>
  <c r="BF14" i="23"/>
  <c r="BD14" i="23"/>
  <c r="BB14" i="23"/>
  <c r="AK14" i="23"/>
  <c r="AI14" i="23"/>
  <c r="AG14" i="23"/>
  <c r="AE14" i="23"/>
  <c r="AC14" i="23"/>
  <c r="AA14" i="23"/>
  <c r="Y14" i="23"/>
  <c r="W14" i="23"/>
  <c r="U14" i="23"/>
  <c r="S14" i="23"/>
  <c r="Q14" i="23"/>
  <c r="O14" i="23"/>
  <c r="K14" i="23"/>
  <c r="I14" i="23"/>
  <c r="G14" i="23"/>
  <c r="BV13" i="23"/>
  <c r="BT13" i="23"/>
  <c r="BR13" i="23"/>
  <c r="BP13" i="23"/>
  <c r="BN13" i="23"/>
  <c r="BL13" i="23"/>
  <c r="BI13" i="23"/>
  <c r="BJ13" i="23" s="1"/>
  <c r="BH13" i="23"/>
  <c r="BF13" i="23"/>
  <c r="BD13" i="23"/>
  <c r="BB13" i="23"/>
  <c r="AK13" i="23"/>
  <c r="AI13" i="23"/>
  <c r="AG13" i="23"/>
  <c r="AE13" i="23"/>
  <c r="AC13" i="23"/>
  <c r="AA13" i="23"/>
  <c r="Y13" i="23"/>
  <c r="W13" i="23"/>
  <c r="U13" i="23"/>
  <c r="S13" i="23"/>
  <c r="Q13" i="23"/>
  <c r="O13" i="23"/>
  <c r="K13" i="23"/>
  <c r="I13" i="23"/>
  <c r="G13" i="23"/>
  <c r="BV12" i="23"/>
  <c r="BT12" i="23"/>
  <c r="BR12" i="23"/>
  <c r="BP12" i="23"/>
  <c r="BN12" i="23"/>
  <c r="BL12" i="23"/>
  <c r="BJ12" i="23"/>
  <c r="BI12" i="23"/>
  <c r="BH12" i="23"/>
  <c r="BF12" i="23"/>
  <c r="BD12" i="23"/>
  <c r="BB12" i="23"/>
  <c r="AK12" i="23"/>
  <c r="AI12" i="23"/>
  <c r="AG12" i="23"/>
  <c r="AE12" i="23"/>
  <c r="AC12" i="23"/>
  <c r="AA12" i="23"/>
  <c r="Y12" i="23"/>
  <c r="W12" i="23"/>
  <c r="U12" i="23"/>
  <c r="S12" i="23"/>
  <c r="Q12" i="23"/>
  <c r="O12" i="23"/>
  <c r="K12" i="23"/>
  <c r="I12" i="23"/>
  <c r="G12" i="23"/>
  <c r="BN27" i="22"/>
  <c r="BF27" i="22"/>
  <c r="AY27" i="22"/>
  <c r="AX27" i="22"/>
  <c r="AS27" i="22"/>
  <c r="AQ27" i="22"/>
  <c r="AP27" i="22"/>
  <c r="AM27" i="22"/>
  <c r="AK27" i="22"/>
  <c r="AI27" i="22"/>
  <c r="AC27" i="22"/>
  <c r="AA27" i="22"/>
  <c r="U27" i="22"/>
  <c r="S27" i="22"/>
  <c r="M27" i="22"/>
  <c r="K27" i="22"/>
  <c r="E27" i="22"/>
  <c r="C27" i="22"/>
  <c r="BP26" i="22"/>
  <c r="AZ26" i="22"/>
  <c r="AR26" i="22"/>
  <c r="AL26" i="22"/>
  <c r="L26" i="22"/>
  <c r="D26" i="22"/>
  <c r="BT25" i="22"/>
  <c r="BL25" i="22"/>
  <c r="BD25" i="22"/>
  <c r="AY25" i="22"/>
  <c r="AV25" i="22"/>
  <c r="AS25" i="22"/>
  <c r="AQ25" i="22"/>
  <c r="AN25" i="22"/>
  <c r="AK25" i="22"/>
  <c r="AI25" i="22"/>
  <c r="AC25" i="22"/>
  <c r="AA25" i="22"/>
  <c r="U25" i="22"/>
  <c r="S25" i="22"/>
  <c r="M25" i="22"/>
  <c r="K25" i="22"/>
  <c r="E25" i="22"/>
  <c r="C25" i="22"/>
  <c r="BP24" i="22"/>
  <c r="BN24" i="22"/>
  <c r="BF24" i="22"/>
  <c r="AZ24" i="22"/>
  <c r="AX24" i="22"/>
  <c r="AU24" i="22"/>
  <c r="AR24" i="22"/>
  <c r="AP24" i="22"/>
  <c r="AM24" i="22"/>
  <c r="AE24" i="22"/>
  <c r="W24" i="22"/>
  <c r="O24" i="22"/>
  <c r="L24" i="22"/>
  <c r="G24" i="22"/>
  <c r="D24" i="22"/>
  <c r="BR23" i="22"/>
  <c r="BJ23" i="22"/>
  <c r="BB23" i="22"/>
  <c r="AY23" i="22"/>
  <c r="AW23" i="22"/>
  <c r="AT23" i="22"/>
  <c r="AQ23" i="22"/>
  <c r="AO23" i="22"/>
  <c r="AL23" i="22"/>
  <c r="AI23" i="22"/>
  <c r="AG23" i="22"/>
  <c r="AA23" i="22"/>
  <c r="Y23" i="22"/>
  <c r="S23" i="22"/>
  <c r="Q23" i="22"/>
  <c r="K23" i="22"/>
  <c r="I23" i="22"/>
  <c r="C23" i="22"/>
  <c r="BN22" i="22"/>
  <c r="BL22" i="22"/>
  <c r="AH22" i="22"/>
  <c r="BP21" i="22"/>
  <c r="AZ21" i="22"/>
  <c r="AW21" i="22"/>
  <c r="AU21" i="22"/>
  <c r="AR21" i="22"/>
  <c r="AO21" i="22"/>
  <c r="AM21" i="22"/>
  <c r="AG21" i="22"/>
  <c r="AE21" i="22"/>
  <c r="Y21" i="22"/>
  <c r="W21" i="22"/>
  <c r="Q21" i="22"/>
  <c r="O21" i="22"/>
  <c r="L21" i="22"/>
  <c r="I21" i="22"/>
  <c r="G21" i="22"/>
  <c r="D21" i="22"/>
  <c r="BT20" i="22"/>
  <c r="BR20" i="22"/>
  <c r="BL20" i="22"/>
  <c r="BJ20" i="22"/>
  <c r="BD20" i="22"/>
  <c r="BB20" i="22"/>
  <c r="AY20" i="22"/>
  <c r="AV20" i="22"/>
  <c r="AT20" i="22"/>
  <c r="AQ20" i="22"/>
  <c r="AN20" i="22"/>
  <c r="AL20" i="22"/>
  <c r="AI20" i="22"/>
  <c r="AA20" i="22"/>
  <c r="S20" i="22"/>
  <c r="K20" i="22"/>
  <c r="C20" i="22"/>
  <c r="BS19" i="22"/>
  <c r="BQ19" i="22"/>
  <c r="AM19" i="22"/>
  <c r="M19" i="22"/>
  <c r="G19" i="22"/>
  <c r="E19" i="22"/>
  <c r="BR18" i="22"/>
  <c r="BJ18" i="22"/>
  <c r="BB18" i="22"/>
  <c r="AW18" i="22"/>
  <c r="AT18" i="22"/>
  <c r="AO18" i="22"/>
  <c r="AL18" i="22"/>
  <c r="AG18" i="22"/>
  <c r="AB18" i="22"/>
  <c r="Y18" i="22"/>
  <c r="Q18" i="22"/>
  <c r="I18" i="22"/>
  <c r="F18" i="22"/>
  <c r="D18" i="22"/>
  <c r="BT17" i="22"/>
  <c r="BL17" i="22"/>
  <c r="BD17" i="22"/>
  <c r="BA17" i="22"/>
  <c r="AV17" i="22"/>
  <c r="AS17" i="22"/>
  <c r="AN17" i="22"/>
  <c r="AK17" i="22"/>
  <c r="AI17" i="22"/>
  <c r="AC17" i="22"/>
  <c r="U17" i="22"/>
  <c r="M17" i="22"/>
  <c r="E17" i="22"/>
  <c r="BP16" i="22"/>
  <c r="AZ16" i="22"/>
  <c r="AU16" i="22"/>
  <c r="AR16" i="22"/>
  <c r="AP16" i="22"/>
  <c r="AM16" i="22"/>
  <c r="AE16" i="22"/>
  <c r="W16" i="22"/>
  <c r="T16" i="22"/>
  <c r="O16" i="22"/>
  <c r="L16" i="22"/>
  <c r="G16" i="22"/>
  <c r="D16" i="22"/>
  <c r="AW15" i="22"/>
  <c r="AO15" i="22"/>
  <c r="AI15" i="22"/>
  <c r="AG15" i="22"/>
  <c r="Y15" i="22"/>
  <c r="Q15" i="22"/>
  <c r="I15" i="22"/>
  <c r="C15" i="22"/>
  <c r="BT14" i="22"/>
  <c r="BN14" i="22"/>
  <c r="BL14" i="22"/>
  <c r="BF14" i="22"/>
  <c r="BD14" i="22"/>
  <c r="AX14" i="22"/>
  <c r="AV14" i="22"/>
  <c r="AS14" i="22"/>
  <c r="AP14" i="22"/>
  <c r="AN14" i="22"/>
  <c r="AK14" i="22"/>
  <c r="AC14" i="22"/>
  <c r="X14" i="22"/>
  <c r="U14" i="22"/>
  <c r="M14" i="22"/>
  <c r="E14" i="22"/>
  <c r="BC13" i="22"/>
  <c r="AG13" i="22"/>
  <c r="AE13" i="22"/>
  <c r="L13" i="22"/>
  <c r="I13" i="22"/>
  <c r="BR12" i="22"/>
  <c r="BJ12" i="22"/>
  <c r="BG12" i="22"/>
  <c r="BB12" i="22"/>
  <c r="AT12" i="22"/>
  <c r="AN12" i="22"/>
  <c r="AL12" i="22"/>
  <c r="S12" i="22"/>
  <c r="AW85" i="21"/>
  <c r="AV28" i="22" s="1"/>
  <c r="F85" i="21"/>
  <c r="BV84" i="21"/>
  <c r="BU27" i="22" s="1"/>
  <c r="BU84" i="21"/>
  <c r="BT27" i="22" s="1"/>
  <c r="BT84" i="21"/>
  <c r="BS27" i="22" s="1"/>
  <c r="BS84" i="21"/>
  <c r="BR27" i="22" s="1"/>
  <c r="BQ84" i="21"/>
  <c r="BO84" i="21"/>
  <c r="BP84" i="21" s="1"/>
  <c r="BO27" i="22" s="1"/>
  <c r="BN84" i="21"/>
  <c r="BM27" i="22" s="1"/>
  <c r="BM84" i="21"/>
  <c r="BL27" i="22" s="1"/>
  <c r="BL84" i="21"/>
  <c r="BK27" i="22" s="1"/>
  <c r="BK84" i="21"/>
  <c r="BJ27" i="22" s="1"/>
  <c r="BG84" i="21"/>
  <c r="BH84" i="21" s="1"/>
  <c r="BG27" i="22" s="1"/>
  <c r="BF84" i="21"/>
  <c r="BE27" i="22" s="1"/>
  <c r="BE84" i="21"/>
  <c r="BD27" i="22" s="1"/>
  <c r="BD84" i="21"/>
  <c r="BC27" i="22" s="1"/>
  <c r="BC84" i="21"/>
  <c r="BB27" i="22" s="1"/>
  <c r="BA84" i="21"/>
  <c r="AZ84" i="21"/>
  <c r="AY84" i="21"/>
  <c r="AX84" i="21"/>
  <c r="AW27" i="22" s="1"/>
  <c r="AW84" i="21"/>
  <c r="AV27" i="22" s="1"/>
  <c r="AV84" i="21"/>
  <c r="AU27" i="22" s="1"/>
  <c r="AU84" i="21"/>
  <c r="AT27" i="22" s="1"/>
  <c r="AT84" i="21"/>
  <c r="AS84" i="21"/>
  <c r="AR27" i="22" s="1"/>
  <c r="AR84" i="21"/>
  <c r="AQ84" i="21"/>
  <c r="AP84" i="21"/>
  <c r="AO27" i="22" s="1"/>
  <c r="AO84" i="21"/>
  <c r="AN27" i="22" s="1"/>
  <c r="AN84" i="21"/>
  <c r="AM84" i="21"/>
  <c r="AL27" i="22" s="1"/>
  <c r="AL84" i="21"/>
  <c r="AK84" i="21"/>
  <c r="AJ27" i="22" s="1"/>
  <c r="AJ84" i="21"/>
  <c r="AH84" i="21"/>
  <c r="AF84" i="21"/>
  <c r="AD84" i="21"/>
  <c r="AE84" i="21" s="1"/>
  <c r="AD27" i="22" s="1"/>
  <c r="AB84" i="21"/>
  <c r="Z84" i="21"/>
  <c r="X84" i="21"/>
  <c r="Y84" i="21" s="1"/>
  <c r="X27" i="22" s="1"/>
  <c r="V84" i="21"/>
  <c r="W84" i="21" s="1"/>
  <c r="V27" i="22" s="1"/>
  <c r="T84" i="21"/>
  <c r="R84" i="21"/>
  <c r="P84" i="21"/>
  <c r="Q84" i="21" s="1"/>
  <c r="P27" i="22" s="1"/>
  <c r="N84" i="21"/>
  <c r="O84" i="21" s="1"/>
  <c r="N27" i="22" s="1"/>
  <c r="M84" i="21"/>
  <c r="L27" i="22" s="1"/>
  <c r="L84" i="21"/>
  <c r="J84" i="21"/>
  <c r="H84" i="21"/>
  <c r="I84" i="21" s="1"/>
  <c r="H27" i="22" s="1"/>
  <c r="F84" i="21"/>
  <c r="G84" i="21" s="1"/>
  <c r="F27" i="22" s="1"/>
  <c r="E84" i="21"/>
  <c r="D27" i="22" s="1"/>
  <c r="D84" i="21"/>
  <c r="BV83" i="21"/>
  <c r="BT83" i="21"/>
  <c r="BR83" i="21"/>
  <c r="BP83" i="21"/>
  <c r="BN83" i="21"/>
  <c r="BL83" i="21"/>
  <c r="BI83" i="21"/>
  <c r="BJ83" i="21" s="1"/>
  <c r="BH83" i="21"/>
  <c r="BD83" i="21"/>
  <c r="BB83" i="21"/>
  <c r="AK83" i="21"/>
  <c r="AI83" i="21"/>
  <c r="AG83" i="21"/>
  <c r="AE83" i="21"/>
  <c r="AC83" i="21"/>
  <c r="AA83" i="21"/>
  <c r="Y83" i="21"/>
  <c r="W83" i="21"/>
  <c r="U83" i="21"/>
  <c r="S83" i="21"/>
  <c r="Q83" i="21"/>
  <c r="O83" i="21"/>
  <c r="K83" i="21"/>
  <c r="I83" i="21"/>
  <c r="G83" i="21"/>
  <c r="BV82" i="21"/>
  <c r="BT82" i="21"/>
  <c r="BR82" i="21"/>
  <c r="BP82" i="21"/>
  <c r="BN82" i="21"/>
  <c r="BL82" i="21"/>
  <c r="BI82" i="21"/>
  <c r="BJ82" i="21" s="1"/>
  <c r="BH82" i="21"/>
  <c r="BF82" i="21"/>
  <c r="BD82" i="21"/>
  <c r="BB82" i="21"/>
  <c r="AK82" i="21"/>
  <c r="AI82" i="21"/>
  <c r="AG82" i="21"/>
  <c r="AE82" i="21"/>
  <c r="AC82" i="21"/>
  <c r="AA82" i="21"/>
  <c r="Y82" i="21"/>
  <c r="W82" i="21"/>
  <c r="U82" i="21"/>
  <c r="S82" i="21"/>
  <c r="Q82" i="21"/>
  <c r="O82" i="21"/>
  <c r="K82" i="21"/>
  <c r="I82" i="21"/>
  <c r="G82" i="21"/>
  <c r="BV81" i="21"/>
  <c r="BT81" i="21"/>
  <c r="BR81" i="21"/>
  <c r="BP81" i="21"/>
  <c r="BN81" i="21"/>
  <c r="BL81" i="21"/>
  <c r="BJ81" i="21"/>
  <c r="BI81" i="21"/>
  <c r="BH81" i="21"/>
  <c r="BF81" i="21"/>
  <c r="BD81" i="21"/>
  <c r="BB81" i="21"/>
  <c r="AK81" i="21"/>
  <c r="AI81" i="21"/>
  <c r="AG81" i="21"/>
  <c r="AE81" i="21"/>
  <c r="AC81" i="21"/>
  <c r="AA81" i="21"/>
  <c r="Y81" i="21"/>
  <c r="W81" i="21"/>
  <c r="U81" i="21"/>
  <c r="S81" i="21"/>
  <c r="Q81" i="21"/>
  <c r="O81" i="21"/>
  <c r="K81" i="21"/>
  <c r="I81" i="21"/>
  <c r="G81" i="21"/>
  <c r="BV80" i="21"/>
  <c r="BU26" i="22" s="1"/>
  <c r="BU80" i="21"/>
  <c r="BT26" i="22" s="1"/>
  <c r="BS80" i="21"/>
  <c r="BT80" i="21" s="1"/>
  <c r="BS26" i="22" s="1"/>
  <c r="BQ80" i="21"/>
  <c r="BR80" i="21" s="1"/>
  <c r="BQ26" i="22" s="1"/>
  <c r="BO80" i="21"/>
  <c r="BN26" i="22" s="1"/>
  <c r="BM80" i="21"/>
  <c r="BL26" i="22" s="1"/>
  <c r="BK80" i="21"/>
  <c r="BL80" i="21" s="1"/>
  <c r="BK26" i="22" s="1"/>
  <c r="BH80" i="21"/>
  <c r="BG26" i="22" s="1"/>
  <c r="BG80" i="21"/>
  <c r="BF26" i="22" s="1"/>
  <c r="BF80" i="21"/>
  <c r="BE26" i="22" s="1"/>
  <c r="BE80" i="21"/>
  <c r="BD26" i="22" s="1"/>
  <c r="BC80" i="21"/>
  <c r="BA80" i="21"/>
  <c r="AZ80" i="21"/>
  <c r="AY26" i="22" s="1"/>
  <c r="AY80" i="21"/>
  <c r="AX26" i="22" s="1"/>
  <c r="AX80" i="21"/>
  <c r="AW26" i="22" s="1"/>
  <c r="AW80" i="21"/>
  <c r="AV26" i="22" s="1"/>
  <c r="AV80" i="21"/>
  <c r="AU26" i="22" s="1"/>
  <c r="AU80" i="21"/>
  <c r="AT26" i="22" s="1"/>
  <c r="AT80" i="21"/>
  <c r="AS26" i="22" s="1"/>
  <c r="AS80" i="21"/>
  <c r="AR80" i="21"/>
  <c r="AQ26" i="22" s="1"/>
  <c r="AQ80" i="21"/>
  <c r="AP26" i="22" s="1"/>
  <c r="AP80" i="21"/>
  <c r="AO26" i="22" s="1"/>
  <c r="AO80" i="21"/>
  <c r="AN26" i="22" s="1"/>
  <c r="AN80" i="21"/>
  <c r="AM26" i="22" s="1"/>
  <c r="AM80" i="21"/>
  <c r="AL80" i="21"/>
  <c r="AK26" i="22" s="1"/>
  <c r="AJ80" i="21"/>
  <c r="AH80" i="21"/>
  <c r="AF80" i="21"/>
  <c r="AE26" i="22" s="1"/>
  <c r="AE80" i="21"/>
  <c r="AD26" i="22" s="1"/>
  <c r="AD80" i="21"/>
  <c r="AC26" i="22" s="1"/>
  <c r="AB80" i="21"/>
  <c r="Z80" i="21"/>
  <c r="X80" i="21"/>
  <c r="W26" i="22" s="1"/>
  <c r="V80" i="21"/>
  <c r="U26" i="22" s="1"/>
  <c r="T80" i="21"/>
  <c r="R80" i="21"/>
  <c r="P80" i="21"/>
  <c r="O26" i="22" s="1"/>
  <c r="O80" i="21"/>
  <c r="N26" i="22" s="1"/>
  <c r="N80" i="21"/>
  <c r="M26" i="22" s="1"/>
  <c r="M80" i="21"/>
  <c r="L80" i="21"/>
  <c r="K26" i="22" s="1"/>
  <c r="J80" i="21"/>
  <c r="H80" i="21"/>
  <c r="G26" i="22" s="1"/>
  <c r="F80" i="21"/>
  <c r="E26" i="22" s="1"/>
  <c r="E80" i="21"/>
  <c r="D80" i="21"/>
  <c r="C26" i="22" s="1"/>
  <c r="BV79" i="21"/>
  <c r="BT79" i="21"/>
  <c r="BR79" i="21"/>
  <c r="BP79" i="21"/>
  <c r="BN79" i="21"/>
  <c r="BL79" i="21"/>
  <c r="BJ79" i="21"/>
  <c r="BI79" i="21"/>
  <c r="BH79" i="21"/>
  <c r="BF79" i="21"/>
  <c r="BD79" i="21"/>
  <c r="BB79" i="21"/>
  <c r="AK79" i="21"/>
  <c r="AI79" i="21"/>
  <c r="AG79" i="21"/>
  <c r="AE79" i="21"/>
  <c r="AC79" i="21"/>
  <c r="AA79" i="21"/>
  <c r="Y79" i="21"/>
  <c r="W79" i="21"/>
  <c r="U79" i="21"/>
  <c r="S79" i="21"/>
  <c r="Q79" i="21"/>
  <c r="O79" i="21"/>
  <c r="K79" i="21"/>
  <c r="I79" i="21"/>
  <c r="G79" i="21"/>
  <c r="BV78" i="21"/>
  <c r="BT78" i="21"/>
  <c r="BR78" i="21"/>
  <c r="BP78" i="21"/>
  <c r="BN78" i="21"/>
  <c r="BL78" i="21"/>
  <c r="BI78" i="21"/>
  <c r="BJ78" i="21" s="1"/>
  <c r="BH78" i="21"/>
  <c r="BF78" i="21"/>
  <c r="BD78" i="21"/>
  <c r="BB78" i="21"/>
  <c r="AK78" i="21"/>
  <c r="AI78" i="21"/>
  <c r="AG78" i="21"/>
  <c r="AE78" i="21"/>
  <c r="AC78" i="21"/>
  <c r="AA78" i="21"/>
  <c r="Y78" i="21"/>
  <c r="W78" i="21"/>
  <c r="U78" i="21"/>
  <c r="S78" i="21"/>
  <c r="Q78" i="21"/>
  <c r="O78" i="21"/>
  <c r="K78" i="21"/>
  <c r="I78" i="21"/>
  <c r="G78" i="21"/>
  <c r="G80" i="21" s="1"/>
  <c r="F26" i="22" s="1"/>
  <c r="BV77" i="21"/>
  <c r="BT77" i="21"/>
  <c r="BR77" i="21"/>
  <c r="BP77" i="21"/>
  <c r="BN77" i="21"/>
  <c r="BL77" i="21"/>
  <c r="BJ77" i="21"/>
  <c r="BI77" i="21"/>
  <c r="BH77" i="21"/>
  <c r="BF77" i="21"/>
  <c r="BD77" i="21"/>
  <c r="BB77" i="21"/>
  <c r="AK77" i="21"/>
  <c r="AI77" i="21"/>
  <c r="AG77" i="21"/>
  <c r="AE77" i="21"/>
  <c r="AC77" i="21"/>
  <c r="AA77" i="21"/>
  <c r="Y77" i="21"/>
  <c r="W77" i="21"/>
  <c r="U77" i="21"/>
  <c r="S77" i="21"/>
  <c r="Q77" i="21"/>
  <c r="O77" i="21"/>
  <c r="K77" i="21"/>
  <c r="I77" i="21"/>
  <c r="G77" i="21"/>
  <c r="BV76" i="21"/>
  <c r="BU25" i="22" s="1"/>
  <c r="BU76" i="21"/>
  <c r="BS76" i="21"/>
  <c r="BQ76" i="21"/>
  <c r="BO76" i="21"/>
  <c r="BN25" i="22" s="1"/>
  <c r="BN76" i="21"/>
  <c r="BM25" i="22" s="1"/>
  <c r="BM76" i="21"/>
  <c r="BK76" i="21"/>
  <c r="BG76" i="21"/>
  <c r="BF25" i="22" s="1"/>
  <c r="BF76" i="21"/>
  <c r="BE25" i="22" s="1"/>
  <c r="BE76" i="21"/>
  <c r="BC76" i="21"/>
  <c r="BA76" i="21"/>
  <c r="AZ76" i="21"/>
  <c r="AY76" i="21"/>
  <c r="AX25" i="22" s="1"/>
  <c r="AX76" i="21"/>
  <c r="AW25" i="22" s="1"/>
  <c r="AW76" i="21"/>
  <c r="AV76" i="21"/>
  <c r="AU25" i="22" s="1"/>
  <c r="AU76" i="21"/>
  <c r="AT25" i="22" s="1"/>
  <c r="AT76" i="21"/>
  <c r="AS76" i="21"/>
  <c r="AR25" i="22" s="1"/>
  <c r="AR76" i="21"/>
  <c r="AQ76" i="21"/>
  <c r="AP25" i="22" s="1"/>
  <c r="AP76" i="21"/>
  <c r="AO25" i="22" s="1"/>
  <c r="AO76" i="21"/>
  <c r="AN76" i="21"/>
  <c r="AM25" i="22" s="1"/>
  <c r="AM76" i="21"/>
  <c r="AL25" i="22" s="1"/>
  <c r="AL76" i="21"/>
  <c r="AK76" i="21"/>
  <c r="AJ25" i="22" s="1"/>
  <c r="AJ76" i="21"/>
  <c r="AH76" i="21"/>
  <c r="AF76" i="21"/>
  <c r="AE25" i="22" s="1"/>
  <c r="AE76" i="21"/>
  <c r="AD25" i="22" s="1"/>
  <c r="AD76" i="21"/>
  <c r="AC76" i="21"/>
  <c r="AB25" i="22" s="1"/>
  <c r="AB76" i="21"/>
  <c r="BX72" i="21" s="1"/>
  <c r="Z76" i="21"/>
  <c r="X76" i="21"/>
  <c r="W25" i="22" s="1"/>
  <c r="W76" i="21"/>
  <c r="V25" i="22" s="1"/>
  <c r="V76" i="21"/>
  <c r="T76" i="21"/>
  <c r="R76" i="21"/>
  <c r="P76" i="21"/>
  <c r="O25" i="22" s="1"/>
  <c r="O76" i="21"/>
  <c r="N25" i="22" s="1"/>
  <c r="N76" i="21"/>
  <c r="M76" i="21"/>
  <c r="L25" i="22" s="1"/>
  <c r="L76" i="21"/>
  <c r="J76" i="21"/>
  <c r="H76" i="21"/>
  <c r="G25" i="22" s="1"/>
  <c r="G76" i="21"/>
  <c r="F25" i="22" s="1"/>
  <c r="F76" i="21"/>
  <c r="E76" i="21"/>
  <c r="D25" i="22" s="1"/>
  <c r="D76" i="21"/>
  <c r="BV75" i="21"/>
  <c r="BT75" i="21"/>
  <c r="BR75" i="21"/>
  <c r="BP75" i="21"/>
  <c r="BN75" i="21"/>
  <c r="BL75" i="21"/>
  <c r="BJ75" i="21"/>
  <c r="BI75" i="21"/>
  <c r="BH75" i="21"/>
  <c r="BF75" i="21"/>
  <c r="BD75" i="21"/>
  <c r="BB75" i="21"/>
  <c r="AK75" i="21"/>
  <c r="AI75" i="21"/>
  <c r="AG75" i="21"/>
  <c r="AE75" i="21"/>
  <c r="AC75" i="21"/>
  <c r="AA75" i="21"/>
  <c r="Y75" i="21"/>
  <c r="W75" i="21"/>
  <c r="U75" i="21"/>
  <c r="S75" i="21"/>
  <c r="Q75" i="21"/>
  <c r="O75" i="21"/>
  <c r="K75" i="21"/>
  <c r="I75" i="21"/>
  <c r="G75" i="21"/>
  <c r="BV74" i="21"/>
  <c r="BT74" i="21"/>
  <c r="BR74" i="21"/>
  <c r="BP74" i="21"/>
  <c r="BN74" i="21"/>
  <c r="BL74" i="21"/>
  <c r="BI74" i="21"/>
  <c r="BJ74" i="21" s="1"/>
  <c r="BH74" i="21"/>
  <c r="BF74" i="21"/>
  <c r="BD74" i="21"/>
  <c r="BB74" i="21"/>
  <c r="AK74" i="21"/>
  <c r="AI74" i="21"/>
  <c r="AG74" i="21"/>
  <c r="AE74" i="21"/>
  <c r="AC74" i="21"/>
  <c r="AA74" i="21"/>
  <c r="Y74" i="21"/>
  <c r="W74" i="21"/>
  <c r="U74" i="21"/>
  <c r="S74" i="21"/>
  <c r="Q74" i="21"/>
  <c r="O74" i="21"/>
  <c r="K74" i="21"/>
  <c r="I74" i="21"/>
  <c r="G74" i="21"/>
  <c r="BV73" i="21"/>
  <c r="BT73" i="21"/>
  <c r="BR73" i="21"/>
  <c r="BP73" i="21"/>
  <c r="BN73" i="21"/>
  <c r="BL73" i="21"/>
  <c r="BJ73" i="21"/>
  <c r="BI73" i="21"/>
  <c r="BH73" i="21"/>
  <c r="BF73" i="21"/>
  <c r="BB73" i="21"/>
  <c r="AK73" i="21"/>
  <c r="AI73" i="21"/>
  <c r="AG73" i="21"/>
  <c r="AE73" i="21"/>
  <c r="AC73" i="21"/>
  <c r="AA73" i="21"/>
  <c r="Y73" i="21"/>
  <c r="W73" i="21"/>
  <c r="U73" i="21"/>
  <c r="S73" i="21"/>
  <c r="Q73" i="21"/>
  <c r="O73" i="21"/>
  <c r="K73" i="21"/>
  <c r="I73" i="21"/>
  <c r="G73" i="21"/>
  <c r="BV72" i="21"/>
  <c r="BT72" i="21"/>
  <c r="BR72" i="21"/>
  <c r="BP72" i="21"/>
  <c r="BN72" i="21"/>
  <c r="BL72" i="21"/>
  <c r="BJ72" i="21"/>
  <c r="BI72" i="21"/>
  <c r="BH72" i="21"/>
  <c r="BF72" i="21"/>
  <c r="BD72" i="21"/>
  <c r="BB72" i="21"/>
  <c r="AK72" i="21"/>
  <c r="AI72" i="21"/>
  <c r="AG72" i="21"/>
  <c r="AE72" i="21"/>
  <c r="AC72" i="21"/>
  <c r="AA72" i="21"/>
  <c r="Y72" i="21"/>
  <c r="W72" i="21"/>
  <c r="U72" i="21"/>
  <c r="S72" i="21"/>
  <c r="Q72" i="21"/>
  <c r="O72" i="21"/>
  <c r="K72" i="21"/>
  <c r="I72" i="21"/>
  <c r="G72" i="21"/>
  <c r="BV71" i="21"/>
  <c r="BU24" i="22" s="1"/>
  <c r="BU71" i="21"/>
  <c r="BT24" i="22" s="1"/>
  <c r="BS71" i="21"/>
  <c r="BQ71" i="21"/>
  <c r="BR71" i="21" s="1"/>
  <c r="BQ24" i="22" s="1"/>
  <c r="BP71" i="21"/>
  <c r="BO24" i="22" s="1"/>
  <c r="BO71" i="21"/>
  <c r="BM71" i="21"/>
  <c r="BL24" i="22" s="1"/>
  <c r="BK71" i="21"/>
  <c r="BH71" i="21"/>
  <c r="BG24" i="22" s="1"/>
  <c r="BG71" i="21"/>
  <c r="BF71" i="21"/>
  <c r="BE24" i="22" s="1"/>
  <c r="BE71" i="21"/>
  <c r="BD24" i="22" s="1"/>
  <c r="BC71" i="21"/>
  <c r="BA71" i="21"/>
  <c r="AZ71" i="21"/>
  <c r="AY24" i="22" s="1"/>
  <c r="AY71" i="21"/>
  <c r="AX71" i="21"/>
  <c r="AW24" i="22" s="1"/>
  <c r="AW71" i="21"/>
  <c r="AV24" i="22" s="1"/>
  <c r="AV71" i="21"/>
  <c r="AU71" i="21"/>
  <c r="AT24" i="22" s="1"/>
  <c r="AT71" i="21"/>
  <c r="AS24" i="22" s="1"/>
  <c r="AS71" i="21"/>
  <c r="AR71" i="21"/>
  <c r="AQ24" i="22" s="1"/>
  <c r="AQ71" i="21"/>
  <c r="AP71" i="21"/>
  <c r="AO24" i="22" s="1"/>
  <c r="AO71" i="21"/>
  <c r="AN24" i="22" s="1"/>
  <c r="AN71" i="21"/>
  <c r="AM71" i="21"/>
  <c r="AL24" i="22" s="1"/>
  <c r="AL71" i="21"/>
  <c r="AK24" i="22" s="1"/>
  <c r="AJ71" i="21"/>
  <c r="AH71" i="21"/>
  <c r="AF71" i="21"/>
  <c r="AG71" i="21" s="1"/>
  <c r="AF24" i="22" s="1"/>
  <c r="AD71" i="21"/>
  <c r="AC24" i="22" s="1"/>
  <c r="AB71" i="21"/>
  <c r="Z71" i="21"/>
  <c r="X71" i="21"/>
  <c r="Y71" i="21" s="1"/>
  <c r="X24" i="22" s="1"/>
  <c r="V71" i="21"/>
  <c r="U24" i="22" s="1"/>
  <c r="T71" i="21"/>
  <c r="R71" i="21"/>
  <c r="P71" i="21"/>
  <c r="Q71" i="21" s="1"/>
  <c r="P24" i="22" s="1"/>
  <c r="O71" i="21"/>
  <c r="N24" i="22" s="1"/>
  <c r="N71" i="21"/>
  <c r="M24" i="22" s="1"/>
  <c r="M71" i="21"/>
  <c r="L71" i="21"/>
  <c r="K24" i="22" s="1"/>
  <c r="J71" i="21"/>
  <c r="H71" i="21"/>
  <c r="I71" i="21" s="1"/>
  <c r="H24" i="22" s="1"/>
  <c r="F71" i="21"/>
  <c r="E24" i="22" s="1"/>
  <c r="E71" i="21"/>
  <c r="D71" i="21"/>
  <c r="C24" i="22" s="1"/>
  <c r="BV70" i="21"/>
  <c r="BT70" i="21"/>
  <c r="BR70" i="21"/>
  <c r="BP70" i="21"/>
  <c r="BN70" i="21"/>
  <c r="BL70" i="21"/>
  <c r="BI70" i="21"/>
  <c r="BJ70" i="21" s="1"/>
  <c r="BH70" i="21"/>
  <c r="BF70" i="21"/>
  <c r="BD70" i="21"/>
  <c r="BB70" i="21"/>
  <c r="AK70" i="21"/>
  <c r="AI70" i="21"/>
  <c r="AG70" i="21"/>
  <c r="AE70" i="21"/>
  <c r="AC70" i="21"/>
  <c r="AA70" i="21"/>
  <c r="Y70" i="21"/>
  <c r="W70" i="21"/>
  <c r="U70" i="21"/>
  <c r="S70" i="21"/>
  <c r="Q70" i="21"/>
  <c r="O70" i="21"/>
  <c r="K70" i="21"/>
  <c r="I70" i="21"/>
  <c r="G70" i="21"/>
  <c r="BV69" i="21"/>
  <c r="BT69" i="21"/>
  <c r="BR69" i="21"/>
  <c r="BP69" i="21"/>
  <c r="BN69" i="21"/>
  <c r="BL69" i="21"/>
  <c r="BJ69" i="21"/>
  <c r="BI69" i="21"/>
  <c r="BH69" i="21"/>
  <c r="BF69" i="21"/>
  <c r="BD69" i="21"/>
  <c r="BB69" i="21"/>
  <c r="AK69" i="21"/>
  <c r="AI69" i="21"/>
  <c r="AG69" i="21"/>
  <c r="AE69" i="21"/>
  <c r="AC69" i="21"/>
  <c r="AA69" i="21"/>
  <c r="Y69" i="21"/>
  <c r="W69" i="21"/>
  <c r="U69" i="21"/>
  <c r="S69" i="21"/>
  <c r="Q69" i="21"/>
  <c r="O69" i="21"/>
  <c r="K69" i="21"/>
  <c r="I69" i="21"/>
  <c r="G69" i="21"/>
  <c r="BV68" i="21"/>
  <c r="BT68" i="21"/>
  <c r="BR68" i="21"/>
  <c r="BP68" i="21"/>
  <c r="BN68" i="21"/>
  <c r="BL68" i="21"/>
  <c r="BI68" i="21"/>
  <c r="BJ68" i="21" s="1"/>
  <c r="BH68" i="21"/>
  <c r="BF68" i="21"/>
  <c r="BD68" i="21"/>
  <c r="BB68" i="21"/>
  <c r="AK68" i="21"/>
  <c r="AI68" i="21"/>
  <c r="AG68" i="21"/>
  <c r="AE68" i="21"/>
  <c r="AC68" i="21"/>
  <c r="AA68" i="21"/>
  <c r="Y68" i="21"/>
  <c r="W68" i="21"/>
  <c r="U68" i="21"/>
  <c r="S68" i="21"/>
  <c r="Q68" i="21"/>
  <c r="O68" i="21"/>
  <c r="K68" i="21"/>
  <c r="I68" i="21"/>
  <c r="G68" i="21"/>
  <c r="BV67" i="21"/>
  <c r="BT67" i="21"/>
  <c r="BR67" i="21"/>
  <c r="BP67" i="21"/>
  <c r="BN67" i="21"/>
  <c r="BL67" i="21"/>
  <c r="BJ67" i="21"/>
  <c r="BI67" i="21"/>
  <c r="BH67" i="21"/>
  <c r="BF67" i="21"/>
  <c r="BD67" i="21"/>
  <c r="BB67" i="21"/>
  <c r="AK67" i="21"/>
  <c r="AI67" i="21"/>
  <c r="AG67" i="21"/>
  <c r="AE67" i="21"/>
  <c r="AC67" i="21"/>
  <c r="AA67" i="21"/>
  <c r="Y67" i="21"/>
  <c r="W67" i="21"/>
  <c r="U67" i="21"/>
  <c r="S67" i="21"/>
  <c r="Q67" i="21"/>
  <c r="O67" i="21"/>
  <c r="K67" i="21"/>
  <c r="I67" i="21"/>
  <c r="G67" i="21"/>
  <c r="BV66" i="21"/>
  <c r="BT66" i="21"/>
  <c r="BR66" i="21"/>
  <c r="BP66" i="21"/>
  <c r="BN66" i="21"/>
  <c r="BL66" i="21"/>
  <c r="BI66" i="21"/>
  <c r="BJ66" i="21" s="1"/>
  <c r="BH66" i="21"/>
  <c r="BF66" i="21"/>
  <c r="BD66" i="21"/>
  <c r="BB66" i="21"/>
  <c r="AK66" i="21"/>
  <c r="AI66" i="21"/>
  <c r="AG66" i="21"/>
  <c r="AE66" i="21"/>
  <c r="AC66" i="21"/>
  <c r="AA66" i="21"/>
  <c r="Y66" i="21"/>
  <c r="W66" i="21"/>
  <c r="U66" i="21"/>
  <c r="S66" i="21"/>
  <c r="Q66" i="21"/>
  <c r="O66" i="21"/>
  <c r="K66" i="21"/>
  <c r="I66" i="21"/>
  <c r="G66" i="21"/>
  <c r="BU65" i="21"/>
  <c r="BT23" i="22" s="1"/>
  <c r="BT65" i="21"/>
  <c r="BS23" i="22" s="1"/>
  <c r="BS65" i="21"/>
  <c r="BQ65" i="21"/>
  <c r="BO65" i="21"/>
  <c r="BM65" i="21"/>
  <c r="BL23" i="22" s="1"/>
  <c r="BL65" i="21"/>
  <c r="BK23" i="22" s="1"/>
  <c r="BK65" i="21"/>
  <c r="BG65" i="21"/>
  <c r="BE65" i="21"/>
  <c r="BD23" i="22" s="1"/>
  <c r="BD65" i="21"/>
  <c r="BC23" i="22" s="1"/>
  <c r="BC65" i="21"/>
  <c r="BA65" i="21"/>
  <c r="AZ65" i="21"/>
  <c r="AY65" i="21"/>
  <c r="AX23" i="22" s="1"/>
  <c r="AX65" i="21"/>
  <c r="AW65" i="21"/>
  <c r="AV23" i="22" s="1"/>
  <c r="AV65" i="21"/>
  <c r="AU23" i="22" s="1"/>
  <c r="AU65" i="21"/>
  <c r="AT65" i="21"/>
  <c r="AS23" i="22" s="1"/>
  <c r="AS65" i="21"/>
  <c r="AR23" i="22" s="1"/>
  <c r="AR65" i="21"/>
  <c r="AQ65" i="21"/>
  <c r="AP23" i="22" s="1"/>
  <c r="AP65" i="21"/>
  <c r="AO65" i="21"/>
  <c r="AN23" i="22" s="1"/>
  <c r="AN65" i="21"/>
  <c r="AM23" i="22" s="1"/>
  <c r="AM65" i="21"/>
  <c r="AL65" i="21"/>
  <c r="AK23" i="22" s="1"/>
  <c r="AK65" i="21"/>
  <c r="AJ23" i="22" s="1"/>
  <c r="AJ65" i="21"/>
  <c r="AI65" i="21"/>
  <c r="AH23" i="22" s="1"/>
  <c r="AH65" i="21"/>
  <c r="AF65" i="21"/>
  <c r="AD65" i="21"/>
  <c r="AC23" i="22" s="1"/>
  <c r="AC65" i="21"/>
  <c r="AB23" i="22" s="1"/>
  <c r="AB65" i="21"/>
  <c r="AA65" i="21"/>
  <c r="Z23" i="22" s="1"/>
  <c r="Z65" i="21"/>
  <c r="X65" i="21"/>
  <c r="V65" i="21"/>
  <c r="U23" i="22" s="1"/>
  <c r="U65" i="21"/>
  <c r="T23" i="22" s="1"/>
  <c r="T65" i="21"/>
  <c r="S65" i="21"/>
  <c r="R23" i="22" s="1"/>
  <c r="R65" i="21"/>
  <c r="P65" i="21"/>
  <c r="N65" i="21"/>
  <c r="M23" i="22" s="1"/>
  <c r="M65" i="21"/>
  <c r="L23" i="22" s="1"/>
  <c r="L65" i="21"/>
  <c r="K65" i="21"/>
  <c r="J23" i="22" s="1"/>
  <c r="J65" i="21"/>
  <c r="H65" i="21"/>
  <c r="F65" i="21"/>
  <c r="E23" i="22" s="1"/>
  <c r="E65" i="21"/>
  <c r="D23" i="22" s="1"/>
  <c r="D65" i="21"/>
  <c r="BV64" i="21"/>
  <c r="BT64" i="21"/>
  <c r="BR64" i="21"/>
  <c r="BP64" i="21"/>
  <c r="BN64" i="21"/>
  <c r="BL64" i="21"/>
  <c r="BJ64" i="21"/>
  <c r="BI64" i="21"/>
  <c r="BH64" i="21"/>
  <c r="BF64" i="21"/>
  <c r="BD64" i="21"/>
  <c r="BB64" i="21"/>
  <c r="AK64" i="21"/>
  <c r="AI64" i="21"/>
  <c r="AG64" i="21"/>
  <c r="AE64" i="21"/>
  <c r="AC64" i="21"/>
  <c r="AA64" i="21"/>
  <c r="Y64" i="21"/>
  <c r="W64" i="21"/>
  <c r="U64" i="21"/>
  <c r="S64" i="21"/>
  <c r="Q64" i="21"/>
  <c r="O64" i="21"/>
  <c r="K64" i="21"/>
  <c r="I64" i="21"/>
  <c r="G64" i="21"/>
  <c r="BV63" i="21"/>
  <c r="BT63" i="21"/>
  <c r="BR63" i="21"/>
  <c r="BP63" i="21"/>
  <c r="BN63" i="21"/>
  <c r="BL63" i="21"/>
  <c r="BI63" i="21"/>
  <c r="BJ63" i="21" s="1"/>
  <c r="BH63" i="21"/>
  <c r="BF63" i="21"/>
  <c r="BD63" i="21"/>
  <c r="BB63" i="21"/>
  <c r="AK63" i="21"/>
  <c r="AI63" i="21"/>
  <c r="AG63" i="21"/>
  <c r="AE63" i="21"/>
  <c r="AC63" i="21"/>
  <c r="AA63" i="21"/>
  <c r="Y63" i="21"/>
  <c r="W63" i="21"/>
  <c r="U63" i="21"/>
  <c r="S63" i="21"/>
  <c r="Q63" i="21"/>
  <c r="O63" i="21"/>
  <c r="K63" i="21"/>
  <c r="I63" i="21"/>
  <c r="G63" i="21"/>
  <c r="BV62" i="21"/>
  <c r="BT62" i="21"/>
  <c r="BR62" i="21"/>
  <c r="BP62" i="21"/>
  <c r="BN62" i="21"/>
  <c r="BL62" i="21"/>
  <c r="BJ62" i="21"/>
  <c r="BI62" i="21"/>
  <c r="BH62" i="21"/>
  <c r="BF62" i="21"/>
  <c r="BD62" i="21"/>
  <c r="BB62" i="21"/>
  <c r="AK62" i="21"/>
  <c r="AI62" i="21"/>
  <c r="AG62" i="21"/>
  <c r="AE62" i="21"/>
  <c r="AC62" i="21"/>
  <c r="AA62" i="21"/>
  <c r="Y62" i="21"/>
  <c r="W62" i="21"/>
  <c r="U62" i="21"/>
  <c r="S62" i="21"/>
  <c r="Q62" i="21"/>
  <c r="O62" i="21"/>
  <c r="K62" i="21"/>
  <c r="I62" i="21"/>
  <c r="G62" i="21"/>
  <c r="BV61" i="21"/>
  <c r="BT61" i="21"/>
  <c r="BR61" i="21"/>
  <c r="BP61" i="21"/>
  <c r="BN61" i="21"/>
  <c r="BL61" i="21"/>
  <c r="BI61" i="21"/>
  <c r="BJ61" i="21" s="1"/>
  <c r="BH61" i="21"/>
  <c r="BF61" i="21"/>
  <c r="BD61" i="21"/>
  <c r="BB61" i="21"/>
  <c r="AK61" i="21"/>
  <c r="AI61" i="21"/>
  <c r="AG61" i="21"/>
  <c r="AE61" i="21"/>
  <c r="AC61" i="21"/>
  <c r="AA61" i="21"/>
  <c r="Y61" i="21"/>
  <c r="W61" i="21"/>
  <c r="U61" i="21"/>
  <c r="S61" i="21"/>
  <c r="Q61" i="21"/>
  <c r="O61" i="21"/>
  <c r="K61" i="21"/>
  <c r="I61" i="21"/>
  <c r="G61" i="21"/>
  <c r="BU60" i="21"/>
  <c r="BV60" i="21" s="1"/>
  <c r="BU22" i="22" s="1"/>
  <c r="BS60" i="21"/>
  <c r="BT60" i="21" s="1"/>
  <c r="BS22" i="22" s="1"/>
  <c r="BR60" i="21"/>
  <c r="BQ22" i="22" s="1"/>
  <c r="BQ60" i="21"/>
  <c r="BP22" i="22" s="1"/>
  <c r="BO60" i="21"/>
  <c r="BP60" i="21" s="1"/>
  <c r="BO22" i="22" s="1"/>
  <c r="BM60" i="21"/>
  <c r="BN60" i="21" s="1"/>
  <c r="BM22" i="22" s="1"/>
  <c r="BK60" i="21"/>
  <c r="BL60" i="21" s="1"/>
  <c r="BK22" i="22" s="1"/>
  <c r="BG60" i="21"/>
  <c r="BH60" i="21" s="1"/>
  <c r="BG22" i="22" s="1"/>
  <c r="BE60" i="21"/>
  <c r="BF60" i="21" s="1"/>
  <c r="BE22" i="22" s="1"/>
  <c r="BC60" i="21"/>
  <c r="BD60" i="21" s="1"/>
  <c r="BC22" i="22" s="1"/>
  <c r="BB60" i="21"/>
  <c r="BA22" i="22" s="1"/>
  <c r="BA60" i="21"/>
  <c r="AZ22" i="22" s="1"/>
  <c r="AZ60" i="21"/>
  <c r="AY22" i="22" s="1"/>
  <c r="AY60" i="21"/>
  <c r="AX22" i="22" s="1"/>
  <c r="AX60" i="21"/>
  <c r="AW22" i="22" s="1"/>
  <c r="AW60" i="21"/>
  <c r="AV22" i="22" s="1"/>
  <c r="AV60" i="21"/>
  <c r="AU22" i="22" s="1"/>
  <c r="AU60" i="21"/>
  <c r="AT22" i="22" s="1"/>
  <c r="AT60" i="21"/>
  <c r="AS22" i="22" s="1"/>
  <c r="AS60" i="21"/>
  <c r="AR22" i="22" s="1"/>
  <c r="AR60" i="21"/>
  <c r="AQ22" i="22" s="1"/>
  <c r="AQ60" i="21"/>
  <c r="AP22" i="22" s="1"/>
  <c r="AP60" i="21"/>
  <c r="AO22" i="22" s="1"/>
  <c r="AO60" i="21"/>
  <c r="AN22" i="22" s="1"/>
  <c r="AN60" i="21"/>
  <c r="AM22" i="22" s="1"/>
  <c r="AM60" i="21"/>
  <c r="AL22" i="22" s="1"/>
  <c r="AL60" i="21"/>
  <c r="AK22" i="22" s="1"/>
  <c r="AJ60" i="21"/>
  <c r="AK60" i="21" s="1"/>
  <c r="AJ22" i="22" s="1"/>
  <c r="AI60" i="21"/>
  <c r="AH60" i="21"/>
  <c r="AG22" i="22" s="1"/>
  <c r="AG60" i="21"/>
  <c r="AF22" i="22" s="1"/>
  <c r="AF60" i="21"/>
  <c r="AE22" i="22" s="1"/>
  <c r="AD60" i="21"/>
  <c r="AB60" i="21"/>
  <c r="AC60" i="21" s="1"/>
  <c r="AB22" i="22" s="1"/>
  <c r="AA60" i="21"/>
  <c r="Z22" i="22" s="1"/>
  <c r="Z60" i="21"/>
  <c r="Y22" i="22" s="1"/>
  <c r="X60" i="21"/>
  <c r="W22" i="22" s="1"/>
  <c r="V60" i="21"/>
  <c r="T60" i="21"/>
  <c r="U60" i="21" s="1"/>
  <c r="T22" i="22" s="1"/>
  <c r="S60" i="21"/>
  <c r="R22" i="22" s="1"/>
  <c r="R60" i="21"/>
  <c r="Q22" i="22" s="1"/>
  <c r="P60" i="21"/>
  <c r="O22" i="22" s="1"/>
  <c r="N60" i="21"/>
  <c r="M60" i="21"/>
  <c r="L22" i="22" s="1"/>
  <c r="L60" i="21"/>
  <c r="K22" i="22" s="1"/>
  <c r="J60" i="21"/>
  <c r="I22" i="22" s="1"/>
  <c r="H60" i="21"/>
  <c r="G22" i="22" s="1"/>
  <c r="F60" i="21"/>
  <c r="K60" i="21" s="1"/>
  <c r="J22" i="22" s="1"/>
  <c r="E60" i="21"/>
  <c r="D22" i="22" s="1"/>
  <c r="D60" i="21"/>
  <c r="C22" i="22" s="1"/>
  <c r="BV59" i="21"/>
  <c r="BT59" i="21"/>
  <c r="BR59" i="21"/>
  <c r="BP59" i="21"/>
  <c r="BN59" i="21"/>
  <c r="BL59" i="21"/>
  <c r="BI59" i="21"/>
  <c r="BJ59" i="21" s="1"/>
  <c r="BH59" i="21"/>
  <c r="BF59" i="21"/>
  <c r="BD59" i="21"/>
  <c r="BB59" i="21"/>
  <c r="AK59" i="21"/>
  <c r="AI59" i="21"/>
  <c r="AG59" i="21"/>
  <c r="AE59" i="21"/>
  <c r="AC59" i="21"/>
  <c r="AA59" i="21"/>
  <c r="Y59" i="21"/>
  <c r="W59" i="21"/>
  <c r="U59" i="21"/>
  <c r="S59" i="21"/>
  <c r="Q59" i="21"/>
  <c r="O59" i="21"/>
  <c r="K59" i="21"/>
  <c r="I59" i="21"/>
  <c r="G59" i="21"/>
  <c r="BV58" i="21"/>
  <c r="BT58" i="21"/>
  <c r="BR58" i="21"/>
  <c r="BP58" i="21"/>
  <c r="BN58" i="21"/>
  <c r="BL58" i="21"/>
  <c r="BJ58" i="21"/>
  <c r="BI58" i="21"/>
  <c r="BH58" i="21"/>
  <c r="BF58" i="21"/>
  <c r="BD58" i="21"/>
  <c r="BB58" i="21"/>
  <c r="AK58" i="21"/>
  <c r="AI58" i="21"/>
  <c r="AG58" i="21"/>
  <c r="AE58" i="21"/>
  <c r="AC58" i="21"/>
  <c r="AA58" i="21"/>
  <c r="Y58" i="21"/>
  <c r="W58" i="21"/>
  <c r="U58" i="21"/>
  <c r="S58" i="21"/>
  <c r="Q58" i="21"/>
  <c r="O58" i="21"/>
  <c r="K58" i="21"/>
  <c r="I58" i="21"/>
  <c r="G58" i="21"/>
  <c r="BV57" i="21"/>
  <c r="BT57" i="21"/>
  <c r="BR57" i="21"/>
  <c r="BP57" i="21"/>
  <c r="BN57" i="21"/>
  <c r="BL57" i="21"/>
  <c r="BI57" i="21"/>
  <c r="BJ57" i="21" s="1"/>
  <c r="BH57" i="21"/>
  <c r="BF57" i="21"/>
  <c r="BD57" i="21"/>
  <c r="BB57" i="21"/>
  <c r="AK57" i="21"/>
  <c r="AI57" i="21"/>
  <c r="AG57" i="21"/>
  <c r="AE57" i="21"/>
  <c r="AC57" i="21"/>
  <c r="AA57" i="21"/>
  <c r="Y57" i="21"/>
  <c r="W57" i="21"/>
  <c r="U57" i="21"/>
  <c r="S57" i="21"/>
  <c r="Q57" i="21"/>
  <c r="O57" i="21"/>
  <c r="K57" i="21"/>
  <c r="I57" i="21"/>
  <c r="G57" i="21"/>
  <c r="BV56" i="21"/>
  <c r="BT56" i="21"/>
  <c r="BR56" i="21"/>
  <c r="BP56" i="21"/>
  <c r="BN56" i="21"/>
  <c r="BL56" i="21"/>
  <c r="BJ56" i="21"/>
  <c r="BI56" i="21"/>
  <c r="BH56" i="21"/>
  <c r="BF56" i="21"/>
  <c r="BD56" i="21"/>
  <c r="BB56" i="21"/>
  <c r="AK56" i="21"/>
  <c r="AI56" i="21"/>
  <c r="AG56" i="21"/>
  <c r="AE56" i="21"/>
  <c r="AC56" i="21"/>
  <c r="AA56" i="21"/>
  <c r="Y56" i="21"/>
  <c r="W56" i="21"/>
  <c r="U56" i="21"/>
  <c r="S56" i="21"/>
  <c r="Q56" i="21"/>
  <c r="O56" i="21"/>
  <c r="K56" i="21"/>
  <c r="I56" i="21"/>
  <c r="G56" i="21"/>
  <c r="BU55" i="21"/>
  <c r="BS55" i="21"/>
  <c r="BQ55" i="21"/>
  <c r="BP55" i="21"/>
  <c r="BO21" i="22" s="1"/>
  <c r="BO55" i="21"/>
  <c r="BN21" i="22" s="1"/>
  <c r="BM55" i="21"/>
  <c r="BK55" i="21"/>
  <c r="BH55" i="21"/>
  <c r="BG21" i="22" s="1"/>
  <c r="BG55" i="21"/>
  <c r="BF21" i="22" s="1"/>
  <c r="BE55" i="21"/>
  <c r="BC55" i="21"/>
  <c r="BA55" i="21"/>
  <c r="BB55" i="21" s="1"/>
  <c r="BA21" i="22" s="1"/>
  <c r="AZ55" i="21"/>
  <c r="AY21" i="22" s="1"/>
  <c r="AY55" i="21"/>
  <c r="AX21" i="22" s="1"/>
  <c r="AX55" i="21"/>
  <c r="AW55" i="21"/>
  <c r="AV21" i="22" s="1"/>
  <c r="AV55" i="21"/>
  <c r="AU55" i="21"/>
  <c r="AT21" i="22" s="1"/>
  <c r="AT55" i="21"/>
  <c r="AS21" i="22" s="1"/>
  <c r="AS55" i="21"/>
  <c r="AR55" i="21"/>
  <c r="AQ21" i="22" s="1"/>
  <c r="AQ55" i="21"/>
  <c r="AP21" i="22" s="1"/>
  <c r="AP55" i="21"/>
  <c r="AO55" i="21"/>
  <c r="AN21" i="22" s="1"/>
  <c r="AN55" i="21"/>
  <c r="AM55" i="21"/>
  <c r="AL21" i="22" s="1"/>
  <c r="AL55" i="21"/>
  <c r="AK21" i="22" s="1"/>
  <c r="AJ55" i="21"/>
  <c r="AH55" i="21"/>
  <c r="AG55" i="21"/>
  <c r="AF21" i="22" s="1"/>
  <c r="AF55" i="21"/>
  <c r="AD55" i="21"/>
  <c r="AC21" i="22" s="1"/>
  <c r="AB55" i="21"/>
  <c r="Z55" i="21"/>
  <c r="Y55" i="21"/>
  <c r="X21" i="22" s="1"/>
  <c r="X55" i="21"/>
  <c r="V55" i="21"/>
  <c r="U21" i="22" s="1"/>
  <c r="T55" i="21"/>
  <c r="R55" i="21"/>
  <c r="Q55" i="21"/>
  <c r="P21" i="22" s="1"/>
  <c r="P55" i="21"/>
  <c r="N55" i="21"/>
  <c r="M21" i="22" s="1"/>
  <c r="M55" i="21"/>
  <c r="L55" i="21"/>
  <c r="K21" i="22" s="1"/>
  <c r="J55" i="21"/>
  <c r="K55" i="21" s="1"/>
  <c r="J21" i="22" s="1"/>
  <c r="I55" i="21"/>
  <c r="H21" i="22" s="1"/>
  <c r="H55" i="21"/>
  <c r="F55" i="21"/>
  <c r="E21" i="22" s="1"/>
  <c r="E55" i="21"/>
  <c r="D55" i="21"/>
  <c r="W55" i="21" s="1"/>
  <c r="V21" i="22" s="1"/>
  <c r="BV54" i="21"/>
  <c r="BT54" i="21"/>
  <c r="BR54" i="21"/>
  <c r="BP54" i="21"/>
  <c r="BN54" i="21"/>
  <c r="BL54" i="21"/>
  <c r="BJ54" i="21"/>
  <c r="BI54" i="21"/>
  <c r="BH54" i="21"/>
  <c r="BF54" i="21"/>
  <c r="BD54" i="21"/>
  <c r="BB54" i="21"/>
  <c r="AK54" i="21"/>
  <c r="AI54" i="21"/>
  <c r="AG54" i="21"/>
  <c r="AE54" i="21"/>
  <c r="AC54" i="21"/>
  <c r="AA54" i="21"/>
  <c r="Y54" i="21"/>
  <c r="W54" i="21"/>
  <c r="U54" i="21"/>
  <c r="S54" i="21"/>
  <c r="Q54" i="21"/>
  <c r="O54" i="21"/>
  <c r="K54" i="21"/>
  <c r="I54" i="21"/>
  <c r="G54" i="21"/>
  <c r="BV53" i="21"/>
  <c r="BT53" i="21"/>
  <c r="BR53" i="21"/>
  <c r="BP53" i="21"/>
  <c r="BN53" i="21"/>
  <c r="BL53" i="21"/>
  <c r="BI53" i="21"/>
  <c r="BJ53" i="21" s="1"/>
  <c r="BH53" i="21"/>
  <c r="BF53" i="21"/>
  <c r="BD53" i="21"/>
  <c r="BB53" i="21"/>
  <c r="AK53" i="21"/>
  <c r="AI53" i="21"/>
  <c r="AG53" i="21"/>
  <c r="AE53" i="21"/>
  <c r="AC53" i="21"/>
  <c r="AA53" i="21"/>
  <c r="Y53" i="21"/>
  <c r="U53" i="21"/>
  <c r="S53" i="21"/>
  <c r="Q53" i="21"/>
  <c r="O53" i="21"/>
  <c r="K53" i="21"/>
  <c r="I53" i="21"/>
  <c r="G53" i="21"/>
  <c r="BX52" i="21"/>
  <c r="BV52" i="21"/>
  <c r="BT52" i="21"/>
  <c r="BR52" i="21"/>
  <c r="BP52" i="21"/>
  <c r="BN52" i="21"/>
  <c r="BL52" i="21"/>
  <c r="BI52" i="21"/>
  <c r="BJ52" i="21" s="1"/>
  <c r="BH52" i="21"/>
  <c r="BF52" i="21"/>
  <c r="BD52" i="21"/>
  <c r="BB52" i="21"/>
  <c r="AK52" i="21"/>
  <c r="AI52" i="21"/>
  <c r="AG52" i="21"/>
  <c r="AE52" i="21"/>
  <c r="AC52" i="21"/>
  <c r="AA52" i="21"/>
  <c r="Y52" i="21"/>
  <c r="U52" i="21"/>
  <c r="S52" i="21"/>
  <c r="Q52" i="21"/>
  <c r="O52" i="21"/>
  <c r="K52" i="21"/>
  <c r="I52" i="21"/>
  <c r="G52" i="21"/>
  <c r="BV51" i="21"/>
  <c r="BU20" i="22" s="1"/>
  <c r="BU51" i="21"/>
  <c r="BT51" i="21"/>
  <c r="BS20" i="22" s="1"/>
  <c r="BS51" i="21"/>
  <c r="BQ51" i="21"/>
  <c r="BO51" i="21"/>
  <c r="BN20" i="22" s="1"/>
  <c r="BN51" i="21"/>
  <c r="BM20" i="22" s="1"/>
  <c r="BM51" i="21"/>
  <c r="BL51" i="21"/>
  <c r="BK20" i="22" s="1"/>
  <c r="BK51" i="21"/>
  <c r="BG51" i="21"/>
  <c r="BF20" i="22" s="1"/>
  <c r="BF51" i="21"/>
  <c r="BE20" i="22" s="1"/>
  <c r="BE51" i="21"/>
  <c r="BD51" i="21"/>
  <c r="BC20" i="22" s="1"/>
  <c r="BC51" i="21"/>
  <c r="BA51" i="21"/>
  <c r="AZ51" i="21"/>
  <c r="AY51" i="21"/>
  <c r="AX20" i="22" s="1"/>
  <c r="AX51" i="21"/>
  <c r="AW20" i="22" s="1"/>
  <c r="AW51" i="21"/>
  <c r="AV51" i="21"/>
  <c r="AU20" i="22" s="1"/>
  <c r="AU51" i="21"/>
  <c r="AT51" i="21"/>
  <c r="AS20" i="22" s="1"/>
  <c r="AS51" i="21"/>
  <c r="AR20" i="22" s="1"/>
  <c r="AR51" i="21"/>
  <c r="AQ51" i="21"/>
  <c r="AP20" i="22" s="1"/>
  <c r="AP51" i="21"/>
  <c r="AO20" i="22" s="1"/>
  <c r="AO51" i="21"/>
  <c r="AN51" i="21"/>
  <c r="AM20" i="22" s="1"/>
  <c r="AM51" i="21"/>
  <c r="AL51" i="21"/>
  <c r="AK20" i="22" s="1"/>
  <c r="AJ51" i="21"/>
  <c r="AF51" i="21"/>
  <c r="AB51" i="21"/>
  <c r="Z51" i="21"/>
  <c r="X51" i="21"/>
  <c r="T51" i="21"/>
  <c r="P51" i="21"/>
  <c r="M51" i="21"/>
  <c r="L20" i="22" s="1"/>
  <c r="L51" i="21"/>
  <c r="J51" i="21"/>
  <c r="H51" i="21"/>
  <c r="F51" i="21"/>
  <c r="E20" i="22" s="1"/>
  <c r="E51" i="21"/>
  <c r="D20" i="22" s="1"/>
  <c r="D51" i="21"/>
  <c r="BV50" i="21"/>
  <c r="BT50" i="21"/>
  <c r="BR50" i="21"/>
  <c r="BP50" i="21"/>
  <c r="BN50" i="21"/>
  <c r="BL50" i="21"/>
  <c r="BJ50" i="21"/>
  <c r="BI50" i="21"/>
  <c r="BH50" i="21"/>
  <c r="BF50" i="21"/>
  <c r="BD50" i="21"/>
  <c r="BB50" i="21"/>
  <c r="AK50" i="21"/>
  <c r="AH50" i="21"/>
  <c r="AI50" i="21" s="1"/>
  <c r="AG50" i="21"/>
  <c r="AD50" i="21"/>
  <c r="AE50" i="21" s="1"/>
  <c r="AC50" i="21"/>
  <c r="AA50" i="21"/>
  <c r="Z50" i="21"/>
  <c r="Y50" i="21"/>
  <c r="W50" i="21"/>
  <c r="V50" i="21"/>
  <c r="U50" i="21"/>
  <c r="S50" i="21"/>
  <c r="R50" i="21"/>
  <c r="Q50" i="21"/>
  <c r="N50" i="21"/>
  <c r="O50" i="21" s="1"/>
  <c r="K50" i="21"/>
  <c r="I50" i="21"/>
  <c r="G50" i="21"/>
  <c r="BV49" i="21"/>
  <c r="BT49" i="21"/>
  <c r="BR49" i="21"/>
  <c r="BP49" i="21"/>
  <c r="BN49" i="21"/>
  <c r="BL49" i="21"/>
  <c r="BI49" i="21"/>
  <c r="BJ49" i="21" s="1"/>
  <c r="BH49" i="21"/>
  <c r="BF49" i="21"/>
  <c r="BD49" i="21"/>
  <c r="BB49" i="21"/>
  <c r="AK49" i="21"/>
  <c r="AG49" i="21"/>
  <c r="AC49" i="21"/>
  <c r="Z49" i="21"/>
  <c r="Y49" i="21"/>
  <c r="V49" i="21"/>
  <c r="W49" i="21" s="1"/>
  <c r="U49" i="21"/>
  <c r="S49" i="21"/>
  <c r="R49" i="21"/>
  <c r="Q49" i="21"/>
  <c r="O49" i="21"/>
  <c r="N49" i="21"/>
  <c r="K49" i="21"/>
  <c r="I49" i="21"/>
  <c r="G49" i="21"/>
  <c r="BV48" i="21"/>
  <c r="BT48" i="21"/>
  <c r="BR48" i="21"/>
  <c r="BP48" i="21"/>
  <c r="BN48" i="21"/>
  <c r="BL48" i="21"/>
  <c r="BI48" i="21"/>
  <c r="BJ48" i="21" s="1"/>
  <c r="BH48" i="21"/>
  <c r="BF48" i="21"/>
  <c r="BD48" i="21"/>
  <c r="BB48" i="21"/>
  <c r="AK48" i="21"/>
  <c r="AG48" i="21"/>
  <c r="AC48" i="21"/>
  <c r="Z48" i="21"/>
  <c r="AA48" i="21" s="1"/>
  <c r="Y48" i="21"/>
  <c r="V48" i="21"/>
  <c r="W48" i="21" s="1"/>
  <c r="U48" i="21"/>
  <c r="R48" i="21"/>
  <c r="Q48" i="21"/>
  <c r="N48" i="21"/>
  <c r="O48" i="21" s="1"/>
  <c r="K48" i="21"/>
  <c r="I48" i="21"/>
  <c r="G48" i="21"/>
  <c r="BV47" i="21"/>
  <c r="BT47" i="21"/>
  <c r="BR47" i="21"/>
  <c r="BP47" i="21"/>
  <c r="BN47" i="21"/>
  <c r="BL47" i="21"/>
  <c r="BI47" i="21"/>
  <c r="BJ47" i="21" s="1"/>
  <c r="BH47" i="21"/>
  <c r="BF47" i="21"/>
  <c r="BD47" i="21"/>
  <c r="BB47" i="21"/>
  <c r="AK47" i="21"/>
  <c r="AG47" i="21"/>
  <c r="AC47" i="21"/>
  <c r="AA47" i="21"/>
  <c r="Z47" i="21"/>
  <c r="AD47" i="21" s="1"/>
  <c r="Y47" i="21"/>
  <c r="V47" i="21"/>
  <c r="W47" i="21" s="1"/>
  <c r="U47" i="21"/>
  <c r="R47" i="21"/>
  <c r="S47" i="21" s="1"/>
  <c r="Q47" i="21"/>
  <c r="N47" i="21"/>
  <c r="K47" i="21"/>
  <c r="I47" i="21"/>
  <c r="G47" i="21"/>
  <c r="BU46" i="21"/>
  <c r="BV46" i="21" s="1"/>
  <c r="BU19" i="22" s="1"/>
  <c r="BT46" i="21"/>
  <c r="BS46" i="21"/>
  <c r="BR19" i="22" s="1"/>
  <c r="BR46" i="21"/>
  <c r="BQ46" i="21"/>
  <c r="BP19" i="22" s="1"/>
  <c r="BO46" i="21"/>
  <c r="BM46" i="21"/>
  <c r="BN46" i="21" s="1"/>
  <c r="BM19" i="22" s="1"/>
  <c r="BL46" i="21"/>
  <c r="BK19" i="22" s="1"/>
  <c r="BK46" i="21"/>
  <c r="BJ19" i="22" s="1"/>
  <c r="BG46" i="21"/>
  <c r="BE46" i="21"/>
  <c r="BF46" i="21" s="1"/>
  <c r="BE19" i="22" s="1"/>
  <c r="BD46" i="21"/>
  <c r="BC19" i="22" s="1"/>
  <c r="BC46" i="21"/>
  <c r="BB19" i="22" s="1"/>
  <c r="BB46" i="21"/>
  <c r="BA19" i="22" s="1"/>
  <c r="BA46" i="21"/>
  <c r="AZ19" i="22" s="1"/>
  <c r="AZ46" i="21"/>
  <c r="AY19" i="22" s="1"/>
  <c r="AY46" i="21"/>
  <c r="AX19" i="22" s="1"/>
  <c r="AX46" i="21"/>
  <c r="AW19" i="22" s="1"/>
  <c r="AW46" i="21"/>
  <c r="AV19" i="22" s="1"/>
  <c r="AV46" i="21"/>
  <c r="AU19" i="22" s="1"/>
  <c r="AU46" i="21"/>
  <c r="AT19" i="22" s="1"/>
  <c r="AT46" i="21"/>
  <c r="AS19" i="22" s="1"/>
  <c r="AS46" i="21"/>
  <c r="AR19" i="22" s="1"/>
  <c r="AR46" i="21"/>
  <c r="AQ19" i="22" s="1"/>
  <c r="AQ46" i="21"/>
  <c r="AP19" i="22" s="1"/>
  <c r="AP46" i="21"/>
  <c r="AO19" i="22" s="1"/>
  <c r="AO46" i="21"/>
  <c r="AN19" i="22" s="1"/>
  <c r="AN46" i="21"/>
  <c r="AM46" i="21"/>
  <c r="AL19" i="22" s="1"/>
  <c r="AL46" i="21"/>
  <c r="AK19" i="22" s="1"/>
  <c r="AJ46" i="21"/>
  <c r="AK46" i="21" s="1"/>
  <c r="AJ19" i="22" s="1"/>
  <c r="AI46" i="21"/>
  <c r="AH19" i="22" s="1"/>
  <c r="AH46" i="21"/>
  <c r="AG19" i="22" s="1"/>
  <c r="AF46" i="21"/>
  <c r="AE19" i="22" s="1"/>
  <c r="AD46" i="21"/>
  <c r="AE46" i="21" s="1"/>
  <c r="AD19" i="22" s="1"/>
  <c r="AB46" i="21"/>
  <c r="AC46" i="21" s="1"/>
  <c r="AB19" i="22" s="1"/>
  <c r="AA46" i="21"/>
  <c r="Z19" i="22" s="1"/>
  <c r="Z46" i="21"/>
  <c r="Y19" i="22" s="1"/>
  <c r="X46" i="21"/>
  <c r="V46" i="21"/>
  <c r="W46" i="21" s="1"/>
  <c r="V19" i="22" s="1"/>
  <c r="T46" i="21"/>
  <c r="U46" i="21" s="1"/>
  <c r="T19" i="22" s="1"/>
  <c r="S46" i="21"/>
  <c r="R19" i="22" s="1"/>
  <c r="R46" i="21"/>
  <c r="Q19" i="22" s="1"/>
  <c r="P46" i="21"/>
  <c r="Q46" i="21" s="1"/>
  <c r="P19" i="22" s="1"/>
  <c r="M46" i="21"/>
  <c r="L19" i="22" s="1"/>
  <c r="L46" i="21"/>
  <c r="K19" i="22" s="1"/>
  <c r="J46" i="21"/>
  <c r="H46" i="21"/>
  <c r="I46" i="21" s="1"/>
  <c r="H19" i="22" s="1"/>
  <c r="G46" i="21"/>
  <c r="F19" i="22" s="1"/>
  <c r="F46" i="21"/>
  <c r="E46" i="21"/>
  <c r="D19" i="22" s="1"/>
  <c r="D46" i="21"/>
  <c r="O46" i="21" s="1"/>
  <c r="N19" i="22" s="1"/>
  <c r="BV45" i="21"/>
  <c r="BT45" i="21"/>
  <c r="BR45" i="21"/>
  <c r="BP45" i="21"/>
  <c r="BN45" i="21"/>
  <c r="BL45" i="21"/>
  <c r="BJ45" i="21"/>
  <c r="BI45" i="21"/>
  <c r="BH45" i="21"/>
  <c r="BF45" i="21"/>
  <c r="BD45" i="21"/>
  <c r="BB45" i="21"/>
  <c r="AK45" i="21"/>
  <c r="AI45" i="21"/>
  <c r="AG45" i="21"/>
  <c r="AE45" i="21"/>
  <c r="AC45" i="21"/>
  <c r="AA45" i="21"/>
  <c r="Y45" i="21"/>
  <c r="W45" i="21"/>
  <c r="U45" i="21"/>
  <c r="S45" i="21"/>
  <c r="Q45" i="21"/>
  <c r="O45" i="21"/>
  <c r="K45" i="21"/>
  <c r="I45" i="21"/>
  <c r="G45" i="21"/>
  <c r="BV44" i="21"/>
  <c r="BT44" i="21"/>
  <c r="BR44" i="21"/>
  <c r="BP44" i="21"/>
  <c r="BN44" i="21"/>
  <c r="BL44" i="21"/>
  <c r="BI44" i="21"/>
  <c r="BJ44" i="21" s="1"/>
  <c r="BH44" i="21"/>
  <c r="BF44" i="21"/>
  <c r="BD44" i="21"/>
  <c r="BB44" i="21"/>
  <c r="AK44" i="21"/>
  <c r="AI44" i="21"/>
  <c r="AG44" i="21"/>
  <c r="AE44" i="21"/>
  <c r="AC44" i="21"/>
  <c r="AA44" i="21"/>
  <c r="Y44" i="21"/>
  <c r="W44" i="21"/>
  <c r="U44" i="21"/>
  <c r="S44" i="21"/>
  <c r="Q44" i="21"/>
  <c r="O44" i="21"/>
  <c r="K44" i="21"/>
  <c r="I44" i="21"/>
  <c r="G44" i="21"/>
  <c r="BV43" i="21"/>
  <c r="BT43" i="21"/>
  <c r="BR43" i="21"/>
  <c r="BP43" i="21"/>
  <c r="BN43" i="21"/>
  <c r="BL43" i="21"/>
  <c r="BJ43" i="21"/>
  <c r="BI43" i="21"/>
  <c r="BH43" i="21"/>
  <c r="BF43" i="21"/>
  <c r="BD43" i="21"/>
  <c r="BB43" i="21"/>
  <c r="AK43" i="21"/>
  <c r="AI43" i="21"/>
  <c r="AG43" i="21"/>
  <c r="AE43" i="21"/>
  <c r="AC43" i="21"/>
  <c r="AA43" i="21"/>
  <c r="Y43" i="21"/>
  <c r="W43" i="21"/>
  <c r="U43" i="21"/>
  <c r="S43" i="21"/>
  <c r="Q43" i="21"/>
  <c r="O43" i="21"/>
  <c r="K43" i="21"/>
  <c r="I43" i="21"/>
  <c r="G43" i="21"/>
  <c r="BV42" i="21"/>
  <c r="BT42" i="21"/>
  <c r="BR42" i="21"/>
  <c r="BP42" i="21"/>
  <c r="BN42" i="21"/>
  <c r="BL42" i="21"/>
  <c r="BI42" i="21"/>
  <c r="BJ42" i="21" s="1"/>
  <c r="BH42" i="21"/>
  <c r="BF42" i="21"/>
  <c r="BD42" i="21"/>
  <c r="BB42" i="21"/>
  <c r="AK42" i="21"/>
  <c r="AI42" i="21"/>
  <c r="AG42" i="21"/>
  <c r="AE42" i="21"/>
  <c r="AC42" i="21"/>
  <c r="AA42" i="21"/>
  <c r="Y42" i="21"/>
  <c r="W42" i="21"/>
  <c r="U42" i="21"/>
  <c r="S42" i="21"/>
  <c r="Q42" i="21"/>
  <c r="O42" i="21"/>
  <c r="K42" i="21"/>
  <c r="I42" i="21"/>
  <c r="G42" i="21"/>
  <c r="BU41" i="21"/>
  <c r="BT18" i="22" s="1"/>
  <c r="BT41" i="21"/>
  <c r="BS18" i="22" s="1"/>
  <c r="BS41" i="21"/>
  <c r="BQ41" i="21"/>
  <c r="BR41" i="21" s="1"/>
  <c r="BQ18" i="22" s="1"/>
  <c r="BO41" i="21"/>
  <c r="BM41" i="21"/>
  <c r="BL18" i="22" s="1"/>
  <c r="BL41" i="21"/>
  <c r="BK18" i="22" s="1"/>
  <c r="BK41" i="21"/>
  <c r="BI41" i="21"/>
  <c r="BG41" i="21"/>
  <c r="BE41" i="21"/>
  <c r="BD18" i="22" s="1"/>
  <c r="BD41" i="21"/>
  <c r="BC18" i="22" s="1"/>
  <c r="BC41" i="21"/>
  <c r="BA41" i="21"/>
  <c r="BB41" i="21" s="1"/>
  <c r="BA18" i="22" s="1"/>
  <c r="AZ41" i="21"/>
  <c r="AY18" i="22" s="1"/>
  <c r="AY41" i="21"/>
  <c r="AX18" i="22" s="1"/>
  <c r="AX41" i="21"/>
  <c r="AW41" i="21"/>
  <c r="AV18" i="22" s="1"/>
  <c r="AV41" i="21"/>
  <c r="AU18" i="22" s="1"/>
  <c r="AU41" i="21"/>
  <c r="AT41" i="21"/>
  <c r="AS18" i="22" s="1"/>
  <c r="AS41" i="21"/>
  <c r="AR18" i="22" s="1"/>
  <c r="AR41" i="21"/>
  <c r="AQ18" i="22" s="1"/>
  <c r="AQ41" i="21"/>
  <c r="AP18" i="22" s="1"/>
  <c r="AP41" i="21"/>
  <c r="AO41" i="21"/>
  <c r="AN18" i="22" s="1"/>
  <c r="AN41" i="21"/>
  <c r="AM18" i="22" s="1"/>
  <c r="AM41" i="21"/>
  <c r="AL41" i="21"/>
  <c r="AK18" i="22" s="1"/>
  <c r="AK41" i="21"/>
  <c r="AJ18" i="22" s="1"/>
  <c r="AJ41" i="21"/>
  <c r="AI18" i="22" s="1"/>
  <c r="AI41" i="21"/>
  <c r="AH18" i="22" s="1"/>
  <c r="AH41" i="21"/>
  <c r="AF41" i="21"/>
  <c r="AD41" i="21"/>
  <c r="AE41" i="21" s="1"/>
  <c r="AD18" i="22" s="1"/>
  <c r="AC41" i="21"/>
  <c r="AB41" i="21"/>
  <c r="AA18" i="22" s="1"/>
  <c r="AA41" i="21"/>
  <c r="Z18" i="22" s="1"/>
  <c r="Z41" i="21"/>
  <c r="X41" i="21"/>
  <c r="V41" i="21"/>
  <c r="W41" i="21" s="1"/>
  <c r="V18" i="22" s="1"/>
  <c r="U41" i="21"/>
  <c r="T18" i="22" s="1"/>
  <c r="T41" i="21"/>
  <c r="S18" i="22" s="1"/>
  <c r="S41" i="21"/>
  <c r="R18" i="22" s="1"/>
  <c r="R41" i="21"/>
  <c r="P41" i="21"/>
  <c r="N41" i="21"/>
  <c r="O41" i="21" s="1"/>
  <c r="N18" i="22" s="1"/>
  <c r="M41" i="21"/>
  <c r="L18" i="22" s="1"/>
  <c r="L41" i="21"/>
  <c r="K18" i="22" s="1"/>
  <c r="K41" i="21"/>
  <c r="J18" i="22" s="1"/>
  <c r="J41" i="21"/>
  <c r="H41" i="21"/>
  <c r="F41" i="21"/>
  <c r="G41" i="21" s="1"/>
  <c r="E41" i="21"/>
  <c r="D41" i="21"/>
  <c r="C18" i="22" s="1"/>
  <c r="BV40" i="21"/>
  <c r="BT40" i="21"/>
  <c r="BR40" i="21"/>
  <c r="BP40" i="21"/>
  <c r="BN40" i="21"/>
  <c r="BL40" i="21"/>
  <c r="BJ40" i="21"/>
  <c r="BI40" i="21"/>
  <c r="BH40" i="21"/>
  <c r="BF40" i="21"/>
  <c r="BD40" i="21"/>
  <c r="BB40" i="21"/>
  <c r="AK40" i="21"/>
  <c r="AI40" i="21"/>
  <c r="AG40" i="21"/>
  <c r="AE40" i="21"/>
  <c r="AC40" i="21"/>
  <c r="AA40" i="21"/>
  <c r="Y40" i="21"/>
  <c r="W40" i="21"/>
  <c r="U40" i="21"/>
  <c r="S40" i="21"/>
  <c r="Q40" i="21"/>
  <c r="O40" i="21"/>
  <c r="K40" i="21"/>
  <c r="I40" i="21"/>
  <c r="G40" i="21"/>
  <c r="BV39" i="21"/>
  <c r="BT39" i="21"/>
  <c r="BR39" i="21"/>
  <c r="BP39" i="21"/>
  <c r="BN39" i="21"/>
  <c r="BL39" i="21"/>
  <c r="BI39" i="21"/>
  <c r="BJ39" i="21" s="1"/>
  <c r="BH39" i="21"/>
  <c r="BF39" i="21"/>
  <c r="BD39" i="21"/>
  <c r="BB39" i="21"/>
  <c r="AK39" i="21"/>
  <c r="AI39" i="21"/>
  <c r="AG39" i="21"/>
  <c r="AE39" i="21"/>
  <c r="AC39" i="21"/>
  <c r="AA39" i="21"/>
  <c r="Y39" i="21"/>
  <c r="W39" i="21"/>
  <c r="U39" i="21"/>
  <c r="S39" i="21"/>
  <c r="Q39" i="21"/>
  <c r="O39" i="21"/>
  <c r="K39" i="21"/>
  <c r="I39" i="21"/>
  <c r="G39" i="21"/>
  <c r="BV38" i="21"/>
  <c r="BT38" i="21"/>
  <c r="BR38" i="21"/>
  <c r="BP38" i="21"/>
  <c r="BN38" i="21"/>
  <c r="BL38" i="21"/>
  <c r="BJ38" i="21"/>
  <c r="BI38" i="21"/>
  <c r="BH38" i="21"/>
  <c r="BF38" i="21"/>
  <c r="BD38" i="21"/>
  <c r="BB38" i="21"/>
  <c r="AK38" i="21"/>
  <c r="AI38" i="21"/>
  <c r="AG38" i="21"/>
  <c r="AE38" i="21"/>
  <c r="AC38" i="21"/>
  <c r="AA38" i="21"/>
  <c r="Y38" i="21"/>
  <c r="W38" i="21"/>
  <c r="U38" i="21"/>
  <c r="S38" i="21"/>
  <c r="Q38" i="21"/>
  <c r="O38" i="21"/>
  <c r="K38" i="21"/>
  <c r="I38" i="21"/>
  <c r="G38" i="21"/>
  <c r="BX37" i="21"/>
  <c r="BV37" i="21"/>
  <c r="BT37" i="21"/>
  <c r="BR37" i="21"/>
  <c r="BP37" i="21"/>
  <c r="BN37" i="21"/>
  <c r="BL37" i="21"/>
  <c r="BI37" i="21"/>
  <c r="BJ37" i="21" s="1"/>
  <c r="BH37" i="21"/>
  <c r="BF37" i="21"/>
  <c r="BD37" i="21"/>
  <c r="BB37" i="21"/>
  <c r="AK37" i="21"/>
  <c r="AI37" i="21"/>
  <c r="AG37" i="21"/>
  <c r="AE37" i="21"/>
  <c r="AC37" i="21"/>
  <c r="AA37" i="21"/>
  <c r="Y37" i="21"/>
  <c r="W37" i="21"/>
  <c r="U37" i="21"/>
  <c r="S37" i="21"/>
  <c r="Q37" i="21"/>
  <c r="O37" i="21"/>
  <c r="K37" i="21"/>
  <c r="I37" i="21"/>
  <c r="G37" i="21"/>
  <c r="BU36" i="21"/>
  <c r="BS36" i="21"/>
  <c r="BQ36" i="21"/>
  <c r="BR36" i="21" s="1"/>
  <c r="BQ17" i="22" s="1"/>
  <c r="BP36" i="21"/>
  <c r="BO17" i="22" s="1"/>
  <c r="BO36" i="21"/>
  <c r="BN17" i="22" s="1"/>
  <c r="BN36" i="21"/>
  <c r="BM17" i="22" s="1"/>
  <c r="BM36" i="21"/>
  <c r="BK36" i="21"/>
  <c r="BH36" i="21"/>
  <c r="BG17" i="22" s="1"/>
  <c r="BG36" i="21"/>
  <c r="BF17" i="22" s="1"/>
  <c r="BF36" i="21"/>
  <c r="BE17" i="22" s="1"/>
  <c r="BE36" i="21"/>
  <c r="BC36" i="21"/>
  <c r="BA36" i="21"/>
  <c r="BB36" i="21" s="1"/>
  <c r="AZ36" i="21"/>
  <c r="BV36" i="21" s="1"/>
  <c r="BU17" i="22" s="1"/>
  <c r="AY36" i="21"/>
  <c r="AX17" i="22" s="1"/>
  <c r="AX36" i="21"/>
  <c r="AW17" i="22" s="1"/>
  <c r="AW36" i="21"/>
  <c r="AV36" i="21"/>
  <c r="AU17" i="22" s="1"/>
  <c r="AU36" i="21"/>
  <c r="AT17" i="22" s="1"/>
  <c r="AT36" i="21"/>
  <c r="AS36" i="21"/>
  <c r="AR17" i="22" s="1"/>
  <c r="AR36" i="21"/>
  <c r="AQ17" i="22" s="1"/>
  <c r="AQ36" i="21"/>
  <c r="AP17" i="22" s="1"/>
  <c r="AP36" i="21"/>
  <c r="AO17" i="22" s="1"/>
  <c r="AO36" i="21"/>
  <c r="AN36" i="21"/>
  <c r="AM17" i="22" s="1"/>
  <c r="AM36" i="21"/>
  <c r="AL17" i="22" s="1"/>
  <c r="AL36" i="21"/>
  <c r="AJ36" i="21"/>
  <c r="AK36" i="21" s="1"/>
  <c r="AJ17" i="22" s="1"/>
  <c r="AH36" i="21"/>
  <c r="AF36" i="21"/>
  <c r="AE17" i="22" s="1"/>
  <c r="AD36" i="21"/>
  <c r="AB36" i="21"/>
  <c r="AA17" i="22" s="1"/>
  <c r="Z36" i="21"/>
  <c r="X36" i="21"/>
  <c r="W17" i="22" s="1"/>
  <c r="V36" i="21"/>
  <c r="T36" i="21"/>
  <c r="R36" i="21"/>
  <c r="P36" i="21"/>
  <c r="O17" i="22" s="1"/>
  <c r="N36" i="21"/>
  <c r="M36" i="21"/>
  <c r="L17" i="22" s="1"/>
  <c r="L36" i="21"/>
  <c r="K17" i="22" s="1"/>
  <c r="J36" i="21"/>
  <c r="H36" i="21"/>
  <c r="G17" i="22" s="1"/>
  <c r="F36" i="21"/>
  <c r="E36" i="21"/>
  <c r="D17" i="22" s="1"/>
  <c r="D36" i="21"/>
  <c r="BV35" i="21"/>
  <c r="BT35" i="21"/>
  <c r="BR35" i="21"/>
  <c r="BP35" i="21"/>
  <c r="BN35" i="21"/>
  <c r="BL35" i="21"/>
  <c r="BJ35" i="21"/>
  <c r="BI35" i="21"/>
  <c r="BH35" i="21"/>
  <c r="BF35" i="21"/>
  <c r="BD35" i="21"/>
  <c r="BB35" i="21"/>
  <c r="AK35" i="21"/>
  <c r="AI35" i="21"/>
  <c r="AG35" i="21"/>
  <c r="AE35" i="21"/>
  <c r="AC35" i="21"/>
  <c r="AA35" i="21"/>
  <c r="Y35" i="21"/>
  <c r="W35" i="21"/>
  <c r="U35" i="21"/>
  <c r="S35" i="21"/>
  <c r="Q35" i="21"/>
  <c r="O35" i="21"/>
  <c r="K35" i="21"/>
  <c r="I35" i="21"/>
  <c r="G35" i="21"/>
  <c r="BV34" i="21"/>
  <c r="BT34" i="21"/>
  <c r="BR34" i="21"/>
  <c r="BP34" i="21"/>
  <c r="BN34" i="21"/>
  <c r="BL34" i="21"/>
  <c r="BI34" i="21"/>
  <c r="BJ34" i="21" s="1"/>
  <c r="BH34" i="21"/>
  <c r="BF34" i="21"/>
  <c r="BD34" i="21"/>
  <c r="BB34" i="21"/>
  <c r="AK34" i="21"/>
  <c r="AI34" i="21"/>
  <c r="AG34" i="21"/>
  <c r="AE34" i="21"/>
  <c r="AC34" i="21"/>
  <c r="AA34" i="21"/>
  <c r="Y34" i="21"/>
  <c r="W34" i="21"/>
  <c r="U34" i="21"/>
  <c r="S34" i="21"/>
  <c r="Q34" i="21"/>
  <c r="O34" i="21"/>
  <c r="K34" i="21"/>
  <c r="I34" i="21"/>
  <c r="G34" i="21"/>
  <c r="BU33" i="21"/>
  <c r="BS33" i="21"/>
  <c r="BR16" i="22" s="1"/>
  <c r="BR33" i="21"/>
  <c r="BQ16" i="22" s="1"/>
  <c r="BQ33" i="21"/>
  <c r="BO33" i="21"/>
  <c r="BP33" i="21" s="1"/>
  <c r="BO16" i="22" s="1"/>
  <c r="BM33" i="21"/>
  <c r="BK33" i="21"/>
  <c r="BJ16" i="22" s="1"/>
  <c r="BG33" i="21"/>
  <c r="BH33" i="21" s="1"/>
  <c r="BG16" i="22" s="1"/>
  <c r="BE33" i="21"/>
  <c r="BC33" i="21"/>
  <c r="BB16" i="22" s="1"/>
  <c r="BB33" i="21"/>
  <c r="BA16" i="22" s="1"/>
  <c r="BA33" i="21"/>
  <c r="AZ33" i="21"/>
  <c r="AY16" i="22" s="1"/>
  <c r="AY33" i="21"/>
  <c r="AX16" i="22" s="1"/>
  <c r="AX33" i="21"/>
  <c r="AW16" i="22" s="1"/>
  <c r="AW33" i="21"/>
  <c r="AV16" i="22" s="1"/>
  <c r="AV33" i="21"/>
  <c r="AU33" i="21"/>
  <c r="AT16" i="22" s="1"/>
  <c r="AT33" i="21"/>
  <c r="AS16" i="22" s="1"/>
  <c r="AS33" i="21"/>
  <c r="AR33" i="21"/>
  <c r="AQ16" i="22" s="1"/>
  <c r="AQ33" i="21"/>
  <c r="AP33" i="21"/>
  <c r="AO16" i="22" s="1"/>
  <c r="AO33" i="21"/>
  <c r="AN16" i="22" s="1"/>
  <c r="AN33" i="21"/>
  <c r="AM33" i="21"/>
  <c r="AL16" i="22" s="1"/>
  <c r="AL33" i="21"/>
  <c r="AK16" i="22" s="1"/>
  <c r="AJ33" i="21"/>
  <c r="AK33" i="21" s="1"/>
  <c r="AJ16" i="22" s="1"/>
  <c r="AI33" i="21"/>
  <c r="AH16" i="22" s="1"/>
  <c r="AH33" i="21"/>
  <c r="AG16" i="22" s="1"/>
  <c r="AF33" i="21"/>
  <c r="AD33" i="21"/>
  <c r="AB33" i="21"/>
  <c r="AC33" i="21" s="1"/>
  <c r="AB16" i="22" s="1"/>
  <c r="AA33" i="21"/>
  <c r="Z16" i="22" s="1"/>
  <c r="Z33" i="21"/>
  <c r="Y16" i="22" s="1"/>
  <c r="X33" i="21"/>
  <c r="V33" i="21"/>
  <c r="T33" i="21"/>
  <c r="U33" i="21" s="1"/>
  <c r="S33" i="21"/>
  <c r="R16" i="22" s="1"/>
  <c r="R33" i="21"/>
  <c r="Q16" i="22" s="1"/>
  <c r="Q33" i="21"/>
  <c r="P16" i="22" s="1"/>
  <c r="P33" i="21"/>
  <c r="N33" i="21"/>
  <c r="M33" i="21"/>
  <c r="L33" i="21"/>
  <c r="K16" i="22" s="1"/>
  <c r="K33" i="21"/>
  <c r="J16" i="22" s="1"/>
  <c r="J33" i="21"/>
  <c r="I16" i="22" s="1"/>
  <c r="I33" i="21"/>
  <c r="H16" i="22" s="1"/>
  <c r="H33" i="21"/>
  <c r="F33" i="21"/>
  <c r="E33" i="21"/>
  <c r="D33" i="21"/>
  <c r="C16" i="22" s="1"/>
  <c r="BV32" i="21"/>
  <c r="BT32" i="21"/>
  <c r="BR32" i="21"/>
  <c r="BP32" i="21"/>
  <c r="BN32" i="21"/>
  <c r="BL32" i="21"/>
  <c r="BI32" i="21"/>
  <c r="BJ32" i="21" s="1"/>
  <c r="BH32" i="21"/>
  <c r="BF32" i="21"/>
  <c r="BD32" i="21"/>
  <c r="BB32" i="21"/>
  <c r="AK32" i="21"/>
  <c r="AI32" i="21"/>
  <c r="AG32" i="21"/>
  <c r="AE32" i="21"/>
  <c r="AC32" i="21"/>
  <c r="AA32" i="21"/>
  <c r="Y32" i="21"/>
  <c r="W32" i="21"/>
  <c r="U32" i="21"/>
  <c r="S32" i="21"/>
  <c r="Q32" i="21"/>
  <c r="O32" i="21"/>
  <c r="K32" i="21"/>
  <c r="I32" i="21"/>
  <c r="G32" i="21"/>
  <c r="BV31" i="21"/>
  <c r="BT31" i="21"/>
  <c r="BR31" i="21"/>
  <c r="BP31" i="21"/>
  <c r="BN31" i="21"/>
  <c r="BL31" i="21"/>
  <c r="BJ31" i="21"/>
  <c r="BI31" i="21"/>
  <c r="BH31" i="21"/>
  <c r="BF31" i="21"/>
  <c r="BD31" i="21"/>
  <c r="BB31" i="21"/>
  <c r="AK31" i="21"/>
  <c r="AI31" i="21"/>
  <c r="AG31" i="21"/>
  <c r="AE31" i="21"/>
  <c r="AC31" i="21"/>
  <c r="AA31" i="21"/>
  <c r="Y31" i="21"/>
  <c r="W31" i="21"/>
  <c r="U31" i="21"/>
  <c r="S31" i="21"/>
  <c r="Q31" i="21"/>
  <c r="O31" i="21"/>
  <c r="K31" i="21"/>
  <c r="I31" i="21"/>
  <c r="G31" i="21"/>
  <c r="BV30" i="21"/>
  <c r="BT30" i="21"/>
  <c r="BR30" i="21"/>
  <c r="BP30" i="21"/>
  <c r="BN30" i="21"/>
  <c r="BL30" i="21"/>
  <c r="BI30" i="21"/>
  <c r="BJ30" i="21" s="1"/>
  <c r="BH30" i="21"/>
  <c r="BF30" i="21"/>
  <c r="BD30" i="21"/>
  <c r="BB30" i="21"/>
  <c r="AK30" i="21"/>
  <c r="AI30" i="21"/>
  <c r="AG30" i="21"/>
  <c r="AE30" i="21"/>
  <c r="AC30" i="21"/>
  <c r="AA30" i="21"/>
  <c r="Y30" i="21"/>
  <c r="W30" i="21"/>
  <c r="U30" i="21"/>
  <c r="S30" i="21"/>
  <c r="Q30" i="21"/>
  <c r="O30" i="21"/>
  <c r="K30" i="21"/>
  <c r="I30" i="21"/>
  <c r="G30" i="21"/>
  <c r="BV29" i="21"/>
  <c r="BT29" i="21"/>
  <c r="BR29" i="21"/>
  <c r="BP29" i="21"/>
  <c r="BN29" i="21"/>
  <c r="BL29" i="21"/>
  <c r="BJ29" i="21"/>
  <c r="BI29" i="21"/>
  <c r="BH29" i="21"/>
  <c r="BF29" i="21"/>
  <c r="BD29" i="21"/>
  <c r="BB29" i="21"/>
  <c r="AK29" i="21"/>
  <c r="AI29" i="21"/>
  <c r="AG29" i="21"/>
  <c r="AE29" i="21"/>
  <c r="AC29" i="21"/>
  <c r="AA29" i="21"/>
  <c r="Y29" i="21"/>
  <c r="W29" i="21"/>
  <c r="U29" i="21"/>
  <c r="S29" i="21"/>
  <c r="Q29" i="21"/>
  <c r="O29" i="21"/>
  <c r="K29" i="21"/>
  <c r="I29" i="21"/>
  <c r="G29" i="21"/>
  <c r="BU28" i="21"/>
  <c r="BS28" i="21"/>
  <c r="BQ28" i="21"/>
  <c r="BP15" i="22" s="1"/>
  <c r="BO28" i="21"/>
  <c r="BN15" i="22" s="1"/>
  <c r="BM28" i="21"/>
  <c r="BK28" i="21"/>
  <c r="BH28" i="21"/>
  <c r="BG15" i="22" s="1"/>
  <c r="BG28" i="21"/>
  <c r="BF15" i="22" s="1"/>
  <c r="BE28" i="21"/>
  <c r="BC28" i="21"/>
  <c r="BA28" i="21"/>
  <c r="AZ15" i="22" s="1"/>
  <c r="AZ28" i="21"/>
  <c r="AY15" i="22" s="1"/>
  <c r="AY28" i="21"/>
  <c r="AX15" i="22" s="1"/>
  <c r="AX28" i="21"/>
  <c r="AW28" i="21"/>
  <c r="AV15" i="22" s="1"/>
  <c r="AV28" i="21"/>
  <c r="AU15" i="22" s="1"/>
  <c r="AU28" i="21"/>
  <c r="AT15" i="22" s="1"/>
  <c r="AT28" i="21"/>
  <c r="AS15" i="22" s="1"/>
  <c r="AS28" i="21"/>
  <c r="AR15" i="22" s="1"/>
  <c r="AR28" i="21"/>
  <c r="AQ15" i="22" s="1"/>
  <c r="AQ28" i="21"/>
  <c r="AP15" i="22" s="1"/>
  <c r="AP28" i="21"/>
  <c r="AO28" i="21"/>
  <c r="AN15" i="22" s="1"/>
  <c r="AN28" i="21"/>
  <c r="AM15" i="22" s="1"/>
  <c r="AM28" i="21"/>
  <c r="AL15" i="22" s="1"/>
  <c r="AL28" i="21"/>
  <c r="AK15" i="22" s="1"/>
  <c r="AJ28" i="21"/>
  <c r="AK28" i="21" s="1"/>
  <c r="AJ15" i="22" s="1"/>
  <c r="AH28" i="21"/>
  <c r="AG28" i="21"/>
  <c r="AF15" i="22" s="1"/>
  <c r="AF28" i="21"/>
  <c r="AE15" i="22" s="1"/>
  <c r="AE28" i="21"/>
  <c r="AD15" i="22" s="1"/>
  <c r="AD28" i="21"/>
  <c r="AC15" i="22" s="1"/>
  <c r="AB28" i="21"/>
  <c r="Z28" i="21"/>
  <c r="AA28" i="21" s="1"/>
  <c r="Z15" i="22" s="1"/>
  <c r="Y28" i="21"/>
  <c r="X15" i="22" s="1"/>
  <c r="X28" i="21"/>
  <c r="W15" i="22" s="1"/>
  <c r="V28" i="21"/>
  <c r="U15" i="22" s="1"/>
  <c r="T28" i="21"/>
  <c r="U28" i="21" s="1"/>
  <c r="T15" i="22" s="1"/>
  <c r="R28" i="21"/>
  <c r="S28" i="21" s="1"/>
  <c r="R15" i="22" s="1"/>
  <c r="Q28" i="21"/>
  <c r="P15" i="22" s="1"/>
  <c r="P28" i="21"/>
  <c r="O15" i="22" s="1"/>
  <c r="N28" i="21"/>
  <c r="M15" i="22" s="1"/>
  <c r="M28" i="21"/>
  <c r="L15" i="22" s="1"/>
  <c r="L28" i="21"/>
  <c r="K15" i="22" s="1"/>
  <c r="J28" i="21"/>
  <c r="K28" i="21" s="1"/>
  <c r="J15" i="22" s="1"/>
  <c r="I28" i="21"/>
  <c r="H15" i="22" s="1"/>
  <c r="H28" i="21"/>
  <c r="G15" i="22" s="1"/>
  <c r="G28" i="21"/>
  <c r="F15" i="22" s="1"/>
  <c r="F28" i="21"/>
  <c r="E15" i="22" s="1"/>
  <c r="E28" i="21"/>
  <c r="D15" i="22" s="1"/>
  <c r="D28" i="21"/>
  <c r="W28" i="21" s="1"/>
  <c r="V15" i="22" s="1"/>
  <c r="BV27" i="21"/>
  <c r="BT27" i="21"/>
  <c r="BR27" i="21"/>
  <c r="BP27" i="21"/>
  <c r="BN27" i="21"/>
  <c r="BL27" i="21"/>
  <c r="BJ27" i="21"/>
  <c r="BI27" i="21"/>
  <c r="BH27" i="21"/>
  <c r="BF27" i="21"/>
  <c r="BD27" i="21"/>
  <c r="BB27" i="21"/>
  <c r="AK27" i="21"/>
  <c r="AI27" i="21"/>
  <c r="AG27" i="21"/>
  <c r="AE27" i="21"/>
  <c r="AC27" i="21"/>
  <c r="AA27" i="21"/>
  <c r="W27" i="21"/>
  <c r="U27" i="21"/>
  <c r="S27" i="21"/>
  <c r="Q27" i="21"/>
  <c r="O27" i="21"/>
  <c r="K27" i="21"/>
  <c r="I27" i="21"/>
  <c r="G27" i="21"/>
  <c r="BV26" i="21"/>
  <c r="BT26" i="21"/>
  <c r="BR26" i="21"/>
  <c r="BN26" i="21"/>
  <c r="BL26" i="21"/>
  <c r="BI26" i="21"/>
  <c r="BJ26" i="21" s="1"/>
  <c r="BH26" i="21"/>
  <c r="BF26" i="21"/>
  <c r="BD26" i="21"/>
  <c r="BB26" i="21"/>
  <c r="AK26" i="21"/>
  <c r="AI26" i="21"/>
  <c r="AG26" i="21"/>
  <c r="AE26" i="21"/>
  <c r="AC26" i="21"/>
  <c r="AA26" i="21"/>
  <c r="Y26" i="21"/>
  <c r="W26" i="21"/>
  <c r="U26" i="21"/>
  <c r="S26" i="21"/>
  <c r="Q26" i="21"/>
  <c r="O26" i="21"/>
  <c r="K26" i="21"/>
  <c r="I26" i="21"/>
  <c r="G26" i="21"/>
  <c r="BV25" i="21"/>
  <c r="BU14" i="22" s="1"/>
  <c r="BU25" i="21"/>
  <c r="BS25" i="21"/>
  <c r="BQ25" i="21"/>
  <c r="BO25" i="21"/>
  <c r="BP25" i="21" s="1"/>
  <c r="BO14" i="22" s="1"/>
  <c r="BN25" i="21"/>
  <c r="BM14" i="22" s="1"/>
  <c r="BM25" i="21"/>
  <c r="BK25" i="21"/>
  <c r="BI25" i="21"/>
  <c r="BG25" i="21"/>
  <c r="BH25" i="21" s="1"/>
  <c r="BG14" i="22" s="1"/>
  <c r="BF25" i="21"/>
  <c r="BE14" i="22" s="1"/>
  <c r="BE25" i="21"/>
  <c r="BC25" i="21"/>
  <c r="BA25" i="21"/>
  <c r="AZ25" i="21"/>
  <c r="AY14" i="22" s="1"/>
  <c r="AY25" i="21"/>
  <c r="AX25" i="21"/>
  <c r="AW14" i="22" s="1"/>
  <c r="AW25" i="21"/>
  <c r="AV25" i="21"/>
  <c r="AU14" i="22" s="1"/>
  <c r="AU25" i="21"/>
  <c r="AT14" i="22" s="1"/>
  <c r="AT25" i="21"/>
  <c r="AS25" i="21"/>
  <c r="AR14" i="22" s="1"/>
  <c r="AR25" i="21"/>
  <c r="AQ14" i="22" s="1"/>
  <c r="AQ25" i="21"/>
  <c r="AP25" i="21"/>
  <c r="AO14" i="22" s="1"/>
  <c r="AO25" i="21"/>
  <c r="AN25" i="21"/>
  <c r="AM14" i="22" s="1"/>
  <c r="AM25" i="21"/>
  <c r="AL14" i="22" s="1"/>
  <c r="AL25" i="21"/>
  <c r="AJ25" i="21"/>
  <c r="AI14" i="22" s="1"/>
  <c r="AH25" i="21"/>
  <c r="AF25" i="21"/>
  <c r="AG25" i="21" s="1"/>
  <c r="AF14" i="22" s="1"/>
  <c r="AE25" i="21"/>
  <c r="AD14" i="22" s="1"/>
  <c r="AD25" i="21"/>
  <c r="AB25" i="21"/>
  <c r="AA14" i="22" s="1"/>
  <c r="Z25" i="21"/>
  <c r="X25" i="21"/>
  <c r="Y25" i="21" s="1"/>
  <c r="W25" i="21"/>
  <c r="V14" i="22" s="1"/>
  <c r="V25" i="21"/>
  <c r="U25" i="21"/>
  <c r="T14" i="22" s="1"/>
  <c r="T25" i="21"/>
  <c r="S14" i="22" s="1"/>
  <c r="R25" i="21"/>
  <c r="P25" i="21"/>
  <c r="Q25" i="21" s="1"/>
  <c r="P14" i="22" s="1"/>
  <c r="O25" i="21"/>
  <c r="N14" i="22" s="1"/>
  <c r="N25" i="21"/>
  <c r="M25" i="21"/>
  <c r="L14" i="22" s="1"/>
  <c r="L25" i="21"/>
  <c r="K14" i="22" s="1"/>
  <c r="J25" i="21"/>
  <c r="H25" i="21"/>
  <c r="I25" i="21" s="1"/>
  <c r="H14" i="22" s="1"/>
  <c r="G25" i="21"/>
  <c r="F14" i="22" s="1"/>
  <c r="F25" i="21"/>
  <c r="E25" i="21"/>
  <c r="D14" i="22" s="1"/>
  <c r="D25" i="21"/>
  <c r="C14" i="22" s="1"/>
  <c r="BV24" i="21"/>
  <c r="BT24" i="21"/>
  <c r="BR24" i="21"/>
  <c r="BP24" i="21"/>
  <c r="BN24" i="21"/>
  <c r="BL24" i="21"/>
  <c r="BI24" i="21"/>
  <c r="BJ24" i="21" s="1"/>
  <c r="BH24" i="21"/>
  <c r="BF24" i="21"/>
  <c r="BD24" i="21"/>
  <c r="BB24" i="21"/>
  <c r="AK24" i="21"/>
  <c r="AI24" i="21"/>
  <c r="AG24" i="21"/>
  <c r="AE24" i="21"/>
  <c r="AC24" i="21"/>
  <c r="AA24" i="21"/>
  <c r="Y24" i="21"/>
  <c r="W24" i="21"/>
  <c r="U24" i="21"/>
  <c r="S24" i="21"/>
  <c r="Q24" i="21"/>
  <c r="O24" i="21"/>
  <c r="K24" i="21"/>
  <c r="I24" i="21"/>
  <c r="G24" i="21"/>
  <c r="BV23" i="21"/>
  <c r="BT23" i="21"/>
  <c r="BR23" i="21"/>
  <c r="BP23" i="21"/>
  <c r="BN23" i="21"/>
  <c r="BL23" i="21"/>
  <c r="BJ23" i="21"/>
  <c r="BI23" i="21"/>
  <c r="BH23" i="21"/>
  <c r="BF23" i="21"/>
  <c r="BD23" i="21"/>
  <c r="BB23" i="21"/>
  <c r="AK23" i="21"/>
  <c r="AI23" i="21"/>
  <c r="AG23" i="21"/>
  <c r="AE23" i="21"/>
  <c r="AC23" i="21"/>
  <c r="AA23" i="21"/>
  <c r="Y23" i="21"/>
  <c r="W23" i="21"/>
  <c r="U23" i="21"/>
  <c r="S23" i="21"/>
  <c r="Q23" i="21"/>
  <c r="O23" i="21"/>
  <c r="K23" i="21"/>
  <c r="I23" i="21"/>
  <c r="G23" i="21"/>
  <c r="BV22" i="21"/>
  <c r="BT22" i="21"/>
  <c r="BR22" i="21"/>
  <c r="BP22" i="21"/>
  <c r="BN22" i="21"/>
  <c r="BL22" i="21"/>
  <c r="BI22" i="21"/>
  <c r="BJ22" i="21" s="1"/>
  <c r="BH22" i="21"/>
  <c r="BF22" i="21"/>
  <c r="BD22" i="21"/>
  <c r="BB22" i="21"/>
  <c r="AK22" i="21"/>
  <c r="AI22" i="21"/>
  <c r="AG22" i="21"/>
  <c r="AE22" i="21"/>
  <c r="AC22" i="21"/>
  <c r="AA22" i="21"/>
  <c r="Y22" i="21"/>
  <c r="W22" i="21"/>
  <c r="U22" i="21"/>
  <c r="S22" i="21"/>
  <c r="Q22" i="21"/>
  <c r="O22" i="21"/>
  <c r="K22" i="21"/>
  <c r="I22" i="21"/>
  <c r="G22" i="21"/>
  <c r="BV21" i="21"/>
  <c r="BU13" i="22" s="1"/>
  <c r="BU21" i="21"/>
  <c r="BT13" i="22" s="1"/>
  <c r="BT21" i="21"/>
  <c r="BS13" i="22" s="1"/>
  <c r="BS21" i="21"/>
  <c r="BR13" i="22" s="1"/>
  <c r="BQ21" i="21"/>
  <c r="BR21" i="21" s="1"/>
  <c r="BQ13" i="22" s="1"/>
  <c r="BO21" i="21"/>
  <c r="BN21" i="21"/>
  <c r="BM13" i="22" s="1"/>
  <c r="BM21" i="21"/>
  <c r="BL13" i="22" s="1"/>
  <c r="BL21" i="21"/>
  <c r="BK13" i="22" s="1"/>
  <c r="BK21" i="21"/>
  <c r="BJ13" i="22" s="1"/>
  <c r="BG21" i="21"/>
  <c r="BF21" i="21"/>
  <c r="BE13" i="22" s="1"/>
  <c r="BE21" i="21"/>
  <c r="BD13" i="22" s="1"/>
  <c r="BD21" i="21"/>
  <c r="BC21" i="21"/>
  <c r="BB13" i="22" s="1"/>
  <c r="BA21" i="21"/>
  <c r="AZ13" i="22" s="1"/>
  <c r="AZ21" i="21"/>
  <c r="AY13" i="22" s="1"/>
  <c r="AY21" i="21"/>
  <c r="AX13" i="22" s="1"/>
  <c r="AX21" i="21"/>
  <c r="AW13" i="22" s="1"/>
  <c r="AW21" i="21"/>
  <c r="AV13" i="22" s="1"/>
  <c r="AV21" i="21"/>
  <c r="AU13" i="22" s="1"/>
  <c r="AU21" i="21"/>
  <c r="AT13" i="22" s="1"/>
  <c r="AT21" i="21"/>
  <c r="AS13" i="22" s="1"/>
  <c r="AS21" i="21"/>
  <c r="AR13" i="22" s="1"/>
  <c r="AR21" i="21"/>
  <c r="AQ13" i="22" s="1"/>
  <c r="AQ21" i="21"/>
  <c r="AP13" i="22" s="1"/>
  <c r="AP21" i="21"/>
  <c r="AO13" i="22" s="1"/>
  <c r="AO21" i="21"/>
  <c r="AN13" i="22" s="1"/>
  <c r="AN21" i="21"/>
  <c r="AM13" i="22" s="1"/>
  <c r="AM21" i="21"/>
  <c r="AL13" i="22" s="1"/>
  <c r="AL21" i="21"/>
  <c r="AK13" i="22" s="1"/>
  <c r="AK21" i="21"/>
  <c r="AJ13" i="22" s="1"/>
  <c r="AJ21" i="21"/>
  <c r="AI13" i="22" s="1"/>
  <c r="AI21" i="21"/>
  <c r="AH13" i="22" s="1"/>
  <c r="AH21" i="21"/>
  <c r="AF21" i="21"/>
  <c r="AG21" i="21" s="1"/>
  <c r="AF13" i="22" s="1"/>
  <c r="AD21" i="21"/>
  <c r="AE21" i="21" s="1"/>
  <c r="AD13" i="22" s="1"/>
  <c r="AB21" i="21"/>
  <c r="AA13" i="22" s="1"/>
  <c r="Z21" i="21"/>
  <c r="AA21" i="21" s="1"/>
  <c r="Z13" i="22" s="1"/>
  <c r="X21" i="21"/>
  <c r="Y21" i="21" s="1"/>
  <c r="X13" i="22" s="1"/>
  <c r="V21" i="21"/>
  <c r="W21" i="21" s="1"/>
  <c r="V13" i="22" s="1"/>
  <c r="T21" i="21"/>
  <c r="S13" i="22" s="1"/>
  <c r="S21" i="21"/>
  <c r="R13" i="22" s="1"/>
  <c r="R21" i="21"/>
  <c r="U21" i="21" s="1"/>
  <c r="T13" i="22" s="1"/>
  <c r="P21" i="21"/>
  <c r="N21" i="21"/>
  <c r="O21" i="21" s="1"/>
  <c r="N13" i="22" s="1"/>
  <c r="M21" i="21"/>
  <c r="L21" i="21"/>
  <c r="K13" i="22" s="1"/>
  <c r="J21" i="21"/>
  <c r="K21" i="21" s="1"/>
  <c r="J13" i="22" s="1"/>
  <c r="H21" i="21"/>
  <c r="I21" i="21" s="1"/>
  <c r="H13" i="22" s="1"/>
  <c r="F21" i="21"/>
  <c r="G21" i="21" s="1"/>
  <c r="F13" i="22" s="1"/>
  <c r="E21" i="21"/>
  <c r="D13" i="22" s="1"/>
  <c r="D21" i="21"/>
  <c r="C13" i="22" s="1"/>
  <c r="BV20" i="21"/>
  <c r="BT20" i="21"/>
  <c r="BR20" i="21"/>
  <c r="BP20" i="21"/>
  <c r="BN20" i="21"/>
  <c r="BL20" i="21"/>
  <c r="BJ20" i="21"/>
  <c r="BI20" i="21"/>
  <c r="BH20" i="21"/>
  <c r="BF20" i="21"/>
  <c r="BD20" i="21"/>
  <c r="BB20" i="21"/>
  <c r="AK20" i="21"/>
  <c r="AI20" i="21"/>
  <c r="AG20" i="21"/>
  <c r="AE20" i="21"/>
  <c r="AC20" i="21"/>
  <c r="AA20" i="21"/>
  <c r="Y20" i="21"/>
  <c r="W20" i="21"/>
  <c r="U20" i="21"/>
  <c r="S20" i="21"/>
  <c r="Q20" i="21"/>
  <c r="O20" i="21"/>
  <c r="K20" i="21"/>
  <c r="I20" i="21"/>
  <c r="G20" i="21"/>
  <c r="BV19" i="21"/>
  <c r="BT19" i="21"/>
  <c r="BR19" i="21"/>
  <c r="BP19" i="21"/>
  <c r="BN19" i="21"/>
  <c r="BL19" i="21"/>
  <c r="BI19" i="21"/>
  <c r="BJ19" i="21" s="1"/>
  <c r="BH19" i="21"/>
  <c r="BF19" i="21"/>
  <c r="BD19" i="21"/>
  <c r="BB19" i="21"/>
  <c r="AK19" i="21"/>
  <c r="AI19" i="21"/>
  <c r="AG19" i="21"/>
  <c r="AE19" i="21"/>
  <c r="AC19" i="21"/>
  <c r="AA19" i="21"/>
  <c r="Y19" i="21"/>
  <c r="W19" i="21"/>
  <c r="U19" i="21"/>
  <c r="S19" i="21"/>
  <c r="Q19" i="21"/>
  <c r="O19" i="21"/>
  <c r="K19" i="21"/>
  <c r="I19" i="21"/>
  <c r="G19" i="21"/>
  <c r="BV18" i="21"/>
  <c r="BT18" i="21"/>
  <c r="BR18" i="21"/>
  <c r="BP18" i="21"/>
  <c r="BN18" i="21"/>
  <c r="BL18" i="21"/>
  <c r="BJ18" i="21"/>
  <c r="BI18" i="21"/>
  <c r="BH18" i="21"/>
  <c r="BF18" i="21"/>
  <c r="BD18" i="21"/>
  <c r="BB18" i="21"/>
  <c r="AK18" i="21"/>
  <c r="AI18" i="21"/>
  <c r="AG18" i="21"/>
  <c r="AE18" i="21"/>
  <c r="AC18" i="21"/>
  <c r="AA18" i="21"/>
  <c r="Y18" i="21"/>
  <c r="W18" i="21"/>
  <c r="U18" i="21"/>
  <c r="S18" i="21"/>
  <c r="Q18" i="21"/>
  <c r="O18" i="21"/>
  <c r="K18" i="21"/>
  <c r="I18" i="21"/>
  <c r="G18" i="21"/>
  <c r="BV17" i="21"/>
  <c r="BT17" i="21"/>
  <c r="BR17" i="21"/>
  <c r="BP17" i="21"/>
  <c r="BN17" i="21"/>
  <c r="BL17" i="21"/>
  <c r="BI17" i="21"/>
  <c r="BJ17" i="21" s="1"/>
  <c r="BH17" i="21"/>
  <c r="BF17" i="21"/>
  <c r="BD17" i="21"/>
  <c r="BB17" i="21"/>
  <c r="AK17" i="21"/>
  <c r="AI17" i="21"/>
  <c r="AG17" i="21"/>
  <c r="AE17" i="21"/>
  <c r="AC17" i="21"/>
  <c r="AA17" i="21"/>
  <c r="Y17" i="21"/>
  <c r="W17" i="21"/>
  <c r="U17" i="21"/>
  <c r="S17" i="21"/>
  <c r="Q17" i="21"/>
  <c r="O17" i="21"/>
  <c r="K17" i="21"/>
  <c r="I17" i="21"/>
  <c r="G17" i="21"/>
  <c r="BU16" i="21"/>
  <c r="BS16" i="21"/>
  <c r="BS85" i="21" s="1"/>
  <c r="BR16" i="21"/>
  <c r="BQ12" i="22" s="1"/>
  <c r="BQ16" i="21"/>
  <c r="BO16" i="21"/>
  <c r="BN12" i="22" s="1"/>
  <c r="BM16" i="21"/>
  <c r="BL12" i="22" s="1"/>
  <c r="BK16" i="21"/>
  <c r="BH16" i="21"/>
  <c r="BG16" i="21"/>
  <c r="BF12" i="22" s="1"/>
  <c r="BE16" i="21"/>
  <c r="BC16" i="21"/>
  <c r="BA16" i="21"/>
  <c r="AZ16" i="21"/>
  <c r="AY16" i="21"/>
  <c r="AX12" i="22" s="1"/>
  <c r="AX16" i="21"/>
  <c r="AW12" i="22" s="1"/>
  <c r="AW16" i="21"/>
  <c r="AV12" i="22" s="1"/>
  <c r="AV16" i="21"/>
  <c r="AU16" i="21"/>
  <c r="AT16" i="21"/>
  <c r="AS12" i="22" s="1"/>
  <c r="AS16" i="21"/>
  <c r="AR16" i="21"/>
  <c r="AQ16" i="21"/>
  <c r="AP16" i="21"/>
  <c r="AO12" i="22" s="1"/>
  <c r="AO16" i="21"/>
  <c r="AO85" i="21" s="1"/>
  <c r="AN28" i="22" s="1"/>
  <c r="AN16" i="21"/>
  <c r="AM16" i="21"/>
  <c r="AL16" i="21"/>
  <c r="AK12" i="22" s="1"/>
  <c r="AJ16" i="21"/>
  <c r="AI12" i="22" s="1"/>
  <c r="AH16" i="21"/>
  <c r="AG12" i="22" s="1"/>
  <c r="AG16" i="21"/>
  <c r="AF12" i="22" s="1"/>
  <c r="AF16" i="21"/>
  <c r="AD16" i="21"/>
  <c r="AB16" i="21"/>
  <c r="Z16" i="21"/>
  <c r="Y12" i="22" s="1"/>
  <c r="Y16" i="21"/>
  <c r="X12" i="22" s="1"/>
  <c r="X16" i="21"/>
  <c r="V16" i="21"/>
  <c r="T16" i="21"/>
  <c r="R16" i="21"/>
  <c r="Q12" i="22" s="1"/>
  <c r="P16" i="21"/>
  <c r="N16" i="21"/>
  <c r="M16" i="21"/>
  <c r="M85" i="21" s="1"/>
  <c r="L28" i="22" s="1"/>
  <c r="L16" i="21"/>
  <c r="K12" i="22" s="1"/>
  <c r="J16" i="21"/>
  <c r="I12" i="22" s="1"/>
  <c r="H16" i="21"/>
  <c r="F16" i="21"/>
  <c r="K16" i="21" s="1"/>
  <c r="J12" i="22" s="1"/>
  <c r="E16" i="21"/>
  <c r="D16" i="21"/>
  <c r="AI16" i="21" s="1"/>
  <c r="AH12" i="22" s="1"/>
  <c r="BV15" i="21"/>
  <c r="BT15" i="21"/>
  <c r="BR15" i="21"/>
  <c r="BP15" i="21"/>
  <c r="BN15" i="21"/>
  <c r="BL15" i="21"/>
  <c r="BI15" i="21"/>
  <c r="BJ15" i="21" s="1"/>
  <c r="BH15" i="21"/>
  <c r="BF15" i="21"/>
  <c r="BD15" i="21"/>
  <c r="BB15" i="21"/>
  <c r="AK15" i="21"/>
  <c r="AI15" i="21"/>
  <c r="AG15" i="21"/>
  <c r="AE15" i="21"/>
  <c r="AC15" i="21"/>
  <c r="AA15" i="21"/>
  <c r="Y15" i="21"/>
  <c r="W15" i="21"/>
  <c r="U15" i="21"/>
  <c r="S15" i="21"/>
  <c r="Q15" i="21"/>
  <c r="O15" i="21"/>
  <c r="K15" i="21"/>
  <c r="I15" i="21"/>
  <c r="G15" i="21"/>
  <c r="BV14" i="21"/>
  <c r="BT14" i="21"/>
  <c r="BR14" i="21"/>
  <c r="BP14" i="21"/>
  <c r="BN14" i="21"/>
  <c r="BL14" i="21"/>
  <c r="BJ14" i="21"/>
  <c r="BI14" i="21"/>
  <c r="BH14" i="21"/>
  <c r="BF14" i="21"/>
  <c r="BD14" i="21"/>
  <c r="BB14" i="21"/>
  <c r="AK14" i="21"/>
  <c r="AI14" i="21"/>
  <c r="AG14" i="21"/>
  <c r="AE14" i="21"/>
  <c r="AC14" i="21"/>
  <c r="AA14" i="21"/>
  <c r="Y14" i="21"/>
  <c r="W14" i="21"/>
  <c r="U14" i="21"/>
  <c r="S14" i="21"/>
  <c r="Q14" i="21"/>
  <c r="O14" i="21"/>
  <c r="K14" i="21"/>
  <c r="I14" i="21"/>
  <c r="G14" i="21"/>
  <c r="BV13" i="21"/>
  <c r="BT13" i="21"/>
  <c r="BR13" i="21"/>
  <c r="BP13" i="21"/>
  <c r="BN13" i="21"/>
  <c r="BL13" i="21"/>
  <c r="BI13" i="21"/>
  <c r="BJ13" i="21" s="1"/>
  <c r="BH13" i="21"/>
  <c r="BF13" i="21"/>
  <c r="BD13" i="21"/>
  <c r="BB13" i="21"/>
  <c r="AK13" i="21"/>
  <c r="AI13" i="21"/>
  <c r="AG13" i="21"/>
  <c r="AE13" i="21"/>
  <c r="AC13" i="21"/>
  <c r="AA13" i="21"/>
  <c r="Y13" i="21"/>
  <c r="W13" i="21"/>
  <c r="U13" i="21"/>
  <c r="S13" i="21"/>
  <c r="Q13" i="21"/>
  <c r="O13" i="21"/>
  <c r="K13" i="21"/>
  <c r="I13" i="21"/>
  <c r="G13" i="21"/>
  <c r="BV12" i="21"/>
  <c r="BT12" i="21"/>
  <c r="BR12" i="21"/>
  <c r="BP12" i="21"/>
  <c r="BN12" i="21"/>
  <c r="BL12" i="21"/>
  <c r="BJ12" i="21"/>
  <c r="BI12" i="21"/>
  <c r="BH12" i="21"/>
  <c r="BF12" i="21"/>
  <c r="BD12" i="21"/>
  <c r="BB12" i="21"/>
  <c r="AK12" i="21"/>
  <c r="AI12" i="21"/>
  <c r="AG12" i="21"/>
  <c r="AE12" i="21"/>
  <c r="AC12" i="21"/>
  <c r="AA12" i="21"/>
  <c r="Y12" i="21"/>
  <c r="W12" i="21"/>
  <c r="U12" i="21"/>
  <c r="S12" i="21"/>
  <c r="Q12" i="21"/>
  <c r="O12" i="21"/>
  <c r="K12" i="21"/>
  <c r="I12" i="21"/>
  <c r="G12" i="21"/>
  <c r="BN27" i="20"/>
  <c r="AZ27" i="20"/>
  <c r="AX27" i="20"/>
  <c r="AR27" i="20"/>
  <c r="AM27" i="20"/>
  <c r="AK27" i="20"/>
  <c r="AE27" i="20"/>
  <c r="O27" i="20"/>
  <c r="M27" i="20"/>
  <c r="L27" i="20"/>
  <c r="E27" i="20"/>
  <c r="BR26" i="20"/>
  <c r="AU26" i="20"/>
  <c r="AT26" i="20"/>
  <c r="AR26" i="20"/>
  <c r="AL26" i="20"/>
  <c r="AG26" i="20"/>
  <c r="AE26" i="20"/>
  <c r="Y26" i="20"/>
  <c r="L26" i="20"/>
  <c r="I26" i="20"/>
  <c r="G26" i="20"/>
  <c r="BN25" i="20"/>
  <c r="BF25" i="20"/>
  <c r="AY25" i="20"/>
  <c r="AP25" i="20"/>
  <c r="AN25" i="20"/>
  <c r="AA25" i="20"/>
  <c r="Z25" i="20"/>
  <c r="S25" i="20"/>
  <c r="C25" i="20"/>
  <c r="BH24" i="20"/>
  <c r="AW24" i="20"/>
  <c r="AU24" i="20"/>
  <c r="AM24" i="20"/>
  <c r="AG24" i="20"/>
  <c r="W24" i="20"/>
  <c r="U24" i="20"/>
  <c r="M24" i="20"/>
  <c r="J24" i="20"/>
  <c r="I24" i="20"/>
  <c r="G24" i="20"/>
  <c r="BT23" i="20"/>
  <c r="BD23" i="20"/>
  <c r="BB23" i="20"/>
  <c r="AT23" i="20"/>
  <c r="AQ23" i="20"/>
  <c r="AG23" i="20"/>
  <c r="Y23" i="20"/>
  <c r="K23" i="20"/>
  <c r="BT22" i="20"/>
  <c r="BL22" i="20"/>
  <c r="AN22" i="20"/>
  <c r="AM22" i="20"/>
  <c r="AC22" i="20"/>
  <c r="G22" i="20"/>
  <c r="BP21" i="20"/>
  <c r="BF21" i="20"/>
  <c r="AX21" i="20"/>
  <c r="AU21" i="20"/>
  <c r="AT21" i="20"/>
  <c r="AI21" i="20"/>
  <c r="O21" i="20"/>
  <c r="D21" i="20"/>
  <c r="C21" i="20"/>
  <c r="BL20" i="20"/>
  <c r="BB20" i="20"/>
  <c r="AP20" i="20"/>
  <c r="AG20" i="20"/>
  <c r="J20" i="20"/>
  <c r="BT19" i="20"/>
  <c r="AN19" i="20"/>
  <c r="AM19" i="20"/>
  <c r="AC19" i="20"/>
  <c r="U19" i="20"/>
  <c r="H19" i="20"/>
  <c r="G19" i="20"/>
  <c r="BP18" i="20"/>
  <c r="AT18" i="20"/>
  <c r="AL18" i="20"/>
  <c r="AK18" i="20"/>
  <c r="AD18" i="20"/>
  <c r="AC18" i="20"/>
  <c r="V18" i="20"/>
  <c r="U18" i="20"/>
  <c r="N18" i="20"/>
  <c r="M18" i="20"/>
  <c r="F18" i="20"/>
  <c r="E18" i="20"/>
  <c r="BQ17" i="20"/>
  <c r="BP17" i="20"/>
  <c r="BA17" i="20"/>
  <c r="AZ17" i="20"/>
  <c r="AS17" i="20"/>
  <c r="AR17" i="20"/>
  <c r="AK17" i="20"/>
  <c r="AC17" i="20"/>
  <c r="U17" i="20"/>
  <c r="M17" i="20"/>
  <c r="L17" i="20"/>
  <c r="E17" i="20"/>
  <c r="D17" i="20"/>
  <c r="BP16" i="20"/>
  <c r="AZ16" i="20"/>
  <c r="AY16" i="20"/>
  <c r="AR16" i="20"/>
  <c r="AQ16" i="20"/>
  <c r="AJ16" i="20"/>
  <c r="AI16" i="20"/>
  <c r="AB16" i="20"/>
  <c r="AA16" i="20"/>
  <c r="T16" i="20"/>
  <c r="S16" i="20"/>
  <c r="L16" i="20"/>
  <c r="K16" i="20"/>
  <c r="D16" i="20"/>
  <c r="C16" i="20"/>
  <c r="BN15" i="20"/>
  <c r="BF15" i="20"/>
  <c r="AX15" i="20"/>
  <c r="AP15" i="20"/>
  <c r="J15" i="20"/>
  <c r="E15" i="20"/>
  <c r="AW14" i="20"/>
  <c r="AO14" i="20"/>
  <c r="AG14" i="20"/>
  <c r="Y14" i="20"/>
  <c r="R14" i="20"/>
  <c r="Q14" i="20"/>
  <c r="I14" i="20"/>
  <c r="AW13" i="20"/>
  <c r="AO13" i="20"/>
  <c r="AG13" i="20"/>
  <c r="Y13" i="20"/>
  <c r="Q13" i="20"/>
  <c r="I13" i="20"/>
  <c r="BT12" i="20"/>
  <c r="BL12" i="20"/>
  <c r="BD12" i="20"/>
  <c r="AV12" i="20"/>
  <c r="AU12" i="20"/>
  <c r="AN12" i="20"/>
  <c r="AM12" i="20"/>
  <c r="AE12" i="20"/>
  <c r="W12" i="20"/>
  <c r="O12" i="20"/>
  <c r="G12" i="20"/>
  <c r="BU84" i="19"/>
  <c r="BV84" i="19" s="1"/>
  <c r="BU27" i="20" s="1"/>
  <c r="BS84" i="19"/>
  <c r="BQ84" i="19"/>
  <c r="BQ84" i="25" s="1"/>
  <c r="BO84" i="19"/>
  <c r="BO84" i="25" s="1"/>
  <c r="BM84" i="19"/>
  <c r="BK84" i="19"/>
  <c r="BG84" i="19"/>
  <c r="BG84" i="25" s="1"/>
  <c r="BF84" i="19"/>
  <c r="BE84" i="19"/>
  <c r="BC84" i="19"/>
  <c r="BA84" i="19"/>
  <c r="BA84" i="25" s="1"/>
  <c r="AZ84" i="19"/>
  <c r="BT84" i="19" s="1"/>
  <c r="BS27" i="20" s="1"/>
  <c r="AY84" i="19"/>
  <c r="AY84" i="25" s="1"/>
  <c r="AX84" i="19"/>
  <c r="AW84" i="19"/>
  <c r="AV84" i="19"/>
  <c r="AV84" i="25" s="1"/>
  <c r="AU84" i="19"/>
  <c r="AT84" i="19"/>
  <c r="AT84" i="25" s="1"/>
  <c r="AS84" i="19"/>
  <c r="AS84" i="25" s="1"/>
  <c r="AR84" i="19"/>
  <c r="AQ84" i="19"/>
  <c r="AQ84" i="25" s="1"/>
  <c r="AP84" i="19"/>
  <c r="AO84" i="19"/>
  <c r="AN84" i="19"/>
  <c r="AN84" i="25" s="1"/>
  <c r="AM84" i="19"/>
  <c r="AL84" i="19"/>
  <c r="AL84" i="25" s="1"/>
  <c r="AJ84" i="19"/>
  <c r="AH84" i="19"/>
  <c r="AG84" i="19"/>
  <c r="AF27" i="20" s="1"/>
  <c r="AF84" i="19"/>
  <c r="AF84" i="25" s="1"/>
  <c r="AD84" i="19"/>
  <c r="AD84" i="25" s="1"/>
  <c r="AB84" i="19"/>
  <c r="Z84" i="19"/>
  <c r="Y84" i="19"/>
  <c r="X27" i="20" s="1"/>
  <c r="X84" i="19"/>
  <c r="X84" i="25" s="1"/>
  <c r="V84" i="19"/>
  <c r="V84" i="25" s="1"/>
  <c r="T84" i="19"/>
  <c r="R84" i="19"/>
  <c r="Q84" i="19"/>
  <c r="P27" i="20" s="1"/>
  <c r="P84" i="19"/>
  <c r="P84" i="25" s="1"/>
  <c r="N84" i="19"/>
  <c r="N84" i="25" s="1"/>
  <c r="M84" i="19"/>
  <c r="L84" i="19"/>
  <c r="J84" i="19"/>
  <c r="I84" i="19"/>
  <c r="H27" i="20" s="1"/>
  <c r="H84" i="19"/>
  <c r="H84" i="25" s="1"/>
  <c r="F84" i="19"/>
  <c r="F84" i="25" s="1"/>
  <c r="E84" i="19"/>
  <c r="E84" i="25" s="1"/>
  <c r="D84" i="19"/>
  <c r="BV83" i="19"/>
  <c r="BT83" i="19"/>
  <c r="BR83" i="19"/>
  <c r="BP83" i="19"/>
  <c r="BN83" i="19"/>
  <c r="BL83" i="19"/>
  <c r="BJ83" i="19"/>
  <c r="BI83" i="19"/>
  <c r="BH83" i="19"/>
  <c r="BD83" i="19"/>
  <c r="BB83" i="19"/>
  <c r="AK83" i="19"/>
  <c r="AI83" i="19"/>
  <c r="AG83" i="19"/>
  <c r="AE83" i="19"/>
  <c r="AC83" i="19"/>
  <c r="AA83" i="19"/>
  <c r="Y83" i="19"/>
  <c r="W83" i="19"/>
  <c r="U83" i="19"/>
  <c r="S83" i="19"/>
  <c r="Q83" i="19"/>
  <c r="O83" i="19"/>
  <c r="K83" i="19"/>
  <c r="I83" i="19"/>
  <c r="G83" i="19"/>
  <c r="BV82" i="19"/>
  <c r="BT82" i="19"/>
  <c r="BR82" i="19"/>
  <c r="BP82" i="19"/>
  <c r="BN82" i="19"/>
  <c r="BL82" i="19"/>
  <c r="BJ82" i="19"/>
  <c r="BI82" i="19"/>
  <c r="BH82" i="19"/>
  <c r="BF82" i="19"/>
  <c r="BD82" i="19"/>
  <c r="BB82" i="19"/>
  <c r="AK82" i="19"/>
  <c r="AI82" i="19"/>
  <c r="AG82" i="19"/>
  <c r="AE82" i="19"/>
  <c r="AC82" i="19"/>
  <c r="AA82" i="19"/>
  <c r="Y82" i="19"/>
  <c r="W82" i="19"/>
  <c r="U82" i="19"/>
  <c r="S82" i="19"/>
  <c r="Q82" i="19"/>
  <c r="O82" i="19"/>
  <c r="K82" i="19"/>
  <c r="I82" i="19"/>
  <c r="G82" i="19"/>
  <c r="BV81" i="19"/>
  <c r="BT81" i="19"/>
  <c r="BR81" i="19"/>
  <c r="BP81" i="19"/>
  <c r="BN81" i="19"/>
  <c r="BL81" i="19"/>
  <c r="BI81" i="19"/>
  <c r="BJ81" i="19" s="1"/>
  <c r="BH81" i="19"/>
  <c r="BF81" i="19"/>
  <c r="BD81" i="19"/>
  <c r="BB81" i="19"/>
  <c r="AK81" i="19"/>
  <c r="AI81" i="19"/>
  <c r="AG81" i="19"/>
  <c r="AE81" i="19"/>
  <c r="AC81" i="19"/>
  <c r="AA81" i="19"/>
  <c r="Y81" i="19"/>
  <c r="W81" i="19"/>
  <c r="U81" i="19"/>
  <c r="S81" i="19"/>
  <c r="Q81" i="19"/>
  <c r="O81" i="19"/>
  <c r="K81" i="19"/>
  <c r="I81" i="19"/>
  <c r="G81" i="19"/>
  <c r="BU80" i="19"/>
  <c r="BS80" i="19"/>
  <c r="BQ80" i="19"/>
  <c r="BQ80" i="25" s="1"/>
  <c r="BO80" i="19"/>
  <c r="BM80" i="19"/>
  <c r="BK80" i="19"/>
  <c r="BK80" i="25" s="1"/>
  <c r="BG80" i="19"/>
  <c r="BE80" i="19"/>
  <c r="BC80" i="19"/>
  <c r="BC80" i="25" s="1"/>
  <c r="BA80" i="19"/>
  <c r="AZ80" i="19"/>
  <c r="AY80" i="19"/>
  <c r="AX80" i="19"/>
  <c r="AW80" i="19"/>
  <c r="AV80" i="19"/>
  <c r="AV80" i="25" s="1"/>
  <c r="AU80" i="19"/>
  <c r="AU80" i="25" s="1"/>
  <c r="AT80" i="19"/>
  <c r="AS80" i="19"/>
  <c r="AR80" i="19"/>
  <c r="AQ80" i="19"/>
  <c r="AP80" i="19"/>
  <c r="AO80" i="19"/>
  <c r="AN80" i="19"/>
  <c r="AN80" i="25" s="1"/>
  <c r="AM80" i="19"/>
  <c r="AM80" i="25" s="1"/>
  <c r="AL80" i="19"/>
  <c r="AJ80" i="19"/>
  <c r="AI80" i="19"/>
  <c r="AH26" i="20" s="1"/>
  <c r="AH80" i="19"/>
  <c r="AH80" i="25" s="1"/>
  <c r="AF80" i="19"/>
  <c r="AF80" i="25" s="1"/>
  <c r="AD80" i="19"/>
  <c r="AB80" i="19"/>
  <c r="Z80" i="19"/>
  <c r="Z80" i="25" s="1"/>
  <c r="X80" i="19"/>
  <c r="X80" i="25" s="1"/>
  <c r="V80" i="19"/>
  <c r="T80" i="19"/>
  <c r="R80" i="19"/>
  <c r="Q26" i="20" s="1"/>
  <c r="P80" i="19"/>
  <c r="P80" i="25" s="1"/>
  <c r="N80" i="19"/>
  <c r="M80" i="19"/>
  <c r="M80" i="25" s="1"/>
  <c r="L80" i="19"/>
  <c r="K80" i="19"/>
  <c r="J26" i="20" s="1"/>
  <c r="J80" i="19"/>
  <c r="J80" i="25" s="1"/>
  <c r="H80" i="19"/>
  <c r="H80" i="25" s="1"/>
  <c r="F80" i="19"/>
  <c r="E80" i="19"/>
  <c r="D26" i="20" s="1"/>
  <c r="D80" i="19"/>
  <c r="S80" i="19" s="1"/>
  <c r="R26" i="20" s="1"/>
  <c r="BV79" i="19"/>
  <c r="BT79" i="19"/>
  <c r="BR79" i="19"/>
  <c r="BP79" i="19"/>
  <c r="BN79" i="19"/>
  <c r="BL79" i="19"/>
  <c r="BJ79" i="19"/>
  <c r="BI79" i="19"/>
  <c r="BH79" i="19"/>
  <c r="BF79" i="19"/>
  <c r="BD79" i="19"/>
  <c r="BB79" i="19"/>
  <c r="AK79" i="19"/>
  <c r="AI79" i="19"/>
  <c r="AG79" i="19"/>
  <c r="AE79" i="19"/>
  <c r="AC79" i="19"/>
  <c r="AA79" i="19"/>
  <c r="Y79" i="19"/>
  <c r="W79" i="19"/>
  <c r="U79" i="19"/>
  <c r="S79" i="19"/>
  <c r="Q79" i="19"/>
  <c r="O79" i="19"/>
  <c r="K79" i="19"/>
  <c r="I79" i="19"/>
  <c r="G79" i="19"/>
  <c r="BV78" i="19"/>
  <c r="BT78" i="19"/>
  <c r="BR78" i="19"/>
  <c r="BP78" i="19"/>
  <c r="BN78" i="19"/>
  <c r="BL78" i="19"/>
  <c r="BJ78" i="19"/>
  <c r="BI78" i="19"/>
  <c r="BH78" i="19"/>
  <c r="BF78" i="19"/>
  <c r="BD78" i="19"/>
  <c r="BB78" i="19"/>
  <c r="AK78" i="19"/>
  <c r="AI78" i="19"/>
  <c r="AG78" i="19"/>
  <c r="AE78" i="19"/>
  <c r="AC78" i="19"/>
  <c r="AA78" i="19"/>
  <c r="Y78" i="19"/>
  <c r="W78" i="19"/>
  <c r="U78" i="19"/>
  <c r="S78" i="19"/>
  <c r="Q78" i="19"/>
  <c r="O78" i="19"/>
  <c r="K78" i="19"/>
  <c r="I78" i="19"/>
  <c r="G78" i="19"/>
  <c r="BV77" i="19"/>
  <c r="BT77" i="19"/>
  <c r="BR77" i="19"/>
  <c r="BP77" i="19"/>
  <c r="BN77" i="19"/>
  <c r="BL77" i="19"/>
  <c r="BI77" i="19"/>
  <c r="BJ77" i="19" s="1"/>
  <c r="BH77" i="19"/>
  <c r="BF77" i="19"/>
  <c r="BD77" i="19"/>
  <c r="BB77" i="19"/>
  <c r="AK77" i="19"/>
  <c r="AI77" i="19"/>
  <c r="AG77" i="19"/>
  <c r="AE77" i="19"/>
  <c r="AC77" i="19"/>
  <c r="AA77" i="19"/>
  <c r="Y77" i="19"/>
  <c r="W77" i="19"/>
  <c r="U77" i="19"/>
  <c r="S77" i="19"/>
  <c r="Q77" i="19"/>
  <c r="O77" i="19"/>
  <c r="K77" i="19"/>
  <c r="I77" i="19"/>
  <c r="G77" i="19"/>
  <c r="G80" i="19" s="1"/>
  <c r="F26" i="20" s="1"/>
  <c r="BU76" i="19"/>
  <c r="BU76" i="25" s="1"/>
  <c r="BS76" i="19"/>
  <c r="BR76" i="19"/>
  <c r="BQ25" i="20" s="1"/>
  <c r="BQ76" i="19"/>
  <c r="BO76" i="19"/>
  <c r="BO76" i="25" s="1"/>
  <c r="BM76" i="19"/>
  <c r="BM76" i="25" s="1"/>
  <c r="BK76" i="19"/>
  <c r="BG76" i="19"/>
  <c r="BG76" i="25" s="1"/>
  <c r="BE76" i="19"/>
  <c r="BE76" i="25" s="1"/>
  <c r="BC76" i="19"/>
  <c r="BB25" i="20" s="1"/>
  <c r="BB76" i="19"/>
  <c r="BA25" i="20" s="1"/>
  <c r="BA76" i="19"/>
  <c r="AZ76" i="19"/>
  <c r="AZ76" i="25" s="1"/>
  <c r="AY76" i="19"/>
  <c r="AY76" i="25" s="1"/>
  <c r="AX76" i="19"/>
  <c r="AW76" i="19"/>
  <c r="AW76" i="25" s="1"/>
  <c r="AV76" i="19"/>
  <c r="AU76" i="19"/>
  <c r="AT76" i="19"/>
  <c r="AS76" i="19"/>
  <c r="AR76" i="19"/>
  <c r="AR76" i="25" s="1"/>
  <c r="AQ76" i="19"/>
  <c r="AQ76" i="25" s="1"/>
  <c r="AP76" i="19"/>
  <c r="AO76" i="19"/>
  <c r="AO76" i="25" s="1"/>
  <c r="AN76" i="19"/>
  <c r="AM76" i="19"/>
  <c r="AL76" i="19"/>
  <c r="AK76" i="19"/>
  <c r="AJ25" i="20" s="1"/>
  <c r="AJ76" i="19"/>
  <c r="AJ76" i="25" s="1"/>
  <c r="AI76" i="19"/>
  <c r="AH25" i="20" s="1"/>
  <c r="AH76" i="19"/>
  <c r="AF76" i="19"/>
  <c r="AD76" i="19"/>
  <c r="AC25" i="20" s="1"/>
  <c r="AC76" i="19"/>
  <c r="AB25" i="20" s="1"/>
  <c r="AB76" i="19"/>
  <c r="AB76" i="25" s="1"/>
  <c r="AA76" i="19"/>
  <c r="Z76" i="19"/>
  <c r="X76" i="19"/>
  <c r="W76" i="19"/>
  <c r="V25" i="20" s="1"/>
  <c r="V76" i="19"/>
  <c r="U76" i="19"/>
  <c r="T25" i="20" s="1"/>
  <c r="T76" i="19"/>
  <c r="T76" i="25" s="1"/>
  <c r="S76" i="19"/>
  <c r="R25" i="20" s="1"/>
  <c r="R76" i="19"/>
  <c r="P76" i="19"/>
  <c r="O76" i="19"/>
  <c r="N25" i="20" s="1"/>
  <c r="N76" i="19"/>
  <c r="M76" i="19"/>
  <c r="L76" i="19"/>
  <c r="L76" i="25" s="1"/>
  <c r="J76" i="19"/>
  <c r="H76" i="19"/>
  <c r="F76" i="19"/>
  <c r="E76" i="19"/>
  <c r="D76" i="19"/>
  <c r="D76" i="25" s="1"/>
  <c r="BV75" i="19"/>
  <c r="BT75" i="19"/>
  <c r="BR75" i="19"/>
  <c r="BP75" i="19"/>
  <c r="BN75" i="19"/>
  <c r="BL75" i="19"/>
  <c r="BJ75" i="19"/>
  <c r="BI75" i="19"/>
  <c r="BH75" i="19"/>
  <c r="BF75" i="19"/>
  <c r="BD75" i="19"/>
  <c r="BB75" i="19"/>
  <c r="AK75" i="19"/>
  <c r="AI75" i="19"/>
  <c r="AG75" i="19"/>
  <c r="AE75" i="19"/>
  <c r="AC75" i="19"/>
  <c r="AA75" i="19"/>
  <c r="Y75" i="19"/>
  <c r="W75" i="19"/>
  <c r="U75" i="19"/>
  <c r="S75" i="19"/>
  <c r="Q75" i="19"/>
  <c r="O75" i="19"/>
  <c r="K75" i="19"/>
  <c r="I75" i="19"/>
  <c r="G75" i="19"/>
  <c r="BV74" i="19"/>
  <c r="BT74" i="19"/>
  <c r="BR74" i="19"/>
  <c r="BP74" i="19"/>
  <c r="BN74" i="19"/>
  <c r="BL74" i="19"/>
  <c r="BJ74" i="19"/>
  <c r="BI74" i="19"/>
  <c r="BH74" i="19"/>
  <c r="BF74" i="19"/>
  <c r="BD74" i="19"/>
  <c r="BB74" i="19"/>
  <c r="AK74" i="19"/>
  <c r="AI74" i="19"/>
  <c r="AG74" i="19"/>
  <c r="AE74" i="19"/>
  <c r="AC74" i="19"/>
  <c r="AA74" i="19"/>
  <c r="Y74" i="19"/>
  <c r="W74" i="19"/>
  <c r="U74" i="19"/>
  <c r="S74" i="19"/>
  <c r="Q74" i="19"/>
  <c r="O74" i="19"/>
  <c r="K74" i="19"/>
  <c r="I74" i="19"/>
  <c r="G74" i="19"/>
  <c r="BV73" i="19"/>
  <c r="BT73" i="19"/>
  <c r="BR73" i="19"/>
  <c r="BP73" i="19"/>
  <c r="BN73" i="19"/>
  <c r="BL73" i="19"/>
  <c r="BJ73" i="19"/>
  <c r="BI73" i="19"/>
  <c r="BH73" i="19"/>
  <c r="BF73" i="19"/>
  <c r="BD73" i="19"/>
  <c r="BB73" i="19"/>
  <c r="AK73" i="19"/>
  <c r="AI73" i="19"/>
  <c r="AG73" i="19"/>
  <c r="AE73" i="19"/>
  <c r="AC73" i="19"/>
  <c r="AA73" i="19"/>
  <c r="Y73" i="19"/>
  <c r="W73" i="19"/>
  <c r="U73" i="19"/>
  <c r="S73" i="19"/>
  <c r="Q73" i="19"/>
  <c r="O73" i="19"/>
  <c r="K73" i="19"/>
  <c r="I73" i="19"/>
  <c r="G73" i="19"/>
  <c r="BV72" i="19"/>
  <c r="BT72" i="19"/>
  <c r="BR72" i="19"/>
  <c r="BP72" i="19"/>
  <c r="BN72" i="19"/>
  <c r="BL72" i="19"/>
  <c r="BJ72" i="19"/>
  <c r="BI72" i="19"/>
  <c r="BH72" i="19"/>
  <c r="BF72" i="19"/>
  <c r="BD72" i="19"/>
  <c r="BB72" i="19"/>
  <c r="AK72" i="19"/>
  <c r="AI72" i="19"/>
  <c r="AG72" i="19"/>
  <c r="AE72" i="19"/>
  <c r="AC72" i="19"/>
  <c r="AA72" i="19"/>
  <c r="Y72" i="19"/>
  <c r="W72" i="19"/>
  <c r="U72" i="19"/>
  <c r="S72" i="19"/>
  <c r="Q72" i="19"/>
  <c r="O72" i="19"/>
  <c r="K72" i="19"/>
  <c r="I72" i="19"/>
  <c r="G72" i="19"/>
  <c r="BU71" i="19"/>
  <c r="BS71" i="19"/>
  <c r="BQ71" i="19"/>
  <c r="BO71" i="19"/>
  <c r="BO71" i="25" s="1"/>
  <c r="BM71" i="19"/>
  <c r="BK71" i="19"/>
  <c r="BI71" i="19"/>
  <c r="BG71" i="19"/>
  <c r="BG71" i="25" s="1"/>
  <c r="BE71" i="19"/>
  <c r="BF71" i="19" s="1"/>
  <c r="BE24" i="20" s="1"/>
  <c r="BC71" i="19"/>
  <c r="BA71" i="19"/>
  <c r="AZ71" i="19"/>
  <c r="BH71" i="19" s="1"/>
  <c r="BG24" i="20" s="1"/>
  <c r="AY71" i="19"/>
  <c r="AY71" i="25" s="1"/>
  <c r="AX71" i="19"/>
  <c r="AX71" i="25" s="1"/>
  <c r="AW71" i="19"/>
  <c r="AV71" i="19"/>
  <c r="AV71" i="25" s="1"/>
  <c r="AU71" i="19"/>
  <c r="AT71" i="19"/>
  <c r="AT71" i="25" s="1"/>
  <c r="AS71" i="19"/>
  <c r="AR71" i="19"/>
  <c r="AQ71" i="19"/>
  <c r="AQ71" i="25" s="1"/>
  <c r="AP71" i="19"/>
  <c r="AP71" i="25" s="1"/>
  <c r="AO71" i="19"/>
  <c r="AN71" i="19"/>
  <c r="AN71" i="25" s="1"/>
  <c r="AM71" i="19"/>
  <c r="AL71" i="19"/>
  <c r="AL71" i="25" s="1"/>
  <c r="AJ71" i="19"/>
  <c r="AK71" i="19" s="1"/>
  <c r="AJ24" i="20" s="1"/>
  <c r="AH71" i="19"/>
  <c r="AH71" i="25" s="1"/>
  <c r="AF71" i="19"/>
  <c r="AF71" i="25" s="1"/>
  <c r="AD71" i="19"/>
  <c r="AD71" i="25" s="1"/>
  <c r="AB71" i="19"/>
  <c r="Z71" i="19"/>
  <c r="Z71" i="25" s="1"/>
  <c r="X71" i="19"/>
  <c r="X71" i="25" s="1"/>
  <c r="V71" i="19"/>
  <c r="V71" i="25" s="1"/>
  <c r="T71" i="19"/>
  <c r="R71" i="19"/>
  <c r="R71" i="25" s="1"/>
  <c r="P71" i="19"/>
  <c r="P71" i="25" s="1"/>
  <c r="N71" i="19"/>
  <c r="N71" i="25" s="1"/>
  <c r="M71" i="19"/>
  <c r="L71" i="19"/>
  <c r="K71" i="19"/>
  <c r="J71" i="19"/>
  <c r="J71" i="25" s="1"/>
  <c r="H71" i="19"/>
  <c r="H71" i="25" s="1"/>
  <c r="F71" i="19"/>
  <c r="E24" i="20" s="1"/>
  <c r="E71" i="19"/>
  <c r="D71" i="19"/>
  <c r="BV70" i="19"/>
  <c r="BT70" i="19"/>
  <c r="BR70" i="19"/>
  <c r="BP70" i="19"/>
  <c r="BN70" i="19"/>
  <c r="BL70" i="19"/>
  <c r="BI70" i="19"/>
  <c r="BJ70" i="19" s="1"/>
  <c r="BH70" i="19"/>
  <c r="BF70" i="19"/>
  <c r="BD70" i="19"/>
  <c r="BB70" i="19"/>
  <c r="AK70" i="19"/>
  <c r="AI70" i="19"/>
  <c r="AG70" i="19"/>
  <c r="AE70" i="19"/>
  <c r="AC70" i="19"/>
  <c r="AA70" i="19"/>
  <c r="Y70" i="19"/>
  <c r="W70" i="19"/>
  <c r="U70" i="19"/>
  <c r="S70" i="19"/>
  <c r="Q70" i="19"/>
  <c r="O70" i="19"/>
  <c r="K70" i="19"/>
  <c r="I70" i="19"/>
  <c r="G70" i="19"/>
  <c r="BV69" i="19"/>
  <c r="BT69" i="19"/>
  <c r="BR69" i="19"/>
  <c r="BP69" i="19"/>
  <c r="BN69" i="19"/>
  <c r="BL69" i="19"/>
  <c r="BJ69" i="19"/>
  <c r="BI69" i="19"/>
  <c r="BH69" i="19"/>
  <c r="BF69" i="19"/>
  <c r="BD69" i="19"/>
  <c r="BB69" i="19"/>
  <c r="AK69" i="19"/>
  <c r="AI69" i="19"/>
  <c r="AG69" i="19"/>
  <c r="AE69" i="19"/>
  <c r="AC69" i="19"/>
  <c r="AA69" i="19"/>
  <c r="Y69" i="19"/>
  <c r="W69" i="19"/>
  <c r="U69" i="19"/>
  <c r="S69" i="19"/>
  <c r="Q69" i="19"/>
  <c r="O69" i="19"/>
  <c r="K69" i="19"/>
  <c r="I69" i="19"/>
  <c r="G69" i="19"/>
  <c r="BV68" i="19"/>
  <c r="BT68" i="19"/>
  <c r="BR68" i="19"/>
  <c r="BP68" i="19"/>
  <c r="BN68" i="19"/>
  <c r="BL68" i="19"/>
  <c r="BI68" i="19"/>
  <c r="BJ68" i="19" s="1"/>
  <c r="BH68" i="19"/>
  <c r="BF68" i="19"/>
  <c r="BD68" i="19"/>
  <c r="BB68" i="19"/>
  <c r="AK68" i="19"/>
  <c r="AI68" i="19"/>
  <c r="AG68" i="19"/>
  <c r="AE68" i="19"/>
  <c r="AC68" i="19"/>
  <c r="AA68" i="19"/>
  <c r="Y68" i="19"/>
  <c r="W68" i="19"/>
  <c r="U68" i="19"/>
  <c r="S68" i="19"/>
  <c r="Q68" i="19"/>
  <c r="O68" i="19"/>
  <c r="K68" i="19"/>
  <c r="I68" i="19"/>
  <c r="G68" i="19"/>
  <c r="BV67" i="19"/>
  <c r="BT67" i="19"/>
  <c r="BR67" i="19"/>
  <c r="BP67" i="19"/>
  <c r="BN67" i="19"/>
  <c r="BL67" i="19"/>
  <c r="BJ67" i="19"/>
  <c r="BI67" i="19"/>
  <c r="BH67" i="19"/>
  <c r="BF67" i="19"/>
  <c r="BD67" i="19"/>
  <c r="BB67" i="19"/>
  <c r="AK67" i="19"/>
  <c r="AI67" i="19"/>
  <c r="AG67" i="19"/>
  <c r="AE67" i="19"/>
  <c r="AC67" i="19"/>
  <c r="AA67" i="19"/>
  <c r="Y67" i="19"/>
  <c r="W67" i="19"/>
  <c r="U67" i="19"/>
  <c r="S67" i="19"/>
  <c r="Q67" i="19"/>
  <c r="O67" i="19"/>
  <c r="K67" i="19"/>
  <c r="I67" i="19"/>
  <c r="G67" i="19"/>
  <c r="BV66" i="19"/>
  <c r="BT66" i="19"/>
  <c r="BR66" i="19"/>
  <c r="BP66" i="19"/>
  <c r="BN66" i="19"/>
  <c r="BL66" i="19"/>
  <c r="BI66" i="19"/>
  <c r="BJ66" i="19" s="1"/>
  <c r="BH66" i="19"/>
  <c r="BF66" i="19"/>
  <c r="BD66" i="19"/>
  <c r="BB66" i="19"/>
  <c r="AK66" i="19"/>
  <c r="AI66" i="19"/>
  <c r="AG66" i="19"/>
  <c r="AE66" i="19"/>
  <c r="AC66" i="19"/>
  <c r="AA66" i="19"/>
  <c r="Y66" i="19"/>
  <c r="W66" i="19"/>
  <c r="U66" i="19"/>
  <c r="S66" i="19"/>
  <c r="Q66" i="19"/>
  <c r="O66" i="19"/>
  <c r="K66" i="19"/>
  <c r="I66" i="19"/>
  <c r="G66" i="19"/>
  <c r="BU65" i="19"/>
  <c r="BU65" i="25" s="1"/>
  <c r="BT65" i="19"/>
  <c r="BS23" i="20" s="1"/>
  <c r="BS65" i="19"/>
  <c r="BQ65" i="19"/>
  <c r="BQ65" i="25" s="1"/>
  <c r="BO65" i="19"/>
  <c r="BM65" i="19"/>
  <c r="BM65" i="25" s="1"/>
  <c r="BL65" i="19"/>
  <c r="BK23" i="20" s="1"/>
  <c r="BK65" i="19"/>
  <c r="BK65" i="25" s="1"/>
  <c r="BG65" i="19"/>
  <c r="BE65" i="19"/>
  <c r="BE65" i="25" s="1"/>
  <c r="BD65" i="19"/>
  <c r="BC23" i="20" s="1"/>
  <c r="BC65" i="19"/>
  <c r="BC65" i="25" s="1"/>
  <c r="BA65" i="19"/>
  <c r="AZ65" i="19"/>
  <c r="AZ65" i="25" s="1"/>
  <c r="AY65" i="19"/>
  <c r="AX65" i="19"/>
  <c r="AX65" i="25" s="1"/>
  <c r="AW65" i="19"/>
  <c r="AW65" i="25" s="1"/>
  <c r="AV65" i="19"/>
  <c r="AU65" i="19"/>
  <c r="AU65" i="25" s="1"/>
  <c r="AT65" i="19"/>
  <c r="AS65" i="19"/>
  <c r="AR65" i="19"/>
  <c r="AR65" i="25" s="1"/>
  <c r="AQ65" i="19"/>
  <c r="AP65" i="19"/>
  <c r="AP65" i="25" s="1"/>
  <c r="AO65" i="19"/>
  <c r="AO65" i="25" s="1"/>
  <c r="AN65" i="19"/>
  <c r="AM65" i="19"/>
  <c r="AM65" i="25" s="1"/>
  <c r="AL65" i="19"/>
  <c r="AK65" i="19"/>
  <c r="AJ23" i="20" s="1"/>
  <c r="AJ65" i="19"/>
  <c r="AJ65" i="25" s="1"/>
  <c r="AH65" i="19"/>
  <c r="AH65" i="25" s="1"/>
  <c r="AF65" i="19"/>
  <c r="AD65" i="19"/>
  <c r="AC65" i="19"/>
  <c r="AB23" i="20" s="1"/>
  <c r="AB65" i="19"/>
  <c r="AB65" i="25" s="1"/>
  <c r="Z65" i="19"/>
  <c r="Z65" i="25" s="1"/>
  <c r="X65" i="19"/>
  <c r="V65" i="19"/>
  <c r="U65" i="19"/>
  <c r="T23" i="20" s="1"/>
  <c r="T65" i="19"/>
  <c r="T65" i="25" s="1"/>
  <c r="R65" i="19"/>
  <c r="R65" i="25" s="1"/>
  <c r="P65" i="19"/>
  <c r="N65" i="19"/>
  <c r="M65" i="19"/>
  <c r="M65" i="25" s="1"/>
  <c r="L65" i="19"/>
  <c r="L65" i="25" s="1"/>
  <c r="J65" i="19"/>
  <c r="J65" i="25" s="1"/>
  <c r="H65" i="19"/>
  <c r="F65" i="19"/>
  <c r="E65" i="19"/>
  <c r="D65" i="19"/>
  <c r="D65" i="25" s="1"/>
  <c r="BV64" i="19"/>
  <c r="BT64" i="19"/>
  <c r="BR64" i="19"/>
  <c r="BP64" i="19"/>
  <c r="BN64" i="19"/>
  <c r="BL64" i="19"/>
  <c r="BJ64" i="19"/>
  <c r="BI64" i="19"/>
  <c r="BH64" i="19"/>
  <c r="BF64" i="19"/>
  <c r="BD64" i="19"/>
  <c r="BB64" i="19"/>
  <c r="AK64" i="19"/>
  <c r="AI64" i="19"/>
  <c r="AG64" i="19"/>
  <c r="AE64" i="19"/>
  <c r="AC64" i="19"/>
  <c r="AA64" i="19"/>
  <c r="Y64" i="19"/>
  <c r="W64" i="19"/>
  <c r="U64" i="19"/>
  <c r="S64" i="19"/>
  <c r="Q64" i="19"/>
  <c r="O64" i="19"/>
  <c r="K64" i="19"/>
  <c r="I64" i="19"/>
  <c r="G64" i="19"/>
  <c r="BV63" i="19"/>
  <c r="BT63" i="19"/>
  <c r="BR63" i="19"/>
  <c r="BP63" i="19"/>
  <c r="BN63" i="19"/>
  <c r="BL63" i="19"/>
  <c r="BI63" i="19"/>
  <c r="BJ63" i="19" s="1"/>
  <c r="BH63" i="19"/>
  <c r="BF63" i="19"/>
  <c r="BD63" i="19"/>
  <c r="BB63" i="19"/>
  <c r="AK63" i="19"/>
  <c r="AI63" i="19"/>
  <c r="AG63" i="19"/>
  <c r="AE63" i="19"/>
  <c r="AC63" i="19"/>
  <c r="AA63" i="19"/>
  <c r="Y63" i="19"/>
  <c r="W63" i="19"/>
  <c r="U63" i="19"/>
  <c r="S63" i="19"/>
  <c r="Q63" i="19"/>
  <c r="O63" i="19"/>
  <c r="K63" i="19"/>
  <c r="I63" i="19"/>
  <c r="G63" i="19"/>
  <c r="BV62" i="19"/>
  <c r="BT62" i="19"/>
  <c r="BR62" i="19"/>
  <c r="BP62" i="19"/>
  <c r="BN62" i="19"/>
  <c r="BL62" i="19"/>
  <c r="BJ62" i="19"/>
  <c r="BI62" i="19"/>
  <c r="BH62" i="19"/>
  <c r="BF62" i="19"/>
  <c r="BD62" i="19"/>
  <c r="BB62" i="19"/>
  <c r="AK62" i="19"/>
  <c r="AI62" i="19"/>
  <c r="AG62" i="19"/>
  <c r="AE62" i="19"/>
  <c r="AC62" i="19"/>
  <c r="AA62" i="19"/>
  <c r="Y62" i="19"/>
  <c r="W62" i="19"/>
  <c r="U62" i="19"/>
  <c r="S62" i="19"/>
  <c r="Q62" i="19"/>
  <c r="O62" i="19"/>
  <c r="K62" i="19"/>
  <c r="I62" i="19"/>
  <c r="G62" i="19"/>
  <c r="BV61" i="19"/>
  <c r="BT61" i="19"/>
  <c r="BR61" i="19"/>
  <c r="BP61" i="19"/>
  <c r="BN61" i="19"/>
  <c r="BL61" i="19"/>
  <c r="BI61" i="19"/>
  <c r="BJ61" i="19" s="1"/>
  <c r="BH61" i="19"/>
  <c r="BF61" i="19"/>
  <c r="BD61" i="19"/>
  <c r="BB61" i="19"/>
  <c r="AK61" i="19"/>
  <c r="AI61" i="19"/>
  <c r="AG61" i="19"/>
  <c r="AE61" i="19"/>
  <c r="AC61" i="19"/>
  <c r="AA61" i="19"/>
  <c r="Y61" i="19"/>
  <c r="W61" i="19"/>
  <c r="U61" i="19"/>
  <c r="S61" i="19"/>
  <c r="Q61" i="19"/>
  <c r="O61" i="19"/>
  <c r="K61" i="19"/>
  <c r="I61" i="19"/>
  <c r="G61" i="19"/>
  <c r="BU60" i="19"/>
  <c r="BU60" i="25" s="1"/>
  <c r="BS60" i="19"/>
  <c r="BQ60" i="19"/>
  <c r="BQ60" i="25" s="1"/>
  <c r="BO60" i="19"/>
  <c r="BM60" i="19"/>
  <c r="BM60" i="25" s="1"/>
  <c r="BK60" i="19"/>
  <c r="BG60" i="19"/>
  <c r="BE60" i="19"/>
  <c r="BE60" i="25" s="1"/>
  <c r="BC60" i="19"/>
  <c r="BA60" i="19"/>
  <c r="BA60" i="25" s="1"/>
  <c r="AZ60" i="19"/>
  <c r="AY22" i="20" s="1"/>
  <c r="AY60" i="19"/>
  <c r="AY60" i="25" s="1"/>
  <c r="AX60" i="19"/>
  <c r="AW60" i="19"/>
  <c r="AW60" i="25" s="1"/>
  <c r="AV60" i="19"/>
  <c r="AV60" i="25" s="1"/>
  <c r="AU60" i="19"/>
  <c r="AT60" i="19"/>
  <c r="AT60" i="25" s="1"/>
  <c r="AS60" i="19"/>
  <c r="AS60" i="25" s="1"/>
  <c r="AR60" i="19"/>
  <c r="AQ60" i="19"/>
  <c r="AP60" i="19"/>
  <c r="AO60" i="19"/>
  <c r="AO60" i="25" s="1"/>
  <c r="AN60" i="19"/>
  <c r="AN60" i="25" s="1"/>
  <c r="AM60" i="19"/>
  <c r="AL60" i="19"/>
  <c r="AL60" i="25" s="1"/>
  <c r="AJ60" i="19"/>
  <c r="AH60" i="19"/>
  <c r="AF60" i="19"/>
  <c r="AF60" i="25" s="1"/>
  <c r="AD60" i="19"/>
  <c r="AD60" i="25" s="1"/>
  <c r="AB60" i="19"/>
  <c r="Z60" i="19"/>
  <c r="X60" i="19"/>
  <c r="X60" i="25" s="1"/>
  <c r="V60" i="19"/>
  <c r="Y60" i="19" s="1"/>
  <c r="X22" i="20" s="1"/>
  <c r="T60" i="19"/>
  <c r="S22" i="20" s="1"/>
  <c r="R60" i="19"/>
  <c r="P60" i="19"/>
  <c r="P60" i="25" s="1"/>
  <c r="N60" i="19"/>
  <c r="N60" i="25" s="1"/>
  <c r="M60" i="19"/>
  <c r="M60" i="25" s="1"/>
  <c r="L60" i="19"/>
  <c r="K60" i="19"/>
  <c r="J22" i="20" s="1"/>
  <c r="J60" i="19"/>
  <c r="H60" i="19"/>
  <c r="H60" i="25" s="1"/>
  <c r="F60" i="19"/>
  <c r="F60" i="25" s="1"/>
  <c r="E60" i="19"/>
  <c r="E60" i="25" s="1"/>
  <c r="D60" i="19"/>
  <c r="BV59" i="19"/>
  <c r="BT59" i="19"/>
  <c r="BR59" i="19"/>
  <c r="BP59" i="19"/>
  <c r="BN59" i="19"/>
  <c r="BL59" i="19"/>
  <c r="BI59" i="19"/>
  <c r="BJ59" i="19" s="1"/>
  <c r="BH59" i="19"/>
  <c r="BF59" i="19"/>
  <c r="BD59" i="19"/>
  <c r="BB59" i="19"/>
  <c r="AK59" i="19"/>
  <c r="AI59" i="19"/>
  <c r="AG59" i="19"/>
  <c r="AE59" i="19"/>
  <c r="AC59" i="19"/>
  <c r="AA59" i="19"/>
  <c r="Y59" i="19"/>
  <c r="W59" i="19"/>
  <c r="U59" i="19"/>
  <c r="S59" i="19"/>
  <c r="Q59" i="19"/>
  <c r="O59" i="19"/>
  <c r="K59" i="19"/>
  <c r="I59" i="19"/>
  <c r="G59" i="19"/>
  <c r="BV58" i="19"/>
  <c r="BT58" i="19"/>
  <c r="BR58" i="19"/>
  <c r="BP58" i="19"/>
  <c r="BN58" i="19"/>
  <c r="BL58" i="19"/>
  <c r="BI58" i="19"/>
  <c r="BJ58" i="19" s="1"/>
  <c r="BH58" i="19"/>
  <c r="BF58" i="19"/>
  <c r="BD58" i="19"/>
  <c r="BB58" i="19"/>
  <c r="AK58" i="19"/>
  <c r="AI58" i="19"/>
  <c r="AG58" i="19"/>
  <c r="AE58" i="19"/>
  <c r="AC58" i="19"/>
  <c r="AA58" i="19"/>
  <c r="Y58" i="19"/>
  <c r="W58" i="19"/>
  <c r="U58" i="19"/>
  <c r="S58" i="19"/>
  <c r="Q58" i="19"/>
  <c r="O58" i="19"/>
  <c r="K58" i="19"/>
  <c r="I58" i="19"/>
  <c r="G58" i="19"/>
  <c r="BV57" i="19"/>
  <c r="BT57" i="19"/>
  <c r="BR57" i="19"/>
  <c r="BP57" i="19"/>
  <c r="BN57" i="19"/>
  <c r="BL57" i="19"/>
  <c r="BI57" i="19"/>
  <c r="BJ57" i="19" s="1"/>
  <c r="BH57" i="19"/>
  <c r="BF57" i="19"/>
  <c r="BD57" i="19"/>
  <c r="BB57" i="19"/>
  <c r="AK57" i="19"/>
  <c r="AI57" i="19"/>
  <c r="AG57" i="19"/>
  <c r="AE57" i="19"/>
  <c r="AC57" i="19"/>
  <c r="AA57" i="19"/>
  <c r="Y57" i="19"/>
  <c r="W57" i="19"/>
  <c r="U57" i="19"/>
  <c r="S57" i="19"/>
  <c r="Q57" i="19"/>
  <c r="O57" i="19"/>
  <c r="K57" i="19"/>
  <c r="I57" i="19"/>
  <c r="G57" i="19"/>
  <c r="BV56" i="19"/>
  <c r="BT56" i="19"/>
  <c r="BR56" i="19"/>
  <c r="BP56" i="19"/>
  <c r="BN56" i="19"/>
  <c r="BL56" i="19"/>
  <c r="BI56" i="19"/>
  <c r="BJ56" i="19" s="1"/>
  <c r="BH56" i="19"/>
  <c r="BF56" i="19"/>
  <c r="BD56" i="19"/>
  <c r="BB56" i="19"/>
  <c r="AK56" i="19"/>
  <c r="AI56" i="19"/>
  <c r="AG56" i="19"/>
  <c r="AE56" i="19"/>
  <c r="AC56" i="19"/>
  <c r="AA56" i="19"/>
  <c r="Y56" i="19"/>
  <c r="W56" i="19"/>
  <c r="U56" i="19"/>
  <c r="S56" i="19"/>
  <c r="Q56" i="19"/>
  <c r="O56" i="19"/>
  <c r="K56" i="19"/>
  <c r="I56" i="19"/>
  <c r="G56" i="19"/>
  <c r="BU55" i="19"/>
  <c r="BS55" i="19"/>
  <c r="BS55" i="25" s="1"/>
  <c r="BQ55" i="19"/>
  <c r="BQ55" i="25" s="1"/>
  <c r="BO55" i="19"/>
  <c r="BO55" i="25" s="1"/>
  <c r="BN55" i="19"/>
  <c r="BM21" i="20" s="1"/>
  <c r="BM55" i="19"/>
  <c r="BK55" i="19"/>
  <c r="BG55" i="19"/>
  <c r="BF55" i="19"/>
  <c r="BE21" i="20" s="1"/>
  <c r="BE55" i="19"/>
  <c r="BC55" i="19"/>
  <c r="BC55" i="25" s="1"/>
  <c r="BA55" i="19"/>
  <c r="BA55" i="25" s="1"/>
  <c r="AZ55" i="19"/>
  <c r="AZ55" i="25" s="1"/>
  <c r="AY55" i="19"/>
  <c r="AY55" i="25" s="1"/>
  <c r="AX55" i="19"/>
  <c r="AW55" i="19"/>
  <c r="AV55" i="19"/>
  <c r="AV55" i="25" s="1"/>
  <c r="AU55" i="19"/>
  <c r="AU55" i="25" s="1"/>
  <c r="AT55" i="19"/>
  <c r="AS55" i="19"/>
  <c r="AS55" i="25" s="1"/>
  <c r="AR55" i="19"/>
  <c r="AR55" i="25" s="1"/>
  <c r="AQ55" i="19"/>
  <c r="AQ55" i="25" s="1"/>
  <c r="AP55" i="19"/>
  <c r="AO55" i="19"/>
  <c r="AN55" i="19"/>
  <c r="AN55" i="25" s="1"/>
  <c r="AM55" i="19"/>
  <c r="AM55" i="25" s="1"/>
  <c r="AL55" i="19"/>
  <c r="AJ55" i="19"/>
  <c r="AJ55" i="25" s="1"/>
  <c r="AH55" i="19"/>
  <c r="AG55" i="19"/>
  <c r="AF21" i="20" s="1"/>
  <c r="AF55" i="19"/>
  <c r="AF55" i="25" s="1"/>
  <c r="AD55" i="19"/>
  <c r="AB55" i="19"/>
  <c r="AB55" i="25" s="1"/>
  <c r="Z55" i="19"/>
  <c r="Y55" i="19"/>
  <c r="X21" i="20" s="1"/>
  <c r="X55" i="19"/>
  <c r="X55" i="25" s="1"/>
  <c r="V55" i="19"/>
  <c r="T55" i="19"/>
  <c r="T55" i="25" s="1"/>
  <c r="R55" i="19"/>
  <c r="Q55" i="19"/>
  <c r="P21" i="20" s="1"/>
  <c r="P55" i="19"/>
  <c r="P55" i="25" s="1"/>
  <c r="N55" i="19"/>
  <c r="M55" i="19"/>
  <c r="M55" i="25" s="1"/>
  <c r="L55" i="19"/>
  <c r="K21" i="20" s="1"/>
  <c r="J55" i="19"/>
  <c r="I55" i="19"/>
  <c r="H21" i="20" s="1"/>
  <c r="H55" i="19"/>
  <c r="H55" i="25" s="1"/>
  <c r="F55" i="19"/>
  <c r="E55" i="19"/>
  <c r="E55" i="25" s="1"/>
  <c r="D55" i="19"/>
  <c r="AE55" i="19" s="1"/>
  <c r="AD21" i="20" s="1"/>
  <c r="BV54" i="19"/>
  <c r="BT54" i="19"/>
  <c r="BR54" i="19"/>
  <c r="BP54" i="19"/>
  <c r="BN54" i="19"/>
  <c r="BL54" i="19"/>
  <c r="BJ54" i="19"/>
  <c r="BI54" i="19"/>
  <c r="BH54" i="19"/>
  <c r="BF54" i="19"/>
  <c r="BD54" i="19"/>
  <c r="BB54" i="19"/>
  <c r="AK54" i="19"/>
  <c r="AI54" i="19"/>
  <c r="AG54" i="19"/>
  <c r="AE54" i="19"/>
  <c r="AC54" i="19"/>
  <c r="AA54" i="19"/>
  <c r="Y54" i="19"/>
  <c r="W54" i="19"/>
  <c r="U54" i="19"/>
  <c r="S54" i="19"/>
  <c r="Q54" i="19"/>
  <c r="O54" i="19"/>
  <c r="K54" i="19"/>
  <c r="I54" i="19"/>
  <c r="G54" i="19"/>
  <c r="BV53" i="19"/>
  <c r="BT53" i="19"/>
  <c r="BR53" i="19"/>
  <c r="BP53" i="19"/>
  <c r="BN53" i="19"/>
  <c r="BL53" i="19"/>
  <c r="BJ53" i="19"/>
  <c r="BI53" i="19"/>
  <c r="BH53" i="19"/>
  <c r="BF53" i="19"/>
  <c r="BD53" i="19"/>
  <c r="BB53" i="19"/>
  <c r="AK53" i="19"/>
  <c r="AI53" i="19"/>
  <c r="AG53" i="19"/>
  <c r="AE53" i="19"/>
  <c r="AC53" i="19"/>
  <c r="AA53" i="19"/>
  <c r="Y53" i="19"/>
  <c r="W53" i="19"/>
  <c r="U53" i="19"/>
  <c r="S53" i="19"/>
  <c r="Q53" i="19"/>
  <c r="O53" i="19"/>
  <c r="K53" i="19"/>
  <c r="I53" i="19"/>
  <c r="G53" i="19"/>
  <c r="BV52" i="19"/>
  <c r="BT52" i="19"/>
  <c r="BR52" i="19"/>
  <c r="BP52" i="19"/>
  <c r="BN52" i="19"/>
  <c r="BL52" i="19"/>
  <c r="BJ52" i="19"/>
  <c r="BI52" i="19"/>
  <c r="BH52" i="19"/>
  <c r="BF52" i="19"/>
  <c r="BD52" i="19"/>
  <c r="BB52" i="19"/>
  <c r="AK52" i="19"/>
  <c r="AI52" i="19"/>
  <c r="AG52" i="19"/>
  <c r="AE52" i="19"/>
  <c r="AC52" i="19"/>
  <c r="AA52" i="19"/>
  <c r="Y52" i="19"/>
  <c r="W52" i="19"/>
  <c r="U52" i="19"/>
  <c r="S52" i="19"/>
  <c r="Q52" i="19"/>
  <c r="O52" i="19"/>
  <c r="K52" i="19"/>
  <c r="I52" i="19"/>
  <c r="G52" i="19"/>
  <c r="BU51" i="19"/>
  <c r="BU51" i="25" s="1"/>
  <c r="BS51" i="19"/>
  <c r="BS51" i="25" s="1"/>
  <c r="BQ51" i="19"/>
  <c r="BO51" i="19"/>
  <c r="BO51" i="25" s="1"/>
  <c r="BM51" i="19"/>
  <c r="BM51" i="25" s="1"/>
  <c r="BK51" i="19"/>
  <c r="BK51" i="25" s="1"/>
  <c r="BI51" i="19"/>
  <c r="BG51" i="19"/>
  <c r="BG51" i="25" s="1"/>
  <c r="BE51" i="19"/>
  <c r="BE51" i="25" s="1"/>
  <c r="BC51" i="19"/>
  <c r="BC51" i="25" s="1"/>
  <c r="BA51" i="19"/>
  <c r="AZ51" i="19"/>
  <c r="BH51" i="19" s="1"/>
  <c r="BG20" i="20" s="1"/>
  <c r="AY51" i="19"/>
  <c r="AY51" i="25" s="1"/>
  <c r="AX51" i="19"/>
  <c r="AX51" i="25" s="1"/>
  <c r="AW51" i="19"/>
  <c r="AW51" i="25" s="1"/>
  <c r="AV51" i="19"/>
  <c r="AU51" i="19"/>
  <c r="AU51" i="25" s="1"/>
  <c r="AT51" i="19"/>
  <c r="AT51" i="25" s="1"/>
  <c r="AS51" i="19"/>
  <c r="AR51" i="19"/>
  <c r="AR51" i="25" s="1"/>
  <c r="AQ51" i="19"/>
  <c r="AQ51" i="25" s="1"/>
  <c r="AP51" i="19"/>
  <c r="AP51" i="25" s="1"/>
  <c r="AO51" i="19"/>
  <c r="AO51" i="25" s="1"/>
  <c r="AN51" i="19"/>
  <c r="AM51" i="19"/>
  <c r="AM51" i="25" s="1"/>
  <c r="AL51" i="19"/>
  <c r="AL51" i="25" s="1"/>
  <c r="AK51" i="19"/>
  <c r="AJ20" i="20" s="1"/>
  <c r="AJ51" i="19"/>
  <c r="AF51" i="19"/>
  <c r="AB51" i="19"/>
  <c r="X51" i="19"/>
  <c r="T51" i="19"/>
  <c r="P51" i="19"/>
  <c r="M51" i="19"/>
  <c r="L51" i="19"/>
  <c r="L51" i="25" s="1"/>
  <c r="K51" i="19"/>
  <c r="J51" i="19"/>
  <c r="J51" i="25" s="1"/>
  <c r="H51" i="19"/>
  <c r="F51" i="19"/>
  <c r="F51" i="25" s="1"/>
  <c r="E51" i="19"/>
  <c r="D51" i="19"/>
  <c r="BV50" i="19"/>
  <c r="BT50" i="19"/>
  <c r="BR50" i="19"/>
  <c r="BP50" i="19"/>
  <c r="BN50" i="19"/>
  <c r="BL50" i="19"/>
  <c r="BI50" i="19"/>
  <c r="BJ50" i="19" s="1"/>
  <c r="BH50" i="19"/>
  <c r="BF50" i="19"/>
  <c r="BD50" i="19"/>
  <c r="BB50" i="19"/>
  <c r="AK50" i="19"/>
  <c r="AH50" i="19"/>
  <c r="AG50" i="19"/>
  <c r="AE50" i="19"/>
  <c r="AD50" i="19"/>
  <c r="AD50" i="25" s="1"/>
  <c r="AC50" i="19"/>
  <c r="Z50" i="19"/>
  <c r="Z50" i="25" s="1"/>
  <c r="Y50" i="19"/>
  <c r="W50" i="19"/>
  <c r="V50" i="19"/>
  <c r="V50" i="25" s="1"/>
  <c r="U50" i="19"/>
  <c r="S50" i="19"/>
  <c r="R50" i="19"/>
  <c r="R50" i="25" s="1"/>
  <c r="O50" i="19"/>
  <c r="N50" i="19"/>
  <c r="N50" i="25" s="1"/>
  <c r="K50" i="19"/>
  <c r="I50" i="19"/>
  <c r="G50" i="19"/>
  <c r="BV49" i="19"/>
  <c r="BT49" i="19"/>
  <c r="BR49" i="19"/>
  <c r="BP49" i="19"/>
  <c r="BN49" i="19"/>
  <c r="BL49" i="19"/>
  <c r="BJ49" i="19"/>
  <c r="BI49" i="19"/>
  <c r="BH49" i="19"/>
  <c r="BF49" i="19"/>
  <c r="BD49" i="19"/>
  <c r="BB49" i="19"/>
  <c r="AK49" i="19"/>
  <c r="AI49" i="19"/>
  <c r="AH49" i="19"/>
  <c r="AG49" i="19"/>
  <c r="AE49" i="19"/>
  <c r="AD49" i="19"/>
  <c r="AC49" i="19"/>
  <c r="Z49" i="19"/>
  <c r="Y49" i="19"/>
  <c r="W49" i="19"/>
  <c r="V49" i="19"/>
  <c r="V49" i="25" s="1"/>
  <c r="U49" i="19"/>
  <c r="R49" i="19"/>
  <c r="R49" i="25" s="1"/>
  <c r="O49" i="19"/>
  <c r="N49" i="19"/>
  <c r="K49" i="19"/>
  <c r="I49" i="19"/>
  <c r="G49" i="19"/>
  <c r="BV48" i="19"/>
  <c r="BT48" i="19"/>
  <c r="BR48" i="19"/>
  <c r="BP48" i="19"/>
  <c r="BN48" i="19"/>
  <c r="BL48" i="19"/>
  <c r="BJ48" i="19"/>
  <c r="BI48" i="19"/>
  <c r="BH48" i="19"/>
  <c r="BF48" i="19"/>
  <c r="BD48" i="19"/>
  <c r="BB48" i="19"/>
  <c r="AK48" i="19"/>
  <c r="AI48" i="19"/>
  <c r="AH48" i="19"/>
  <c r="AG48" i="19"/>
  <c r="AE48" i="19"/>
  <c r="AD48" i="19"/>
  <c r="AC48" i="19"/>
  <c r="AA48" i="19"/>
  <c r="Z48" i="19"/>
  <c r="Z48" i="25" s="1"/>
  <c r="Y48" i="19"/>
  <c r="W48" i="19"/>
  <c r="V48" i="19"/>
  <c r="V48" i="25" s="1"/>
  <c r="U48" i="19"/>
  <c r="R48" i="19"/>
  <c r="Q48" i="19"/>
  <c r="O48" i="19"/>
  <c r="N48" i="19"/>
  <c r="N48" i="25" s="1"/>
  <c r="K48" i="19"/>
  <c r="I48" i="19"/>
  <c r="G48" i="19"/>
  <c r="BV47" i="19"/>
  <c r="BT47" i="19"/>
  <c r="BR47" i="19"/>
  <c r="BP47" i="19"/>
  <c r="BN47" i="19"/>
  <c r="BL47" i="19"/>
  <c r="BJ47" i="19"/>
  <c r="BI47" i="19"/>
  <c r="BH47" i="19"/>
  <c r="BF47" i="19"/>
  <c r="BD47" i="19"/>
  <c r="BB47" i="19"/>
  <c r="AK47" i="19"/>
  <c r="AH47" i="19"/>
  <c r="AH51" i="19" s="1"/>
  <c r="AG47" i="19"/>
  <c r="AD47" i="19"/>
  <c r="AC47" i="19"/>
  <c r="AA47" i="19"/>
  <c r="Z47" i="19"/>
  <c r="Z47" i="25" s="1"/>
  <c r="Y47" i="19"/>
  <c r="W47" i="19"/>
  <c r="V47" i="19"/>
  <c r="U47" i="19"/>
  <c r="S47" i="19"/>
  <c r="R47" i="19"/>
  <c r="R47" i="25" s="1"/>
  <c r="Q47" i="19"/>
  <c r="O47" i="19"/>
  <c r="N47" i="19"/>
  <c r="N47" i="25" s="1"/>
  <c r="K47" i="19"/>
  <c r="I47" i="19"/>
  <c r="G47" i="19"/>
  <c r="BV46" i="19"/>
  <c r="BU19" i="20" s="1"/>
  <c r="BU46" i="19"/>
  <c r="BU46" i="25" s="1"/>
  <c r="BS46" i="19"/>
  <c r="BQ46" i="19"/>
  <c r="BQ46" i="25" s="1"/>
  <c r="BO46" i="19"/>
  <c r="BN46" i="19"/>
  <c r="BM19" i="20" s="1"/>
  <c r="BM46" i="19"/>
  <c r="BM46" i="25" s="1"/>
  <c r="BK46" i="19"/>
  <c r="BG46" i="19"/>
  <c r="BF46" i="19"/>
  <c r="BE19" i="20" s="1"/>
  <c r="BE46" i="19"/>
  <c r="BE46" i="25" s="1"/>
  <c r="BC46" i="19"/>
  <c r="BA46" i="19"/>
  <c r="BA46" i="25" s="1"/>
  <c r="AZ46" i="19"/>
  <c r="BT46" i="19" s="1"/>
  <c r="BS19" i="20" s="1"/>
  <c r="AY46" i="19"/>
  <c r="AY46" i="25" s="1"/>
  <c r="AX46" i="19"/>
  <c r="AX46" i="25" s="1"/>
  <c r="AW46" i="19"/>
  <c r="AW46" i="25" s="1"/>
  <c r="AV46" i="19"/>
  <c r="AU46" i="19"/>
  <c r="AT46" i="19"/>
  <c r="AS46" i="19"/>
  <c r="AR46" i="19"/>
  <c r="AQ46" i="19"/>
  <c r="AP46" i="19"/>
  <c r="AO46" i="19"/>
  <c r="AO46" i="25" s="1"/>
  <c r="AN46" i="19"/>
  <c r="AM46" i="19"/>
  <c r="AL46" i="19"/>
  <c r="AK19" i="20" s="1"/>
  <c r="AJ46" i="19"/>
  <c r="AH46" i="19"/>
  <c r="AG46" i="19"/>
  <c r="AF19" i="20" s="1"/>
  <c r="AF46" i="19"/>
  <c r="AF46" i="25" s="1"/>
  <c r="AD46" i="19"/>
  <c r="AC46" i="19"/>
  <c r="AB19" i="20" s="1"/>
  <c r="AB46" i="19"/>
  <c r="Z46" i="19"/>
  <c r="Y46" i="19"/>
  <c r="X19" i="20" s="1"/>
  <c r="X46" i="19"/>
  <c r="V46" i="19"/>
  <c r="V46" i="25" s="1"/>
  <c r="T46" i="19"/>
  <c r="S46" i="19"/>
  <c r="R19" i="20" s="1"/>
  <c r="R46" i="19"/>
  <c r="R46" i="25" s="1"/>
  <c r="Q46" i="19"/>
  <c r="P19" i="20" s="1"/>
  <c r="P46" i="19"/>
  <c r="N46" i="19"/>
  <c r="N46" i="25" s="1"/>
  <c r="M46" i="19"/>
  <c r="L46" i="19"/>
  <c r="K46" i="19"/>
  <c r="J19" i="20" s="1"/>
  <c r="J46" i="19"/>
  <c r="I46" i="19"/>
  <c r="H46" i="19"/>
  <c r="H46" i="25" s="1"/>
  <c r="F46" i="19"/>
  <c r="F46" i="25" s="1"/>
  <c r="E46" i="19"/>
  <c r="D46" i="19"/>
  <c r="BV45" i="19"/>
  <c r="BT45" i="19"/>
  <c r="BR45" i="19"/>
  <c r="BP45" i="19"/>
  <c r="BN45" i="19"/>
  <c r="BL45" i="19"/>
  <c r="BJ45" i="19"/>
  <c r="BI45" i="19"/>
  <c r="BH45" i="19"/>
  <c r="BF45" i="19"/>
  <c r="BD45" i="19"/>
  <c r="BB45" i="19"/>
  <c r="AK45" i="19"/>
  <c r="AI45" i="19"/>
  <c r="AG45" i="19"/>
  <c r="AE45" i="19"/>
  <c r="AC45" i="19"/>
  <c r="AA45" i="19"/>
  <c r="Y45" i="19"/>
  <c r="W45" i="19"/>
  <c r="U45" i="19"/>
  <c r="S45" i="19"/>
  <c r="Q45" i="19"/>
  <c r="O45" i="19"/>
  <c r="K45" i="19"/>
  <c r="I45" i="19"/>
  <c r="G45" i="19"/>
  <c r="BV44" i="19"/>
  <c r="BT44" i="19"/>
  <c r="BR44" i="19"/>
  <c r="BP44" i="19"/>
  <c r="BN44" i="19"/>
  <c r="BL44" i="19"/>
  <c r="BJ44" i="19"/>
  <c r="BI44" i="19"/>
  <c r="BH44" i="19"/>
  <c r="BF44" i="19"/>
  <c r="BD44" i="19"/>
  <c r="BB44" i="19"/>
  <c r="AK44" i="19"/>
  <c r="AI44" i="19"/>
  <c r="AG44" i="19"/>
  <c r="AE44" i="19"/>
  <c r="AC44" i="19"/>
  <c r="AA44" i="19"/>
  <c r="Y44" i="19"/>
  <c r="W44" i="19"/>
  <c r="U44" i="19"/>
  <c r="S44" i="19"/>
  <c r="Q44" i="19"/>
  <c r="O44" i="19"/>
  <c r="K44" i="19"/>
  <c r="I44" i="19"/>
  <c r="G44" i="19"/>
  <c r="BV43" i="19"/>
  <c r="BT43" i="19"/>
  <c r="BR43" i="19"/>
  <c r="BP43" i="19"/>
  <c r="BN43" i="19"/>
  <c r="BL43" i="19"/>
  <c r="BJ43" i="19"/>
  <c r="BI43" i="19"/>
  <c r="BH43" i="19"/>
  <c r="BF43" i="19"/>
  <c r="BD43" i="19"/>
  <c r="BB43" i="19"/>
  <c r="AK43" i="19"/>
  <c r="AI43" i="19"/>
  <c r="AG43" i="19"/>
  <c r="AE43" i="19"/>
  <c r="AC43" i="19"/>
  <c r="AA43" i="19"/>
  <c r="Y43" i="19"/>
  <c r="W43" i="19"/>
  <c r="U43" i="19"/>
  <c r="S43" i="19"/>
  <c r="Q43" i="19"/>
  <c r="O43" i="19"/>
  <c r="K43" i="19"/>
  <c r="I43" i="19"/>
  <c r="G43" i="19"/>
  <c r="BV42" i="19"/>
  <c r="BT42" i="19"/>
  <c r="BR42" i="19"/>
  <c r="BP42" i="19"/>
  <c r="BN42" i="19"/>
  <c r="BL42" i="19"/>
  <c r="BJ42" i="19"/>
  <c r="BI42" i="19"/>
  <c r="BH42" i="19"/>
  <c r="BF42" i="19"/>
  <c r="BD42" i="19"/>
  <c r="BB42" i="19"/>
  <c r="AK42" i="19"/>
  <c r="AI42" i="19"/>
  <c r="AG42" i="19"/>
  <c r="AE42" i="19"/>
  <c r="AC42" i="19"/>
  <c r="AA42" i="19"/>
  <c r="Y42" i="19"/>
  <c r="W42" i="19"/>
  <c r="U42" i="19"/>
  <c r="S42" i="19"/>
  <c r="Q42" i="19"/>
  <c r="O42" i="19"/>
  <c r="K42" i="19"/>
  <c r="I42" i="19"/>
  <c r="G42" i="19"/>
  <c r="BU41" i="19"/>
  <c r="BT41" i="19"/>
  <c r="BS18" i="20" s="1"/>
  <c r="BS41" i="19"/>
  <c r="BS41" i="25" s="1"/>
  <c r="BR41" i="19"/>
  <c r="BQ18" i="20" s="1"/>
  <c r="BQ41" i="19"/>
  <c r="BQ41" i="25" s="1"/>
  <c r="BO41" i="19"/>
  <c r="BM41" i="19"/>
  <c r="BL41" i="19"/>
  <c r="BK18" i="20" s="1"/>
  <c r="BK41" i="19"/>
  <c r="BK41" i="25" s="1"/>
  <c r="BG41" i="19"/>
  <c r="BE41" i="19"/>
  <c r="BD41" i="19"/>
  <c r="BC18" i="20" s="1"/>
  <c r="BC41" i="19"/>
  <c r="BC41" i="25" s="1"/>
  <c r="BB41" i="19"/>
  <c r="BA18" i="20" s="1"/>
  <c r="BA41" i="19"/>
  <c r="BA41" i="25" s="1"/>
  <c r="AZ41" i="19"/>
  <c r="AZ41" i="25" s="1"/>
  <c r="AY41" i="19"/>
  <c r="AX41" i="19"/>
  <c r="AX41" i="25" s="1"/>
  <c r="AW41" i="19"/>
  <c r="AV41" i="19"/>
  <c r="AV41" i="25" s="1"/>
  <c r="AU41" i="19"/>
  <c r="AU41" i="25" s="1"/>
  <c r="AT41" i="19"/>
  <c r="AS41" i="19"/>
  <c r="AS41" i="25" s="1"/>
  <c r="AR41" i="19"/>
  <c r="AR41" i="25" s="1"/>
  <c r="AQ41" i="19"/>
  <c r="AP41" i="19"/>
  <c r="AP41" i="25" s="1"/>
  <c r="AO41" i="19"/>
  <c r="AN41" i="19"/>
  <c r="AM41" i="19"/>
  <c r="AM41" i="25" s="1"/>
  <c r="AL41" i="19"/>
  <c r="AJ41" i="19"/>
  <c r="AJ41" i="25" s="1"/>
  <c r="AI41" i="19"/>
  <c r="AH18" i="20" s="1"/>
  <c r="AH41" i="19"/>
  <c r="AH41" i="25" s="1"/>
  <c r="AF41" i="19"/>
  <c r="AE41" i="19"/>
  <c r="AD41" i="19"/>
  <c r="AD41" i="25" s="1"/>
  <c r="AB41" i="19"/>
  <c r="AB41" i="25" s="1"/>
  <c r="AA41" i="19"/>
  <c r="Z18" i="20" s="1"/>
  <c r="Z41" i="19"/>
  <c r="Z41" i="25" s="1"/>
  <c r="X41" i="19"/>
  <c r="W41" i="19"/>
  <c r="V41" i="19"/>
  <c r="T41" i="19"/>
  <c r="T41" i="25" s="1"/>
  <c r="S41" i="19"/>
  <c r="R18" i="20" s="1"/>
  <c r="R41" i="19"/>
  <c r="R41" i="25" s="1"/>
  <c r="Q41" i="19"/>
  <c r="P18" i="20" s="1"/>
  <c r="P41" i="19"/>
  <c r="O41" i="19"/>
  <c r="N41" i="19"/>
  <c r="N41" i="25" s="1"/>
  <c r="M41" i="19"/>
  <c r="L18" i="20" s="1"/>
  <c r="L41" i="19"/>
  <c r="L41" i="25" s="1"/>
  <c r="K41" i="19"/>
  <c r="J18" i="20" s="1"/>
  <c r="J41" i="19"/>
  <c r="J41" i="25" s="1"/>
  <c r="I41" i="19"/>
  <c r="H18" i="20" s="1"/>
  <c r="H41" i="19"/>
  <c r="G41" i="19"/>
  <c r="F41" i="19"/>
  <c r="F41" i="25" s="1"/>
  <c r="E41" i="19"/>
  <c r="E41" i="25" s="1"/>
  <c r="D41" i="19"/>
  <c r="D41" i="25" s="1"/>
  <c r="BV40" i="19"/>
  <c r="BT40" i="19"/>
  <c r="BR40" i="19"/>
  <c r="BP40" i="19"/>
  <c r="BN40" i="19"/>
  <c r="BL40" i="19"/>
  <c r="BI40" i="19"/>
  <c r="BJ40" i="19" s="1"/>
  <c r="BH40" i="19"/>
  <c r="BF40" i="19"/>
  <c r="BD40" i="19"/>
  <c r="BB40" i="19"/>
  <c r="AK40" i="19"/>
  <c r="AI40" i="19"/>
  <c r="AG40" i="19"/>
  <c r="AE40" i="19"/>
  <c r="AC40" i="19"/>
  <c r="AA40" i="19"/>
  <c r="Y40" i="19"/>
  <c r="W40" i="19"/>
  <c r="U40" i="19"/>
  <c r="S40" i="19"/>
  <c r="Q40" i="19"/>
  <c r="O40" i="19"/>
  <c r="K40" i="19"/>
  <c r="I40" i="19"/>
  <c r="G40" i="19"/>
  <c r="BV39" i="19"/>
  <c r="BT39" i="19"/>
  <c r="BR39" i="19"/>
  <c r="BP39" i="19"/>
  <c r="BN39" i="19"/>
  <c r="BL39" i="19"/>
  <c r="BI39" i="19"/>
  <c r="BJ39" i="19" s="1"/>
  <c r="BH39" i="19"/>
  <c r="BF39" i="19"/>
  <c r="BD39" i="19"/>
  <c r="BB39" i="19"/>
  <c r="AK39" i="19"/>
  <c r="AI39" i="19"/>
  <c r="AG39" i="19"/>
  <c r="AE39" i="19"/>
  <c r="AC39" i="19"/>
  <c r="AA39" i="19"/>
  <c r="Y39" i="19"/>
  <c r="W39" i="19"/>
  <c r="U39" i="19"/>
  <c r="S39" i="19"/>
  <c r="Q39" i="19"/>
  <c r="O39" i="19"/>
  <c r="K39" i="19"/>
  <c r="I39" i="19"/>
  <c r="G39" i="19"/>
  <c r="BV38" i="19"/>
  <c r="BT38" i="19"/>
  <c r="BR38" i="19"/>
  <c r="BP38" i="19"/>
  <c r="BN38" i="19"/>
  <c r="BL38" i="19"/>
  <c r="BI38" i="19"/>
  <c r="BJ38" i="19" s="1"/>
  <c r="BH38" i="19"/>
  <c r="BF38" i="19"/>
  <c r="BD38" i="19"/>
  <c r="BB38" i="19"/>
  <c r="AK38" i="19"/>
  <c r="AI38" i="19"/>
  <c r="AG38" i="19"/>
  <c r="AE38" i="19"/>
  <c r="AC38" i="19"/>
  <c r="AA38" i="19"/>
  <c r="Y38" i="19"/>
  <c r="W38" i="19"/>
  <c r="U38" i="19"/>
  <c r="S38" i="19"/>
  <c r="Q38" i="19"/>
  <c r="O38" i="19"/>
  <c r="K38" i="19"/>
  <c r="I38" i="19"/>
  <c r="G38" i="19"/>
  <c r="BV37" i="19"/>
  <c r="BT37" i="19"/>
  <c r="BR37" i="19"/>
  <c r="BP37" i="19"/>
  <c r="BN37" i="19"/>
  <c r="BL37" i="19"/>
  <c r="BI37" i="19"/>
  <c r="BJ37" i="19" s="1"/>
  <c r="BH37" i="19"/>
  <c r="BF37" i="19"/>
  <c r="BD37" i="19"/>
  <c r="BB37" i="19"/>
  <c r="AK37" i="19"/>
  <c r="AI37" i="19"/>
  <c r="AG37" i="19"/>
  <c r="AE37" i="19"/>
  <c r="AC37" i="19"/>
  <c r="AA37" i="19"/>
  <c r="Y37" i="19"/>
  <c r="W37" i="19"/>
  <c r="U37" i="19"/>
  <c r="S37" i="19"/>
  <c r="Q37" i="19"/>
  <c r="O37" i="19"/>
  <c r="K37" i="19"/>
  <c r="I37" i="19"/>
  <c r="G37" i="19"/>
  <c r="BV36" i="19"/>
  <c r="BU17" i="20" s="1"/>
  <c r="BU36" i="19"/>
  <c r="BU36" i="25" s="1"/>
  <c r="BS36" i="19"/>
  <c r="BR36" i="19"/>
  <c r="BQ36" i="19"/>
  <c r="BQ36" i="25" s="1"/>
  <c r="BO36" i="19"/>
  <c r="BO36" i="25" s="1"/>
  <c r="BN36" i="19"/>
  <c r="BM17" i="20" s="1"/>
  <c r="BM36" i="19"/>
  <c r="BM36" i="25" s="1"/>
  <c r="BL36" i="19"/>
  <c r="BK17" i="20" s="1"/>
  <c r="BK36" i="19"/>
  <c r="BG36" i="19"/>
  <c r="BG36" i="25" s="1"/>
  <c r="BF36" i="19"/>
  <c r="BE17" i="20" s="1"/>
  <c r="BE36" i="19"/>
  <c r="BE36" i="25" s="1"/>
  <c r="BD36" i="19"/>
  <c r="BC17" i="20" s="1"/>
  <c r="BC36" i="19"/>
  <c r="BB36" i="19"/>
  <c r="BA36" i="19"/>
  <c r="BA36" i="25" s="1"/>
  <c r="AZ36" i="19"/>
  <c r="AZ36" i="25" s="1"/>
  <c r="AY36" i="19"/>
  <c r="AX17" i="20" s="1"/>
  <c r="AX36" i="19"/>
  <c r="AX85" i="19" s="1"/>
  <c r="AW36" i="19"/>
  <c r="AW36" i="25" s="1"/>
  <c r="AV36" i="19"/>
  <c r="AU36" i="19"/>
  <c r="AT36" i="19"/>
  <c r="AT36" i="25" s="1"/>
  <c r="AS36" i="19"/>
  <c r="AS36" i="25" s="1"/>
  <c r="AR36" i="19"/>
  <c r="AR36" i="25" s="1"/>
  <c r="AQ36" i="19"/>
  <c r="AP17" i="20" s="1"/>
  <c r="AP36" i="19"/>
  <c r="AP85" i="19" s="1"/>
  <c r="AO36" i="19"/>
  <c r="AO36" i="25" s="1"/>
  <c r="AN36" i="19"/>
  <c r="AM36" i="19"/>
  <c r="AL36" i="19"/>
  <c r="AL36" i="25" s="1"/>
  <c r="AJ36" i="19"/>
  <c r="AJ36" i="25" s="1"/>
  <c r="AH36" i="19"/>
  <c r="AF36" i="19"/>
  <c r="AE36" i="19"/>
  <c r="AD17" i="20" s="1"/>
  <c r="AD36" i="19"/>
  <c r="AD36" i="25" s="1"/>
  <c r="AB36" i="19"/>
  <c r="AB36" i="25" s="1"/>
  <c r="Z36" i="19"/>
  <c r="X36" i="19"/>
  <c r="W36" i="19"/>
  <c r="V17" i="20" s="1"/>
  <c r="V36" i="19"/>
  <c r="V36" i="25" s="1"/>
  <c r="T36" i="19"/>
  <c r="T36" i="25" s="1"/>
  <c r="R36" i="19"/>
  <c r="P36" i="19"/>
  <c r="O36" i="19"/>
  <c r="N17" i="20" s="1"/>
  <c r="N36" i="19"/>
  <c r="N36" i="25" s="1"/>
  <c r="M36" i="19"/>
  <c r="L36" i="19"/>
  <c r="L36" i="25" s="1"/>
  <c r="J36" i="19"/>
  <c r="H36" i="19"/>
  <c r="G36" i="19"/>
  <c r="F17" i="20" s="1"/>
  <c r="F36" i="19"/>
  <c r="F36" i="25" s="1"/>
  <c r="E36" i="19"/>
  <c r="E36" i="25" s="1"/>
  <c r="D36" i="19"/>
  <c r="C17" i="20" s="1"/>
  <c r="BV35" i="19"/>
  <c r="BT35" i="19"/>
  <c r="BR35" i="19"/>
  <c r="BP35" i="19"/>
  <c r="BN35" i="19"/>
  <c r="BL35" i="19"/>
  <c r="BI35" i="19"/>
  <c r="BJ35" i="19" s="1"/>
  <c r="BH35" i="19"/>
  <c r="BF35" i="19"/>
  <c r="BD35" i="19"/>
  <c r="BB35" i="19"/>
  <c r="AK35" i="19"/>
  <c r="AI35" i="19"/>
  <c r="AG35" i="19"/>
  <c r="AE35" i="19"/>
  <c r="AC35" i="19"/>
  <c r="AA35" i="19"/>
  <c r="Y35" i="19"/>
  <c r="W35" i="19"/>
  <c r="U35" i="19"/>
  <c r="S35" i="19"/>
  <c r="Q35" i="19"/>
  <c r="O35" i="19"/>
  <c r="K35" i="19"/>
  <c r="I35" i="19"/>
  <c r="G35" i="19"/>
  <c r="BV34" i="19"/>
  <c r="BT34" i="19"/>
  <c r="BR34" i="19"/>
  <c r="BP34" i="19"/>
  <c r="BN34" i="19"/>
  <c r="BL34" i="19"/>
  <c r="BJ34" i="19"/>
  <c r="BI34" i="19"/>
  <c r="BH34" i="19"/>
  <c r="BF34" i="19"/>
  <c r="BD34" i="19"/>
  <c r="BB34" i="19"/>
  <c r="AK34" i="19"/>
  <c r="AI34" i="19"/>
  <c r="AG34" i="19"/>
  <c r="AE34" i="19"/>
  <c r="AC34" i="19"/>
  <c r="AA34" i="19"/>
  <c r="Y34" i="19"/>
  <c r="W34" i="19"/>
  <c r="U34" i="19"/>
  <c r="S34" i="19"/>
  <c r="Q34" i="19"/>
  <c r="O34" i="19"/>
  <c r="K34" i="19"/>
  <c r="I34" i="19"/>
  <c r="G34" i="19"/>
  <c r="BU33" i="19"/>
  <c r="BS33" i="19"/>
  <c r="BR33" i="19"/>
  <c r="BQ16" i="20" s="1"/>
  <c r="BQ33" i="19"/>
  <c r="BQ33" i="25" s="1"/>
  <c r="BO33" i="19"/>
  <c r="BO33" i="25" s="1"/>
  <c r="BM33" i="19"/>
  <c r="BK33" i="19"/>
  <c r="BG33" i="19"/>
  <c r="BG33" i="25" s="1"/>
  <c r="BE33" i="19"/>
  <c r="BC33" i="19"/>
  <c r="BB33" i="19"/>
  <c r="BA16" i="20" s="1"/>
  <c r="BA33" i="19"/>
  <c r="BA33" i="25" s="1"/>
  <c r="AZ33" i="19"/>
  <c r="AZ33" i="25" s="1"/>
  <c r="AY33" i="19"/>
  <c r="AY33" i="25" s="1"/>
  <c r="AX33" i="19"/>
  <c r="AX33" i="25" s="1"/>
  <c r="AW33" i="19"/>
  <c r="AV33" i="19"/>
  <c r="AV33" i="25" s="1"/>
  <c r="AU33" i="19"/>
  <c r="AT33" i="19"/>
  <c r="AS33" i="19"/>
  <c r="AS33" i="25" s="1"/>
  <c r="AR33" i="19"/>
  <c r="AR33" i="25" s="1"/>
  <c r="AQ33" i="19"/>
  <c r="AQ33" i="25" s="1"/>
  <c r="AP33" i="19"/>
  <c r="AP33" i="25" s="1"/>
  <c r="AO33" i="19"/>
  <c r="AN33" i="19"/>
  <c r="AM16" i="20" s="1"/>
  <c r="AM33" i="19"/>
  <c r="AL33" i="19"/>
  <c r="AK33" i="19"/>
  <c r="AJ33" i="19"/>
  <c r="AJ33" i="25" s="1"/>
  <c r="AH33" i="19"/>
  <c r="AH33" i="25" s="1"/>
  <c r="AF33" i="19"/>
  <c r="AF33" i="25" s="1"/>
  <c r="AD33" i="19"/>
  <c r="AC33" i="19"/>
  <c r="AB33" i="19"/>
  <c r="AB33" i="25" s="1"/>
  <c r="Z33" i="19"/>
  <c r="Y16" i="20" s="1"/>
  <c r="Y33" i="19"/>
  <c r="X16" i="20" s="1"/>
  <c r="X33" i="19"/>
  <c r="X33" i="25" s="1"/>
  <c r="W33" i="19"/>
  <c r="V16" i="20" s="1"/>
  <c r="V33" i="19"/>
  <c r="U33" i="19"/>
  <c r="T33" i="19"/>
  <c r="T33" i="25" s="1"/>
  <c r="R33" i="19"/>
  <c r="R33" i="25" s="1"/>
  <c r="P33" i="19"/>
  <c r="P33" i="25" s="1"/>
  <c r="N33" i="19"/>
  <c r="Q33" i="19" s="1"/>
  <c r="P16" i="20" s="1"/>
  <c r="M33" i="19"/>
  <c r="M33" i="25" s="1"/>
  <c r="L33" i="19"/>
  <c r="L33" i="25" s="1"/>
  <c r="J33" i="19"/>
  <c r="J33" i="25" s="1"/>
  <c r="I33" i="19"/>
  <c r="H16" i="20" s="1"/>
  <c r="H33" i="19"/>
  <c r="G16" i="20" s="1"/>
  <c r="G33" i="19"/>
  <c r="F16" i="20" s="1"/>
  <c r="F33" i="19"/>
  <c r="E33" i="19"/>
  <c r="E33" i="25" s="1"/>
  <c r="D33" i="19"/>
  <c r="D33" i="25" s="1"/>
  <c r="BV32" i="19"/>
  <c r="BT32" i="19"/>
  <c r="BR32" i="19"/>
  <c r="BP32" i="19"/>
  <c r="BN32" i="19"/>
  <c r="BL32" i="19"/>
  <c r="BJ32" i="19"/>
  <c r="BI32" i="19"/>
  <c r="BH32" i="19"/>
  <c r="BF32" i="19"/>
  <c r="BD32" i="19"/>
  <c r="BB32" i="19"/>
  <c r="AK32" i="19"/>
  <c r="AI32" i="19"/>
  <c r="AG32" i="19"/>
  <c r="AE32" i="19"/>
  <c r="AC32" i="19"/>
  <c r="AA32" i="19"/>
  <c r="Y32" i="19"/>
  <c r="W32" i="19"/>
  <c r="U32" i="19"/>
  <c r="S32" i="19"/>
  <c r="Q32" i="19"/>
  <c r="O32" i="19"/>
  <c r="K32" i="19"/>
  <c r="I32" i="19"/>
  <c r="G32" i="19"/>
  <c r="BV31" i="19"/>
  <c r="BT31" i="19"/>
  <c r="BR31" i="19"/>
  <c r="BP31" i="19"/>
  <c r="BN31" i="19"/>
  <c r="BL31" i="19"/>
  <c r="BJ31" i="19"/>
  <c r="BI31" i="19"/>
  <c r="BH31" i="19"/>
  <c r="BF31" i="19"/>
  <c r="BD31" i="19"/>
  <c r="BB31" i="19"/>
  <c r="AK31" i="19"/>
  <c r="AI31" i="19"/>
  <c r="AG31" i="19"/>
  <c r="AE31" i="19"/>
  <c r="AC31" i="19"/>
  <c r="AA31" i="19"/>
  <c r="Y31" i="19"/>
  <c r="W31" i="19"/>
  <c r="U31" i="19"/>
  <c r="S31" i="19"/>
  <c r="Q31" i="19"/>
  <c r="O31" i="19"/>
  <c r="K31" i="19"/>
  <c r="I31" i="19"/>
  <c r="G31" i="19"/>
  <c r="BV30" i="19"/>
  <c r="BT30" i="19"/>
  <c r="BR30" i="19"/>
  <c r="BP30" i="19"/>
  <c r="BN30" i="19"/>
  <c r="BL30" i="19"/>
  <c r="BJ30" i="19"/>
  <c r="BI30" i="19"/>
  <c r="BH30" i="19"/>
  <c r="BF30" i="19"/>
  <c r="BD30" i="19"/>
  <c r="BB30" i="19"/>
  <c r="AK30" i="19"/>
  <c r="AI30" i="19"/>
  <c r="AG30" i="19"/>
  <c r="AE30" i="19"/>
  <c r="AC30" i="19"/>
  <c r="AA30" i="19"/>
  <c r="Y30" i="19"/>
  <c r="W30" i="19"/>
  <c r="U30" i="19"/>
  <c r="S30" i="19"/>
  <c r="Q30" i="19"/>
  <c r="O30" i="19"/>
  <c r="K30" i="19"/>
  <c r="I30" i="19"/>
  <c r="G30" i="19"/>
  <c r="BV29" i="19"/>
  <c r="BT29" i="19"/>
  <c r="BR29" i="19"/>
  <c r="BP29" i="19"/>
  <c r="BN29" i="19"/>
  <c r="BL29" i="19"/>
  <c r="BJ29" i="19"/>
  <c r="BI29" i="19"/>
  <c r="BH29" i="19"/>
  <c r="BF29" i="19"/>
  <c r="BD29" i="19"/>
  <c r="BB29" i="19"/>
  <c r="AK29" i="19"/>
  <c r="AI29" i="19"/>
  <c r="AG29" i="19"/>
  <c r="AE29" i="19"/>
  <c r="AC29" i="19"/>
  <c r="AA29" i="19"/>
  <c r="Y29" i="19"/>
  <c r="W29" i="19"/>
  <c r="U29" i="19"/>
  <c r="S29" i="19"/>
  <c r="Q29" i="19"/>
  <c r="O29" i="19"/>
  <c r="K29" i="19"/>
  <c r="I29" i="19"/>
  <c r="G29" i="19"/>
  <c r="BU28" i="19"/>
  <c r="BT15" i="20" s="1"/>
  <c r="BS28" i="19"/>
  <c r="BQ28" i="19"/>
  <c r="BO28" i="19"/>
  <c r="BO28" i="25" s="1"/>
  <c r="BM28" i="19"/>
  <c r="BM28" i="25" s="1"/>
  <c r="BK28" i="19"/>
  <c r="BG28" i="19"/>
  <c r="BG28" i="25" s="1"/>
  <c r="BE28" i="19"/>
  <c r="BD15" i="20" s="1"/>
  <c r="BC28" i="19"/>
  <c r="BA28" i="19"/>
  <c r="BI28" i="19" s="1"/>
  <c r="AZ28" i="19"/>
  <c r="AY28" i="19"/>
  <c r="AY28" i="25" s="1"/>
  <c r="AX28" i="19"/>
  <c r="AX28" i="25" s="1"/>
  <c r="AW28" i="19"/>
  <c r="AW28" i="25" s="1"/>
  <c r="AV28" i="19"/>
  <c r="AV28" i="25" s="1"/>
  <c r="AU28" i="19"/>
  <c r="AT15" i="20" s="1"/>
  <c r="AT28" i="19"/>
  <c r="AT28" i="25" s="1"/>
  <c r="AS28" i="19"/>
  <c r="AR15" i="20" s="1"/>
  <c r="AR28" i="19"/>
  <c r="AQ28" i="19"/>
  <c r="AQ28" i="25" s="1"/>
  <c r="AP28" i="19"/>
  <c r="AP28" i="25" s="1"/>
  <c r="AO28" i="19"/>
  <c r="AO28" i="25" s="1"/>
  <c r="AN28" i="19"/>
  <c r="AN28" i="25" s="1"/>
  <c r="AM28" i="19"/>
  <c r="AL28" i="19"/>
  <c r="AL28" i="25" s="1"/>
  <c r="AJ28" i="19"/>
  <c r="AH28" i="19"/>
  <c r="AF28" i="19"/>
  <c r="AD28" i="19"/>
  <c r="AD28" i="25" s="1"/>
  <c r="AC28" i="19"/>
  <c r="AB15" i="20" s="1"/>
  <c r="AB28" i="19"/>
  <c r="AB28" i="25" s="1"/>
  <c r="Z28" i="19"/>
  <c r="Z28" i="25" s="1"/>
  <c r="X28" i="19"/>
  <c r="X28" i="25" s="1"/>
  <c r="V28" i="19"/>
  <c r="V28" i="25" s="1"/>
  <c r="U28" i="19"/>
  <c r="T15" i="20" s="1"/>
  <c r="T28" i="19"/>
  <c r="T28" i="25" s="1"/>
  <c r="R28" i="19"/>
  <c r="P28" i="19"/>
  <c r="N28" i="19"/>
  <c r="N28" i="25" s="1"/>
  <c r="M28" i="19"/>
  <c r="L15" i="20" s="1"/>
  <c r="L28" i="19"/>
  <c r="L28" i="25" s="1"/>
  <c r="K28" i="19"/>
  <c r="J28" i="19"/>
  <c r="J28" i="25" s="1"/>
  <c r="H28" i="19"/>
  <c r="H28" i="25" s="1"/>
  <c r="E28" i="19"/>
  <c r="D15" i="20" s="1"/>
  <c r="D28" i="19"/>
  <c r="BV27" i="19"/>
  <c r="BT27" i="19"/>
  <c r="BR27" i="19"/>
  <c r="BP27" i="19"/>
  <c r="BN27" i="19"/>
  <c r="BL27" i="19"/>
  <c r="BJ27" i="19"/>
  <c r="BI27" i="19"/>
  <c r="BH27" i="19"/>
  <c r="BF27" i="19"/>
  <c r="BD27" i="19"/>
  <c r="BB27" i="19"/>
  <c r="AK27" i="19"/>
  <c r="AI27" i="19"/>
  <c r="AG27" i="19"/>
  <c r="AE27" i="19"/>
  <c r="AC27" i="19"/>
  <c r="AA27" i="19"/>
  <c r="Y27" i="19"/>
  <c r="W27" i="19"/>
  <c r="U27" i="19"/>
  <c r="S27" i="19"/>
  <c r="Q27" i="19"/>
  <c r="O27" i="19"/>
  <c r="K27" i="19"/>
  <c r="I27" i="19"/>
  <c r="G27" i="19"/>
  <c r="BV26" i="19"/>
  <c r="BT26" i="19"/>
  <c r="BR26" i="19"/>
  <c r="BP26" i="19"/>
  <c r="BN26" i="19"/>
  <c r="BL26" i="19"/>
  <c r="BI26" i="19"/>
  <c r="BJ26" i="19" s="1"/>
  <c r="BH26" i="19"/>
  <c r="BF26" i="19"/>
  <c r="BD26" i="19"/>
  <c r="BB26" i="19"/>
  <c r="AK26" i="19"/>
  <c r="AI26" i="19"/>
  <c r="AG26" i="19"/>
  <c r="AE26" i="19"/>
  <c r="AC26" i="19"/>
  <c r="AA26" i="19"/>
  <c r="Y26" i="19"/>
  <c r="W26" i="19"/>
  <c r="U26" i="19"/>
  <c r="S26" i="19"/>
  <c r="Q26" i="19"/>
  <c r="O26" i="19"/>
  <c r="K26" i="19"/>
  <c r="I26" i="19"/>
  <c r="G26" i="19"/>
  <c r="BU25" i="19"/>
  <c r="BU25" i="25" s="1"/>
  <c r="BS25" i="19"/>
  <c r="BR14" i="20" s="1"/>
  <c r="BQ25" i="19"/>
  <c r="BP14" i="20" s="1"/>
  <c r="BO25" i="19"/>
  <c r="BO25" i="25" s="1"/>
  <c r="BM25" i="19"/>
  <c r="BM25" i="25" s="1"/>
  <c r="BK25" i="19"/>
  <c r="BK25" i="25" s="1"/>
  <c r="BH25" i="19"/>
  <c r="BG14" i="20" s="1"/>
  <c r="BG25" i="19"/>
  <c r="BG25" i="25" s="1"/>
  <c r="BE25" i="19"/>
  <c r="BE25" i="25" s="1"/>
  <c r="BC25" i="19"/>
  <c r="BB14" i="20" s="1"/>
  <c r="BB25" i="19"/>
  <c r="BA14" i="20" s="1"/>
  <c r="BA25" i="19"/>
  <c r="AZ14" i="20" s="1"/>
  <c r="AZ25" i="19"/>
  <c r="BR25" i="19" s="1"/>
  <c r="BQ14" i="20" s="1"/>
  <c r="AY25" i="19"/>
  <c r="AX25" i="19"/>
  <c r="AW25" i="19"/>
  <c r="AW25" i="25" s="1"/>
  <c r="AV25" i="19"/>
  <c r="AV25" i="25" s="1"/>
  <c r="AU25" i="19"/>
  <c r="AT14" i="20" s="1"/>
  <c r="AT25" i="19"/>
  <c r="AS25" i="19"/>
  <c r="AR14" i="20" s="1"/>
  <c r="AR25" i="19"/>
  <c r="AQ25" i="19"/>
  <c r="AQ85" i="19" s="1"/>
  <c r="AP25" i="19"/>
  <c r="AO25" i="19"/>
  <c r="AO25" i="25" s="1"/>
  <c r="AN25" i="19"/>
  <c r="AN25" i="25" s="1"/>
  <c r="AM25" i="19"/>
  <c r="AL14" i="20" s="1"/>
  <c r="AL25" i="19"/>
  <c r="AJ25" i="19"/>
  <c r="AH25" i="19"/>
  <c r="AF25" i="19"/>
  <c r="AE14" i="20" s="1"/>
  <c r="AD25" i="19"/>
  <c r="AB25" i="19"/>
  <c r="Z25" i="19"/>
  <c r="Z25" i="25" s="1"/>
  <c r="X25" i="19"/>
  <c r="X25" i="25" s="1"/>
  <c r="V25" i="19"/>
  <c r="T25" i="19"/>
  <c r="S25" i="19"/>
  <c r="R25" i="19"/>
  <c r="R25" i="25" s="1"/>
  <c r="P25" i="19"/>
  <c r="O14" i="20" s="1"/>
  <c r="N25" i="19"/>
  <c r="M25" i="19"/>
  <c r="L14" i="20" s="1"/>
  <c r="L25" i="19"/>
  <c r="J25" i="19"/>
  <c r="J25" i="25" s="1"/>
  <c r="H25" i="19"/>
  <c r="H25" i="25" s="1"/>
  <c r="F25" i="19"/>
  <c r="E25" i="19"/>
  <c r="D14" i="20" s="1"/>
  <c r="D25" i="19"/>
  <c r="AI25" i="19" s="1"/>
  <c r="AH14" i="20" s="1"/>
  <c r="BV24" i="19"/>
  <c r="BT24" i="19"/>
  <c r="BR24" i="19"/>
  <c r="BP24" i="19"/>
  <c r="BN24" i="19"/>
  <c r="BL24" i="19"/>
  <c r="BI24" i="19"/>
  <c r="BJ24" i="19" s="1"/>
  <c r="BH24" i="19"/>
  <c r="BF24" i="19"/>
  <c r="BD24" i="19"/>
  <c r="BB24" i="19"/>
  <c r="AK24" i="19"/>
  <c r="AI24" i="19"/>
  <c r="AG24" i="19"/>
  <c r="AE24" i="19"/>
  <c r="AC24" i="19"/>
  <c r="AA24" i="19"/>
  <c r="Y24" i="19"/>
  <c r="W24" i="19"/>
  <c r="U24" i="19"/>
  <c r="S24" i="19"/>
  <c r="Q24" i="19"/>
  <c r="O24" i="19"/>
  <c r="K24" i="19"/>
  <c r="I24" i="19"/>
  <c r="G24" i="19"/>
  <c r="BV23" i="19"/>
  <c r="BT23" i="19"/>
  <c r="BR23" i="19"/>
  <c r="BP23" i="19"/>
  <c r="BN23" i="19"/>
  <c r="BL23" i="19"/>
  <c r="BJ23" i="19"/>
  <c r="BI23" i="19"/>
  <c r="BH23" i="19"/>
  <c r="BF23" i="19"/>
  <c r="BD23" i="19"/>
  <c r="BB23" i="19"/>
  <c r="AK23" i="19"/>
  <c r="AI23" i="19"/>
  <c r="AG23" i="19"/>
  <c r="AE23" i="19"/>
  <c r="AC23" i="19"/>
  <c r="AA23" i="19"/>
  <c r="Y23" i="19"/>
  <c r="W23" i="19"/>
  <c r="U23" i="19"/>
  <c r="S23" i="19"/>
  <c r="Q23" i="19"/>
  <c r="O23" i="19"/>
  <c r="K23" i="19"/>
  <c r="I23" i="19"/>
  <c r="G23" i="19"/>
  <c r="BV22" i="19"/>
  <c r="BT22" i="19"/>
  <c r="BR22" i="19"/>
  <c r="BP22" i="19"/>
  <c r="BN22" i="19"/>
  <c r="BL22" i="19"/>
  <c r="BJ22" i="19"/>
  <c r="BI22" i="19"/>
  <c r="BH22" i="19"/>
  <c r="BF22" i="19"/>
  <c r="BD22" i="19"/>
  <c r="BB22" i="19"/>
  <c r="AK22" i="19"/>
  <c r="AI22" i="19"/>
  <c r="AG22" i="19"/>
  <c r="AE22" i="19"/>
  <c r="AC22" i="19"/>
  <c r="AA22" i="19"/>
  <c r="Y22" i="19"/>
  <c r="W22" i="19"/>
  <c r="U22" i="19"/>
  <c r="S22" i="19"/>
  <c r="Q22" i="19"/>
  <c r="O22" i="19"/>
  <c r="K22" i="19"/>
  <c r="I22" i="19"/>
  <c r="G22" i="19"/>
  <c r="BU21" i="19"/>
  <c r="BS21" i="19"/>
  <c r="BR21" i="19"/>
  <c r="BQ13" i="20" s="1"/>
  <c r="BQ21" i="19"/>
  <c r="BQ21" i="25" s="1"/>
  <c r="BO21" i="19"/>
  <c r="BO21" i="25" s="1"/>
  <c r="BM21" i="19"/>
  <c r="BL13" i="20" s="1"/>
  <c r="BK21" i="19"/>
  <c r="BG21" i="19"/>
  <c r="BF13" i="20" s="1"/>
  <c r="BE21" i="19"/>
  <c r="BC21" i="19"/>
  <c r="BB21" i="19"/>
  <c r="BA13" i="20" s="1"/>
  <c r="BA21" i="19"/>
  <c r="AZ21" i="19"/>
  <c r="AY13" i="20" s="1"/>
  <c r="AY21" i="19"/>
  <c r="AY21" i="25" s="1"/>
  <c r="AX21" i="19"/>
  <c r="AX21" i="25" s="1"/>
  <c r="AW21" i="19"/>
  <c r="AV21" i="19"/>
  <c r="AV21" i="25" s="1"/>
  <c r="AU21" i="19"/>
  <c r="AT21" i="19"/>
  <c r="AS21" i="19"/>
  <c r="AR21" i="19"/>
  <c r="AR21" i="25" s="1"/>
  <c r="AQ21" i="19"/>
  <c r="AQ21" i="25" s="1"/>
  <c r="AP21" i="19"/>
  <c r="AP21" i="25" s="1"/>
  <c r="AO21" i="19"/>
  <c r="AN21" i="19"/>
  <c r="AN21" i="25" s="1"/>
  <c r="AM21" i="19"/>
  <c r="AL21" i="19"/>
  <c r="AK21" i="19"/>
  <c r="AJ13" i="20" s="1"/>
  <c r="AJ21" i="19"/>
  <c r="AI13" i="20" s="1"/>
  <c r="AH21" i="19"/>
  <c r="AH21" i="25" s="1"/>
  <c r="AG21" i="19"/>
  <c r="AF13" i="20" s="1"/>
  <c r="AF21" i="19"/>
  <c r="AF21" i="25" s="1"/>
  <c r="AE21" i="19"/>
  <c r="AD13" i="20" s="1"/>
  <c r="AD21" i="19"/>
  <c r="AC13" i="20" s="1"/>
  <c r="AC21" i="19"/>
  <c r="AB13" i="20" s="1"/>
  <c r="AB21" i="19"/>
  <c r="AA13" i="20" s="1"/>
  <c r="Z21" i="19"/>
  <c r="X21" i="19"/>
  <c r="X21" i="25" s="1"/>
  <c r="W21" i="19"/>
  <c r="V13" i="20" s="1"/>
  <c r="V21" i="19"/>
  <c r="U21" i="19"/>
  <c r="T13" i="20" s="1"/>
  <c r="T21" i="19"/>
  <c r="S13" i="20" s="1"/>
  <c r="R21" i="19"/>
  <c r="R21" i="25" s="1"/>
  <c r="P21" i="19"/>
  <c r="O13" i="20" s="1"/>
  <c r="N21" i="19"/>
  <c r="M21" i="19"/>
  <c r="M21" i="25" s="1"/>
  <c r="L21" i="19"/>
  <c r="L21" i="25" s="1"/>
  <c r="J21" i="19"/>
  <c r="J21" i="25" s="1"/>
  <c r="H21" i="19"/>
  <c r="H21" i="25" s="1"/>
  <c r="F21" i="19"/>
  <c r="E21" i="19"/>
  <c r="D21" i="19"/>
  <c r="AI21" i="19" s="1"/>
  <c r="AH13" i="20" s="1"/>
  <c r="BV20" i="19"/>
  <c r="BT20" i="19"/>
  <c r="BR20" i="19"/>
  <c r="BP20" i="19"/>
  <c r="BN20" i="19"/>
  <c r="BL20" i="19"/>
  <c r="BJ20" i="19"/>
  <c r="BI20" i="19"/>
  <c r="BH20" i="19"/>
  <c r="BF20" i="19"/>
  <c r="BD20" i="19"/>
  <c r="BB20" i="19"/>
  <c r="AK20" i="19"/>
  <c r="AI20" i="19"/>
  <c r="AG20" i="19"/>
  <c r="AE20" i="19"/>
  <c r="AC20" i="19"/>
  <c r="AA20" i="19"/>
  <c r="Y20" i="19"/>
  <c r="W20" i="19"/>
  <c r="U20" i="19"/>
  <c r="S20" i="19"/>
  <c r="Q20" i="19"/>
  <c r="O20" i="19"/>
  <c r="K20" i="19"/>
  <c r="I20" i="19"/>
  <c r="G20" i="19"/>
  <c r="BV19" i="19"/>
  <c r="BT19" i="19"/>
  <c r="BR19" i="19"/>
  <c r="BP19" i="19"/>
  <c r="BN19" i="19"/>
  <c r="BL19" i="19"/>
  <c r="BJ19" i="19"/>
  <c r="BI19" i="19"/>
  <c r="BH19" i="19"/>
  <c r="BF19" i="19"/>
  <c r="BD19" i="19"/>
  <c r="BB19" i="19"/>
  <c r="AK19" i="19"/>
  <c r="AI19" i="19"/>
  <c r="AG19" i="19"/>
  <c r="AE19" i="19"/>
  <c r="AC19" i="19"/>
  <c r="AA19" i="19"/>
  <c r="Y19" i="19"/>
  <c r="W19" i="19"/>
  <c r="U19" i="19"/>
  <c r="S19" i="19"/>
  <c r="Q19" i="19"/>
  <c r="O19" i="19"/>
  <c r="K19" i="19"/>
  <c r="I19" i="19"/>
  <c r="G19" i="19"/>
  <c r="BV18" i="19"/>
  <c r="BT18" i="19"/>
  <c r="BR18" i="19"/>
  <c r="BP18" i="19"/>
  <c r="BN18" i="19"/>
  <c r="BL18" i="19"/>
  <c r="BJ18" i="19"/>
  <c r="BI18" i="19"/>
  <c r="BH18" i="19"/>
  <c r="BF18" i="19"/>
  <c r="BD18" i="19"/>
  <c r="BB18" i="19"/>
  <c r="AK18" i="19"/>
  <c r="AI18" i="19"/>
  <c r="AG18" i="19"/>
  <c r="AE18" i="19"/>
  <c r="AC18" i="19"/>
  <c r="AA18" i="19"/>
  <c r="Y18" i="19"/>
  <c r="W18" i="19"/>
  <c r="U18" i="19"/>
  <c r="S18" i="19"/>
  <c r="Q18" i="19"/>
  <c r="O18" i="19"/>
  <c r="K18" i="19"/>
  <c r="I18" i="19"/>
  <c r="G18" i="19"/>
  <c r="BV17" i="19"/>
  <c r="BT17" i="19"/>
  <c r="BR17" i="19"/>
  <c r="BP17" i="19"/>
  <c r="BN17" i="19"/>
  <c r="BL17" i="19"/>
  <c r="BJ17" i="19"/>
  <c r="BI17" i="19"/>
  <c r="BH17" i="19"/>
  <c r="BF17" i="19"/>
  <c r="BD17" i="19"/>
  <c r="BB17" i="19"/>
  <c r="AK17" i="19"/>
  <c r="AI17" i="19"/>
  <c r="AG17" i="19"/>
  <c r="AE17" i="19"/>
  <c r="AC17" i="19"/>
  <c r="AA17" i="19"/>
  <c r="Y17" i="19"/>
  <c r="W17" i="19"/>
  <c r="U17" i="19"/>
  <c r="S17" i="19"/>
  <c r="Q17" i="19"/>
  <c r="O17" i="19"/>
  <c r="K17" i="19"/>
  <c r="I17" i="19"/>
  <c r="G17" i="19"/>
  <c r="BU16" i="19"/>
  <c r="BS16" i="19"/>
  <c r="BQ16" i="19"/>
  <c r="BO16" i="19"/>
  <c r="BO16" i="25" s="1"/>
  <c r="BM16" i="19"/>
  <c r="BM16" i="25" s="1"/>
  <c r="BK16" i="19"/>
  <c r="BG16" i="19"/>
  <c r="BE16" i="19"/>
  <c r="BE85" i="19" s="1"/>
  <c r="BC16" i="19"/>
  <c r="BA16" i="19"/>
  <c r="AZ16" i="19"/>
  <c r="BH16" i="19" s="1"/>
  <c r="BG12" i="20" s="1"/>
  <c r="AY16" i="19"/>
  <c r="AX16" i="19"/>
  <c r="AX16" i="25" s="1"/>
  <c r="AW16" i="19"/>
  <c r="AV16" i="19"/>
  <c r="AV16" i="25" s="1"/>
  <c r="AU16" i="19"/>
  <c r="AT16" i="19"/>
  <c r="AT16" i="25" s="1"/>
  <c r="AS16" i="19"/>
  <c r="AR16" i="19"/>
  <c r="AQ16" i="19"/>
  <c r="AP16" i="19"/>
  <c r="AP16" i="25" s="1"/>
  <c r="AO16" i="19"/>
  <c r="AN16" i="19"/>
  <c r="AN16" i="25" s="1"/>
  <c r="AM16" i="19"/>
  <c r="AL16" i="19"/>
  <c r="AL16" i="25" s="1"/>
  <c r="AJ16" i="19"/>
  <c r="AJ16" i="25" s="1"/>
  <c r="AH16" i="19"/>
  <c r="AG12" i="20" s="1"/>
  <c r="AF16" i="19"/>
  <c r="AF16" i="25" s="1"/>
  <c r="AD16" i="19"/>
  <c r="AD16" i="25" s="1"/>
  <c r="AC16" i="19"/>
  <c r="AB12" i="20" s="1"/>
  <c r="AB16" i="19"/>
  <c r="Z16" i="19"/>
  <c r="Y12" i="20" s="1"/>
  <c r="X16" i="19"/>
  <c r="X85" i="19" s="1"/>
  <c r="V16" i="19"/>
  <c r="V16" i="25" s="1"/>
  <c r="T16" i="19"/>
  <c r="R16" i="19"/>
  <c r="R16" i="25" s="1"/>
  <c r="P16" i="19"/>
  <c r="P16" i="25" s="1"/>
  <c r="N16" i="19"/>
  <c r="M12" i="20" s="1"/>
  <c r="M16" i="19"/>
  <c r="L16" i="19"/>
  <c r="K16" i="19"/>
  <c r="J12" i="20" s="1"/>
  <c r="J16" i="19"/>
  <c r="J16" i="25" s="1"/>
  <c r="H16" i="19"/>
  <c r="H16" i="25" s="1"/>
  <c r="G16" i="19"/>
  <c r="F12" i="20" s="1"/>
  <c r="F16" i="19"/>
  <c r="F16" i="25" s="1"/>
  <c r="E16" i="19"/>
  <c r="D16" i="19"/>
  <c r="AE16" i="19" s="1"/>
  <c r="AD12" i="20" s="1"/>
  <c r="BV15" i="19"/>
  <c r="BT15" i="19"/>
  <c r="BR15" i="19"/>
  <c r="BP15" i="19"/>
  <c r="BN15" i="19"/>
  <c r="BL15" i="19"/>
  <c r="BJ15" i="19"/>
  <c r="BI15" i="19"/>
  <c r="BH15" i="19"/>
  <c r="BF15" i="19"/>
  <c r="BD15" i="19"/>
  <c r="BB15" i="19"/>
  <c r="AK15" i="19"/>
  <c r="AI15" i="19"/>
  <c r="AG15" i="19"/>
  <c r="AE15" i="19"/>
  <c r="AC15" i="19"/>
  <c r="AA15" i="19"/>
  <c r="Y15" i="19"/>
  <c r="W15" i="19"/>
  <c r="U15" i="19"/>
  <c r="S15" i="19"/>
  <c r="Q15" i="19"/>
  <c r="O15" i="19"/>
  <c r="K15" i="19"/>
  <c r="I15" i="19"/>
  <c r="G15" i="19"/>
  <c r="BV14" i="19"/>
  <c r="BT14" i="19"/>
  <c r="BR14" i="19"/>
  <c r="BP14" i="19"/>
  <c r="BN14" i="19"/>
  <c r="BL14" i="19"/>
  <c r="BI14" i="19"/>
  <c r="BJ14" i="19" s="1"/>
  <c r="BH14" i="19"/>
  <c r="BF14" i="19"/>
  <c r="BD14" i="19"/>
  <c r="BB14" i="19"/>
  <c r="AK14" i="19"/>
  <c r="AI14" i="19"/>
  <c r="AG14" i="19"/>
  <c r="AE14" i="19"/>
  <c r="AC14" i="19"/>
  <c r="AA14" i="19"/>
  <c r="Y14" i="19"/>
  <c r="W14" i="19"/>
  <c r="U14" i="19"/>
  <c r="S14" i="19"/>
  <c r="Q14" i="19"/>
  <c r="O14" i="19"/>
  <c r="K14" i="19"/>
  <c r="I14" i="19"/>
  <c r="G14" i="19"/>
  <c r="BV13" i="19"/>
  <c r="BT13" i="19"/>
  <c r="BR13" i="19"/>
  <c r="BP13" i="19"/>
  <c r="BN13" i="19"/>
  <c r="BL13" i="19"/>
  <c r="BJ13" i="19"/>
  <c r="BI13" i="19"/>
  <c r="BH13" i="19"/>
  <c r="BF13" i="19"/>
  <c r="BD13" i="19"/>
  <c r="BB13" i="19"/>
  <c r="AK13" i="19"/>
  <c r="AI13" i="19"/>
  <c r="AG13" i="19"/>
  <c r="AE13" i="19"/>
  <c r="AC13" i="19"/>
  <c r="AA13" i="19"/>
  <c r="Y13" i="19"/>
  <c r="W13" i="19"/>
  <c r="U13" i="19"/>
  <c r="S13" i="19"/>
  <c r="Q13" i="19"/>
  <c r="O13" i="19"/>
  <c r="K13" i="19"/>
  <c r="I13" i="19"/>
  <c r="G13" i="19"/>
  <c r="BV12" i="19"/>
  <c r="BT12" i="19"/>
  <c r="BR12" i="19"/>
  <c r="BP12" i="19"/>
  <c r="BN12" i="19"/>
  <c r="BL12" i="19"/>
  <c r="BI12" i="19"/>
  <c r="BJ12" i="19" s="1"/>
  <c r="BH12" i="19"/>
  <c r="BF12" i="19"/>
  <c r="BD12" i="19"/>
  <c r="BB12" i="19"/>
  <c r="AK12" i="19"/>
  <c r="AI12" i="19"/>
  <c r="AG12" i="19"/>
  <c r="AE12" i="19"/>
  <c r="AC12" i="19"/>
  <c r="AA12" i="19"/>
  <c r="Y12" i="19"/>
  <c r="W12" i="19"/>
  <c r="U12" i="19"/>
  <c r="S12" i="19"/>
  <c r="Q12" i="19"/>
  <c r="O12" i="19"/>
  <c r="K12" i="19"/>
  <c r="I12" i="19"/>
  <c r="G12" i="19"/>
  <c r="BF83" i="17"/>
  <c r="BU83" i="15"/>
  <c r="BV83" i="15" s="1"/>
  <c r="BS83" i="15"/>
  <c r="BQ83" i="15"/>
  <c r="BO83" i="15"/>
  <c r="BM83" i="15"/>
  <c r="BK83" i="15"/>
  <c r="BG83" i="15"/>
  <c r="BE83" i="15"/>
  <c r="BC83" i="15"/>
  <c r="BD83" i="15" s="1"/>
  <c r="BA83" i="15"/>
  <c r="AZ83" i="15"/>
  <c r="AY83" i="15"/>
  <c r="AX83" i="15"/>
  <c r="AW83" i="15"/>
  <c r="AV83" i="15"/>
  <c r="AU83" i="15"/>
  <c r="AT83" i="15"/>
  <c r="AS83" i="15"/>
  <c r="AR83" i="15"/>
  <c r="AQ83" i="15"/>
  <c r="AP83" i="15"/>
  <c r="AO83" i="15"/>
  <c r="AN83" i="15"/>
  <c r="AM83" i="15"/>
  <c r="AL83" i="15"/>
  <c r="AJ83" i="15"/>
  <c r="AH83" i="15"/>
  <c r="AF83" i="15"/>
  <c r="AD83" i="15"/>
  <c r="AB83" i="15"/>
  <c r="Z83" i="15"/>
  <c r="AA83" i="15" s="1"/>
  <c r="X83" i="15"/>
  <c r="V83" i="15"/>
  <c r="T83" i="15"/>
  <c r="R83" i="15"/>
  <c r="P83" i="15"/>
  <c r="N83" i="15"/>
  <c r="M83" i="15"/>
  <c r="L83" i="15"/>
  <c r="J83" i="15"/>
  <c r="H83" i="15"/>
  <c r="F83" i="15"/>
  <c r="E83" i="15"/>
  <c r="D83" i="15"/>
  <c r="AE83" i="15" s="1"/>
  <c r="BU82" i="15"/>
  <c r="BS82" i="15"/>
  <c r="BT82" i="15" s="1"/>
  <c r="BQ82" i="15"/>
  <c r="BO82" i="15"/>
  <c r="BM82" i="15"/>
  <c r="BK82" i="15"/>
  <c r="BG82" i="15"/>
  <c r="BE82" i="15"/>
  <c r="BC82" i="15"/>
  <c r="BA82" i="15"/>
  <c r="BB82" i="15" s="1"/>
  <c r="AZ82" i="15"/>
  <c r="AY82" i="15"/>
  <c r="AX82" i="15"/>
  <c r="AW82" i="15"/>
  <c r="AV82" i="15"/>
  <c r="AU82" i="15"/>
  <c r="AT82" i="15"/>
  <c r="AS82" i="15"/>
  <c r="AR82" i="15"/>
  <c r="AQ82" i="15"/>
  <c r="AP82" i="15"/>
  <c r="AO82" i="15"/>
  <c r="AN82" i="15"/>
  <c r="AM82" i="15"/>
  <c r="AL82" i="15"/>
  <c r="AJ82" i="15"/>
  <c r="AK82" i="15" s="1"/>
  <c r="AH82" i="15"/>
  <c r="AF82" i="15"/>
  <c r="AD82" i="15"/>
  <c r="AB82" i="15"/>
  <c r="Z82" i="15"/>
  <c r="X82" i="15"/>
  <c r="V82" i="15"/>
  <c r="T82" i="15"/>
  <c r="U82" i="15" s="1"/>
  <c r="R82" i="15"/>
  <c r="P82" i="15"/>
  <c r="N82" i="15"/>
  <c r="M82" i="15"/>
  <c r="L82" i="15"/>
  <c r="J82" i="15"/>
  <c r="H82" i="15"/>
  <c r="F82" i="15"/>
  <c r="E82" i="15"/>
  <c r="D82" i="15"/>
  <c r="BU81" i="15"/>
  <c r="BS81" i="15"/>
  <c r="BQ81" i="15"/>
  <c r="BO81" i="15"/>
  <c r="BM81" i="15"/>
  <c r="BK81" i="15"/>
  <c r="BG81" i="15"/>
  <c r="BE81" i="15"/>
  <c r="BC81" i="15"/>
  <c r="BA81" i="15"/>
  <c r="AZ81" i="15"/>
  <c r="AY81" i="15"/>
  <c r="AX81" i="15"/>
  <c r="AW81" i="15"/>
  <c r="AV81" i="15"/>
  <c r="AU81" i="15"/>
  <c r="AT81" i="15"/>
  <c r="AS81" i="15"/>
  <c r="AR81" i="15"/>
  <c r="AQ81" i="15"/>
  <c r="AP81" i="15"/>
  <c r="AO81" i="15"/>
  <c r="AN81" i="15"/>
  <c r="AM81" i="15"/>
  <c r="AL81" i="15"/>
  <c r="AJ81" i="15"/>
  <c r="AH81" i="15"/>
  <c r="AF81" i="15"/>
  <c r="AD81" i="15"/>
  <c r="AB81" i="15"/>
  <c r="AC81" i="15" s="1"/>
  <c r="Z81" i="15"/>
  <c r="X81" i="15"/>
  <c r="V81" i="15"/>
  <c r="T81" i="15"/>
  <c r="R81" i="15"/>
  <c r="P81" i="15"/>
  <c r="N81" i="15"/>
  <c r="M81" i="15"/>
  <c r="L81" i="15"/>
  <c r="J81" i="15"/>
  <c r="H81" i="15"/>
  <c r="F81" i="15"/>
  <c r="G81" i="15" s="1"/>
  <c r="E81" i="15"/>
  <c r="D81" i="15"/>
  <c r="BU79" i="15"/>
  <c r="BS79" i="15"/>
  <c r="BT79" i="15" s="1"/>
  <c r="BQ79" i="15"/>
  <c r="BO79" i="15"/>
  <c r="BP79" i="15" s="1"/>
  <c r="BM79" i="15"/>
  <c r="BK79" i="15"/>
  <c r="BG79" i="15"/>
  <c r="BE79" i="15"/>
  <c r="BF79" i="15" s="1"/>
  <c r="BC79" i="15"/>
  <c r="BA79" i="15"/>
  <c r="BB79" i="15" s="1"/>
  <c r="AZ79" i="15"/>
  <c r="AY79" i="15"/>
  <c r="AX79" i="15"/>
  <c r="AW79" i="15"/>
  <c r="AV79" i="15"/>
  <c r="AU79" i="15"/>
  <c r="AT79" i="15"/>
  <c r="AS79" i="15"/>
  <c r="AR79" i="15"/>
  <c r="AQ79" i="15"/>
  <c r="AP79" i="15"/>
  <c r="AO79" i="15"/>
  <c r="AN79" i="15"/>
  <c r="AM79" i="15"/>
  <c r="AL79" i="15"/>
  <c r="AK79" i="15"/>
  <c r="AJ79" i="15"/>
  <c r="AH79" i="15"/>
  <c r="AI79" i="15" s="1"/>
  <c r="AF79" i="15"/>
  <c r="AD79" i="15"/>
  <c r="AB79" i="15"/>
  <c r="Z79" i="15"/>
  <c r="X79" i="15"/>
  <c r="V79" i="15"/>
  <c r="T79" i="15"/>
  <c r="R79" i="15"/>
  <c r="S79" i="15" s="1"/>
  <c r="P79" i="15"/>
  <c r="N79" i="15"/>
  <c r="M79" i="15"/>
  <c r="L79" i="15"/>
  <c r="J79" i="15"/>
  <c r="H79" i="15"/>
  <c r="F79" i="15"/>
  <c r="E79" i="15"/>
  <c r="D79" i="15"/>
  <c r="BU78" i="15"/>
  <c r="BS78" i="15"/>
  <c r="BQ78" i="15"/>
  <c r="BO78" i="15"/>
  <c r="BM78" i="15"/>
  <c r="BN78" i="15" s="1"/>
  <c r="BK78" i="15"/>
  <c r="BG78" i="15"/>
  <c r="BE78" i="15"/>
  <c r="BC78" i="15"/>
  <c r="BA78" i="15"/>
  <c r="AZ78" i="15"/>
  <c r="BL78" i="15" s="1"/>
  <c r="AY78" i="15"/>
  <c r="AX78" i="15"/>
  <c r="AW78" i="15"/>
  <c r="AV78" i="15"/>
  <c r="AU78" i="15"/>
  <c r="AT78" i="15"/>
  <c r="AS78" i="15"/>
  <c r="AR78" i="15"/>
  <c r="AQ78" i="15"/>
  <c r="AP78" i="15"/>
  <c r="AO78" i="15"/>
  <c r="AN78" i="15"/>
  <c r="AM78" i="15"/>
  <c r="AL78" i="15"/>
  <c r="AJ78" i="15"/>
  <c r="AK78" i="15" s="1"/>
  <c r="AH78" i="15"/>
  <c r="AF78" i="15"/>
  <c r="AD78" i="15"/>
  <c r="AB78" i="15"/>
  <c r="AC78" i="15" s="1"/>
  <c r="Z78" i="15"/>
  <c r="X78" i="15"/>
  <c r="V78" i="15"/>
  <c r="T78" i="15"/>
  <c r="R78" i="15"/>
  <c r="P78" i="15"/>
  <c r="N78" i="15"/>
  <c r="M78" i="15"/>
  <c r="L78" i="15"/>
  <c r="J78" i="15"/>
  <c r="H78" i="15"/>
  <c r="F78" i="15"/>
  <c r="E78" i="15"/>
  <c r="D78" i="15"/>
  <c r="AA78" i="15" s="1"/>
  <c r="BU77" i="15"/>
  <c r="BS77" i="15"/>
  <c r="BT77" i="15" s="1"/>
  <c r="BQ77" i="15"/>
  <c r="BR77" i="15" s="1"/>
  <c r="BO77" i="15"/>
  <c r="BP77" i="15" s="1"/>
  <c r="BM77" i="15"/>
  <c r="BL77" i="15"/>
  <c r="BK77" i="15"/>
  <c r="BG77" i="15"/>
  <c r="BE77" i="15"/>
  <c r="BC77" i="15"/>
  <c r="BD77" i="15" s="1"/>
  <c r="BA77" i="15"/>
  <c r="BB77" i="15" s="1"/>
  <c r="AZ77" i="15"/>
  <c r="AY77" i="15"/>
  <c r="AX77" i="15"/>
  <c r="AW77" i="15"/>
  <c r="AV77" i="15"/>
  <c r="AU77" i="15"/>
  <c r="AT77" i="15"/>
  <c r="AS77" i="15"/>
  <c r="AR77" i="15"/>
  <c r="AQ77" i="15"/>
  <c r="AP77" i="15"/>
  <c r="AO77" i="15"/>
  <c r="AN77" i="15"/>
  <c r="AM77" i="15"/>
  <c r="AL77" i="15"/>
  <c r="AJ77" i="15"/>
  <c r="AH77" i="15"/>
  <c r="AK77" i="15" s="1"/>
  <c r="AF77" i="15"/>
  <c r="AD77" i="15"/>
  <c r="AB77" i="15"/>
  <c r="Z77" i="15"/>
  <c r="X77" i="15"/>
  <c r="V77" i="15"/>
  <c r="T77" i="15"/>
  <c r="R77" i="15"/>
  <c r="U77" i="15" s="1"/>
  <c r="P77" i="15"/>
  <c r="N77" i="15"/>
  <c r="M77" i="15"/>
  <c r="L77" i="15"/>
  <c r="J77" i="15"/>
  <c r="H77" i="15"/>
  <c r="F77" i="15"/>
  <c r="E77" i="15"/>
  <c r="D77" i="15"/>
  <c r="BU75" i="15"/>
  <c r="BS75" i="15"/>
  <c r="BQ75" i="15"/>
  <c r="BO75" i="15"/>
  <c r="BP75" i="15" s="1"/>
  <c r="BM75" i="15"/>
  <c r="BK75" i="15"/>
  <c r="BH75" i="15"/>
  <c r="BG75" i="15"/>
  <c r="BE75" i="15"/>
  <c r="BC75" i="15"/>
  <c r="BA75" i="15"/>
  <c r="AZ75" i="15"/>
  <c r="AY75" i="15"/>
  <c r="AX75" i="15"/>
  <c r="AW75" i="15"/>
  <c r="AV75" i="15"/>
  <c r="AU75" i="15"/>
  <c r="AT75" i="15"/>
  <c r="AS75" i="15"/>
  <c r="AR75" i="15"/>
  <c r="AQ75" i="15"/>
  <c r="AP75" i="15"/>
  <c r="AO75" i="15"/>
  <c r="AN75" i="15"/>
  <c r="AM75" i="15"/>
  <c r="AL75" i="15"/>
  <c r="AJ75" i="15"/>
  <c r="AH75" i="15"/>
  <c r="AF75" i="15"/>
  <c r="AD75" i="15"/>
  <c r="AG75" i="15" s="1"/>
  <c r="AB75" i="15"/>
  <c r="Z75" i="15"/>
  <c r="X75" i="15"/>
  <c r="V75" i="15"/>
  <c r="Y75" i="15" s="1"/>
  <c r="T75" i="15"/>
  <c r="U75" i="15" s="1"/>
  <c r="R75" i="15"/>
  <c r="P75" i="15"/>
  <c r="N75" i="15"/>
  <c r="M75" i="15"/>
  <c r="L75" i="15"/>
  <c r="J75" i="15"/>
  <c r="H75" i="15"/>
  <c r="F75" i="15"/>
  <c r="E75" i="15"/>
  <c r="D75" i="15"/>
  <c r="BU74" i="15"/>
  <c r="BS74" i="15"/>
  <c r="BQ74" i="15"/>
  <c r="BO74" i="15"/>
  <c r="BM74" i="15"/>
  <c r="BK74" i="15"/>
  <c r="BG74" i="15"/>
  <c r="BE74" i="15"/>
  <c r="BC74" i="15"/>
  <c r="BA74" i="15"/>
  <c r="AZ74" i="15"/>
  <c r="AY74" i="15"/>
  <c r="AX74" i="15"/>
  <c r="AW74" i="15"/>
  <c r="AV74" i="15"/>
  <c r="AU74" i="15"/>
  <c r="AT74" i="15"/>
  <c r="AS74" i="15"/>
  <c r="AR74" i="15"/>
  <c r="AQ74" i="15"/>
  <c r="AP74" i="15"/>
  <c r="AO74" i="15"/>
  <c r="AN74" i="15"/>
  <c r="AM74" i="15"/>
  <c r="AL74" i="15"/>
  <c r="AJ74" i="15"/>
  <c r="AH74" i="15"/>
  <c r="AF74" i="15"/>
  <c r="AD74" i="15"/>
  <c r="AG74" i="15" s="1"/>
  <c r="AB74" i="15"/>
  <c r="AC74" i="15" s="1"/>
  <c r="Z74" i="15"/>
  <c r="X74" i="15"/>
  <c r="V74" i="15"/>
  <c r="T74" i="15"/>
  <c r="R74" i="15"/>
  <c r="P74" i="15"/>
  <c r="N74" i="15"/>
  <c r="M74" i="15"/>
  <c r="L74" i="15"/>
  <c r="J74" i="15"/>
  <c r="I74" i="15"/>
  <c r="H74" i="15"/>
  <c r="F74" i="15"/>
  <c r="E74" i="15"/>
  <c r="D74" i="15"/>
  <c r="BU73" i="15"/>
  <c r="BS73" i="15"/>
  <c r="BQ73" i="15"/>
  <c r="BO73" i="15"/>
  <c r="BM73" i="15"/>
  <c r="BK73" i="15"/>
  <c r="BG73" i="15"/>
  <c r="BE73" i="15"/>
  <c r="BC73" i="15"/>
  <c r="BA73" i="15"/>
  <c r="AZ73" i="15"/>
  <c r="AY73" i="15"/>
  <c r="AX73" i="15"/>
  <c r="AW73" i="15"/>
  <c r="AV73" i="15"/>
  <c r="AU73" i="15"/>
  <c r="AT73" i="15"/>
  <c r="AS73" i="15"/>
  <c r="AR73" i="15"/>
  <c r="AQ73" i="15"/>
  <c r="AP73" i="15"/>
  <c r="AO73" i="15"/>
  <c r="AN73" i="15"/>
  <c r="AM73" i="15"/>
  <c r="AL73" i="15"/>
  <c r="AJ73" i="15"/>
  <c r="AH73" i="15"/>
  <c r="AF73" i="15"/>
  <c r="AD73" i="15"/>
  <c r="AB73" i="15"/>
  <c r="Z73" i="15"/>
  <c r="X73" i="15"/>
  <c r="V73" i="15"/>
  <c r="T73" i="15"/>
  <c r="R73" i="15"/>
  <c r="P73" i="15"/>
  <c r="N73" i="15"/>
  <c r="M73" i="15"/>
  <c r="L73" i="15"/>
  <c r="J73" i="15"/>
  <c r="K73" i="15" s="1"/>
  <c r="H73" i="15"/>
  <c r="F73" i="15"/>
  <c r="E73" i="15"/>
  <c r="D73" i="15"/>
  <c r="BU72" i="15"/>
  <c r="BS72" i="15"/>
  <c r="BQ72" i="15"/>
  <c r="BO72" i="15"/>
  <c r="BN72" i="15"/>
  <c r="BM72" i="15"/>
  <c r="BK72" i="15"/>
  <c r="BL72" i="15" s="1"/>
  <c r="BG72" i="15"/>
  <c r="BH72" i="15" s="1"/>
  <c r="BE72" i="15"/>
  <c r="BC72" i="15"/>
  <c r="BA72" i="15"/>
  <c r="AZ72" i="15"/>
  <c r="AY72" i="15"/>
  <c r="AX72" i="15"/>
  <c r="AW72" i="15"/>
  <c r="AV72" i="15"/>
  <c r="AU72" i="15"/>
  <c r="AT72" i="15"/>
  <c r="AS72" i="15"/>
  <c r="AR72" i="15"/>
  <c r="AQ72" i="15"/>
  <c r="AP72" i="15"/>
  <c r="AO72" i="15"/>
  <c r="AN72" i="15"/>
  <c r="AM72" i="15"/>
  <c r="AL72" i="15"/>
  <c r="AJ72" i="15"/>
  <c r="AH72" i="15"/>
  <c r="AF72" i="15"/>
  <c r="AD72" i="15"/>
  <c r="AB72" i="15"/>
  <c r="Z72" i="15"/>
  <c r="X72" i="15"/>
  <c r="V72" i="15"/>
  <c r="T72" i="15"/>
  <c r="R72" i="15"/>
  <c r="P72" i="15"/>
  <c r="N72" i="15"/>
  <c r="M72" i="15"/>
  <c r="L72" i="15"/>
  <c r="J72" i="15"/>
  <c r="H72" i="15"/>
  <c r="F72" i="15"/>
  <c r="E72" i="15"/>
  <c r="D72" i="15"/>
  <c r="BU70" i="15"/>
  <c r="BS70" i="15"/>
  <c r="BQ70" i="15"/>
  <c r="BO70" i="15"/>
  <c r="BM70" i="15"/>
  <c r="BK70" i="15"/>
  <c r="BG70" i="15"/>
  <c r="BE70" i="15"/>
  <c r="BC70" i="15"/>
  <c r="BA70" i="15"/>
  <c r="AZ70" i="15"/>
  <c r="BP70" i="15" s="1"/>
  <c r="AY70" i="15"/>
  <c r="AX70" i="15"/>
  <c r="AW70" i="15"/>
  <c r="AV70" i="15"/>
  <c r="AU70" i="15"/>
  <c r="AT70" i="15"/>
  <c r="AS70" i="15"/>
  <c r="AR70" i="15"/>
  <c r="AQ70" i="15"/>
  <c r="AP70" i="15"/>
  <c r="AO70" i="15"/>
  <c r="AN70" i="15"/>
  <c r="AM70" i="15"/>
  <c r="AL70" i="15"/>
  <c r="AJ70" i="15"/>
  <c r="AH70" i="15"/>
  <c r="AF70" i="15"/>
  <c r="AD70" i="15"/>
  <c r="AB70" i="15"/>
  <c r="Z70" i="15"/>
  <c r="X70" i="15"/>
  <c r="V70" i="15"/>
  <c r="T70" i="15"/>
  <c r="R70" i="15"/>
  <c r="P70" i="15"/>
  <c r="N70" i="15"/>
  <c r="M70" i="15"/>
  <c r="L70" i="15"/>
  <c r="J70" i="15"/>
  <c r="H70" i="15"/>
  <c r="F70" i="15"/>
  <c r="E70" i="15"/>
  <c r="D70" i="15"/>
  <c r="BU69" i="15"/>
  <c r="BS69" i="15"/>
  <c r="BQ69" i="15"/>
  <c r="BO69" i="15"/>
  <c r="BM69" i="15"/>
  <c r="BK69" i="15"/>
  <c r="BG69" i="15"/>
  <c r="BE69" i="15"/>
  <c r="BC69" i="15"/>
  <c r="BA69" i="15"/>
  <c r="AZ69" i="15"/>
  <c r="BD69" i="15" s="1"/>
  <c r="AY69" i="15"/>
  <c r="AX69" i="15"/>
  <c r="AW69" i="15"/>
  <c r="AV69" i="15"/>
  <c r="AU69" i="15"/>
  <c r="AT69" i="15"/>
  <c r="AS69" i="15"/>
  <c r="AR69" i="15"/>
  <c r="AQ69" i="15"/>
  <c r="AP69" i="15"/>
  <c r="AO69" i="15"/>
  <c r="AN69" i="15"/>
  <c r="AM69" i="15"/>
  <c r="AL69" i="15"/>
  <c r="AJ69" i="15"/>
  <c r="AH69" i="15"/>
  <c r="AF69" i="15"/>
  <c r="AG69" i="15" s="1"/>
  <c r="AD69" i="15"/>
  <c r="AB69" i="15"/>
  <c r="AC69" i="15" s="1"/>
  <c r="Z69" i="15"/>
  <c r="X69" i="15"/>
  <c r="V69" i="15"/>
  <c r="W69" i="15" s="1"/>
  <c r="T69" i="15"/>
  <c r="R69" i="15"/>
  <c r="P69" i="15"/>
  <c r="Q69" i="15" s="1"/>
  <c r="N69" i="15"/>
  <c r="M69" i="15"/>
  <c r="L69" i="15"/>
  <c r="J69" i="15"/>
  <c r="H69" i="15"/>
  <c r="F69" i="15"/>
  <c r="G69" i="15" s="1"/>
  <c r="E69" i="15"/>
  <c r="D69" i="15"/>
  <c r="AE69" i="15" s="1"/>
  <c r="BU68" i="15"/>
  <c r="BS68" i="15"/>
  <c r="BQ68" i="15"/>
  <c r="BO68" i="15"/>
  <c r="BM68" i="15"/>
  <c r="BK68" i="15"/>
  <c r="BG68" i="15"/>
  <c r="BE68" i="15"/>
  <c r="BC68" i="15"/>
  <c r="BA68" i="15"/>
  <c r="AZ68" i="15"/>
  <c r="AY68" i="15"/>
  <c r="AX68" i="15"/>
  <c r="AW68" i="15"/>
  <c r="AV68" i="15"/>
  <c r="AU68" i="15"/>
  <c r="AT68" i="15"/>
  <c r="AS68" i="15"/>
  <c r="AR68" i="15"/>
  <c r="AQ68" i="15"/>
  <c r="AP68" i="15"/>
  <c r="AO68" i="15"/>
  <c r="AN68" i="15"/>
  <c r="AM68" i="15"/>
  <c r="AL68" i="15"/>
  <c r="AJ68" i="15"/>
  <c r="AH68" i="15"/>
  <c r="AF68" i="15"/>
  <c r="AD68" i="15"/>
  <c r="AB68" i="15"/>
  <c r="Z68" i="15"/>
  <c r="AA68" i="15" s="1"/>
  <c r="X68" i="15"/>
  <c r="V68" i="15"/>
  <c r="W68" i="15" s="1"/>
  <c r="T68" i="15"/>
  <c r="R68" i="15"/>
  <c r="P68" i="15"/>
  <c r="N68" i="15"/>
  <c r="M68" i="15"/>
  <c r="L68" i="15"/>
  <c r="J68" i="15"/>
  <c r="H68" i="15"/>
  <c r="F68" i="15"/>
  <c r="G68" i="15" s="1"/>
  <c r="E68" i="15"/>
  <c r="D68" i="15"/>
  <c r="BU67" i="15"/>
  <c r="BS67" i="15"/>
  <c r="BQ67" i="15"/>
  <c r="BO67" i="15"/>
  <c r="BM67" i="15"/>
  <c r="BL67" i="15"/>
  <c r="BK67" i="15"/>
  <c r="BG67" i="15"/>
  <c r="BE67" i="15"/>
  <c r="BC67" i="15"/>
  <c r="BA67" i="15"/>
  <c r="AZ67" i="15"/>
  <c r="AY67" i="15"/>
  <c r="AX67" i="15"/>
  <c r="AW67" i="15"/>
  <c r="AV67" i="15"/>
  <c r="AU67" i="15"/>
  <c r="AT67" i="15"/>
  <c r="AS67" i="15"/>
  <c r="AR67" i="15"/>
  <c r="AQ67" i="15"/>
  <c r="AP67" i="15"/>
  <c r="AO67" i="15"/>
  <c r="AN67" i="15"/>
  <c r="AM67" i="15"/>
  <c r="AL67" i="15"/>
  <c r="AJ67" i="15"/>
  <c r="AK67" i="15" s="1"/>
  <c r="AH67" i="15"/>
  <c r="AF67" i="15"/>
  <c r="AD67" i="15"/>
  <c r="AB67" i="15"/>
  <c r="Z67" i="15"/>
  <c r="X67" i="15"/>
  <c r="V67" i="15"/>
  <c r="W67" i="15" s="1"/>
  <c r="T67" i="15"/>
  <c r="R67" i="15"/>
  <c r="S67" i="15" s="1"/>
  <c r="P67" i="15"/>
  <c r="Q67" i="15" s="1"/>
  <c r="N67" i="15"/>
  <c r="M67" i="15"/>
  <c r="L67" i="15"/>
  <c r="J67" i="15"/>
  <c r="K67" i="15" s="1"/>
  <c r="H67" i="15"/>
  <c r="F67" i="15"/>
  <c r="E67" i="15"/>
  <c r="D67" i="15"/>
  <c r="BU66" i="15"/>
  <c r="BS66" i="15"/>
  <c r="BQ66" i="15"/>
  <c r="BO66" i="15"/>
  <c r="BM66" i="15"/>
  <c r="BK66" i="15"/>
  <c r="BG66" i="15"/>
  <c r="BE66" i="15"/>
  <c r="BC66" i="15"/>
  <c r="BA66" i="15"/>
  <c r="AZ66" i="15"/>
  <c r="AY66" i="15"/>
  <c r="AX66" i="15"/>
  <c r="AW66" i="15"/>
  <c r="AV66" i="15"/>
  <c r="AU66" i="15"/>
  <c r="AT66" i="15"/>
  <c r="AS66" i="15"/>
  <c r="AR66" i="15"/>
  <c r="AQ66" i="15"/>
  <c r="AP66" i="15"/>
  <c r="AO66" i="15"/>
  <c r="AN66" i="15"/>
  <c r="AM66" i="15"/>
  <c r="AL66" i="15"/>
  <c r="AJ66" i="15"/>
  <c r="AH66" i="15"/>
  <c r="AI66" i="15" s="1"/>
  <c r="AF66" i="15"/>
  <c r="AD66" i="15"/>
  <c r="AB66" i="15"/>
  <c r="AC66" i="15" s="1"/>
  <c r="AA66" i="15"/>
  <c r="Z66" i="15"/>
  <c r="X66" i="15"/>
  <c r="Y66" i="15" s="1"/>
  <c r="V66" i="15"/>
  <c r="W66" i="15" s="1"/>
  <c r="T66" i="15"/>
  <c r="R66" i="15"/>
  <c r="S66" i="15" s="1"/>
  <c r="P66" i="15"/>
  <c r="N66" i="15"/>
  <c r="O66" i="15" s="1"/>
  <c r="M66" i="15"/>
  <c r="L66" i="15"/>
  <c r="J66" i="15"/>
  <c r="H66" i="15"/>
  <c r="F66" i="15"/>
  <c r="G66" i="15" s="1"/>
  <c r="E66" i="15"/>
  <c r="D66" i="15"/>
  <c r="BU64" i="15"/>
  <c r="BS64" i="15"/>
  <c r="BT64" i="15" s="1"/>
  <c r="BQ64" i="15"/>
  <c r="BR64" i="15" s="1"/>
  <c r="BO64" i="15"/>
  <c r="BM64" i="15"/>
  <c r="BK64" i="15"/>
  <c r="BG64" i="15"/>
  <c r="BE64" i="15"/>
  <c r="BC64" i="15"/>
  <c r="BD64" i="15" s="1"/>
  <c r="BA64" i="15"/>
  <c r="AZ64" i="15"/>
  <c r="AY64" i="15"/>
  <c r="AX64" i="15"/>
  <c r="AW64" i="15"/>
  <c r="AV64" i="15"/>
  <c r="AU64" i="15"/>
  <c r="AT64" i="15"/>
  <c r="AS64" i="15"/>
  <c r="AR64" i="15"/>
  <c r="AQ64" i="15"/>
  <c r="AP64" i="15"/>
  <c r="AO64" i="15"/>
  <c r="AN64" i="15"/>
  <c r="AM64" i="15"/>
  <c r="AL64" i="15"/>
  <c r="AJ64" i="15"/>
  <c r="AH64" i="15"/>
  <c r="AF64" i="15"/>
  <c r="AD64" i="15"/>
  <c r="AB64" i="15"/>
  <c r="AC64" i="15" s="1"/>
  <c r="Z64" i="15"/>
  <c r="X64" i="15"/>
  <c r="V64" i="15"/>
  <c r="T64" i="15"/>
  <c r="U64" i="15" s="1"/>
  <c r="R64" i="15"/>
  <c r="S64" i="15" s="1"/>
  <c r="P64" i="15"/>
  <c r="N64" i="15"/>
  <c r="M64" i="15"/>
  <c r="L64" i="15"/>
  <c r="J64" i="15"/>
  <c r="H64" i="15"/>
  <c r="F64" i="15"/>
  <c r="E64" i="15"/>
  <c r="D64" i="15"/>
  <c r="BU63" i="15"/>
  <c r="BS63" i="15"/>
  <c r="BQ63" i="15"/>
  <c r="BO63" i="15"/>
  <c r="BM63" i="15"/>
  <c r="BK63" i="15"/>
  <c r="BG63" i="15"/>
  <c r="BE63" i="15"/>
  <c r="BC63" i="15"/>
  <c r="BA63" i="15"/>
  <c r="AZ63" i="15"/>
  <c r="AY63" i="15"/>
  <c r="AX63" i="15"/>
  <c r="AW63" i="15"/>
  <c r="AV63" i="15"/>
  <c r="AU63" i="15"/>
  <c r="AT63" i="15"/>
  <c r="AS63" i="15"/>
  <c r="AR63" i="15"/>
  <c r="AQ63" i="15"/>
  <c r="AP63" i="15"/>
  <c r="AO63" i="15"/>
  <c r="AN63" i="15"/>
  <c r="AM63" i="15"/>
  <c r="AL63" i="15"/>
  <c r="AJ63" i="15"/>
  <c r="AK63" i="15" s="1"/>
  <c r="AH63" i="15"/>
  <c r="AF63" i="15"/>
  <c r="AD63" i="15"/>
  <c r="AB63" i="15"/>
  <c r="Z63" i="15"/>
  <c r="X63" i="15"/>
  <c r="V63" i="15"/>
  <c r="T63" i="15"/>
  <c r="R63" i="15"/>
  <c r="S63" i="15" s="1"/>
  <c r="P63" i="15"/>
  <c r="N63" i="15"/>
  <c r="M63" i="15"/>
  <c r="L63" i="15"/>
  <c r="J63" i="15"/>
  <c r="H63" i="15"/>
  <c r="F63" i="15"/>
  <c r="E63" i="15"/>
  <c r="D63" i="15"/>
  <c r="BU62" i="15"/>
  <c r="BS62" i="15"/>
  <c r="BQ62" i="15"/>
  <c r="BO62" i="15"/>
  <c r="BM62" i="15"/>
  <c r="BK62" i="15"/>
  <c r="BG62" i="15"/>
  <c r="BE62" i="15"/>
  <c r="BC62" i="15"/>
  <c r="BA62" i="15"/>
  <c r="AZ62" i="15"/>
  <c r="AY62" i="15"/>
  <c r="AX62" i="15"/>
  <c r="AW62" i="15"/>
  <c r="AV62" i="15"/>
  <c r="AU62" i="15"/>
  <c r="AT62" i="15"/>
  <c r="AS62" i="15"/>
  <c r="AR62" i="15"/>
  <c r="AQ62" i="15"/>
  <c r="AP62" i="15"/>
  <c r="AO62" i="15"/>
  <c r="AN62" i="15"/>
  <c r="AM62" i="15"/>
  <c r="AL62" i="15"/>
  <c r="AJ62" i="15"/>
  <c r="AH62" i="15"/>
  <c r="AF62" i="15"/>
  <c r="AD62" i="15"/>
  <c r="AB62" i="15"/>
  <c r="Z62" i="15"/>
  <c r="AA62" i="15" s="1"/>
  <c r="X62" i="15"/>
  <c r="V62" i="15"/>
  <c r="T62" i="15"/>
  <c r="U62" i="15" s="1"/>
  <c r="R62" i="15"/>
  <c r="P62" i="15"/>
  <c r="N62" i="15"/>
  <c r="M62" i="15"/>
  <c r="L62" i="15"/>
  <c r="J62" i="15"/>
  <c r="H62" i="15"/>
  <c r="F62" i="15"/>
  <c r="E62" i="15"/>
  <c r="D62" i="15"/>
  <c r="BU61" i="15"/>
  <c r="BS61" i="15"/>
  <c r="BT61" i="15" s="1"/>
  <c r="BQ61" i="15"/>
  <c r="BO61" i="15"/>
  <c r="BM61" i="15"/>
  <c r="BK61" i="15"/>
  <c r="BG61" i="15"/>
  <c r="BE61" i="15"/>
  <c r="BD61" i="15"/>
  <c r="BC61" i="15"/>
  <c r="BA61" i="15"/>
  <c r="AZ61" i="15"/>
  <c r="AY61" i="15"/>
  <c r="AX61" i="15"/>
  <c r="AW61" i="15"/>
  <c r="AV61" i="15"/>
  <c r="AU61" i="15"/>
  <c r="AT61" i="15"/>
  <c r="AS61" i="15"/>
  <c r="AR61" i="15"/>
  <c r="AQ61" i="15"/>
  <c r="AP61" i="15"/>
  <c r="AO61" i="15"/>
  <c r="AN61" i="15"/>
  <c r="AM61" i="15"/>
  <c r="AL61" i="15"/>
  <c r="AJ61" i="15"/>
  <c r="AH61" i="15"/>
  <c r="AF61" i="15"/>
  <c r="AD61" i="15"/>
  <c r="AB61" i="15"/>
  <c r="AC61" i="15" s="1"/>
  <c r="Z61" i="15"/>
  <c r="X61" i="15"/>
  <c r="V61" i="15"/>
  <c r="T61" i="15"/>
  <c r="R61" i="15"/>
  <c r="P61" i="15"/>
  <c r="N61" i="15"/>
  <c r="M61" i="15"/>
  <c r="L61" i="15"/>
  <c r="J61" i="15"/>
  <c r="H61" i="15"/>
  <c r="F61" i="15"/>
  <c r="E61" i="15"/>
  <c r="D61" i="15"/>
  <c r="BU59" i="15"/>
  <c r="BS59" i="15"/>
  <c r="BQ59" i="15"/>
  <c r="BO59" i="15"/>
  <c r="BM59" i="15"/>
  <c r="BK59" i="15"/>
  <c r="BG59" i="15"/>
  <c r="BE59" i="15"/>
  <c r="BC59" i="15"/>
  <c r="BA59" i="15"/>
  <c r="AZ59" i="15"/>
  <c r="AY59" i="15"/>
  <c r="AX59" i="15"/>
  <c r="AW59" i="15"/>
  <c r="AV59" i="15"/>
  <c r="AU59" i="15"/>
  <c r="AT59" i="15"/>
  <c r="AS59" i="15"/>
  <c r="AR59" i="15"/>
  <c r="AQ59" i="15"/>
  <c r="AP59" i="15"/>
  <c r="AO59" i="15"/>
  <c r="AN59" i="15"/>
  <c r="AM59" i="15"/>
  <c r="AL59" i="15"/>
  <c r="AJ59" i="15"/>
  <c r="AH59" i="15"/>
  <c r="AF59" i="15"/>
  <c r="AG59" i="15" s="1"/>
  <c r="AD59" i="15"/>
  <c r="AB59" i="15"/>
  <c r="Z59" i="15"/>
  <c r="X59" i="15"/>
  <c r="V59" i="15"/>
  <c r="T59" i="15"/>
  <c r="R59" i="15"/>
  <c r="P59" i="15"/>
  <c r="N59" i="15"/>
  <c r="M59" i="15"/>
  <c r="L59" i="15"/>
  <c r="J59" i="15"/>
  <c r="H59" i="15"/>
  <c r="F59" i="15"/>
  <c r="I59" i="15" s="1"/>
  <c r="E59" i="15"/>
  <c r="D59" i="15"/>
  <c r="AA59" i="15" s="1"/>
  <c r="BU58" i="15"/>
  <c r="BS58" i="15"/>
  <c r="BQ58" i="15"/>
  <c r="BO58" i="15"/>
  <c r="BM58" i="15"/>
  <c r="BK58" i="15"/>
  <c r="BL58" i="15" s="1"/>
  <c r="BG58" i="15"/>
  <c r="BE58" i="15"/>
  <c r="BF58" i="15" s="1"/>
  <c r="BC58" i="15"/>
  <c r="BA58" i="15"/>
  <c r="AZ58" i="15"/>
  <c r="AY58" i="15"/>
  <c r="AX58" i="15"/>
  <c r="AW58" i="15"/>
  <c r="AV58" i="15"/>
  <c r="AU58" i="15"/>
  <c r="AT58" i="15"/>
  <c r="AS58" i="15"/>
  <c r="AR58" i="15"/>
  <c r="AQ58" i="15"/>
  <c r="AP58" i="15"/>
  <c r="AO58" i="15"/>
  <c r="AN58" i="15"/>
  <c r="AM58" i="15"/>
  <c r="AL58" i="15"/>
  <c r="AJ58" i="15"/>
  <c r="AH58" i="15"/>
  <c r="AF58" i="15"/>
  <c r="AD58" i="15"/>
  <c r="AB58" i="15"/>
  <c r="Z58" i="15"/>
  <c r="Y58" i="15"/>
  <c r="X58" i="15"/>
  <c r="V58" i="15"/>
  <c r="T58" i="15"/>
  <c r="U58" i="15" s="1"/>
  <c r="R58" i="15"/>
  <c r="P58" i="15"/>
  <c r="N58" i="15"/>
  <c r="Q58" i="15" s="1"/>
  <c r="M58" i="15"/>
  <c r="L58" i="15"/>
  <c r="J58" i="15"/>
  <c r="H58" i="15"/>
  <c r="F58" i="15"/>
  <c r="E58" i="15"/>
  <c r="D58" i="15"/>
  <c r="BU57" i="15"/>
  <c r="BS57" i="15"/>
  <c r="BQ57" i="15"/>
  <c r="BO57" i="15"/>
  <c r="BM57" i="15"/>
  <c r="BK57" i="15"/>
  <c r="BG57" i="15"/>
  <c r="BE57" i="15"/>
  <c r="BC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J57" i="15"/>
  <c r="AH57" i="15"/>
  <c r="AF57" i="15"/>
  <c r="AD57" i="15"/>
  <c r="AB57" i="15"/>
  <c r="Z57" i="15"/>
  <c r="AA57" i="15" s="1"/>
  <c r="X57" i="15"/>
  <c r="V57" i="15"/>
  <c r="T57" i="15"/>
  <c r="R57" i="15"/>
  <c r="P57" i="15"/>
  <c r="Q57" i="15" s="1"/>
  <c r="N57" i="15"/>
  <c r="M57" i="15"/>
  <c r="L57" i="15"/>
  <c r="J57" i="15"/>
  <c r="H57" i="15"/>
  <c r="F57" i="15"/>
  <c r="I57" i="15" s="1"/>
  <c r="E57" i="15"/>
  <c r="D57" i="15"/>
  <c r="BU56" i="15"/>
  <c r="BS56" i="15"/>
  <c r="BQ56" i="15"/>
  <c r="BO56" i="15"/>
  <c r="BM56" i="15"/>
  <c r="BK56" i="15"/>
  <c r="BG56" i="15"/>
  <c r="BE56" i="15"/>
  <c r="BC56" i="15"/>
  <c r="BA56" i="15"/>
  <c r="AZ56" i="15"/>
  <c r="AY56" i="15"/>
  <c r="AX56" i="15"/>
  <c r="AW56" i="15"/>
  <c r="AV56" i="15"/>
  <c r="AU56" i="15"/>
  <c r="AT56" i="15"/>
  <c r="AS56" i="15"/>
  <c r="AR56" i="15"/>
  <c r="AQ56" i="15"/>
  <c r="AP56" i="15"/>
  <c r="AO56" i="15"/>
  <c r="AN56" i="15"/>
  <c r="AM56" i="15"/>
  <c r="AL56" i="15"/>
  <c r="AJ56" i="15"/>
  <c r="AH56" i="15"/>
  <c r="AF56" i="15"/>
  <c r="AG56" i="15" s="1"/>
  <c r="AD56" i="15"/>
  <c r="AB56" i="15"/>
  <c r="Z56" i="15"/>
  <c r="X56" i="15"/>
  <c r="V56" i="15"/>
  <c r="Y56" i="15" s="1"/>
  <c r="T56" i="15"/>
  <c r="R56" i="15"/>
  <c r="P56" i="15"/>
  <c r="N56" i="15"/>
  <c r="M56" i="15"/>
  <c r="L56" i="15"/>
  <c r="J56" i="15"/>
  <c r="H56" i="15"/>
  <c r="I56" i="15" s="1"/>
  <c r="F56" i="15"/>
  <c r="E56" i="15"/>
  <c r="D56" i="15"/>
  <c r="S56" i="15" s="1"/>
  <c r="BU54" i="15"/>
  <c r="BS54" i="15"/>
  <c r="BQ54" i="15"/>
  <c r="BR54" i="15" s="1"/>
  <c r="BO54" i="15"/>
  <c r="BM54" i="15"/>
  <c r="BN54" i="15" s="1"/>
  <c r="BK54" i="15"/>
  <c r="BL54" i="15" s="1"/>
  <c r="BG54" i="15"/>
  <c r="BE54" i="15"/>
  <c r="BF54" i="15" s="1"/>
  <c r="BC54" i="15"/>
  <c r="BD54" i="15" s="1"/>
  <c r="BB54" i="15"/>
  <c r="BA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J54" i="15"/>
  <c r="AH54" i="15"/>
  <c r="AF54" i="15"/>
  <c r="AD54" i="15"/>
  <c r="AB54" i="15"/>
  <c r="Z54" i="15"/>
  <c r="X54" i="15"/>
  <c r="V54" i="15"/>
  <c r="T54" i="15"/>
  <c r="R54" i="15"/>
  <c r="P54" i="15"/>
  <c r="N54" i="15"/>
  <c r="M54" i="15"/>
  <c r="L54" i="15"/>
  <c r="J54" i="15"/>
  <c r="H54" i="15"/>
  <c r="F54" i="15"/>
  <c r="E54" i="15"/>
  <c r="D54" i="15"/>
  <c r="BU53" i="15"/>
  <c r="BV53" i="15" s="1"/>
  <c r="BS53" i="15"/>
  <c r="BQ53" i="15"/>
  <c r="BO53" i="15"/>
  <c r="BM53" i="15"/>
  <c r="BK53" i="15"/>
  <c r="BG53" i="15"/>
  <c r="BE53" i="15"/>
  <c r="BC53" i="15"/>
  <c r="BD53" i="15" s="1"/>
  <c r="BA53" i="15"/>
  <c r="BB53" i="15" s="1"/>
  <c r="AZ53" i="15"/>
  <c r="AY53" i="15"/>
  <c r="AX53" i="15"/>
  <c r="AW53" i="15"/>
  <c r="AV53" i="15"/>
  <c r="AU53" i="15"/>
  <c r="AT53" i="15"/>
  <c r="AS53" i="15"/>
  <c r="AR53" i="15"/>
  <c r="AQ53" i="15"/>
  <c r="AP53" i="15"/>
  <c r="AO53" i="15"/>
  <c r="AN53" i="15"/>
  <c r="AM53" i="15"/>
  <c r="AL53" i="15"/>
  <c r="AJ53" i="15"/>
  <c r="AH53" i="15"/>
  <c r="AF53" i="15"/>
  <c r="AD53" i="15"/>
  <c r="AB53" i="15"/>
  <c r="Z53" i="15"/>
  <c r="X53" i="15"/>
  <c r="V53" i="15"/>
  <c r="T53" i="15"/>
  <c r="R53" i="15"/>
  <c r="P53" i="15"/>
  <c r="N53" i="15"/>
  <c r="M53" i="15"/>
  <c r="L53" i="15"/>
  <c r="J53" i="15"/>
  <c r="K53" i="15" s="1"/>
  <c r="H53" i="15"/>
  <c r="F53" i="15"/>
  <c r="E53" i="15"/>
  <c r="D53" i="15"/>
  <c r="AI53" i="15" s="1"/>
  <c r="BU52" i="15"/>
  <c r="BS52" i="15"/>
  <c r="BQ52" i="15"/>
  <c r="BO52" i="15"/>
  <c r="BM52" i="15"/>
  <c r="BN52" i="15" s="1"/>
  <c r="BK52" i="15"/>
  <c r="BG52" i="15"/>
  <c r="BE52" i="15"/>
  <c r="BC52" i="15"/>
  <c r="BD52" i="15" s="1"/>
  <c r="BA52" i="15"/>
  <c r="AZ52" i="15"/>
  <c r="AY52" i="15"/>
  <c r="AX52" i="15"/>
  <c r="AW52" i="15"/>
  <c r="AV52" i="15"/>
  <c r="AU52" i="15"/>
  <c r="AT52" i="15"/>
  <c r="AS52" i="15"/>
  <c r="AR52" i="15"/>
  <c r="AQ52" i="15"/>
  <c r="AP52" i="15"/>
  <c r="AO52" i="15"/>
  <c r="AN52" i="15"/>
  <c r="AM52" i="15"/>
  <c r="AL52" i="15"/>
  <c r="AJ52" i="15"/>
  <c r="AH52" i="15"/>
  <c r="AF52" i="15"/>
  <c r="AD52" i="15"/>
  <c r="AB52" i="15"/>
  <c r="AA52" i="15"/>
  <c r="Z52" i="15"/>
  <c r="X52" i="15"/>
  <c r="V52" i="15"/>
  <c r="W52" i="15" s="1"/>
  <c r="T52" i="15"/>
  <c r="R52" i="15"/>
  <c r="P52" i="15"/>
  <c r="N52" i="15"/>
  <c r="M52" i="15"/>
  <c r="L52" i="15"/>
  <c r="J52" i="15"/>
  <c r="H52" i="15"/>
  <c r="F52" i="15"/>
  <c r="G52" i="15" s="1"/>
  <c r="E52" i="15"/>
  <c r="D52" i="15"/>
  <c r="BU50" i="15"/>
  <c r="BS50" i="15"/>
  <c r="BQ50" i="15"/>
  <c r="BO50" i="15"/>
  <c r="BM50" i="15"/>
  <c r="BK50" i="15"/>
  <c r="BG50" i="15"/>
  <c r="BE50" i="15"/>
  <c r="BF50" i="15" s="1"/>
  <c r="BC50" i="15"/>
  <c r="BA50" i="15"/>
  <c r="AZ50" i="15"/>
  <c r="AY50" i="15"/>
  <c r="AX50" i="15"/>
  <c r="AW50" i="15"/>
  <c r="AV50" i="15"/>
  <c r="AU50" i="15"/>
  <c r="AT50" i="15"/>
  <c r="AS50" i="15"/>
  <c r="AR50" i="15"/>
  <c r="AQ50" i="15"/>
  <c r="AP50" i="15"/>
  <c r="AO50" i="15"/>
  <c r="AN50" i="15"/>
  <c r="AM50" i="15"/>
  <c r="AL50" i="15"/>
  <c r="AJ50" i="15"/>
  <c r="AF50" i="15"/>
  <c r="AB50" i="15"/>
  <c r="X50" i="15"/>
  <c r="T50" i="15"/>
  <c r="P50" i="15"/>
  <c r="M50" i="15"/>
  <c r="L50" i="15"/>
  <c r="J50" i="15"/>
  <c r="H50" i="15"/>
  <c r="F50" i="15"/>
  <c r="E50" i="15"/>
  <c r="D50" i="15"/>
  <c r="BU49" i="15"/>
  <c r="BS49" i="15"/>
  <c r="BQ49" i="15"/>
  <c r="BO49" i="15"/>
  <c r="BM49" i="15"/>
  <c r="BK49" i="15"/>
  <c r="BG49" i="15"/>
  <c r="BE49" i="15"/>
  <c r="BC49" i="15"/>
  <c r="BA49" i="15"/>
  <c r="BB49" i="15" s="1"/>
  <c r="AZ49" i="15"/>
  <c r="AY49" i="15"/>
  <c r="AX49" i="15"/>
  <c r="AW49" i="15"/>
  <c r="AV49" i="15"/>
  <c r="AU49" i="15"/>
  <c r="AT49" i="15"/>
  <c r="AS49" i="15"/>
  <c r="AR49" i="15"/>
  <c r="AQ49" i="15"/>
  <c r="AP49" i="15"/>
  <c r="AO49" i="15"/>
  <c r="AN49" i="15"/>
  <c r="AM49" i="15"/>
  <c r="AL49" i="15"/>
  <c r="AJ49" i="15"/>
  <c r="AF49" i="15"/>
  <c r="AB49" i="15"/>
  <c r="X49" i="15"/>
  <c r="T49" i="15"/>
  <c r="P49" i="15"/>
  <c r="M49" i="15"/>
  <c r="L49" i="15"/>
  <c r="J49" i="15"/>
  <c r="H49" i="15"/>
  <c r="F49" i="15"/>
  <c r="E49" i="15"/>
  <c r="D49" i="15"/>
  <c r="BU48" i="15"/>
  <c r="BS48" i="15"/>
  <c r="BQ48" i="15"/>
  <c r="BO48" i="15"/>
  <c r="BM48" i="15"/>
  <c r="BK48" i="15"/>
  <c r="BG48" i="15"/>
  <c r="BE48" i="15"/>
  <c r="BC48" i="15"/>
  <c r="BA48" i="15"/>
  <c r="AZ48" i="15"/>
  <c r="AY48" i="15"/>
  <c r="AX48" i="15"/>
  <c r="AW48" i="15"/>
  <c r="AV48" i="15"/>
  <c r="AU48" i="15"/>
  <c r="AT48" i="15"/>
  <c r="AS48" i="15"/>
  <c r="AR48" i="15"/>
  <c r="AQ48" i="15"/>
  <c r="AP48" i="15"/>
  <c r="AO48" i="15"/>
  <c r="AN48" i="15"/>
  <c r="AM48" i="15"/>
  <c r="AL48" i="15"/>
  <c r="AJ48" i="15"/>
  <c r="AF48" i="15"/>
  <c r="AB48" i="15"/>
  <c r="X48" i="15"/>
  <c r="T48" i="15"/>
  <c r="P48" i="15"/>
  <c r="M48" i="15"/>
  <c r="L48" i="15"/>
  <c r="J48" i="15"/>
  <c r="H48" i="15"/>
  <c r="I48" i="15" s="1"/>
  <c r="F48" i="15"/>
  <c r="E48" i="15"/>
  <c r="D48" i="15"/>
  <c r="BU47" i="15"/>
  <c r="BS47" i="15"/>
  <c r="BQ47" i="15"/>
  <c r="BO47" i="15"/>
  <c r="BM47" i="15"/>
  <c r="BK47" i="15"/>
  <c r="BG47" i="15"/>
  <c r="BE47" i="15"/>
  <c r="BC47" i="15"/>
  <c r="BA47" i="15"/>
  <c r="AZ47" i="15"/>
  <c r="AY47" i="15"/>
  <c r="AX47" i="15"/>
  <c r="AW47" i="15"/>
  <c r="AV47" i="15"/>
  <c r="AU47" i="15"/>
  <c r="AT47" i="15"/>
  <c r="AS47" i="15"/>
  <c r="AR47" i="15"/>
  <c r="AQ47" i="15"/>
  <c r="AP47" i="15"/>
  <c r="AO47" i="15"/>
  <c r="AN47" i="15"/>
  <c r="AM47" i="15"/>
  <c r="AL47" i="15"/>
  <c r="AJ47" i="15"/>
  <c r="AK47" i="15" s="1"/>
  <c r="AF47" i="15"/>
  <c r="AB47" i="15"/>
  <c r="X47" i="15"/>
  <c r="Y47" i="15" s="1"/>
  <c r="T47" i="15"/>
  <c r="P47" i="15"/>
  <c r="M47" i="15"/>
  <c r="L47" i="15"/>
  <c r="J47" i="15"/>
  <c r="I47" i="15"/>
  <c r="H47" i="15"/>
  <c r="F47" i="15"/>
  <c r="E47" i="15"/>
  <c r="D47" i="15"/>
  <c r="BU45" i="15"/>
  <c r="BS45" i="15"/>
  <c r="BQ45" i="15"/>
  <c r="BO45" i="15"/>
  <c r="BM45" i="15"/>
  <c r="BK45" i="15"/>
  <c r="BG45" i="15"/>
  <c r="BE45" i="15"/>
  <c r="BC45" i="15"/>
  <c r="BA45" i="15"/>
  <c r="AZ45" i="15"/>
  <c r="AY45" i="15"/>
  <c r="AX45" i="15"/>
  <c r="AW45" i="15"/>
  <c r="AV45" i="15"/>
  <c r="AU45" i="15"/>
  <c r="AT45" i="15"/>
  <c r="AS45" i="15"/>
  <c r="AR45" i="15"/>
  <c r="AQ45" i="15"/>
  <c r="AP45" i="15"/>
  <c r="AO45" i="15"/>
  <c r="AN45" i="15"/>
  <c r="AM45" i="15"/>
  <c r="AL45" i="15"/>
  <c r="AJ45" i="15"/>
  <c r="AH45" i="15"/>
  <c r="AF45" i="15"/>
  <c r="AD45" i="15"/>
  <c r="AB45" i="15"/>
  <c r="AC45" i="15" s="1"/>
  <c r="Z45" i="15"/>
  <c r="X45" i="15"/>
  <c r="V45" i="15"/>
  <c r="T45" i="15"/>
  <c r="R45" i="15"/>
  <c r="P45" i="15"/>
  <c r="N45" i="15"/>
  <c r="M45" i="15"/>
  <c r="L45" i="15"/>
  <c r="J45" i="15"/>
  <c r="H45" i="15"/>
  <c r="F45" i="15"/>
  <c r="E45" i="15"/>
  <c r="D45" i="15"/>
  <c r="AE45" i="15" s="1"/>
  <c r="BU44" i="15"/>
  <c r="BS44" i="15"/>
  <c r="BQ44" i="15"/>
  <c r="BO44" i="15"/>
  <c r="BM44" i="15"/>
  <c r="BK44" i="15"/>
  <c r="BG44" i="15"/>
  <c r="BE44" i="15"/>
  <c r="BC44" i="15"/>
  <c r="BA44" i="15"/>
  <c r="AZ44" i="15"/>
  <c r="AY44" i="15"/>
  <c r="AX44" i="15"/>
  <c r="AW44" i="15"/>
  <c r="AV44" i="15"/>
  <c r="AU44" i="15"/>
  <c r="AT44" i="15"/>
  <c r="AS44" i="15"/>
  <c r="AR44" i="15"/>
  <c r="AQ44" i="15"/>
  <c r="AP44" i="15"/>
  <c r="AO44" i="15"/>
  <c r="AN44" i="15"/>
  <c r="AM44" i="15"/>
  <c r="AL44" i="15"/>
  <c r="AJ44" i="15"/>
  <c r="AH44" i="15"/>
  <c r="AF44" i="15"/>
  <c r="AD44" i="15"/>
  <c r="AB44" i="15"/>
  <c r="Z44" i="15"/>
  <c r="X44" i="15"/>
  <c r="V44" i="15"/>
  <c r="T44" i="15"/>
  <c r="U44" i="15" s="1"/>
  <c r="R44" i="15"/>
  <c r="P44" i="15"/>
  <c r="N44" i="15"/>
  <c r="M44" i="15"/>
  <c r="L44" i="15"/>
  <c r="J44" i="15"/>
  <c r="H44" i="15"/>
  <c r="F44" i="15"/>
  <c r="I44" i="15" s="1"/>
  <c r="E44" i="15"/>
  <c r="D44" i="15"/>
  <c r="BU43" i="15"/>
  <c r="BS43" i="15"/>
  <c r="BQ43" i="15"/>
  <c r="BO43" i="15"/>
  <c r="BM43" i="15"/>
  <c r="BK43" i="15"/>
  <c r="BG43" i="15"/>
  <c r="BE43" i="15"/>
  <c r="BC43" i="15"/>
  <c r="BA43" i="15"/>
  <c r="AZ43" i="15"/>
  <c r="AY43" i="15"/>
  <c r="AX43" i="15"/>
  <c r="AW43" i="15"/>
  <c r="AV43" i="15"/>
  <c r="AU43" i="15"/>
  <c r="AT43" i="15"/>
  <c r="AS43" i="15"/>
  <c r="AR43" i="15"/>
  <c r="AQ43" i="15"/>
  <c r="AP43" i="15"/>
  <c r="AO43" i="15"/>
  <c r="AN43" i="15"/>
  <c r="AM43" i="15"/>
  <c r="AL43" i="15"/>
  <c r="AJ43" i="15"/>
  <c r="AH43" i="15"/>
  <c r="AF43" i="15"/>
  <c r="AD43" i="15"/>
  <c r="AB43" i="15"/>
  <c r="Z43" i="15"/>
  <c r="X43" i="15"/>
  <c r="V43" i="15"/>
  <c r="T43" i="15"/>
  <c r="R43" i="15"/>
  <c r="P43" i="15"/>
  <c r="N43" i="15"/>
  <c r="M43" i="15"/>
  <c r="L43" i="15"/>
  <c r="J43" i="15"/>
  <c r="H43" i="15"/>
  <c r="F43" i="15"/>
  <c r="E43" i="15"/>
  <c r="D43" i="15"/>
  <c r="AE43" i="15" s="1"/>
  <c r="BU42" i="15"/>
  <c r="BS42" i="15"/>
  <c r="BQ42" i="15"/>
  <c r="BO42" i="15"/>
  <c r="BM42" i="15"/>
  <c r="BK42" i="15"/>
  <c r="BG42" i="15"/>
  <c r="BE42" i="15"/>
  <c r="BC42" i="15"/>
  <c r="BA42" i="15"/>
  <c r="AZ42" i="15"/>
  <c r="AY42" i="15"/>
  <c r="AX42" i="15"/>
  <c r="AW42" i="15"/>
  <c r="AV42" i="15"/>
  <c r="AU42" i="15"/>
  <c r="AT42" i="15"/>
  <c r="AS42" i="15"/>
  <c r="AR42" i="15"/>
  <c r="AQ42" i="15"/>
  <c r="AP42" i="15"/>
  <c r="AO42" i="15"/>
  <c r="AN42" i="15"/>
  <c r="AM42" i="15"/>
  <c r="AL42" i="15"/>
  <c r="AJ42" i="15"/>
  <c r="AH42" i="15"/>
  <c r="AF42" i="15"/>
  <c r="AD42" i="15"/>
  <c r="AB42" i="15"/>
  <c r="Z42" i="15"/>
  <c r="X42" i="15"/>
  <c r="V42" i="15"/>
  <c r="T42" i="15"/>
  <c r="U42" i="15" s="1"/>
  <c r="R42" i="15"/>
  <c r="P42" i="15"/>
  <c r="N42" i="15"/>
  <c r="M42" i="15"/>
  <c r="L42" i="15"/>
  <c r="J42" i="15"/>
  <c r="H42" i="15"/>
  <c r="F42" i="15"/>
  <c r="I42" i="15" s="1"/>
  <c r="E42" i="15"/>
  <c r="D42" i="15"/>
  <c r="BU40" i="15"/>
  <c r="BS40" i="15"/>
  <c r="BQ40" i="15"/>
  <c r="BO40" i="15"/>
  <c r="BM40" i="15"/>
  <c r="BK40" i="15"/>
  <c r="BG40" i="15"/>
  <c r="BE40" i="15"/>
  <c r="BC40" i="15"/>
  <c r="BA40" i="15"/>
  <c r="AZ40" i="15"/>
  <c r="AY40" i="15"/>
  <c r="AX40" i="15"/>
  <c r="AW40" i="15"/>
  <c r="AV40" i="15"/>
  <c r="AU40" i="15"/>
  <c r="AT40" i="15"/>
  <c r="AS40" i="15"/>
  <c r="AR40" i="15"/>
  <c r="AQ40" i="15"/>
  <c r="AP40" i="15"/>
  <c r="AO40" i="15"/>
  <c r="AN40" i="15"/>
  <c r="AM40" i="15"/>
  <c r="AL40" i="15"/>
  <c r="AJ40" i="15"/>
  <c r="AH40" i="15"/>
  <c r="AF40" i="15"/>
  <c r="AD40" i="15"/>
  <c r="AB40" i="15"/>
  <c r="AC40" i="15" s="1"/>
  <c r="Z40" i="15"/>
  <c r="X40" i="15"/>
  <c r="V40" i="15"/>
  <c r="T40" i="15"/>
  <c r="R40" i="15"/>
  <c r="U40" i="15" s="1"/>
  <c r="P40" i="15"/>
  <c r="N40" i="15"/>
  <c r="M40" i="15"/>
  <c r="L40" i="15"/>
  <c r="J40" i="15"/>
  <c r="H40" i="15"/>
  <c r="I40" i="15" s="1"/>
  <c r="F40" i="15"/>
  <c r="E40" i="15"/>
  <c r="D40" i="15"/>
  <c r="BU39" i="15"/>
  <c r="BS39" i="15"/>
  <c r="BQ39" i="15"/>
  <c r="BO39" i="15"/>
  <c r="BM39" i="15"/>
  <c r="BK39" i="15"/>
  <c r="BG39" i="15"/>
  <c r="BE39" i="15"/>
  <c r="BC39" i="15"/>
  <c r="BA39" i="15"/>
  <c r="AZ39" i="15"/>
  <c r="BH39" i="15" s="1"/>
  <c r="AY39" i="15"/>
  <c r="AX39" i="15"/>
  <c r="AW39" i="15"/>
  <c r="AV39" i="15"/>
  <c r="AU39" i="15"/>
  <c r="AT39" i="15"/>
  <c r="AS39" i="15"/>
  <c r="AR39" i="15"/>
  <c r="AQ39" i="15"/>
  <c r="AP39" i="15"/>
  <c r="AO39" i="15"/>
  <c r="AN39" i="15"/>
  <c r="AM39" i="15"/>
  <c r="AL39" i="15"/>
  <c r="AJ39" i="15"/>
  <c r="AH39" i="15"/>
  <c r="AF39" i="15"/>
  <c r="AD39" i="15"/>
  <c r="AB39" i="15"/>
  <c r="Z39" i="15"/>
  <c r="AC39" i="15" s="1"/>
  <c r="X39" i="15"/>
  <c r="V39" i="15"/>
  <c r="T39" i="15"/>
  <c r="U39" i="15" s="1"/>
  <c r="R39" i="15"/>
  <c r="P39" i="15"/>
  <c r="N39" i="15"/>
  <c r="M39" i="15"/>
  <c r="L39" i="15"/>
  <c r="J39" i="15"/>
  <c r="H39" i="15"/>
  <c r="F39" i="15"/>
  <c r="E39" i="15"/>
  <c r="D39" i="15"/>
  <c r="BU38" i="15"/>
  <c r="BS38" i="15"/>
  <c r="BQ38" i="15"/>
  <c r="BO38" i="15"/>
  <c r="BM38" i="15"/>
  <c r="BK38" i="15"/>
  <c r="BG38" i="15"/>
  <c r="BE38" i="15"/>
  <c r="BC38" i="15"/>
  <c r="BA38" i="15"/>
  <c r="AZ38" i="15"/>
  <c r="AY38" i="15"/>
  <c r="AX38" i="15"/>
  <c r="AW38" i="15"/>
  <c r="AV38" i="15"/>
  <c r="AU38" i="15"/>
  <c r="AT38" i="15"/>
  <c r="AS38" i="15"/>
  <c r="AR38" i="15"/>
  <c r="AQ38" i="15"/>
  <c r="AP38" i="15"/>
  <c r="AO38" i="15"/>
  <c r="AN38" i="15"/>
  <c r="AM38" i="15"/>
  <c r="AL38" i="15"/>
  <c r="AJ38" i="15"/>
  <c r="AH38" i="15"/>
  <c r="AF38" i="15"/>
  <c r="AD38" i="15"/>
  <c r="AB38" i="15"/>
  <c r="Z38" i="15"/>
  <c r="X38" i="15"/>
  <c r="V38" i="15"/>
  <c r="T38" i="15"/>
  <c r="R38" i="15"/>
  <c r="P38" i="15"/>
  <c r="Q38" i="15" s="1"/>
  <c r="N38" i="15"/>
  <c r="M38" i="15"/>
  <c r="L38" i="15"/>
  <c r="J38" i="15"/>
  <c r="H38" i="15"/>
  <c r="I38" i="15" s="1"/>
  <c r="F38" i="15"/>
  <c r="E38" i="15"/>
  <c r="D38" i="15"/>
  <c r="BU37" i="15"/>
  <c r="BS37" i="15"/>
  <c r="BQ37" i="15"/>
  <c r="BO37" i="15"/>
  <c r="BM37" i="15"/>
  <c r="BK37" i="15"/>
  <c r="BG37" i="15"/>
  <c r="BE37" i="15"/>
  <c r="BC37" i="15"/>
  <c r="BA37" i="15"/>
  <c r="AZ37" i="15"/>
  <c r="AY37" i="15"/>
  <c r="AX37" i="15"/>
  <c r="AW37" i="15"/>
  <c r="AV37" i="15"/>
  <c r="AU37" i="15"/>
  <c r="AT37" i="15"/>
  <c r="AS37" i="15"/>
  <c r="AR37" i="15"/>
  <c r="AQ37" i="15"/>
  <c r="AP37" i="15"/>
  <c r="AO37" i="15"/>
  <c r="AN37" i="15"/>
  <c r="AM37" i="15"/>
  <c r="AL37" i="15"/>
  <c r="AJ37" i="15"/>
  <c r="AK37" i="15" s="1"/>
  <c r="AH37" i="15"/>
  <c r="AF37" i="15"/>
  <c r="AD37" i="15"/>
  <c r="AB37" i="15"/>
  <c r="Z37" i="15"/>
  <c r="X37" i="15"/>
  <c r="V37" i="15"/>
  <c r="T37" i="15"/>
  <c r="R37" i="15"/>
  <c r="P37" i="15"/>
  <c r="N37" i="15"/>
  <c r="M37" i="15"/>
  <c r="L37" i="15"/>
  <c r="J37" i="15"/>
  <c r="H37" i="15"/>
  <c r="F37" i="15"/>
  <c r="E37" i="15"/>
  <c r="D37" i="15"/>
  <c r="BU35" i="15"/>
  <c r="BS35" i="15"/>
  <c r="BQ35" i="15"/>
  <c r="BO35" i="15"/>
  <c r="BM35" i="15"/>
  <c r="BK35" i="15"/>
  <c r="BG35" i="15"/>
  <c r="BE35" i="15"/>
  <c r="BC35" i="15"/>
  <c r="BA35" i="15"/>
  <c r="AZ35" i="15"/>
  <c r="AY35" i="15"/>
  <c r="AX35" i="15"/>
  <c r="AW35" i="15"/>
  <c r="AV35" i="15"/>
  <c r="AU35" i="15"/>
  <c r="AT35" i="15"/>
  <c r="AS35" i="15"/>
  <c r="AR35" i="15"/>
  <c r="AQ35" i="15"/>
  <c r="AP35" i="15"/>
  <c r="AO35" i="15"/>
  <c r="AN35" i="15"/>
  <c r="AM35" i="15"/>
  <c r="AL35" i="15"/>
  <c r="AJ35" i="15"/>
  <c r="AH35" i="15"/>
  <c r="AF35" i="15"/>
  <c r="AD35" i="15"/>
  <c r="AB35" i="15"/>
  <c r="Z35" i="15"/>
  <c r="X35" i="15"/>
  <c r="V35" i="15"/>
  <c r="T35" i="15"/>
  <c r="R35" i="15"/>
  <c r="P35" i="15"/>
  <c r="N35" i="15"/>
  <c r="M35" i="15"/>
  <c r="L35" i="15"/>
  <c r="J35" i="15"/>
  <c r="H35" i="15"/>
  <c r="F35" i="15"/>
  <c r="E35" i="15"/>
  <c r="D35" i="15"/>
  <c r="BU34" i="15"/>
  <c r="BS34" i="15"/>
  <c r="BQ34" i="15"/>
  <c r="BO34" i="15"/>
  <c r="BM34" i="15"/>
  <c r="BK34" i="15"/>
  <c r="BG34" i="15"/>
  <c r="BE34" i="15"/>
  <c r="BC34" i="15"/>
  <c r="BA34" i="15"/>
  <c r="AZ34" i="15"/>
  <c r="AY34" i="15"/>
  <c r="AX34" i="15"/>
  <c r="AW34" i="15"/>
  <c r="AV34" i="15"/>
  <c r="AU34" i="15"/>
  <c r="AT34" i="15"/>
  <c r="AS34" i="15"/>
  <c r="AR34" i="15"/>
  <c r="AQ34" i="15"/>
  <c r="AP34" i="15"/>
  <c r="AO34" i="15"/>
  <c r="AN34" i="15"/>
  <c r="AM34" i="15"/>
  <c r="AL34" i="15"/>
  <c r="AJ34" i="15"/>
  <c r="AH34" i="15"/>
  <c r="AF34" i="15"/>
  <c r="AD34" i="15"/>
  <c r="AB34" i="15"/>
  <c r="Z34" i="15"/>
  <c r="X34" i="15"/>
  <c r="V34" i="15"/>
  <c r="T34" i="15"/>
  <c r="R34" i="15"/>
  <c r="P34" i="15"/>
  <c r="N34" i="15"/>
  <c r="M34" i="15"/>
  <c r="L34" i="15"/>
  <c r="J34" i="15"/>
  <c r="H34" i="15"/>
  <c r="F34" i="15"/>
  <c r="E34" i="15"/>
  <c r="D34" i="15"/>
  <c r="BU32" i="15"/>
  <c r="BS32" i="15"/>
  <c r="BT32" i="15" s="1"/>
  <c r="BQ32" i="15"/>
  <c r="BR32" i="15" s="1"/>
  <c r="BO32" i="15"/>
  <c r="BP32" i="15" s="1"/>
  <c r="BM32" i="15"/>
  <c r="BN32" i="15" s="1"/>
  <c r="BL32" i="15"/>
  <c r="BK32" i="15"/>
  <c r="BG32" i="15"/>
  <c r="BH32" i="15" s="1"/>
  <c r="BE32" i="15"/>
  <c r="BF32" i="15" s="1"/>
  <c r="BC32" i="15"/>
  <c r="BD32" i="15" s="1"/>
  <c r="BA32" i="15"/>
  <c r="BB32" i="15" s="1"/>
  <c r="AZ32" i="15"/>
  <c r="AY32" i="15"/>
  <c r="AX32" i="15"/>
  <c r="AW32" i="15"/>
  <c r="AV32" i="15"/>
  <c r="AU32" i="15"/>
  <c r="AT32" i="15"/>
  <c r="AS32" i="15"/>
  <c r="AR32" i="15"/>
  <c r="AQ32" i="15"/>
  <c r="AP32" i="15"/>
  <c r="AO32" i="15"/>
  <c r="AN32" i="15"/>
  <c r="AM32" i="15"/>
  <c r="AL32" i="15"/>
  <c r="AJ32" i="15"/>
  <c r="AH32" i="15"/>
  <c r="AF32" i="15"/>
  <c r="AG32" i="15" s="1"/>
  <c r="AD32" i="15"/>
  <c r="AB32" i="15"/>
  <c r="Z32" i="15"/>
  <c r="X32" i="15"/>
  <c r="V32" i="15"/>
  <c r="T32" i="15"/>
  <c r="R32" i="15"/>
  <c r="P32" i="15"/>
  <c r="N32" i="15"/>
  <c r="M32" i="15"/>
  <c r="L32" i="15"/>
  <c r="J32" i="15"/>
  <c r="H32" i="15"/>
  <c r="F32" i="15"/>
  <c r="E32" i="15"/>
  <c r="D32" i="15"/>
  <c r="BU31" i="15"/>
  <c r="BV31" i="15" s="1"/>
  <c r="BS31" i="15"/>
  <c r="BQ31" i="15"/>
  <c r="BO31" i="15"/>
  <c r="BM31" i="15"/>
  <c r="BN31" i="15" s="1"/>
  <c r="BK31" i="15"/>
  <c r="BG31" i="15"/>
  <c r="BE31" i="15"/>
  <c r="BF31" i="15" s="1"/>
  <c r="BC31" i="15"/>
  <c r="BA31" i="15"/>
  <c r="AZ31" i="15"/>
  <c r="BB31" i="15" s="1"/>
  <c r="AY31" i="15"/>
  <c r="AX31" i="15"/>
  <c r="AW31" i="15"/>
  <c r="AV31" i="15"/>
  <c r="AU31" i="15"/>
  <c r="AT31" i="15"/>
  <c r="AS31" i="15"/>
  <c r="AR31" i="15"/>
  <c r="AQ31" i="15"/>
  <c r="AP31" i="15"/>
  <c r="AO31" i="15"/>
  <c r="AN31" i="15"/>
  <c r="AM31" i="15"/>
  <c r="AL31" i="15"/>
  <c r="AJ31" i="15"/>
  <c r="AH31" i="15"/>
  <c r="AF31" i="15"/>
  <c r="AD31" i="15"/>
  <c r="AB31" i="15"/>
  <c r="Z31" i="15"/>
  <c r="X31" i="15"/>
  <c r="V31" i="15"/>
  <c r="T31" i="15"/>
  <c r="R31" i="15"/>
  <c r="P31" i="15"/>
  <c r="N31" i="15"/>
  <c r="M31" i="15"/>
  <c r="L31" i="15"/>
  <c r="J31" i="15"/>
  <c r="H31" i="15"/>
  <c r="F31" i="15"/>
  <c r="E31" i="15"/>
  <c r="D31" i="15"/>
  <c r="BU30" i="15"/>
  <c r="BS30" i="15"/>
  <c r="BT30" i="15" s="1"/>
  <c r="BQ30" i="15"/>
  <c r="BO30" i="15"/>
  <c r="BM30" i="15"/>
  <c r="BK30" i="15"/>
  <c r="BG30" i="15"/>
  <c r="BE30" i="15"/>
  <c r="BC30" i="15"/>
  <c r="BA30" i="15"/>
  <c r="BB30" i="15" s="1"/>
  <c r="AZ30" i="15"/>
  <c r="AY30" i="15"/>
  <c r="AX30" i="15"/>
  <c r="AW30" i="15"/>
  <c r="AV30" i="15"/>
  <c r="AU30" i="15"/>
  <c r="AT30" i="15"/>
  <c r="AS30" i="15"/>
  <c r="AR30" i="15"/>
  <c r="AQ30" i="15"/>
  <c r="AP30" i="15"/>
  <c r="AO30" i="15"/>
  <c r="AN30" i="15"/>
  <c r="AM30" i="15"/>
  <c r="AL30" i="15"/>
  <c r="AJ30" i="15"/>
  <c r="AH30" i="15"/>
  <c r="AF30" i="15"/>
  <c r="AG30" i="15" s="1"/>
  <c r="AD30" i="15"/>
  <c r="AB30" i="15"/>
  <c r="Z30" i="15"/>
  <c r="X30" i="15"/>
  <c r="V30" i="15"/>
  <c r="T30" i="15"/>
  <c r="R30" i="15"/>
  <c r="P30" i="15"/>
  <c r="N30" i="15"/>
  <c r="M30" i="15"/>
  <c r="L30" i="15"/>
  <c r="J30" i="15"/>
  <c r="H30" i="15"/>
  <c r="F30" i="15"/>
  <c r="E30" i="15"/>
  <c r="D30" i="15"/>
  <c r="BU29" i="15"/>
  <c r="BS29" i="15"/>
  <c r="BQ29" i="15"/>
  <c r="BO29" i="15"/>
  <c r="BM29" i="15"/>
  <c r="BK29" i="15"/>
  <c r="BL29" i="15" s="1"/>
  <c r="BG29" i="15"/>
  <c r="BE29" i="15"/>
  <c r="BC29" i="15"/>
  <c r="BA29" i="15"/>
  <c r="AZ29" i="15"/>
  <c r="BT29" i="15" s="1"/>
  <c r="AY29" i="15"/>
  <c r="AX29" i="15"/>
  <c r="AW29" i="15"/>
  <c r="AV29" i="15"/>
  <c r="AU29" i="15"/>
  <c r="AT29" i="15"/>
  <c r="AS29" i="15"/>
  <c r="AR29" i="15"/>
  <c r="AQ29" i="15"/>
  <c r="AP29" i="15"/>
  <c r="AO29" i="15"/>
  <c r="AN29" i="15"/>
  <c r="AM29" i="15"/>
  <c r="AL29" i="15"/>
  <c r="AJ29" i="15"/>
  <c r="AH29" i="15"/>
  <c r="AK29" i="15" s="1"/>
  <c r="AF29" i="15"/>
  <c r="AD29" i="15"/>
  <c r="AB29" i="15"/>
  <c r="Z29" i="15"/>
  <c r="X29" i="15"/>
  <c r="Y29" i="15" s="1"/>
  <c r="V29" i="15"/>
  <c r="T29" i="15"/>
  <c r="R29" i="15"/>
  <c r="P29" i="15"/>
  <c r="N29" i="15"/>
  <c r="M29" i="15"/>
  <c r="L29" i="15"/>
  <c r="J29" i="15"/>
  <c r="H29" i="15"/>
  <c r="F29" i="15"/>
  <c r="E29" i="15"/>
  <c r="D29" i="15"/>
  <c r="BU27" i="15"/>
  <c r="BS27" i="15"/>
  <c r="BQ27" i="15"/>
  <c r="BO27" i="15"/>
  <c r="BM27" i="15"/>
  <c r="BN27" i="15" s="1"/>
  <c r="BK27" i="15"/>
  <c r="BG27" i="15"/>
  <c r="BE27" i="15"/>
  <c r="BC27" i="15"/>
  <c r="BA27" i="15"/>
  <c r="BB27" i="15" s="1"/>
  <c r="AZ27" i="15"/>
  <c r="AY27" i="15"/>
  <c r="AX27" i="15"/>
  <c r="AW27" i="15"/>
  <c r="AV27" i="15"/>
  <c r="AU27" i="15"/>
  <c r="AT27" i="15"/>
  <c r="AS27" i="15"/>
  <c r="AR27" i="15"/>
  <c r="AQ27" i="15"/>
  <c r="AP27" i="15"/>
  <c r="AO27" i="15"/>
  <c r="AN27" i="15"/>
  <c r="AM27" i="15"/>
  <c r="AL27" i="15"/>
  <c r="AJ27" i="15"/>
  <c r="AH27" i="15"/>
  <c r="AF27" i="15"/>
  <c r="AD27" i="15"/>
  <c r="AB27" i="15"/>
  <c r="Z27" i="15"/>
  <c r="X27" i="15"/>
  <c r="V27" i="15"/>
  <c r="T27" i="15"/>
  <c r="R27" i="15"/>
  <c r="P27" i="15"/>
  <c r="N27" i="15"/>
  <c r="M27" i="15"/>
  <c r="L27" i="15"/>
  <c r="J27" i="15"/>
  <c r="H27" i="15"/>
  <c r="F27" i="15"/>
  <c r="E27" i="15"/>
  <c r="D27" i="15"/>
  <c r="AE27" i="15" s="1"/>
  <c r="BU26" i="15"/>
  <c r="BS26" i="15"/>
  <c r="BQ26" i="15"/>
  <c r="BO26" i="15"/>
  <c r="BM26" i="15"/>
  <c r="BK26" i="15"/>
  <c r="BG26" i="15"/>
  <c r="BE26" i="15"/>
  <c r="BC26" i="15"/>
  <c r="BA26" i="15"/>
  <c r="AZ26" i="15"/>
  <c r="AY26" i="15"/>
  <c r="AX26" i="15"/>
  <c r="AW26" i="15"/>
  <c r="AV26" i="15"/>
  <c r="AU26" i="15"/>
  <c r="AT26" i="15"/>
  <c r="AS26" i="15"/>
  <c r="AR26" i="15"/>
  <c r="AQ26" i="15"/>
  <c r="AP26" i="15"/>
  <c r="AO26" i="15"/>
  <c r="AN26" i="15"/>
  <c r="AM26" i="15"/>
  <c r="AL26" i="15"/>
  <c r="AJ26" i="15"/>
  <c r="AH26" i="15"/>
  <c r="AF26" i="15"/>
  <c r="AD26" i="15"/>
  <c r="AE26" i="15" s="1"/>
  <c r="AB26" i="15"/>
  <c r="Z26" i="15"/>
  <c r="X26" i="15"/>
  <c r="V26" i="15"/>
  <c r="T26" i="15"/>
  <c r="U26" i="15" s="1"/>
  <c r="R26" i="15"/>
  <c r="P26" i="15"/>
  <c r="N26" i="15"/>
  <c r="Q26" i="15" s="1"/>
  <c r="M26" i="15"/>
  <c r="L26" i="15"/>
  <c r="J26" i="15"/>
  <c r="H26" i="15"/>
  <c r="F26" i="15"/>
  <c r="E26" i="15"/>
  <c r="D26" i="15"/>
  <c r="BU24" i="15"/>
  <c r="BS24" i="15"/>
  <c r="BQ24" i="15"/>
  <c r="BO24" i="15"/>
  <c r="BM24" i="15"/>
  <c r="BN24" i="15" s="1"/>
  <c r="BK24" i="15"/>
  <c r="BG24" i="15"/>
  <c r="BE24" i="15"/>
  <c r="BC24" i="15"/>
  <c r="BA24" i="15"/>
  <c r="AZ24" i="15"/>
  <c r="BP24" i="15" s="1"/>
  <c r="AY24" i="15"/>
  <c r="AX24" i="15"/>
  <c r="AW24" i="15"/>
  <c r="AV24" i="15"/>
  <c r="AU24" i="15"/>
  <c r="AT24" i="15"/>
  <c r="AS24" i="15"/>
  <c r="AR24" i="15"/>
  <c r="AQ24" i="15"/>
  <c r="AP24" i="15"/>
  <c r="AO24" i="15"/>
  <c r="AN24" i="15"/>
  <c r="AM24" i="15"/>
  <c r="AL24" i="15"/>
  <c r="AJ24" i="15"/>
  <c r="AH24" i="15"/>
  <c r="AF24" i="15"/>
  <c r="AG24" i="15" s="1"/>
  <c r="AD24" i="15"/>
  <c r="AB24" i="15"/>
  <c r="Z24" i="15"/>
  <c r="X24" i="15"/>
  <c r="V24" i="15"/>
  <c r="W24" i="15" s="1"/>
  <c r="T24" i="15"/>
  <c r="U24" i="15" s="1"/>
  <c r="R24" i="15"/>
  <c r="P24" i="15"/>
  <c r="N24" i="15"/>
  <c r="M24" i="15"/>
  <c r="L24" i="15"/>
  <c r="J24" i="15"/>
  <c r="H24" i="15"/>
  <c r="F24" i="15"/>
  <c r="E24" i="15"/>
  <c r="D24" i="15"/>
  <c r="AE24" i="15" s="1"/>
  <c r="BU23" i="15"/>
  <c r="BS23" i="15"/>
  <c r="BQ23" i="15"/>
  <c r="BO23" i="15"/>
  <c r="BM23" i="15"/>
  <c r="BK23" i="15"/>
  <c r="BL23" i="15" s="1"/>
  <c r="BG23" i="15"/>
  <c r="BE23" i="15"/>
  <c r="BC23" i="15"/>
  <c r="BA23" i="15"/>
  <c r="AZ23" i="15"/>
  <c r="AY23" i="15"/>
  <c r="AX23" i="15"/>
  <c r="AW23" i="15"/>
  <c r="AV23" i="15"/>
  <c r="AU23" i="15"/>
  <c r="AT23" i="15"/>
  <c r="AS23" i="15"/>
  <c r="AR23" i="15"/>
  <c r="AQ23" i="15"/>
  <c r="AP23" i="15"/>
  <c r="AO23" i="15"/>
  <c r="AN23" i="15"/>
  <c r="AM23" i="15"/>
  <c r="AL23" i="15"/>
  <c r="AJ23" i="15"/>
  <c r="AH23" i="15"/>
  <c r="AF23" i="15"/>
  <c r="AD23" i="15"/>
  <c r="AB23" i="15"/>
  <c r="Z23" i="15"/>
  <c r="X23" i="15"/>
  <c r="V23" i="15"/>
  <c r="T23" i="15"/>
  <c r="R23" i="15"/>
  <c r="P23" i="15"/>
  <c r="Q23" i="15" s="1"/>
  <c r="N23" i="15"/>
  <c r="M23" i="15"/>
  <c r="L23" i="15"/>
  <c r="J23" i="15"/>
  <c r="H23" i="15"/>
  <c r="F23" i="15"/>
  <c r="E23" i="15"/>
  <c r="D23" i="15"/>
  <c r="AE23" i="15" s="1"/>
  <c r="BU22" i="15"/>
  <c r="BS22" i="15"/>
  <c r="BQ22" i="15"/>
  <c r="BO22" i="15"/>
  <c r="BM22" i="15"/>
  <c r="BK22" i="15"/>
  <c r="BG22" i="15"/>
  <c r="BE22" i="15"/>
  <c r="BC22" i="15"/>
  <c r="BA22" i="15"/>
  <c r="AZ22" i="15"/>
  <c r="BP22" i="15" s="1"/>
  <c r="AY22" i="15"/>
  <c r="AX22" i="15"/>
  <c r="AW22" i="15"/>
  <c r="AV22" i="15"/>
  <c r="AU22" i="15"/>
  <c r="AT22" i="15"/>
  <c r="AS22" i="15"/>
  <c r="AR22" i="15"/>
  <c r="AQ22" i="15"/>
  <c r="AP22" i="15"/>
  <c r="AO22" i="15"/>
  <c r="AN22" i="15"/>
  <c r="AM22" i="15"/>
  <c r="AL22" i="15"/>
  <c r="AJ22" i="15"/>
  <c r="AH22" i="15"/>
  <c r="AF22" i="15"/>
  <c r="AD22" i="15"/>
  <c r="AB22" i="15"/>
  <c r="Z22" i="15"/>
  <c r="X22" i="15"/>
  <c r="Y22" i="15" s="1"/>
  <c r="V22" i="15"/>
  <c r="T22" i="15"/>
  <c r="R22" i="15"/>
  <c r="P22" i="15"/>
  <c r="N22" i="15"/>
  <c r="Q22" i="15" s="1"/>
  <c r="M22" i="15"/>
  <c r="L22" i="15"/>
  <c r="J22" i="15"/>
  <c r="H22" i="15"/>
  <c r="F22" i="15"/>
  <c r="E22" i="15"/>
  <c r="D22" i="15"/>
  <c r="BU20" i="15"/>
  <c r="BV20" i="15" s="1"/>
  <c r="BS20" i="15"/>
  <c r="BQ20" i="15"/>
  <c r="BO20" i="15"/>
  <c r="BM20" i="15"/>
  <c r="BK20" i="15"/>
  <c r="BG20" i="15"/>
  <c r="BE20" i="15"/>
  <c r="BC20" i="15"/>
  <c r="BD20" i="15" s="1"/>
  <c r="BA20" i="15"/>
  <c r="AZ20" i="15"/>
  <c r="BL20" i="15" s="1"/>
  <c r="AY20" i="15"/>
  <c r="AX20" i="15"/>
  <c r="AW20" i="15"/>
  <c r="AV20" i="15"/>
  <c r="AU20" i="15"/>
  <c r="AT20" i="15"/>
  <c r="AS20" i="15"/>
  <c r="AR20" i="15"/>
  <c r="AQ20" i="15"/>
  <c r="AP20" i="15"/>
  <c r="AO20" i="15"/>
  <c r="AN20" i="15"/>
  <c r="AM20" i="15"/>
  <c r="AL20" i="15"/>
  <c r="AJ20" i="15"/>
  <c r="AH20" i="15"/>
  <c r="AF20" i="15"/>
  <c r="AD20" i="15"/>
  <c r="AB20" i="15"/>
  <c r="Z20" i="15"/>
  <c r="X20" i="15"/>
  <c r="V20" i="15"/>
  <c r="T20" i="15"/>
  <c r="U20" i="15" s="1"/>
  <c r="R20" i="15"/>
  <c r="P20" i="15"/>
  <c r="N20" i="15"/>
  <c r="M20" i="15"/>
  <c r="L20" i="15"/>
  <c r="J20" i="15"/>
  <c r="H20" i="15"/>
  <c r="F20" i="15"/>
  <c r="E20" i="15"/>
  <c r="D20" i="15"/>
  <c r="W20" i="15" s="1"/>
  <c r="BU19" i="15"/>
  <c r="BS19" i="15"/>
  <c r="BQ19" i="15"/>
  <c r="BO19" i="15"/>
  <c r="BM19" i="15"/>
  <c r="BK19" i="15"/>
  <c r="BG19" i="15"/>
  <c r="BE19" i="15"/>
  <c r="BC19" i="15"/>
  <c r="BA19" i="15"/>
  <c r="AZ19" i="15"/>
  <c r="AY19" i="15"/>
  <c r="AX19" i="15"/>
  <c r="AW19" i="15"/>
  <c r="AV19" i="15"/>
  <c r="AU19" i="15"/>
  <c r="AT19" i="15"/>
  <c r="AS19" i="15"/>
  <c r="AR19" i="15"/>
  <c r="AQ19" i="15"/>
  <c r="AP19" i="15"/>
  <c r="AO19" i="15"/>
  <c r="AN19" i="15"/>
  <c r="AM19" i="15"/>
  <c r="AL19" i="15"/>
  <c r="AJ19" i="15"/>
  <c r="AH19" i="15"/>
  <c r="AF19" i="15"/>
  <c r="AD19" i="15"/>
  <c r="AB19" i="15"/>
  <c r="AC19" i="15" s="1"/>
  <c r="Z19" i="15"/>
  <c r="X19" i="15"/>
  <c r="V19" i="15"/>
  <c r="W19" i="15" s="1"/>
  <c r="T19" i="15"/>
  <c r="R19" i="15"/>
  <c r="S19" i="15" s="1"/>
  <c r="P19" i="15"/>
  <c r="N19" i="15"/>
  <c r="M19" i="15"/>
  <c r="L19" i="15"/>
  <c r="J19" i="15"/>
  <c r="K19" i="15" s="1"/>
  <c r="H19" i="15"/>
  <c r="I19" i="15" s="1"/>
  <c r="F19" i="15"/>
  <c r="E19" i="15"/>
  <c r="D19" i="15"/>
  <c r="AA19" i="15" s="1"/>
  <c r="BU18" i="15"/>
  <c r="BS18" i="15"/>
  <c r="BQ18" i="15"/>
  <c r="BO18" i="15"/>
  <c r="BM18" i="15"/>
  <c r="BK18" i="15"/>
  <c r="BG18" i="15"/>
  <c r="BE18" i="15"/>
  <c r="BF18" i="15" s="1"/>
  <c r="BC18" i="15"/>
  <c r="BD18" i="15" s="1"/>
  <c r="BA18" i="15"/>
  <c r="AZ18" i="15"/>
  <c r="AY18" i="15"/>
  <c r="AX18" i="15"/>
  <c r="AW18" i="15"/>
  <c r="AV18" i="15"/>
  <c r="AU18" i="15"/>
  <c r="AT18" i="15"/>
  <c r="AS18" i="15"/>
  <c r="AR18" i="15"/>
  <c r="AQ18" i="15"/>
  <c r="AP18" i="15"/>
  <c r="AO18" i="15"/>
  <c r="AN18" i="15"/>
  <c r="AM18" i="15"/>
  <c r="AL18" i="15"/>
  <c r="AJ18" i="15"/>
  <c r="AK18" i="15" s="1"/>
  <c r="AH18" i="15"/>
  <c r="AF18" i="15"/>
  <c r="AD18" i="15"/>
  <c r="AB18" i="15"/>
  <c r="Z18" i="15"/>
  <c r="X18" i="15"/>
  <c r="V18" i="15"/>
  <c r="W18" i="15" s="1"/>
  <c r="T18" i="15"/>
  <c r="S18" i="15"/>
  <c r="R18" i="15"/>
  <c r="P18" i="15"/>
  <c r="N18" i="15"/>
  <c r="M18" i="15"/>
  <c r="L18" i="15"/>
  <c r="J18" i="15"/>
  <c r="H18" i="15"/>
  <c r="G18" i="15"/>
  <c r="F18" i="15"/>
  <c r="E18" i="15"/>
  <c r="D18" i="15"/>
  <c r="BU17" i="15"/>
  <c r="BS17" i="15"/>
  <c r="BQ17" i="15"/>
  <c r="BO17" i="15"/>
  <c r="BM17" i="15"/>
  <c r="BN17" i="15" s="1"/>
  <c r="BK17" i="15"/>
  <c r="BG17" i="15"/>
  <c r="BE17" i="15"/>
  <c r="BC17" i="15"/>
  <c r="BA17" i="15"/>
  <c r="AZ17" i="15"/>
  <c r="AY17" i="15"/>
  <c r="AX17" i="15"/>
  <c r="AW17" i="15"/>
  <c r="AV17" i="15"/>
  <c r="AU17" i="15"/>
  <c r="AT17" i="15"/>
  <c r="AS17" i="15"/>
  <c r="AR17" i="15"/>
  <c r="AQ17" i="15"/>
  <c r="AP17" i="15"/>
  <c r="AO17" i="15"/>
  <c r="AN17" i="15"/>
  <c r="AM17" i="15"/>
  <c r="AL17" i="15"/>
  <c r="AJ17" i="15"/>
  <c r="AH17" i="15"/>
  <c r="AF17" i="15"/>
  <c r="AD17" i="15"/>
  <c r="AB17" i="15"/>
  <c r="AC17" i="15" s="1"/>
  <c r="Z17" i="15"/>
  <c r="X17" i="15"/>
  <c r="V17" i="15"/>
  <c r="T17" i="15"/>
  <c r="R17" i="15"/>
  <c r="P17" i="15"/>
  <c r="N17" i="15"/>
  <c r="M17" i="15"/>
  <c r="L17" i="15"/>
  <c r="J17" i="15"/>
  <c r="H17" i="15"/>
  <c r="F17" i="15"/>
  <c r="K17" i="15" s="1"/>
  <c r="E17" i="15"/>
  <c r="D17" i="15"/>
  <c r="AA17" i="15" s="1"/>
  <c r="BU15" i="15"/>
  <c r="BS15" i="15"/>
  <c r="BQ15" i="15"/>
  <c r="BO15" i="15"/>
  <c r="BM15" i="15"/>
  <c r="BK15" i="15"/>
  <c r="BL15" i="15" s="1"/>
  <c r="BG15" i="15"/>
  <c r="BE15" i="15"/>
  <c r="BF15" i="15" s="1"/>
  <c r="BC15" i="15"/>
  <c r="BA15" i="15"/>
  <c r="BB15" i="15" s="1"/>
  <c r="AZ15" i="15"/>
  <c r="AY15" i="15"/>
  <c r="AX15" i="15"/>
  <c r="AW15" i="15"/>
  <c r="AV15" i="15"/>
  <c r="AU15" i="15"/>
  <c r="AT15" i="15"/>
  <c r="AS15" i="15"/>
  <c r="AR15" i="15"/>
  <c r="AQ15" i="15"/>
  <c r="AP15" i="15"/>
  <c r="AO15" i="15"/>
  <c r="AN15" i="15"/>
  <c r="AM15" i="15"/>
  <c r="AL15" i="15"/>
  <c r="AJ15" i="15"/>
  <c r="AK15" i="15" s="1"/>
  <c r="AH15" i="15"/>
  <c r="AF15" i="15"/>
  <c r="AD15" i="15"/>
  <c r="AB15" i="15"/>
  <c r="Z15" i="15"/>
  <c r="X15" i="15"/>
  <c r="V15" i="15"/>
  <c r="T15" i="15"/>
  <c r="U15" i="15" s="1"/>
  <c r="R15" i="15"/>
  <c r="P15" i="15"/>
  <c r="N15" i="15"/>
  <c r="M15" i="15"/>
  <c r="L15" i="15"/>
  <c r="J15" i="15"/>
  <c r="K15" i="15" s="1"/>
  <c r="H15" i="15"/>
  <c r="F15" i="15"/>
  <c r="E15" i="15"/>
  <c r="D15" i="15"/>
  <c r="S15" i="15" s="1"/>
  <c r="BU14" i="15"/>
  <c r="BS14" i="15"/>
  <c r="BQ14" i="15"/>
  <c r="BR14" i="15" s="1"/>
  <c r="BO14" i="15"/>
  <c r="BM14" i="15"/>
  <c r="BK14" i="15"/>
  <c r="BG14" i="15"/>
  <c r="BE14" i="15"/>
  <c r="BC14" i="15"/>
  <c r="BA14" i="15"/>
  <c r="AZ14" i="15"/>
  <c r="AY14" i="15"/>
  <c r="AX14" i="15"/>
  <c r="AW14" i="15"/>
  <c r="AV14" i="15"/>
  <c r="AU14" i="15"/>
  <c r="AT14" i="15"/>
  <c r="AS14" i="15"/>
  <c r="AR14" i="15"/>
  <c r="AQ14" i="15"/>
  <c r="AP14" i="15"/>
  <c r="AO14" i="15"/>
  <c r="AN14" i="15"/>
  <c r="AM14" i="15"/>
  <c r="AL14" i="15"/>
  <c r="AJ14" i="15"/>
  <c r="AH14" i="15"/>
  <c r="AK14" i="15" s="1"/>
  <c r="AF14" i="15"/>
  <c r="AD14" i="15"/>
  <c r="AB14" i="15"/>
  <c r="Z14" i="15"/>
  <c r="X14" i="15"/>
  <c r="V14" i="15"/>
  <c r="T14" i="15"/>
  <c r="R14" i="15"/>
  <c r="S14" i="15" s="1"/>
  <c r="P14" i="15"/>
  <c r="N14" i="15"/>
  <c r="M14" i="15"/>
  <c r="L14" i="15"/>
  <c r="J14" i="15"/>
  <c r="H14" i="15"/>
  <c r="F14" i="15"/>
  <c r="E14" i="15"/>
  <c r="D14" i="15"/>
  <c r="AA14" i="15" s="1"/>
  <c r="BU13" i="15"/>
  <c r="BS13" i="15"/>
  <c r="BQ13" i="15"/>
  <c r="BO13" i="15"/>
  <c r="BM13" i="15"/>
  <c r="BK13" i="15"/>
  <c r="BG13" i="15"/>
  <c r="BE13" i="15"/>
  <c r="BC13" i="15"/>
  <c r="BA13" i="15"/>
  <c r="AZ13" i="15"/>
  <c r="BL13" i="15" s="1"/>
  <c r="AY13" i="15"/>
  <c r="AX13" i="15"/>
  <c r="AW13" i="15"/>
  <c r="AV13" i="15"/>
  <c r="AU13" i="15"/>
  <c r="AT13" i="15"/>
  <c r="AS13" i="15"/>
  <c r="AR13" i="15"/>
  <c r="AQ13" i="15"/>
  <c r="AP13" i="15"/>
  <c r="AO13" i="15"/>
  <c r="AN13" i="15"/>
  <c r="AM13" i="15"/>
  <c r="AL13" i="15"/>
  <c r="AJ13" i="15"/>
  <c r="AK13" i="15" s="1"/>
  <c r="AH13" i="15"/>
  <c r="AF13" i="15"/>
  <c r="AD13" i="15"/>
  <c r="AB13" i="15"/>
  <c r="AC13" i="15" s="1"/>
  <c r="Z13" i="15"/>
  <c r="AA13" i="15" s="1"/>
  <c r="X13" i="15"/>
  <c r="V13" i="15"/>
  <c r="T13" i="15"/>
  <c r="R13" i="15"/>
  <c r="U13" i="15" s="1"/>
  <c r="P13" i="15"/>
  <c r="N13" i="15"/>
  <c r="M13" i="15"/>
  <c r="L13" i="15"/>
  <c r="J13" i="15"/>
  <c r="H13" i="15"/>
  <c r="F13" i="15"/>
  <c r="E13" i="15"/>
  <c r="D13" i="15"/>
  <c r="AI13" i="15" s="1"/>
  <c r="BU12" i="15"/>
  <c r="BS12" i="15"/>
  <c r="BQ12" i="15"/>
  <c r="BO12" i="15"/>
  <c r="BM12" i="15"/>
  <c r="BK12" i="15"/>
  <c r="BG12" i="15"/>
  <c r="BE12" i="15"/>
  <c r="BC12" i="15"/>
  <c r="BA12" i="15"/>
  <c r="AZ12" i="15"/>
  <c r="AY12" i="15"/>
  <c r="AX12" i="15"/>
  <c r="AW12" i="15"/>
  <c r="AV12" i="15"/>
  <c r="AU12" i="15"/>
  <c r="AT12" i="15"/>
  <c r="AS12" i="15"/>
  <c r="AR12" i="15"/>
  <c r="AQ12" i="15"/>
  <c r="AP12" i="15"/>
  <c r="AO12" i="15"/>
  <c r="AN12" i="15"/>
  <c r="AM12" i="15"/>
  <c r="AL12" i="15"/>
  <c r="AJ12" i="15"/>
  <c r="AH12" i="15"/>
  <c r="AF12" i="15"/>
  <c r="AD12" i="15"/>
  <c r="AB12" i="15"/>
  <c r="Z12" i="15"/>
  <c r="X12" i="15"/>
  <c r="V12" i="15"/>
  <c r="T12" i="15"/>
  <c r="R12" i="15"/>
  <c r="P12" i="15"/>
  <c r="Q12" i="15" s="1"/>
  <c r="N12" i="15"/>
  <c r="M12" i="15"/>
  <c r="L12" i="15"/>
  <c r="J12" i="15"/>
  <c r="H12" i="15"/>
  <c r="F12" i="15"/>
  <c r="K12" i="15" s="1"/>
  <c r="E12" i="15"/>
  <c r="D12" i="15"/>
  <c r="AI12" i="15" s="1"/>
  <c r="BT12" i="14"/>
  <c r="BD12" i="14"/>
  <c r="AV12" i="14"/>
  <c r="Z50" i="15"/>
  <c r="AA50" i="15" s="1"/>
  <c r="Z49" i="15"/>
  <c r="Z48" i="15"/>
  <c r="AA48" i="15" s="1"/>
  <c r="Z47" i="15"/>
  <c r="AA47" i="15" s="1"/>
  <c r="BU16" i="13"/>
  <c r="BV16" i="13" s="1"/>
  <c r="BU12" i="14" s="1"/>
  <c r="BS16" i="13"/>
  <c r="BR12" i="14" s="1"/>
  <c r="BQ16" i="13"/>
  <c r="BP12" i="14" s="1"/>
  <c r="BO16" i="13"/>
  <c r="BN12" i="14" s="1"/>
  <c r="BN16" i="13"/>
  <c r="BM12" i="14" s="1"/>
  <c r="BM16" i="13"/>
  <c r="BL12" i="14" s="1"/>
  <c r="BK16" i="13"/>
  <c r="BJ12" i="14" s="1"/>
  <c r="BG16" i="13"/>
  <c r="BF12" i="14" s="1"/>
  <c r="BE16" i="13"/>
  <c r="BF16" i="13" s="1"/>
  <c r="BE12" i="14" s="1"/>
  <c r="BC16" i="13"/>
  <c r="BB12" i="14" s="1"/>
  <c r="BA16" i="13"/>
  <c r="AZ12" i="14" s="1"/>
  <c r="AZ16" i="13"/>
  <c r="AY12" i="14" s="1"/>
  <c r="AY16" i="13"/>
  <c r="AX12" i="14" s="1"/>
  <c r="AX16" i="13"/>
  <c r="AW16" i="13"/>
  <c r="AV16" i="13"/>
  <c r="AU12" i="14" s="1"/>
  <c r="AU16" i="13"/>
  <c r="AT12" i="14" s="1"/>
  <c r="AT16" i="13"/>
  <c r="AS12" i="14" s="1"/>
  <c r="AS16" i="13"/>
  <c r="AR12" i="14" s="1"/>
  <c r="AR16" i="13"/>
  <c r="AQ12" i="14" s="1"/>
  <c r="AQ16" i="13"/>
  <c r="AP12" i="14" s="1"/>
  <c r="AP16" i="13"/>
  <c r="AO16" i="13"/>
  <c r="AN16" i="13"/>
  <c r="AM12" i="14" s="1"/>
  <c r="AM16" i="13"/>
  <c r="AL12" i="14" s="1"/>
  <c r="AL16" i="13"/>
  <c r="AJ16" i="13"/>
  <c r="AI12" i="14" s="1"/>
  <c r="AH16" i="13"/>
  <c r="AF16" i="13"/>
  <c r="AE12" i="14" s="1"/>
  <c r="AD16" i="13"/>
  <c r="AC12" i="14" s="1"/>
  <c r="AB16" i="13"/>
  <c r="AA12" i="14" s="1"/>
  <c r="Z16" i="13"/>
  <c r="X16" i="13"/>
  <c r="W12" i="14" s="1"/>
  <c r="V16" i="13"/>
  <c r="U12" i="14" s="1"/>
  <c r="T16" i="13"/>
  <c r="S12" i="14" s="1"/>
  <c r="R16" i="13"/>
  <c r="P16" i="13"/>
  <c r="O12" i="14" s="1"/>
  <c r="N16" i="13"/>
  <c r="M12" i="14" s="1"/>
  <c r="M16" i="13"/>
  <c r="L12" i="14" s="1"/>
  <c r="L16" i="13"/>
  <c r="K12" i="14" s="1"/>
  <c r="J16" i="13"/>
  <c r="H16" i="13"/>
  <c r="G12" i="14" s="1"/>
  <c r="F16" i="13"/>
  <c r="E12" i="14" s="1"/>
  <c r="E16" i="13"/>
  <c r="D12" i="14" s="1"/>
  <c r="D16" i="13"/>
  <c r="C12" i="14" s="1"/>
  <c r="BV15" i="13"/>
  <c r="BT15" i="13"/>
  <c r="BR15" i="13"/>
  <c r="BP15" i="13"/>
  <c r="BN15" i="13"/>
  <c r="BL15" i="13"/>
  <c r="BI15" i="13"/>
  <c r="BJ15" i="13" s="1"/>
  <c r="BH15" i="13"/>
  <c r="BF15" i="13"/>
  <c r="BD15" i="13"/>
  <c r="BB15" i="13"/>
  <c r="AK15" i="13"/>
  <c r="AI15" i="13"/>
  <c r="AG15" i="13"/>
  <c r="AE15" i="13"/>
  <c r="AC15" i="13"/>
  <c r="AA15" i="13"/>
  <c r="Y15" i="13"/>
  <c r="W15" i="13"/>
  <c r="U15" i="13"/>
  <c r="S15" i="13"/>
  <c r="Q15" i="13"/>
  <c r="O15" i="13"/>
  <c r="K15" i="13"/>
  <c r="I15" i="13"/>
  <c r="G15" i="13"/>
  <c r="BV14" i="13"/>
  <c r="BT14" i="13"/>
  <c r="BR14" i="13"/>
  <c r="BP14" i="13"/>
  <c r="BN14" i="13"/>
  <c r="BL14" i="13"/>
  <c r="BI14" i="13"/>
  <c r="BJ14" i="13" s="1"/>
  <c r="BH14" i="13"/>
  <c r="BF14" i="13"/>
  <c r="BD14" i="13"/>
  <c r="BB14" i="13"/>
  <c r="AK14" i="13"/>
  <c r="AI14" i="13"/>
  <c r="AG14" i="13"/>
  <c r="AE14" i="13"/>
  <c r="AC14" i="13"/>
  <c r="AA14" i="13"/>
  <c r="Y14" i="13"/>
  <c r="W14" i="13"/>
  <c r="U14" i="13"/>
  <c r="S14" i="13"/>
  <c r="Q14" i="13"/>
  <c r="O14" i="13"/>
  <c r="K14" i="13"/>
  <c r="I14" i="13"/>
  <c r="G14" i="13"/>
  <c r="BV13" i="13"/>
  <c r="BT13" i="13"/>
  <c r="BR13" i="13"/>
  <c r="BP13" i="13"/>
  <c r="BN13" i="13"/>
  <c r="BL13" i="13"/>
  <c r="BI13" i="13"/>
  <c r="BJ13" i="13" s="1"/>
  <c r="BH13" i="13"/>
  <c r="BF13" i="13"/>
  <c r="BD13" i="13"/>
  <c r="BB13" i="13"/>
  <c r="AK13" i="13"/>
  <c r="AI13" i="13"/>
  <c r="AG13" i="13"/>
  <c r="AE13" i="13"/>
  <c r="AC13" i="13"/>
  <c r="AA13" i="13"/>
  <c r="Y13" i="13"/>
  <c r="W13" i="13"/>
  <c r="U13" i="13"/>
  <c r="S13" i="13"/>
  <c r="Q13" i="13"/>
  <c r="O13" i="13"/>
  <c r="K13" i="13"/>
  <c r="I13" i="13"/>
  <c r="G13" i="13"/>
  <c r="BV12" i="13"/>
  <c r="BT12" i="13"/>
  <c r="BR12" i="13"/>
  <c r="BP12" i="13"/>
  <c r="BN12" i="13"/>
  <c r="BL12" i="13"/>
  <c r="BI12" i="13"/>
  <c r="BJ12" i="13" s="1"/>
  <c r="BH12" i="13"/>
  <c r="BF12" i="13"/>
  <c r="BD12" i="13"/>
  <c r="BB12" i="13"/>
  <c r="AK12" i="13"/>
  <c r="AI12" i="13"/>
  <c r="AG12" i="13"/>
  <c r="AE12" i="13"/>
  <c r="AC12" i="13"/>
  <c r="AA12" i="13"/>
  <c r="Y12" i="13"/>
  <c r="W12" i="13"/>
  <c r="U12" i="13"/>
  <c r="S12" i="13"/>
  <c r="Q12" i="13"/>
  <c r="O12" i="13"/>
  <c r="K12" i="13"/>
  <c r="I12" i="13"/>
  <c r="G12" i="13"/>
  <c r="AE12" i="12"/>
  <c r="R50" i="15"/>
  <c r="S50" i="15" s="1"/>
  <c r="R49" i="15"/>
  <c r="R48" i="15"/>
  <c r="S48" i="15" s="1"/>
  <c r="BU16" i="11"/>
  <c r="BS16" i="11"/>
  <c r="BR12" i="12" s="1"/>
  <c r="BQ16" i="11"/>
  <c r="BP12" i="12" s="1"/>
  <c r="BO16" i="11"/>
  <c r="BN12" i="12" s="1"/>
  <c r="BM16" i="11"/>
  <c r="BK16" i="11"/>
  <c r="BJ12" i="12" s="1"/>
  <c r="BG16" i="11"/>
  <c r="BF12" i="12" s="1"/>
  <c r="BE16" i="11"/>
  <c r="BC16" i="11"/>
  <c r="BB12" i="12" s="1"/>
  <c r="BA16" i="11"/>
  <c r="AZ12" i="12" s="1"/>
  <c r="AZ16" i="11"/>
  <c r="AY16" i="11"/>
  <c r="AX12" i="12" s="1"/>
  <c r="AX16" i="11"/>
  <c r="AW12" i="12" s="1"/>
  <c r="AW16" i="11"/>
  <c r="AV16" i="11"/>
  <c r="AU12" i="12" s="1"/>
  <c r="AU16" i="11"/>
  <c r="AT12" i="12" s="1"/>
  <c r="AT16" i="11"/>
  <c r="AS12" i="12" s="1"/>
  <c r="AS16" i="11"/>
  <c r="AR12" i="12" s="1"/>
  <c r="AR16" i="11"/>
  <c r="AQ16" i="11"/>
  <c r="AP12" i="12" s="1"/>
  <c r="AP16" i="11"/>
  <c r="AO12" i="12" s="1"/>
  <c r="AO16" i="11"/>
  <c r="AN16" i="11"/>
  <c r="AM12" i="12" s="1"/>
  <c r="AM16" i="11"/>
  <c r="AL12" i="12" s="1"/>
  <c r="AL16" i="11"/>
  <c r="AK12" i="12" s="1"/>
  <c r="AJ16" i="11"/>
  <c r="AH16" i="11"/>
  <c r="AG12" i="12" s="1"/>
  <c r="AF16" i="11"/>
  <c r="AG16" i="11" s="1"/>
  <c r="AF12" i="12" s="1"/>
  <c r="AD16" i="11"/>
  <c r="AC12" i="12" s="1"/>
  <c r="AB16" i="11"/>
  <c r="Z16" i="11"/>
  <c r="Y12" i="12" s="1"/>
  <c r="Y16" i="11"/>
  <c r="X12" i="12" s="1"/>
  <c r="X16" i="11"/>
  <c r="W12" i="12" s="1"/>
  <c r="V16" i="11"/>
  <c r="U12" i="12" s="1"/>
  <c r="T16" i="11"/>
  <c r="R16" i="11"/>
  <c r="Q12" i="12" s="1"/>
  <c r="Q16" i="11"/>
  <c r="P12" i="12" s="1"/>
  <c r="P16" i="11"/>
  <c r="O12" i="12" s="1"/>
  <c r="N16" i="11"/>
  <c r="M12" i="12" s="1"/>
  <c r="M16" i="11"/>
  <c r="L12" i="12" s="1"/>
  <c r="L16" i="11"/>
  <c r="J16" i="11"/>
  <c r="I12" i="12" s="1"/>
  <c r="H16" i="11"/>
  <c r="G12" i="12" s="1"/>
  <c r="F16" i="11"/>
  <c r="E12" i="12" s="1"/>
  <c r="E16" i="11"/>
  <c r="D12" i="12" s="1"/>
  <c r="D16" i="11"/>
  <c r="BV15" i="11"/>
  <c r="BT15" i="11"/>
  <c r="BR15" i="11"/>
  <c r="BP15" i="11"/>
  <c r="BN15" i="11"/>
  <c r="BL15" i="11"/>
  <c r="BI15" i="11"/>
  <c r="BJ15" i="11" s="1"/>
  <c r="BH15" i="11"/>
  <c r="BF15" i="11"/>
  <c r="BD15" i="11"/>
  <c r="BB15" i="11"/>
  <c r="AK15" i="11"/>
  <c r="AI15" i="11"/>
  <c r="AG15" i="11"/>
  <c r="AE15" i="11"/>
  <c r="AC15" i="11"/>
  <c r="AA15" i="11"/>
  <c r="Y15" i="11"/>
  <c r="W15" i="11"/>
  <c r="U15" i="11"/>
  <c r="S15" i="11"/>
  <c r="Q15" i="11"/>
  <c r="O15" i="11"/>
  <c r="K15" i="11"/>
  <c r="I15" i="11"/>
  <c r="G15" i="11"/>
  <c r="BV14" i="11"/>
  <c r="BT14" i="11"/>
  <c r="BR14" i="11"/>
  <c r="BP14" i="11"/>
  <c r="BN14" i="11"/>
  <c r="BL14" i="11"/>
  <c r="BI14" i="11"/>
  <c r="BJ14" i="11" s="1"/>
  <c r="BH14" i="11"/>
  <c r="BF14" i="11"/>
  <c r="BD14" i="11"/>
  <c r="BB14" i="11"/>
  <c r="AK14" i="11"/>
  <c r="AI14" i="11"/>
  <c r="AG14" i="11"/>
  <c r="AE14" i="11"/>
  <c r="AC14" i="11"/>
  <c r="AA14" i="11"/>
  <c r="Y14" i="11"/>
  <c r="W14" i="11"/>
  <c r="U14" i="11"/>
  <c r="S14" i="11"/>
  <c r="Q14" i="11"/>
  <c r="O14" i="11"/>
  <c r="K14" i="11"/>
  <c r="I14" i="11"/>
  <c r="G14" i="11"/>
  <c r="BV13" i="11"/>
  <c r="BT13" i="11"/>
  <c r="BR13" i="11"/>
  <c r="BP13" i="11"/>
  <c r="BN13" i="11"/>
  <c r="BL13" i="11"/>
  <c r="BI13" i="11"/>
  <c r="BJ13" i="11" s="1"/>
  <c r="BH13" i="11"/>
  <c r="BF13" i="11"/>
  <c r="BD13" i="11"/>
  <c r="BB13" i="11"/>
  <c r="AK13" i="11"/>
  <c r="AI13" i="11"/>
  <c r="AG13" i="11"/>
  <c r="AE13" i="11"/>
  <c r="AC13" i="11"/>
  <c r="AA13" i="11"/>
  <c r="Y13" i="11"/>
  <c r="W13" i="11"/>
  <c r="U13" i="11"/>
  <c r="S13" i="11"/>
  <c r="Q13" i="11"/>
  <c r="O13" i="11"/>
  <c r="K13" i="11"/>
  <c r="I13" i="11"/>
  <c r="G13" i="11"/>
  <c r="BV12" i="11"/>
  <c r="BT12" i="11"/>
  <c r="BR12" i="11"/>
  <c r="BP12" i="11"/>
  <c r="BN12" i="11"/>
  <c r="BL12" i="11"/>
  <c r="BI12" i="11"/>
  <c r="BJ12" i="11" s="1"/>
  <c r="BH12" i="11"/>
  <c r="BF12" i="11"/>
  <c r="BD12" i="11"/>
  <c r="BB12" i="11"/>
  <c r="AK12" i="11"/>
  <c r="AI12" i="11"/>
  <c r="AG12" i="11"/>
  <c r="AE12" i="11"/>
  <c r="AC12" i="11"/>
  <c r="AA12" i="11"/>
  <c r="Y12" i="11"/>
  <c r="W12" i="11"/>
  <c r="U12" i="11"/>
  <c r="S12" i="11"/>
  <c r="Q12" i="11"/>
  <c r="O12" i="11"/>
  <c r="K12" i="11"/>
  <c r="I12" i="11"/>
  <c r="G12" i="11"/>
  <c r="BU84" i="15"/>
  <c r="BM84" i="15"/>
  <c r="BE84" i="15"/>
  <c r="AZ84" i="15"/>
  <c r="AY27" i="16" s="1"/>
  <c r="AX84" i="15"/>
  <c r="AW27" i="16" s="1"/>
  <c r="AW84" i="15"/>
  <c r="AV27" i="16" s="1"/>
  <c r="AT84" i="15"/>
  <c r="AS27" i="16" s="1"/>
  <c r="AR84" i="15"/>
  <c r="AQ27" i="16" s="1"/>
  <c r="AP84" i="15"/>
  <c r="AO27" i="16" s="1"/>
  <c r="AO84" i="15"/>
  <c r="AN27" i="16" s="1"/>
  <c r="AL84" i="15"/>
  <c r="AK27" i="16" s="1"/>
  <c r="AJ84" i="15"/>
  <c r="AH84" i="15"/>
  <c r="AD84" i="15"/>
  <c r="AB84" i="15"/>
  <c r="Z84" i="15"/>
  <c r="V84" i="15"/>
  <c r="T84" i="15"/>
  <c r="R84" i="15"/>
  <c r="N84" i="15"/>
  <c r="L84" i="15"/>
  <c r="K27" i="16" s="1"/>
  <c r="J84" i="15"/>
  <c r="F84" i="15"/>
  <c r="E27" i="16" s="1"/>
  <c r="D84" i="15"/>
  <c r="C27" i="16" s="1"/>
  <c r="BI83" i="15"/>
  <c r="BJ83" i="15" s="1"/>
  <c r="BI82" i="15"/>
  <c r="BJ82" i="15" s="1"/>
  <c r="BI81" i="15"/>
  <c r="BJ81" i="15" s="1"/>
  <c r="BU80" i="15"/>
  <c r="BQ80" i="15"/>
  <c r="BO80" i="15"/>
  <c r="BM80" i="15"/>
  <c r="BG80" i="15"/>
  <c r="BE80" i="15"/>
  <c r="BA80" i="15"/>
  <c r="AY80" i="15"/>
  <c r="AX26" i="16" s="1"/>
  <c r="AW80" i="15"/>
  <c r="AV26" i="16" s="1"/>
  <c r="AV80" i="15"/>
  <c r="AU26" i="16" s="1"/>
  <c r="AS80" i="15"/>
  <c r="AR26" i="16" s="1"/>
  <c r="AQ80" i="15"/>
  <c r="AP26" i="16" s="1"/>
  <c r="AO80" i="15"/>
  <c r="AN26" i="16" s="1"/>
  <c r="AN80" i="15"/>
  <c r="AM26" i="16" s="1"/>
  <c r="AF80" i="15"/>
  <c r="X80" i="15"/>
  <c r="P80" i="15"/>
  <c r="M80" i="15"/>
  <c r="L26" i="16" s="1"/>
  <c r="H80" i="15"/>
  <c r="E80" i="15"/>
  <c r="D26" i="16" s="1"/>
  <c r="D80" i="15"/>
  <c r="C26" i="16" s="1"/>
  <c r="BI79" i="15"/>
  <c r="BJ79" i="15" s="1"/>
  <c r="BI78" i="15"/>
  <c r="BJ78" i="15" s="1"/>
  <c r="BI77" i="15"/>
  <c r="BJ77" i="15" s="1"/>
  <c r="BS76" i="15"/>
  <c r="BO76" i="15"/>
  <c r="BN25" i="16" s="1"/>
  <c r="BK76" i="15"/>
  <c r="BG76" i="15"/>
  <c r="BF25" i="16" s="1"/>
  <c r="BC76" i="15"/>
  <c r="AZ76" i="15"/>
  <c r="AY25" i="16" s="1"/>
  <c r="AY76" i="15"/>
  <c r="AX25" i="16" s="1"/>
  <c r="AX76" i="15"/>
  <c r="AW25" i="16" s="1"/>
  <c r="AV76" i="15"/>
  <c r="AU25" i="16" s="1"/>
  <c r="AU76" i="15"/>
  <c r="AT25" i="16" s="1"/>
  <c r="AT76" i="15"/>
  <c r="AS25" i="16" s="1"/>
  <c r="AR76" i="15"/>
  <c r="AQ25" i="16" s="1"/>
  <c r="AQ76" i="15"/>
  <c r="AP25" i="16" s="1"/>
  <c r="AP76" i="15"/>
  <c r="AO25" i="16" s="1"/>
  <c r="AN76" i="15"/>
  <c r="AM25" i="16" s="1"/>
  <c r="AM76" i="15"/>
  <c r="AL25" i="16" s="1"/>
  <c r="AL76" i="15"/>
  <c r="AK25" i="16" s="1"/>
  <c r="AH76" i="15"/>
  <c r="AF76" i="15"/>
  <c r="AD76" i="15"/>
  <c r="AB76" i="15"/>
  <c r="Z76" i="15"/>
  <c r="X76" i="15"/>
  <c r="V76" i="15"/>
  <c r="T76" i="15"/>
  <c r="R76" i="15"/>
  <c r="P76" i="15"/>
  <c r="N76" i="15"/>
  <c r="L76" i="15"/>
  <c r="K25" i="16" s="1"/>
  <c r="J76" i="15"/>
  <c r="H76" i="15"/>
  <c r="F76" i="15"/>
  <c r="BI75" i="15"/>
  <c r="BJ75" i="15" s="1"/>
  <c r="BI74" i="15"/>
  <c r="BI73" i="15"/>
  <c r="BI72" i="15"/>
  <c r="BJ72" i="15" s="1"/>
  <c r="BU71" i="15"/>
  <c r="BS71" i="15"/>
  <c r="BQ71" i="15"/>
  <c r="BO71" i="15"/>
  <c r="BK71" i="15"/>
  <c r="BG71" i="15"/>
  <c r="BE71" i="15"/>
  <c r="BC71" i="15"/>
  <c r="BA71" i="15"/>
  <c r="AY71" i="15"/>
  <c r="AX24" i="16" s="1"/>
  <c r="AX71" i="15"/>
  <c r="AW24" i="16" s="1"/>
  <c r="AW71" i="15"/>
  <c r="AV24" i="16" s="1"/>
  <c r="AU71" i="15"/>
  <c r="AT24" i="16" s="1"/>
  <c r="AT71" i="15"/>
  <c r="AS24" i="16" s="1"/>
  <c r="AS71" i="15"/>
  <c r="AR24" i="16" s="1"/>
  <c r="AQ71" i="15"/>
  <c r="AP24" i="16" s="1"/>
  <c r="AP71" i="15"/>
  <c r="AO24" i="16" s="1"/>
  <c r="AO71" i="15"/>
  <c r="AN24" i="16" s="1"/>
  <c r="AM71" i="15"/>
  <c r="AL24" i="16" s="1"/>
  <c r="AL71" i="15"/>
  <c r="AK24" i="16" s="1"/>
  <c r="AH71" i="15"/>
  <c r="AG24" i="16" s="1"/>
  <c r="AD71" i="15"/>
  <c r="Z71" i="15"/>
  <c r="V71" i="15"/>
  <c r="R71" i="15"/>
  <c r="N71" i="15"/>
  <c r="M71" i="15"/>
  <c r="L24" i="16" s="1"/>
  <c r="J71" i="15"/>
  <c r="F71" i="15"/>
  <c r="E71" i="15"/>
  <c r="D24" i="16" s="1"/>
  <c r="BI70" i="15"/>
  <c r="BJ70" i="15" s="1"/>
  <c r="BI69" i="15"/>
  <c r="BJ69" i="15" s="1"/>
  <c r="BI68" i="15"/>
  <c r="BJ68" i="15" s="1"/>
  <c r="BI67" i="15"/>
  <c r="BJ67" i="15" s="1"/>
  <c r="BI66" i="15"/>
  <c r="BU65" i="15"/>
  <c r="BQ65" i="15"/>
  <c r="BM65" i="15"/>
  <c r="BE65" i="15"/>
  <c r="BA65" i="15"/>
  <c r="AZ65" i="15"/>
  <c r="AY23" i="16" s="1"/>
  <c r="AX65" i="15"/>
  <c r="AW23" i="16" s="1"/>
  <c r="AW65" i="15"/>
  <c r="AV23" i="16" s="1"/>
  <c r="AV65" i="15"/>
  <c r="AU23" i="16" s="1"/>
  <c r="AT65" i="15"/>
  <c r="AS23" i="16" s="1"/>
  <c r="AS65" i="15"/>
  <c r="AR23" i="16" s="1"/>
  <c r="AR65" i="15"/>
  <c r="AQ23" i="16" s="1"/>
  <c r="AP65" i="15"/>
  <c r="AO23" i="16" s="1"/>
  <c r="AO65" i="15"/>
  <c r="AN23" i="16" s="1"/>
  <c r="AN65" i="15"/>
  <c r="AM23" i="16" s="1"/>
  <c r="AL65" i="15"/>
  <c r="AK23" i="16" s="1"/>
  <c r="AJ65" i="15"/>
  <c r="AH65" i="15"/>
  <c r="AF65" i="15"/>
  <c r="AD65" i="15"/>
  <c r="AB65" i="15"/>
  <c r="Z65" i="15"/>
  <c r="X65" i="15"/>
  <c r="V65" i="15"/>
  <c r="U23" i="16" s="1"/>
  <c r="T65" i="15"/>
  <c r="R65" i="15"/>
  <c r="P65" i="15"/>
  <c r="N65" i="15"/>
  <c r="M65" i="15"/>
  <c r="L23" i="16" s="1"/>
  <c r="L65" i="15"/>
  <c r="K23" i="16" s="1"/>
  <c r="J65" i="15"/>
  <c r="H65" i="15"/>
  <c r="F65" i="15"/>
  <c r="E65" i="15"/>
  <c r="D23" i="16" s="1"/>
  <c r="D65" i="15"/>
  <c r="C23" i="16" s="1"/>
  <c r="BI64" i="15"/>
  <c r="BJ64" i="15" s="1"/>
  <c r="BI63" i="15"/>
  <c r="BJ63" i="15" s="1"/>
  <c r="BI62" i="15"/>
  <c r="BJ62" i="15" s="1"/>
  <c r="BI61" i="15"/>
  <c r="BJ61" i="15" s="1"/>
  <c r="BU60" i="15"/>
  <c r="BS60" i="15"/>
  <c r="BQ60" i="15"/>
  <c r="BO60" i="15"/>
  <c r="BM60" i="15"/>
  <c r="BK60" i="15"/>
  <c r="BG60" i="15"/>
  <c r="BE60" i="15"/>
  <c r="BC60" i="15"/>
  <c r="BA60" i="15"/>
  <c r="AZ60" i="15"/>
  <c r="AY22" i="16" s="1"/>
  <c r="AY60" i="15"/>
  <c r="AX22" i="16" s="1"/>
  <c r="AX60" i="15"/>
  <c r="AW22" i="16" s="1"/>
  <c r="AW60" i="15"/>
  <c r="AV22" i="16" s="1"/>
  <c r="AV60" i="15"/>
  <c r="AU22" i="16" s="1"/>
  <c r="AU60" i="15"/>
  <c r="AT22" i="16" s="1"/>
  <c r="AT60" i="15"/>
  <c r="AS22" i="16" s="1"/>
  <c r="AS60" i="15"/>
  <c r="AR22" i="16" s="1"/>
  <c r="AR60" i="15"/>
  <c r="AQ22" i="16" s="1"/>
  <c r="AQ60" i="15"/>
  <c r="AP22" i="16" s="1"/>
  <c r="AP60" i="15"/>
  <c r="AO22" i="16" s="1"/>
  <c r="AO60" i="15"/>
  <c r="AN22" i="16" s="1"/>
  <c r="AN60" i="15"/>
  <c r="AM22" i="16" s="1"/>
  <c r="AM60" i="15"/>
  <c r="AL22" i="16" s="1"/>
  <c r="AL60" i="15"/>
  <c r="AK22" i="16" s="1"/>
  <c r="AJ60" i="15"/>
  <c r="AH60" i="15"/>
  <c r="AF60" i="15"/>
  <c r="AD60" i="15"/>
  <c r="AB60" i="15"/>
  <c r="Z60" i="15"/>
  <c r="X60" i="15"/>
  <c r="V60" i="15"/>
  <c r="T60" i="15"/>
  <c r="R60" i="15"/>
  <c r="P60" i="15"/>
  <c r="O22" i="16" s="1"/>
  <c r="N60" i="15"/>
  <c r="M60" i="15"/>
  <c r="L22" i="16" s="1"/>
  <c r="L60" i="15"/>
  <c r="K22" i="16" s="1"/>
  <c r="J60" i="15"/>
  <c r="H60" i="15"/>
  <c r="F60" i="15"/>
  <c r="E60" i="15"/>
  <c r="D22" i="16" s="1"/>
  <c r="D60" i="15"/>
  <c r="C22" i="16" s="1"/>
  <c r="BI59" i="15"/>
  <c r="BJ59" i="15" s="1"/>
  <c r="BI58" i="15"/>
  <c r="BJ58" i="15" s="1"/>
  <c r="BI57" i="15"/>
  <c r="BI56" i="15"/>
  <c r="BU55" i="15"/>
  <c r="BS55" i="15"/>
  <c r="BQ55" i="15"/>
  <c r="BO55" i="15"/>
  <c r="BM55" i="15"/>
  <c r="BK55" i="15"/>
  <c r="BG55" i="15"/>
  <c r="BE55" i="15"/>
  <c r="BC55" i="15"/>
  <c r="BB21" i="16" s="1"/>
  <c r="BA55" i="15"/>
  <c r="AZ55" i="15"/>
  <c r="AY21" i="16" s="1"/>
  <c r="AY55" i="15"/>
  <c r="AX21" i="16" s="1"/>
  <c r="AX55" i="15"/>
  <c r="AW21" i="16" s="1"/>
  <c r="AW55" i="15"/>
  <c r="AV21" i="16" s="1"/>
  <c r="AV55" i="15"/>
  <c r="AU21" i="16" s="1"/>
  <c r="AU55" i="15"/>
  <c r="AT21" i="16" s="1"/>
  <c r="AT55" i="15"/>
  <c r="AS21" i="16" s="1"/>
  <c r="AS55" i="15"/>
  <c r="AR21" i="16" s="1"/>
  <c r="AR55" i="15"/>
  <c r="AQ21" i="16" s="1"/>
  <c r="AQ55" i="15"/>
  <c r="AP21" i="16" s="1"/>
  <c r="AP55" i="15"/>
  <c r="AO21" i="16" s="1"/>
  <c r="AO55" i="15"/>
  <c r="AN21" i="16" s="1"/>
  <c r="AN55" i="15"/>
  <c r="AM21" i="16" s="1"/>
  <c r="AM55" i="15"/>
  <c r="AL21" i="16" s="1"/>
  <c r="AL55" i="15"/>
  <c r="AK21" i="16" s="1"/>
  <c r="AJ55" i="15"/>
  <c r="AH55" i="15"/>
  <c r="AG21" i="16" s="1"/>
  <c r="AF55" i="15"/>
  <c r="AD55" i="15"/>
  <c r="AB55" i="15"/>
  <c r="Z55" i="15"/>
  <c r="X55" i="15"/>
  <c r="V55" i="15"/>
  <c r="T55" i="15"/>
  <c r="R55" i="15"/>
  <c r="P55" i="15"/>
  <c r="N55" i="15"/>
  <c r="M55" i="15"/>
  <c r="L21" i="16" s="1"/>
  <c r="L55" i="15"/>
  <c r="K21" i="16" s="1"/>
  <c r="J55" i="15"/>
  <c r="H55" i="15"/>
  <c r="F55" i="15"/>
  <c r="E55" i="15"/>
  <c r="D21" i="16" s="1"/>
  <c r="D55" i="15"/>
  <c r="C21" i="16" s="1"/>
  <c r="BI54" i="15"/>
  <c r="BJ54" i="15" s="1"/>
  <c r="BI53" i="15"/>
  <c r="BJ53" i="15" s="1"/>
  <c r="BI52" i="15"/>
  <c r="BJ52" i="15" s="1"/>
  <c r="BU51" i="15"/>
  <c r="BS51" i="15"/>
  <c r="BQ51" i="15"/>
  <c r="BO51" i="15"/>
  <c r="BM51" i="15"/>
  <c r="BK51" i="15"/>
  <c r="BG51" i="15"/>
  <c r="BE51" i="15"/>
  <c r="BC51" i="15"/>
  <c r="BA51" i="15"/>
  <c r="AZ51" i="15"/>
  <c r="AY20" i="16" s="1"/>
  <c r="AY51" i="15"/>
  <c r="AX20" i="16" s="1"/>
  <c r="AX51" i="15"/>
  <c r="AW20" i="16" s="1"/>
  <c r="AW51" i="15"/>
  <c r="AV20" i="16" s="1"/>
  <c r="AV51" i="15"/>
  <c r="AU20" i="16" s="1"/>
  <c r="AU51" i="15"/>
  <c r="AT20" i="16" s="1"/>
  <c r="AT51" i="15"/>
  <c r="AS20" i="16" s="1"/>
  <c r="AS51" i="15"/>
  <c r="AR20" i="16" s="1"/>
  <c r="AR51" i="15"/>
  <c r="AQ20" i="16" s="1"/>
  <c r="AQ51" i="15"/>
  <c r="AP20" i="16" s="1"/>
  <c r="AP51" i="15"/>
  <c r="AO20" i="16" s="1"/>
  <c r="AO51" i="15"/>
  <c r="AN20" i="16" s="1"/>
  <c r="AN51" i="15"/>
  <c r="AM20" i="16" s="1"/>
  <c r="AM51" i="15"/>
  <c r="AL20" i="16" s="1"/>
  <c r="AL51" i="15"/>
  <c r="AK20" i="16" s="1"/>
  <c r="AJ51" i="15"/>
  <c r="AF51" i="15"/>
  <c r="AE20" i="16" s="1"/>
  <c r="AB51" i="15"/>
  <c r="Z51" i="15"/>
  <c r="X51" i="15"/>
  <c r="T51" i="15"/>
  <c r="P51" i="15"/>
  <c r="O20" i="16" s="1"/>
  <c r="M51" i="15"/>
  <c r="L20" i="16" s="1"/>
  <c r="L51" i="15"/>
  <c r="K20" i="16" s="1"/>
  <c r="J51" i="15"/>
  <c r="H51" i="15"/>
  <c r="F51" i="15"/>
  <c r="E51" i="15"/>
  <c r="D20" i="16" s="1"/>
  <c r="D51" i="15"/>
  <c r="C20" i="16" s="1"/>
  <c r="BI50" i="15"/>
  <c r="BJ50" i="15" s="1"/>
  <c r="AD50" i="15"/>
  <c r="AE50" i="15" s="1"/>
  <c r="V50" i="15"/>
  <c r="W50" i="15" s="1"/>
  <c r="N50" i="15"/>
  <c r="BI49" i="15"/>
  <c r="V49" i="15"/>
  <c r="N49" i="15"/>
  <c r="BI48" i="15"/>
  <c r="BJ48" i="15" s="1"/>
  <c r="AH48" i="15"/>
  <c r="AI48" i="15" s="1"/>
  <c r="AD48" i="15"/>
  <c r="AE48" i="15" s="1"/>
  <c r="V48" i="15"/>
  <c r="W48" i="15" s="1"/>
  <c r="N48" i="15"/>
  <c r="O48" i="15" s="1"/>
  <c r="BI47" i="15"/>
  <c r="BJ47" i="15" s="1"/>
  <c r="AD47" i="15"/>
  <c r="AE47" i="15" s="1"/>
  <c r="V47" i="15"/>
  <c r="W47" i="15" s="1"/>
  <c r="N47" i="15"/>
  <c r="O47" i="15" s="1"/>
  <c r="BU46" i="15"/>
  <c r="BS46" i="15"/>
  <c r="BQ46" i="15"/>
  <c r="BO46" i="15"/>
  <c r="BM46" i="15"/>
  <c r="BK46" i="15"/>
  <c r="BG46" i="15"/>
  <c r="BE46" i="15"/>
  <c r="BC46" i="15"/>
  <c r="BA46" i="15"/>
  <c r="AZ46" i="15"/>
  <c r="AY19" i="16" s="1"/>
  <c r="AY46" i="15"/>
  <c r="AX19" i="16" s="1"/>
  <c r="AX46" i="15"/>
  <c r="AW19" i="16" s="1"/>
  <c r="AW46" i="15"/>
  <c r="AV19" i="16" s="1"/>
  <c r="AV46" i="15"/>
  <c r="AU19" i="16" s="1"/>
  <c r="AU46" i="15"/>
  <c r="AT19" i="16" s="1"/>
  <c r="AT46" i="15"/>
  <c r="AS19" i="16" s="1"/>
  <c r="AS46" i="15"/>
  <c r="AR19" i="16" s="1"/>
  <c r="AR46" i="15"/>
  <c r="AQ19" i="16" s="1"/>
  <c r="AQ46" i="15"/>
  <c r="AP19" i="16" s="1"/>
  <c r="AP46" i="15"/>
  <c r="AO19" i="16" s="1"/>
  <c r="AO46" i="15"/>
  <c r="AN19" i="16" s="1"/>
  <c r="AN46" i="15"/>
  <c r="AM19" i="16" s="1"/>
  <c r="AM46" i="15"/>
  <c r="AL19" i="16" s="1"/>
  <c r="AL46" i="15"/>
  <c r="AK19" i="16" s="1"/>
  <c r="AJ46" i="15"/>
  <c r="AH46" i="15"/>
  <c r="AF46" i="15"/>
  <c r="AD46" i="15"/>
  <c r="AC19" i="16" s="1"/>
  <c r="AB46" i="15"/>
  <c r="Z46" i="15"/>
  <c r="X46" i="15"/>
  <c r="V46" i="15"/>
  <c r="T46" i="15"/>
  <c r="R46" i="15"/>
  <c r="P46" i="15"/>
  <c r="N46" i="15"/>
  <c r="M19" i="16" s="1"/>
  <c r="M46" i="15"/>
  <c r="L19" i="16" s="1"/>
  <c r="L46" i="15"/>
  <c r="K19" i="16" s="1"/>
  <c r="J46" i="15"/>
  <c r="H46" i="15"/>
  <c r="F46" i="15"/>
  <c r="E46" i="15"/>
  <c r="D19" i="16" s="1"/>
  <c r="D46" i="15"/>
  <c r="C19" i="16" s="1"/>
  <c r="BI45" i="15"/>
  <c r="BJ45" i="15" s="1"/>
  <c r="BI44" i="15"/>
  <c r="BI43" i="15"/>
  <c r="BJ43" i="15" s="1"/>
  <c r="BI42" i="15"/>
  <c r="BJ42" i="15" s="1"/>
  <c r="BU41" i="15"/>
  <c r="BS41" i="15"/>
  <c r="BO41" i="15"/>
  <c r="BM41" i="15"/>
  <c r="BK41" i="15"/>
  <c r="BG41" i="15"/>
  <c r="BE41" i="15"/>
  <c r="BC41" i="15"/>
  <c r="AZ41" i="15"/>
  <c r="AY18" i="16" s="1"/>
  <c r="AY41" i="15"/>
  <c r="AX18" i="16" s="1"/>
  <c r="AX41" i="15"/>
  <c r="AW18" i="16" s="1"/>
  <c r="AW41" i="15"/>
  <c r="AV18" i="16" s="1"/>
  <c r="AV41" i="15"/>
  <c r="AU18" i="16" s="1"/>
  <c r="AU41" i="15"/>
  <c r="AT18" i="16" s="1"/>
  <c r="AT41" i="15"/>
  <c r="AS18" i="16" s="1"/>
  <c r="AS41" i="15"/>
  <c r="AR18" i="16" s="1"/>
  <c r="AR41" i="15"/>
  <c r="AQ18" i="16" s="1"/>
  <c r="AQ41" i="15"/>
  <c r="AP18" i="16" s="1"/>
  <c r="AP41" i="15"/>
  <c r="AO18" i="16" s="1"/>
  <c r="AO41" i="15"/>
  <c r="AN18" i="16" s="1"/>
  <c r="AN41" i="15"/>
  <c r="AM18" i="16" s="1"/>
  <c r="AM41" i="15"/>
  <c r="AL18" i="16" s="1"/>
  <c r="AL41" i="15"/>
  <c r="AK18" i="16" s="1"/>
  <c r="AJ41" i="15"/>
  <c r="AI18" i="16" s="1"/>
  <c r="AH41" i="15"/>
  <c r="AF41" i="15"/>
  <c r="AD41" i="15"/>
  <c r="AB41" i="15"/>
  <c r="Z41" i="15"/>
  <c r="X41" i="15"/>
  <c r="V41" i="15"/>
  <c r="T41" i="15"/>
  <c r="S18" i="16" s="1"/>
  <c r="R41" i="15"/>
  <c r="P41" i="15"/>
  <c r="N41" i="15"/>
  <c r="M41" i="15"/>
  <c r="L18" i="16" s="1"/>
  <c r="L41" i="15"/>
  <c r="K18" i="16" s="1"/>
  <c r="J41" i="15"/>
  <c r="H41" i="15"/>
  <c r="F41" i="15"/>
  <c r="D41" i="15"/>
  <c r="C18" i="16" s="1"/>
  <c r="BI40" i="15"/>
  <c r="BJ40" i="15" s="1"/>
  <c r="BI39" i="15"/>
  <c r="BI38" i="15"/>
  <c r="BJ38" i="15" s="1"/>
  <c r="BI37" i="15"/>
  <c r="BU36" i="15"/>
  <c r="BS36" i="15"/>
  <c r="BQ36" i="15"/>
  <c r="BO36" i="15"/>
  <c r="BM36" i="15"/>
  <c r="BK36" i="15"/>
  <c r="BG36" i="15"/>
  <c r="BF17" i="16" s="1"/>
  <c r="BE36" i="15"/>
  <c r="BC36" i="15"/>
  <c r="BA36" i="15"/>
  <c r="AZ36" i="15"/>
  <c r="AY17" i="16" s="1"/>
  <c r="AY36" i="15"/>
  <c r="AX17" i="16" s="1"/>
  <c r="AX36" i="15"/>
  <c r="AW17" i="16" s="1"/>
  <c r="AW36" i="15"/>
  <c r="AV17" i="16" s="1"/>
  <c r="AV36" i="15"/>
  <c r="AU17" i="16" s="1"/>
  <c r="AU36" i="15"/>
  <c r="AT17" i="16" s="1"/>
  <c r="AT36" i="15"/>
  <c r="AS17" i="16" s="1"/>
  <c r="AS36" i="15"/>
  <c r="AR17" i="16" s="1"/>
  <c r="AQ36" i="15"/>
  <c r="AP17" i="16" s="1"/>
  <c r="AP36" i="15"/>
  <c r="AO17" i="16" s="1"/>
  <c r="AO36" i="15"/>
  <c r="AN17" i="16" s="1"/>
  <c r="AN36" i="15"/>
  <c r="AM17" i="16" s="1"/>
  <c r="AM36" i="15"/>
  <c r="AL17" i="16" s="1"/>
  <c r="AL36" i="15"/>
  <c r="AK17" i="16" s="1"/>
  <c r="AJ36" i="15"/>
  <c r="AH36" i="15"/>
  <c r="AF36" i="15"/>
  <c r="AD36" i="15"/>
  <c r="Z36" i="15"/>
  <c r="X36" i="15"/>
  <c r="V36" i="15"/>
  <c r="T36" i="15"/>
  <c r="R36" i="15"/>
  <c r="P36" i="15"/>
  <c r="N36" i="15"/>
  <c r="M36" i="15"/>
  <c r="L17" i="16" s="1"/>
  <c r="J36" i="15"/>
  <c r="H36" i="15"/>
  <c r="F36" i="15"/>
  <c r="E36" i="15"/>
  <c r="D17" i="16" s="1"/>
  <c r="D36" i="15"/>
  <c r="C17" i="16" s="1"/>
  <c r="BI35" i="15"/>
  <c r="BJ35" i="15" s="1"/>
  <c r="BI34" i="15"/>
  <c r="BJ34" i="15" s="1"/>
  <c r="BU33" i="15"/>
  <c r="BS33" i="15"/>
  <c r="BQ33" i="15"/>
  <c r="BM33" i="15"/>
  <c r="BK33" i="15"/>
  <c r="BG33" i="15"/>
  <c r="BE33" i="15"/>
  <c r="BC33" i="15"/>
  <c r="BA33" i="15"/>
  <c r="AZ33" i="15"/>
  <c r="AY16" i="16" s="1"/>
  <c r="AX33" i="15"/>
  <c r="AW16" i="16" s="1"/>
  <c r="AW33" i="15"/>
  <c r="AV16" i="16" s="1"/>
  <c r="AV33" i="15"/>
  <c r="AU16" i="16" s="1"/>
  <c r="AU33" i="15"/>
  <c r="AT16" i="16" s="1"/>
  <c r="AT33" i="15"/>
  <c r="AS16" i="16" s="1"/>
  <c r="AS33" i="15"/>
  <c r="AR16" i="16" s="1"/>
  <c r="AR33" i="15"/>
  <c r="AQ16" i="16" s="1"/>
  <c r="AQ33" i="15"/>
  <c r="AP16" i="16" s="1"/>
  <c r="AP33" i="15"/>
  <c r="AO16" i="16" s="1"/>
  <c r="AO33" i="15"/>
  <c r="AN16" i="16" s="1"/>
  <c r="AN33" i="15"/>
  <c r="AM16" i="16" s="1"/>
  <c r="AM33" i="15"/>
  <c r="AL16" i="16" s="1"/>
  <c r="AL33" i="15"/>
  <c r="AK16" i="16" s="1"/>
  <c r="AJ33" i="15"/>
  <c r="AH33" i="15"/>
  <c r="AG16" i="16" s="1"/>
  <c r="AF33" i="15"/>
  <c r="AD33" i="15"/>
  <c r="AB33" i="15"/>
  <c r="Z33" i="15"/>
  <c r="X33" i="15"/>
  <c r="V33" i="15"/>
  <c r="T33" i="15"/>
  <c r="R33" i="15"/>
  <c r="Q16" i="16" s="1"/>
  <c r="P33" i="15"/>
  <c r="N33" i="15"/>
  <c r="M33" i="15"/>
  <c r="L16" i="16" s="1"/>
  <c r="L33" i="15"/>
  <c r="K16" i="16" s="1"/>
  <c r="J33" i="15"/>
  <c r="H33" i="15"/>
  <c r="F33" i="15"/>
  <c r="E33" i="15"/>
  <c r="D16" i="16" s="1"/>
  <c r="D33" i="15"/>
  <c r="C16" i="16" s="1"/>
  <c r="BI32" i="15"/>
  <c r="BJ32" i="15" s="1"/>
  <c r="BI31" i="15"/>
  <c r="BJ31" i="15" s="1"/>
  <c r="BI30" i="15"/>
  <c r="BJ30" i="15" s="1"/>
  <c r="BI29" i="15"/>
  <c r="BJ29" i="15" s="1"/>
  <c r="BS28" i="15"/>
  <c r="BQ28" i="15"/>
  <c r="BO28" i="15"/>
  <c r="BM28" i="15"/>
  <c r="BK28" i="15"/>
  <c r="BG28" i="15"/>
  <c r="BC28" i="15"/>
  <c r="BA28" i="15"/>
  <c r="AZ28" i="15"/>
  <c r="AY15" i="16" s="1"/>
  <c r="AY28" i="15"/>
  <c r="AX15" i="16" s="1"/>
  <c r="AX28" i="15"/>
  <c r="AW15" i="16" s="1"/>
  <c r="AW28" i="15"/>
  <c r="AV15" i="16" s="1"/>
  <c r="AV28" i="15"/>
  <c r="AU15" i="16" s="1"/>
  <c r="AU28" i="15"/>
  <c r="AT15" i="16" s="1"/>
  <c r="AT28" i="15"/>
  <c r="AS15" i="16" s="1"/>
  <c r="AS28" i="15"/>
  <c r="AR15" i="16" s="1"/>
  <c r="AR28" i="15"/>
  <c r="AQ15" i="16" s="1"/>
  <c r="AQ28" i="15"/>
  <c r="AP15" i="16" s="1"/>
  <c r="AP28" i="15"/>
  <c r="AO15" i="16" s="1"/>
  <c r="AN28" i="15"/>
  <c r="AM15" i="16" s="1"/>
  <c r="AM28" i="15"/>
  <c r="AL15" i="16" s="1"/>
  <c r="AL28" i="15"/>
  <c r="AK15" i="16" s="1"/>
  <c r="AJ28" i="15"/>
  <c r="AH28" i="15"/>
  <c r="AF28" i="15"/>
  <c r="AD28" i="15"/>
  <c r="AB28" i="15"/>
  <c r="Z28" i="15"/>
  <c r="X28" i="15"/>
  <c r="W15" i="16" s="1"/>
  <c r="V28" i="15"/>
  <c r="T28" i="15"/>
  <c r="R28" i="15"/>
  <c r="P28" i="15"/>
  <c r="N28" i="15"/>
  <c r="M28" i="15"/>
  <c r="L15" i="16" s="1"/>
  <c r="L28" i="15"/>
  <c r="K15" i="16" s="1"/>
  <c r="J28" i="15"/>
  <c r="H28" i="15"/>
  <c r="G15" i="16" s="1"/>
  <c r="F28" i="15"/>
  <c r="E28" i="15"/>
  <c r="D15" i="16" s="1"/>
  <c r="D28" i="15"/>
  <c r="C15" i="16" s="1"/>
  <c r="BI27" i="15"/>
  <c r="BJ27" i="15" s="1"/>
  <c r="BI26" i="15"/>
  <c r="BJ26" i="15" s="1"/>
  <c r="BU25" i="15"/>
  <c r="BS25" i="15"/>
  <c r="BQ25" i="15"/>
  <c r="BO25" i="15"/>
  <c r="BM25" i="15"/>
  <c r="BK25" i="15"/>
  <c r="BG25" i="15"/>
  <c r="BE25" i="15"/>
  <c r="BC25" i="15"/>
  <c r="BA25" i="15"/>
  <c r="AZ25" i="15"/>
  <c r="AY14" i="16" s="1"/>
  <c r="AY25" i="15"/>
  <c r="AX14" i="16" s="1"/>
  <c r="AX25" i="15"/>
  <c r="AW14" i="16" s="1"/>
  <c r="AW25" i="15"/>
  <c r="AV14" i="16" s="1"/>
  <c r="AV25" i="15"/>
  <c r="AU14" i="16" s="1"/>
  <c r="AU25" i="15"/>
  <c r="AT14" i="16" s="1"/>
  <c r="AT25" i="15"/>
  <c r="AS14" i="16" s="1"/>
  <c r="AS25" i="15"/>
  <c r="AR14" i="16" s="1"/>
  <c r="AR25" i="15"/>
  <c r="AQ14" i="16" s="1"/>
  <c r="AQ25" i="15"/>
  <c r="AP14" i="16" s="1"/>
  <c r="AP25" i="15"/>
  <c r="AO14" i="16" s="1"/>
  <c r="AO25" i="15"/>
  <c r="AN14" i="16" s="1"/>
  <c r="AN25" i="15"/>
  <c r="AM14" i="16" s="1"/>
  <c r="AM25" i="15"/>
  <c r="AL14" i="16" s="1"/>
  <c r="AL25" i="15"/>
  <c r="AK14" i="16" s="1"/>
  <c r="AJ25" i="15"/>
  <c r="AH25" i="15"/>
  <c r="AF25" i="15"/>
  <c r="AD25" i="15"/>
  <c r="AB25" i="15"/>
  <c r="Z25" i="15"/>
  <c r="X25" i="15"/>
  <c r="V25" i="15"/>
  <c r="T25" i="15"/>
  <c r="R25" i="15"/>
  <c r="P25" i="15"/>
  <c r="N25" i="15"/>
  <c r="M25" i="15"/>
  <c r="L14" i="16" s="1"/>
  <c r="L25" i="15"/>
  <c r="K14" i="16" s="1"/>
  <c r="J25" i="15"/>
  <c r="H25" i="15"/>
  <c r="G14" i="16" s="1"/>
  <c r="F25" i="15"/>
  <c r="E25" i="15"/>
  <c r="D14" i="16" s="1"/>
  <c r="D25" i="15"/>
  <c r="C14" i="16" s="1"/>
  <c r="BI24" i="15"/>
  <c r="BI23" i="15"/>
  <c r="BJ23" i="15" s="1"/>
  <c r="BI22" i="15"/>
  <c r="BU21" i="15"/>
  <c r="BS21" i="15"/>
  <c r="BQ21" i="15"/>
  <c r="BP13" i="16" s="1"/>
  <c r="BO21" i="15"/>
  <c r="BM21" i="15"/>
  <c r="BK21" i="15"/>
  <c r="BG21" i="15"/>
  <c r="BE21" i="15"/>
  <c r="BC21" i="15"/>
  <c r="BA21" i="15"/>
  <c r="AZ13" i="16" s="1"/>
  <c r="AZ21" i="15"/>
  <c r="AY13" i="16" s="1"/>
  <c r="AY21" i="15"/>
  <c r="AX13" i="16" s="1"/>
  <c r="AX21" i="15"/>
  <c r="AW13" i="16" s="1"/>
  <c r="AW21" i="15"/>
  <c r="AV13" i="16" s="1"/>
  <c r="AV21" i="15"/>
  <c r="AU13" i="16" s="1"/>
  <c r="AU21" i="15"/>
  <c r="AT13" i="16" s="1"/>
  <c r="AT21" i="15"/>
  <c r="AS13" i="16" s="1"/>
  <c r="AS21" i="15"/>
  <c r="AR13" i="16" s="1"/>
  <c r="AR21" i="15"/>
  <c r="AQ13" i="16" s="1"/>
  <c r="AQ21" i="15"/>
  <c r="AP13" i="16" s="1"/>
  <c r="AP21" i="15"/>
  <c r="AO13" i="16" s="1"/>
  <c r="AO21" i="15"/>
  <c r="AN13" i="16" s="1"/>
  <c r="AN21" i="15"/>
  <c r="AM13" i="16" s="1"/>
  <c r="AM21" i="15"/>
  <c r="AL13" i="16" s="1"/>
  <c r="AJ21" i="15"/>
  <c r="AH21" i="15"/>
  <c r="AF21" i="15"/>
  <c r="AD21" i="15"/>
  <c r="AB21" i="15"/>
  <c r="Z21" i="15"/>
  <c r="X21" i="15"/>
  <c r="T21" i="15"/>
  <c r="R21" i="15"/>
  <c r="P21" i="15"/>
  <c r="N21" i="15"/>
  <c r="M21" i="15"/>
  <c r="L13" i="16" s="1"/>
  <c r="L21" i="15"/>
  <c r="K13" i="16" s="1"/>
  <c r="J21" i="15"/>
  <c r="H21" i="15"/>
  <c r="F21" i="15"/>
  <c r="E21" i="15"/>
  <c r="D13" i="16" s="1"/>
  <c r="D21" i="15"/>
  <c r="C13" i="16" s="1"/>
  <c r="BI20" i="15"/>
  <c r="BJ20" i="15" s="1"/>
  <c r="BI19" i="15"/>
  <c r="BI18" i="15"/>
  <c r="BI17" i="15"/>
  <c r="BJ17" i="15" s="1"/>
  <c r="BU16" i="9"/>
  <c r="BU16" i="15" s="1"/>
  <c r="BS16" i="9"/>
  <c r="BQ16" i="9"/>
  <c r="BO16" i="9"/>
  <c r="BO16" i="15" s="1"/>
  <c r="BN12" i="16" s="1"/>
  <c r="BM16" i="9"/>
  <c r="BM16" i="15" s="1"/>
  <c r="BK16" i="9"/>
  <c r="BK16" i="15" s="1"/>
  <c r="BG16" i="9"/>
  <c r="BG16" i="15" s="1"/>
  <c r="BE16" i="9"/>
  <c r="BC16" i="9"/>
  <c r="BA16" i="9"/>
  <c r="BA16" i="15" s="1"/>
  <c r="AZ16" i="9"/>
  <c r="AZ16" i="15" s="1"/>
  <c r="AY12" i="16" s="1"/>
  <c r="AY16" i="9"/>
  <c r="AY16" i="15" s="1"/>
  <c r="AX12" i="16" s="1"/>
  <c r="AX16" i="9"/>
  <c r="AX16" i="15" s="1"/>
  <c r="AW12" i="16" s="1"/>
  <c r="AW16" i="9"/>
  <c r="AW16" i="15" s="1"/>
  <c r="AV12" i="16" s="1"/>
  <c r="AV16" i="9"/>
  <c r="AU16" i="9"/>
  <c r="AU16" i="15" s="1"/>
  <c r="AT12" i="16" s="1"/>
  <c r="AT16" i="9"/>
  <c r="AS16" i="9"/>
  <c r="AS16" i="15" s="1"/>
  <c r="AR12" i="16" s="1"/>
  <c r="AR16" i="9"/>
  <c r="AR16" i="15" s="1"/>
  <c r="AQ12" i="16" s="1"/>
  <c r="AQ16" i="9"/>
  <c r="AQ16" i="15" s="1"/>
  <c r="AP12" i="16" s="1"/>
  <c r="AP16" i="9"/>
  <c r="AP16" i="15" s="1"/>
  <c r="AO12" i="16" s="1"/>
  <c r="AO16" i="9"/>
  <c r="AO16" i="15" s="1"/>
  <c r="AN12" i="16" s="1"/>
  <c r="AN16" i="9"/>
  <c r="AM16" i="9"/>
  <c r="AM16" i="15" s="1"/>
  <c r="AL12" i="16" s="1"/>
  <c r="AL16" i="9"/>
  <c r="AJ16" i="9"/>
  <c r="AJ16" i="15" s="1"/>
  <c r="AH16" i="9"/>
  <c r="AH16" i="15" s="1"/>
  <c r="AF16" i="9"/>
  <c r="AF16" i="15" s="1"/>
  <c r="AD16" i="9"/>
  <c r="AD16" i="15" s="1"/>
  <c r="AB16" i="9"/>
  <c r="AB16" i="15" s="1"/>
  <c r="Z16" i="9"/>
  <c r="X16" i="9"/>
  <c r="X16" i="15" s="1"/>
  <c r="W16" i="9"/>
  <c r="V12" i="10" s="1"/>
  <c r="V16" i="9"/>
  <c r="T16" i="9"/>
  <c r="S16" i="9"/>
  <c r="R12" i="10" s="1"/>
  <c r="R16" i="9"/>
  <c r="R16" i="15" s="1"/>
  <c r="P16" i="9"/>
  <c r="P16" i="15" s="1"/>
  <c r="N16" i="9"/>
  <c r="N16" i="15" s="1"/>
  <c r="M16" i="9"/>
  <c r="L16" i="9"/>
  <c r="J16" i="9"/>
  <c r="J16" i="15" s="1"/>
  <c r="H16" i="9"/>
  <c r="F16" i="9"/>
  <c r="F16" i="15" s="1"/>
  <c r="E16" i="9"/>
  <c r="E16" i="15" s="1"/>
  <c r="D12" i="16" s="1"/>
  <c r="D16" i="9"/>
  <c r="C12" i="10" s="1"/>
  <c r="BV15" i="9"/>
  <c r="BT15" i="9"/>
  <c r="BR15" i="9"/>
  <c r="BP15" i="9"/>
  <c r="BN15" i="9"/>
  <c r="BL15" i="9"/>
  <c r="BI15" i="9"/>
  <c r="BI15" i="15" s="1"/>
  <c r="BJ15" i="15" s="1"/>
  <c r="BH15" i="9"/>
  <c r="BF15" i="9"/>
  <c r="BD15" i="9"/>
  <c r="BB15" i="9"/>
  <c r="AK15" i="9"/>
  <c r="AI15" i="9"/>
  <c r="AG15" i="9"/>
  <c r="AE15" i="9"/>
  <c r="AC15" i="9"/>
  <c r="AA15" i="9"/>
  <c r="Y15" i="9"/>
  <c r="W15" i="9"/>
  <c r="U15" i="9"/>
  <c r="S15" i="9"/>
  <c r="Q15" i="9"/>
  <c r="O15" i="9"/>
  <c r="K15" i="9"/>
  <c r="I15" i="9"/>
  <c r="G15" i="9"/>
  <c r="BV14" i="9"/>
  <c r="BT14" i="9"/>
  <c r="BR14" i="9"/>
  <c r="BP14" i="9"/>
  <c r="BN14" i="9"/>
  <c r="BL14" i="9"/>
  <c r="BI14" i="9"/>
  <c r="BI14" i="15" s="1"/>
  <c r="BH14" i="9"/>
  <c r="BF14" i="9"/>
  <c r="BD14" i="9"/>
  <c r="BB14" i="9"/>
  <c r="AK14" i="9"/>
  <c r="AI14" i="9"/>
  <c r="AG14" i="9"/>
  <c r="AE14" i="9"/>
  <c r="AC14" i="9"/>
  <c r="AA14" i="9"/>
  <c r="Y14" i="9"/>
  <c r="W14" i="9"/>
  <c r="U14" i="9"/>
  <c r="S14" i="9"/>
  <c r="Q14" i="9"/>
  <c r="O14" i="9"/>
  <c r="K14" i="9"/>
  <c r="I14" i="9"/>
  <c r="G14" i="9"/>
  <c r="BV13" i="9"/>
  <c r="BT13" i="9"/>
  <c r="BR13" i="9"/>
  <c r="BP13" i="9"/>
  <c r="BN13" i="9"/>
  <c r="BL13" i="9"/>
  <c r="BI13" i="9"/>
  <c r="BH13" i="9"/>
  <c r="BF13" i="9"/>
  <c r="BD13" i="9"/>
  <c r="BB13" i="9"/>
  <c r="AK13" i="9"/>
  <c r="AI13" i="9"/>
  <c r="AG13" i="9"/>
  <c r="AE13" i="9"/>
  <c r="AC13" i="9"/>
  <c r="AA13" i="9"/>
  <c r="Y13" i="9"/>
  <c r="W13" i="9"/>
  <c r="U13" i="9"/>
  <c r="S13" i="9"/>
  <c r="Q13" i="9"/>
  <c r="O13" i="9"/>
  <c r="K13" i="9"/>
  <c r="I13" i="9"/>
  <c r="G13" i="9"/>
  <c r="BV12" i="9"/>
  <c r="BT12" i="9"/>
  <c r="BR12" i="9"/>
  <c r="BP12" i="9"/>
  <c r="BN12" i="9"/>
  <c r="BL12" i="9"/>
  <c r="BI12" i="9"/>
  <c r="BI12" i="15" s="1"/>
  <c r="BJ12" i="15" s="1"/>
  <c r="BH12" i="9"/>
  <c r="BF12" i="9"/>
  <c r="BD12" i="9"/>
  <c r="BB12" i="9"/>
  <c r="AK12" i="9"/>
  <c r="AI12" i="9"/>
  <c r="AG12" i="9"/>
  <c r="AE12" i="9"/>
  <c r="AC12" i="9"/>
  <c r="AA12" i="9"/>
  <c r="Y12" i="9"/>
  <c r="W12" i="9"/>
  <c r="U12" i="9"/>
  <c r="S12" i="9"/>
  <c r="Q12" i="9"/>
  <c r="O12" i="9"/>
  <c r="K12" i="9"/>
  <c r="I12" i="9"/>
  <c r="G12" i="9"/>
  <c r="BU83" i="7"/>
  <c r="BS83" i="7"/>
  <c r="BQ83" i="7"/>
  <c r="BO83" i="7"/>
  <c r="BM83" i="7"/>
  <c r="BK83" i="7"/>
  <c r="BG83" i="7"/>
  <c r="BE83" i="7"/>
  <c r="BC83" i="7"/>
  <c r="BA83" i="7"/>
  <c r="BI83" i="7" s="1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J83" i="7"/>
  <c r="AH83" i="7"/>
  <c r="AF83" i="7"/>
  <c r="AD83" i="7"/>
  <c r="AD83" i="27" s="1"/>
  <c r="AB83" i="7"/>
  <c r="Z83" i="7"/>
  <c r="X83" i="7"/>
  <c r="V83" i="7"/>
  <c r="T83" i="7"/>
  <c r="R83" i="7"/>
  <c r="P83" i="7"/>
  <c r="N83" i="7"/>
  <c r="M83" i="7"/>
  <c r="L83" i="7"/>
  <c r="J83" i="7"/>
  <c r="H83" i="7"/>
  <c r="F83" i="7"/>
  <c r="E83" i="7"/>
  <c r="D83" i="7"/>
  <c r="BU82" i="7"/>
  <c r="BS82" i="7"/>
  <c r="BQ82" i="7"/>
  <c r="BO82" i="7"/>
  <c r="BM82" i="7"/>
  <c r="BK82" i="7"/>
  <c r="BG82" i="7"/>
  <c r="BE82" i="7"/>
  <c r="BC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J82" i="7"/>
  <c r="AH82" i="7"/>
  <c r="AF82" i="7"/>
  <c r="AD82" i="7"/>
  <c r="AB82" i="7"/>
  <c r="Z82" i="7"/>
  <c r="X82" i="7"/>
  <c r="V82" i="7"/>
  <c r="T82" i="7"/>
  <c r="R82" i="7"/>
  <c r="P82" i="7"/>
  <c r="N82" i="7"/>
  <c r="M82" i="7"/>
  <c r="L82" i="7"/>
  <c r="J82" i="7"/>
  <c r="H82" i="7"/>
  <c r="F82" i="7"/>
  <c r="E82" i="7"/>
  <c r="D82" i="7"/>
  <c r="BU81" i="7"/>
  <c r="BS81" i="7"/>
  <c r="BQ81" i="7"/>
  <c r="BO81" i="7"/>
  <c r="BM81" i="7"/>
  <c r="BK81" i="7"/>
  <c r="BG81" i="7"/>
  <c r="BE81" i="7"/>
  <c r="BC81" i="7"/>
  <c r="BA81" i="7"/>
  <c r="AZ81" i="7"/>
  <c r="BR81" i="7" s="1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J81" i="7"/>
  <c r="AH81" i="7"/>
  <c r="AF81" i="7"/>
  <c r="AD81" i="7"/>
  <c r="AB81" i="7"/>
  <c r="Z81" i="7"/>
  <c r="X81" i="7"/>
  <c r="V81" i="7"/>
  <c r="T81" i="7"/>
  <c r="R81" i="7"/>
  <c r="P81" i="7"/>
  <c r="N81" i="7"/>
  <c r="M81" i="7"/>
  <c r="L81" i="7"/>
  <c r="J81" i="7"/>
  <c r="H81" i="7"/>
  <c r="F81" i="7"/>
  <c r="E81" i="7"/>
  <c r="D81" i="7"/>
  <c r="BU79" i="7"/>
  <c r="BV79" i="7" s="1"/>
  <c r="BS79" i="7"/>
  <c r="BQ79" i="7"/>
  <c r="BO79" i="7"/>
  <c r="BM79" i="7"/>
  <c r="BN79" i="7" s="1"/>
  <c r="BK79" i="7"/>
  <c r="BG79" i="7"/>
  <c r="BE79" i="7"/>
  <c r="BC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J79" i="7"/>
  <c r="AH79" i="7"/>
  <c r="AF79" i="7"/>
  <c r="AD79" i="7"/>
  <c r="AB79" i="7"/>
  <c r="Z79" i="7"/>
  <c r="Y79" i="7"/>
  <c r="X79" i="7"/>
  <c r="V79" i="7"/>
  <c r="T79" i="7"/>
  <c r="R79" i="7"/>
  <c r="S79" i="7" s="1"/>
  <c r="P79" i="7"/>
  <c r="Q79" i="7" s="1"/>
  <c r="N79" i="7"/>
  <c r="M79" i="7"/>
  <c r="L79" i="7"/>
  <c r="J79" i="7"/>
  <c r="H79" i="7"/>
  <c r="I79" i="7" s="1"/>
  <c r="F79" i="7"/>
  <c r="E79" i="7"/>
  <c r="D79" i="7"/>
  <c r="BU78" i="7"/>
  <c r="BS78" i="7"/>
  <c r="BQ78" i="7"/>
  <c r="BO78" i="7"/>
  <c r="BM78" i="7"/>
  <c r="BN78" i="7" s="1"/>
  <c r="BK78" i="7"/>
  <c r="BG78" i="7"/>
  <c r="BE78" i="7"/>
  <c r="BC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J78" i="7"/>
  <c r="AK78" i="7" s="1"/>
  <c r="AH78" i="7"/>
  <c r="AF78" i="7"/>
  <c r="AD78" i="7"/>
  <c r="AG78" i="7" s="1"/>
  <c r="AB78" i="7"/>
  <c r="Z78" i="7"/>
  <c r="X78" i="7"/>
  <c r="V78" i="7"/>
  <c r="T78" i="7"/>
  <c r="U78" i="7" s="1"/>
  <c r="R78" i="7"/>
  <c r="P78" i="7"/>
  <c r="N78" i="7"/>
  <c r="M78" i="7"/>
  <c r="L78" i="7"/>
  <c r="J78" i="7"/>
  <c r="H78" i="7"/>
  <c r="F78" i="7"/>
  <c r="E78" i="7"/>
  <c r="D78" i="7"/>
  <c r="AI78" i="7" s="1"/>
  <c r="BU77" i="7"/>
  <c r="BS77" i="7"/>
  <c r="BQ77" i="7"/>
  <c r="BO77" i="7"/>
  <c r="BM77" i="7"/>
  <c r="BN77" i="7" s="1"/>
  <c r="BK77" i="7"/>
  <c r="BG77" i="7"/>
  <c r="BE77" i="7"/>
  <c r="BF77" i="7" s="1"/>
  <c r="BC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J77" i="7"/>
  <c r="AH77" i="7"/>
  <c r="AK77" i="7" s="1"/>
  <c r="AF77" i="7"/>
  <c r="AD77" i="7"/>
  <c r="AB77" i="7"/>
  <c r="Z77" i="7"/>
  <c r="X77" i="7"/>
  <c r="V77" i="7"/>
  <c r="T77" i="7"/>
  <c r="R77" i="7"/>
  <c r="P77" i="7"/>
  <c r="N77" i="7"/>
  <c r="M77" i="7"/>
  <c r="L77" i="7"/>
  <c r="J77" i="7"/>
  <c r="H77" i="7"/>
  <c r="F77" i="7"/>
  <c r="E77" i="7"/>
  <c r="D77" i="7"/>
  <c r="BU75" i="7"/>
  <c r="BS75" i="7"/>
  <c r="BQ75" i="7"/>
  <c r="BO75" i="7"/>
  <c r="BM75" i="7"/>
  <c r="BK75" i="7"/>
  <c r="BG75" i="7"/>
  <c r="BE75" i="7"/>
  <c r="BC75" i="7"/>
  <c r="BA75" i="7"/>
  <c r="AZ75" i="7"/>
  <c r="BN75" i="7" s="1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J75" i="7"/>
  <c r="AH75" i="7"/>
  <c r="AF75" i="7"/>
  <c r="AD75" i="7"/>
  <c r="AB75" i="7"/>
  <c r="Z75" i="7"/>
  <c r="X75" i="7"/>
  <c r="Y75" i="7" s="1"/>
  <c r="V75" i="7"/>
  <c r="T75" i="7"/>
  <c r="R75" i="7"/>
  <c r="P75" i="7"/>
  <c r="Q75" i="7" s="1"/>
  <c r="N75" i="7"/>
  <c r="M75" i="7"/>
  <c r="L75" i="7"/>
  <c r="J75" i="7"/>
  <c r="H75" i="7"/>
  <c r="F75" i="7"/>
  <c r="I75" i="7" s="1"/>
  <c r="E75" i="7"/>
  <c r="D75" i="7"/>
  <c r="BU74" i="7"/>
  <c r="BS74" i="7"/>
  <c r="BT74" i="7" s="1"/>
  <c r="BQ74" i="7"/>
  <c r="BO74" i="7"/>
  <c r="BM74" i="7"/>
  <c r="BK74" i="7"/>
  <c r="BG74" i="7"/>
  <c r="BE74" i="7"/>
  <c r="BC74" i="7"/>
  <c r="BA74" i="7"/>
  <c r="AZ74" i="7"/>
  <c r="BF74" i="7" s="1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J74" i="7"/>
  <c r="AH74" i="7"/>
  <c r="AI74" i="7" s="1"/>
  <c r="AF74" i="7"/>
  <c r="AD74" i="7"/>
  <c r="AB74" i="7"/>
  <c r="Z74" i="7"/>
  <c r="X74" i="7"/>
  <c r="V74" i="7"/>
  <c r="T74" i="7"/>
  <c r="R74" i="7"/>
  <c r="P74" i="7"/>
  <c r="N74" i="7"/>
  <c r="M74" i="7"/>
  <c r="L74" i="7"/>
  <c r="J74" i="7"/>
  <c r="H74" i="7"/>
  <c r="F74" i="7"/>
  <c r="E74" i="7"/>
  <c r="D74" i="7"/>
  <c r="O74" i="7" s="1"/>
  <c r="BU73" i="7"/>
  <c r="BS73" i="7"/>
  <c r="BQ73" i="7"/>
  <c r="BO73" i="7"/>
  <c r="BM73" i="7"/>
  <c r="BK73" i="7"/>
  <c r="BL73" i="7" s="1"/>
  <c r="BG73" i="7"/>
  <c r="BE73" i="7"/>
  <c r="BF73" i="7" s="1"/>
  <c r="BC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J73" i="7"/>
  <c r="AH73" i="7"/>
  <c r="AF73" i="7"/>
  <c r="AD73" i="7"/>
  <c r="AG73" i="7" s="1"/>
  <c r="AB73" i="7"/>
  <c r="Z73" i="7"/>
  <c r="X73" i="7"/>
  <c r="V73" i="7"/>
  <c r="T73" i="7"/>
  <c r="R73" i="7"/>
  <c r="P73" i="7"/>
  <c r="N73" i="7"/>
  <c r="O73" i="7" s="1"/>
  <c r="M73" i="7"/>
  <c r="L73" i="7"/>
  <c r="J73" i="7"/>
  <c r="K73" i="7" s="1"/>
  <c r="H73" i="7"/>
  <c r="F73" i="7"/>
  <c r="E73" i="7"/>
  <c r="D73" i="7"/>
  <c r="AA73" i="7" s="1"/>
  <c r="BU72" i="7"/>
  <c r="BV72" i="7" s="1"/>
  <c r="BS72" i="7"/>
  <c r="BQ72" i="7"/>
  <c r="BO72" i="7"/>
  <c r="BM72" i="7"/>
  <c r="BN72" i="7" s="1"/>
  <c r="BK72" i="7"/>
  <c r="BL72" i="7" s="1"/>
  <c r="BG72" i="7"/>
  <c r="BE72" i="7"/>
  <c r="BF72" i="7" s="1"/>
  <c r="BC72" i="7"/>
  <c r="BD72" i="7" s="1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J72" i="7"/>
  <c r="AH72" i="7"/>
  <c r="AF72" i="7"/>
  <c r="AD72" i="7"/>
  <c r="AB72" i="7"/>
  <c r="Z72" i="7"/>
  <c r="X72" i="7"/>
  <c r="Y72" i="7" s="1"/>
  <c r="V72" i="7"/>
  <c r="T72" i="7"/>
  <c r="R72" i="7"/>
  <c r="P72" i="7"/>
  <c r="N72" i="7"/>
  <c r="M72" i="7"/>
  <c r="L72" i="7"/>
  <c r="J72" i="7"/>
  <c r="K72" i="7" s="1"/>
  <c r="H72" i="7"/>
  <c r="F72" i="7"/>
  <c r="E72" i="7"/>
  <c r="D72" i="7"/>
  <c r="AA72" i="7" s="1"/>
  <c r="BU70" i="7"/>
  <c r="BS70" i="7"/>
  <c r="BQ70" i="7"/>
  <c r="BO70" i="7"/>
  <c r="BM70" i="7"/>
  <c r="BK70" i="7"/>
  <c r="BG70" i="7"/>
  <c r="BE70" i="7"/>
  <c r="BC70" i="7"/>
  <c r="BA70" i="7"/>
  <c r="AZ70" i="7"/>
  <c r="BT70" i="7" s="1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J70" i="7"/>
  <c r="AH70" i="7"/>
  <c r="AF70" i="7"/>
  <c r="AD70" i="7"/>
  <c r="AB70" i="7"/>
  <c r="Z70" i="7"/>
  <c r="X70" i="7"/>
  <c r="V70" i="7"/>
  <c r="T70" i="7"/>
  <c r="R70" i="7"/>
  <c r="P70" i="7"/>
  <c r="Q70" i="7" s="1"/>
  <c r="N70" i="7"/>
  <c r="M70" i="7"/>
  <c r="L70" i="7"/>
  <c r="J70" i="7"/>
  <c r="K70" i="7" s="1"/>
  <c r="H70" i="7"/>
  <c r="I70" i="7" s="1"/>
  <c r="F70" i="7"/>
  <c r="E70" i="7"/>
  <c r="D70" i="7"/>
  <c r="BU69" i="7"/>
  <c r="BS69" i="7"/>
  <c r="BQ69" i="7"/>
  <c r="BO69" i="7"/>
  <c r="BM69" i="7"/>
  <c r="BK69" i="7"/>
  <c r="BG69" i="7"/>
  <c r="BE69" i="7"/>
  <c r="BC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J69" i="7"/>
  <c r="AH69" i="7"/>
  <c r="AF69" i="7"/>
  <c r="AE69" i="7"/>
  <c r="AD69" i="7"/>
  <c r="AB69" i="7"/>
  <c r="Z69" i="7"/>
  <c r="X69" i="7"/>
  <c r="V69" i="7"/>
  <c r="W69" i="7" s="1"/>
  <c r="T69" i="7"/>
  <c r="R69" i="7"/>
  <c r="P69" i="7"/>
  <c r="N69" i="7"/>
  <c r="M69" i="7"/>
  <c r="L69" i="7"/>
  <c r="J69" i="7"/>
  <c r="H69" i="7"/>
  <c r="F69" i="7"/>
  <c r="G69" i="7" s="1"/>
  <c r="E69" i="7"/>
  <c r="D69" i="7"/>
  <c r="BU68" i="7"/>
  <c r="BS68" i="7"/>
  <c r="BT68" i="7" s="1"/>
  <c r="BQ68" i="7"/>
  <c r="BO68" i="7"/>
  <c r="BM68" i="7"/>
  <c r="BK68" i="7"/>
  <c r="BG68" i="7"/>
  <c r="BE68" i="7"/>
  <c r="BF68" i="7" s="1"/>
  <c r="BD68" i="7"/>
  <c r="BC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J68" i="7"/>
  <c r="AH68" i="7"/>
  <c r="AF68" i="7"/>
  <c r="AD68" i="7"/>
  <c r="AB68" i="7"/>
  <c r="Z68" i="7"/>
  <c r="X68" i="7"/>
  <c r="V68" i="7"/>
  <c r="T68" i="7"/>
  <c r="R68" i="7"/>
  <c r="P68" i="7"/>
  <c r="N68" i="7"/>
  <c r="O68" i="7" s="1"/>
  <c r="M68" i="7"/>
  <c r="L68" i="7"/>
  <c r="J68" i="7"/>
  <c r="H68" i="7"/>
  <c r="F68" i="7"/>
  <c r="E68" i="7"/>
  <c r="D68" i="7"/>
  <c r="W68" i="7" s="1"/>
  <c r="BU67" i="7"/>
  <c r="BS67" i="7"/>
  <c r="BQ67" i="7"/>
  <c r="BO67" i="7"/>
  <c r="BM67" i="7"/>
  <c r="BK67" i="7"/>
  <c r="BG67" i="7"/>
  <c r="BE67" i="7"/>
  <c r="BC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J67" i="7"/>
  <c r="AH67" i="7"/>
  <c r="AF67" i="7"/>
  <c r="AD67" i="7"/>
  <c r="AB67" i="7"/>
  <c r="Z67" i="7"/>
  <c r="X67" i="7"/>
  <c r="V67" i="7"/>
  <c r="T67" i="7"/>
  <c r="R67" i="7"/>
  <c r="P67" i="7"/>
  <c r="N67" i="7"/>
  <c r="M67" i="7"/>
  <c r="L67" i="7"/>
  <c r="J67" i="7"/>
  <c r="H67" i="7"/>
  <c r="F67" i="7"/>
  <c r="E67" i="7"/>
  <c r="D67" i="7"/>
  <c r="BU66" i="7"/>
  <c r="BS66" i="7"/>
  <c r="BQ66" i="7"/>
  <c r="BO66" i="7"/>
  <c r="BM66" i="7"/>
  <c r="BK66" i="7"/>
  <c r="BG66" i="7"/>
  <c r="BE66" i="7"/>
  <c r="BC66" i="7"/>
  <c r="BA66" i="7"/>
  <c r="BB66" i="7" s="1"/>
  <c r="AZ66" i="7"/>
  <c r="BL66" i="7" s="1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J66" i="7"/>
  <c r="AH66" i="7"/>
  <c r="AF66" i="7"/>
  <c r="AD66" i="7"/>
  <c r="AB66" i="7"/>
  <c r="AC66" i="7" s="1"/>
  <c r="Z66" i="7"/>
  <c r="X66" i="7"/>
  <c r="V66" i="7"/>
  <c r="W66" i="7" s="1"/>
  <c r="T66" i="7"/>
  <c r="R66" i="7"/>
  <c r="P66" i="7"/>
  <c r="N66" i="7"/>
  <c r="M66" i="7"/>
  <c r="L66" i="7"/>
  <c r="J66" i="7"/>
  <c r="H66" i="7"/>
  <c r="F66" i="7"/>
  <c r="E66" i="7"/>
  <c r="D66" i="7"/>
  <c r="BU64" i="7"/>
  <c r="BS64" i="7"/>
  <c r="BQ64" i="7"/>
  <c r="BO64" i="7"/>
  <c r="BM64" i="7"/>
  <c r="BK64" i="7"/>
  <c r="BG64" i="7"/>
  <c r="BE64" i="7"/>
  <c r="BC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J64" i="7"/>
  <c r="AK64" i="7" s="1"/>
  <c r="AH64" i="7"/>
  <c r="AF64" i="7"/>
  <c r="AD64" i="7"/>
  <c r="AB64" i="7"/>
  <c r="Z64" i="7"/>
  <c r="X64" i="7"/>
  <c r="V64" i="7"/>
  <c r="T64" i="7"/>
  <c r="U64" i="7" s="1"/>
  <c r="R64" i="7"/>
  <c r="P64" i="7"/>
  <c r="N64" i="7"/>
  <c r="M64" i="7"/>
  <c r="L64" i="7"/>
  <c r="J64" i="7"/>
  <c r="H64" i="7"/>
  <c r="F64" i="7"/>
  <c r="E64" i="7"/>
  <c r="D64" i="7"/>
  <c r="BU63" i="7"/>
  <c r="BS63" i="7"/>
  <c r="BQ63" i="7"/>
  <c r="BO63" i="7"/>
  <c r="BM63" i="7"/>
  <c r="BK63" i="7"/>
  <c r="BG63" i="7"/>
  <c r="BE63" i="7"/>
  <c r="BC63" i="7"/>
  <c r="BA63" i="7"/>
  <c r="AZ63" i="7"/>
  <c r="BR63" i="7" s="1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J63" i="7"/>
  <c r="AH63" i="7"/>
  <c r="AF63" i="7"/>
  <c r="AD63" i="7"/>
  <c r="AB63" i="7"/>
  <c r="Z63" i="7"/>
  <c r="X63" i="7"/>
  <c r="V63" i="7"/>
  <c r="T63" i="7"/>
  <c r="R63" i="7"/>
  <c r="P63" i="7"/>
  <c r="N63" i="7"/>
  <c r="M63" i="7"/>
  <c r="L63" i="7"/>
  <c r="J63" i="7"/>
  <c r="H63" i="7"/>
  <c r="F63" i="7"/>
  <c r="E63" i="7"/>
  <c r="D63" i="7"/>
  <c r="BU62" i="7"/>
  <c r="BS62" i="7"/>
  <c r="BQ62" i="7"/>
  <c r="BO62" i="7"/>
  <c r="BM62" i="7"/>
  <c r="BK62" i="7"/>
  <c r="BG62" i="7"/>
  <c r="BE62" i="7"/>
  <c r="BC62" i="7"/>
  <c r="BA62" i="7"/>
  <c r="BB62" i="7" s="1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H62" i="7"/>
  <c r="AF62" i="7"/>
  <c r="AD62" i="7"/>
  <c r="AB62" i="7"/>
  <c r="Z62" i="7"/>
  <c r="X62" i="7"/>
  <c r="V62" i="7"/>
  <c r="T62" i="7"/>
  <c r="R62" i="7"/>
  <c r="P62" i="7"/>
  <c r="N62" i="7"/>
  <c r="M62" i="7"/>
  <c r="L62" i="7"/>
  <c r="J62" i="7"/>
  <c r="H62" i="7"/>
  <c r="F62" i="7"/>
  <c r="E62" i="7"/>
  <c r="D62" i="7"/>
  <c r="BU61" i="7"/>
  <c r="BS61" i="7"/>
  <c r="BQ61" i="7"/>
  <c r="BR61" i="7" s="1"/>
  <c r="BO61" i="7"/>
  <c r="BM61" i="7"/>
  <c r="BK61" i="7"/>
  <c r="BG61" i="7"/>
  <c r="BE61" i="7"/>
  <c r="BC61" i="7"/>
  <c r="BA61" i="7"/>
  <c r="BB61" i="7" s="1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J61" i="7"/>
  <c r="AH61" i="7"/>
  <c r="AF61" i="7"/>
  <c r="AD61" i="7"/>
  <c r="AB61" i="7"/>
  <c r="Z61" i="7"/>
  <c r="X61" i="7"/>
  <c r="V61" i="7"/>
  <c r="T61" i="7"/>
  <c r="U61" i="7" s="1"/>
  <c r="R61" i="7"/>
  <c r="P61" i="7"/>
  <c r="N61" i="7"/>
  <c r="M61" i="7"/>
  <c r="L61" i="7"/>
  <c r="J61" i="7"/>
  <c r="H61" i="7"/>
  <c r="F61" i="7"/>
  <c r="E61" i="7"/>
  <c r="D61" i="7"/>
  <c r="BU59" i="7"/>
  <c r="BS59" i="7"/>
  <c r="BQ59" i="7"/>
  <c r="BO59" i="7"/>
  <c r="BM59" i="7"/>
  <c r="BK59" i="7"/>
  <c r="BG59" i="7"/>
  <c r="BE59" i="7"/>
  <c r="BC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J59" i="7"/>
  <c r="AH59" i="7"/>
  <c r="AF59" i="7"/>
  <c r="AD59" i="7"/>
  <c r="AB59" i="7"/>
  <c r="Z59" i="7"/>
  <c r="X59" i="7"/>
  <c r="V59" i="7"/>
  <c r="T59" i="7"/>
  <c r="R59" i="7"/>
  <c r="P59" i="7"/>
  <c r="N59" i="7"/>
  <c r="M59" i="7"/>
  <c r="L59" i="7"/>
  <c r="J59" i="7"/>
  <c r="H59" i="7"/>
  <c r="I59" i="7" s="1"/>
  <c r="F59" i="7"/>
  <c r="E59" i="7"/>
  <c r="D59" i="7"/>
  <c r="BU58" i="7"/>
  <c r="BS58" i="7"/>
  <c r="BQ58" i="7"/>
  <c r="BO58" i="7"/>
  <c r="BM58" i="7"/>
  <c r="BK58" i="7"/>
  <c r="BG58" i="7"/>
  <c r="BE58" i="7"/>
  <c r="BC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J58" i="7"/>
  <c r="AH58" i="7"/>
  <c r="AF58" i="7"/>
  <c r="AD58" i="7"/>
  <c r="AB58" i="7"/>
  <c r="Z58" i="7"/>
  <c r="X58" i="7"/>
  <c r="V58" i="7"/>
  <c r="T58" i="7"/>
  <c r="R58" i="7"/>
  <c r="P58" i="7"/>
  <c r="N58" i="7"/>
  <c r="M58" i="7"/>
  <c r="L58" i="7"/>
  <c r="J58" i="7"/>
  <c r="H58" i="7"/>
  <c r="F58" i="7"/>
  <c r="E58" i="7"/>
  <c r="D58" i="7"/>
  <c r="BU57" i="7"/>
  <c r="BS57" i="7"/>
  <c r="BQ57" i="7"/>
  <c r="BO57" i="7"/>
  <c r="BM57" i="7"/>
  <c r="BK57" i="7"/>
  <c r="BG57" i="7"/>
  <c r="BE57" i="7"/>
  <c r="BC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J57" i="7"/>
  <c r="AH57" i="7"/>
  <c r="AF57" i="7"/>
  <c r="AD57" i="7"/>
  <c r="AB57" i="7"/>
  <c r="Z57" i="7"/>
  <c r="X57" i="7"/>
  <c r="V57" i="7"/>
  <c r="T57" i="7"/>
  <c r="R57" i="7"/>
  <c r="P57" i="7"/>
  <c r="N57" i="7"/>
  <c r="M57" i="7"/>
  <c r="L57" i="7"/>
  <c r="J57" i="7"/>
  <c r="H57" i="7"/>
  <c r="F57" i="7"/>
  <c r="K57" i="7" s="1"/>
  <c r="E57" i="7"/>
  <c r="D57" i="7"/>
  <c r="BU56" i="7"/>
  <c r="BS56" i="7"/>
  <c r="BS56" i="27" s="1"/>
  <c r="BQ56" i="7"/>
  <c r="BO56" i="7"/>
  <c r="BM56" i="7"/>
  <c r="BK56" i="7"/>
  <c r="BG56" i="7"/>
  <c r="BE56" i="7"/>
  <c r="BC56" i="7"/>
  <c r="BA56" i="7"/>
  <c r="AZ56" i="7"/>
  <c r="BV56" i="7" s="1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J56" i="7"/>
  <c r="AH56" i="7"/>
  <c r="AF56" i="7"/>
  <c r="AD56" i="7"/>
  <c r="AB56" i="7"/>
  <c r="Z56" i="7"/>
  <c r="X56" i="7"/>
  <c r="V56" i="7"/>
  <c r="T56" i="7"/>
  <c r="R56" i="7"/>
  <c r="P56" i="7"/>
  <c r="N56" i="7"/>
  <c r="M56" i="7"/>
  <c r="L56" i="7"/>
  <c r="J56" i="7"/>
  <c r="H56" i="7"/>
  <c r="F56" i="7"/>
  <c r="E56" i="7"/>
  <c r="D56" i="7"/>
  <c r="BU54" i="7"/>
  <c r="BS54" i="7"/>
  <c r="BQ54" i="7"/>
  <c r="BO54" i="7"/>
  <c r="BM54" i="7"/>
  <c r="BK54" i="7"/>
  <c r="BG54" i="7"/>
  <c r="BE54" i="7"/>
  <c r="BC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J54" i="7"/>
  <c r="AH54" i="7"/>
  <c r="AF54" i="7"/>
  <c r="AD54" i="7"/>
  <c r="AB54" i="7"/>
  <c r="Z54" i="7"/>
  <c r="X54" i="7"/>
  <c r="Y54" i="7" s="1"/>
  <c r="V54" i="7"/>
  <c r="T54" i="7"/>
  <c r="R54" i="7"/>
  <c r="P54" i="7"/>
  <c r="N54" i="7"/>
  <c r="M54" i="7"/>
  <c r="L54" i="7"/>
  <c r="J54" i="7"/>
  <c r="H54" i="7"/>
  <c r="F54" i="7"/>
  <c r="E54" i="7"/>
  <c r="D54" i="7"/>
  <c r="AI54" i="7" s="1"/>
  <c r="BU53" i="7"/>
  <c r="BS53" i="7"/>
  <c r="BQ53" i="7"/>
  <c r="BO53" i="7"/>
  <c r="BM53" i="7"/>
  <c r="BK53" i="7"/>
  <c r="BG53" i="7"/>
  <c r="BE53" i="7"/>
  <c r="BC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J53" i="7"/>
  <c r="AH53" i="7"/>
  <c r="AF53" i="7"/>
  <c r="AD53" i="7"/>
  <c r="AB53" i="7"/>
  <c r="Z53" i="7"/>
  <c r="X53" i="7"/>
  <c r="V53" i="7"/>
  <c r="T53" i="7"/>
  <c r="R53" i="7"/>
  <c r="P53" i="7"/>
  <c r="N53" i="7"/>
  <c r="M53" i="7"/>
  <c r="L53" i="7"/>
  <c r="J53" i="7"/>
  <c r="I53" i="7"/>
  <c r="H53" i="7"/>
  <c r="F53" i="7"/>
  <c r="E53" i="7"/>
  <c r="D53" i="7"/>
  <c r="AE53" i="7" s="1"/>
  <c r="BU52" i="7"/>
  <c r="BV52" i="7" s="1"/>
  <c r="BS52" i="7"/>
  <c r="BQ52" i="7"/>
  <c r="BO52" i="7"/>
  <c r="BM52" i="7"/>
  <c r="BK52" i="7"/>
  <c r="BG52" i="7"/>
  <c r="BE52" i="7"/>
  <c r="BC52" i="7"/>
  <c r="BD52" i="7" s="1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J52" i="7"/>
  <c r="AH52" i="7"/>
  <c r="AF52" i="7"/>
  <c r="AG52" i="7" s="1"/>
  <c r="AD52" i="7"/>
  <c r="AB52" i="7"/>
  <c r="Z52" i="7"/>
  <c r="X52" i="7"/>
  <c r="V52" i="7"/>
  <c r="T52" i="7"/>
  <c r="R52" i="7"/>
  <c r="Q52" i="7"/>
  <c r="P52" i="7"/>
  <c r="N52" i="7"/>
  <c r="M52" i="7"/>
  <c r="L52" i="7"/>
  <c r="J52" i="7"/>
  <c r="H52" i="7"/>
  <c r="F52" i="7"/>
  <c r="E52" i="7"/>
  <c r="D52" i="7"/>
  <c r="BU50" i="7"/>
  <c r="BS50" i="7"/>
  <c r="BQ50" i="7"/>
  <c r="BO50" i="7"/>
  <c r="BM50" i="7"/>
  <c r="BK50" i="7"/>
  <c r="BG50" i="7"/>
  <c r="BE50" i="7"/>
  <c r="BC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J50" i="7"/>
  <c r="AF50" i="7"/>
  <c r="AB50" i="7"/>
  <c r="X50" i="7"/>
  <c r="T50" i="7"/>
  <c r="P50" i="7"/>
  <c r="M50" i="7"/>
  <c r="L50" i="7"/>
  <c r="J50" i="7"/>
  <c r="H50" i="7"/>
  <c r="I50" i="7" s="1"/>
  <c r="F50" i="7"/>
  <c r="K50" i="7" s="1"/>
  <c r="E50" i="7"/>
  <c r="D50" i="7"/>
  <c r="BU49" i="7"/>
  <c r="BS49" i="7"/>
  <c r="BQ49" i="7"/>
  <c r="BO49" i="7"/>
  <c r="BM49" i="7"/>
  <c r="BK49" i="7"/>
  <c r="BG49" i="7"/>
  <c r="BE49" i="7"/>
  <c r="BC49" i="7"/>
  <c r="BD49" i="7" s="1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J49" i="7"/>
  <c r="AF49" i="7"/>
  <c r="AB49" i="7"/>
  <c r="X49" i="7"/>
  <c r="T49" i="7"/>
  <c r="P49" i="7"/>
  <c r="M49" i="7"/>
  <c r="L49" i="7"/>
  <c r="J49" i="7"/>
  <c r="H49" i="7"/>
  <c r="I49" i="7" s="1"/>
  <c r="F49" i="7"/>
  <c r="E49" i="7"/>
  <c r="D49" i="7"/>
  <c r="BU48" i="7"/>
  <c r="BS48" i="7"/>
  <c r="BQ48" i="7"/>
  <c r="BO48" i="7"/>
  <c r="BM48" i="7"/>
  <c r="BK48" i="7"/>
  <c r="BG48" i="7"/>
  <c r="BE48" i="7"/>
  <c r="BC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J48" i="7"/>
  <c r="AF48" i="7"/>
  <c r="AB48" i="7"/>
  <c r="X48" i="7"/>
  <c r="T48" i="7"/>
  <c r="P48" i="7"/>
  <c r="AC48" i="7" s="1"/>
  <c r="M48" i="7"/>
  <c r="L48" i="7"/>
  <c r="J48" i="7"/>
  <c r="H48" i="7"/>
  <c r="F48" i="7"/>
  <c r="E48" i="7"/>
  <c r="D48" i="7"/>
  <c r="BU47" i="7"/>
  <c r="BS47" i="7"/>
  <c r="BQ47" i="7"/>
  <c r="BO47" i="7"/>
  <c r="BM47" i="7"/>
  <c r="BK47" i="7"/>
  <c r="BG47" i="7"/>
  <c r="BE47" i="7"/>
  <c r="BC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J47" i="7"/>
  <c r="AF47" i="7"/>
  <c r="AB47" i="7"/>
  <c r="X47" i="7"/>
  <c r="T47" i="7"/>
  <c r="P47" i="7"/>
  <c r="M47" i="7"/>
  <c r="L47" i="7"/>
  <c r="J47" i="7"/>
  <c r="H47" i="7"/>
  <c r="U47" i="7" s="1"/>
  <c r="F47" i="7"/>
  <c r="E47" i="7"/>
  <c r="D47" i="7"/>
  <c r="BU45" i="7"/>
  <c r="BS45" i="7"/>
  <c r="BQ45" i="7"/>
  <c r="BO45" i="7"/>
  <c r="BM45" i="7"/>
  <c r="BK45" i="7"/>
  <c r="BG45" i="7"/>
  <c r="BE45" i="7"/>
  <c r="BC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J45" i="7"/>
  <c r="AH45" i="7"/>
  <c r="AI45" i="7" s="1"/>
  <c r="AF45" i="7"/>
  <c r="AD45" i="7"/>
  <c r="AG45" i="7" s="1"/>
  <c r="AB45" i="7"/>
  <c r="Z45" i="7"/>
  <c r="X45" i="7"/>
  <c r="V45" i="7"/>
  <c r="T45" i="7"/>
  <c r="R45" i="7"/>
  <c r="S45" i="7" s="1"/>
  <c r="P45" i="7"/>
  <c r="N45" i="7"/>
  <c r="M45" i="7"/>
  <c r="L45" i="7"/>
  <c r="J45" i="7"/>
  <c r="H45" i="7"/>
  <c r="F45" i="7"/>
  <c r="E45" i="7"/>
  <c r="D45" i="7"/>
  <c r="BU44" i="7"/>
  <c r="BS44" i="7"/>
  <c r="BQ44" i="7"/>
  <c r="BO44" i="7"/>
  <c r="BM44" i="7"/>
  <c r="BK44" i="7"/>
  <c r="BG44" i="7"/>
  <c r="BE44" i="7"/>
  <c r="BC44" i="7"/>
  <c r="BA44" i="7"/>
  <c r="AZ44" i="7"/>
  <c r="BR44" i="7" s="1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J44" i="7"/>
  <c r="AH44" i="7"/>
  <c r="AF44" i="7"/>
  <c r="AD44" i="7"/>
  <c r="AB44" i="7"/>
  <c r="Z44" i="7"/>
  <c r="X44" i="7"/>
  <c r="V44" i="7"/>
  <c r="T44" i="7"/>
  <c r="R44" i="7"/>
  <c r="S44" i="7" s="1"/>
  <c r="P44" i="7"/>
  <c r="N44" i="7"/>
  <c r="M44" i="7"/>
  <c r="L44" i="7"/>
  <c r="J44" i="7"/>
  <c r="H44" i="7"/>
  <c r="F44" i="7"/>
  <c r="E44" i="7"/>
  <c r="D44" i="7"/>
  <c r="BU43" i="7"/>
  <c r="BS43" i="7"/>
  <c r="BQ43" i="7"/>
  <c r="BO43" i="7"/>
  <c r="BM43" i="7"/>
  <c r="BK43" i="7"/>
  <c r="BG43" i="7"/>
  <c r="BE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J43" i="7"/>
  <c r="AH43" i="7"/>
  <c r="AI43" i="7" s="1"/>
  <c r="AF43" i="7"/>
  <c r="AD43" i="7"/>
  <c r="AB43" i="7"/>
  <c r="Z43" i="7"/>
  <c r="AA43" i="7" s="1"/>
  <c r="X43" i="7"/>
  <c r="V43" i="7"/>
  <c r="T43" i="7"/>
  <c r="R43" i="7"/>
  <c r="S43" i="7" s="1"/>
  <c r="P43" i="7"/>
  <c r="N43" i="7"/>
  <c r="M43" i="7"/>
  <c r="L43" i="7"/>
  <c r="J43" i="7"/>
  <c r="H43" i="7"/>
  <c r="F43" i="7"/>
  <c r="E43" i="7"/>
  <c r="D43" i="7"/>
  <c r="BU42" i="7"/>
  <c r="BS42" i="7"/>
  <c r="BT42" i="7" s="1"/>
  <c r="BQ42" i="7"/>
  <c r="BO42" i="7"/>
  <c r="BM42" i="7"/>
  <c r="BK42" i="7"/>
  <c r="BG42" i="7"/>
  <c r="BE42" i="7"/>
  <c r="BC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J42" i="7"/>
  <c r="AH42" i="7"/>
  <c r="AF42" i="7"/>
  <c r="AD42" i="7"/>
  <c r="AB42" i="7"/>
  <c r="Z42" i="7"/>
  <c r="X42" i="7"/>
  <c r="V42" i="7"/>
  <c r="T42" i="7"/>
  <c r="R42" i="7"/>
  <c r="P42" i="7"/>
  <c r="N42" i="7"/>
  <c r="M42" i="7"/>
  <c r="L42" i="7"/>
  <c r="J42" i="7"/>
  <c r="H42" i="7"/>
  <c r="F42" i="7"/>
  <c r="E42" i="7"/>
  <c r="D42" i="7"/>
  <c r="BU40" i="7"/>
  <c r="BS40" i="7"/>
  <c r="BQ40" i="7"/>
  <c r="BO40" i="7"/>
  <c r="BM40" i="7"/>
  <c r="BK40" i="7"/>
  <c r="BG40" i="7"/>
  <c r="BE40" i="7"/>
  <c r="BC40" i="7"/>
  <c r="BA40" i="7"/>
  <c r="BB40" i="7" s="1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J40" i="7"/>
  <c r="AH40" i="7"/>
  <c r="AF40" i="7"/>
  <c r="AD40" i="7"/>
  <c r="AB40" i="7"/>
  <c r="Z40" i="7"/>
  <c r="X40" i="7"/>
  <c r="V40" i="7"/>
  <c r="T40" i="7"/>
  <c r="R40" i="7"/>
  <c r="P40" i="7"/>
  <c r="N40" i="7"/>
  <c r="M40" i="7"/>
  <c r="L40" i="7"/>
  <c r="J40" i="7"/>
  <c r="H40" i="7"/>
  <c r="F40" i="7"/>
  <c r="E40" i="7"/>
  <c r="D40" i="7"/>
  <c r="BU39" i="7"/>
  <c r="BS39" i="7"/>
  <c r="BQ39" i="7"/>
  <c r="BO39" i="7"/>
  <c r="BM39" i="7"/>
  <c r="BK39" i="7"/>
  <c r="BG39" i="7"/>
  <c r="BE39" i="7"/>
  <c r="BC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J39" i="7"/>
  <c r="AH39" i="7"/>
  <c r="AF39" i="7"/>
  <c r="AD39" i="7"/>
  <c r="AB39" i="7"/>
  <c r="Z39" i="7"/>
  <c r="X39" i="7"/>
  <c r="V39" i="7"/>
  <c r="T39" i="7"/>
  <c r="R39" i="7"/>
  <c r="P39" i="7"/>
  <c r="N39" i="7"/>
  <c r="M39" i="7"/>
  <c r="L39" i="7"/>
  <c r="J39" i="7"/>
  <c r="H39" i="7"/>
  <c r="F39" i="7"/>
  <c r="E39" i="7"/>
  <c r="D39" i="7"/>
  <c r="BU38" i="7"/>
  <c r="BS38" i="7"/>
  <c r="BQ38" i="7"/>
  <c r="BO38" i="7"/>
  <c r="BM38" i="7"/>
  <c r="BK38" i="7"/>
  <c r="BG38" i="7"/>
  <c r="BE38" i="7"/>
  <c r="BC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J38" i="7"/>
  <c r="AH38" i="7"/>
  <c r="AF38" i="7"/>
  <c r="AD38" i="7"/>
  <c r="AB38" i="7"/>
  <c r="Z38" i="7"/>
  <c r="X38" i="7"/>
  <c r="V38" i="7"/>
  <c r="T38" i="7"/>
  <c r="R38" i="7"/>
  <c r="P38" i="7"/>
  <c r="N38" i="7"/>
  <c r="M38" i="7"/>
  <c r="L38" i="7"/>
  <c r="J38" i="7"/>
  <c r="H38" i="7"/>
  <c r="F38" i="7"/>
  <c r="E38" i="7"/>
  <c r="D38" i="7"/>
  <c r="BU37" i="7"/>
  <c r="BS37" i="7"/>
  <c r="BQ37" i="7"/>
  <c r="BO37" i="7"/>
  <c r="BM37" i="7"/>
  <c r="BK37" i="7"/>
  <c r="BG37" i="7"/>
  <c r="BE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J37" i="7"/>
  <c r="AH37" i="7"/>
  <c r="AF37" i="7"/>
  <c r="AD37" i="7"/>
  <c r="AB37" i="7"/>
  <c r="Z37" i="7"/>
  <c r="X37" i="7"/>
  <c r="V37" i="7"/>
  <c r="T37" i="7"/>
  <c r="R37" i="7"/>
  <c r="P37" i="7"/>
  <c r="N37" i="7"/>
  <c r="M37" i="7"/>
  <c r="L37" i="7"/>
  <c r="J37" i="7"/>
  <c r="H37" i="7"/>
  <c r="F37" i="7"/>
  <c r="E37" i="7"/>
  <c r="D37" i="7"/>
  <c r="BU35" i="7"/>
  <c r="BS35" i="7"/>
  <c r="BQ35" i="7"/>
  <c r="BO35" i="7"/>
  <c r="BM35" i="7"/>
  <c r="BK35" i="7"/>
  <c r="BG35" i="7"/>
  <c r="BE35" i="7"/>
  <c r="BC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J35" i="7"/>
  <c r="AH35" i="7"/>
  <c r="AF35" i="7"/>
  <c r="AD35" i="7"/>
  <c r="AB35" i="7"/>
  <c r="Z35" i="7"/>
  <c r="X35" i="7"/>
  <c r="V35" i="7"/>
  <c r="T35" i="7"/>
  <c r="R35" i="7"/>
  <c r="P35" i="7"/>
  <c r="N35" i="7"/>
  <c r="M35" i="7"/>
  <c r="L35" i="7"/>
  <c r="J35" i="7"/>
  <c r="H35" i="7"/>
  <c r="F35" i="7"/>
  <c r="E35" i="7"/>
  <c r="D35" i="7"/>
  <c r="BU34" i="7"/>
  <c r="BS34" i="7"/>
  <c r="BQ34" i="7"/>
  <c r="BO34" i="7"/>
  <c r="BM34" i="7"/>
  <c r="BK34" i="7"/>
  <c r="BG34" i="7"/>
  <c r="BE34" i="7"/>
  <c r="BC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J34" i="7"/>
  <c r="AH34" i="7"/>
  <c r="AF34" i="7"/>
  <c r="AD34" i="7"/>
  <c r="AB34" i="7"/>
  <c r="Z34" i="7"/>
  <c r="X34" i="7"/>
  <c r="V34" i="7"/>
  <c r="T34" i="7"/>
  <c r="R34" i="7"/>
  <c r="P34" i="7"/>
  <c r="N34" i="7"/>
  <c r="M34" i="7"/>
  <c r="L34" i="7"/>
  <c r="J34" i="7"/>
  <c r="H34" i="7"/>
  <c r="F34" i="7"/>
  <c r="E34" i="7"/>
  <c r="D34" i="7"/>
  <c r="BU32" i="7"/>
  <c r="BS32" i="7"/>
  <c r="BQ32" i="7"/>
  <c r="BO32" i="7"/>
  <c r="BM32" i="7"/>
  <c r="BN32" i="7" s="1"/>
  <c r="BK32" i="7"/>
  <c r="BG32" i="7"/>
  <c r="BE32" i="7"/>
  <c r="BF32" i="7" s="1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J32" i="7"/>
  <c r="AH32" i="7"/>
  <c r="AF32" i="7"/>
  <c r="AD32" i="7"/>
  <c r="AB32" i="7"/>
  <c r="Z32" i="7"/>
  <c r="X32" i="7"/>
  <c r="V32" i="7"/>
  <c r="T32" i="7"/>
  <c r="R32" i="7"/>
  <c r="P32" i="7"/>
  <c r="N32" i="7"/>
  <c r="M32" i="7"/>
  <c r="L32" i="7"/>
  <c r="J32" i="7"/>
  <c r="H32" i="7"/>
  <c r="F32" i="7"/>
  <c r="E32" i="7"/>
  <c r="D32" i="7"/>
  <c r="BU31" i="7"/>
  <c r="BV31" i="7" s="1"/>
  <c r="BS31" i="7"/>
  <c r="BQ31" i="7"/>
  <c r="BO31" i="7"/>
  <c r="BM31" i="7"/>
  <c r="BN31" i="7" s="1"/>
  <c r="BK31" i="7"/>
  <c r="BG31" i="7"/>
  <c r="BE31" i="7"/>
  <c r="BF31" i="7" s="1"/>
  <c r="BC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J31" i="7"/>
  <c r="AH31" i="7"/>
  <c r="AF31" i="7"/>
  <c r="AD31" i="7"/>
  <c r="AB31" i="7"/>
  <c r="Z31" i="7"/>
  <c r="X31" i="7"/>
  <c r="V31" i="7"/>
  <c r="T31" i="7"/>
  <c r="R31" i="7"/>
  <c r="P31" i="7"/>
  <c r="N31" i="7"/>
  <c r="M31" i="7"/>
  <c r="L31" i="7"/>
  <c r="J31" i="7"/>
  <c r="H31" i="7"/>
  <c r="F31" i="7"/>
  <c r="E31" i="7"/>
  <c r="D31" i="7"/>
  <c r="BU30" i="7"/>
  <c r="BS30" i="7"/>
  <c r="BQ30" i="7"/>
  <c r="BO30" i="7"/>
  <c r="BM30" i="7"/>
  <c r="BK30" i="7"/>
  <c r="BG30" i="7"/>
  <c r="BE30" i="7"/>
  <c r="BC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J30" i="7"/>
  <c r="AH30" i="7"/>
  <c r="AF30" i="7"/>
  <c r="AD30" i="7"/>
  <c r="AB30" i="7"/>
  <c r="Z30" i="7"/>
  <c r="X30" i="7"/>
  <c r="V30" i="7"/>
  <c r="T30" i="7"/>
  <c r="R30" i="7"/>
  <c r="P30" i="7"/>
  <c r="N30" i="7"/>
  <c r="M30" i="7"/>
  <c r="L30" i="7"/>
  <c r="J30" i="7"/>
  <c r="H30" i="7"/>
  <c r="F30" i="7"/>
  <c r="E30" i="7"/>
  <c r="D30" i="7"/>
  <c r="BU29" i="7"/>
  <c r="BV29" i="7" s="1"/>
  <c r="BS29" i="7"/>
  <c r="BQ29" i="7"/>
  <c r="BO29" i="7"/>
  <c r="BM29" i="7"/>
  <c r="BN29" i="7" s="1"/>
  <c r="BK29" i="7"/>
  <c r="BG29" i="7"/>
  <c r="BE29" i="7"/>
  <c r="BF29" i="7" s="1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J29" i="7"/>
  <c r="AH29" i="7"/>
  <c r="AF29" i="7"/>
  <c r="AD29" i="7"/>
  <c r="AB29" i="7"/>
  <c r="Z29" i="7"/>
  <c r="X29" i="7"/>
  <c r="V29" i="7"/>
  <c r="T29" i="7"/>
  <c r="R29" i="7"/>
  <c r="P29" i="7"/>
  <c r="N29" i="7"/>
  <c r="M29" i="7"/>
  <c r="L29" i="7"/>
  <c r="J29" i="7"/>
  <c r="H29" i="7"/>
  <c r="F29" i="7"/>
  <c r="E29" i="7"/>
  <c r="D29" i="7"/>
  <c r="BU27" i="7"/>
  <c r="BS27" i="7"/>
  <c r="BQ27" i="7"/>
  <c r="BO27" i="7"/>
  <c r="BM27" i="7"/>
  <c r="BK27" i="7"/>
  <c r="BG27" i="7"/>
  <c r="BE27" i="7"/>
  <c r="BC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J27" i="7"/>
  <c r="AH27" i="7"/>
  <c r="AF27" i="7"/>
  <c r="AG27" i="7" s="1"/>
  <c r="AD27" i="7"/>
  <c r="AB27" i="7"/>
  <c r="Z27" i="7"/>
  <c r="X27" i="7"/>
  <c r="W27" i="7"/>
  <c r="V27" i="7"/>
  <c r="Y27" i="7" s="1"/>
  <c r="T27" i="7"/>
  <c r="R27" i="7"/>
  <c r="U27" i="7" s="1"/>
  <c r="P27" i="7"/>
  <c r="N27" i="7"/>
  <c r="M27" i="7"/>
  <c r="L27" i="7"/>
  <c r="J27" i="7"/>
  <c r="H27" i="7"/>
  <c r="F27" i="7"/>
  <c r="E27" i="7"/>
  <c r="D27" i="7"/>
  <c r="BU26" i="7"/>
  <c r="BS26" i="7"/>
  <c r="BQ26" i="7"/>
  <c r="BO26" i="7"/>
  <c r="BM26" i="7"/>
  <c r="BK26" i="7"/>
  <c r="BG26" i="7"/>
  <c r="BE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J26" i="7"/>
  <c r="AH26" i="7"/>
  <c r="AF26" i="7"/>
  <c r="AD26" i="7"/>
  <c r="AB26" i="7"/>
  <c r="Z26" i="7"/>
  <c r="X26" i="7"/>
  <c r="V26" i="7"/>
  <c r="T26" i="7"/>
  <c r="R26" i="7"/>
  <c r="P26" i="7"/>
  <c r="N26" i="7"/>
  <c r="M26" i="7"/>
  <c r="L26" i="7"/>
  <c r="J26" i="7"/>
  <c r="K26" i="7" s="1"/>
  <c r="H26" i="7"/>
  <c r="F26" i="7"/>
  <c r="E26" i="7"/>
  <c r="D26" i="7"/>
  <c r="W26" i="7" s="1"/>
  <c r="BU24" i="7"/>
  <c r="BS24" i="7"/>
  <c r="BQ24" i="7"/>
  <c r="BO24" i="7"/>
  <c r="BM24" i="7"/>
  <c r="BK24" i="7"/>
  <c r="BG24" i="7"/>
  <c r="BE24" i="7"/>
  <c r="BC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J24" i="7"/>
  <c r="AH24" i="7"/>
  <c r="AF24" i="7"/>
  <c r="AD24" i="7"/>
  <c r="AB24" i="7"/>
  <c r="AC24" i="7" s="1"/>
  <c r="Z24" i="7"/>
  <c r="X24" i="7"/>
  <c r="V24" i="7"/>
  <c r="T24" i="7"/>
  <c r="R24" i="7"/>
  <c r="P24" i="7"/>
  <c r="Q24" i="7" s="1"/>
  <c r="N24" i="7"/>
  <c r="M24" i="7"/>
  <c r="L24" i="7"/>
  <c r="J24" i="7"/>
  <c r="H24" i="7"/>
  <c r="I24" i="7" s="1"/>
  <c r="F24" i="7"/>
  <c r="E24" i="7"/>
  <c r="D24" i="7"/>
  <c r="G24" i="7" s="1"/>
  <c r="BU23" i="7"/>
  <c r="BS23" i="7"/>
  <c r="BQ23" i="7"/>
  <c r="BO23" i="7"/>
  <c r="BM23" i="7"/>
  <c r="BK23" i="7"/>
  <c r="BG23" i="7"/>
  <c r="BE23" i="7"/>
  <c r="BC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J23" i="7"/>
  <c r="AH23" i="7"/>
  <c r="AK23" i="7" s="1"/>
  <c r="AF23" i="7"/>
  <c r="AD23" i="7"/>
  <c r="AB23" i="7"/>
  <c r="AC23" i="7" s="1"/>
  <c r="Z23" i="7"/>
  <c r="X23" i="7"/>
  <c r="V23" i="7"/>
  <c r="T23" i="7"/>
  <c r="R23" i="7"/>
  <c r="P23" i="7"/>
  <c r="N23" i="7"/>
  <c r="M23" i="7"/>
  <c r="L23" i="7"/>
  <c r="J23" i="7"/>
  <c r="H23" i="7"/>
  <c r="I23" i="7" s="1"/>
  <c r="F23" i="7"/>
  <c r="E23" i="7"/>
  <c r="D23" i="7"/>
  <c r="O23" i="7" s="1"/>
  <c r="BU22" i="7"/>
  <c r="BS22" i="7"/>
  <c r="BQ22" i="7"/>
  <c r="BO22" i="7"/>
  <c r="BM22" i="7"/>
  <c r="BK22" i="7"/>
  <c r="BG22" i="7"/>
  <c r="BE22" i="7"/>
  <c r="BC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J22" i="7"/>
  <c r="AH22" i="7"/>
  <c r="AF22" i="7"/>
  <c r="AD22" i="7"/>
  <c r="AB22" i="7"/>
  <c r="Z22" i="7"/>
  <c r="X22" i="7"/>
  <c r="Y22" i="7" s="1"/>
  <c r="V22" i="7"/>
  <c r="T22" i="7"/>
  <c r="U22" i="7" s="1"/>
  <c r="R22" i="7"/>
  <c r="P22" i="7"/>
  <c r="Q22" i="7" s="1"/>
  <c r="N22" i="7"/>
  <c r="M22" i="7"/>
  <c r="L22" i="7"/>
  <c r="J22" i="7"/>
  <c r="H22" i="7"/>
  <c r="I22" i="7" s="1"/>
  <c r="F22" i="7"/>
  <c r="E22" i="7"/>
  <c r="D22" i="7"/>
  <c r="BU20" i="7"/>
  <c r="BS20" i="7"/>
  <c r="BQ20" i="7"/>
  <c r="BO20" i="7"/>
  <c r="BM20" i="7"/>
  <c r="BK20" i="7"/>
  <c r="BG20" i="7"/>
  <c r="BE20" i="7"/>
  <c r="BC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J20" i="7"/>
  <c r="AH20" i="7"/>
  <c r="AF20" i="7"/>
  <c r="AD20" i="7"/>
  <c r="AB20" i="7"/>
  <c r="Z20" i="7"/>
  <c r="X20" i="7"/>
  <c r="Y20" i="7" s="1"/>
  <c r="V20" i="7"/>
  <c r="T20" i="7"/>
  <c r="U20" i="7" s="1"/>
  <c r="R20" i="7"/>
  <c r="S20" i="7" s="1"/>
  <c r="P20" i="7"/>
  <c r="Q20" i="7" s="1"/>
  <c r="N20" i="7"/>
  <c r="M20" i="7"/>
  <c r="L20" i="7"/>
  <c r="J20" i="7"/>
  <c r="K20" i="7" s="1"/>
  <c r="H20" i="7"/>
  <c r="F20" i="7"/>
  <c r="E20" i="7"/>
  <c r="D20" i="7"/>
  <c r="O20" i="7" s="1"/>
  <c r="BU19" i="7"/>
  <c r="BS19" i="7"/>
  <c r="BQ19" i="7"/>
  <c r="BO19" i="7"/>
  <c r="BM19" i="7"/>
  <c r="BK19" i="7"/>
  <c r="BG19" i="7"/>
  <c r="BE19" i="7"/>
  <c r="BC19" i="7"/>
  <c r="BA19" i="7"/>
  <c r="AZ19" i="7"/>
  <c r="BV19" i="7" s="1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J19" i="7"/>
  <c r="AH19" i="7"/>
  <c r="AF19" i="7"/>
  <c r="AG19" i="7" s="1"/>
  <c r="AD19" i="7"/>
  <c r="AB19" i="7"/>
  <c r="Z19" i="7"/>
  <c r="X19" i="7"/>
  <c r="V19" i="7"/>
  <c r="T19" i="7"/>
  <c r="U19" i="7" s="1"/>
  <c r="R19" i="7"/>
  <c r="P19" i="7"/>
  <c r="N19" i="7"/>
  <c r="M19" i="7"/>
  <c r="L19" i="7"/>
  <c r="J19" i="7"/>
  <c r="H19" i="7"/>
  <c r="F19" i="7"/>
  <c r="E19" i="7"/>
  <c r="D19" i="7"/>
  <c r="BU18" i="7"/>
  <c r="BS18" i="7"/>
  <c r="BQ18" i="7"/>
  <c r="BO18" i="7"/>
  <c r="BM18" i="7"/>
  <c r="BK18" i="7"/>
  <c r="BG18" i="7"/>
  <c r="BE18" i="7"/>
  <c r="BC18" i="7"/>
  <c r="BA18" i="7"/>
  <c r="AZ18" i="7"/>
  <c r="BV18" i="7" s="1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J18" i="7"/>
  <c r="AH18" i="7"/>
  <c r="AF18" i="7"/>
  <c r="AD18" i="7"/>
  <c r="AB18" i="7"/>
  <c r="Z18" i="7"/>
  <c r="X18" i="7"/>
  <c r="V18" i="7"/>
  <c r="T18" i="7"/>
  <c r="R18" i="7"/>
  <c r="P18" i="7"/>
  <c r="N18" i="7"/>
  <c r="M18" i="7"/>
  <c r="L18" i="7"/>
  <c r="J18" i="7"/>
  <c r="H18" i="7"/>
  <c r="F18" i="7"/>
  <c r="E18" i="7"/>
  <c r="D18" i="7"/>
  <c r="W18" i="7" s="1"/>
  <c r="BU17" i="7"/>
  <c r="BS17" i="7"/>
  <c r="BQ17" i="7"/>
  <c r="BO17" i="7"/>
  <c r="BM17" i="7"/>
  <c r="BK17" i="7"/>
  <c r="BG17" i="7"/>
  <c r="BE17" i="7"/>
  <c r="BC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J17" i="7"/>
  <c r="AH17" i="7"/>
  <c r="AF17" i="7"/>
  <c r="AD17" i="7"/>
  <c r="AB17" i="7"/>
  <c r="Z17" i="7"/>
  <c r="X17" i="7"/>
  <c r="V17" i="7"/>
  <c r="T17" i="7"/>
  <c r="R17" i="7"/>
  <c r="P17" i="7"/>
  <c r="N17" i="7"/>
  <c r="M17" i="7"/>
  <c r="L17" i="7"/>
  <c r="J17" i="7"/>
  <c r="H17" i="7"/>
  <c r="F17" i="7"/>
  <c r="G17" i="7" s="1"/>
  <c r="E17" i="7"/>
  <c r="D17" i="7"/>
  <c r="BU15" i="7"/>
  <c r="BS15" i="7"/>
  <c r="BQ15" i="7"/>
  <c r="BO15" i="7"/>
  <c r="BM15" i="7"/>
  <c r="BK15" i="7"/>
  <c r="BG15" i="7"/>
  <c r="BE15" i="7"/>
  <c r="BC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J15" i="7"/>
  <c r="AH15" i="7"/>
  <c r="AF15" i="7"/>
  <c r="AG15" i="7" s="1"/>
  <c r="AD15" i="7"/>
  <c r="AB15" i="7"/>
  <c r="AC15" i="7" s="1"/>
  <c r="Z15" i="7"/>
  <c r="X15" i="7"/>
  <c r="Y15" i="7" s="1"/>
  <c r="V15" i="7"/>
  <c r="T15" i="7"/>
  <c r="R15" i="7"/>
  <c r="P15" i="7"/>
  <c r="N15" i="7"/>
  <c r="M15" i="7"/>
  <c r="L15" i="7"/>
  <c r="J15" i="7"/>
  <c r="H15" i="7"/>
  <c r="F15" i="7"/>
  <c r="E15" i="7"/>
  <c r="D15" i="7"/>
  <c r="BU14" i="7"/>
  <c r="BS14" i="7"/>
  <c r="BQ14" i="7"/>
  <c r="BO14" i="7"/>
  <c r="BM14" i="7"/>
  <c r="BK14" i="7"/>
  <c r="BG14" i="7"/>
  <c r="BE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J14" i="7"/>
  <c r="AK14" i="7" s="1"/>
  <c r="AH14" i="7"/>
  <c r="AF14" i="7"/>
  <c r="AG14" i="7" s="1"/>
  <c r="AD14" i="7"/>
  <c r="AB14" i="7"/>
  <c r="Z14" i="7"/>
  <c r="X14" i="7"/>
  <c r="V14" i="7"/>
  <c r="T14" i="7"/>
  <c r="R14" i="7"/>
  <c r="P14" i="7"/>
  <c r="Q14" i="7" s="1"/>
  <c r="N14" i="7"/>
  <c r="M14" i="7"/>
  <c r="L14" i="7"/>
  <c r="J14" i="7"/>
  <c r="H14" i="7"/>
  <c r="F14" i="7"/>
  <c r="E14" i="7"/>
  <c r="D14" i="7"/>
  <c r="BU13" i="7"/>
  <c r="BS13" i="7"/>
  <c r="BQ13" i="7"/>
  <c r="BO13" i="7"/>
  <c r="BM13" i="7"/>
  <c r="BK13" i="7"/>
  <c r="BG13" i="7"/>
  <c r="BE13" i="7"/>
  <c r="BC13" i="7"/>
  <c r="BA13" i="7"/>
  <c r="AZ13" i="7"/>
  <c r="BT13" i="7" s="1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J13" i="7"/>
  <c r="AH13" i="7"/>
  <c r="AF13" i="7"/>
  <c r="AG13" i="7" s="1"/>
  <c r="AD13" i="7"/>
  <c r="AB13" i="7"/>
  <c r="Z13" i="7"/>
  <c r="X13" i="7"/>
  <c r="V13" i="7"/>
  <c r="T13" i="7"/>
  <c r="R13" i="7"/>
  <c r="P13" i="7"/>
  <c r="Q13" i="7" s="1"/>
  <c r="N13" i="7"/>
  <c r="M13" i="7"/>
  <c r="L13" i="7"/>
  <c r="J13" i="7"/>
  <c r="H13" i="7"/>
  <c r="F13" i="7"/>
  <c r="G13" i="7" s="1"/>
  <c r="E13" i="7"/>
  <c r="D13" i="7"/>
  <c r="BU12" i="7"/>
  <c r="BS12" i="7"/>
  <c r="BQ12" i="7"/>
  <c r="BO12" i="7"/>
  <c r="BM12" i="7"/>
  <c r="BK12" i="7"/>
  <c r="BG12" i="7"/>
  <c r="BE12" i="7"/>
  <c r="BC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J12" i="7"/>
  <c r="AH12" i="7"/>
  <c r="AF12" i="7"/>
  <c r="AD12" i="7"/>
  <c r="AB12" i="7"/>
  <c r="Z12" i="7"/>
  <c r="X12" i="7"/>
  <c r="V12" i="7"/>
  <c r="T12" i="7"/>
  <c r="R12" i="7"/>
  <c r="P12" i="7"/>
  <c r="N12" i="7"/>
  <c r="Q12" i="7" s="1"/>
  <c r="M12" i="7"/>
  <c r="L12" i="7"/>
  <c r="J12" i="7"/>
  <c r="H12" i="7"/>
  <c r="F12" i="7"/>
  <c r="E12" i="7"/>
  <c r="D12" i="7"/>
  <c r="BU16" i="5"/>
  <c r="BS16" i="5"/>
  <c r="BQ16" i="5"/>
  <c r="BP12" i="6" s="1"/>
  <c r="BO16" i="5"/>
  <c r="BM16" i="5"/>
  <c r="BK16" i="5"/>
  <c r="BG16" i="5"/>
  <c r="BE16" i="5"/>
  <c r="BC16" i="5"/>
  <c r="BA16" i="5"/>
  <c r="AZ12" i="6" s="1"/>
  <c r="AZ16" i="5"/>
  <c r="AY12" i="6" s="1"/>
  <c r="AY16" i="5"/>
  <c r="AX12" i="6" s="1"/>
  <c r="AX16" i="5"/>
  <c r="AW12" i="6" s="1"/>
  <c r="AW16" i="5"/>
  <c r="AV12" i="6" s="1"/>
  <c r="AV16" i="5"/>
  <c r="AU12" i="6" s="1"/>
  <c r="AU16" i="5"/>
  <c r="AT16" i="5"/>
  <c r="AS16" i="5"/>
  <c r="AR12" i="6" s="1"/>
  <c r="AR16" i="5"/>
  <c r="AQ12" i="6" s="1"/>
  <c r="AQ16" i="5"/>
  <c r="AP12" i="6" s="1"/>
  <c r="AP16" i="5"/>
  <c r="AO12" i="6" s="1"/>
  <c r="AO16" i="5"/>
  <c r="AN12" i="6" s="1"/>
  <c r="AN16" i="5"/>
  <c r="AM12" i="6" s="1"/>
  <c r="AM16" i="5"/>
  <c r="AL16" i="5"/>
  <c r="AJ16" i="5"/>
  <c r="AI12" i="6" s="1"/>
  <c r="AH16" i="5"/>
  <c r="AG12" i="6" s="1"/>
  <c r="AF16" i="5"/>
  <c r="AE12" i="6" s="1"/>
  <c r="AD16" i="5"/>
  <c r="AE16" i="5" s="1"/>
  <c r="AD12" i="6" s="1"/>
  <c r="AB16" i="5"/>
  <c r="AA12" i="6" s="1"/>
  <c r="Z16" i="5"/>
  <c r="Y12" i="6" s="1"/>
  <c r="X16" i="5"/>
  <c r="W12" i="6" s="1"/>
  <c r="V16" i="5"/>
  <c r="W16" i="5" s="1"/>
  <c r="V12" i="6" s="1"/>
  <c r="T16" i="5"/>
  <c r="S12" i="6" s="1"/>
  <c r="R16" i="5"/>
  <c r="Q12" i="6" s="1"/>
  <c r="P16" i="5"/>
  <c r="O12" i="6" s="1"/>
  <c r="N16" i="5"/>
  <c r="O16" i="5" s="1"/>
  <c r="N12" i="6" s="1"/>
  <c r="M16" i="5"/>
  <c r="L12" i="6" s="1"/>
  <c r="L16" i="5"/>
  <c r="K12" i="6" s="1"/>
  <c r="J16" i="5"/>
  <c r="I12" i="6" s="1"/>
  <c r="H16" i="5"/>
  <c r="G12" i="6" s="1"/>
  <c r="F16" i="5"/>
  <c r="G16" i="5" s="1"/>
  <c r="F12" i="6" s="1"/>
  <c r="D12" i="6"/>
  <c r="C12" i="6"/>
  <c r="BV15" i="5"/>
  <c r="BT15" i="5"/>
  <c r="BR15" i="5"/>
  <c r="BP15" i="5"/>
  <c r="BN15" i="5"/>
  <c r="BL15" i="5"/>
  <c r="BI15" i="5"/>
  <c r="BJ15" i="5" s="1"/>
  <c r="BH15" i="5"/>
  <c r="BF15" i="5"/>
  <c r="BD15" i="5"/>
  <c r="BB15" i="5"/>
  <c r="AK15" i="5"/>
  <c r="AI15" i="5"/>
  <c r="AG15" i="5"/>
  <c r="AE15" i="5"/>
  <c r="AC15" i="5"/>
  <c r="AA15" i="5"/>
  <c r="Y15" i="5"/>
  <c r="W15" i="5"/>
  <c r="U15" i="5"/>
  <c r="S15" i="5"/>
  <c r="Q15" i="5"/>
  <c r="O15" i="5"/>
  <c r="K15" i="5"/>
  <c r="I15" i="5"/>
  <c r="G15" i="5"/>
  <c r="BV14" i="5"/>
  <c r="BT14" i="5"/>
  <c r="BR14" i="5"/>
  <c r="BP14" i="5"/>
  <c r="BN14" i="5"/>
  <c r="BL14" i="5"/>
  <c r="BI14" i="5"/>
  <c r="BJ14" i="5" s="1"/>
  <c r="BH14" i="5"/>
  <c r="BF14" i="5"/>
  <c r="BD14" i="5"/>
  <c r="BB14" i="5"/>
  <c r="AK14" i="5"/>
  <c r="AI14" i="5"/>
  <c r="AG14" i="5"/>
  <c r="AE14" i="5"/>
  <c r="AC14" i="5"/>
  <c r="AA14" i="5"/>
  <c r="Y14" i="5"/>
  <c r="W14" i="5"/>
  <c r="U14" i="5"/>
  <c r="S14" i="5"/>
  <c r="Q14" i="5"/>
  <c r="O14" i="5"/>
  <c r="K14" i="5"/>
  <c r="I14" i="5"/>
  <c r="G14" i="5"/>
  <c r="BV13" i="5"/>
  <c r="BT13" i="5"/>
  <c r="BR13" i="5"/>
  <c r="BP13" i="5"/>
  <c r="BN13" i="5"/>
  <c r="BL13" i="5"/>
  <c r="BI13" i="5"/>
  <c r="BJ13" i="5" s="1"/>
  <c r="BH13" i="5"/>
  <c r="BF13" i="5"/>
  <c r="BD13" i="5"/>
  <c r="BB13" i="5"/>
  <c r="AK13" i="5"/>
  <c r="AI13" i="5"/>
  <c r="AG13" i="5"/>
  <c r="AE13" i="5"/>
  <c r="AC13" i="5"/>
  <c r="AA13" i="5"/>
  <c r="Y13" i="5"/>
  <c r="W13" i="5"/>
  <c r="U13" i="5"/>
  <c r="S13" i="5"/>
  <c r="Q13" i="5"/>
  <c r="O13" i="5"/>
  <c r="K13" i="5"/>
  <c r="I13" i="5"/>
  <c r="G13" i="5"/>
  <c r="BV12" i="5"/>
  <c r="BT12" i="5"/>
  <c r="BR12" i="5"/>
  <c r="BP12" i="5"/>
  <c r="BN12" i="5"/>
  <c r="BL12" i="5"/>
  <c r="BI12" i="5"/>
  <c r="BJ12" i="5" s="1"/>
  <c r="BH12" i="5"/>
  <c r="BF12" i="5"/>
  <c r="BD12" i="5"/>
  <c r="BB12" i="5"/>
  <c r="AK12" i="5"/>
  <c r="AI12" i="5"/>
  <c r="AG12" i="5"/>
  <c r="AE12" i="5"/>
  <c r="AC12" i="5"/>
  <c r="AA12" i="5"/>
  <c r="Y12" i="5"/>
  <c r="W12" i="5"/>
  <c r="U12" i="5"/>
  <c r="S12" i="5"/>
  <c r="Q12" i="5"/>
  <c r="O12" i="5"/>
  <c r="K12" i="5"/>
  <c r="I12" i="5"/>
  <c r="G12" i="5"/>
  <c r="BU84" i="3"/>
  <c r="BT27" i="4" s="1"/>
  <c r="BS84" i="3"/>
  <c r="BR27" i="4" s="1"/>
  <c r="BQ84" i="3"/>
  <c r="BP27" i="4" s="1"/>
  <c r="BO84" i="3"/>
  <c r="BN27" i="4" s="1"/>
  <c r="BM84" i="3"/>
  <c r="BL27" i="4" s="1"/>
  <c r="BK84" i="3"/>
  <c r="BJ27" i="4" s="1"/>
  <c r="BG84" i="3"/>
  <c r="BF27" i="4" s="1"/>
  <c r="BE84" i="3"/>
  <c r="BD27" i="4" s="1"/>
  <c r="BC84" i="3"/>
  <c r="BB27" i="4" s="1"/>
  <c r="BA84" i="3"/>
  <c r="AZ27" i="4" s="1"/>
  <c r="AZ84" i="3"/>
  <c r="BP84" i="3" s="1"/>
  <c r="BO27" i="4" s="1"/>
  <c r="AY84" i="3"/>
  <c r="AX27" i="4" s="1"/>
  <c r="AX84" i="3"/>
  <c r="AW27" i="4" s="1"/>
  <c r="AW84" i="3"/>
  <c r="AV27" i="4" s="1"/>
  <c r="AV84" i="3"/>
  <c r="AU27" i="4" s="1"/>
  <c r="AU84" i="3"/>
  <c r="AT27" i="4" s="1"/>
  <c r="AT84" i="3"/>
  <c r="AS27" i="4" s="1"/>
  <c r="AS84" i="3"/>
  <c r="AR27" i="4" s="1"/>
  <c r="AR84" i="3"/>
  <c r="AQ27" i="4" s="1"/>
  <c r="AQ84" i="3"/>
  <c r="AP27" i="4" s="1"/>
  <c r="AP84" i="3"/>
  <c r="AO27" i="4" s="1"/>
  <c r="AO84" i="3"/>
  <c r="AN27" i="4" s="1"/>
  <c r="AN84" i="3"/>
  <c r="AM27" i="4" s="1"/>
  <c r="AM84" i="3"/>
  <c r="AL27" i="4" s="1"/>
  <c r="AL84" i="3"/>
  <c r="AK27" i="4" s="1"/>
  <c r="AJ84" i="3"/>
  <c r="AI27" i="4" s="1"/>
  <c r="AH84" i="3"/>
  <c r="AG27" i="4" s="1"/>
  <c r="AF84" i="3"/>
  <c r="AE27" i="4" s="1"/>
  <c r="AD84" i="3"/>
  <c r="AC27" i="4" s="1"/>
  <c r="AB84" i="3"/>
  <c r="AA27" i="4" s="1"/>
  <c r="Z84" i="3"/>
  <c r="Y27" i="4" s="1"/>
  <c r="X84" i="3"/>
  <c r="W27" i="4" s="1"/>
  <c r="V84" i="3"/>
  <c r="U27" i="4" s="1"/>
  <c r="T84" i="3"/>
  <c r="S27" i="4" s="1"/>
  <c r="R84" i="3"/>
  <c r="Q27" i="4" s="1"/>
  <c r="P84" i="3"/>
  <c r="O27" i="4" s="1"/>
  <c r="N84" i="3"/>
  <c r="M27" i="4" s="1"/>
  <c r="M84" i="3"/>
  <c r="L27" i="4" s="1"/>
  <c r="L84" i="3"/>
  <c r="K27" i="4" s="1"/>
  <c r="J84" i="3"/>
  <c r="I27" i="4" s="1"/>
  <c r="H84" i="3"/>
  <c r="G27" i="4" s="1"/>
  <c r="F84" i="3"/>
  <c r="E27" i="4" s="1"/>
  <c r="E84" i="3"/>
  <c r="D27" i="4" s="1"/>
  <c r="D84" i="3"/>
  <c r="C27" i="4" s="1"/>
  <c r="BV83" i="3"/>
  <c r="BT83" i="3"/>
  <c r="BR83" i="3"/>
  <c r="BP83" i="3"/>
  <c r="BN83" i="3"/>
  <c r="BL83" i="3"/>
  <c r="BJ83" i="3"/>
  <c r="BI83" i="3"/>
  <c r="BH83" i="3"/>
  <c r="BD83" i="3"/>
  <c r="BB83" i="3"/>
  <c r="AK83" i="3"/>
  <c r="AI83" i="3"/>
  <c r="AG83" i="3"/>
  <c r="AE83" i="3"/>
  <c r="AC83" i="3"/>
  <c r="AA83" i="3"/>
  <c r="Y83" i="3"/>
  <c r="W83" i="3"/>
  <c r="U83" i="3"/>
  <c r="S83" i="3"/>
  <c r="Q83" i="3"/>
  <c r="O83" i="3"/>
  <c r="K83" i="3"/>
  <c r="I83" i="3"/>
  <c r="G83" i="3"/>
  <c r="BV82" i="3"/>
  <c r="BT82" i="3"/>
  <c r="BR82" i="3"/>
  <c r="BP82" i="3"/>
  <c r="BN82" i="3"/>
  <c r="BL82" i="3"/>
  <c r="BI82" i="3"/>
  <c r="BJ82" i="3" s="1"/>
  <c r="BH82" i="3"/>
  <c r="BF82" i="3"/>
  <c r="BD82" i="3"/>
  <c r="BB82" i="3"/>
  <c r="AK82" i="3"/>
  <c r="AI82" i="3"/>
  <c r="AG82" i="3"/>
  <c r="AE82" i="3"/>
  <c r="AC82" i="3"/>
  <c r="AA82" i="3"/>
  <c r="Y82" i="3"/>
  <c r="W82" i="3"/>
  <c r="U82" i="3"/>
  <c r="S82" i="3"/>
  <c r="Q82" i="3"/>
  <c r="O82" i="3"/>
  <c r="K82" i="3"/>
  <c r="I82" i="3"/>
  <c r="G82" i="3"/>
  <c r="BX81" i="3"/>
  <c r="BV81" i="3"/>
  <c r="BT81" i="3"/>
  <c r="BR81" i="3"/>
  <c r="BP81" i="3"/>
  <c r="BN81" i="3"/>
  <c r="BL81" i="3"/>
  <c r="BI81" i="3"/>
  <c r="BJ81" i="3" s="1"/>
  <c r="BH81" i="3"/>
  <c r="BF81" i="3"/>
  <c r="BD81" i="3"/>
  <c r="BB81" i="3"/>
  <c r="AK81" i="3"/>
  <c r="AI81" i="3"/>
  <c r="AG81" i="3"/>
  <c r="AE81" i="3"/>
  <c r="AC81" i="3"/>
  <c r="AA81" i="3"/>
  <c r="Y81" i="3"/>
  <c r="W81" i="3"/>
  <c r="U81" i="3"/>
  <c r="S81" i="3"/>
  <c r="Q81" i="3"/>
  <c r="O81" i="3"/>
  <c r="K81" i="3"/>
  <c r="I81" i="3"/>
  <c r="G81" i="3"/>
  <c r="BU80" i="3"/>
  <c r="BT26" i="4" s="1"/>
  <c r="BS80" i="3"/>
  <c r="BR26" i="4" s="1"/>
  <c r="BR80" i="3"/>
  <c r="BQ26" i="4" s="1"/>
  <c r="BQ80" i="3"/>
  <c r="BP26" i="4" s="1"/>
  <c r="BO80" i="3"/>
  <c r="BN26" i="4" s="1"/>
  <c r="BN80" i="3"/>
  <c r="BM26" i="4" s="1"/>
  <c r="BM80" i="3"/>
  <c r="BL26" i="4" s="1"/>
  <c r="BK80" i="3"/>
  <c r="BJ26" i="4" s="1"/>
  <c r="BG80" i="3"/>
  <c r="BF26" i="4" s="1"/>
  <c r="BF80" i="3"/>
  <c r="BE26" i="4" s="1"/>
  <c r="BE80" i="3"/>
  <c r="BD26" i="4" s="1"/>
  <c r="BC80" i="3"/>
  <c r="BB26" i="4" s="1"/>
  <c r="BB80" i="3"/>
  <c r="BA26" i="4" s="1"/>
  <c r="BA80" i="3"/>
  <c r="BI80" i="3" s="1"/>
  <c r="AZ80" i="3"/>
  <c r="BP80" i="3" s="1"/>
  <c r="BO26" i="4" s="1"/>
  <c r="AY80" i="3"/>
  <c r="AX26" i="4" s="1"/>
  <c r="AX80" i="3"/>
  <c r="AW26" i="4" s="1"/>
  <c r="AW80" i="3"/>
  <c r="AV26" i="4" s="1"/>
  <c r="AV80" i="3"/>
  <c r="AU26" i="4" s="1"/>
  <c r="AU80" i="3"/>
  <c r="AT26" i="4" s="1"/>
  <c r="AT80" i="3"/>
  <c r="AS26" i="4" s="1"/>
  <c r="AS80" i="3"/>
  <c r="AR26" i="4" s="1"/>
  <c r="AR80" i="3"/>
  <c r="AQ26" i="4" s="1"/>
  <c r="AQ80" i="3"/>
  <c r="AP26" i="4" s="1"/>
  <c r="AP80" i="3"/>
  <c r="AO26" i="4" s="1"/>
  <c r="AO80" i="3"/>
  <c r="AN26" i="4" s="1"/>
  <c r="AN80" i="3"/>
  <c r="AM26" i="4" s="1"/>
  <c r="AM80" i="3"/>
  <c r="AL26" i="4" s="1"/>
  <c r="AL80" i="3"/>
  <c r="AK26" i="4" s="1"/>
  <c r="AJ80" i="3"/>
  <c r="AK80" i="3" s="1"/>
  <c r="AJ26" i="4" s="1"/>
  <c r="AH80" i="3"/>
  <c r="AI80" i="3" s="1"/>
  <c r="AH26" i="4" s="1"/>
  <c r="AF80" i="3"/>
  <c r="AE26" i="4" s="1"/>
  <c r="AD80" i="3"/>
  <c r="AC26" i="4" s="1"/>
  <c r="AB80" i="3"/>
  <c r="AC80" i="3" s="1"/>
  <c r="AB26" i="4" s="1"/>
  <c r="Z80" i="3"/>
  <c r="AA80" i="3" s="1"/>
  <c r="Z26" i="4" s="1"/>
  <c r="X80" i="3"/>
  <c r="W26" i="4" s="1"/>
  <c r="V80" i="3"/>
  <c r="U26" i="4" s="1"/>
  <c r="T80" i="3"/>
  <c r="U80" i="3" s="1"/>
  <c r="T26" i="4" s="1"/>
  <c r="R80" i="3"/>
  <c r="S80" i="3" s="1"/>
  <c r="R26" i="4" s="1"/>
  <c r="P80" i="3"/>
  <c r="O26" i="4" s="1"/>
  <c r="N80" i="3"/>
  <c r="M26" i="4" s="1"/>
  <c r="M80" i="3"/>
  <c r="L26" i="4" s="1"/>
  <c r="L80" i="3"/>
  <c r="K26" i="4" s="1"/>
  <c r="J80" i="3"/>
  <c r="K80" i="3" s="1"/>
  <c r="J26" i="4" s="1"/>
  <c r="H80" i="3"/>
  <c r="G26" i="4" s="1"/>
  <c r="F80" i="3"/>
  <c r="E26" i="4" s="1"/>
  <c r="E80" i="3"/>
  <c r="D26" i="4" s="1"/>
  <c r="D80" i="3"/>
  <c r="C26" i="4" s="1"/>
  <c r="BV79" i="3"/>
  <c r="BT79" i="3"/>
  <c r="BR79" i="3"/>
  <c r="BP79" i="3"/>
  <c r="BN79" i="3"/>
  <c r="BL79" i="3"/>
  <c r="BJ79" i="3"/>
  <c r="BI79" i="3"/>
  <c r="BH79" i="3"/>
  <c r="BF79" i="3"/>
  <c r="BD79" i="3"/>
  <c r="BB79" i="3"/>
  <c r="AK79" i="3"/>
  <c r="AI79" i="3"/>
  <c r="AG79" i="3"/>
  <c r="AE79" i="3"/>
  <c r="AC79" i="3"/>
  <c r="AA79" i="3"/>
  <c r="Y79" i="3"/>
  <c r="W79" i="3"/>
  <c r="U79" i="3"/>
  <c r="S79" i="3"/>
  <c r="Q79" i="3"/>
  <c r="O79" i="3"/>
  <c r="K79" i="3"/>
  <c r="I79" i="3"/>
  <c r="G79" i="3"/>
  <c r="BV78" i="3"/>
  <c r="BT78" i="3"/>
  <c r="BR78" i="3"/>
  <c r="BP78" i="3"/>
  <c r="BN78" i="3"/>
  <c r="BL78" i="3"/>
  <c r="BI78" i="3"/>
  <c r="BJ78" i="3" s="1"/>
  <c r="BH78" i="3"/>
  <c r="BF78" i="3"/>
  <c r="BD78" i="3"/>
  <c r="BB78" i="3"/>
  <c r="AK78" i="3"/>
  <c r="AI78" i="3"/>
  <c r="AG78" i="3"/>
  <c r="AE78" i="3"/>
  <c r="AC78" i="3"/>
  <c r="AA78" i="3"/>
  <c r="Y78" i="3"/>
  <c r="W78" i="3"/>
  <c r="U78" i="3"/>
  <c r="S78" i="3"/>
  <c r="Q78" i="3"/>
  <c r="O78" i="3"/>
  <c r="K78" i="3"/>
  <c r="I78" i="3"/>
  <c r="G78" i="3"/>
  <c r="BV77" i="3"/>
  <c r="BT77" i="3"/>
  <c r="BR77" i="3"/>
  <c r="BP77" i="3"/>
  <c r="BN77" i="3"/>
  <c r="BL77" i="3"/>
  <c r="BJ77" i="3"/>
  <c r="BI77" i="3"/>
  <c r="BH77" i="3"/>
  <c r="BF77" i="3"/>
  <c r="BD77" i="3"/>
  <c r="BB77" i="3"/>
  <c r="AK77" i="3"/>
  <c r="AI77" i="3"/>
  <c r="AG77" i="3"/>
  <c r="AE77" i="3"/>
  <c r="AC77" i="3"/>
  <c r="AA77" i="3"/>
  <c r="Y77" i="3"/>
  <c r="W77" i="3"/>
  <c r="U77" i="3"/>
  <c r="S77" i="3"/>
  <c r="Q77" i="3"/>
  <c r="O77" i="3"/>
  <c r="K77" i="3"/>
  <c r="I77" i="3"/>
  <c r="G77" i="3"/>
  <c r="BU76" i="3"/>
  <c r="BT25" i="4" s="1"/>
  <c r="BS76" i="3"/>
  <c r="BR25" i="4" s="1"/>
  <c r="BQ76" i="3"/>
  <c r="BP25" i="4" s="1"/>
  <c r="BO76" i="3"/>
  <c r="BN25" i="4" s="1"/>
  <c r="BM76" i="3"/>
  <c r="BL25" i="4" s="1"/>
  <c r="BK76" i="3"/>
  <c r="BJ25" i="4" s="1"/>
  <c r="BG76" i="3"/>
  <c r="BF25" i="4" s="1"/>
  <c r="BE76" i="3"/>
  <c r="BD25" i="4" s="1"/>
  <c r="BC76" i="3"/>
  <c r="BB25" i="4" s="1"/>
  <c r="BA76" i="3"/>
  <c r="AZ25" i="4" s="1"/>
  <c r="AZ76" i="3"/>
  <c r="AY25" i="4" s="1"/>
  <c r="AY76" i="3"/>
  <c r="AX25" i="4" s="1"/>
  <c r="AX76" i="3"/>
  <c r="AW25" i="4" s="1"/>
  <c r="AW76" i="3"/>
  <c r="AV25" i="4" s="1"/>
  <c r="AV76" i="3"/>
  <c r="AU25" i="4" s="1"/>
  <c r="AU76" i="3"/>
  <c r="AT25" i="4" s="1"/>
  <c r="AT76" i="3"/>
  <c r="AS25" i="4" s="1"/>
  <c r="AS76" i="3"/>
  <c r="AR25" i="4" s="1"/>
  <c r="AR76" i="3"/>
  <c r="AQ25" i="4" s="1"/>
  <c r="AQ76" i="3"/>
  <c r="AP25" i="4" s="1"/>
  <c r="AP76" i="3"/>
  <c r="AO25" i="4" s="1"/>
  <c r="AO76" i="3"/>
  <c r="BX72" i="3" s="1"/>
  <c r="AN76" i="3"/>
  <c r="AM25" i="4" s="1"/>
  <c r="AM76" i="3"/>
  <c r="AL25" i="4" s="1"/>
  <c r="AL76" i="3"/>
  <c r="AK25" i="4" s="1"/>
  <c r="AK76" i="3"/>
  <c r="AJ25" i="4" s="1"/>
  <c r="AJ76" i="3"/>
  <c r="AI25" i="4" s="1"/>
  <c r="AH76" i="3"/>
  <c r="AG25" i="4" s="1"/>
  <c r="AG76" i="3"/>
  <c r="AF25" i="4" s="1"/>
  <c r="AF76" i="3"/>
  <c r="AE25" i="4" s="1"/>
  <c r="AE76" i="3"/>
  <c r="AD25" i="4" s="1"/>
  <c r="AD76" i="3"/>
  <c r="AC25" i="4" s="1"/>
  <c r="AC76" i="3"/>
  <c r="AB25" i="4" s="1"/>
  <c r="AB76" i="3"/>
  <c r="AA25" i="4" s="1"/>
  <c r="Z76" i="3"/>
  <c r="Y25" i="4" s="1"/>
  <c r="Y76" i="3"/>
  <c r="X25" i="4" s="1"/>
  <c r="X76" i="3"/>
  <c r="W25" i="4" s="1"/>
  <c r="W76" i="3"/>
  <c r="V25" i="4" s="1"/>
  <c r="V76" i="3"/>
  <c r="U25" i="4" s="1"/>
  <c r="U76" i="3"/>
  <c r="T25" i="4" s="1"/>
  <c r="T76" i="3"/>
  <c r="S25" i="4" s="1"/>
  <c r="R76" i="3"/>
  <c r="Q25" i="4" s="1"/>
  <c r="Q76" i="3"/>
  <c r="P25" i="4" s="1"/>
  <c r="P76" i="3"/>
  <c r="O25" i="4" s="1"/>
  <c r="O76" i="3"/>
  <c r="N25" i="4" s="1"/>
  <c r="N76" i="3"/>
  <c r="M25" i="4" s="1"/>
  <c r="M76" i="3"/>
  <c r="L25" i="4" s="1"/>
  <c r="L76" i="3"/>
  <c r="K25" i="4" s="1"/>
  <c r="J76" i="3"/>
  <c r="I25" i="4" s="1"/>
  <c r="I76" i="3"/>
  <c r="H25" i="4" s="1"/>
  <c r="H76" i="3"/>
  <c r="G25" i="4" s="1"/>
  <c r="G76" i="3"/>
  <c r="F25" i="4" s="1"/>
  <c r="F76" i="3"/>
  <c r="E25" i="4" s="1"/>
  <c r="E76" i="3"/>
  <c r="D25" i="4" s="1"/>
  <c r="D76" i="3"/>
  <c r="C25" i="4" s="1"/>
  <c r="BV75" i="3"/>
  <c r="BT75" i="3"/>
  <c r="BR75" i="3"/>
  <c r="BP75" i="3"/>
  <c r="BN75" i="3"/>
  <c r="BL75" i="3"/>
  <c r="BJ75" i="3"/>
  <c r="BI75" i="3"/>
  <c r="BH75" i="3"/>
  <c r="BF75" i="3"/>
  <c r="BD75" i="3"/>
  <c r="BB75" i="3"/>
  <c r="AK75" i="3"/>
  <c r="AI75" i="3"/>
  <c r="AG75" i="3"/>
  <c r="AE75" i="3"/>
  <c r="AC75" i="3"/>
  <c r="AA75" i="3"/>
  <c r="Y75" i="3"/>
  <c r="W75" i="3"/>
  <c r="U75" i="3"/>
  <c r="S75" i="3"/>
  <c r="Q75" i="3"/>
  <c r="O75" i="3"/>
  <c r="K75" i="3"/>
  <c r="I75" i="3"/>
  <c r="G75" i="3"/>
  <c r="BV74" i="3"/>
  <c r="BT74" i="3"/>
  <c r="BR74" i="3"/>
  <c r="BP74" i="3"/>
  <c r="BN74" i="3"/>
  <c r="BL74" i="3"/>
  <c r="BJ74" i="3"/>
  <c r="BI74" i="3"/>
  <c r="BH74" i="3"/>
  <c r="BF74" i="3"/>
  <c r="BD74" i="3"/>
  <c r="BB74" i="3"/>
  <c r="AK74" i="3"/>
  <c r="AI74" i="3"/>
  <c r="AG74" i="3"/>
  <c r="AE74" i="3"/>
  <c r="AC74" i="3"/>
  <c r="AA74" i="3"/>
  <c r="Y74" i="3"/>
  <c r="W74" i="3"/>
  <c r="U74" i="3"/>
  <c r="S74" i="3"/>
  <c r="Q74" i="3"/>
  <c r="O74" i="3"/>
  <c r="K74" i="3"/>
  <c r="I74" i="3"/>
  <c r="G74" i="3"/>
  <c r="BV73" i="3"/>
  <c r="BT73" i="3"/>
  <c r="BR73" i="3"/>
  <c r="BP73" i="3"/>
  <c r="BN73" i="3"/>
  <c r="BL73" i="3"/>
  <c r="BJ73" i="3"/>
  <c r="BI73" i="3"/>
  <c r="BH73" i="3"/>
  <c r="BF73" i="3"/>
  <c r="BD73" i="3"/>
  <c r="BB73" i="3"/>
  <c r="AK73" i="3"/>
  <c r="AI73" i="3"/>
  <c r="AG73" i="3"/>
  <c r="AE73" i="3"/>
  <c r="AC73" i="3"/>
  <c r="AA73" i="3"/>
  <c r="Y73" i="3"/>
  <c r="W73" i="3"/>
  <c r="U73" i="3"/>
  <c r="S73" i="3"/>
  <c r="Q73" i="3"/>
  <c r="O73" i="3"/>
  <c r="K73" i="3"/>
  <c r="I73" i="3"/>
  <c r="G73" i="3"/>
  <c r="BV72" i="3"/>
  <c r="BT72" i="3"/>
  <c r="BR72" i="3"/>
  <c r="BP72" i="3"/>
  <c r="BN72" i="3"/>
  <c r="BL72" i="3"/>
  <c r="BJ72" i="3"/>
  <c r="BI72" i="3"/>
  <c r="BH72" i="3"/>
  <c r="BF72" i="3"/>
  <c r="BD72" i="3"/>
  <c r="BB72" i="3"/>
  <c r="AK72" i="3"/>
  <c r="AI72" i="3"/>
  <c r="AG72" i="3"/>
  <c r="AE72" i="3"/>
  <c r="AC72" i="3"/>
  <c r="AA72" i="3"/>
  <c r="Y72" i="3"/>
  <c r="W72" i="3"/>
  <c r="U72" i="3"/>
  <c r="S72" i="3"/>
  <c r="Q72" i="3"/>
  <c r="O72" i="3"/>
  <c r="K72" i="3"/>
  <c r="I72" i="3"/>
  <c r="G72" i="3"/>
  <c r="BU71" i="3"/>
  <c r="BV71" i="3" s="1"/>
  <c r="BU24" i="4" s="1"/>
  <c r="BS71" i="3"/>
  <c r="BR24" i="4" s="1"/>
  <c r="BQ71" i="3"/>
  <c r="BR71" i="3" s="1"/>
  <c r="BQ24" i="4" s="1"/>
  <c r="BO71" i="3"/>
  <c r="BP71" i="3" s="1"/>
  <c r="BO24" i="4" s="1"/>
  <c r="BM71" i="3"/>
  <c r="BN71" i="3" s="1"/>
  <c r="BM24" i="4" s="1"/>
  <c r="BK71" i="3"/>
  <c r="BJ24" i="4" s="1"/>
  <c r="BG71" i="3"/>
  <c r="BH71" i="3" s="1"/>
  <c r="BG24" i="4" s="1"/>
  <c r="BE71" i="3"/>
  <c r="BF71" i="3" s="1"/>
  <c r="BE24" i="4" s="1"/>
  <c r="BC71" i="3"/>
  <c r="BB24" i="4" s="1"/>
  <c r="BA71" i="3"/>
  <c r="BB71" i="3" s="1"/>
  <c r="BA24" i="4" s="1"/>
  <c r="AZ71" i="3"/>
  <c r="AY24" i="4" s="1"/>
  <c r="AY71" i="3"/>
  <c r="AX24" i="4" s="1"/>
  <c r="AX71" i="3"/>
  <c r="AW24" i="4" s="1"/>
  <c r="AW71" i="3"/>
  <c r="AV24" i="4" s="1"/>
  <c r="AV71" i="3"/>
  <c r="AU24" i="4" s="1"/>
  <c r="AU71" i="3"/>
  <c r="AT24" i="4" s="1"/>
  <c r="AT71" i="3"/>
  <c r="AS24" i="4" s="1"/>
  <c r="AS71" i="3"/>
  <c r="AR24" i="4" s="1"/>
  <c r="AR71" i="3"/>
  <c r="AQ24" i="4" s="1"/>
  <c r="AQ71" i="3"/>
  <c r="AP24" i="4" s="1"/>
  <c r="AP71" i="3"/>
  <c r="AO24" i="4" s="1"/>
  <c r="AO71" i="3"/>
  <c r="AN24" i="4" s="1"/>
  <c r="AN71" i="3"/>
  <c r="AM24" i="4" s="1"/>
  <c r="AM71" i="3"/>
  <c r="AL24" i="4" s="1"/>
  <c r="AL71" i="3"/>
  <c r="AK24" i="4" s="1"/>
  <c r="AK71" i="3"/>
  <c r="AJ24" i="4" s="1"/>
  <c r="AJ71" i="3"/>
  <c r="AI24" i="4" s="1"/>
  <c r="AI71" i="3"/>
  <c r="AH24" i="4" s="1"/>
  <c r="AH71" i="3"/>
  <c r="AG24" i="4" s="1"/>
  <c r="AF71" i="3"/>
  <c r="AG71" i="3" s="1"/>
  <c r="AF24" i="4" s="1"/>
  <c r="AE71" i="3"/>
  <c r="AD24" i="4" s="1"/>
  <c r="AD71" i="3"/>
  <c r="AC24" i="4" s="1"/>
  <c r="AC71" i="3"/>
  <c r="AB24" i="4" s="1"/>
  <c r="AB71" i="3"/>
  <c r="AA24" i="4" s="1"/>
  <c r="AA71" i="3"/>
  <c r="Z24" i="4" s="1"/>
  <c r="Z71" i="3"/>
  <c r="Y24" i="4" s="1"/>
  <c r="X71" i="3"/>
  <c r="Y71" i="3" s="1"/>
  <c r="X24" i="4" s="1"/>
  <c r="W71" i="3"/>
  <c r="V24" i="4" s="1"/>
  <c r="V71" i="3"/>
  <c r="U24" i="4" s="1"/>
  <c r="U71" i="3"/>
  <c r="T24" i="4" s="1"/>
  <c r="T71" i="3"/>
  <c r="S24" i="4" s="1"/>
  <c r="S71" i="3"/>
  <c r="R24" i="4" s="1"/>
  <c r="R71" i="3"/>
  <c r="Q24" i="4" s="1"/>
  <c r="P71" i="3"/>
  <c r="Q71" i="3" s="1"/>
  <c r="P24" i="4" s="1"/>
  <c r="O71" i="3"/>
  <c r="N24" i="4" s="1"/>
  <c r="N71" i="3"/>
  <c r="M24" i="4" s="1"/>
  <c r="M71" i="3"/>
  <c r="L24" i="4" s="1"/>
  <c r="L71" i="3"/>
  <c r="K24" i="4" s="1"/>
  <c r="K71" i="3"/>
  <c r="J24" i="4" s="1"/>
  <c r="J71" i="3"/>
  <c r="I24" i="4" s="1"/>
  <c r="H71" i="3"/>
  <c r="I71" i="3" s="1"/>
  <c r="H24" i="4" s="1"/>
  <c r="G71" i="3"/>
  <c r="F24" i="4" s="1"/>
  <c r="F71" i="3"/>
  <c r="E24" i="4" s="1"/>
  <c r="E71" i="3"/>
  <c r="D24" i="4" s="1"/>
  <c r="D71" i="3"/>
  <c r="C24" i="4" s="1"/>
  <c r="BV70" i="3"/>
  <c r="BT70" i="3"/>
  <c r="BR70" i="3"/>
  <c r="BP70" i="3"/>
  <c r="BN70" i="3"/>
  <c r="BL70" i="3"/>
  <c r="BJ70" i="3"/>
  <c r="BI70" i="3"/>
  <c r="BH70" i="3"/>
  <c r="BF70" i="3"/>
  <c r="BD70" i="3"/>
  <c r="BB70" i="3"/>
  <c r="AK70" i="3"/>
  <c r="AI70" i="3"/>
  <c r="AG70" i="3"/>
  <c r="AE70" i="3"/>
  <c r="AC70" i="3"/>
  <c r="AA70" i="3"/>
  <c r="Y70" i="3"/>
  <c r="W70" i="3"/>
  <c r="U70" i="3"/>
  <c r="S70" i="3"/>
  <c r="Q70" i="3"/>
  <c r="O70" i="3"/>
  <c r="K70" i="3"/>
  <c r="I70" i="3"/>
  <c r="G70" i="3"/>
  <c r="BV69" i="3"/>
  <c r="BT69" i="3"/>
  <c r="BR69" i="3"/>
  <c r="BP69" i="3"/>
  <c r="BN69" i="3"/>
  <c r="BL69" i="3"/>
  <c r="BI69" i="3"/>
  <c r="BJ69" i="3" s="1"/>
  <c r="BH69" i="3"/>
  <c r="BF69" i="3"/>
  <c r="BD69" i="3"/>
  <c r="BB69" i="3"/>
  <c r="AK69" i="3"/>
  <c r="AI69" i="3"/>
  <c r="AG69" i="3"/>
  <c r="AE69" i="3"/>
  <c r="AC69" i="3"/>
  <c r="AA69" i="3"/>
  <c r="Y69" i="3"/>
  <c r="W69" i="3"/>
  <c r="U69" i="3"/>
  <c r="S69" i="3"/>
  <c r="Q69" i="3"/>
  <c r="O69" i="3"/>
  <c r="K69" i="3"/>
  <c r="I69" i="3"/>
  <c r="G69" i="3"/>
  <c r="BV68" i="3"/>
  <c r="BT68" i="3"/>
  <c r="BR68" i="3"/>
  <c r="BP68" i="3"/>
  <c r="BN68" i="3"/>
  <c r="BL68" i="3"/>
  <c r="BI68" i="3"/>
  <c r="BJ68" i="3" s="1"/>
  <c r="BH68" i="3"/>
  <c r="BF68" i="3"/>
  <c r="BD68" i="3"/>
  <c r="BB68" i="3"/>
  <c r="AK68" i="3"/>
  <c r="AI68" i="3"/>
  <c r="AG68" i="3"/>
  <c r="AE68" i="3"/>
  <c r="AC68" i="3"/>
  <c r="AA68" i="3"/>
  <c r="Y68" i="3"/>
  <c r="W68" i="3"/>
  <c r="U68" i="3"/>
  <c r="S68" i="3"/>
  <c r="Q68" i="3"/>
  <c r="O68" i="3"/>
  <c r="K68" i="3"/>
  <c r="I68" i="3"/>
  <c r="G68" i="3"/>
  <c r="BV67" i="3"/>
  <c r="BT67" i="3"/>
  <c r="BR67" i="3"/>
  <c r="BP67" i="3"/>
  <c r="BN67" i="3"/>
  <c r="BL67" i="3"/>
  <c r="BI67" i="3"/>
  <c r="BJ67" i="3" s="1"/>
  <c r="BH67" i="3"/>
  <c r="BF67" i="3"/>
  <c r="BD67" i="3"/>
  <c r="BB67" i="3"/>
  <c r="AK67" i="3"/>
  <c r="AI67" i="3"/>
  <c r="AG67" i="3"/>
  <c r="AE67" i="3"/>
  <c r="AC67" i="3"/>
  <c r="AA67" i="3"/>
  <c r="Y67" i="3"/>
  <c r="W67" i="3"/>
  <c r="U67" i="3"/>
  <c r="S67" i="3"/>
  <c r="Q67" i="3"/>
  <c r="O67" i="3"/>
  <c r="K67" i="3"/>
  <c r="I67" i="3"/>
  <c r="G67" i="3"/>
  <c r="BX66" i="3"/>
  <c r="BV66" i="3"/>
  <c r="BT66" i="3"/>
  <c r="BR66" i="3"/>
  <c r="BP66" i="3"/>
  <c r="BN66" i="3"/>
  <c r="BL66" i="3"/>
  <c r="BI66" i="3"/>
  <c r="BJ66" i="3" s="1"/>
  <c r="BH66" i="3"/>
  <c r="BF66" i="3"/>
  <c r="BD66" i="3"/>
  <c r="BB66" i="3"/>
  <c r="AK66" i="3"/>
  <c r="AI66" i="3"/>
  <c r="AG66" i="3"/>
  <c r="AE66" i="3"/>
  <c r="AC66" i="3"/>
  <c r="AA66" i="3"/>
  <c r="Y66" i="3"/>
  <c r="W66" i="3"/>
  <c r="U66" i="3"/>
  <c r="S66" i="3"/>
  <c r="Q66" i="3"/>
  <c r="O66" i="3"/>
  <c r="K66" i="3"/>
  <c r="I66" i="3"/>
  <c r="G66" i="3"/>
  <c r="BU65" i="3"/>
  <c r="BT23" i="4" s="1"/>
  <c r="BT65" i="3"/>
  <c r="BS23" i="4" s="1"/>
  <c r="BS65" i="3"/>
  <c r="BR23" i="4" s="1"/>
  <c r="BQ65" i="3"/>
  <c r="BP23" i="4" s="1"/>
  <c r="BO65" i="3"/>
  <c r="BN23" i="4" s="1"/>
  <c r="BM65" i="3"/>
  <c r="BL23" i="4" s="1"/>
  <c r="BL65" i="3"/>
  <c r="BK23" i="4" s="1"/>
  <c r="BK65" i="3"/>
  <c r="BJ23" i="4" s="1"/>
  <c r="BG65" i="3"/>
  <c r="BF23" i="4" s="1"/>
  <c r="BE65" i="3"/>
  <c r="BD23" i="4" s="1"/>
  <c r="BD65" i="3"/>
  <c r="BC23" i="4" s="1"/>
  <c r="BC65" i="3"/>
  <c r="BB23" i="4" s="1"/>
  <c r="BA65" i="3"/>
  <c r="AZ23" i="4" s="1"/>
  <c r="AZ65" i="3"/>
  <c r="AY23" i="4" s="1"/>
  <c r="AY65" i="3"/>
  <c r="AX23" i="4" s="1"/>
  <c r="AX65" i="3"/>
  <c r="AW23" i="4" s="1"/>
  <c r="AW65" i="3"/>
  <c r="AV23" i="4" s="1"/>
  <c r="AV65" i="3"/>
  <c r="AU23" i="4" s="1"/>
  <c r="AU65" i="3"/>
  <c r="AT23" i="4" s="1"/>
  <c r="AT65" i="3"/>
  <c r="AS23" i="4" s="1"/>
  <c r="AS65" i="3"/>
  <c r="AR23" i="4" s="1"/>
  <c r="AR65" i="3"/>
  <c r="AQ23" i="4" s="1"/>
  <c r="AQ65" i="3"/>
  <c r="AP23" i="4" s="1"/>
  <c r="AP65" i="3"/>
  <c r="AO23" i="4" s="1"/>
  <c r="AO65" i="3"/>
  <c r="AN23" i="4" s="1"/>
  <c r="AN65" i="3"/>
  <c r="AM23" i="4" s="1"/>
  <c r="AM65" i="3"/>
  <c r="AL23" i="4" s="1"/>
  <c r="AL65" i="3"/>
  <c r="AK23" i="4" s="1"/>
  <c r="AJ65" i="3"/>
  <c r="AI23" i="4" s="1"/>
  <c r="AH65" i="3"/>
  <c r="AG23" i="4" s="1"/>
  <c r="AF65" i="3"/>
  <c r="AE23" i="4" s="1"/>
  <c r="AD65" i="3"/>
  <c r="AC23" i="4" s="1"/>
  <c r="AB65" i="3"/>
  <c r="AA23" i="4" s="1"/>
  <c r="Z65" i="3"/>
  <c r="Y23" i="4" s="1"/>
  <c r="X65" i="3"/>
  <c r="W23" i="4" s="1"/>
  <c r="V65" i="3"/>
  <c r="U23" i="4" s="1"/>
  <c r="T65" i="3"/>
  <c r="S23" i="4" s="1"/>
  <c r="R65" i="3"/>
  <c r="Q23" i="4" s="1"/>
  <c r="P65" i="3"/>
  <c r="O23" i="4" s="1"/>
  <c r="N65" i="3"/>
  <c r="M23" i="4" s="1"/>
  <c r="M65" i="3"/>
  <c r="L23" i="4" s="1"/>
  <c r="L65" i="3"/>
  <c r="K23" i="4" s="1"/>
  <c r="J65" i="3"/>
  <c r="I23" i="4" s="1"/>
  <c r="H65" i="3"/>
  <c r="G23" i="4" s="1"/>
  <c r="F65" i="3"/>
  <c r="E23" i="4" s="1"/>
  <c r="E65" i="3"/>
  <c r="D23" i="4" s="1"/>
  <c r="D65" i="3"/>
  <c r="C23" i="4" s="1"/>
  <c r="BV64" i="3"/>
  <c r="BT64" i="3"/>
  <c r="BR64" i="3"/>
  <c r="BP64" i="3"/>
  <c r="BN64" i="3"/>
  <c r="BL64" i="3"/>
  <c r="BI64" i="3"/>
  <c r="BJ64" i="3" s="1"/>
  <c r="BH64" i="3"/>
  <c r="BF64" i="3"/>
  <c r="BD64" i="3"/>
  <c r="BB64" i="3"/>
  <c r="AK64" i="3"/>
  <c r="AI64" i="3"/>
  <c r="AG64" i="3"/>
  <c r="AE64" i="3"/>
  <c r="AC64" i="3"/>
  <c r="AA64" i="3"/>
  <c r="Y64" i="3"/>
  <c r="W64" i="3"/>
  <c r="U64" i="3"/>
  <c r="S64" i="3"/>
  <c r="Q64" i="3"/>
  <c r="O64" i="3"/>
  <c r="K64" i="3"/>
  <c r="I64" i="3"/>
  <c r="G64" i="3"/>
  <c r="BV63" i="3"/>
  <c r="BT63" i="3"/>
  <c r="BR63" i="3"/>
  <c r="BP63" i="3"/>
  <c r="BN63" i="3"/>
  <c r="BL63" i="3"/>
  <c r="BI63" i="3"/>
  <c r="BJ63" i="3" s="1"/>
  <c r="BH63" i="3"/>
  <c r="BF63" i="3"/>
  <c r="BD63" i="3"/>
  <c r="BB63" i="3"/>
  <c r="AK63" i="3"/>
  <c r="AI63" i="3"/>
  <c r="AG63" i="3"/>
  <c r="AE63" i="3"/>
  <c r="AC63" i="3"/>
  <c r="AA63" i="3"/>
  <c r="Y63" i="3"/>
  <c r="W63" i="3"/>
  <c r="U63" i="3"/>
  <c r="S63" i="3"/>
  <c r="Q63" i="3"/>
  <c r="O63" i="3"/>
  <c r="K63" i="3"/>
  <c r="I63" i="3"/>
  <c r="G63" i="3"/>
  <c r="BV62" i="3"/>
  <c r="BT62" i="3"/>
  <c r="BR62" i="3"/>
  <c r="BP62" i="3"/>
  <c r="BN62" i="3"/>
  <c r="BL62" i="3"/>
  <c r="BI62" i="3"/>
  <c r="BJ62" i="3" s="1"/>
  <c r="BH62" i="3"/>
  <c r="BF62" i="3"/>
  <c r="BD62" i="3"/>
  <c r="BB62" i="3"/>
  <c r="AK62" i="3"/>
  <c r="AI62" i="3"/>
  <c r="AG62" i="3"/>
  <c r="AE62" i="3"/>
  <c r="AC62" i="3"/>
  <c r="AA62" i="3"/>
  <c r="Y62" i="3"/>
  <c r="W62" i="3"/>
  <c r="U62" i="3"/>
  <c r="S62" i="3"/>
  <c r="Q62" i="3"/>
  <c r="O62" i="3"/>
  <c r="K62" i="3"/>
  <c r="I62" i="3"/>
  <c r="G62" i="3"/>
  <c r="BX61" i="3"/>
  <c r="BV61" i="3"/>
  <c r="BT61" i="3"/>
  <c r="BR61" i="3"/>
  <c r="BP61" i="3"/>
  <c r="BN61" i="3"/>
  <c r="BL61" i="3"/>
  <c r="BI61" i="3"/>
  <c r="BJ61" i="3" s="1"/>
  <c r="BH61" i="3"/>
  <c r="BF61" i="3"/>
  <c r="BD61" i="3"/>
  <c r="BB61" i="3"/>
  <c r="AK61" i="3"/>
  <c r="AI61" i="3"/>
  <c r="AG61" i="3"/>
  <c r="AE61" i="3"/>
  <c r="AC61" i="3"/>
  <c r="AA61" i="3"/>
  <c r="Y61" i="3"/>
  <c r="W61" i="3"/>
  <c r="U61" i="3"/>
  <c r="S61" i="3"/>
  <c r="Q61" i="3"/>
  <c r="O61" i="3"/>
  <c r="K61" i="3"/>
  <c r="I61" i="3"/>
  <c r="G61" i="3"/>
  <c r="BV60" i="3"/>
  <c r="BU22" i="4" s="1"/>
  <c r="BU60" i="3"/>
  <c r="BT22" i="4" s="1"/>
  <c r="BS60" i="3"/>
  <c r="BR22" i="4" s="1"/>
  <c r="BR60" i="3"/>
  <c r="BQ22" i="4" s="1"/>
  <c r="BQ60" i="3"/>
  <c r="BP22" i="4" s="1"/>
  <c r="BO60" i="3"/>
  <c r="BN22" i="4" s="1"/>
  <c r="BN60" i="3"/>
  <c r="BM22" i="4" s="1"/>
  <c r="BM60" i="3"/>
  <c r="BL22" i="4" s="1"/>
  <c r="BK60" i="3"/>
  <c r="BJ22" i="4" s="1"/>
  <c r="BG60" i="3"/>
  <c r="BF22" i="4" s="1"/>
  <c r="BF60" i="3"/>
  <c r="BE22" i="4" s="1"/>
  <c r="BE60" i="3"/>
  <c r="BD22" i="4" s="1"/>
  <c r="BC60" i="3"/>
  <c r="BB22" i="4" s="1"/>
  <c r="BB60" i="3"/>
  <c r="BA22" i="4" s="1"/>
  <c r="BA60" i="3"/>
  <c r="AZ22" i="4" s="1"/>
  <c r="AZ60" i="3"/>
  <c r="AY22" i="4" s="1"/>
  <c r="AY60" i="3"/>
  <c r="AX22" i="4" s="1"/>
  <c r="AX60" i="3"/>
  <c r="AW22" i="4" s="1"/>
  <c r="AW60" i="3"/>
  <c r="AV22" i="4" s="1"/>
  <c r="AV60" i="3"/>
  <c r="AU22" i="4" s="1"/>
  <c r="AU60" i="3"/>
  <c r="AT22" i="4" s="1"/>
  <c r="AT60" i="3"/>
  <c r="AS22" i="4" s="1"/>
  <c r="AS60" i="3"/>
  <c r="AR22" i="4" s="1"/>
  <c r="AR60" i="3"/>
  <c r="AQ22" i="4" s="1"/>
  <c r="AQ60" i="3"/>
  <c r="AP22" i="4" s="1"/>
  <c r="AP60" i="3"/>
  <c r="AO22" i="4" s="1"/>
  <c r="AO60" i="3"/>
  <c r="AN22" i="4" s="1"/>
  <c r="AN60" i="3"/>
  <c r="AM22" i="4" s="1"/>
  <c r="AM60" i="3"/>
  <c r="AL22" i="4" s="1"/>
  <c r="AL60" i="3"/>
  <c r="AK22" i="4" s="1"/>
  <c r="AJ60" i="3"/>
  <c r="AI22" i="4" s="1"/>
  <c r="AH60" i="3"/>
  <c r="AG22" i="4" s="1"/>
  <c r="AF60" i="3"/>
  <c r="AE22" i="4" s="1"/>
  <c r="AD60" i="3"/>
  <c r="AC22" i="4" s="1"/>
  <c r="AB60" i="3"/>
  <c r="AA22" i="4" s="1"/>
  <c r="Z60" i="3"/>
  <c r="Y22" i="4" s="1"/>
  <c r="X60" i="3"/>
  <c r="W22" i="4" s="1"/>
  <c r="V60" i="3"/>
  <c r="U22" i="4" s="1"/>
  <c r="T60" i="3"/>
  <c r="S22" i="4" s="1"/>
  <c r="R60" i="3"/>
  <c r="Q22" i="4" s="1"/>
  <c r="P60" i="3"/>
  <c r="O22" i="4" s="1"/>
  <c r="N60" i="3"/>
  <c r="M22" i="4" s="1"/>
  <c r="M60" i="3"/>
  <c r="L22" i="4" s="1"/>
  <c r="L60" i="3"/>
  <c r="K22" i="4" s="1"/>
  <c r="J60" i="3"/>
  <c r="I22" i="4" s="1"/>
  <c r="H60" i="3"/>
  <c r="G22" i="4" s="1"/>
  <c r="F60" i="3"/>
  <c r="E22" i="4" s="1"/>
  <c r="E60" i="3"/>
  <c r="D22" i="4" s="1"/>
  <c r="D60" i="3"/>
  <c r="C22" i="4" s="1"/>
  <c r="BV59" i="3"/>
  <c r="BT59" i="3"/>
  <c r="BR59" i="3"/>
  <c r="BP59" i="3"/>
  <c r="BN59" i="3"/>
  <c r="BL59" i="3"/>
  <c r="BI59" i="3"/>
  <c r="BJ59" i="3" s="1"/>
  <c r="BH59" i="3"/>
  <c r="BF59" i="3"/>
  <c r="BD59" i="3"/>
  <c r="BB59" i="3"/>
  <c r="AK59" i="3"/>
  <c r="AI59" i="3"/>
  <c r="AG59" i="3"/>
  <c r="AE59" i="3"/>
  <c r="AC59" i="3"/>
  <c r="AA59" i="3"/>
  <c r="Y59" i="3"/>
  <c r="W59" i="3"/>
  <c r="U59" i="3"/>
  <c r="S59" i="3"/>
  <c r="Q59" i="3"/>
  <c r="O59" i="3"/>
  <c r="K59" i="3"/>
  <c r="I59" i="3"/>
  <c r="G59" i="3"/>
  <c r="BV58" i="3"/>
  <c r="BT58" i="3"/>
  <c r="BR58" i="3"/>
  <c r="BP58" i="3"/>
  <c r="BN58" i="3"/>
  <c r="BL58" i="3"/>
  <c r="BI58" i="3"/>
  <c r="BJ58" i="3" s="1"/>
  <c r="BH58" i="3"/>
  <c r="BF58" i="3"/>
  <c r="BD58" i="3"/>
  <c r="BB58" i="3"/>
  <c r="AK58" i="3"/>
  <c r="AI58" i="3"/>
  <c r="AG58" i="3"/>
  <c r="AE58" i="3"/>
  <c r="AC58" i="3"/>
  <c r="AA58" i="3"/>
  <c r="Y58" i="3"/>
  <c r="W58" i="3"/>
  <c r="U58" i="3"/>
  <c r="S58" i="3"/>
  <c r="Q58" i="3"/>
  <c r="O58" i="3"/>
  <c r="K58" i="3"/>
  <c r="I58" i="3"/>
  <c r="G58" i="3"/>
  <c r="BV57" i="3"/>
  <c r="BT57" i="3"/>
  <c r="BR57" i="3"/>
  <c r="BP57" i="3"/>
  <c r="BN57" i="3"/>
  <c r="BL57" i="3"/>
  <c r="BI57" i="3"/>
  <c r="BJ57" i="3" s="1"/>
  <c r="BH57" i="3"/>
  <c r="BF57" i="3"/>
  <c r="BD57" i="3"/>
  <c r="BB57" i="3"/>
  <c r="AK57" i="3"/>
  <c r="AI57" i="3"/>
  <c r="AG57" i="3"/>
  <c r="AE57" i="3"/>
  <c r="AC57" i="3"/>
  <c r="AA57" i="3"/>
  <c r="Y57" i="3"/>
  <c r="W57" i="3"/>
  <c r="U57" i="3"/>
  <c r="S57" i="3"/>
  <c r="Q57" i="3"/>
  <c r="O57" i="3"/>
  <c r="K57" i="3"/>
  <c r="I57" i="3"/>
  <c r="G57" i="3"/>
  <c r="BV56" i="3"/>
  <c r="BT56" i="3"/>
  <c r="BR56" i="3"/>
  <c r="BP56" i="3"/>
  <c r="BN56" i="3"/>
  <c r="BL56" i="3"/>
  <c r="BI56" i="3"/>
  <c r="BJ56" i="3" s="1"/>
  <c r="BH56" i="3"/>
  <c r="BF56" i="3"/>
  <c r="BD56" i="3"/>
  <c r="BB56" i="3"/>
  <c r="AK56" i="3"/>
  <c r="AI56" i="3"/>
  <c r="AG56" i="3"/>
  <c r="AE56" i="3"/>
  <c r="AC56" i="3"/>
  <c r="AA56" i="3"/>
  <c r="Y56" i="3"/>
  <c r="W56" i="3"/>
  <c r="U56" i="3"/>
  <c r="S56" i="3"/>
  <c r="Q56" i="3"/>
  <c r="O56" i="3"/>
  <c r="K56" i="3"/>
  <c r="I56" i="3"/>
  <c r="G56" i="3"/>
  <c r="BU55" i="3"/>
  <c r="BT21" i="4" s="1"/>
  <c r="BS55" i="3"/>
  <c r="BR21" i="4" s="1"/>
  <c r="BQ55" i="3"/>
  <c r="BR55" i="3" s="1"/>
  <c r="BQ21" i="4" s="1"/>
  <c r="BO55" i="3"/>
  <c r="BN21" i="4" s="1"/>
  <c r="BM55" i="3"/>
  <c r="BL21" i="4" s="1"/>
  <c r="BK55" i="3"/>
  <c r="BJ21" i="4" s="1"/>
  <c r="BG55" i="3"/>
  <c r="BF21" i="4" s="1"/>
  <c r="BE55" i="3"/>
  <c r="BD21" i="4" s="1"/>
  <c r="BC55" i="3"/>
  <c r="BB21" i="4" s="1"/>
  <c r="BA55" i="3"/>
  <c r="BB55" i="3" s="1"/>
  <c r="BA21" i="4" s="1"/>
  <c r="AZ55" i="3"/>
  <c r="AY21" i="4" s="1"/>
  <c r="AY55" i="3"/>
  <c r="AX21" i="4" s="1"/>
  <c r="AX55" i="3"/>
  <c r="AW21" i="4" s="1"/>
  <c r="AW55" i="3"/>
  <c r="AV21" i="4" s="1"/>
  <c r="AV55" i="3"/>
  <c r="AU21" i="4" s="1"/>
  <c r="AU55" i="3"/>
  <c r="AT21" i="4" s="1"/>
  <c r="AT55" i="3"/>
  <c r="AS21" i="4" s="1"/>
  <c r="AS55" i="3"/>
  <c r="AR21" i="4" s="1"/>
  <c r="AR55" i="3"/>
  <c r="AQ21" i="4" s="1"/>
  <c r="AQ55" i="3"/>
  <c r="AP21" i="4" s="1"/>
  <c r="AP55" i="3"/>
  <c r="AO21" i="4" s="1"/>
  <c r="AO55" i="3"/>
  <c r="AN21" i="4" s="1"/>
  <c r="AN55" i="3"/>
  <c r="AM21" i="4" s="1"/>
  <c r="AM55" i="3"/>
  <c r="AL21" i="4" s="1"/>
  <c r="AL55" i="3"/>
  <c r="AK21" i="4" s="1"/>
  <c r="AJ55" i="3"/>
  <c r="AI21" i="4" s="1"/>
  <c r="AH55" i="3"/>
  <c r="AI55" i="3" s="1"/>
  <c r="AH21" i="4" s="1"/>
  <c r="AF55" i="3"/>
  <c r="AG55" i="3" s="1"/>
  <c r="AF21" i="4" s="1"/>
  <c r="AD55" i="3"/>
  <c r="AE55" i="3" s="1"/>
  <c r="AD21" i="4" s="1"/>
  <c r="AB55" i="3"/>
  <c r="AA21" i="4" s="1"/>
  <c r="Z55" i="3"/>
  <c r="AA55" i="3" s="1"/>
  <c r="Z21" i="4" s="1"/>
  <c r="X55" i="3"/>
  <c r="Y55" i="3" s="1"/>
  <c r="X21" i="4" s="1"/>
  <c r="V55" i="3"/>
  <c r="W55" i="3" s="1"/>
  <c r="V21" i="4" s="1"/>
  <c r="T55" i="3"/>
  <c r="S21" i="4" s="1"/>
  <c r="R55" i="3"/>
  <c r="S55" i="3" s="1"/>
  <c r="R21" i="4" s="1"/>
  <c r="P55" i="3"/>
  <c r="Q55" i="3" s="1"/>
  <c r="P21" i="4" s="1"/>
  <c r="N55" i="3"/>
  <c r="O55" i="3" s="1"/>
  <c r="N21" i="4" s="1"/>
  <c r="M55" i="3"/>
  <c r="L21" i="4" s="1"/>
  <c r="L55" i="3"/>
  <c r="K21" i="4" s="1"/>
  <c r="J55" i="3"/>
  <c r="K55" i="3" s="1"/>
  <c r="J21" i="4" s="1"/>
  <c r="H55" i="3"/>
  <c r="I55" i="3" s="1"/>
  <c r="H21" i="4" s="1"/>
  <c r="F55" i="3"/>
  <c r="G55" i="3" s="1"/>
  <c r="F21" i="4" s="1"/>
  <c r="E55" i="3"/>
  <c r="D21" i="4" s="1"/>
  <c r="D55" i="3"/>
  <c r="C21" i="4" s="1"/>
  <c r="BV54" i="3"/>
  <c r="BT54" i="3"/>
  <c r="BR54" i="3"/>
  <c r="BP54" i="3"/>
  <c r="BN54" i="3"/>
  <c r="BL54" i="3"/>
  <c r="BJ54" i="3"/>
  <c r="BI54" i="3"/>
  <c r="BH54" i="3"/>
  <c r="BF54" i="3"/>
  <c r="BD54" i="3"/>
  <c r="BB54" i="3"/>
  <c r="AK54" i="3"/>
  <c r="AI54" i="3"/>
  <c r="AG54" i="3"/>
  <c r="AE54" i="3"/>
  <c r="AC54" i="3"/>
  <c r="AA54" i="3"/>
  <c r="Y54" i="3"/>
  <c r="W54" i="3"/>
  <c r="U54" i="3"/>
  <c r="S54" i="3"/>
  <c r="Q54" i="3"/>
  <c r="O54" i="3"/>
  <c r="K54" i="3"/>
  <c r="I54" i="3"/>
  <c r="G54" i="3"/>
  <c r="BV53" i="3"/>
  <c r="BT53" i="3"/>
  <c r="BR53" i="3"/>
  <c r="BP53" i="3"/>
  <c r="BN53" i="3"/>
  <c r="BL53" i="3"/>
  <c r="BJ53" i="3"/>
  <c r="BI53" i="3"/>
  <c r="BH53" i="3"/>
  <c r="BF53" i="3"/>
  <c r="BD53" i="3"/>
  <c r="BB53" i="3"/>
  <c r="AK53" i="3"/>
  <c r="AI53" i="3"/>
  <c r="AG53" i="3"/>
  <c r="AE53" i="3"/>
  <c r="AC53" i="3"/>
  <c r="AA53" i="3"/>
  <c r="Y53" i="3"/>
  <c r="W53" i="3"/>
  <c r="U53" i="3"/>
  <c r="S53" i="3"/>
  <c r="Q53" i="3"/>
  <c r="O53" i="3"/>
  <c r="K53" i="3"/>
  <c r="I53" i="3"/>
  <c r="G53" i="3"/>
  <c r="BV52" i="3"/>
  <c r="BT52" i="3"/>
  <c r="BR52" i="3"/>
  <c r="BP52" i="3"/>
  <c r="BN52" i="3"/>
  <c r="BL52" i="3"/>
  <c r="BJ52" i="3"/>
  <c r="BI52" i="3"/>
  <c r="BH52" i="3"/>
  <c r="BF52" i="3"/>
  <c r="BD52" i="3"/>
  <c r="BB52" i="3"/>
  <c r="AK52" i="3"/>
  <c r="AI52" i="3"/>
  <c r="AG52" i="3"/>
  <c r="AE52" i="3"/>
  <c r="AC52" i="3"/>
  <c r="AA52" i="3"/>
  <c r="Y52" i="3"/>
  <c r="W52" i="3"/>
  <c r="U52" i="3"/>
  <c r="S52" i="3"/>
  <c r="Q52" i="3"/>
  <c r="O52" i="3"/>
  <c r="K52" i="3"/>
  <c r="I52" i="3"/>
  <c r="G52" i="3"/>
  <c r="BU51" i="3"/>
  <c r="BT20" i="4" s="1"/>
  <c r="BS51" i="3"/>
  <c r="BR20" i="4" s="1"/>
  <c r="BQ51" i="3"/>
  <c r="BR51" i="3" s="1"/>
  <c r="BQ20" i="4" s="1"/>
  <c r="BO51" i="3"/>
  <c r="BN20" i="4" s="1"/>
  <c r="BM51" i="3"/>
  <c r="BL20" i="4" s="1"/>
  <c r="BK51" i="3"/>
  <c r="BJ20" i="4" s="1"/>
  <c r="BG51" i="3"/>
  <c r="BF20" i="4" s="1"/>
  <c r="BE51" i="3"/>
  <c r="BD20" i="4" s="1"/>
  <c r="BC51" i="3"/>
  <c r="BB20" i="4" s="1"/>
  <c r="BA51" i="3"/>
  <c r="BB51" i="3" s="1"/>
  <c r="BA20" i="4" s="1"/>
  <c r="AZ51" i="3"/>
  <c r="AY20" i="4" s="1"/>
  <c r="AY51" i="3"/>
  <c r="AX20" i="4" s="1"/>
  <c r="AX51" i="3"/>
  <c r="AW20" i="4" s="1"/>
  <c r="AW51" i="3"/>
  <c r="AV20" i="4" s="1"/>
  <c r="AV51" i="3"/>
  <c r="AU20" i="4" s="1"/>
  <c r="AU51" i="3"/>
  <c r="AT20" i="4" s="1"/>
  <c r="AT51" i="3"/>
  <c r="AS20" i="4" s="1"/>
  <c r="AS51" i="3"/>
  <c r="AR20" i="4" s="1"/>
  <c r="AR51" i="3"/>
  <c r="AQ20" i="4" s="1"/>
  <c r="AQ51" i="3"/>
  <c r="AQ51" i="7" s="1"/>
  <c r="AP51" i="3"/>
  <c r="AO20" i="4" s="1"/>
  <c r="AO51" i="3"/>
  <c r="AN20" i="4" s="1"/>
  <c r="AN51" i="3"/>
  <c r="AM20" i="4" s="1"/>
  <c r="AM51" i="3"/>
  <c r="AL20" i="4" s="1"/>
  <c r="AL51" i="3"/>
  <c r="AK20" i="4" s="1"/>
  <c r="AJ51" i="3"/>
  <c r="AI20" i="4" s="1"/>
  <c r="AF51" i="3"/>
  <c r="AE20" i="4" s="1"/>
  <c r="AB51" i="3"/>
  <c r="AA20" i="4" s="1"/>
  <c r="X51" i="3"/>
  <c r="W20" i="4" s="1"/>
  <c r="T51" i="3"/>
  <c r="S20" i="4" s="1"/>
  <c r="P51" i="3"/>
  <c r="O20" i="4" s="1"/>
  <c r="O51" i="3"/>
  <c r="N20" i="4" s="1"/>
  <c r="N51" i="3"/>
  <c r="M20" i="4" s="1"/>
  <c r="M51" i="3"/>
  <c r="L20" i="4" s="1"/>
  <c r="L51" i="3"/>
  <c r="K20" i="4" s="1"/>
  <c r="K51" i="3"/>
  <c r="J20" i="4" s="1"/>
  <c r="J51" i="3"/>
  <c r="I20" i="4" s="1"/>
  <c r="H51" i="3"/>
  <c r="G20" i="4" s="1"/>
  <c r="G51" i="3"/>
  <c r="F20" i="4" s="1"/>
  <c r="F51" i="3"/>
  <c r="E20" i="4" s="1"/>
  <c r="E51" i="3"/>
  <c r="D20" i="4" s="1"/>
  <c r="D51" i="3"/>
  <c r="C20" i="4" s="1"/>
  <c r="BV50" i="3"/>
  <c r="BT50" i="3"/>
  <c r="BR50" i="3"/>
  <c r="BP50" i="3"/>
  <c r="BN50" i="3"/>
  <c r="BL50" i="3"/>
  <c r="BJ50" i="3"/>
  <c r="BI50" i="3"/>
  <c r="BH50" i="3"/>
  <c r="BF50" i="3"/>
  <c r="BD50" i="3"/>
  <c r="BB50" i="3"/>
  <c r="AK50" i="3"/>
  <c r="AG50" i="3"/>
  <c r="AC50" i="3"/>
  <c r="Z50" i="3"/>
  <c r="Z50" i="7" s="1"/>
  <c r="AC50" i="7" s="1"/>
  <c r="Y50" i="3"/>
  <c r="W50" i="3"/>
  <c r="V50" i="3"/>
  <c r="U50" i="3"/>
  <c r="R50" i="3"/>
  <c r="S50" i="3" s="1"/>
  <c r="Q50" i="3"/>
  <c r="O50" i="3"/>
  <c r="K50" i="3"/>
  <c r="I50" i="3"/>
  <c r="G50" i="3"/>
  <c r="BV49" i="3"/>
  <c r="BT49" i="3"/>
  <c r="BR49" i="3"/>
  <c r="BP49" i="3"/>
  <c r="BN49" i="3"/>
  <c r="BL49" i="3"/>
  <c r="BI49" i="3"/>
  <c r="BJ49" i="3" s="1"/>
  <c r="BH49" i="3"/>
  <c r="BF49" i="3"/>
  <c r="BD49" i="3"/>
  <c r="BB49" i="3"/>
  <c r="AK49" i="3"/>
  <c r="AG49" i="3"/>
  <c r="AC49" i="3"/>
  <c r="Y49" i="3"/>
  <c r="V49" i="3"/>
  <c r="Z49" i="3" s="1"/>
  <c r="U49" i="3"/>
  <c r="R49" i="3"/>
  <c r="S49" i="3" s="1"/>
  <c r="Q49" i="3"/>
  <c r="O49" i="3"/>
  <c r="K49" i="3"/>
  <c r="I49" i="3"/>
  <c r="G49" i="3"/>
  <c r="BV48" i="3"/>
  <c r="BT48" i="3"/>
  <c r="BR48" i="3"/>
  <c r="BP48" i="3"/>
  <c r="BN48" i="3"/>
  <c r="BL48" i="3"/>
  <c r="BJ48" i="3"/>
  <c r="BI48" i="3"/>
  <c r="BH48" i="3"/>
  <c r="BF48" i="3"/>
  <c r="BD48" i="3"/>
  <c r="BB48" i="3"/>
  <c r="AK48" i="3"/>
  <c r="AG48" i="3"/>
  <c r="AC48" i="3"/>
  <c r="Y48" i="3"/>
  <c r="U48" i="3"/>
  <c r="R48" i="3"/>
  <c r="V48" i="3" s="1"/>
  <c r="Q48" i="3"/>
  <c r="O48" i="3"/>
  <c r="K48" i="3"/>
  <c r="I48" i="3"/>
  <c r="G48" i="3"/>
  <c r="BV47" i="3"/>
  <c r="BT47" i="3"/>
  <c r="BR47" i="3"/>
  <c r="BP47" i="3"/>
  <c r="BN47" i="3"/>
  <c r="BL47" i="3"/>
  <c r="BI47" i="3"/>
  <c r="BJ47" i="3" s="1"/>
  <c r="BH47" i="3"/>
  <c r="BF47" i="3"/>
  <c r="BD47" i="3"/>
  <c r="BB47" i="3"/>
  <c r="AK47" i="3"/>
  <c r="AG47" i="3"/>
  <c r="AC47" i="3"/>
  <c r="Y47" i="3"/>
  <c r="U47" i="3"/>
  <c r="S47" i="3"/>
  <c r="R47" i="3"/>
  <c r="R51" i="3" s="1"/>
  <c r="Q47" i="3"/>
  <c r="O47" i="3"/>
  <c r="K47" i="3"/>
  <c r="I47" i="3"/>
  <c r="G47" i="3"/>
  <c r="BU46" i="3"/>
  <c r="BT19" i="4" s="1"/>
  <c r="BS46" i="3"/>
  <c r="BT46" i="3" s="1"/>
  <c r="BS19" i="4" s="1"/>
  <c r="BQ46" i="3"/>
  <c r="BR46" i="3" s="1"/>
  <c r="BQ19" i="4" s="1"/>
  <c r="BO46" i="3"/>
  <c r="BP46" i="3" s="1"/>
  <c r="BO19" i="4" s="1"/>
  <c r="BM46" i="3"/>
  <c r="BL19" i="4" s="1"/>
  <c r="BK46" i="3"/>
  <c r="BL46" i="3" s="1"/>
  <c r="BK19" i="4" s="1"/>
  <c r="BG46" i="3"/>
  <c r="BH46" i="3" s="1"/>
  <c r="BG19" i="4" s="1"/>
  <c r="BE46" i="3"/>
  <c r="BD19" i="4" s="1"/>
  <c r="BC46" i="3"/>
  <c r="BD46" i="3" s="1"/>
  <c r="BC19" i="4" s="1"/>
  <c r="BA46" i="3"/>
  <c r="BB46" i="3" s="1"/>
  <c r="BA19" i="4" s="1"/>
  <c r="AZ46" i="3"/>
  <c r="AY19" i="4" s="1"/>
  <c r="AY46" i="3"/>
  <c r="AX19" i="4" s="1"/>
  <c r="AX46" i="3"/>
  <c r="AW19" i="4" s="1"/>
  <c r="AW46" i="3"/>
  <c r="AV19" i="4" s="1"/>
  <c r="AV46" i="3"/>
  <c r="AU19" i="4" s="1"/>
  <c r="AU46" i="3"/>
  <c r="AT19" i="4" s="1"/>
  <c r="AT46" i="3"/>
  <c r="AT46" i="7" s="1"/>
  <c r="AS46" i="3"/>
  <c r="AR19" i="4" s="1"/>
  <c r="AR46" i="3"/>
  <c r="AQ19" i="4" s="1"/>
  <c r="AQ46" i="3"/>
  <c r="AP19" i="4" s="1"/>
  <c r="AP46" i="3"/>
  <c r="AO19" i="4" s="1"/>
  <c r="AO46" i="3"/>
  <c r="AN19" i="4" s="1"/>
  <c r="AN46" i="3"/>
  <c r="AM19" i="4" s="1"/>
  <c r="AM46" i="3"/>
  <c r="AL19" i="4" s="1"/>
  <c r="AL46" i="3"/>
  <c r="AK19" i="4" s="1"/>
  <c r="AK46" i="3"/>
  <c r="AJ19" i="4" s="1"/>
  <c r="AJ46" i="3"/>
  <c r="AI19" i="4" s="1"/>
  <c r="AH46" i="3"/>
  <c r="AG19" i="4" s="1"/>
  <c r="AG46" i="3"/>
  <c r="AF19" i="4" s="1"/>
  <c r="AF46" i="3"/>
  <c r="AE19" i="4" s="1"/>
  <c r="AE46" i="3"/>
  <c r="AD19" i="4" s="1"/>
  <c r="AD46" i="3"/>
  <c r="AC19" i="4" s="1"/>
  <c r="AC46" i="3"/>
  <c r="AB19" i="4" s="1"/>
  <c r="AB46" i="3"/>
  <c r="AA19" i="4" s="1"/>
  <c r="Z46" i="3"/>
  <c r="Y19" i="4" s="1"/>
  <c r="Y46" i="3"/>
  <c r="X19" i="4" s="1"/>
  <c r="X46" i="3"/>
  <c r="W19" i="4" s="1"/>
  <c r="W46" i="3"/>
  <c r="V19" i="4" s="1"/>
  <c r="V46" i="3"/>
  <c r="U19" i="4" s="1"/>
  <c r="U46" i="3"/>
  <c r="T19" i="4" s="1"/>
  <c r="T46" i="3"/>
  <c r="S19" i="4" s="1"/>
  <c r="R46" i="3"/>
  <c r="Q19" i="4" s="1"/>
  <c r="Q46" i="3"/>
  <c r="P19" i="4" s="1"/>
  <c r="P46" i="3"/>
  <c r="O19" i="4" s="1"/>
  <c r="O46" i="3"/>
  <c r="N19" i="4" s="1"/>
  <c r="N46" i="3"/>
  <c r="M19" i="4" s="1"/>
  <c r="M46" i="3"/>
  <c r="L19" i="4" s="1"/>
  <c r="L46" i="3"/>
  <c r="K19" i="4" s="1"/>
  <c r="J46" i="3"/>
  <c r="I19" i="4" s="1"/>
  <c r="I46" i="3"/>
  <c r="H19" i="4" s="1"/>
  <c r="H46" i="3"/>
  <c r="G19" i="4" s="1"/>
  <c r="G46" i="3"/>
  <c r="F19" i="4" s="1"/>
  <c r="F46" i="3"/>
  <c r="E19" i="4" s="1"/>
  <c r="E46" i="3"/>
  <c r="D19" i="4" s="1"/>
  <c r="D46" i="3"/>
  <c r="C19" i="4" s="1"/>
  <c r="BV45" i="3"/>
  <c r="BT45" i="3"/>
  <c r="BR45" i="3"/>
  <c r="BP45" i="3"/>
  <c r="BN45" i="3"/>
  <c r="BL45" i="3"/>
  <c r="BJ45" i="3"/>
  <c r="BI45" i="3"/>
  <c r="BH45" i="3"/>
  <c r="BF45" i="3"/>
  <c r="BD45" i="3"/>
  <c r="BB45" i="3"/>
  <c r="AK45" i="3"/>
  <c r="AI45" i="3"/>
  <c r="AG45" i="3"/>
  <c r="AE45" i="3"/>
  <c r="AC45" i="3"/>
  <c r="AA45" i="3"/>
  <c r="Y45" i="3"/>
  <c r="W45" i="3"/>
  <c r="U45" i="3"/>
  <c r="S45" i="3"/>
  <c r="Q45" i="3"/>
  <c r="O45" i="3"/>
  <c r="K45" i="3"/>
  <c r="I45" i="3"/>
  <c r="G45" i="3"/>
  <c r="BV44" i="3"/>
  <c r="BT44" i="3"/>
  <c r="BR44" i="3"/>
  <c r="BP44" i="3"/>
  <c r="BN44" i="3"/>
  <c r="BL44" i="3"/>
  <c r="BJ44" i="3"/>
  <c r="BI44" i="3"/>
  <c r="BH44" i="3"/>
  <c r="BF44" i="3"/>
  <c r="BD44" i="3"/>
  <c r="BB44" i="3"/>
  <c r="AK44" i="3"/>
  <c r="AI44" i="3"/>
  <c r="AG44" i="3"/>
  <c r="AE44" i="3"/>
  <c r="AC44" i="3"/>
  <c r="AA44" i="3"/>
  <c r="Y44" i="3"/>
  <c r="W44" i="3"/>
  <c r="U44" i="3"/>
  <c r="S44" i="3"/>
  <c r="Q44" i="3"/>
  <c r="O44" i="3"/>
  <c r="K44" i="3"/>
  <c r="I44" i="3"/>
  <c r="G44" i="3"/>
  <c r="BV43" i="3"/>
  <c r="BT43" i="3"/>
  <c r="BR43" i="3"/>
  <c r="BP43" i="3"/>
  <c r="BN43" i="3"/>
  <c r="BL43" i="3"/>
  <c r="BJ43" i="3"/>
  <c r="BI43" i="3"/>
  <c r="BH43" i="3"/>
  <c r="BF43" i="3"/>
  <c r="BD43" i="3"/>
  <c r="BB43" i="3"/>
  <c r="AK43" i="3"/>
  <c r="AI43" i="3"/>
  <c r="AG43" i="3"/>
  <c r="AE43" i="3"/>
  <c r="AC43" i="3"/>
  <c r="AA43" i="3"/>
  <c r="Y43" i="3"/>
  <c r="W43" i="3"/>
  <c r="U43" i="3"/>
  <c r="S43" i="3"/>
  <c r="Q43" i="3"/>
  <c r="O43" i="3"/>
  <c r="K43" i="3"/>
  <c r="I43" i="3"/>
  <c r="G43" i="3"/>
  <c r="BV42" i="3"/>
  <c r="BT42" i="3"/>
  <c r="BR42" i="3"/>
  <c r="BP42" i="3"/>
  <c r="BN42" i="3"/>
  <c r="BL42" i="3"/>
  <c r="BJ42" i="3"/>
  <c r="BI42" i="3"/>
  <c r="BH42" i="3"/>
  <c r="BF42" i="3"/>
  <c r="BD42" i="3"/>
  <c r="BB42" i="3"/>
  <c r="AK42" i="3"/>
  <c r="AI42" i="3"/>
  <c r="AG42" i="3"/>
  <c r="AE42" i="3"/>
  <c r="AC42" i="3"/>
  <c r="AA42" i="3"/>
  <c r="Y42" i="3"/>
  <c r="W42" i="3"/>
  <c r="U42" i="3"/>
  <c r="S42" i="3"/>
  <c r="Q42" i="3"/>
  <c r="O42" i="3"/>
  <c r="K42" i="3"/>
  <c r="I42" i="3"/>
  <c r="G42" i="3"/>
  <c r="BU41" i="3"/>
  <c r="BT18" i="4" s="1"/>
  <c r="BS41" i="3"/>
  <c r="BR18" i="4" s="1"/>
  <c r="BQ41" i="3"/>
  <c r="BR41" i="3" s="1"/>
  <c r="BQ18" i="4" s="1"/>
  <c r="BO41" i="3"/>
  <c r="BP41" i="3" s="1"/>
  <c r="BO18" i="4" s="1"/>
  <c r="BM41" i="3"/>
  <c r="BL18" i="4" s="1"/>
  <c r="BK41" i="3"/>
  <c r="BJ18" i="4" s="1"/>
  <c r="BG41" i="3"/>
  <c r="BH41" i="3" s="1"/>
  <c r="BG18" i="4" s="1"/>
  <c r="BE41" i="3"/>
  <c r="BD18" i="4" s="1"/>
  <c r="BC41" i="3"/>
  <c r="BB18" i="4" s="1"/>
  <c r="BA41" i="3"/>
  <c r="BB41" i="3" s="1"/>
  <c r="BA18" i="4" s="1"/>
  <c r="AZ41" i="3"/>
  <c r="AY18" i="4" s="1"/>
  <c r="AY41" i="3"/>
  <c r="AX18" i="4" s="1"/>
  <c r="AX41" i="3"/>
  <c r="AW18" i="4" s="1"/>
  <c r="AW41" i="3"/>
  <c r="AV18" i="4" s="1"/>
  <c r="AV41" i="3"/>
  <c r="AU18" i="4" s="1"/>
  <c r="AU41" i="3"/>
  <c r="AT18" i="4" s="1"/>
  <c r="AT41" i="3"/>
  <c r="AS18" i="4" s="1"/>
  <c r="AS41" i="3"/>
  <c r="AR18" i="4" s="1"/>
  <c r="AR41" i="3"/>
  <c r="AQ18" i="4" s="1"/>
  <c r="AQ41" i="3"/>
  <c r="AP18" i="4" s="1"/>
  <c r="AP41" i="3"/>
  <c r="AO18" i="4" s="1"/>
  <c r="AO41" i="3"/>
  <c r="AN18" i="4" s="1"/>
  <c r="AN41" i="3"/>
  <c r="AM18" i="4" s="1"/>
  <c r="AM41" i="3"/>
  <c r="AL18" i="4" s="1"/>
  <c r="AL41" i="3"/>
  <c r="AK18" i="4" s="1"/>
  <c r="AK41" i="3"/>
  <c r="AJ18" i="4" s="1"/>
  <c r="AJ41" i="3"/>
  <c r="AI18" i="4" s="1"/>
  <c r="AI41" i="3"/>
  <c r="AH18" i="4" s="1"/>
  <c r="AH41" i="3"/>
  <c r="AG18" i="4" s="1"/>
  <c r="AF41" i="3"/>
  <c r="AE18" i="4" s="1"/>
  <c r="AE41" i="3"/>
  <c r="AD18" i="4" s="1"/>
  <c r="AD41" i="3"/>
  <c r="AC18" i="4" s="1"/>
  <c r="AC41" i="3"/>
  <c r="AB18" i="4" s="1"/>
  <c r="AB41" i="3"/>
  <c r="AA18" i="4" s="1"/>
  <c r="AA41" i="3"/>
  <c r="Z18" i="4" s="1"/>
  <c r="Z41" i="3"/>
  <c r="Y18" i="4" s="1"/>
  <c r="X41" i="3"/>
  <c r="W18" i="4" s="1"/>
  <c r="W41" i="3"/>
  <c r="V18" i="4" s="1"/>
  <c r="V41" i="3"/>
  <c r="U18" i="4" s="1"/>
  <c r="U41" i="3"/>
  <c r="T18" i="4" s="1"/>
  <c r="T41" i="3"/>
  <c r="S18" i="4" s="1"/>
  <c r="S41" i="3"/>
  <c r="R18" i="4" s="1"/>
  <c r="R41" i="3"/>
  <c r="Q18" i="4" s="1"/>
  <c r="P41" i="3"/>
  <c r="O18" i="4" s="1"/>
  <c r="O41" i="3"/>
  <c r="N18" i="4" s="1"/>
  <c r="N41" i="3"/>
  <c r="M18" i="4" s="1"/>
  <c r="M41" i="3"/>
  <c r="L18" i="4" s="1"/>
  <c r="L41" i="3"/>
  <c r="K18" i="4" s="1"/>
  <c r="K41" i="3"/>
  <c r="J18" i="4" s="1"/>
  <c r="J41" i="3"/>
  <c r="I18" i="4" s="1"/>
  <c r="H41" i="3"/>
  <c r="G18" i="4" s="1"/>
  <c r="G41" i="3"/>
  <c r="F18" i="4" s="1"/>
  <c r="F41" i="3"/>
  <c r="E18" i="4" s="1"/>
  <c r="E41" i="3"/>
  <c r="D18" i="4" s="1"/>
  <c r="D41" i="3"/>
  <c r="C18" i="4" s="1"/>
  <c r="BV40" i="3"/>
  <c r="BT40" i="3"/>
  <c r="BR40" i="3"/>
  <c r="BP40" i="3"/>
  <c r="BN40" i="3"/>
  <c r="BL40" i="3"/>
  <c r="BJ40" i="3"/>
  <c r="BI40" i="3"/>
  <c r="BH40" i="3"/>
  <c r="BF40" i="3"/>
  <c r="BD40" i="3"/>
  <c r="BB40" i="3"/>
  <c r="AK40" i="3"/>
  <c r="AI40" i="3"/>
  <c r="AG40" i="3"/>
  <c r="AE40" i="3"/>
  <c r="AC40" i="3"/>
  <c r="AA40" i="3"/>
  <c r="Y40" i="3"/>
  <c r="W40" i="3"/>
  <c r="U40" i="3"/>
  <c r="S40" i="3"/>
  <c r="Q40" i="3"/>
  <c r="O40" i="3"/>
  <c r="K40" i="3"/>
  <c r="I40" i="3"/>
  <c r="G40" i="3"/>
  <c r="BV39" i="3"/>
  <c r="BT39" i="3"/>
  <c r="BR39" i="3"/>
  <c r="BP39" i="3"/>
  <c r="BN39" i="3"/>
  <c r="BL39" i="3"/>
  <c r="BI39" i="3"/>
  <c r="BJ39" i="3" s="1"/>
  <c r="BH39" i="3"/>
  <c r="BF39" i="3"/>
  <c r="BD39" i="3"/>
  <c r="BB39" i="3"/>
  <c r="AK39" i="3"/>
  <c r="AI39" i="3"/>
  <c r="AG39" i="3"/>
  <c r="AE39" i="3"/>
  <c r="AC39" i="3"/>
  <c r="AA39" i="3"/>
  <c r="Y39" i="3"/>
  <c r="W39" i="3"/>
  <c r="U39" i="3"/>
  <c r="S39" i="3"/>
  <c r="Q39" i="3"/>
  <c r="O39" i="3"/>
  <c r="K39" i="3"/>
  <c r="I39" i="3"/>
  <c r="G39" i="3"/>
  <c r="BV38" i="3"/>
  <c r="BT38" i="3"/>
  <c r="BR38" i="3"/>
  <c r="BP38" i="3"/>
  <c r="BN38" i="3"/>
  <c r="BL38" i="3"/>
  <c r="BJ38" i="3"/>
  <c r="BI38" i="3"/>
  <c r="BH38" i="3"/>
  <c r="BF38" i="3"/>
  <c r="BD38" i="3"/>
  <c r="BB38" i="3"/>
  <c r="AK38" i="3"/>
  <c r="AI38" i="3"/>
  <c r="AG38" i="3"/>
  <c r="AE38" i="3"/>
  <c r="AC38" i="3"/>
  <c r="AA38" i="3"/>
  <c r="Y38" i="3"/>
  <c r="W38" i="3"/>
  <c r="U38" i="3"/>
  <c r="S38" i="3"/>
  <c r="Q38" i="3"/>
  <c r="O38" i="3"/>
  <c r="K38" i="3"/>
  <c r="I38" i="3"/>
  <c r="G38" i="3"/>
  <c r="BV37" i="3"/>
  <c r="BT37" i="3"/>
  <c r="BR37" i="3"/>
  <c r="BP37" i="3"/>
  <c r="BN37" i="3"/>
  <c r="BL37" i="3"/>
  <c r="BI37" i="3"/>
  <c r="BJ37" i="3" s="1"/>
  <c r="BH37" i="3"/>
  <c r="BF37" i="3"/>
  <c r="BD37" i="3"/>
  <c r="BB37" i="3"/>
  <c r="AK37" i="3"/>
  <c r="AI37" i="3"/>
  <c r="AG37" i="3"/>
  <c r="AE37" i="3"/>
  <c r="AC37" i="3"/>
  <c r="AA37" i="3"/>
  <c r="Y37" i="3"/>
  <c r="W37" i="3"/>
  <c r="U37" i="3"/>
  <c r="S37" i="3"/>
  <c r="Q37" i="3"/>
  <c r="O37" i="3"/>
  <c r="K37" i="3"/>
  <c r="I37" i="3"/>
  <c r="G37" i="3"/>
  <c r="BV36" i="3"/>
  <c r="BU17" i="4" s="1"/>
  <c r="BU36" i="3"/>
  <c r="BT17" i="4" s="1"/>
  <c r="BS36" i="3"/>
  <c r="BR17" i="4" s="1"/>
  <c r="BR36" i="3"/>
  <c r="BQ17" i="4" s="1"/>
  <c r="BQ36" i="3"/>
  <c r="BP17" i="4" s="1"/>
  <c r="BO36" i="3"/>
  <c r="BN17" i="4" s="1"/>
  <c r="BN36" i="3"/>
  <c r="BM17" i="4" s="1"/>
  <c r="BM36" i="3"/>
  <c r="BL17" i="4" s="1"/>
  <c r="BK36" i="3"/>
  <c r="BJ17" i="4" s="1"/>
  <c r="BG36" i="3"/>
  <c r="BF17" i="4" s="1"/>
  <c r="BF36" i="3"/>
  <c r="BE17" i="4" s="1"/>
  <c r="BE36" i="3"/>
  <c r="BD17" i="4" s="1"/>
  <c r="BC36" i="3"/>
  <c r="BB17" i="4" s="1"/>
  <c r="BB36" i="3"/>
  <c r="BA17" i="4" s="1"/>
  <c r="BA36" i="3"/>
  <c r="BI36" i="3" s="1"/>
  <c r="AZ36" i="3"/>
  <c r="BP36" i="3" s="1"/>
  <c r="BO17" i="4" s="1"/>
  <c r="AY36" i="3"/>
  <c r="AX17" i="4" s="1"/>
  <c r="AX36" i="3"/>
  <c r="AW17" i="4" s="1"/>
  <c r="AW36" i="3"/>
  <c r="AV17" i="4" s="1"/>
  <c r="AV36" i="3"/>
  <c r="AU17" i="4" s="1"/>
  <c r="AU36" i="3"/>
  <c r="AT17" i="4" s="1"/>
  <c r="AT36" i="3"/>
  <c r="AS17" i="4" s="1"/>
  <c r="AS36" i="3"/>
  <c r="AR17" i="4" s="1"/>
  <c r="AR36" i="3"/>
  <c r="AQ17" i="4" s="1"/>
  <c r="AQ36" i="3"/>
  <c r="AP17" i="4" s="1"/>
  <c r="AP36" i="3"/>
  <c r="AO17" i="4" s="1"/>
  <c r="AO36" i="3"/>
  <c r="AN17" i="4" s="1"/>
  <c r="AN36" i="3"/>
  <c r="AM17" i="4" s="1"/>
  <c r="AM36" i="3"/>
  <c r="AL17" i="4" s="1"/>
  <c r="AL36" i="3"/>
  <c r="AK17" i="4" s="1"/>
  <c r="AJ36" i="3"/>
  <c r="AK36" i="3" s="1"/>
  <c r="AJ17" i="4" s="1"/>
  <c r="AH36" i="3"/>
  <c r="AI36" i="3" s="1"/>
  <c r="AH17" i="4" s="1"/>
  <c r="AF36" i="3"/>
  <c r="AE17" i="4" s="1"/>
  <c r="AD36" i="3"/>
  <c r="AC17" i="4" s="1"/>
  <c r="AB36" i="3"/>
  <c r="AC36" i="3" s="1"/>
  <c r="AB17" i="4" s="1"/>
  <c r="Z36" i="3"/>
  <c r="AA36" i="3" s="1"/>
  <c r="Z17" i="4" s="1"/>
  <c r="X36" i="3"/>
  <c r="W17" i="4" s="1"/>
  <c r="V36" i="3"/>
  <c r="U17" i="4" s="1"/>
  <c r="T36" i="3"/>
  <c r="U36" i="3" s="1"/>
  <c r="T17" i="4" s="1"/>
  <c r="R36" i="3"/>
  <c r="S36" i="3" s="1"/>
  <c r="R17" i="4" s="1"/>
  <c r="P36" i="3"/>
  <c r="O17" i="4" s="1"/>
  <c r="N36" i="3"/>
  <c r="M17" i="4" s="1"/>
  <c r="M36" i="3"/>
  <c r="L17" i="4" s="1"/>
  <c r="L36" i="3"/>
  <c r="K17" i="4" s="1"/>
  <c r="J36" i="3"/>
  <c r="K36" i="3" s="1"/>
  <c r="J17" i="4" s="1"/>
  <c r="H36" i="3"/>
  <c r="G17" i="4" s="1"/>
  <c r="F36" i="3"/>
  <c r="E17" i="4" s="1"/>
  <c r="E36" i="3"/>
  <c r="D17" i="4" s="1"/>
  <c r="D36" i="3"/>
  <c r="C17" i="4" s="1"/>
  <c r="BV35" i="3"/>
  <c r="BT35" i="3"/>
  <c r="BR35" i="3"/>
  <c r="BP35" i="3"/>
  <c r="BN35" i="3"/>
  <c r="BL35" i="3"/>
  <c r="BJ35" i="3"/>
  <c r="BI35" i="3"/>
  <c r="BH35" i="3"/>
  <c r="BF35" i="3"/>
  <c r="BD35" i="3"/>
  <c r="BB35" i="3"/>
  <c r="AK35" i="3"/>
  <c r="AI35" i="3"/>
  <c r="AG35" i="3"/>
  <c r="AE35" i="3"/>
  <c r="AC35" i="3"/>
  <c r="AA35" i="3"/>
  <c r="Y35" i="3"/>
  <c r="W35" i="3"/>
  <c r="U35" i="3"/>
  <c r="S35" i="3"/>
  <c r="Q35" i="3"/>
  <c r="O35" i="3"/>
  <c r="K35" i="3"/>
  <c r="I35" i="3"/>
  <c r="G35" i="3"/>
  <c r="BV34" i="3"/>
  <c r="BT34" i="3"/>
  <c r="BR34" i="3"/>
  <c r="BP34" i="3"/>
  <c r="BN34" i="3"/>
  <c r="BL34" i="3"/>
  <c r="BI34" i="3"/>
  <c r="BJ34" i="3" s="1"/>
  <c r="BH34" i="3"/>
  <c r="BF34" i="3"/>
  <c r="BD34" i="3"/>
  <c r="BB34" i="3"/>
  <c r="AK34" i="3"/>
  <c r="AI34" i="3"/>
  <c r="AG34" i="3"/>
  <c r="AE34" i="3"/>
  <c r="AC34" i="3"/>
  <c r="AA34" i="3"/>
  <c r="Y34" i="3"/>
  <c r="W34" i="3"/>
  <c r="U34" i="3"/>
  <c r="S34" i="3"/>
  <c r="Q34" i="3"/>
  <c r="O34" i="3"/>
  <c r="K34" i="3"/>
  <c r="I34" i="3"/>
  <c r="G34" i="3"/>
  <c r="BU33" i="3"/>
  <c r="BV33" i="3" s="1"/>
  <c r="BU16" i="4" s="1"/>
  <c r="BS33" i="3"/>
  <c r="BR16" i="4" s="1"/>
  <c r="BQ33" i="3"/>
  <c r="BP16" i="4" s="1"/>
  <c r="BO33" i="3"/>
  <c r="BP33" i="3" s="1"/>
  <c r="BO16" i="4" s="1"/>
  <c r="BM33" i="3"/>
  <c r="BN33" i="3" s="1"/>
  <c r="BM16" i="4" s="1"/>
  <c r="BK33" i="3"/>
  <c r="BJ16" i="4" s="1"/>
  <c r="BG33" i="3"/>
  <c r="BH33" i="3" s="1"/>
  <c r="BG16" i="4" s="1"/>
  <c r="BE33" i="3"/>
  <c r="BF33" i="3" s="1"/>
  <c r="BE16" i="4" s="1"/>
  <c r="BC33" i="3"/>
  <c r="BB16" i="4" s="1"/>
  <c r="BA33" i="3"/>
  <c r="BI33" i="3" s="1"/>
  <c r="AZ33" i="3"/>
  <c r="AY16" i="4" s="1"/>
  <c r="AY33" i="3"/>
  <c r="AX16" i="4" s="1"/>
  <c r="AX33" i="3"/>
  <c r="AW16" i="4" s="1"/>
  <c r="AW33" i="3"/>
  <c r="AV16" i="4" s="1"/>
  <c r="AV33" i="3"/>
  <c r="AU16" i="4" s="1"/>
  <c r="AU33" i="3"/>
  <c r="AT16" i="4" s="1"/>
  <c r="AT33" i="3"/>
  <c r="AS16" i="4" s="1"/>
  <c r="AS33" i="3"/>
  <c r="AR16" i="4" s="1"/>
  <c r="AR33" i="3"/>
  <c r="AQ16" i="4" s="1"/>
  <c r="AQ33" i="3"/>
  <c r="AP16" i="4" s="1"/>
  <c r="AP33" i="3"/>
  <c r="AO16" i="4" s="1"/>
  <c r="AO33" i="3"/>
  <c r="BX29" i="3" s="1"/>
  <c r="AN33" i="3"/>
  <c r="AM16" i="4" s="1"/>
  <c r="AM33" i="3"/>
  <c r="AL16" i="4" s="1"/>
  <c r="AL33" i="3"/>
  <c r="AK16" i="4" s="1"/>
  <c r="AK33" i="3"/>
  <c r="AJ16" i="4" s="1"/>
  <c r="AJ33" i="3"/>
  <c r="AI16" i="4" s="1"/>
  <c r="AI33" i="3"/>
  <c r="AH16" i="4" s="1"/>
  <c r="AH33" i="3"/>
  <c r="AG16" i="4" s="1"/>
  <c r="AG33" i="3"/>
  <c r="AF16" i="4" s="1"/>
  <c r="AF33" i="3"/>
  <c r="AE16" i="4" s="1"/>
  <c r="AD33" i="3"/>
  <c r="AC16" i="4" s="1"/>
  <c r="AC33" i="3"/>
  <c r="AB16" i="4" s="1"/>
  <c r="AB33" i="3"/>
  <c r="AA16" i="4" s="1"/>
  <c r="AA33" i="3"/>
  <c r="Z16" i="4" s="1"/>
  <c r="Z33" i="3"/>
  <c r="Y16" i="4" s="1"/>
  <c r="Y33" i="3"/>
  <c r="X16" i="4" s="1"/>
  <c r="X33" i="3"/>
  <c r="W16" i="4" s="1"/>
  <c r="V33" i="3"/>
  <c r="U16" i="4" s="1"/>
  <c r="U33" i="3"/>
  <c r="T16" i="4" s="1"/>
  <c r="T33" i="3"/>
  <c r="S16" i="4" s="1"/>
  <c r="S33" i="3"/>
  <c r="R16" i="4" s="1"/>
  <c r="R33" i="3"/>
  <c r="Q16" i="4" s="1"/>
  <c r="Q33" i="3"/>
  <c r="P16" i="4" s="1"/>
  <c r="P33" i="3"/>
  <c r="O16" i="4" s="1"/>
  <c r="N33" i="3"/>
  <c r="M16" i="4" s="1"/>
  <c r="M33" i="3"/>
  <c r="L16" i="4" s="1"/>
  <c r="L33" i="3"/>
  <c r="K16" i="4" s="1"/>
  <c r="K33" i="3"/>
  <c r="J16" i="4" s="1"/>
  <c r="J33" i="3"/>
  <c r="I16" i="4" s="1"/>
  <c r="I33" i="3"/>
  <c r="H16" i="4" s="1"/>
  <c r="H33" i="3"/>
  <c r="G16" i="4" s="1"/>
  <c r="F33" i="3"/>
  <c r="E16" i="4" s="1"/>
  <c r="E33" i="3"/>
  <c r="D16" i="4" s="1"/>
  <c r="D33" i="3"/>
  <c r="C16" i="4" s="1"/>
  <c r="BV32" i="3"/>
  <c r="BT32" i="3"/>
  <c r="BR32" i="3"/>
  <c r="BP32" i="3"/>
  <c r="BN32" i="3"/>
  <c r="BL32" i="3"/>
  <c r="BJ32" i="3"/>
  <c r="BI32" i="3"/>
  <c r="BH32" i="3"/>
  <c r="BF32" i="3"/>
  <c r="BD32" i="3"/>
  <c r="BB32" i="3"/>
  <c r="AK32" i="3"/>
  <c r="AI32" i="3"/>
  <c r="AG32" i="3"/>
  <c r="AE32" i="3"/>
  <c r="AC32" i="3"/>
  <c r="AA32" i="3"/>
  <c r="Y32" i="3"/>
  <c r="W32" i="3"/>
  <c r="U32" i="3"/>
  <c r="S32" i="3"/>
  <c r="Q32" i="3"/>
  <c r="O32" i="3"/>
  <c r="K32" i="3"/>
  <c r="I32" i="3"/>
  <c r="G32" i="3"/>
  <c r="BV31" i="3"/>
  <c r="BT31" i="3"/>
  <c r="BR31" i="3"/>
  <c r="BP31" i="3"/>
  <c r="BN31" i="3"/>
  <c r="BL31" i="3"/>
  <c r="BJ31" i="3"/>
  <c r="BI31" i="3"/>
  <c r="BH31" i="3"/>
  <c r="BF31" i="3"/>
  <c r="BD31" i="3"/>
  <c r="BB31" i="3"/>
  <c r="AK31" i="3"/>
  <c r="AI31" i="3"/>
  <c r="AG31" i="3"/>
  <c r="AE31" i="3"/>
  <c r="AC31" i="3"/>
  <c r="AA31" i="3"/>
  <c r="Y31" i="3"/>
  <c r="W31" i="3"/>
  <c r="U31" i="3"/>
  <c r="S31" i="3"/>
  <c r="Q31" i="3"/>
  <c r="O31" i="3"/>
  <c r="K31" i="3"/>
  <c r="I31" i="3"/>
  <c r="G31" i="3"/>
  <c r="BV30" i="3"/>
  <c r="BT30" i="3"/>
  <c r="BR30" i="3"/>
  <c r="BP30" i="3"/>
  <c r="BN30" i="3"/>
  <c r="BL30" i="3"/>
  <c r="BJ30" i="3"/>
  <c r="BI30" i="3"/>
  <c r="BH30" i="3"/>
  <c r="BF30" i="3"/>
  <c r="BD30" i="3"/>
  <c r="BB30" i="3"/>
  <c r="AK30" i="3"/>
  <c r="AI30" i="3"/>
  <c r="AG30" i="3"/>
  <c r="AE30" i="3"/>
  <c r="AC30" i="3"/>
  <c r="AA30" i="3"/>
  <c r="Y30" i="3"/>
  <c r="W30" i="3"/>
  <c r="U30" i="3"/>
  <c r="S30" i="3"/>
  <c r="Q30" i="3"/>
  <c r="O30" i="3"/>
  <c r="K30" i="3"/>
  <c r="I30" i="3"/>
  <c r="G30" i="3"/>
  <c r="BV29" i="3"/>
  <c r="BT29" i="3"/>
  <c r="BR29" i="3"/>
  <c r="BP29" i="3"/>
  <c r="BN29" i="3"/>
  <c r="BL29" i="3"/>
  <c r="BJ29" i="3"/>
  <c r="BI29" i="3"/>
  <c r="BH29" i="3"/>
  <c r="BF29" i="3"/>
  <c r="BD29" i="3"/>
  <c r="BB29" i="3"/>
  <c r="AK29" i="3"/>
  <c r="AI29" i="3"/>
  <c r="AG29" i="3"/>
  <c r="AE29" i="3"/>
  <c r="AC29" i="3"/>
  <c r="AA29" i="3"/>
  <c r="Y29" i="3"/>
  <c r="W29" i="3"/>
  <c r="U29" i="3"/>
  <c r="S29" i="3"/>
  <c r="Q29" i="3"/>
  <c r="O29" i="3"/>
  <c r="K29" i="3"/>
  <c r="I29" i="3"/>
  <c r="G29" i="3"/>
  <c r="BU28" i="3"/>
  <c r="BV28" i="3" s="1"/>
  <c r="BU15" i="4" s="1"/>
  <c r="BS28" i="3"/>
  <c r="BT28" i="3" s="1"/>
  <c r="BS15" i="4" s="1"/>
  <c r="BQ28" i="3"/>
  <c r="BP15" i="4" s="1"/>
  <c r="BO28" i="3"/>
  <c r="BN15" i="4" s="1"/>
  <c r="BM28" i="3"/>
  <c r="BN28" i="3" s="1"/>
  <c r="BM15" i="4" s="1"/>
  <c r="BK28" i="3"/>
  <c r="BL28" i="3" s="1"/>
  <c r="BK15" i="4" s="1"/>
  <c r="BG28" i="3"/>
  <c r="BF15" i="4" s="1"/>
  <c r="BE28" i="3"/>
  <c r="BF28" i="3" s="1"/>
  <c r="BE15" i="4" s="1"/>
  <c r="BC28" i="3"/>
  <c r="BD28" i="3" s="1"/>
  <c r="BC15" i="4" s="1"/>
  <c r="BA28" i="3"/>
  <c r="AZ15" i="4" s="1"/>
  <c r="AZ28" i="3"/>
  <c r="AY15" i="4" s="1"/>
  <c r="AY28" i="3"/>
  <c r="AX15" i="4" s="1"/>
  <c r="AX28" i="3"/>
  <c r="AW15" i="4" s="1"/>
  <c r="AW28" i="3"/>
  <c r="AV15" i="4" s="1"/>
  <c r="AV28" i="3"/>
  <c r="AU15" i="4" s="1"/>
  <c r="AU28" i="3"/>
  <c r="AT15" i="4" s="1"/>
  <c r="AT28" i="3"/>
  <c r="AS15" i="4" s="1"/>
  <c r="AS28" i="3"/>
  <c r="AR15" i="4" s="1"/>
  <c r="AR28" i="3"/>
  <c r="AQ15" i="4" s="1"/>
  <c r="AQ28" i="3"/>
  <c r="AP15" i="4" s="1"/>
  <c r="AP28" i="3"/>
  <c r="AO15" i="4" s="1"/>
  <c r="AO28" i="3"/>
  <c r="AN15" i="4" s="1"/>
  <c r="AN28" i="3"/>
  <c r="AM15" i="4" s="1"/>
  <c r="AM28" i="3"/>
  <c r="AL15" i="4" s="1"/>
  <c r="AL28" i="3"/>
  <c r="AK15" i="4" s="1"/>
  <c r="AJ28" i="3"/>
  <c r="AI15" i="4" s="1"/>
  <c r="AI28" i="3"/>
  <c r="AH15" i="4" s="1"/>
  <c r="AH28" i="3"/>
  <c r="AG15" i="4" s="1"/>
  <c r="AG28" i="3"/>
  <c r="AF15" i="4" s="1"/>
  <c r="AF28" i="3"/>
  <c r="AE15" i="4" s="1"/>
  <c r="AE28" i="3"/>
  <c r="AD15" i="4" s="1"/>
  <c r="AD28" i="3"/>
  <c r="AC15" i="4" s="1"/>
  <c r="AB28" i="3"/>
  <c r="AA15" i="4" s="1"/>
  <c r="AA28" i="3"/>
  <c r="Z15" i="4" s="1"/>
  <c r="Z28" i="3"/>
  <c r="Y15" i="4" s="1"/>
  <c r="Y28" i="3"/>
  <c r="X15" i="4" s="1"/>
  <c r="X28" i="3"/>
  <c r="W15" i="4" s="1"/>
  <c r="W28" i="3"/>
  <c r="V15" i="4" s="1"/>
  <c r="V28" i="3"/>
  <c r="U15" i="4" s="1"/>
  <c r="T28" i="3"/>
  <c r="S15" i="4" s="1"/>
  <c r="S28" i="3"/>
  <c r="R15" i="4" s="1"/>
  <c r="R28" i="3"/>
  <c r="Q15" i="4" s="1"/>
  <c r="Q28" i="3"/>
  <c r="P15" i="4" s="1"/>
  <c r="P28" i="3"/>
  <c r="O15" i="4" s="1"/>
  <c r="O28" i="3"/>
  <c r="N15" i="4" s="1"/>
  <c r="N28" i="3"/>
  <c r="M15" i="4" s="1"/>
  <c r="M28" i="3"/>
  <c r="L15" i="4" s="1"/>
  <c r="L28" i="3"/>
  <c r="K15" i="4" s="1"/>
  <c r="K28" i="3"/>
  <c r="J15" i="4" s="1"/>
  <c r="J28" i="3"/>
  <c r="I15" i="4" s="1"/>
  <c r="I28" i="3"/>
  <c r="H15" i="4" s="1"/>
  <c r="H28" i="3"/>
  <c r="G15" i="4" s="1"/>
  <c r="G28" i="3"/>
  <c r="F15" i="4" s="1"/>
  <c r="F28" i="3"/>
  <c r="E15" i="4" s="1"/>
  <c r="E28" i="3"/>
  <c r="D15" i="4" s="1"/>
  <c r="D28" i="3"/>
  <c r="C15" i="4" s="1"/>
  <c r="BV27" i="3"/>
  <c r="BT27" i="3"/>
  <c r="BR27" i="3"/>
  <c r="BP27" i="3"/>
  <c r="BN27" i="3"/>
  <c r="BL27" i="3"/>
  <c r="BI27" i="3"/>
  <c r="BJ27" i="3" s="1"/>
  <c r="BH27" i="3"/>
  <c r="BF27" i="3"/>
  <c r="BD27" i="3"/>
  <c r="BB27" i="3"/>
  <c r="AK27" i="3"/>
  <c r="AI27" i="3"/>
  <c r="AG27" i="3"/>
  <c r="AE27" i="3"/>
  <c r="AC27" i="3"/>
  <c r="AA27" i="3"/>
  <c r="Y27" i="3"/>
  <c r="W27" i="3"/>
  <c r="U27" i="3"/>
  <c r="S27" i="3"/>
  <c r="Q27" i="3"/>
  <c r="O27" i="3"/>
  <c r="K27" i="3"/>
  <c r="I27" i="3"/>
  <c r="G27" i="3"/>
  <c r="BV26" i="3"/>
  <c r="BT26" i="3"/>
  <c r="BR26" i="3"/>
  <c r="BP26" i="3"/>
  <c r="BN26" i="3"/>
  <c r="BL26" i="3"/>
  <c r="BI26" i="3"/>
  <c r="BJ26" i="3" s="1"/>
  <c r="BH26" i="3"/>
  <c r="BF26" i="3"/>
  <c r="BD26" i="3"/>
  <c r="BB26" i="3"/>
  <c r="AK26" i="3"/>
  <c r="AI26" i="3"/>
  <c r="AG26" i="3"/>
  <c r="AE26" i="3"/>
  <c r="AC26" i="3"/>
  <c r="AA26" i="3"/>
  <c r="Y26" i="3"/>
  <c r="W26" i="3"/>
  <c r="U26" i="3"/>
  <c r="S26" i="3"/>
  <c r="Q26" i="3"/>
  <c r="O26" i="3"/>
  <c r="K26" i="3"/>
  <c r="I26" i="3"/>
  <c r="G26" i="3"/>
  <c r="BX25" i="3"/>
  <c r="BU25" i="3"/>
  <c r="BV25" i="3" s="1"/>
  <c r="BU14" i="4" s="1"/>
  <c r="BS25" i="3"/>
  <c r="BT25" i="3" s="1"/>
  <c r="BS14" i="4" s="1"/>
  <c r="BQ25" i="3"/>
  <c r="BP14" i="4" s="1"/>
  <c r="BO25" i="3"/>
  <c r="BN14" i="4" s="1"/>
  <c r="BM25" i="3"/>
  <c r="BN25" i="3" s="1"/>
  <c r="BM14" i="4" s="1"/>
  <c r="BK25" i="3"/>
  <c r="BL25" i="3" s="1"/>
  <c r="BK14" i="4" s="1"/>
  <c r="BG25" i="3"/>
  <c r="BF14" i="4" s="1"/>
  <c r="BE25" i="3"/>
  <c r="BF25" i="3" s="1"/>
  <c r="BE14" i="4" s="1"/>
  <c r="BC25" i="3"/>
  <c r="BD25" i="3" s="1"/>
  <c r="BC14" i="4" s="1"/>
  <c r="BA25" i="3"/>
  <c r="AZ14" i="4" s="1"/>
  <c r="AZ25" i="3"/>
  <c r="AY14" i="4" s="1"/>
  <c r="AY25" i="3"/>
  <c r="AX14" i="4" s="1"/>
  <c r="AX25" i="3"/>
  <c r="AW14" i="4" s="1"/>
  <c r="AW25" i="3"/>
  <c r="AV14" i="4" s="1"/>
  <c r="AV25" i="3"/>
  <c r="AU14" i="4" s="1"/>
  <c r="AU25" i="3"/>
  <c r="AT14" i="4" s="1"/>
  <c r="AT25" i="3"/>
  <c r="AS14" i="4" s="1"/>
  <c r="AS25" i="3"/>
  <c r="AR14" i="4" s="1"/>
  <c r="AR25" i="3"/>
  <c r="AQ14" i="4" s="1"/>
  <c r="AQ25" i="3"/>
  <c r="AP14" i="4" s="1"/>
  <c r="AP25" i="3"/>
  <c r="AO14" i="4" s="1"/>
  <c r="AO25" i="3"/>
  <c r="AN14" i="4" s="1"/>
  <c r="AN25" i="3"/>
  <c r="AM14" i="4" s="1"/>
  <c r="AM25" i="3"/>
  <c r="AL14" i="4" s="1"/>
  <c r="AL25" i="3"/>
  <c r="AK14" i="4" s="1"/>
  <c r="AJ25" i="3"/>
  <c r="AI14" i="4" s="1"/>
  <c r="AI25" i="3"/>
  <c r="AH14" i="4" s="1"/>
  <c r="AH25" i="3"/>
  <c r="AG14" i="4" s="1"/>
  <c r="AG25" i="3"/>
  <c r="AF14" i="4" s="1"/>
  <c r="AF25" i="3"/>
  <c r="AE14" i="4" s="1"/>
  <c r="AE25" i="3"/>
  <c r="AD14" i="4" s="1"/>
  <c r="AD25" i="3"/>
  <c r="AC14" i="4" s="1"/>
  <c r="AB25" i="3"/>
  <c r="AA14" i="4" s="1"/>
  <c r="AA25" i="3"/>
  <c r="Z14" i="4" s="1"/>
  <c r="Z25" i="3"/>
  <c r="Y14" i="4" s="1"/>
  <c r="Y25" i="3"/>
  <c r="X14" i="4" s="1"/>
  <c r="X25" i="3"/>
  <c r="W14" i="4" s="1"/>
  <c r="W25" i="3"/>
  <c r="V14" i="4" s="1"/>
  <c r="V25" i="3"/>
  <c r="U14" i="4" s="1"/>
  <c r="T25" i="3"/>
  <c r="S14" i="4" s="1"/>
  <c r="S25" i="3"/>
  <c r="R14" i="4" s="1"/>
  <c r="R25" i="3"/>
  <c r="Q14" i="4" s="1"/>
  <c r="Q25" i="3"/>
  <c r="P14" i="4" s="1"/>
  <c r="P25" i="3"/>
  <c r="O14" i="4" s="1"/>
  <c r="O25" i="3"/>
  <c r="N14" i="4" s="1"/>
  <c r="N25" i="3"/>
  <c r="M14" i="4" s="1"/>
  <c r="M25" i="3"/>
  <c r="L14" i="4" s="1"/>
  <c r="L25" i="3"/>
  <c r="K14" i="4" s="1"/>
  <c r="K25" i="3"/>
  <c r="J14" i="4" s="1"/>
  <c r="J25" i="3"/>
  <c r="I14" i="4" s="1"/>
  <c r="I25" i="3"/>
  <c r="H14" i="4" s="1"/>
  <c r="H25" i="3"/>
  <c r="G14" i="4" s="1"/>
  <c r="G25" i="3"/>
  <c r="F14" i="4" s="1"/>
  <c r="F25" i="3"/>
  <c r="E14" i="4" s="1"/>
  <c r="E25" i="3"/>
  <c r="D14" i="4" s="1"/>
  <c r="D25" i="3"/>
  <c r="C14" i="4" s="1"/>
  <c r="BV24" i="3"/>
  <c r="BT24" i="3"/>
  <c r="BR24" i="3"/>
  <c r="BP24" i="3"/>
  <c r="BN24" i="3"/>
  <c r="BL24" i="3"/>
  <c r="BI24" i="3"/>
  <c r="BJ24" i="3" s="1"/>
  <c r="BH24" i="3"/>
  <c r="BF24" i="3"/>
  <c r="BD24" i="3"/>
  <c r="BB24" i="3"/>
  <c r="AK24" i="3"/>
  <c r="AI24" i="3"/>
  <c r="AG24" i="3"/>
  <c r="AE24" i="3"/>
  <c r="AC24" i="3"/>
  <c r="AA24" i="3"/>
  <c r="Y24" i="3"/>
  <c r="W24" i="3"/>
  <c r="U24" i="3"/>
  <c r="S24" i="3"/>
  <c r="Q24" i="3"/>
  <c r="O24" i="3"/>
  <c r="K24" i="3"/>
  <c r="I24" i="3"/>
  <c r="G24" i="3"/>
  <c r="BV23" i="3"/>
  <c r="BT23" i="3"/>
  <c r="BR23" i="3"/>
  <c r="BP23" i="3"/>
  <c r="BN23" i="3"/>
  <c r="BL23" i="3"/>
  <c r="BI23" i="3"/>
  <c r="BJ23" i="3" s="1"/>
  <c r="BH23" i="3"/>
  <c r="BF23" i="3"/>
  <c r="BD23" i="3"/>
  <c r="BB23" i="3"/>
  <c r="AK23" i="3"/>
  <c r="AI23" i="3"/>
  <c r="AG23" i="3"/>
  <c r="AE23" i="3"/>
  <c r="AC23" i="3"/>
  <c r="AA23" i="3"/>
  <c r="Y23" i="3"/>
  <c r="W23" i="3"/>
  <c r="U23" i="3"/>
  <c r="S23" i="3"/>
  <c r="Q23" i="3"/>
  <c r="O23" i="3"/>
  <c r="K23" i="3"/>
  <c r="I23" i="3"/>
  <c r="G23" i="3"/>
  <c r="BX22" i="3"/>
  <c r="BV22" i="3"/>
  <c r="BT22" i="3"/>
  <c r="BR22" i="3"/>
  <c r="BP22" i="3"/>
  <c r="BN22" i="3"/>
  <c r="BL22" i="3"/>
  <c r="BI22" i="3"/>
  <c r="BJ22" i="3" s="1"/>
  <c r="BH22" i="3"/>
  <c r="BF22" i="3"/>
  <c r="BD22" i="3"/>
  <c r="BB22" i="3"/>
  <c r="AK22" i="3"/>
  <c r="AI22" i="3"/>
  <c r="AG22" i="3"/>
  <c r="AE22" i="3"/>
  <c r="AC22" i="3"/>
  <c r="AA22" i="3"/>
  <c r="Y22" i="3"/>
  <c r="W22" i="3"/>
  <c r="U22" i="3"/>
  <c r="S22" i="3"/>
  <c r="Q22" i="3"/>
  <c r="O22" i="3"/>
  <c r="K22" i="3"/>
  <c r="I22" i="3"/>
  <c r="G22" i="3"/>
  <c r="BV21" i="3"/>
  <c r="BU13" i="4" s="1"/>
  <c r="BU21" i="3"/>
  <c r="BT13" i="4" s="1"/>
  <c r="BS21" i="3"/>
  <c r="BR13" i="4" s="1"/>
  <c r="BR21" i="3"/>
  <c r="BQ13" i="4" s="1"/>
  <c r="BQ21" i="3"/>
  <c r="BP13" i="4" s="1"/>
  <c r="BO21" i="3"/>
  <c r="BN13" i="4" s="1"/>
  <c r="BN21" i="3"/>
  <c r="BM13" i="4" s="1"/>
  <c r="BM21" i="3"/>
  <c r="BL13" i="4" s="1"/>
  <c r="BK21" i="3"/>
  <c r="BJ13" i="4" s="1"/>
  <c r="BG21" i="3"/>
  <c r="BF13" i="4" s="1"/>
  <c r="BF21" i="3"/>
  <c r="BE13" i="4" s="1"/>
  <c r="BE21" i="3"/>
  <c r="BD13" i="4" s="1"/>
  <c r="BC21" i="3"/>
  <c r="BB13" i="4" s="1"/>
  <c r="BB21" i="3"/>
  <c r="BA13" i="4" s="1"/>
  <c r="BA21" i="3"/>
  <c r="BI21" i="3" s="1"/>
  <c r="AZ21" i="3"/>
  <c r="AY13" i="4" s="1"/>
  <c r="AY21" i="3"/>
  <c r="AX13" i="4" s="1"/>
  <c r="AX21" i="3"/>
  <c r="AW13" i="4" s="1"/>
  <c r="AW21" i="3"/>
  <c r="AV13" i="4" s="1"/>
  <c r="AV21" i="3"/>
  <c r="AU13" i="4" s="1"/>
  <c r="AU21" i="3"/>
  <c r="AT13" i="4" s="1"/>
  <c r="AT21" i="3"/>
  <c r="AS13" i="4" s="1"/>
  <c r="AS21" i="3"/>
  <c r="AR13" i="4" s="1"/>
  <c r="AR21" i="3"/>
  <c r="AQ13" i="4" s="1"/>
  <c r="AQ21" i="3"/>
  <c r="AP13" i="4" s="1"/>
  <c r="AP21" i="3"/>
  <c r="AO13" i="4" s="1"/>
  <c r="AO21" i="3"/>
  <c r="AN13" i="4" s="1"/>
  <c r="AN21" i="3"/>
  <c r="AM13" i="4" s="1"/>
  <c r="AM21" i="3"/>
  <c r="AL13" i="4" s="1"/>
  <c r="AL21" i="3"/>
  <c r="AK13" i="4" s="1"/>
  <c r="AJ21" i="3"/>
  <c r="AI13" i="4" s="1"/>
  <c r="AH21" i="3"/>
  <c r="AG13" i="4" s="1"/>
  <c r="AF21" i="3"/>
  <c r="AE13" i="4" s="1"/>
  <c r="AD21" i="3"/>
  <c r="AG21" i="3" s="1"/>
  <c r="AF13" i="4" s="1"/>
  <c r="AB21" i="3"/>
  <c r="AA13" i="4" s="1"/>
  <c r="Z21" i="3"/>
  <c r="Y13" i="4" s="1"/>
  <c r="X21" i="3"/>
  <c r="W13" i="4" s="1"/>
  <c r="V21" i="3"/>
  <c r="Y21" i="3" s="1"/>
  <c r="X13" i="4" s="1"/>
  <c r="T21" i="3"/>
  <c r="S13" i="4" s="1"/>
  <c r="R21" i="3"/>
  <c r="Q13" i="4" s="1"/>
  <c r="P21" i="3"/>
  <c r="O13" i="4" s="1"/>
  <c r="N21" i="3"/>
  <c r="Q21" i="3" s="1"/>
  <c r="P13" i="4" s="1"/>
  <c r="M21" i="3"/>
  <c r="L13" i="4" s="1"/>
  <c r="L21" i="3"/>
  <c r="K13" i="4" s="1"/>
  <c r="J21" i="3"/>
  <c r="I13" i="4" s="1"/>
  <c r="H21" i="3"/>
  <c r="G13" i="4" s="1"/>
  <c r="F21" i="3"/>
  <c r="I21" i="3" s="1"/>
  <c r="H13" i="4" s="1"/>
  <c r="E21" i="3"/>
  <c r="D13" i="4" s="1"/>
  <c r="D21" i="3"/>
  <c r="C13" i="4" s="1"/>
  <c r="BV20" i="3"/>
  <c r="BT20" i="3"/>
  <c r="BR20" i="3"/>
  <c r="BP20" i="3"/>
  <c r="BN20" i="3"/>
  <c r="BL20" i="3"/>
  <c r="BI20" i="3"/>
  <c r="BJ20" i="3" s="1"/>
  <c r="BH20" i="3"/>
  <c r="BF20" i="3"/>
  <c r="BD20" i="3"/>
  <c r="BB20" i="3"/>
  <c r="AK20" i="3"/>
  <c r="AI20" i="3"/>
  <c r="AG20" i="3"/>
  <c r="AE20" i="3"/>
  <c r="AC20" i="3"/>
  <c r="AA20" i="3"/>
  <c r="Y20" i="3"/>
  <c r="W20" i="3"/>
  <c r="U20" i="3"/>
  <c r="S20" i="3"/>
  <c r="Q20" i="3"/>
  <c r="O20" i="3"/>
  <c r="K20" i="3"/>
  <c r="I20" i="3"/>
  <c r="G20" i="3"/>
  <c r="BV19" i="3"/>
  <c r="BT19" i="3"/>
  <c r="BR19" i="3"/>
  <c r="BP19" i="3"/>
  <c r="BN19" i="3"/>
  <c r="BL19" i="3"/>
  <c r="BJ19" i="3"/>
  <c r="BI19" i="3"/>
  <c r="BH19" i="3"/>
  <c r="BF19" i="3"/>
  <c r="BD19" i="3"/>
  <c r="BB19" i="3"/>
  <c r="AK19" i="3"/>
  <c r="AI19" i="3"/>
  <c r="AG19" i="3"/>
  <c r="AE19" i="3"/>
  <c r="AC19" i="3"/>
  <c r="AA19" i="3"/>
  <c r="Y19" i="3"/>
  <c r="W19" i="3"/>
  <c r="U19" i="3"/>
  <c r="S19" i="3"/>
  <c r="Q19" i="3"/>
  <c r="O19" i="3"/>
  <c r="K19" i="3"/>
  <c r="I19" i="3"/>
  <c r="G19" i="3"/>
  <c r="BV18" i="3"/>
  <c r="BT18" i="3"/>
  <c r="BR18" i="3"/>
  <c r="BP18" i="3"/>
  <c r="BN18" i="3"/>
  <c r="BL18" i="3"/>
  <c r="BI18" i="3"/>
  <c r="BJ18" i="3" s="1"/>
  <c r="BH18" i="3"/>
  <c r="BF18" i="3"/>
  <c r="BD18" i="3"/>
  <c r="BB18" i="3"/>
  <c r="AK18" i="3"/>
  <c r="AI18" i="3"/>
  <c r="AG18" i="3"/>
  <c r="AE18" i="3"/>
  <c r="AC18" i="3"/>
  <c r="AA18" i="3"/>
  <c r="Y18" i="3"/>
  <c r="W18" i="3"/>
  <c r="U18" i="3"/>
  <c r="S18" i="3"/>
  <c r="Q18" i="3"/>
  <c r="O18" i="3"/>
  <c r="K18" i="3"/>
  <c r="I18" i="3"/>
  <c r="G18" i="3"/>
  <c r="BV17" i="3"/>
  <c r="BT17" i="3"/>
  <c r="BR17" i="3"/>
  <c r="BP17" i="3"/>
  <c r="BN17" i="3"/>
  <c r="BL17" i="3"/>
  <c r="BJ17" i="3"/>
  <c r="BI17" i="3"/>
  <c r="BH17" i="3"/>
  <c r="BF17" i="3"/>
  <c r="BD17" i="3"/>
  <c r="BB17" i="3"/>
  <c r="AK17" i="3"/>
  <c r="AI17" i="3"/>
  <c r="AG17" i="3"/>
  <c r="AE17" i="3"/>
  <c r="AC17" i="3"/>
  <c r="AA17" i="3"/>
  <c r="Y17" i="3"/>
  <c r="W17" i="3"/>
  <c r="U17" i="3"/>
  <c r="S17" i="3"/>
  <c r="Q17" i="3"/>
  <c r="O17" i="3"/>
  <c r="K17" i="3"/>
  <c r="I17" i="3"/>
  <c r="G17" i="3"/>
  <c r="BU16" i="3"/>
  <c r="BT12" i="4" s="1"/>
  <c r="BS16" i="3"/>
  <c r="BR12" i="4" s="1"/>
  <c r="BQ16" i="3"/>
  <c r="BQ85" i="3" s="1"/>
  <c r="BO16" i="3"/>
  <c r="BN12" i="4" s="1"/>
  <c r="BM16" i="3"/>
  <c r="BL12" i="4" s="1"/>
  <c r="BK16" i="3"/>
  <c r="BJ12" i="4" s="1"/>
  <c r="BG16" i="3"/>
  <c r="BF12" i="4" s="1"/>
  <c r="BE16" i="3"/>
  <c r="BD12" i="4" s="1"/>
  <c r="BC16" i="3"/>
  <c r="BB12" i="4" s="1"/>
  <c r="BA16" i="3"/>
  <c r="BA85" i="3" s="1"/>
  <c r="AZ16" i="3"/>
  <c r="BP16" i="3" s="1"/>
  <c r="BO12" i="4" s="1"/>
  <c r="AY16" i="3"/>
  <c r="AX12" i="4" s="1"/>
  <c r="AX16" i="3"/>
  <c r="AW12" i="4" s="1"/>
  <c r="AW16" i="3"/>
  <c r="AV12" i="4" s="1"/>
  <c r="AV16" i="3"/>
  <c r="AU12" i="4" s="1"/>
  <c r="AU16" i="3"/>
  <c r="AT12" i="4" s="1"/>
  <c r="AT16" i="3"/>
  <c r="AS12" i="4" s="1"/>
  <c r="AS16" i="3"/>
  <c r="AS85" i="3" s="1"/>
  <c r="AR28" i="4" s="1"/>
  <c r="AR16" i="3"/>
  <c r="AR85" i="3" s="1"/>
  <c r="AQ28" i="4" s="1"/>
  <c r="AQ16" i="3"/>
  <c r="AP12" i="4" s="1"/>
  <c r="AP16" i="3"/>
  <c r="AO12" i="4" s="1"/>
  <c r="AO16" i="3"/>
  <c r="AN12" i="4" s="1"/>
  <c r="AN16" i="3"/>
  <c r="AM12" i="4" s="1"/>
  <c r="AM16" i="3"/>
  <c r="AL12" i="4" s="1"/>
  <c r="AL16" i="3"/>
  <c r="AK12" i="4" s="1"/>
  <c r="AJ16" i="3"/>
  <c r="AJ85" i="3" s="1"/>
  <c r="AH16" i="3"/>
  <c r="AG12" i="4" s="1"/>
  <c r="AF16" i="3"/>
  <c r="AE12" i="4" s="1"/>
  <c r="AD16" i="3"/>
  <c r="AC12" i="4" s="1"/>
  <c r="AB16" i="3"/>
  <c r="AB85" i="3" s="1"/>
  <c r="Z16" i="3"/>
  <c r="Y12" i="4" s="1"/>
  <c r="X16" i="3"/>
  <c r="W12" i="4" s="1"/>
  <c r="V16" i="3"/>
  <c r="U12" i="4" s="1"/>
  <c r="T16" i="3"/>
  <c r="T85" i="3" s="1"/>
  <c r="R16" i="3"/>
  <c r="Q12" i="4" s="1"/>
  <c r="P16" i="3"/>
  <c r="O12" i="4" s="1"/>
  <c r="N16" i="3"/>
  <c r="M12" i="4" s="1"/>
  <c r="M16" i="3"/>
  <c r="M85" i="3" s="1"/>
  <c r="L28" i="4" s="1"/>
  <c r="L16" i="3"/>
  <c r="L85" i="3" s="1"/>
  <c r="K28" i="4" s="1"/>
  <c r="J16" i="3"/>
  <c r="I12" i="4" s="1"/>
  <c r="H16" i="3"/>
  <c r="G12" i="4" s="1"/>
  <c r="F16" i="3"/>
  <c r="E12" i="4" s="1"/>
  <c r="E16" i="3"/>
  <c r="E85" i="3" s="1"/>
  <c r="D28" i="4" s="1"/>
  <c r="D16" i="3"/>
  <c r="D85" i="3" s="1"/>
  <c r="C28" i="4" s="1"/>
  <c r="BV15" i="3"/>
  <c r="BT15" i="3"/>
  <c r="BR15" i="3"/>
  <c r="BP15" i="3"/>
  <c r="BN15" i="3"/>
  <c r="BL15" i="3"/>
  <c r="BI15" i="3"/>
  <c r="BJ15" i="3" s="1"/>
  <c r="BH15" i="3"/>
  <c r="BF15" i="3"/>
  <c r="BD15" i="3"/>
  <c r="BB15" i="3"/>
  <c r="AK15" i="3"/>
  <c r="AI15" i="3"/>
  <c r="AG15" i="3"/>
  <c r="AE15" i="3"/>
  <c r="AC15" i="3"/>
  <c r="AA15" i="3"/>
  <c r="Y15" i="3"/>
  <c r="W15" i="3"/>
  <c r="U15" i="3"/>
  <c r="S15" i="3"/>
  <c r="Q15" i="3"/>
  <c r="O15" i="3"/>
  <c r="K15" i="3"/>
  <c r="I15" i="3"/>
  <c r="G15" i="3"/>
  <c r="BV14" i="3"/>
  <c r="BT14" i="3"/>
  <c r="BR14" i="3"/>
  <c r="BP14" i="3"/>
  <c r="BN14" i="3"/>
  <c r="BL14" i="3"/>
  <c r="BI14" i="3"/>
  <c r="BJ14" i="3" s="1"/>
  <c r="BH14" i="3"/>
  <c r="BF14" i="3"/>
  <c r="BD14" i="3"/>
  <c r="BB14" i="3"/>
  <c r="AK14" i="3"/>
  <c r="AI14" i="3"/>
  <c r="AG14" i="3"/>
  <c r="AE14" i="3"/>
  <c r="AC14" i="3"/>
  <c r="AA14" i="3"/>
  <c r="Y14" i="3"/>
  <c r="W14" i="3"/>
  <c r="U14" i="3"/>
  <c r="S14" i="3"/>
  <c r="Q14" i="3"/>
  <c r="O14" i="3"/>
  <c r="K14" i="3"/>
  <c r="I14" i="3"/>
  <c r="G14" i="3"/>
  <c r="BV13" i="3"/>
  <c r="BT13" i="3"/>
  <c r="BR13" i="3"/>
  <c r="BP13" i="3"/>
  <c r="BN13" i="3"/>
  <c r="BL13" i="3"/>
  <c r="BI13" i="3"/>
  <c r="BJ13" i="3" s="1"/>
  <c r="BH13" i="3"/>
  <c r="BF13" i="3"/>
  <c r="BD13" i="3"/>
  <c r="BB13" i="3"/>
  <c r="AK13" i="3"/>
  <c r="AI13" i="3"/>
  <c r="AG13" i="3"/>
  <c r="AE13" i="3"/>
  <c r="AC13" i="3"/>
  <c r="AA13" i="3"/>
  <c r="Y13" i="3"/>
  <c r="W13" i="3"/>
  <c r="U13" i="3"/>
  <c r="S13" i="3"/>
  <c r="Q13" i="3"/>
  <c r="O13" i="3"/>
  <c r="K13" i="3"/>
  <c r="I13" i="3"/>
  <c r="G13" i="3"/>
  <c r="BX12" i="3"/>
  <c r="BV12" i="3"/>
  <c r="BT12" i="3"/>
  <c r="BR12" i="3"/>
  <c r="BP12" i="3"/>
  <c r="BN12" i="3"/>
  <c r="BL12" i="3"/>
  <c r="BI12" i="3"/>
  <c r="BJ12" i="3" s="1"/>
  <c r="BH12" i="3"/>
  <c r="BF12" i="3"/>
  <c r="BD12" i="3"/>
  <c r="BB12" i="3"/>
  <c r="AK12" i="3"/>
  <c r="AI12" i="3"/>
  <c r="AG12" i="3"/>
  <c r="AE12" i="3"/>
  <c r="AC12" i="3"/>
  <c r="AA12" i="3"/>
  <c r="Y12" i="3"/>
  <c r="W12" i="3"/>
  <c r="U12" i="3"/>
  <c r="S12" i="3"/>
  <c r="Q12" i="3"/>
  <c r="O12" i="3"/>
  <c r="K12" i="3"/>
  <c r="I12" i="3"/>
  <c r="G12" i="3"/>
  <c r="AP20" i="2"/>
  <c r="AS19" i="2"/>
  <c r="AU18" i="2"/>
  <c r="Y13" i="2"/>
  <c r="BV84" i="1"/>
  <c r="BU27" i="2" s="1"/>
  <c r="BU84" i="1"/>
  <c r="BU84" i="7" s="1"/>
  <c r="BS84" i="1"/>
  <c r="BS84" i="7" s="1"/>
  <c r="BR84" i="1"/>
  <c r="BQ27" i="2" s="1"/>
  <c r="BQ84" i="1"/>
  <c r="BQ84" i="7" s="1"/>
  <c r="BO84" i="1"/>
  <c r="BO84" i="7" s="1"/>
  <c r="BN84" i="1"/>
  <c r="BM27" i="2" s="1"/>
  <c r="BM84" i="1"/>
  <c r="BM84" i="7" s="1"/>
  <c r="BK84" i="1"/>
  <c r="BK84" i="7" s="1"/>
  <c r="BG84" i="1"/>
  <c r="BG84" i="7" s="1"/>
  <c r="BF84" i="1"/>
  <c r="BE27" i="2" s="1"/>
  <c r="BE84" i="1"/>
  <c r="BE84" i="7" s="1"/>
  <c r="BC84" i="1"/>
  <c r="BC84" i="7" s="1"/>
  <c r="BB84" i="1"/>
  <c r="BA27" i="2" s="1"/>
  <c r="BA84" i="1"/>
  <c r="BA84" i="7" s="1"/>
  <c r="AZ84" i="1"/>
  <c r="AZ84" i="7" s="1"/>
  <c r="AY84" i="1"/>
  <c r="AY84" i="7" s="1"/>
  <c r="AX84" i="1"/>
  <c r="AX84" i="7" s="1"/>
  <c r="AW84" i="1"/>
  <c r="AW84" i="7" s="1"/>
  <c r="AV84" i="1"/>
  <c r="AV84" i="7" s="1"/>
  <c r="AU84" i="1"/>
  <c r="AU84" i="7" s="1"/>
  <c r="AT84" i="1"/>
  <c r="AT84" i="7" s="1"/>
  <c r="AS84" i="1"/>
  <c r="AS84" i="7" s="1"/>
  <c r="AR84" i="1"/>
  <c r="AR84" i="7" s="1"/>
  <c r="AQ84" i="1"/>
  <c r="AQ84" i="7" s="1"/>
  <c r="AP84" i="1"/>
  <c r="AP84" i="7" s="1"/>
  <c r="AO84" i="1"/>
  <c r="AO84" i="7" s="1"/>
  <c r="AN84" i="1"/>
  <c r="AN84" i="7" s="1"/>
  <c r="AM84" i="1"/>
  <c r="AM84" i="7" s="1"/>
  <c r="AL84" i="1"/>
  <c r="AL84" i="7" s="1"/>
  <c r="AJ84" i="1"/>
  <c r="AJ84" i="7" s="1"/>
  <c r="AI84" i="1"/>
  <c r="AH27" i="2" s="1"/>
  <c r="AH84" i="1"/>
  <c r="AH84" i="7" s="1"/>
  <c r="AF84" i="1"/>
  <c r="AF84" i="7" s="1"/>
  <c r="AE84" i="1"/>
  <c r="AD27" i="2" s="1"/>
  <c r="AD84" i="1"/>
  <c r="AD84" i="7" s="1"/>
  <c r="AB84" i="1"/>
  <c r="AB84" i="7" s="1"/>
  <c r="AA84" i="1"/>
  <c r="Z27" i="2" s="1"/>
  <c r="Z84" i="1"/>
  <c r="Z84" i="7" s="1"/>
  <c r="X84" i="1"/>
  <c r="X84" i="7" s="1"/>
  <c r="W84" i="1"/>
  <c r="V27" i="2" s="1"/>
  <c r="V84" i="1"/>
  <c r="V84" i="7" s="1"/>
  <c r="T84" i="1"/>
  <c r="T84" i="7" s="1"/>
  <c r="S84" i="1"/>
  <c r="R27" i="2" s="1"/>
  <c r="R84" i="1"/>
  <c r="R84" i="7" s="1"/>
  <c r="P84" i="1"/>
  <c r="P84" i="7" s="1"/>
  <c r="O84" i="1"/>
  <c r="N27" i="2" s="1"/>
  <c r="N84" i="1"/>
  <c r="N84" i="7" s="1"/>
  <c r="M84" i="1"/>
  <c r="M84" i="7" s="1"/>
  <c r="L84" i="1"/>
  <c r="L84" i="7" s="1"/>
  <c r="K84" i="1"/>
  <c r="J27" i="2" s="1"/>
  <c r="J84" i="1"/>
  <c r="J84" i="7" s="1"/>
  <c r="H84" i="1"/>
  <c r="H84" i="7" s="1"/>
  <c r="G84" i="1"/>
  <c r="F27" i="2" s="1"/>
  <c r="F84" i="1"/>
  <c r="F84" i="7" s="1"/>
  <c r="E84" i="1"/>
  <c r="E84" i="7" s="1"/>
  <c r="D84" i="1"/>
  <c r="D84" i="7" s="1"/>
  <c r="BV83" i="1"/>
  <c r="BT83" i="1"/>
  <c r="BR83" i="1"/>
  <c r="BP83" i="1"/>
  <c r="BN83" i="1"/>
  <c r="BL83" i="1"/>
  <c r="BI83" i="1"/>
  <c r="BJ83" i="1" s="1"/>
  <c r="BH83" i="1"/>
  <c r="BD83" i="1"/>
  <c r="BB83" i="1"/>
  <c r="AK83" i="1"/>
  <c r="AI83" i="1"/>
  <c r="AG83" i="1"/>
  <c r="AE83" i="1"/>
  <c r="AC83" i="1"/>
  <c r="AA83" i="1"/>
  <c r="Y83" i="1"/>
  <c r="W83" i="1"/>
  <c r="U83" i="1"/>
  <c r="S83" i="1"/>
  <c r="Q83" i="1"/>
  <c r="O83" i="1"/>
  <c r="K83" i="1"/>
  <c r="I83" i="1"/>
  <c r="G83" i="1"/>
  <c r="BV82" i="1"/>
  <c r="BT82" i="1"/>
  <c r="BR82" i="1"/>
  <c r="BP82" i="1"/>
  <c r="BN82" i="1"/>
  <c r="BL82" i="1"/>
  <c r="BI82" i="1"/>
  <c r="BJ82" i="1" s="1"/>
  <c r="BH82" i="1"/>
  <c r="BF82" i="1"/>
  <c r="BD82" i="1"/>
  <c r="BB82" i="1"/>
  <c r="AK82" i="1"/>
  <c r="AI82" i="1"/>
  <c r="AG82" i="1"/>
  <c r="AE82" i="1"/>
  <c r="AC82" i="1"/>
  <c r="AA82" i="1"/>
  <c r="Y82" i="1"/>
  <c r="W82" i="1"/>
  <c r="U82" i="1"/>
  <c r="S82" i="1"/>
  <c r="Q82" i="1"/>
  <c r="O82" i="1"/>
  <c r="K82" i="1"/>
  <c r="I82" i="1"/>
  <c r="G82" i="1"/>
  <c r="BV81" i="1"/>
  <c r="BT81" i="1"/>
  <c r="BR81" i="1"/>
  <c r="BP81" i="1"/>
  <c r="BN81" i="1"/>
  <c r="BL81" i="1"/>
  <c r="BI81" i="1"/>
  <c r="BJ81" i="1" s="1"/>
  <c r="BH81" i="1"/>
  <c r="BF81" i="1"/>
  <c r="BD81" i="1"/>
  <c r="BB81" i="1"/>
  <c r="AK81" i="1"/>
  <c r="AI81" i="1"/>
  <c r="AG81" i="1"/>
  <c r="AE81" i="1"/>
  <c r="AC81" i="1"/>
  <c r="AA81" i="1"/>
  <c r="Y81" i="1"/>
  <c r="W81" i="1"/>
  <c r="U81" i="1"/>
  <c r="S81" i="1"/>
  <c r="Q81" i="1"/>
  <c r="O81" i="1"/>
  <c r="K81" i="1"/>
  <c r="I81" i="1"/>
  <c r="G81" i="1"/>
  <c r="BU80" i="1"/>
  <c r="BU80" i="7" s="1"/>
  <c r="BT80" i="1"/>
  <c r="BS26" i="2" s="1"/>
  <c r="BS80" i="1"/>
  <c r="BS80" i="7" s="1"/>
  <c r="BQ80" i="1"/>
  <c r="BQ80" i="7" s="1"/>
  <c r="BO80" i="1"/>
  <c r="BO80" i="7" s="1"/>
  <c r="BM80" i="1"/>
  <c r="BM80" i="7" s="1"/>
  <c r="BL80" i="1"/>
  <c r="BK26" i="2" s="1"/>
  <c r="BK80" i="1"/>
  <c r="BK80" i="7" s="1"/>
  <c r="BG80" i="1"/>
  <c r="BG80" i="7" s="1"/>
  <c r="BE80" i="1"/>
  <c r="BE80" i="7" s="1"/>
  <c r="BD80" i="1"/>
  <c r="BC26" i="2" s="1"/>
  <c r="BC80" i="1"/>
  <c r="BC80" i="7" s="1"/>
  <c r="BA80" i="1"/>
  <c r="BA80" i="7" s="1"/>
  <c r="AZ80" i="1"/>
  <c r="AZ80" i="7" s="1"/>
  <c r="AY80" i="1"/>
  <c r="AY80" i="7" s="1"/>
  <c r="AX80" i="1"/>
  <c r="AX80" i="7" s="1"/>
  <c r="AW80" i="1"/>
  <c r="AW80" i="7" s="1"/>
  <c r="AV80" i="1"/>
  <c r="AV80" i="7" s="1"/>
  <c r="AU80" i="1"/>
  <c r="AU80" i="7" s="1"/>
  <c r="AT80" i="1"/>
  <c r="AT80" i="7" s="1"/>
  <c r="AS80" i="1"/>
  <c r="AS80" i="7" s="1"/>
  <c r="AR80" i="1"/>
  <c r="AR80" i="7" s="1"/>
  <c r="AQ80" i="1"/>
  <c r="AQ80" i="7" s="1"/>
  <c r="AP80" i="1"/>
  <c r="AP80" i="7" s="1"/>
  <c r="AO80" i="1"/>
  <c r="AO80" i="7" s="1"/>
  <c r="AN80" i="1"/>
  <c r="AN80" i="7" s="1"/>
  <c r="AM80" i="1"/>
  <c r="AM80" i="7" s="1"/>
  <c r="AL80" i="1"/>
  <c r="AL80" i="7" s="1"/>
  <c r="AK80" i="1"/>
  <c r="AJ26" i="2" s="1"/>
  <c r="AJ80" i="1"/>
  <c r="AJ80" i="7" s="1"/>
  <c r="AH80" i="1"/>
  <c r="AH80" i="7" s="1"/>
  <c r="AG80" i="1"/>
  <c r="AF26" i="2" s="1"/>
  <c r="AF80" i="1"/>
  <c r="AF80" i="7" s="1"/>
  <c r="AD80" i="1"/>
  <c r="AD80" i="7" s="1"/>
  <c r="AC80" i="1"/>
  <c r="AB26" i="2" s="1"/>
  <c r="AB80" i="1"/>
  <c r="AB80" i="7" s="1"/>
  <c r="Z80" i="1"/>
  <c r="Z80" i="7" s="1"/>
  <c r="Y80" i="1"/>
  <c r="X26" i="2" s="1"/>
  <c r="X80" i="1"/>
  <c r="X80" i="7" s="1"/>
  <c r="V80" i="1"/>
  <c r="V80" i="7" s="1"/>
  <c r="U80" i="1"/>
  <c r="T26" i="2" s="1"/>
  <c r="T80" i="1"/>
  <c r="T80" i="7" s="1"/>
  <c r="R80" i="1"/>
  <c r="R80" i="7" s="1"/>
  <c r="Q80" i="1"/>
  <c r="P26" i="2" s="1"/>
  <c r="P80" i="1"/>
  <c r="P80" i="7" s="1"/>
  <c r="N80" i="1"/>
  <c r="N80" i="7" s="1"/>
  <c r="M80" i="1"/>
  <c r="M80" i="7" s="1"/>
  <c r="L80" i="1"/>
  <c r="L80" i="7" s="1"/>
  <c r="J80" i="1"/>
  <c r="J80" i="7" s="1"/>
  <c r="H80" i="1"/>
  <c r="H80" i="7" s="1"/>
  <c r="F80" i="1"/>
  <c r="F80" i="7" s="1"/>
  <c r="E80" i="1"/>
  <c r="E80" i="7" s="1"/>
  <c r="D80" i="1"/>
  <c r="D80" i="7" s="1"/>
  <c r="BV79" i="1"/>
  <c r="BT79" i="1"/>
  <c r="BR79" i="1"/>
  <c r="BP79" i="1"/>
  <c r="BN79" i="1"/>
  <c r="BL79" i="1"/>
  <c r="BJ79" i="1"/>
  <c r="BI79" i="1"/>
  <c r="BH79" i="1"/>
  <c r="BF79" i="1"/>
  <c r="BD79" i="1"/>
  <c r="BB79" i="1"/>
  <c r="AK79" i="1"/>
  <c r="AI79" i="1"/>
  <c r="AG79" i="1"/>
  <c r="AE79" i="1"/>
  <c r="AC79" i="1"/>
  <c r="AA79" i="1"/>
  <c r="Y79" i="1"/>
  <c r="W79" i="1"/>
  <c r="U79" i="1"/>
  <c r="S79" i="1"/>
  <c r="Q79" i="1"/>
  <c r="O79" i="1"/>
  <c r="K79" i="1"/>
  <c r="I79" i="1"/>
  <c r="G79" i="1"/>
  <c r="BV78" i="1"/>
  <c r="BT78" i="1"/>
  <c r="BR78" i="1"/>
  <c r="BP78" i="1"/>
  <c r="BN78" i="1"/>
  <c r="BL78" i="1"/>
  <c r="BJ78" i="1"/>
  <c r="BI78" i="1"/>
  <c r="BH78" i="1"/>
  <c r="BF78" i="1"/>
  <c r="BD78" i="1"/>
  <c r="BB78" i="1"/>
  <c r="AK78" i="1"/>
  <c r="AI78" i="1"/>
  <c r="AG78" i="1"/>
  <c r="AE78" i="1"/>
  <c r="AC78" i="1"/>
  <c r="AA78" i="1"/>
  <c r="Y78" i="1"/>
  <c r="W78" i="1"/>
  <c r="U78" i="1"/>
  <c r="S78" i="1"/>
  <c r="Q78" i="1"/>
  <c r="O78" i="1"/>
  <c r="K78" i="1"/>
  <c r="I78" i="1"/>
  <c r="G78" i="1"/>
  <c r="BV77" i="1"/>
  <c r="BT77" i="1"/>
  <c r="BR77" i="1"/>
  <c r="BP77" i="1"/>
  <c r="BN77" i="1"/>
  <c r="BL77" i="1"/>
  <c r="BJ77" i="1"/>
  <c r="BI77" i="1"/>
  <c r="BH77" i="1"/>
  <c r="BF77" i="1"/>
  <c r="BD77" i="1"/>
  <c r="BB77" i="1"/>
  <c r="AK77" i="1"/>
  <c r="AI77" i="1"/>
  <c r="AG77" i="1"/>
  <c r="AE77" i="1"/>
  <c r="AC77" i="1"/>
  <c r="AA77" i="1"/>
  <c r="Y77" i="1"/>
  <c r="W77" i="1"/>
  <c r="U77" i="1"/>
  <c r="S77" i="1"/>
  <c r="Q77" i="1"/>
  <c r="O77" i="1"/>
  <c r="K77" i="1"/>
  <c r="I77" i="1"/>
  <c r="G77" i="1"/>
  <c r="BU76" i="1"/>
  <c r="BU76" i="7" s="1"/>
  <c r="BT76" i="1"/>
  <c r="BS25" i="2" s="1"/>
  <c r="BS76" i="1"/>
  <c r="BS76" i="7" s="1"/>
  <c r="BQ76" i="1"/>
  <c r="BQ76" i="7" s="1"/>
  <c r="BO76" i="1"/>
  <c r="BO76" i="7" s="1"/>
  <c r="BM76" i="1"/>
  <c r="BM76" i="7" s="1"/>
  <c r="BL76" i="1"/>
  <c r="BK25" i="2" s="1"/>
  <c r="BK76" i="1"/>
  <c r="BK76" i="7" s="1"/>
  <c r="BG76" i="1"/>
  <c r="BG76" i="7" s="1"/>
  <c r="BE76" i="1"/>
  <c r="BE76" i="7" s="1"/>
  <c r="BD76" i="1"/>
  <c r="BC25" i="2" s="1"/>
  <c r="BC76" i="1"/>
  <c r="BC76" i="7" s="1"/>
  <c r="BA76" i="1"/>
  <c r="BA76" i="7" s="1"/>
  <c r="AZ76" i="1"/>
  <c r="AZ76" i="7" s="1"/>
  <c r="AY76" i="1"/>
  <c r="AY76" i="7" s="1"/>
  <c r="AX76" i="1"/>
  <c r="AX76" i="7" s="1"/>
  <c r="AW76" i="1"/>
  <c r="AW76" i="7" s="1"/>
  <c r="AV76" i="1"/>
  <c r="AV76" i="7" s="1"/>
  <c r="AU76" i="1"/>
  <c r="AU76" i="7" s="1"/>
  <c r="AT76" i="1"/>
  <c r="AT76" i="7" s="1"/>
  <c r="AS76" i="1"/>
  <c r="AS76" i="7" s="1"/>
  <c r="AR76" i="1"/>
  <c r="AR76" i="7" s="1"/>
  <c r="AQ76" i="1"/>
  <c r="AQ76" i="7" s="1"/>
  <c r="AP76" i="1"/>
  <c r="AP76" i="7" s="1"/>
  <c r="AO76" i="1"/>
  <c r="AO76" i="7" s="1"/>
  <c r="AN76" i="1"/>
  <c r="AN76" i="7" s="1"/>
  <c r="AM76" i="1"/>
  <c r="AM76" i="7" s="1"/>
  <c r="AL76" i="1"/>
  <c r="AL76" i="7" s="1"/>
  <c r="AJ76" i="1"/>
  <c r="AJ76" i="7" s="1"/>
  <c r="AH76" i="1"/>
  <c r="AH76" i="7" s="1"/>
  <c r="AF76" i="1"/>
  <c r="AF76" i="7" s="1"/>
  <c r="AD76" i="1"/>
  <c r="AD76" i="7" s="1"/>
  <c r="AB76" i="1"/>
  <c r="AB76" i="7" s="1"/>
  <c r="Z76" i="1"/>
  <c r="Z76" i="7" s="1"/>
  <c r="X76" i="1"/>
  <c r="X76" i="7" s="1"/>
  <c r="V76" i="1"/>
  <c r="V76" i="7" s="1"/>
  <c r="T76" i="1"/>
  <c r="T76" i="7" s="1"/>
  <c r="R76" i="1"/>
  <c r="R76" i="7" s="1"/>
  <c r="P76" i="1"/>
  <c r="P76" i="7" s="1"/>
  <c r="N76" i="1"/>
  <c r="N76" i="7" s="1"/>
  <c r="M76" i="1"/>
  <c r="M76" i="7" s="1"/>
  <c r="L76" i="1"/>
  <c r="L76" i="7" s="1"/>
  <c r="K76" i="1"/>
  <c r="J25" i="2" s="1"/>
  <c r="J76" i="1"/>
  <c r="J76" i="7" s="1"/>
  <c r="H76" i="1"/>
  <c r="H76" i="7" s="1"/>
  <c r="F76" i="1"/>
  <c r="F76" i="7" s="1"/>
  <c r="E76" i="1"/>
  <c r="E76" i="7" s="1"/>
  <c r="D76" i="1"/>
  <c r="D76" i="7" s="1"/>
  <c r="BV75" i="1"/>
  <c r="BT75" i="1"/>
  <c r="BR75" i="1"/>
  <c r="BP75" i="1"/>
  <c r="BN75" i="1"/>
  <c r="BL75" i="1"/>
  <c r="BI75" i="1"/>
  <c r="BJ75" i="1" s="1"/>
  <c r="BH75" i="1"/>
  <c r="BF75" i="1"/>
  <c r="BD75" i="1"/>
  <c r="BB75" i="1"/>
  <c r="AK75" i="1"/>
  <c r="AI75" i="1"/>
  <c r="AG75" i="1"/>
  <c r="AE75" i="1"/>
  <c r="AC75" i="1"/>
  <c r="AA75" i="1"/>
  <c r="Y75" i="1"/>
  <c r="W75" i="1"/>
  <c r="U75" i="1"/>
  <c r="S75" i="1"/>
  <c r="Q75" i="1"/>
  <c r="O75" i="1"/>
  <c r="K75" i="1"/>
  <c r="I75" i="1"/>
  <c r="G75" i="1"/>
  <c r="BV74" i="1"/>
  <c r="BT74" i="1"/>
  <c r="BR74" i="1"/>
  <c r="BP74" i="1"/>
  <c r="BN74" i="1"/>
  <c r="BL74" i="1"/>
  <c r="BI74" i="1"/>
  <c r="BJ74" i="1" s="1"/>
  <c r="BH74" i="1"/>
  <c r="BF74" i="1"/>
  <c r="BD74" i="1"/>
  <c r="BB74" i="1"/>
  <c r="AK74" i="1"/>
  <c r="AI74" i="1"/>
  <c r="AG74" i="1"/>
  <c r="AE74" i="1"/>
  <c r="AC74" i="1"/>
  <c r="AA74" i="1"/>
  <c r="Y74" i="1"/>
  <c r="W74" i="1"/>
  <c r="U74" i="1"/>
  <c r="S74" i="1"/>
  <c r="Q74" i="1"/>
  <c r="O74" i="1"/>
  <c r="K74" i="1"/>
  <c r="I74" i="1"/>
  <c r="G74" i="1"/>
  <c r="BV73" i="1"/>
  <c r="BT73" i="1"/>
  <c r="BR73" i="1"/>
  <c r="BP73" i="1"/>
  <c r="BN73" i="1"/>
  <c r="BL73" i="1"/>
  <c r="BI73" i="1"/>
  <c r="BJ73" i="1" s="1"/>
  <c r="BH73" i="1"/>
  <c r="BF73" i="1"/>
  <c r="BD73" i="1"/>
  <c r="BB73" i="1"/>
  <c r="AK73" i="1"/>
  <c r="AI73" i="1"/>
  <c r="AG73" i="1"/>
  <c r="AE73" i="1"/>
  <c r="AC73" i="1"/>
  <c r="AA73" i="1"/>
  <c r="Y73" i="1"/>
  <c r="W73" i="1"/>
  <c r="U73" i="1"/>
  <c r="S73" i="1"/>
  <c r="Q73" i="1"/>
  <c r="O73" i="1"/>
  <c r="K73" i="1"/>
  <c r="I73" i="1"/>
  <c r="G73" i="1"/>
  <c r="BX72" i="1"/>
  <c r="BV72" i="1"/>
  <c r="BT72" i="1"/>
  <c r="BR72" i="1"/>
  <c r="BP72" i="1"/>
  <c r="BN72" i="1"/>
  <c r="BL72" i="1"/>
  <c r="BI72" i="1"/>
  <c r="BJ72" i="1" s="1"/>
  <c r="BH72" i="1"/>
  <c r="BF72" i="1"/>
  <c r="BD72" i="1"/>
  <c r="BB72" i="1"/>
  <c r="AK72" i="1"/>
  <c r="AI72" i="1"/>
  <c r="AG72" i="1"/>
  <c r="AE72" i="1"/>
  <c r="AC72" i="1"/>
  <c r="AA72" i="1"/>
  <c r="Y72" i="1"/>
  <c r="W72" i="1"/>
  <c r="U72" i="1"/>
  <c r="S72" i="1"/>
  <c r="Q72" i="1"/>
  <c r="O72" i="1"/>
  <c r="K72" i="1"/>
  <c r="I72" i="1"/>
  <c r="G72" i="1"/>
  <c r="BV71" i="1"/>
  <c r="BU24" i="2" s="1"/>
  <c r="BU71" i="1"/>
  <c r="BU71" i="7" s="1"/>
  <c r="BS71" i="1"/>
  <c r="BS71" i="7" s="1"/>
  <c r="BR71" i="1"/>
  <c r="BQ24" i="2" s="1"/>
  <c r="BQ71" i="1"/>
  <c r="BQ71" i="7" s="1"/>
  <c r="BO71" i="1"/>
  <c r="BO71" i="7" s="1"/>
  <c r="BN71" i="1"/>
  <c r="BM24" i="2" s="1"/>
  <c r="BM71" i="1"/>
  <c r="BM71" i="7" s="1"/>
  <c r="BK71" i="1"/>
  <c r="BK71" i="7" s="1"/>
  <c r="BG71" i="1"/>
  <c r="BG71" i="7" s="1"/>
  <c r="BE71" i="1"/>
  <c r="BE71" i="7" s="1"/>
  <c r="BC71" i="1"/>
  <c r="BC71" i="7" s="1"/>
  <c r="BB71" i="1"/>
  <c r="BA24" i="2" s="1"/>
  <c r="BA71" i="1"/>
  <c r="BA71" i="7" s="1"/>
  <c r="AZ71" i="1"/>
  <c r="AZ71" i="7" s="1"/>
  <c r="AY71" i="1"/>
  <c r="AY71" i="7" s="1"/>
  <c r="AX71" i="1"/>
  <c r="AX71" i="7" s="1"/>
  <c r="AW71" i="1"/>
  <c r="AW71" i="7" s="1"/>
  <c r="AV71" i="1"/>
  <c r="AV71" i="7" s="1"/>
  <c r="AU71" i="1"/>
  <c r="AU71" i="7" s="1"/>
  <c r="AT71" i="1"/>
  <c r="AT71" i="7" s="1"/>
  <c r="AS71" i="1"/>
  <c r="AS71" i="7" s="1"/>
  <c r="AR71" i="1"/>
  <c r="AR71" i="7" s="1"/>
  <c r="AQ71" i="1"/>
  <c r="AQ71" i="7" s="1"/>
  <c r="AP71" i="1"/>
  <c r="AP71" i="7" s="1"/>
  <c r="AO71" i="1"/>
  <c r="AO71" i="7" s="1"/>
  <c r="AN71" i="1"/>
  <c r="AN71" i="7" s="1"/>
  <c r="AM71" i="1"/>
  <c r="AM71" i="7" s="1"/>
  <c r="AL71" i="1"/>
  <c r="AL71" i="7" s="1"/>
  <c r="AJ71" i="1"/>
  <c r="AJ71" i="7" s="1"/>
  <c r="AH71" i="1"/>
  <c r="AH71" i="7" s="1"/>
  <c r="AF71" i="1"/>
  <c r="AF71" i="7" s="1"/>
  <c r="AD71" i="1"/>
  <c r="AD71" i="7" s="1"/>
  <c r="AB71" i="1"/>
  <c r="AB71" i="7" s="1"/>
  <c r="Z71" i="1"/>
  <c r="Z71" i="7" s="1"/>
  <c r="X71" i="1"/>
  <c r="X71" i="7" s="1"/>
  <c r="V71" i="1"/>
  <c r="V71" i="7" s="1"/>
  <c r="T71" i="1"/>
  <c r="T71" i="7" s="1"/>
  <c r="R71" i="1"/>
  <c r="R71" i="7" s="1"/>
  <c r="P71" i="1"/>
  <c r="P71" i="7" s="1"/>
  <c r="N71" i="1"/>
  <c r="N71" i="7" s="1"/>
  <c r="M71" i="1"/>
  <c r="M71" i="7" s="1"/>
  <c r="L71" i="1"/>
  <c r="L71" i="7" s="1"/>
  <c r="J71" i="1"/>
  <c r="J71" i="7" s="1"/>
  <c r="H71" i="1"/>
  <c r="H71" i="7" s="1"/>
  <c r="F71" i="1"/>
  <c r="F71" i="7" s="1"/>
  <c r="E71" i="1"/>
  <c r="E71" i="7" s="1"/>
  <c r="D71" i="1"/>
  <c r="D71" i="7" s="1"/>
  <c r="BV70" i="1"/>
  <c r="BT70" i="1"/>
  <c r="BR70" i="1"/>
  <c r="BP70" i="1"/>
  <c r="BN70" i="1"/>
  <c r="BL70" i="1"/>
  <c r="BJ70" i="1"/>
  <c r="BI70" i="1"/>
  <c r="BH70" i="1"/>
  <c r="BF70" i="1"/>
  <c r="BD70" i="1"/>
  <c r="BB70" i="1"/>
  <c r="AK70" i="1"/>
  <c r="AI70" i="1"/>
  <c r="AG70" i="1"/>
  <c r="AE70" i="1"/>
  <c r="AC70" i="1"/>
  <c r="AA70" i="1"/>
  <c r="Y70" i="1"/>
  <c r="W70" i="1"/>
  <c r="U70" i="1"/>
  <c r="S70" i="1"/>
  <c r="Q70" i="1"/>
  <c r="O70" i="1"/>
  <c r="K70" i="1"/>
  <c r="I70" i="1"/>
  <c r="G70" i="1"/>
  <c r="BV69" i="1"/>
  <c r="BT69" i="1"/>
  <c r="BR69" i="1"/>
  <c r="BP69" i="1"/>
  <c r="BN69" i="1"/>
  <c r="BL69" i="1"/>
  <c r="BJ69" i="1"/>
  <c r="BI69" i="1"/>
  <c r="BH69" i="1"/>
  <c r="BF69" i="1"/>
  <c r="BD69" i="1"/>
  <c r="BB69" i="1"/>
  <c r="AK69" i="1"/>
  <c r="AI69" i="1"/>
  <c r="AG69" i="1"/>
  <c r="AE69" i="1"/>
  <c r="AC69" i="1"/>
  <c r="AA69" i="1"/>
  <c r="Y69" i="1"/>
  <c r="W69" i="1"/>
  <c r="U69" i="1"/>
  <c r="S69" i="1"/>
  <c r="Q69" i="1"/>
  <c r="O69" i="1"/>
  <c r="K69" i="1"/>
  <c r="I69" i="1"/>
  <c r="G69" i="1"/>
  <c r="BV68" i="1"/>
  <c r="BT68" i="1"/>
  <c r="BR68" i="1"/>
  <c r="BP68" i="1"/>
  <c r="BN68" i="1"/>
  <c r="BL68" i="1"/>
  <c r="BJ68" i="1"/>
  <c r="BI68" i="1"/>
  <c r="BH68" i="1"/>
  <c r="BF68" i="1"/>
  <c r="BD68" i="1"/>
  <c r="BB68" i="1"/>
  <c r="AK68" i="1"/>
  <c r="AI68" i="1"/>
  <c r="AG68" i="1"/>
  <c r="AE68" i="1"/>
  <c r="AC68" i="1"/>
  <c r="AA68" i="1"/>
  <c r="Y68" i="1"/>
  <c r="W68" i="1"/>
  <c r="U68" i="1"/>
  <c r="S68" i="1"/>
  <c r="Q68" i="1"/>
  <c r="O68" i="1"/>
  <c r="K68" i="1"/>
  <c r="I68" i="1"/>
  <c r="G68" i="1"/>
  <c r="BV67" i="1"/>
  <c r="BT67" i="1"/>
  <c r="BR67" i="1"/>
  <c r="BP67" i="1"/>
  <c r="BN67" i="1"/>
  <c r="BL67" i="1"/>
  <c r="BJ67" i="1"/>
  <c r="BI67" i="1"/>
  <c r="BH67" i="1"/>
  <c r="BF67" i="1"/>
  <c r="BD67" i="1"/>
  <c r="BB67" i="1"/>
  <c r="AK67" i="1"/>
  <c r="AI67" i="1"/>
  <c r="AG67" i="1"/>
  <c r="AE67" i="1"/>
  <c r="AC67" i="1"/>
  <c r="AA67" i="1"/>
  <c r="Y67" i="1"/>
  <c r="W67" i="1"/>
  <c r="U67" i="1"/>
  <c r="S67" i="1"/>
  <c r="Q67" i="1"/>
  <c r="O67" i="1"/>
  <c r="K67" i="1"/>
  <c r="I67" i="1"/>
  <c r="G67" i="1"/>
  <c r="BX66" i="1"/>
  <c r="BV66" i="1"/>
  <c r="BT66" i="1"/>
  <c r="BR66" i="1"/>
  <c r="BP66" i="1"/>
  <c r="BN66" i="1"/>
  <c r="BL66" i="1"/>
  <c r="BJ66" i="1"/>
  <c r="BI66" i="1"/>
  <c r="BH66" i="1"/>
  <c r="BF66" i="1"/>
  <c r="BD66" i="1"/>
  <c r="BB66" i="1"/>
  <c r="AK66" i="1"/>
  <c r="AI66" i="1"/>
  <c r="AG66" i="1"/>
  <c r="AE66" i="1"/>
  <c r="AC66" i="1"/>
  <c r="AA66" i="1"/>
  <c r="Y66" i="1"/>
  <c r="W66" i="1"/>
  <c r="U66" i="1"/>
  <c r="S66" i="1"/>
  <c r="Q66" i="1"/>
  <c r="O66" i="1"/>
  <c r="K66" i="1"/>
  <c r="I66" i="1"/>
  <c r="G66" i="1"/>
  <c r="BV65" i="1"/>
  <c r="BU23" i="2" s="1"/>
  <c r="BU65" i="1"/>
  <c r="BU65" i="7" s="1"/>
  <c r="BS65" i="1"/>
  <c r="BS65" i="7" s="1"/>
  <c r="BR65" i="1"/>
  <c r="BQ23" i="2" s="1"/>
  <c r="BQ65" i="1"/>
  <c r="BQ65" i="7" s="1"/>
  <c r="BO65" i="1"/>
  <c r="BO65" i="7" s="1"/>
  <c r="BN65" i="1"/>
  <c r="BM23" i="2" s="1"/>
  <c r="BM65" i="1"/>
  <c r="BM65" i="7" s="1"/>
  <c r="BK65" i="1"/>
  <c r="BK65" i="7" s="1"/>
  <c r="BG65" i="1"/>
  <c r="BG65" i="7" s="1"/>
  <c r="BF65" i="1"/>
  <c r="BE23" i="2" s="1"/>
  <c r="BE65" i="1"/>
  <c r="BE65" i="7" s="1"/>
  <c r="BC65" i="1"/>
  <c r="BC65" i="7" s="1"/>
  <c r="BB65" i="1"/>
  <c r="BA23" i="2" s="1"/>
  <c r="BA65" i="1"/>
  <c r="BA65" i="7" s="1"/>
  <c r="AZ65" i="1"/>
  <c r="AZ65" i="7" s="1"/>
  <c r="AY65" i="1"/>
  <c r="AY65" i="7" s="1"/>
  <c r="AX65" i="1"/>
  <c r="AX65" i="7" s="1"/>
  <c r="AW65" i="1"/>
  <c r="AW65" i="7" s="1"/>
  <c r="AV65" i="1"/>
  <c r="AV65" i="7" s="1"/>
  <c r="AU65" i="1"/>
  <c r="AU65" i="7" s="1"/>
  <c r="AT65" i="1"/>
  <c r="AT65" i="7" s="1"/>
  <c r="AS65" i="1"/>
  <c r="AS65" i="7" s="1"/>
  <c r="AR65" i="1"/>
  <c r="AR65" i="7" s="1"/>
  <c r="AQ65" i="1"/>
  <c r="AQ65" i="7" s="1"/>
  <c r="AP65" i="1"/>
  <c r="AP65" i="7" s="1"/>
  <c r="AO65" i="1"/>
  <c r="AO65" i="7" s="1"/>
  <c r="AN65" i="1"/>
  <c r="AN65" i="7" s="1"/>
  <c r="AM65" i="1"/>
  <c r="AM65" i="7" s="1"/>
  <c r="AL65" i="1"/>
  <c r="AL65" i="7" s="1"/>
  <c r="AJ65" i="1"/>
  <c r="AJ65" i="7" s="1"/>
  <c r="AI65" i="1"/>
  <c r="AH23" i="2" s="1"/>
  <c r="AH65" i="1"/>
  <c r="AH65" i="7" s="1"/>
  <c r="AF65" i="1"/>
  <c r="AF65" i="7" s="1"/>
  <c r="AE65" i="1"/>
  <c r="AD23" i="2" s="1"/>
  <c r="AD65" i="1"/>
  <c r="AD65" i="7" s="1"/>
  <c r="AB65" i="1"/>
  <c r="AB65" i="7" s="1"/>
  <c r="AA65" i="1"/>
  <c r="Z23" i="2" s="1"/>
  <c r="Z65" i="1"/>
  <c r="Z65" i="7" s="1"/>
  <c r="X65" i="1"/>
  <c r="X65" i="7" s="1"/>
  <c r="W65" i="1"/>
  <c r="V23" i="2" s="1"/>
  <c r="V65" i="1"/>
  <c r="V65" i="7" s="1"/>
  <c r="T65" i="1"/>
  <c r="T65" i="7" s="1"/>
  <c r="S65" i="1"/>
  <c r="R23" i="2" s="1"/>
  <c r="R65" i="1"/>
  <c r="R65" i="7" s="1"/>
  <c r="P65" i="1"/>
  <c r="P65" i="7" s="1"/>
  <c r="O65" i="1"/>
  <c r="N23" i="2" s="1"/>
  <c r="N65" i="1"/>
  <c r="N65" i="7" s="1"/>
  <c r="M65" i="1"/>
  <c r="M65" i="7" s="1"/>
  <c r="L65" i="1"/>
  <c r="L65" i="7" s="1"/>
  <c r="J65" i="1"/>
  <c r="J65" i="7" s="1"/>
  <c r="H65" i="1"/>
  <c r="H65" i="7" s="1"/>
  <c r="G65" i="1"/>
  <c r="F23" i="2" s="1"/>
  <c r="F65" i="1"/>
  <c r="F65" i="7" s="1"/>
  <c r="E65" i="1"/>
  <c r="E65" i="7" s="1"/>
  <c r="D65" i="1"/>
  <c r="D65" i="7" s="1"/>
  <c r="BV64" i="1"/>
  <c r="BT64" i="1"/>
  <c r="BR64" i="1"/>
  <c r="BP64" i="1"/>
  <c r="BN64" i="1"/>
  <c r="BL64" i="1"/>
  <c r="BI64" i="1"/>
  <c r="BJ64" i="1" s="1"/>
  <c r="BH64" i="1"/>
  <c r="BF64" i="1"/>
  <c r="BD64" i="1"/>
  <c r="BB64" i="1"/>
  <c r="AK64" i="1"/>
  <c r="AI64" i="1"/>
  <c r="AG64" i="1"/>
  <c r="AE64" i="1"/>
  <c r="AC64" i="1"/>
  <c r="AA64" i="1"/>
  <c r="Y64" i="1"/>
  <c r="W64" i="1"/>
  <c r="U64" i="1"/>
  <c r="S64" i="1"/>
  <c r="Q64" i="1"/>
  <c r="O64" i="1"/>
  <c r="K64" i="1"/>
  <c r="I64" i="1"/>
  <c r="G64" i="1"/>
  <c r="BV63" i="1"/>
  <c r="BT63" i="1"/>
  <c r="BR63" i="1"/>
  <c r="BP63" i="1"/>
  <c r="BN63" i="1"/>
  <c r="BL63" i="1"/>
  <c r="BI63" i="1"/>
  <c r="BJ63" i="1" s="1"/>
  <c r="BH63" i="1"/>
  <c r="BF63" i="1"/>
  <c r="BD63" i="1"/>
  <c r="BB63" i="1"/>
  <c r="AK63" i="1"/>
  <c r="AI63" i="1"/>
  <c r="AG63" i="1"/>
  <c r="AE63" i="1"/>
  <c r="AC63" i="1"/>
  <c r="AA63" i="1"/>
  <c r="Y63" i="1"/>
  <c r="W63" i="1"/>
  <c r="U63" i="1"/>
  <c r="S63" i="1"/>
  <c r="Q63" i="1"/>
  <c r="O63" i="1"/>
  <c r="K63" i="1"/>
  <c r="I63" i="1"/>
  <c r="G63" i="1"/>
  <c r="BV62" i="1"/>
  <c r="BT62" i="1"/>
  <c r="BR62" i="1"/>
  <c r="BP62" i="1"/>
  <c r="BN62" i="1"/>
  <c r="BL62" i="1"/>
  <c r="BI62" i="1"/>
  <c r="BJ62" i="1" s="1"/>
  <c r="BH62" i="1"/>
  <c r="BF62" i="1"/>
  <c r="BD62" i="1"/>
  <c r="BB62" i="1"/>
  <c r="AK62" i="1"/>
  <c r="AI62" i="1"/>
  <c r="AG62" i="1"/>
  <c r="AE62" i="1"/>
  <c r="AC62" i="1"/>
  <c r="AA62" i="1"/>
  <c r="Y62" i="1"/>
  <c r="W62" i="1"/>
  <c r="U62" i="1"/>
  <c r="S62" i="1"/>
  <c r="Q62" i="1"/>
  <c r="O62" i="1"/>
  <c r="K62" i="1"/>
  <c r="I62" i="1"/>
  <c r="G62" i="1"/>
  <c r="BV61" i="1"/>
  <c r="BT61" i="1"/>
  <c r="BR61" i="1"/>
  <c r="BP61" i="1"/>
  <c r="BN61" i="1"/>
  <c r="BL61" i="1"/>
  <c r="BI61" i="1"/>
  <c r="BJ61" i="1" s="1"/>
  <c r="BH61" i="1"/>
  <c r="BF61" i="1"/>
  <c r="BD61" i="1"/>
  <c r="BB61" i="1"/>
  <c r="AK61" i="1"/>
  <c r="AI61" i="1"/>
  <c r="AG61" i="1"/>
  <c r="AE61" i="1"/>
  <c r="AC61" i="1"/>
  <c r="AA61" i="1"/>
  <c r="Y61" i="1"/>
  <c r="W61" i="1"/>
  <c r="U61" i="1"/>
  <c r="S61" i="1"/>
  <c r="Q61" i="1"/>
  <c r="O61" i="1"/>
  <c r="K61" i="1"/>
  <c r="I61" i="1"/>
  <c r="G61" i="1"/>
  <c r="BU60" i="1"/>
  <c r="BU60" i="7" s="1"/>
  <c r="BS60" i="1"/>
  <c r="BS60" i="7" s="1"/>
  <c r="BQ60" i="1"/>
  <c r="BQ60" i="7" s="1"/>
  <c r="BO60" i="1"/>
  <c r="BO60" i="7" s="1"/>
  <c r="BM60" i="1"/>
  <c r="BM60" i="7" s="1"/>
  <c r="BK60" i="1"/>
  <c r="BK60" i="7" s="1"/>
  <c r="BG60" i="1"/>
  <c r="BG60" i="7" s="1"/>
  <c r="BE60" i="1"/>
  <c r="BE60" i="7" s="1"/>
  <c r="BC60" i="1"/>
  <c r="BC60" i="7" s="1"/>
  <c r="BA60" i="1"/>
  <c r="BA60" i="7" s="1"/>
  <c r="AZ60" i="1"/>
  <c r="AZ60" i="7" s="1"/>
  <c r="AY60" i="1"/>
  <c r="AY60" i="7" s="1"/>
  <c r="AX60" i="1"/>
  <c r="AX60" i="7" s="1"/>
  <c r="AW60" i="1"/>
  <c r="AW60" i="7" s="1"/>
  <c r="AV60" i="1"/>
  <c r="AV60" i="7" s="1"/>
  <c r="AU60" i="1"/>
  <c r="AU60" i="7" s="1"/>
  <c r="AT60" i="1"/>
  <c r="AT60" i="7" s="1"/>
  <c r="AS60" i="1"/>
  <c r="AS60" i="7" s="1"/>
  <c r="AR60" i="1"/>
  <c r="AR60" i="7" s="1"/>
  <c r="AQ60" i="1"/>
  <c r="AQ60" i="7" s="1"/>
  <c r="AP60" i="1"/>
  <c r="AP60" i="7" s="1"/>
  <c r="AO60" i="1"/>
  <c r="AO60" i="7" s="1"/>
  <c r="AN60" i="1"/>
  <c r="AN60" i="7" s="1"/>
  <c r="AM60" i="1"/>
  <c r="AM60" i="7" s="1"/>
  <c r="AL60" i="1"/>
  <c r="AL60" i="7" s="1"/>
  <c r="AK60" i="1"/>
  <c r="AJ22" i="2" s="1"/>
  <c r="AJ60" i="1"/>
  <c r="AJ60" i="7" s="1"/>
  <c r="AH60" i="1"/>
  <c r="AH60" i="7" s="1"/>
  <c r="AG60" i="1"/>
  <c r="AF22" i="2" s="1"/>
  <c r="AF60" i="1"/>
  <c r="AF60" i="7" s="1"/>
  <c r="AD60" i="1"/>
  <c r="AD60" i="7" s="1"/>
  <c r="AC60" i="1"/>
  <c r="AB22" i="2" s="1"/>
  <c r="AB60" i="1"/>
  <c r="AB60" i="7" s="1"/>
  <c r="Z60" i="1"/>
  <c r="Z60" i="7" s="1"/>
  <c r="Y60" i="1"/>
  <c r="X22" i="2" s="1"/>
  <c r="X60" i="1"/>
  <c r="X60" i="7" s="1"/>
  <c r="V60" i="1"/>
  <c r="V60" i="7" s="1"/>
  <c r="U60" i="1"/>
  <c r="T22" i="2" s="1"/>
  <c r="T60" i="1"/>
  <c r="T60" i="7" s="1"/>
  <c r="R60" i="1"/>
  <c r="R60" i="7" s="1"/>
  <c r="Q60" i="1"/>
  <c r="P22" i="2" s="1"/>
  <c r="P60" i="1"/>
  <c r="P60" i="7" s="1"/>
  <c r="N60" i="1"/>
  <c r="N60" i="7" s="1"/>
  <c r="M60" i="1"/>
  <c r="M60" i="7" s="1"/>
  <c r="L60" i="1"/>
  <c r="L60" i="7" s="1"/>
  <c r="J60" i="1"/>
  <c r="J60" i="7" s="1"/>
  <c r="I60" i="1"/>
  <c r="H22" i="2" s="1"/>
  <c r="H60" i="1"/>
  <c r="H60" i="7" s="1"/>
  <c r="F60" i="1"/>
  <c r="F60" i="7" s="1"/>
  <c r="E60" i="1"/>
  <c r="E60" i="7" s="1"/>
  <c r="D60" i="1"/>
  <c r="D60" i="7" s="1"/>
  <c r="BV59" i="1"/>
  <c r="BT59" i="1"/>
  <c r="BR59" i="1"/>
  <c r="BP59" i="1"/>
  <c r="BN59" i="1"/>
  <c r="BL59" i="1"/>
  <c r="BI59" i="1"/>
  <c r="BJ59" i="1" s="1"/>
  <c r="BH59" i="1"/>
  <c r="BF59" i="1"/>
  <c r="BD59" i="1"/>
  <c r="BB59" i="1"/>
  <c r="AK59" i="1"/>
  <c r="AI59" i="1"/>
  <c r="AG59" i="1"/>
  <c r="AE59" i="1"/>
  <c r="AC59" i="1"/>
  <c r="AA59" i="1"/>
  <c r="Y59" i="1"/>
  <c r="W59" i="1"/>
  <c r="U59" i="1"/>
  <c r="S59" i="1"/>
  <c r="Q59" i="1"/>
  <c r="O59" i="1"/>
  <c r="K59" i="1"/>
  <c r="I59" i="1"/>
  <c r="G59" i="1"/>
  <c r="BV58" i="1"/>
  <c r="BT58" i="1"/>
  <c r="BR58" i="1"/>
  <c r="BP58" i="1"/>
  <c r="BN58" i="1"/>
  <c r="BL58" i="1"/>
  <c r="BJ58" i="1"/>
  <c r="BI58" i="1"/>
  <c r="BH58" i="1"/>
  <c r="BF58" i="1"/>
  <c r="BD58" i="1"/>
  <c r="BB58" i="1"/>
  <c r="AK58" i="1"/>
  <c r="AI58" i="1"/>
  <c r="AG58" i="1"/>
  <c r="AE58" i="1"/>
  <c r="AC58" i="1"/>
  <c r="AA58" i="1"/>
  <c r="Y58" i="1"/>
  <c r="W58" i="1"/>
  <c r="U58" i="1"/>
  <c r="S58" i="1"/>
  <c r="Q58" i="1"/>
  <c r="O58" i="1"/>
  <c r="K58" i="1"/>
  <c r="I58" i="1"/>
  <c r="G58" i="1"/>
  <c r="BV57" i="1"/>
  <c r="BT57" i="1"/>
  <c r="BR57" i="1"/>
  <c r="BP57" i="1"/>
  <c r="BN57" i="1"/>
  <c r="BL57" i="1"/>
  <c r="BI57" i="1"/>
  <c r="BJ57" i="1" s="1"/>
  <c r="BH57" i="1"/>
  <c r="BF57" i="1"/>
  <c r="BD57" i="1"/>
  <c r="BB57" i="1"/>
  <c r="AK57" i="1"/>
  <c r="AI57" i="1"/>
  <c r="AG57" i="1"/>
  <c r="AE57" i="1"/>
  <c r="AC57" i="1"/>
  <c r="AA57" i="1"/>
  <c r="Y57" i="1"/>
  <c r="W57" i="1"/>
  <c r="U57" i="1"/>
  <c r="S57" i="1"/>
  <c r="Q57" i="1"/>
  <c r="O57" i="1"/>
  <c r="K57" i="1"/>
  <c r="I57" i="1"/>
  <c r="G57" i="1"/>
  <c r="BX56" i="1"/>
  <c r="BV56" i="1"/>
  <c r="BT56" i="1"/>
  <c r="BR56" i="1"/>
  <c r="BP56" i="1"/>
  <c r="BN56" i="1"/>
  <c r="BL56" i="1"/>
  <c r="BI56" i="1"/>
  <c r="BJ56" i="1" s="1"/>
  <c r="BH56" i="1"/>
  <c r="BF56" i="1"/>
  <c r="BD56" i="1"/>
  <c r="BB56" i="1"/>
  <c r="AK56" i="1"/>
  <c r="AI56" i="1"/>
  <c r="AG56" i="1"/>
  <c r="AE56" i="1"/>
  <c r="AC56" i="1"/>
  <c r="AA56" i="1"/>
  <c r="Y56" i="1"/>
  <c r="W56" i="1"/>
  <c r="U56" i="1"/>
  <c r="S56" i="1"/>
  <c r="Q56" i="1"/>
  <c r="O56" i="1"/>
  <c r="K56" i="1"/>
  <c r="I56" i="1"/>
  <c r="G56" i="1"/>
  <c r="BV55" i="1"/>
  <c r="BU21" i="2" s="1"/>
  <c r="BU55" i="1"/>
  <c r="BU55" i="7" s="1"/>
  <c r="BS55" i="1"/>
  <c r="BS55" i="7" s="1"/>
  <c r="BR55" i="1"/>
  <c r="BQ21" i="2" s="1"/>
  <c r="BQ55" i="1"/>
  <c r="BQ55" i="7" s="1"/>
  <c r="BO55" i="1"/>
  <c r="BO55" i="7" s="1"/>
  <c r="BN55" i="1"/>
  <c r="BM21" i="2" s="1"/>
  <c r="BM55" i="1"/>
  <c r="BM55" i="7" s="1"/>
  <c r="BK55" i="1"/>
  <c r="BK55" i="7" s="1"/>
  <c r="BG55" i="1"/>
  <c r="BG55" i="7" s="1"/>
  <c r="BF55" i="1"/>
  <c r="BE21" i="2" s="1"/>
  <c r="BE55" i="1"/>
  <c r="BE55" i="7" s="1"/>
  <c r="BC55" i="1"/>
  <c r="BC55" i="7" s="1"/>
  <c r="BB55" i="1"/>
  <c r="BA21" i="2" s="1"/>
  <c r="BA55" i="1"/>
  <c r="BA55" i="7" s="1"/>
  <c r="AZ55" i="1"/>
  <c r="AZ55" i="7" s="1"/>
  <c r="AY55" i="1"/>
  <c r="AY55" i="7" s="1"/>
  <c r="AX55" i="1"/>
  <c r="AX55" i="7" s="1"/>
  <c r="AW55" i="1"/>
  <c r="AW55" i="7" s="1"/>
  <c r="AV55" i="1"/>
  <c r="AV55" i="7" s="1"/>
  <c r="AU55" i="1"/>
  <c r="AU55" i="7" s="1"/>
  <c r="AT55" i="1"/>
  <c r="AT55" i="7" s="1"/>
  <c r="AS55" i="1"/>
  <c r="AS55" i="7" s="1"/>
  <c r="AR55" i="1"/>
  <c r="AR55" i="7" s="1"/>
  <c r="AQ55" i="1"/>
  <c r="AQ55" i="7" s="1"/>
  <c r="AP55" i="1"/>
  <c r="AP55" i="7" s="1"/>
  <c r="AO55" i="1"/>
  <c r="AO55" i="7" s="1"/>
  <c r="AN55" i="1"/>
  <c r="AN55" i="7" s="1"/>
  <c r="AM55" i="1"/>
  <c r="AM55" i="7" s="1"/>
  <c r="AL55" i="1"/>
  <c r="AL55" i="7" s="1"/>
  <c r="AJ55" i="1"/>
  <c r="AJ55" i="7" s="1"/>
  <c r="AI55" i="1"/>
  <c r="AH21" i="2" s="1"/>
  <c r="AH55" i="1"/>
  <c r="AH55" i="7" s="1"/>
  <c r="AF55" i="1"/>
  <c r="AF55" i="7" s="1"/>
  <c r="AE55" i="1"/>
  <c r="AD21" i="2" s="1"/>
  <c r="AD55" i="1"/>
  <c r="AD55" i="7" s="1"/>
  <c r="AB55" i="1"/>
  <c r="AB55" i="7" s="1"/>
  <c r="AA55" i="1"/>
  <c r="Z21" i="2" s="1"/>
  <c r="Z55" i="1"/>
  <c r="Z55" i="7" s="1"/>
  <c r="X55" i="1"/>
  <c r="X55" i="7" s="1"/>
  <c r="W55" i="1"/>
  <c r="V21" i="2" s="1"/>
  <c r="V55" i="1"/>
  <c r="V55" i="7" s="1"/>
  <c r="T55" i="1"/>
  <c r="T55" i="7" s="1"/>
  <c r="R55" i="1"/>
  <c r="R55" i="7" s="1"/>
  <c r="P55" i="1"/>
  <c r="P55" i="7" s="1"/>
  <c r="O55" i="1"/>
  <c r="N21" i="2" s="1"/>
  <c r="N55" i="1"/>
  <c r="N55" i="7" s="1"/>
  <c r="M55" i="1"/>
  <c r="M55" i="7" s="1"/>
  <c r="L55" i="1"/>
  <c r="L55" i="7" s="1"/>
  <c r="J55" i="1"/>
  <c r="J55" i="7" s="1"/>
  <c r="H55" i="1"/>
  <c r="H55" i="7" s="1"/>
  <c r="F55" i="1"/>
  <c r="F55" i="7" s="1"/>
  <c r="E55" i="1"/>
  <c r="E55" i="7" s="1"/>
  <c r="D55" i="1"/>
  <c r="D55" i="7" s="1"/>
  <c r="BV54" i="1"/>
  <c r="BT54" i="1"/>
  <c r="BR54" i="1"/>
  <c r="BP54" i="1"/>
  <c r="BN54" i="1"/>
  <c r="BL54" i="1"/>
  <c r="BI54" i="1"/>
  <c r="BJ54" i="1" s="1"/>
  <c r="BH54" i="1"/>
  <c r="BF54" i="1"/>
  <c r="BD54" i="1"/>
  <c r="BB54" i="1"/>
  <c r="AK54" i="1"/>
  <c r="AI54" i="1"/>
  <c r="AG54" i="1"/>
  <c r="AE54" i="1"/>
  <c r="AC54" i="1"/>
  <c r="AA54" i="1"/>
  <c r="Y54" i="1"/>
  <c r="W54" i="1"/>
  <c r="U54" i="1"/>
  <c r="S54" i="1"/>
  <c r="Q54" i="1"/>
  <c r="O54" i="1"/>
  <c r="K54" i="1"/>
  <c r="I54" i="1"/>
  <c r="G54" i="1"/>
  <c r="BV53" i="1"/>
  <c r="BT53" i="1"/>
  <c r="BR53" i="1"/>
  <c r="BP53" i="1"/>
  <c r="BN53" i="1"/>
  <c r="BL53" i="1"/>
  <c r="BI53" i="1"/>
  <c r="BJ53" i="1" s="1"/>
  <c r="BH53" i="1"/>
  <c r="BF53" i="1"/>
  <c r="BD53" i="1"/>
  <c r="BB53" i="1"/>
  <c r="AK53" i="1"/>
  <c r="AI53" i="1"/>
  <c r="AG53" i="1"/>
  <c r="AE53" i="1"/>
  <c r="AC53" i="1"/>
  <c r="AA53" i="1"/>
  <c r="Y53" i="1"/>
  <c r="W53" i="1"/>
  <c r="U53" i="1"/>
  <c r="S53" i="1"/>
  <c r="Q53" i="1"/>
  <c r="O53" i="1"/>
  <c r="K53" i="1"/>
  <c r="I53" i="1"/>
  <c r="G53" i="1"/>
  <c r="BX52" i="1"/>
  <c r="BV52" i="1"/>
  <c r="BT52" i="1"/>
  <c r="BR52" i="1"/>
  <c r="BP52" i="1"/>
  <c r="BN52" i="1"/>
  <c r="BL52" i="1"/>
  <c r="BI52" i="1"/>
  <c r="BJ52" i="1" s="1"/>
  <c r="BH52" i="1"/>
  <c r="BF52" i="1"/>
  <c r="BD52" i="1"/>
  <c r="BB52" i="1"/>
  <c r="AK52" i="1"/>
  <c r="AI52" i="1"/>
  <c r="AG52" i="1"/>
  <c r="AE52" i="1"/>
  <c r="AC52" i="1"/>
  <c r="AA52" i="1"/>
  <c r="Y52" i="1"/>
  <c r="W52" i="1"/>
  <c r="U52" i="1"/>
  <c r="S52" i="1"/>
  <c r="Q52" i="1"/>
  <c r="O52" i="1"/>
  <c r="K52" i="1"/>
  <c r="I52" i="1"/>
  <c r="G52" i="1"/>
  <c r="BU51" i="1"/>
  <c r="BU51" i="7" s="1"/>
  <c r="BS51" i="1"/>
  <c r="BS51" i="7" s="1"/>
  <c r="BQ51" i="1"/>
  <c r="BQ51" i="7" s="1"/>
  <c r="BO51" i="1"/>
  <c r="BO51" i="7" s="1"/>
  <c r="BM51" i="1"/>
  <c r="BL20" i="2" s="1"/>
  <c r="BK51" i="1"/>
  <c r="BK51" i="7" s="1"/>
  <c r="BG51" i="1"/>
  <c r="BG51" i="7" s="1"/>
  <c r="BE51" i="1"/>
  <c r="BE51" i="7" s="1"/>
  <c r="BC51" i="1"/>
  <c r="BC51" i="7" s="1"/>
  <c r="BA51" i="1"/>
  <c r="BA51" i="7" s="1"/>
  <c r="AZ51" i="1"/>
  <c r="AZ51" i="7" s="1"/>
  <c r="AY51" i="1"/>
  <c r="AY51" i="7" s="1"/>
  <c r="AX51" i="1"/>
  <c r="AW20" i="2" s="1"/>
  <c r="AW51" i="1"/>
  <c r="AV20" i="2" s="1"/>
  <c r="AV51" i="1"/>
  <c r="AU20" i="2" s="1"/>
  <c r="AU51" i="1"/>
  <c r="AU51" i="7" s="1"/>
  <c r="AT51" i="1"/>
  <c r="AS20" i="2" s="1"/>
  <c r="AS51" i="1"/>
  <c r="AS51" i="7" s="1"/>
  <c r="AR51" i="1"/>
  <c r="AR51" i="7" s="1"/>
  <c r="AP51" i="1"/>
  <c r="AO20" i="2" s="1"/>
  <c r="AO51" i="1"/>
  <c r="AO51" i="7" s="1"/>
  <c r="AN51" i="1"/>
  <c r="AN51" i="7" s="1"/>
  <c r="AM51" i="1"/>
  <c r="AM51" i="7" s="1"/>
  <c r="AL51" i="1"/>
  <c r="AL51" i="7" s="1"/>
  <c r="AJ51" i="1"/>
  <c r="AJ51" i="7" s="1"/>
  <c r="AF51" i="1"/>
  <c r="AE20" i="2" s="1"/>
  <c r="AB51" i="1"/>
  <c r="AB51" i="7" s="1"/>
  <c r="Z51" i="1"/>
  <c r="Y20" i="2" s="1"/>
  <c r="X51" i="1"/>
  <c r="X51" i="7" s="1"/>
  <c r="T51" i="1"/>
  <c r="T51" i="7" s="1"/>
  <c r="P51" i="1"/>
  <c r="O20" i="2" s="1"/>
  <c r="M51" i="1"/>
  <c r="M51" i="7" s="1"/>
  <c r="L51" i="1"/>
  <c r="L51" i="7" s="1"/>
  <c r="J51" i="1"/>
  <c r="I20" i="2" s="1"/>
  <c r="H51" i="1"/>
  <c r="H51" i="7" s="1"/>
  <c r="F51" i="1"/>
  <c r="F51" i="7" s="1"/>
  <c r="E51" i="1"/>
  <c r="E51" i="7" s="1"/>
  <c r="D51" i="1"/>
  <c r="D51" i="7" s="1"/>
  <c r="BV50" i="1"/>
  <c r="BT50" i="1"/>
  <c r="BR50" i="1"/>
  <c r="BP50" i="1"/>
  <c r="BN50" i="1"/>
  <c r="BL50" i="1"/>
  <c r="BI50" i="1"/>
  <c r="BJ50" i="1" s="1"/>
  <c r="BH50" i="1"/>
  <c r="BF50" i="1"/>
  <c r="BD50" i="1"/>
  <c r="BB50" i="1"/>
  <c r="AK50" i="1"/>
  <c r="AH50" i="1"/>
  <c r="AI50" i="1" s="1"/>
  <c r="AG50" i="1"/>
  <c r="AD50" i="1"/>
  <c r="AC50" i="1"/>
  <c r="AA50" i="1"/>
  <c r="Y50" i="1"/>
  <c r="V50" i="1"/>
  <c r="V50" i="7" s="1"/>
  <c r="Y50" i="7" s="1"/>
  <c r="U50" i="1"/>
  <c r="R50" i="1"/>
  <c r="R50" i="7" s="1"/>
  <c r="U50" i="7" s="1"/>
  <c r="Q50" i="1"/>
  <c r="O50" i="1"/>
  <c r="N50" i="1"/>
  <c r="N50" i="7" s="1"/>
  <c r="K50" i="1"/>
  <c r="I50" i="1"/>
  <c r="G50" i="1"/>
  <c r="BV49" i="1"/>
  <c r="BT49" i="1"/>
  <c r="BR49" i="1"/>
  <c r="BP49" i="1"/>
  <c r="BN49" i="1"/>
  <c r="BL49" i="1"/>
  <c r="BJ49" i="1"/>
  <c r="BI49" i="1"/>
  <c r="BH49" i="1"/>
  <c r="BF49" i="1"/>
  <c r="BD49" i="1"/>
  <c r="BB49" i="1"/>
  <c r="AK49" i="1"/>
  <c r="AH49" i="1"/>
  <c r="AG49" i="1"/>
  <c r="AE49" i="1"/>
  <c r="AD49" i="1"/>
  <c r="AC49" i="1"/>
  <c r="AA49" i="1"/>
  <c r="Y49" i="1"/>
  <c r="V49" i="1"/>
  <c r="U49" i="1"/>
  <c r="S49" i="1"/>
  <c r="R49" i="1"/>
  <c r="R49" i="7" s="1"/>
  <c r="N49" i="1"/>
  <c r="N49" i="7" s="1"/>
  <c r="K49" i="1"/>
  <c r="I49" i="1"/>
  <c r="G49" i="1"/>
  <c r="BV48" i="1"/>
  <c r="BT48" i="1"/>
  <c r="BR48" i="1"/>
  <c r="BP48" i="1"/>
  <c r="BN48" i="1"/>
  <c r="BL48" i="1"/>
  <c r="BI48" i="1"/>
  <c r="BJ48" i="1" s="1"/>
  <c r="BH48" i="1"/>
  <c r="BF48" i="1"/>
  <c r="BD48" i="1"/>
  <c r="BB48" i="1"/>
  <c r="AK48" i="1"/>
  <c r="AG48" i="1"/>
  <c r="AD48" i="1"/>
  <c r="AD51" i="1" s="1"/>
  <c r="AC48" i="1"/>
  <c r="AA48" i="1"/>
  <c r="Y48" i="1"/>
  <c r="W48" i="1"/>
  <c r="V48" i="1"/>
  <c r="V48" i="7" s="1"/>
  <c r="U48" i="1"/>
  <c r="R48" i="1"/>
  <c r="R51" i="1" s="1"/>
  <c r="Q48" i="1"/>
  <c r="N48" i="1"/>
  <c r="N48" i="7" s="1"/>
  <c r="K48" i="1"/>
  <c r="I48" i="1"/>
  <c r="G48" i="1"/>
  <c r="BV47" i="1"/>
  <c r="BT47" i="1"/>
  <c r="BR47" i="1"/>
  <c r="BP47" i="1"/>
  <c r="BN47" i="1"/>
  <c r="BL47" i="1"/>
  <c r="BJ47" i="1"/>
  <c r="BI47" i="1"/>
  <c r="BH47" i="1"/>
  <c r="BF47" i="1"/>
  <c r="BD47" i="1"/>
  <c r="BB47" i="1"/>
  <c r="AK47" i="1"/>
  <c r="AH47" i="1"/>
  <c r="AI47" i="1" s="1"/>
  <c r="AG47" i="1"/>
  <c r="AE47" i="1"/>
  <c r="AD47" i="1"/>
  <c r="AC47" i="1"/>
  <c r="AA47" i="1"/>
  <c r="Y47" i="1"/>
  <c r="V47" i="1"/>
  <c r="W47" i="1" s="1"/>
  <c r="U47" i="1"/>
  <c r="S47" i="1"/>
  <c r="R47" i="1"/>
  <c r="R47" i="7" s="1"/>
  <c r="Q47" i="1"/>
  <c r="N47" i="1"/>
  <c r="O47" i="1" s="1"/>
  <c r="K47" i="1"/>
  <c r="I47" i="1"/>
  <c r="G47" i="1"/>
  <c r="BU46" i="1"/>
  <c r="BT19" i="2" s="1"/>
  <c r="BS46" i="1"/>
  <c r="BS46" i="7" s="1"/>
  <c r="BR46" i="1"/>
  <c r="BQ19" i="2" s="1"/>
  <c r="BQ46" i="1"/>
  <c r="BQ46" i="7" s="1"/>
  <c r="BO46" i="1"/>
  <c r="BO46" i="7" s="1"/>
  <c r="BM46" i="1"/>
  <c r="BL19" i="2" s="1"/>
  <c r="BK46" i="1"/>
  <c r="BK46" i="7" s="1"/>
  <c r="BG46" i="1"/>
  <c r="BG46" i="7" s="1"/>
  <c r="BE46" i="1"/>
  <c r="BD19" i="2" s="1"/>
  <c r="BC46" i="1"/>
  <c r="BC46" i="7" s="1"/>
  <c r="BB46" i="1"/>
  <c r="BA19" i="2" s="1"/>
  <c r="BA46" i="1"/>
  <c r="BI46" i="1" s="1"/>
  <c r="AZ46" i="1"/>
  <c r="BP46" i="1" s="1"/>
  <c r="BO19" i="2" s="1"/>
  <c r="AY46" i="1"/>
  <c r="AY46" i="7" s="1"/>
  <c r="AX46" i="1"/>
  <c r="AX46" i="7" s="1"/>
  <c r="AW46" i="1"/>
  <c r="AV19" i="2" s="1"/>
  <c r="AV46" i="1"/>
  <c r="AV46" i="7" s="1"/>
  <c r="AU46" i="1"/>
  <c r="AU46" i="7" s="1"/>
  <c r="AS46" i="1"/>
  <c r="AS46" i="7" s="1"/>
  <c r="AR46" i="1"/>
  <c r="AR46" i="7" s="1"/>
  <c r="AQ46" i="1"/>
  <c r="AQ46" i="7" s="1"/>
  <c r="AP46" i="1"/>
  <c r="AP46" i="7" s="1"/>
  <c r="AO46" i="1"/>
  <c r="AN19" i="2" s="1"/>
  <c r="AN46" i="1"/>
  <c r="AN46" i="7" s="1"/>
  <c r="AM46" i="1"/>
  <c r="AM46" i="7" s="1"/>
  <c r="AL46" i="1"/>
  <c r="AL46" i="7" s="1"/>
  <c r="AK46" i="1"/>
  <c r="AJ19" i="2" s="1"/>
  <c r="AJ46" i="1"/>
  <c r="AJ46" i="7" s="1"/>
  <c r="AI46" i="1"/>
  <c r="AH19" i="2" s="1"/>
  <c r="AH46" i="1"/>
  <c r="AH46" i="7" s="1"/>
  <c r="AF46" i="1"/>
  <c r="AF46" i="7" s="1"/>
  <c r="AD46" i="1"/>
  <c r="AD46" i="7" s="1"/>
  <c r="AC46" i="1"/>
  <c r="AB19" i="2" s="1"/>
  <c r="AB46" i="1"/>
  <c r="AB46" i="7" s="1"/>
  <c r="AA46" i="1"/>
  <c r="Z19" i="2" s="1"/>
  <c r="Z46" i="1"/>
  <c r="Z46" i="7" s="1"/>
  <c r="X46" i="1"/>
  <c r="X46" i="7" s="1"/>
  <c r="V46" i="1"/>
  <c r="V46" i="7" s="1"/>
  <c r="U46" i="1"/>
  <c r="T19" i="2" s="1"/>
  <c r="T46" i="1"/>
  <c r="T46" i="7" s="1"/>
  <c r="S46" i="1"/>
  <c r="R19" i="2" s="1"/>
  <c r="R46" i="1"/>
  <c r="R46" i="7" s="1"/>
  <c r="P46" i="1"/>
  <c r="P46" i="7" s="1"/>
  <c r="N46" i="1"/>
  <c r="N46" i="7" s="1"/>
  <c r="M46" i="1"/>
  <c r="M46" i="7" s="1"/>
  <c r="L46" i="1"/>
  <c r="L46" i="7" s="1"/>
  <c r="J46" i="1"/>
  <c r="J46" i="7" s="1"/>
  <c r="H46" i="1"/>
  <c r="H46" i="7" s="1"/>
  <c r="F46" i="1"/>
  <c r="F46" i="7" s="1"/>
  <c r="E46" i="1"/>
  <c r="E46" i="7" s="1"/>
  <c r="D46" i="1"/>
  <c r="D46" i="7" s="1"/>
  <c r="BV45" i="1"/>
  <c r="BT45" i="1"/>
  <c r="BR45" i="1"/>
  <c r="BP45" i="1"/>
  <c r="BN45" i="1"/>
  <c r="BL45" i="1"/>
  <c r="BJ45" i="1"/>
  <c r="BI45" i="1"/>
  <c r="BH45" i="1"/>
  <c r="BF45" i="1"/>
  <c r="BD45" i="1"/>
  <c r="BB45" i="1"/>
  <c r="AK45" i="1"/>
  <c r="AI45" i="1"/>
  <c r="AG45" i="1"/>
  <c r="AE45" i="1"/>
  <c r="AC45" i="1"/>
  <c r="AA45" i="1"/>
  <c r="Y45" i="1"/>
  <c r="W45" i="1"/>
  <c r="U45" i="1"/>
  <c r="S45" i="1"/>
  <c r="Q45" i="1"/>
  <c r="O45" i="1"/>
  <c r="K45" i="1"/>
  <c r="I45" i="1"/>
  <c r="G45" i="1"/>
  <c r="BV44" i="1"/>
  <c r="BT44" i="1"/>
  <c r="BR44" i="1"/>
  <c r="BP44" i="1"/>
  <c r="BN44" i="1"/>
  <c r="BL44" i="1"/>
  <c r="BJ44" i="1"/>
  <c r="BI44" i="1"/>
  <c r="BH44" i="1"/>
  <c r="BF44" i="1"/>
  <c r="BD44" i="1"/>
  <c r="BB44" i="1"/>
  <c r="AK44" i="1"/>
  <c r="AI44" i="1"/>
  <c r="AG44" i="1"/>
  <c r="AE44" i="1"/>
  <c r="AC44" i="1"/>
  <c r="AA44" i="1"/>
  <c r="Y44" i="1"/>
  <c r="W44" i="1"/>
  <c r="U44" i="1"/>
  <c r="S44" i="1"/>
  <c r="Q44" i="1"/>
  <c r="O44" i="1"/>
  <c r="K44" i="1"/>
  <c r="I44" i="1"/>
  <c r="G44" i="1"/>
  <c r="BV43" i="1"/>
  <c r="BT43" i="1"/>
  <c r="BR43" i="1"/>
  <c r="BP43" i="1"/>
  <c r="BN43" i="1"/>
  <c r="BL43" i="1"/>
  <c r="BJ43" i="1"/>
  <c r="BI43" i="1"/>
  <c r="BH43" i="1"/>
  <c r="BF43" i="1"/>
  <c r="BD43" i="1"/>
  <c r="BB43" i="1"/>
  <c r="AK43" i="1"/>
  <c r="AI43" i="1"/>
  <c r="AG43" i="1"/>
  <c r="AE43" i="1"/>
  <c r="AC43" i="1"/>
  <c r="AA43" i="1"/>
  <c r="Y43" i="1"/>
  <c r="W43" i="1"/>
  <c r="U43" i="1"/>
  <c r="S43" i="1"/>
  <c r="Q43" i="1"/>
  <c r="O43" i="1"/>
  <c r="K43" i="1"/>
  <c r="I43" i="1"/>
  <c r="G43" i="1"/>
  <c r="BV42" i="1"/>
  <c r="BT42" i="1"/>
  <c r="BR42" i="1"/>
  <c r="BP42" i="1"/>
  <c r="BN42" i="1"/>
  <c r="BL42" i="1"/>
  <c r="BJ42" i="1"/>
  <c r="BI42" i="1"/>
  <c r="BH42" i="1"/>
  <c r="BF42" i="1"/>
  <c r="BD42" i="1"/>
  <c r="BB42" i="1"/>
  <c r="AK42" i="1"/>
  <c r="AI42" i="1"/>
  <c r="AG42" i="1"/>
  <c r="AE42" i="1"/>
  <c r="AC42" i="1"/>
  <c r="AA42" i="1"/>
  <c r="Y42" i="1"/>
  <c r="W42" i="1"/>
  <c r="U42" i="1"/>
  <c r="S42" i="1"/>
  <c r="Q42" i="1"/>
  <c r="O42" i="1"/>
  <c r="K42" i="1"/>
  <c r="I42" i="1"/>
  <c r="G42" i="1"/>
  <c r="BU41" i="1"/>
  <c r="BV41" i="1" s="1"/>
  <c r="BU18" i="2" s="1"/>
  <c r="BS41" i="1"/>
  <c r="BR18" i="2" s="1"/>
  <c r="BQ41" i="1"/>
  <c r="BQ41" i="7" s="1"/>
  <c r="BO41" i="1"/>
  <c r="BP41" i="1" s="1"/>
  <c r="BO18" i="2" s="1"/>
  <c r="BM41" i="1"/>
  <c r="BN41" i="1" s="1"/>
  <c r="BM18" i="2" s="1"/>
  <c r="BK41" i="1"/>
  <c r="BJ18" i="2" s="1"/>
  <c r="BG41" i="1"/>
  <c r="BH41" i="1" s="1"/>
  <c r="BG18" i="2" s="1"/>
  <c r="BE41" i="1"/>
  <c r="BF41" i="1" s="1"/>
  <c r="BE18" i="2" s="1"/>
  <c r="BC41" i="1"/>
  <c r="BB18" i="2" s="1"/>
  <c r="BA41" i="1"/>
  <c r="BA41" i="7" s="1"/>
  <c r="AZ41" i="1"/>
  <c r="AZ41" i="7" s="1"/>
  <c r="AY41" i="1"/>
  <c r="AY41" i="7" s="1"/>
  <c r="AX41" i="1"/>
  <c r="AX41" i="7" s="1"/>
  <c r="AW41" i="1"/>
  <c r="AW41" i="7" s="1"/>
  <c r="AU41" i="1"/>
  <c r="AT18" i="2" s="1"/>
  <c r="AT41" i="1"/>
  <c r="AT41" i="7" s="1"/>
  <c r="AS41" i="1"/>
  <c r="AS41" i="7" s="1"/>
  <c r="AR41" i="1"/>
  <c r="AR41" i="7" s="1"/>
  <c r="AQ41" i="1"/>
  <c r="AQ41" i="7" s="1"/>
  <c r="AP41" i="1"/>
  <c r="AP41" i="7" s="1"/>
  <c r="AO41" i="1"/>
  <c r="AO41" i="7" s="1"/>
  <c r="AN41" i="1"/>
  <c r="AM18" i="2" s="1"/>
  <c r="AM41" i="1"/>
  <c r="AL18" i="2" s="1"/>
  <c r="AL41" i="1"/>
  <c r="AL41" i="7" s="1"/>
  <c r="AJ41" i="1"/>
  <c r="AJ41" i="7" s="1"/>
  <c r="AH41" i="1"/>
  <c r="AI41" i="1" s="1"/>
  <c r="AH18" i="2" s="1"/>
  <c r="AF41" i="1"/>
  <c r="AE18" i="2" s="1"/>
  <c r="AD41" i="1"/>
  <c r="AD41" i="7" s="1"/>
  <c r="AB41" i="1"/>
  <c r="AB41" i="7" s="1"/>
  <c r="Z41" i="1"/>
  <c r="AA41" i="1" s="1"/>
  <c r="Z18" i="2" s="1"/>
  <c r="X41" i="1"/>
  <c r="W18" i="2" s="1"/>
  <c r="V41" i="1"/>
  <c r="V41" i="7" s="1"/>
  <c r="T41" i="1"/>
  <c r="T41" i="7" s="1"/>
  <c r="R41" i="1"/>
  <c r="S41" i="1" s="1"/>
  <c r="R18" i="2" s="1"/>
  <c r="P41" i="1"/>
  <c r="O18" i="2" s="1"/>
  <c r="N41" i="1"/>
  <c r="N41" i="7" s="1"/>
  <c r="M41" i="1"/>
  <c r="M41" i="7" s="1"/>
  <c r="L41" i="1"/>
  <c r="L41" i="7" s="1"/>
  <c r="J41" i="1"/>
  <c r="K41" i="1" s="1"/>
  <c r="J18" i="2" s="1"/>
  <c r="H41" i="1"/>
  <c r="G18" i="2" s="1"/>
  <c r="F41" i="1"/>
  <c r="F41" i="7" s="1"/>
  <c r="E41" i="1"/>
  <c r="E41" i="7" s="1"/>
  <c r="D41" i="1"/>
  <c r="D41" i="7" s="1"/>
  <c r="BV40" i="1"/>
  <c r="BT40" i="1"/>
  <c r="BR40" i="1"/>
  <c r="BP40" i="1"/>
  <c r="BN40" i="1"/>
  <c r="BL40" i="1"/>
  <c r="BI40" i="1"/>
  <c r="BJ40" i="1" s="1"/>
  <c r="BH40" i="1"/>
  <c r="BF40" i="1"/>
  <c r="BD40" i="1"/>
  <c r="BB40" i="1"/>
  <c r="AK40" i="1"/>
  <c r="AI40" i="1"/>
  <c r="AG40" i="1"/>
  <c r="AE40" i="1"/>
  <c r="AC40" i="1"/>
  <c r="AA40" i="1"/>
  <c r="Y40" i="1"/>
  <c r="W40" i="1"/>
  <c r="U40" i="1"/>
  <c r="S40" i="1"/>
  <c r="Q40" i="1"/>
  <c r="O40" i="1"/>
  <c r="K40" i="1"/>
  <c r="I40" i="1"/>
  <c r="G40" i="1"/>
  <c r="BV39" i="1"/>
  <c r="BT39" i="1"/>
  <c r="BR39" i="1"/>
  <c r="BP39" i="1"/>
  <c r="BN39" i="1"/>
  <c r="BL39" i="1"/>
  <c r="BI39" i="1"/>
  <c r="BJ39" i="1" s="1"/>
  <c r="BH39" i="1"/>
  <c r="BF39" i="1"/>
  <c r="BD39" i="1"/>
  <c r="BB39" i="1"/>
  <c r="AK39" i="1"/>
  <c r="AI39" i="1"/>
  <c r="AG39" i="1"/>
  <c r="AE39" i="1"/>
  <c r="AC39" i="1"/>
  <c r="AA39" i="1"/>
  <c r="Y39" i="1"/>
  <c r="W39" i="1"/>
  <c r="U39" i="1"/>
  <c r="S39" i="1"/>
  <c r="Q39" i="1"/>
  <c r="O39" i="1"/>
  <c r="K39" i="1"/>
  <c r="I39" i="1"/>
  <c r="G39" i="1"/>
  <c r="BV38" i="1"/>
  <c r="BT38" i="1"/>
  <c r="BR38" i="1"/>
  <c r="BP38" i="1"/>
  <c r="BN38" i="1"/>
  <c r="BL38" i="1"/>
  <c r="BI38" i="1"/>
  <c r="BJ38" i="1" s="1"/>
  <c r="BH38" i="1"/>
  <c r="BF38" i="1"/>
  <c r="BD38" i="1"/>
  <c r="BB38" i="1"/>
  <c r="AK38" i="1"/>
  <c r="AI38" i="1"/>
  <c r="AG38" i="1"/>
  <c r="AE38" i="1"/>
  <c r="AC38" i="1"/>
  <c r="AA38" i="1"/>
  <c r="Y38" i="1"/>
  <c r="W38" i="1"/>
  <c r="U38" i="1"/>
  <c r="S38" i="1"/>
  <c r="Q38" i="1"/>
  <c r="O38" i="1"/>
  <c r="K38" i="1"/>
  <c r="I38" i="1"/>
  <c r="G38" i="1"/>
  <c r="BX37" i="1"/>
  <c r="BV37" i="1"/>
  <c r="BT37" i="1"/>
  <c r="BR37" i="1"/>
  <c r="BP37" i="1"/>
  <c r="BN37" i="1"/>
  <c r="BL37" i="1"/>
  <c r="BI37" i="1"/>
  <c r="BJ37" i="1" s="1"/>
  <c r="BH37" i="1"/>
  <c r="BF37" i="1"/>
  <c r="BD37" i="1"/>
  <c r="BB37" i="1"/>
  <c r="AK37" i="1"/>
  <c r="AI37" i="1"/>
  <c r="AG37" i="1"/>
  <c r="AE37" i="1"/>
  <c r="AC37" i="1"/>
  <c r="AA37" i="1"/>
  <c r="Y37" i="1"/>
  <c r="W37" i="1"/>
  <c r="U37" i="1"/>
  <c r="S37" i="1"/>
  <c r="Q37" i="1"/>
  <c r="O37" i="1"/>
  <c r="K37" i="1"/>
  <c r="I37" i="1"/>
  <c r="G37" i="1"/>
  <c r="BU36" i="1"/>
  <c r="BV36" i="1" s="1"/>
  <c r="BU17" i="2" s="1"/>
  <c r="BS36" i="1"/>
  <c r="BR17" i="2" s="1"/>
  <c r="BQ36" i="1"/>
  <c r="BQ36" i="7" s="1"/>
  <c r="BO36" i="1"/>
  <c r="BO36" i="7" s="1"/>
  <c r="BM36" i="1"/>
  <c r="BN36" i="1" s="1"/>
  <c r="BM17" i="2" s="1"/>
  <c r="BK36" i="1"/>
  <c r="BJ17" i="2" s="1"/>
  <c r="BG36" i="1"/>
  <c r="BG36" i="7" s="1"/>
  <c r="BE36" i="1"/>
  <c r="BF36" i="1" s="1"/>
  <c r="BE17" i="2" s="1"/>
  <c r="BC36" i="1"/>
  <c r="BB17" i="2" s="1"/>
  <c r="BA36" i="1"/>
  <c r="BA36" i="7" s="1"/>
  <c r="AZ36" i="1"/>
  <c r="AZ36" i="7" s="1"/>
  <c r="AY36" i="1"/>
  <c r="AY36" i="7" s="1"/>
  <c r="AX36" i="1"/>
  <c r="AX36" i="7" s="1"/>
  <c r="AW36" i="1"/>
  <c r="AW36" i="7" s="1"/>
  <c r="AV36" i="1"/>
  <c r="AV36" i="7" s="1"/>
  <c r="AU36" i="1"/>
  <c r="AT17" i="2" s="1"/>
  <c r="AT36" i="1"/>
  <c r="AS17" i="2" s="1"/>
  <c r="AS36" i="1"/>
  <c r="AS36" i="7" s="1"/>
  <c r="AR36" i="1"/>
  <c r="AR36" i="7" s="1"/>
  <c r="AQ36" i="1"/>
  <c r="AQ36" i="7" s="1"/>
  <c r="AP36" i="1"/>
  <c r="AP36" i="7" s="1"/>
  <c r="AO36" i="1"/>
  <c r="AO36" i="7" s="1"/>
  <c r="AN36" i="1"/>
  <c r="AN36" i="7" s="1"/>
  <c r="AM36" i="1"/>
  <c r="AL17" i="2" s="1"/>
  <c r="AL36" i="1"/>
  <c r="AK17" i="2" s="1"/>
  <c r="AJ36" i="1"/>
  <c r="AJ36" i="7" s="1"/>
  <c r="AH36" i="1"/>
  <c r="AH36" i="7" s="1"/>
  <c r="AG36" i="1"/>
  <c r="AF17" i="2" s="1"/>
  <c r="AF36" i="1"/>
  <c r="AF36" i="7" s="1"/>
  <c r="AE36" i="1"/>
  <c r="AD17" i="2" s="1"/>
  <c r="AD36" i="1"/>
  <c r="AC17" i="2" s="1"/>
  <c r="AB36" i="1"/>
  <c r="AB36" i="7" s="1"/>
  <c r="Z36" i="1"/>
  <c r="Z36" i="7" s="1"/>
  <c r="Y36" i="1"/>
  <c r="X17" i="2" s="1"/>
  <c r="X36" i="1"/>
  <c r="X36" i="7" s="1"/>
  <c r="W36" i="1"/>
  <c r="V17" i="2" s="1"/>
  <c r="V36" i="1"/>
  <c r="U17" i="2" s="1"/>
  <c r="T36" i="1"/>
  <c r="T36" i="7" s="1"/>
  <c r="R36" i="1"/>
  <c r="R36" i="7" s="1"/>
  <c r="Q36" i="1"/>
  <c r="P17" i="2" s="1"/>
  <c r="P36" i="1"/>
  <c r="P36" i="7" s="1"/>
  <c r="O36" i="1"/>
  <c r="N17" i="2" s="1"/>
  <c r="N36" i="1"/>
  <c r="M17" i="2" s="1"/>
  <c r="M36" i="1"/>
  <c r="M36" i="7" s="1"/>
  <c r="L36" i="1"/>
  <c r="L36" i="7" s="1"/>
  <c r="J36" i="1"/>
  <c r="J36" i="7" s="1"/>
  <c r="I36" i="1"/>
  <c r="H17" i="2" s="1"/>
  <c r="H36" i="1"/>
  <c r="H36" i="7" s="1"/>
  <c r="G36" i="1"/>
  <c r="F17" i="2" s="1"/>
  <c r="F36" i="1"/>
  <c r="E17" i="2" s="1"/>
  <c r="E36" i="1"/>
  <c r="E36" i="7" s="1"/>
  <c r="D36" i="1"/>
  <c r="D36" i="7" s="1"/>
  <c r="BV35" i="1"/>
  <c r="BT35" i="1"/>
  <c r="BR35" i="1"/>
  <c r="BP35" i="1"/>
  <c r="BN35" i="1"/>
  <c r="BL35" i="1"/>
  <c r="BI35" i="1"/>
  <c r="BJ35" i="1" s="1"/>
  <c r="BH35" i="1"/>
  <c r="BF35" i="1"/>
  <c r="BD35" i="1"/>
  <c r="BB35" i="1"/>
  <c r="AK35" i="1"/>
  <c r="AI35" i="1"/>
  <c r="AG35" i="1"/>
  <c r="AE35" i="1"/>
  <c r="AC35" i="1"/>
  <c r="AA35" i="1"/>
  <c r="Y35" i="1"/>
  <c r="W35" i="1"/>
  <c r="U35" i="1"/>
  <c r="S35" i="1"/>
  <c r="Q35" i="1"/>
  <c r="O35" i="1"/>
  <c r="K35" i="1"/>
  <c r="I35" i="1"/>
  <c r="G35" i="1"/>
  <c r="BX34" i="1"/>
  <c r="BV34" i="1"/>
  <c r="BT34" i="1"/>
  <c r="BR34" i="1"/>
  <c r="BP34" i="1"/>
  <c r="BN34" i="1"/>
  <c r="BL34" i="1"/>
  <c r="BI34" i="1"/>
  <c r="BJ34" i="1" s="1"/>
  <c r="BH34" i="1"/>
  <c r="BF34" i="1"/>
  <c r="BD34" i="1"/>
  <c r="BB34" i="1"/>
  <c r="AK34" i="1"/>
  <c r="AI34" i="1"/>
  <c r="AG34" i="1"/>
  <c r="AE34" i="1"/>
  <c r="AC34" i="1"/>
  <c r="AA34" i="1"/>
  <c r="Y34" i="1"/>
  <c r="W34" i="1"/>
  <c r="U34" i="1"/>
  <c r="S34" i="1"/>
  <c r="Q34" i="1"/>
  <c r="O34" i="1"/>
  <c r="K34" i="1"/>
  <c r="I34" i="1"/>
  <c r="G34" i="1"/>
  <c r="BU33" i="1"/>
  <c r="BU33" i="7" s="1"/>
  <c r="BT33" i="1"/>
  <c r="BS16" i="2" s="1"/>
  <c r="BS33" i="1"/>
  <c r="BS33" i="7" s="1"/>
  <c r="BR33" i="1"/>
  <c r="BQ16" i="2" s="1"/>
  <c r="BQ33" i="1"/>
  <c r="BP16" i="2" s="1"/>
  <c r="BO33" i="1"/>
  <c r="BO33" i="7" s="1"/>
  <c r="BM33" i="1"/>
  <c r="BM33" i="7" s="1"/>
  <c r="BL33" i="1"/>
  <c r="BK16" i="2" s="1"/>
  <c r="BK33" i="1"/>
  <c r="BK33" i="7" s="1"/>
  <c r="BG33" i="1"/>
  <c r="BG33" i="7" s="1"/>
  <c r="BE33" i="1"/>
  <c r="BE33" i="7" s="1"/>
  <c r="BD33" i="1"/>
  <c r="BC16" i="2" s="1"/>
  <c r="BC33" i="1"/>
  <c r="BC33" i="7" s="1"/>
  <c r="BB33" i="1"/>
  <c r="BA16" i="2" s="1"/>
  <c r="BA33" i="1"/>
  <c r="AZ16" i="2" s="1"/>
  <c r="AZ33" i="1"/>
  <c r="AZ33" i="7" s="1"/>
  <c r="AY33" i="1"/>
  <c r="AY33" i="7" s="1"/>
  <c r="AX33" i="1"/>
  <c r="AX33" i="7" s="1"/>
  <c r="AW33" i="1"/>
  <c r="AW33" i="7" s="1"/>
  <c r="AV33" i="1"/>
  <c r="AV33" i="7" s="1"/>
  <c r="AU33" i="1"/>
  <c r="AU33" i="7" s="1"/>
  <c r="AT33" i="1"/>
  <c r="AS16" i="2" s="1"/>
  <c r="AS33" i="1"/>
  <c r="AR16" i="2" s="1"/>
  <c r="AR33" i="1"/>
  <c r="AR33" i="7" s="1"/>
  <c r="AQ33" i="1"/>
  <c r="AQ33" i="7" s="1"/>
  <c r="AP33" i="1"/>
  <c r="AP33" i="7" s="1"/>
  <c r="AO33" i="1"/>
  <c r="AO33" i="7" s="1"/>
  <c r="AN33" i="1"/>
  <c r="AN33" i="7" s="1"/>
  <c r="AM33" i="1"/>
  <c r="AM33" i="7" s="1"/>
  <c r="AL33" i="1"/>
  <c r="AK16" i="2" s="1"/>
  <c r="AJ33" i="1"/>
  <c r="AJ33" i="7" s="1"/>
  <c r="AH33" i="1"/>
  <c r="AH33" i="7" s="1"/>
  <c r="AF33" i="1"/>
  <c r="AG33" i="1" s="1"/>
  <c r="AF16" i="2" s="1"/>
  <c r="AD33" i="1"/>
  <c r="AC16" i="2" s="1"/>
  <c r="AB33" i="1"/>
  <c r="AB33" i="7" s="1"/>
  <c r="Z33" i="1"/>
  <c r="Z33" i="7" s="1"/>
  <c r="X33" i="1"/>
  <c r="Y33" i="1" s="1"/>
  <c r="X16" i="2" s="1"/>
  <c r="V33" i="1"/>
  <c r="U16" i="2" s="1"/>
  <c r="T33" i="1"/>
  <c r="T33" i="7" s="1"/>
  <c r="R33" i="1"/>
  <c r="R33" i="7" s="1"/>
  <c r="P33" i="1"/>
  <c r="Q33" i="1" s="1"/>
  <c r="P16" i="2" s="1"/>
  <c r="N33" i="1"/>
  <c r="M16" i="2" s="1"/>
  <c r="M33" i="1"/>
  <c r="L16" i="2" s="1"/>
  <c r="L33" i="1"/>
  <c r="L33" i="7" s="1"/>
  <c r="J33" i="1"/>
  <c r="J33" i="7" s="1"/>
  <c r="H33" i="1"/>
  <c r="I33" i="1" s="1"/>
  <c r="H16" i="2" s="1"/>
  <c r="F33" i="1"/>
  <c r="E16" i="2" s="1"/>
  <c r="E33" i="1"/>
  <c r="D16" i="2" s="1"/>
  <c r="D33" i="1"/>
  <c r="D33" i="7" s="1"/>
  <c r="BV32" i="1"/>
  <c r="BT32" i="1"/>
  <c r="BR32" i="1"/>
  <c r="BP32" i="1"/>
  <c r="BN32" i="1"/>
  <c r="BL32" i="1"/>
  <c r="BI32" i="1"/>
  <c r="BJ32" i="1" s="1"/>
  <c r="BH32" i="1"/>
  <c r="BF32" i="1"/>
  <c r="BD32" i="1"/>
  <c r="BB32" i="1"/>
  <c r="AK32" i="1"/>
  <c r="AI32" i="1"/>
  <c r="AG32" i="1"/>
  <c r="AE32" i="1"/>
  <c r="AC32" i="1"/>
  <c r="AA32" i="1"/>
  <c r="Y32" i="1"/>
  <c r="W32" i="1"/>
  <c r="U32" i="1"/>
  <c r="S32" i="1"/>
  <c r="Q32" i="1"/>
  <c r="O32" i="1"/>
  <c r="K32" i="1"/>
  <c r="I32" i="1"/>
  <c r="G32" i="1"/>
  <c r="BV31" i="1"/>
  <c r="BT31" i="1"/>
  <c r="BR31" i="1"/>
  <c r="BP31" i="1"/>
  <c r="BN31" i="1"/>
  <c r="BL31" i="1"/>
  <c r="BI31" i="1"/>
  <c r="BJ31" i="1" s="1"/>
  <c r="BH31" i="1"/>
  <c r="BF31" i="1"/>
  <c r="BD31" i="1"/>
  <c r="BB31" i="1"/>
  <c r="AK31" i="1"/>
  <c r="AI31" i="1"/>
  <c r="AG31" i="1"/>
  <c r="AE31" i="1"/>
  <c r="AC31" i="1"/>
  <c r="AA31" i="1"/>
  <c r="Y31" i="1"/>
  <c r="W31" i="1"/>
  <c r="U31" i="1"/>
  <c r="S31" i="1"/>
  <c r="Q31" i="1"/>
  <c r="O31" i="1"/>
  <c r="K31" i="1"/>
  <c r="I31" i="1"/>
  <c r="G31" i="1"/>
  <c r="BV30" i="1"/>
  <c r="BT30" i="1"/>
  <c r="BR30" i="1"/>
  <c r="BP30" i="1"/>
  <c r="BN30" i="1"/>
  <c r="BL30" i="1"/>
  <c r="BI30" i="1"/>
  <c r="BJ30" i="1" s="1"/>
  <c r="BH30" i="1"/>
  <c r="BF30" i="1"/>
  <c r="BD30" i="1"/>
  <c r="BB30" i="1"/>
  <c r="AK30" i="1"/>
  <c r="AI30" i="1"/>
  <c r="AG30" i="1"/>
  <c r="AE30" i="1"/>
  <c r="AC30" i="1"/>
  <c r="AA30" i="1"/>
  <c r="Y30" i="1"/>
  <c r="W30" i="1"/>
  <c r="U30" i="1"/>
  <c r="S30" i="1"/>
  <c r="Q30" i="1"/>
  <c r="O30" i="1"/>
  <c r="K30" i="1"/>
  <c r="I30" i="1"/>
  <c r="G30" i="1"/>
  <c r="BX29" i="1"/>
  <c r="BV29" i="1"/>
  <c r="BT29" i="1"/>
  <c r="BR29" i="1"/>
  <c r="BP29" i="1"/>
  <c r="BN29" i="1"/>
  <c r="BL29" i="1"/>
  <c r="BI29" i="1"/>
  <c r="BJ29" i="1" s="1"/>
  <c r="BH29" i="1"/>
  <c r="BF29" i="1"/>
  <c r="BD29" i="1"/>
  <c r="BB29" i="1"/>
  <c r="AK29" i="1"/>
  <c r="AI29" i="1"/>
  <c r="AG29" i="1"/>
  <c r="AE29" i="1"/>
  <c r="AC29" i="1"/>
  <c r="AA29" i="1"/>
  <c r="Y29" i="1"/>
  <c r="W29" i="1"/>
  <c r="U29" i="1"/>
  <c r="S29" i="1"/>
  <c r="Q29" i="1"/>
  <c r="O29" i="1"/>
  <c r="K29" i="1"/>
  <c r="I29" i="1"/>
  <c r="G29" i="1"/>
  <c r="BU28" i="1"/>
  <c r="BU28" i="7" s="1"/>
  <c r="BS28" i="1"/>
  <c r="BS28" i="7" s="1"/>
  <c r="BR28" i="1"/>
  <c r="BQ15" i="2" s="1"/>
  <c r="BQ28" i="1"/>
  <c r="BP15" i="2" s="1"/>
  <c r="BO28" i="1"/>
  <c r="BN15" i="2" s="1"/>
  <c r="BM28" i="1"/>
  <c r="BM28" i="7" s="1"/>
  <c r="BK28" i="1"/>
  <c r="BK28" i="7" s="1"/>
  <c r="BG28" i="1"/>
  <c r="BF15" i="2" s="1"/>
  <c r="BE28" i="1"/>
  <c r="BE28" i="7" s="1"/>
  <c r="BC28" i="1"/>
  <c r="BC28" i="7" s="1"/>
  <c r="BB28" i="1"/>
  <c r="BA15" i="2" s="1"/>
  <c r="BA28" i="1"/>
  <c r="AZ15" i="2" s="1"/>
  <c r="AZ28" i="1"/>
  <c r="AY15" i="2" s="1"/>
  <c r="AY28" i="1"/>
  <c r="AX15" i="2" s="1"/>
  <c r="AX28" i="1"/>
  <c r="AX28" i="7" s="1"/>
  <c r="AW28" i="1"/>
  <c r="AW28" i="7" s="1"/>
  <c r="AV28" i="1"/>
  <c r="AV28" i="7" s="1"/>
  <c r="AU28" i="1"/>
  <c r="AU28" i="7" s="1"/>
  <c r="AT28" i="1"/>
  <c r="AT28" i="7" s="1"/>
  <c r="AS28" i="1"/>
  <c r="AR15" i="2" s="1"/>
  <c r="AR28" i="1"/>
  <c r="AQ15" i="2" s="1"/>
  <c r="AQ28" i="1"/>
  <c r="AP15" i="2" s="1"/>
  <c r="AP28" i="1"/>
  <c r="AP28" i="7" s="1"/>
  <c r="AO28" i="1"/>
  <c r="AO28" i="7" s="1"/>
  <c r="AN28" i="1"/>
  <c r="AN28" i="7" s="1"/>
  <c r="AM28" i="1"/>
  <c r="AM28" i="7" s="1"/>
  <c r="AL28" i="1"/>
  <c r="AL28" i="7" s="1"/>
  <c r="AJ28" i="1"/>
  <c r="AI15" i="2" s="1"/>
  <c r="AH28" i="1"/>
  <c r="AH28" i="7" s="1"/>
  <c r="AF28" i="1"/>
  <c r="AF28" i="7" s="1"/>
  <c r="AD28" i="1"/>
  <c r="AE28" i="1" s="1"/>
  <c r="AD15" i="2" s="1"/>
  <c r="AB28" i="1"/>
  <c r="AA15" i="2" s="1"/>
  <c r="Z28" i="1"/>
  <c r="Z28" i="7" s="1"/>
  <c r="X28" i="1"/>
  <c r="X28" i="7" s="1"/>
  <c r="V28" i="1"/>
  <c r="W28" i="1" s="1"/>
  <c r="V15" i="2" s="1"/>
  <c r="T28" i="1"/>
  <c r="S15" i="2" s="1"/>
  <c r="R28" i="1"/>
  <c r="R28" i="7" s="1"/>
  <c r="P28" i="1"/>
  <c r="P28" i="7" s="1"/>
  <c r="N28" i="1"/>
  <c r="O28" i="1" s="1"/>
  <c r="N15" i="2" s="1"/>
  <c r="M28" i="1"/>
  <c r="L15" i="2" s="1"/>
  <c r="L28" i="1"/>
  <c r="K15" i="2" s="1"/>
  <c r="J28" i="1"/>
  <c r="J28" i="7" s="1"/>
  <c r="H28" i="1"/>
  <c r="H28" i="7" s="1"/>
  <c r="F28" i="1"/>
  <c r="G28" i="1" s="1"/>
  <c r="F15" i="2" s="1"/>
  <c r="E28" i="1"/>
  <c r="D15" i="2" s="1"/>
  <c r="D28" i="1"/>
  <c r="C15" i="2" s="1"/>
  <c r="BV27" i="1"/>
  <c r="BT27" i="1"/>
  <c r="BR27" i="1"/>
  <c r="BP27" i="1"/>
  <c r="BN27" i="1"/>
  <c r="BL27" i="1"/>
  <c r="BJ27" i="1"/>
  <c r="BI27" i="1"/>
  <c r="BH27" i="1"/>
  <c r="BF27" i="1"/>
  <c r="BD27" i="1"/>
  <c r="BB27" i="1"/>
  <c r="AK27" i="1"/>
  <c r="AI27" i="1"/>
  <c r="AG27" i="1"/>
  <c r="AE27" i="1"/>
  <c r="AC27" i="1"/>
  <c r="AA27" i="1"/>
  <c r="Y27" i="1"/>
  <c r="W27" i="1"/>
  <c r="U27" i="1"/>
  <c r="S27" i="1"/>
  <c r="Q27" i="1"/>
  <c r="O27" i="1"/>
  <c r="K27" i="1"/>
  <c r="I27" i="1"/>
  <c r="G27" i="1"/>
  <c r="BV26" i="1"/>
  <c r="BT26" i="1"/>
  <c r="BR26" i="1"/>
  <c r="BP26" i="1"/>
  <c r="BN26" i="1"/>
  <c r="BL26" i="1"/>
  <c r="BI26" i="1"/>
  <c r="BJ26" i="1" s="1"/>
  <c r="BH26" i="1"/>
  <c r="BF26" i="1"/>
  <c r="BD26" i="1"/>
  <c r="BB26" i="1"/>
  <c r="AK26" i="1"/>
  <c r="AI26" i="1"/>
  <c r="AG26" i="1"/>
  <c r="AE26" i="1"/>
  <c r="AC26" i="1"/>
  <c r="AA26" i="1"/>
  <c r="Y26" i="1"/>
  <c r="W26" i="1"/>
  <c r="U26" i="1"/>
  <c r="S26" i="1"/>
  <c r="Q26" i="1"/>
  <c r="O26" i="1"/>
  <c r="K26" i="1"/>
  <c r="I26" i="1"/>
  <c r="G26" i="1"/>
  <c r="BU25" i="1"/>
  <c r="BU25" i="7" s="1"/>
  <c r="BS25" i="1"/>
  <c r="BS25" i="7" s="1"/>
  <c r="BR25" i="1"/>
  <c r="BQ14" i="2" s="1"/>
  <c r="BQ25" i="1"/>
  <c r="BQ25" i="7" s="1"/>
  <c r="BO25" i="1"/>
  <c r="BN14" i="2" s="1"/>
  <c r="BM25" i="1"/>
  <c r="BM25" i="7" s="1"/>
  <c r="BK25" i="1"/>
  <c r="BK25" i="7" s="1"/>
  <c r="BG25" i="1"/>
  <c r="BF14" i="2" s="1"/>
  <c r="BE25" i="1"/>
  <c r="BE25" i="7" s="1"/>
  <c r="BC25" i="1"/>
  <c r="BC25" i="7" s="1"/>
  <c r="BB25" i="1"/>
  <c r="BA14" i="2" s="1"/>
  <c r="BA25" i="1"/>
  <c r="BI25" i="1" s="1"/>
  <c r="AZ25" i="1"/>
  <c r="AY14" i="2" s="1"/>
  <c r="AY25" i="1"/>
  <c r="AX14" i="2" s="1"/>
  <c r="AX25" i="1"/>
  <c r="AX25" i="7" s="1"/>
  <c r="AW25" i="1"/>
  <c r="AW25" i="7" s="1"/>
  <c r="AV25" i="1"/>
  <c r="AV25" i="7" s="1"/>
  <c r="AU25" i="1"/>
  <c r="AU25" i="7" s="1"/>
  <c r="AT25" i="1"/>
  <c r="AT25" i="7" s="1"/>
  <c r="AS25" i="1"/>
  <c r="AS25" i="7" s="1"/>
  <c r="AR25" i="1"/>
  <c r="AQ14" i="2" s="1"/>
  <c r="AQ25" i="1"/>
  <c r="AP14" i="2" s="1"/>
  <c r="AP25" i="1"/>
  <c r="AP25" i="7" s="1"/>
  <c r="AO25" i="1"/>
  <c r="AO25" i="7" s="1"/>
  <c r="AN25" i="1"/>
  <c r="AN25" i="7" s="1"/>
  <c r="AM25" i="1"/>
  <c r="AM25" i="7" s="1"/>
  <c r="AL25" i="1"/>
  <c r="AL25" i="7" s="1"/>
  <c r="AJ25" i="1"/>
  <c r="AI14" i="2" s="1"/>
  <c r="AH25" i="1"/>
  <c r="AH25" i="7" s="1"/>
  <c r="AF25" i="1"/>
  <c r="AF25" i="7" s="1"/>
  <c r="AD25" i="1"/>
  <c r="AE25" i="1" s="1"/>
  <c r="AD14" i="2" s="1"/>
  <c r="AB25" i="1"/>
  <c r="AA14" i="2" s="1"/>
  <c r="Z25" i="1"/>
  <c r="Z25" i="7" s="1"/>
  <c r="X25" i="1"/>
  <c r="X25" i="7" s="1"/>
  <c r="V25" i="1"/>
  <c r="W25" i="1" s="1"/>
  <c r="V14" i="2" s="1"/>
  <c r="T25" i="1"/>
  <c r="S14" i="2" s="1"/>
  <c r="R25" i="1"/>
  <c r="R25" i="7" s="1"/>
  <c r="P25" i="1"/>
  <c r="P25" i="7" s="1"/>
  <c r="N25" i="1"/>
  <c r="O25" i="1" s="1"/>
  <c r="N14" i="2" s="1"/>
  <c r="M25" i="1"/>
  <c r="M25" i="7" s="1"/>
  <c r="L25" i="1"/>
  <c r="K14" i="2" s="1"/>
  <c r="J25" i="1"/>
  <c r="J25" i="7" s="1"/>
  <c r="H25" i="1"/>
  <c r="H25" i="7" s="1"/>
  <c r="F25" i="1"/>
  <c r="G25" i="1" s="1"/>
  <c r="F14" i="2" s="1"/>
  <c r="E25" i="1"/>
  <c r="E25" i="7" s="1"/>
  <c r="D25" i="1"/>
  <c r="C14" i="2" s="1"/>
  <c r="BV24" i="1"/>
  <c r="BT24" i="1"/>
  <c r="BR24" i="1"/>
  <c r="BP24" i="1"/>
  <c r="BN24" i="1"/>
  <c r="BL24" i="1"/>
  <c r="BJ24" i="1"/>
  <c r="BI24" i="1"/>
  <c r="BH24" i="1"/>
  <c r="BF24" i="1"/>
  <c r="BD24" i="1"/>
  <c r="BB24" i="1"/>
  <c r="AK24" i="1"/>
  <c r="AI24" i="1"/>
  <c r="AG24" i="1"/>
  <c r="AE24" i="1"/>
  <c r="AC24" i="1"/>
  <c r="AA24" i="1"/>
  <c r="Y24" i="1"/>
  <c r="W24" i="1"/>
  <c r="U24" i="1"/>
  <c r="S24" i="1"/>
  <c r="Q24" i="1"/>
  <c r="O24" i="1"/>
  <c r="K24" i="1"/>
  <c r="I24" i="1"/>
  <c r="G24" i="1"/>
  <c r="BV23" i="1"/>
  <c r="BT23" i="1"/>
  <c r="BR23" i="1"/>
  <c r="BP23" i="1"/>
  <c r="BN23" i="1"/>
  <c r="BL23" i="1"/>
  <c r="BI23" i="1"/>
  <c r="BJ23" i="1" s="1"/>
  <c r="BH23" i="1"/>
  <c r="BF23" i="1"/>
  <c r="BD23" i="1"/>
  <c r="BB23" i="1"/>
  <c r="AK23" i="1"/>
  <c r="AI23" i="1"/>
  <c r="AG23" i="1"/>
  <c r="AE23" i="1"/>
  <c r="AC23" i="1"/>
  <c r="AA23" i="1"/>
  <c r="Y23" i="1"/>
  <c r="W23" i="1"/>
  <c r="U23" i="1"/>
  <c r="S23" i="1"/>
  <c r="Q23" i="1"/>
  <c r="O23" i="1"/>
  <c r="K23" i="1"/>
  <c r="I23" i="1"/>
  <c r="G23" i="1"/>
  <c r="BV22" i="1"/>
  <c r="BT22" i="1"/>
  <c r="BR22" i="1"/>
  <c r="BP22" i="1"/>
  <c r="BN22" i="1"/>
  <c r="BL22" i="1"/>
  <c r="BJ22" i="1"/>
  <c r="BI22" i="1"/>
  <c r="BH22" i="1"/>
  <c r="BF22" i="1"/>
  <c r="BD22" i="1"/>
  <c r="BB22" i="1"/>
  <c r="AK22" i="1"/>
  <c r="AI22" i="1"/>
  <c r="AG22" i="1"/>
  <c r="AE22" i="1"/>
  <c r="AC22" i="1"/>
  <c r="AA22" i="1"/>
  <c r="Y22" i="1"/>
  <c r="W22" i="1"/>
  <c r="U22" i="1"/>
  <c r="S22" i="1"/>
  <c r="Q22" i="1"/>
  <c r="O22" i="1"/>
  <c r="K22" i="1"/>
  <c r="I22" i="1"/>
  <c r="G22" i="1"/>
  <c r="BU21" i="1"/>
  <c r="BU21" i="7" s="1"/>
  <c r="BS21" i="1"/>
  <c r="BS21" i="7" s="1"/>
  <c r="BQ21" i="1"/>
  <c r="BQ21" i="7" s="1"/>
  <c r="BO21" i="1"/>
  <c r="BN13" i="2" s="1"/>
  <c r="BM21" i="1"/>
  <c r="BM21" i="7" s="1"/>
  <c r="BK21" i="1"/>
  <c r="BK21" i="7" s="1"/>
  <c r="BG21" i="1"/>
  <c r="BF13" i="2" s="1"/>
  <c r="BE21" i="1"/>
  <c r="BE21" i="7" s="1"/>
  <c r="BC21" i="1"/>
  <c r="BC21" i="7" s="1"/>
  <c r="BA21" i="1"/>
  <c r="BA21" i="7" s="1"/>
  <c r="AZ21" i="1"/>
  <c r="AZ21" i="7" s="1"/>
  <c r="AY21" i="1"/>
  <c r="AX13" i="2" s="1"/>
  <c r="AX21" i="1"/>
  <c r="AW13" i="2" s="1"/>
  <c r="AW21" i="1"/>
  <c r="AW21" i="7" s="1"/>
  <c r="AV21" i="1"/>
  <c r="AV21" i="7" s="1"/>
  <c r="AU21" i="1"/>
  <c r="AU21" i="7" s="1"/>
  <c r="AT21" i="1"/>
  <c r="AT21" i="7" s="1"/>
  <c r="AS21" i="1"/>
  <c r="AS21" i="7" s="1"/>
  <c r="AR21" i="1"/>
  <c r="AR21" i="7" s="1"/>
  <c r="AQ21" i="1"/>
  <c r="AP13" i="2" s="1"/>
  <c r="AP21" i="1"/>
  <c r="AO13" i="2" s="1"/>
  <c r="AO21" i="1"/>
  <c r="AO21" i="7" s="1"/>
  <c r="AN21" i="1"/>
  <c r="AN21" i="7" s="1"/>
  <c r="AM21" i="1"/>
  <c r="AM21" i="7" s="1"/>
  <c r="AL21" i="1"/>
  <c r="AL21" i="7" s="1"/>
  <c r="AJ21" i="1"/>
  <c r="AJ21" i="7" s="1"/>
  <c r="AH21" i="1"/>
  <c r="AG13" i="2" s="1"/>
  <c r="AG21" i="1"/>
  <c r="AF13" i="2" s="1"/>
  <c r="AF21" i="1"/>
  <c r="AF21" i="7" s="1"/>
  <c r="AE21" i="1"/>
  <c r="AD13" i="2" s="1"/>
  <c r="AD21" i="1"/>
  <c r="AD21" i="7" s="1"/>
  <c r="AC21" i="1"/>
  <c r="AB13" i="2" s="1"/>
  <c r="AB21" i="1"/>
  <c r="AB21" i="7" s="1"/>
  <c r="X21" i="1"/>
  <c r="Y21" i="1" s="1"/>
  <c r="X13" i="2" s="1"/>
  <c r="V21" i="1"/>
  <c r="W21" i="1" s="1"/>
  <c r="V13" i="2" s="1"/>
  <c r="T21" i="1"/>
  <c r="U21" i="1" s="1"/>
  <c r="T13" i="2" s="1"/>
  <c r="R21" i="1"/>
  <c r="Q13" i="2" s="1"/>
  <c r="P21" i="1"/>
  <c r="Q21" i="1" s="1"/>
  <c r="P13" i="2" s="1"/>
  <c r="N21" i="1"/>
  <c r="O21" i="1" s="1"/>
  <c r="N13" i="2" s="1"/>
  <c r="M21" i="1"/>
  <c r="M21" i="7" s="1"/>
  <c r="L21" i="1"/>
  <c r="L21" i="7" s="1"/>
  <c r="J21" i="1"/>
  <c r="I13" i="2" s="1"/>
  <c r="H21" i="1"/>
  <c r="I21" i="1" s="1"/>
  <c r="H13" i="2" s="1"/>
  <c r="F21" i="1"/>
  <c r="G21" i="1" s="1"/>
  <c r="F13" i="2" s="1"/>
  <c r="E21" i="1"/>
  <c r="E21" i="7" s="1"/>
  <c r="D21" i="1"/>
  <c r="D21" i="7" s="1"/>
  <c r="BV20" i="1"/>
  <c r="BT20" i="1"/>
  <c r="BR20" i="1"/>
  <c r="BP20" i="1"/>
  <c r="BN20" i="1"/>
  <c r="BL20" i="1"/>
  <c r="BI20" i="1"/>
  <c r="BJ20" i="1" s="1"/>
  <c r="BH20" i="1"/>
  <c r="BF20" i="1"/>
  <c r="BD20" i="1"/>
  <c r="BB20" i="1"/>
  <c r="AK20" i="1"/>
  <c r="AI20" i="1"/>
  <c r="AG20" i="1"/>
  <c r="AE20" i="1"/>
  <c r="AC20" i="1"/>
  <c r="AA20" i="1"/>
  <c r="Y20" i="1"/>
  <c r="W20" i="1"/>
  <c r="U20" i="1"/>
  <c r="S20" i="1"/>
  <c r="Q20" i="1"/>
  <c r="O20" i="1"/>
  <c r="K20" i="1"/>
  <c r="I20" i="1"/>
  <c r="G20" i="1"/>
  <c r="BV19" i="1"/>
  <c r="BT19" i="1"/>
  <c r="BR19" i="1"/>
  <c r="BP19" i="1"/>
  <c r="BN19" i="1"/>
  <c r="BL19" i="1"/>
  <c r="BI19" i="1"/>
  <c r="BJ19" i="1" s="1"/>
  <c r="BH19" i="1"/>
  <c r="BF19" i="1"/>
  <c r="BD19" i="1"/>
  <c r="BB19" i="1"/>
  <c r="AK19" i="1"/>
  <c r="AI19" i="1"/>
  <c r="AG19" i="1"/>
  <c r="AE19" i="1"/>
  <c r="AC19" i="1"/>
  <c r="AA19" i="1"/>
  <c r="Y19" i="1"/>
  <c r="W19" i="1"/>
  <c r="U19" i="1"/>
  <c r="S19" i="1"/>
  <c r="Q19" i="1"/>
  <c r="O19" i="1"/>
  <c r="K19" i="1"/>
  <c r="I19" i="1"/>
  <c r="G19" i="1"/>
  <c r="BV18" i="1"/>
  <c r="BT18" i="1"/>
  <c r="BR18" i="1"/>
  <c r="BP18" i="1"/>
  <c r="BN18" i="1"/>
  <c r="BL18" i="1"/>
  <c r="BI18" i="1"/>
  <c r="BJ18" i="1" s="1"/>
  <c r="BH18" i="1"/>
  <c r="BF18" i="1"/>
  <c r="BD18" i="1"/>
  <c r="BB18" i="1"/>
  <c r="AK18" i="1"/>
  <c r="AI18" i="1"/>
  <c r="AG18" i="1"/>
  <c r="AE18" i="1"/>
  <c r="AC18" i="1"/>
  <c r="AA18" i="1"/>
  <c r="Y18" i="1"/>
  <c r="W18" i="1"/>
  <c r="U18" i="1"/>
  <c r="S18" i="1"/>
  <c r="Q18" i="1"/>
  <c r="O18" i="1"/>
  <c r="K18" i="1"/>
  <c r="I18" i="1"/>
  <c r="G18" i="1"/>
  <c r="BX17" i="1"/>
  <c r="BV17" i="1"/>
  <c r="BT17" i="1"/>
  <c r="BR17" i="1"/>
  <c r="BP17" i="1"/>
  <c r="BN17" i="1"/>
  <c r="BL17" i="1"/>
  <c r="BI17" i="1"/>
  <c r="BJ17" i="1" s="1"/>
  <c r="BH17" i="1"/>
  <c r="BF17" i="1"/>
  <c r="BD17" i="1"/>
  <c r="BB17" i="1"/>
  <c r="AK17" i="1"/>
  <c r="AI17" i="1"/>
  <c r="AG17" i="1"/>
  <c r="AE17" i="1"/>
  <c r="AC17" i="1"/>
  <c r="AA17" i="1"/>
  <c r="Y17" i="1"/>
  <c r="W17" i="1"/>
  <c r="U17" i="1"/>
  <c r="S17" i="1"/>
  <c r="Q17" i="1"/>
  <c r="O17" i="1"/>
  <c r="K17" i="1"/>
  <c r="I17" i="1"/>
  <c r="G17" i="1"/>
  <c r="BU16" i="1"/>
  <c r="BT12" i="2" s="1"/>
  <c r="BS16" i="1"/>
  <c r="BR16" i="1"/>
  <c r="BQ12" i="2" s="1"/>
  <c r="BQ16" i="1"/>
  <c r="BQ16" i="7" s="1"/>
  <c r="BO16" i="1"/>
  <c r="BO85" i="1" s="1"/>
  <c r="BM16" i="1"/>
  <c r="BL12" i="2" s="1"/>
  <c r="BK16" i="1"/>
  <c r="BK16" i="7" s="1"/>
  <c r="BG16" i="1"/>
  <c r="BG85" i="1" s="1"/>
  <c r="BE16" i="1"/>
  <c r="BD12" i="2" s="1"/>
  <c r="BC16" i="1"/>
  <c r="BC16" i="7" s="1"/>
  <c r="BB16" i="1"/>
  <c r="BA12" i="2" s="1"/>
  <c r="BA16" i="1"/>
  <c r="AZ16" i="1"/>
  <c r="AZ85" i="1" s="1"/>
  <c r="AY16" i="1"/>
  <c r="AY85" i="1" s="1"/>
  <c r="AX16" i="1"/>
  <c r="AW12" i="2" s="1"/>
  <c r="AW16" i="1"/>
  <c r="AV12" i="2" s="1"/>
  <c r="AV16" i="1"/>
  <c r="AU12" i="2" s="1"/>
  <c r="AU16" i="1"/>
  <c r="AU16" i="7" s="1"/>
  <c r="AT16" i="1"/>
  <c r="AT16" i="7" s="1"/>
  <c r="AS16" i="1"/>
  <c r="AR16" i="1"/>
  <c r="AR85" i="1" s="1"/>
  <c r="AQ16" i="1"/>
  <c r="AQ85" i="1" s="1"/>
  <c r="AP16" i="1"/>
  <c r="AO12" i="2" s="1"/>
  <c r="AO16" i="1"/>
  <c r="AN12" i="2" s="1"/>
  <c r="AN16" i="1"/>
  <c r="AM12" i="2" s="1"/>
  <c r="AM16" i="1"/>
  <c r="AM16" i="7" s="1"/>
  <c r="AL16" i="1"/>
  <c r="AL16" i="7" s="1"/>
  <c r="AJ16" i="1"/>
  <c r="AJ85" i="1" s="1"/>
  <c r="AH16" i="1"/>
  <c r="AG12" i="2" s="1"/>
  <c r="AF16" i="1"/>
  <c r="AE12" i="2" s="1"/>
  <c r="AD16" i="1"/>
  <c r="AE16" i="1" s="1"/>
  <c r="AD12" i="2" s="1"/>
  <c r="AB16" i="1"/>
  <c r="AB85" i="1" s="1"/>
  <c r="Z16" i="1"/>
  <c r="Y12" i="2" s="1"/>
  <c r="X16" i="1"/>
  <c r="W12" i="2" s="1"/>
  <c r="V16" i="1"/>
  <c r="W16" i="1" s="1"/>
  <c r="V12" i="2" s="1"/>
  <c r="T16" i="1"/>
  <c r="T85" i="1" s="1"/>
  <c r="R16" i="1"/>
  <c r="Q12" i="2" s="1"/>
  <c r="P16" i="1"/>
  <c r="O12" i="2" s="1"/>
  <c r="N16" i="1"/>
  <c r="O16" i="1" s="1"/>
  <c r="N12" i="2" s="1"/>
  <c r="M16" i="1"/>
  <c r="M16" i="7" s="1"/>
  <c r="L16" i="1"/>
  <c r="L85" i="1" s="1"/>
  <c r="J16" i="1"/>
  <c r="I12" i="2" s="1"/>
  <c r="H16" i="1"/>
  <c r="G12" i="2" s="1"/>
  <c r="F16" i="1"/>
  <c r="G16" i="1" s="1"/>
  <c r="F12" i="2" s="1"/>
  <c r="E16" i="1"/>
  <c r="E16" i="7" s="1"/>
  <c r="D16" i="1"/>
  <c r="D85" i="1" s="1"/>
  <c r="BV15" i="1"/>
  <c r="BT15" i="1"/>
  <c r="BR15" i="1"/>
  <c r="BP15" i="1"/>
  <c r="BN15" i="1"/>
  <c r="BL15" i="1"/>
  <c r="BI15" i="1"/>
  <c r="BJ15" i="1" s="1"/>
  <c r="BH15" i="1"/>
  <c r="BF15" i="1"/>
  <c r="BD15" i="1"/>
  <c r="BB15" i="1"/>
  <c r="AK15" i="1"/>
  <c r="AI15" i="1"/>
  <c r="AG15" i="1"/>
  <c r="AE15" i="1"/>
  <c r="AC15" i="1"/>
  <c r="AA15" i="1"/>
  <c r="Y15" i="1"/>
  <c r="W15" i="1"/>
  <c r="U15" i="1"/>
  <c r="S15" i="1"/>
  <c r="Q15" i="1"/>
  <c r="O15" i="1"/>
  <c r="K15" i="1"/>
  <c r="I15" i="1"/>
  <c r="G15" i="1"/>
  <c r="BV14" i="1"/>
  <c r="BT14" i="1"/>
  <c r="BR14" i="1"/>
  <c r="BP14" i="1"/>
  <c r="BN14" i="1"/>
  <c r="BL14" i="1"/>
  <c r="BI14" i="1"/>
  <c r="BJ14" i="1" s="1"/>
  <c r="BH14" i="1"/>
  <c r="BF14" i="1"/>
  <c r="BD14" i="1"/>
  <c r="BB14" i="1"/>
  <c r="AK14" i="1"/>
  <c r="AI14" i="1"/>
  <c r="AG14" i="1"/>
  <c r="AE14" i="1"/>
  <c r="AC14" i="1"/>
  <c r="AA14" i="1"/>
  <c r="Y14" i="1"/>
  <c r="W14" i="1"/>
  <c r="U14" i="1"/>
  <c r="S14" i="1"/>
  <c r="Q14" i="1"/>
  <c r="O14" i="1"/>
  <c r="K14" i="1"/>
  <c r="I14" i="1"/>
  <c r="G14" i="1"/>
  <c r="BV13" i="1"/>
  <c r="BT13" i="1"/>
  <c r="BR13" i="1"/>
  <c r="BP13" i="1"/>
  <c r="BN13" i="1"/>
  <c r="BL13" i="1"/>
  <c r="BI13" i="1"/>
  <c r="BJ13" i="1" s="1"/>
  <c r="BH13" i="1"/>
  <c r="BF13" i="1"/>
  <c r="BD13" i="1"/>
  <c r="BB13" i="1"/>
  <c r="AK13" i="1"/>
  <c r="AI13" i="1"/>
  <c r="AG13" i="1"/>
  <c r="AE13" i="1"/>
  <c r="AC13" i="1"/>
  <c r="AA13" i="1"/>
  <c r="Y13" i="1"/>
  <c r="W13" i="1"/>
  <c r="U13" i="1"/>
  <c r="S13" i="1"/>
  <c r="Q13" i="1"/>
  <c r="O13" i="1"/>
  <c r="K13" i="1"/>
  <c r="I13" i="1"/>
  <c r="G13" i="1"/>
  <c r="BV12" i="1"/>
  <c r="BT12" i="1"/>
  <c r="BR12" i="1"/>
  <c r="BP12" i="1"/>
  <c r="BN12" i="1"/>
  <c r="BL12" i="1"/>
  <c r="BI12" i="1"/>
  <c r="BJ12" i="1" s="1"/>
  <c r="BH12" i="1"/>
  <c r="BF12" i="1"/>
  <c r="BD12" i="1"/>
  <c r="BB12" i="1"/>
  <c r="AK12" i="1"/>
  <c r="AI12" i="1"/>
  <c r="AG12" i="1"/>
  <c r="AE12" i="1"/>
  <c r="AC12" i="1"/>
  <c r="AA12" i="1"/>
  <c r="Y12" i="1"/>
  <c r="W12" i="1"/>
  <c r="U12" i="1"/>
  <c r="S12" i="1"/>
  <c r="Q12" i="1"/>
  <c r="O12" i="1"/>
  <c r="K12" i="1"/>
  <c r="I12" i="1"/>
  <c r="G12" i="1"/>
  <c r="Z16" i="15" l="1"/>
  <c r="AN16" i="15"/>
  <c r="AM12" i="16" s="1"/>
  <c r="AV16" i="15"/>
  <c r="AU12" i="16" s="1"/>
  <c r="BJ37" i="15"/>
  <c r="BJ49" i="15"/>
  <c r="BF17" i="15"/>
  <c r="BN19" i="15"/>
  <c r="AA20" i="15"/>
  <c r="BN37" i="15"/>
  <c r="K52" i="15"/>
  <c r="BL57" i="15"/>
  <c r="AI64" i="15"/>
  <c r="K66" i="15"/>
  <c r="BD72" i="15"/>
  <c r="K74" i="15"/>
  <c r="S74" i="15"/>
  <c r="W83" i="15"/>
  <c r="BL16" i="13"/>
  <c r="BK12" i="14" s="1"/>
  <c r="AN12" i="14"/>
  <c r="BT15" i="15"/>
  <c r="Q18" i="15"/>
  <c r="AC18" i="15"/>
  <c r="U19" i="15"/>
  <c r="AC20" i="15"/>
  <c r="W26" i="15"/>
  <c r="Q34" i="15"/>
  <c r="AG34" i="15"/>
  <c r="Y35" i="15"/>
  <c r="Q37" i="15"/>
  <c r="AG37" i="15"/>
  <c r="AG39" i="15"/>
  <c r="K40" i="15"/>
  <c r="Y40" i="15"/>
  <c r="BT50" i="15"/>
  <c r="AC52" i="15"/>
  <c r="BV52" i="15"/>
  <c r="U61" i="15"/>
  <c r="AK61" i="15"/>
  <c r="BR61" i="15"/>
  <c r="AK64" i="15"/>
  <c r="O67" i="15"/>
  <c r="S68" i="15"/>
  <c r="AI68" i="15"/>
  <c r="BV68" i="15"/>
  <c r="K69" i="15"/>
  <c r="Q70" i="15"/>
  <c r="K72" i="15"/>
  <c r="Y72" i="15"/>
  <c r="BV72" i="15"/>
  <c r="BN73" i="15"/>
  <c r="K81" i="15"/>
  <c r="O20" i="15"/>
  <c r="I24" i="15"/>
  <c r="BR37" i="15"/>
  <c r="AC38" i="15"/>
  <c r="BP73" i="15"/>
  <c r="Q75" i="15"/>
  <c r="S77" i="15"/>
  <c r="H16" i="15"/>
  <c r="T16" i="15"/>
  <c r="BQ16" i="15"/>
  <c r="BJ57" i="15"/>
  <c r="BD16" i="13"/>
  <c r="BC12" i="14" s="1"/>
  <c r="Y12" i="15"/>
  <c r="BT14" i="15"/>
  <c r="Q17" i="15"/>
  <c r="U18" i="15"/>
  <c r="AI18" i="15"/>
  <c r="AG23" i="15"/>
  <c r="I27" i="15"/>
  <c r="BN30" i="15"/>
  <c r="BH31" i="15"/>
  <c r="S32" i="15"/>
  <c r="BN38" i="15"/>
  <c r="AG48" i="15"/>
  <c r="BH48" i="15"/>
  <c r="BL52" i="15"/>
  <c r="BT53" i="15"/>
  <c r="K54" i="15"/>
  <c r="Y54" i="15"/>
  <c r="BV54" i="15"/>
  <c r="U57" i="15"/>
  <c r="S59" i="15"/>
  <c r="BN62" i="15"/>
  <c r="BD63" i="15"/>
  <c r="BH64" i="15"/>
  <c r="AE66" i="15"/>
  <c r="G67" i="15"/>
  <c r="U67" i="15"/>
  <c r="AI67" i="15"/>
  <c r="BV67" i="15"/>
  <c r="BB73" i="15"/>
  <c r="BT73" i="15"/>
  <c r="U78" i="15"/>
  <c r="Q81" i="15"/>
  <c r="V16" i="15"/>
  <c r="BF24" i="15"/>
  <c r="BV24" i="15"/>
  <c r="G27" i="15"/>
  <c r="G30" i="15"/>
  <c r="K34" i="15"/>
  <c r="K37" i="15"/>
  <c r="BD57" i="15"/>
  <c r="BD73" i="15"/>
  <c r="BI13" i="15"/>
  <c r="BJ13" i="15" s="1"/>
  <c r="L16" i="15"/>
  <c r="K12" i="16" s="1"/>
  <c r="AL16" i="15"/>
  <c r="AK12" i="16" s="1"/>
  <c r="AT16" i="15"/>
  <c r="AS12" i="16" s="1"/>
  <c r="BC16" i="15"/>
  <c r="BJ73" i="15"/>
  <c r="AC12" i="15"/>
  <c r="S13" i="15"/>
  <c r="AG13" i="15"/>
  <c r="I17" i="15"/>
  <c r="U17" i="15"/>
  <c r="AK17" i="15"/>
  <c r="AK23" i="15"/>
  <c r="AC24" i="15"/>
  <c r="BH37" i="15"/>
  <c r="BP52" i="15"/>
  <c r="BP56" i="15"/>
  <c r="K57" i="15"/>
  <c r="Y57" i="15"/>
  <c r="Y73" i="15"/>
  <c r="BF73" i="15"/>
  <c r="I75" i="15"/>
  <c r="AK75" i="15"/>
  <c r="AI83" i="15"/>
  <c r="BE16" i="15"/>
  <c r="BJ24" i="15"/>
  <c r="BJ44" i="15"/>
  <c r="BT16" i="13"/>
  <c r="BS12" i="14" s="1"/>
  <c r="BD17" i="15"/>
  <c r="Q19" i="15"/>
  <c r="K20" i="15"/>
  <c r="AG22" i="15"/>
  <c r="K23" i="15"/>
  <c r="Y23" i="15"/>
  <c r="BV23" i="15"/>
  <c r="Q24" i="15"/>
  <c r="BP26" i="15"/>
  <c r="Q29" i="15"/>
  <c r="Y30" i="15"/>
  <c r="Q31" i="15"/>
  <c r="AC34" i="15"/>
  <c r="U35" i="15"/>
  <c r="AK35" i="15"/>
  <c r="AC37" i="15"/>
  <c r="U43" i="15"/>
  <c r="BB52" i="15"/>
  <c r="Y53" i="15"/>
  <c r="O54" i="15"/>
  <c r="BH57" i="15"/>
  <c r="Y59" i="15"/>
  <c r="AI61" i="15"/>
  <c r="AC63" i="15"/>
  <c r="I66" i="15"/>
  <c r="Y67" i="15"/>
  <c r="O68" i="15"/>
  <c r="U69" i="15"/>
  <c r="AK69" i="15"/>
  <c r="AC70" i="15"/>
  <c r="BB72" i="15"/>
  <c r="BR72" i="15"/>
  <c r="Q74" i="15"/>
  <c r="K75" i="15"/>
  <c r="BD75" i="15"/>
  <c r="AC77" i="15"/>
  <c r="U81" i="15"/>
  <c r="AC82" i="15"/>
  <c r="G83" i="15"/>
  <c r="AK83" i="15"/>
  <c r="BN18" i="15"/>
  <c r="AP69" i="27"/>
  <c r="M16" i="15"/>
  <c r="L12" i="16" s="1"/>
  <c r="W49" i="15"/>
  <c r="BJ74" i="15"/>
  <c r="AE12" i="15"/>
  <c r="I13" i="15"/>
  <c r="U14" i="15"/>
  <c r="BB14" i="15"/>
  <c r="AC15" i="15"/>
  <c r="BD15" i="15"/>
  <c r="AE18" i="15"/>
  <c r="O18" i="15"/>
  <c r="BB18" i="15"/>
  <c r="BP18" i="15"/>
  <c r="AK19" i="15"/>
  <c r="BR19" i="15"/>
  <c r="AG20" i="15"/>
  <c r="AK22" i="15"/>
  <c r="AA23" i="15"/>
  <c r="O26" i="15"/>
  <c r="AG26" i="15"/>
  <c r="W27" i="15"/>
  <c r="BN29" i="15"/>
  <c r="I30" i="15"/>
  <c r="BD30" i="15"/>
  <c r="BV30" i="15"/>
  <c r="BV32" i="15"/>
  <c r="U38" i="15"/>
  <c r="AK39" i="15"/>
  <c r="BR39" i="15"/>
  <c r="BH40" i="15"/>
  <c r="AE42" i="15"/>
  <c r="AE44" i="15"/>
  <c r="BL49" i="15"/>
  <c r="BT52" i="15"/>
  <c r="Q53" i="15"/>
  <c r="AG53" i="15"/>
  <c r="AE54" i="15"/>
  <c r="AK56" i="15"/>
  <c r="BH58" i="15"/>
  <c r="Q59" i="15"/>
  <c r="BF61" i="15"/>
  <c r="BV61" i="15"/>
  <c r="AC62" i="15"/>
  <c r="BL62" i="15"/>
  <c r="BN63" i="15"/>
  <c r="BL64" i="15"/>
  <c r="AK66" i="15"/>
  <c r="AG68" i="15"/>
  <c r="I69" i="15"/>
  <c r="I70" i="15"/>
  <c r="U70" i="15"/>
  <c r="BB70" i="15"/>
  <c r="BF72" i="15"/>
  <c r="BT72" i="15"/>
  <c r="BD79" i="15"/>
  <c r="AI82" i="15"/>
  <c r="BP82" i="15"/>
  <c r="BR82" i="15"/>
  <c r="AD53" i="27"/>
  <c r="BJ14" i="15"/>
  <c r="BJ18" i="15"/>
  <c r="BN13" i="15"/>
  <c r="I14" i="15"/>
  <c r="W14" i="15"/>
  <c r="BD14" i="15"/>
  <c r="BV15" i="15"/>
  <c r="AA18" i="15"/>
  <c r="BR18" i="15"/>
  <c r="BD19" i="15"/>
  <c r="AI20" i="15"/>
  <c r="BL24" i="15"/>
  <c r="K27" i="15"/>
  <c r="Y27" i="15"/>
  <c r="AA29" i="15"/>
  <c r="BF30" i="15"/>
  <c r="BL31" i="15"/>
  <c r="AA32" i="15"/>
  <c r="K35" i="15"/>
  <c r="BP50" i="15"/>
  <c r="BL53" i="15"/>
  <c r="S61" i="15"/>
  <c r="U63" i="15"/>
  <c r="AI69" i="15"/>
  <c r="BT70" i="15"/>
  <c r="BV74" i="15"/>
  <c r="BR78" i="15"/>
  <c r="BP39" i="15"/>
  <c r="BJ19" i="15"/>
  <c r="BH16" i="11"/>
  <c r="BG12" i="12" s="1"/>
  <c r="S12" i="15"/>
  <c r="BB12" i="15"/>
  <c r="BF14" i="15"/>
  <c r="BV14" i="15"/>
  <c r="AE15" i="15"/>
  <c r="BH15" i="15"/>
  <c r="BT18" i="15"/>
  <c r="BV19" i="15"/>
  <c r="Y20" i="15"/>
  <c r="AK20" i="15"/>
  <c r="O23" i="15"/>
  <c r="I26" i="15"/>
  <c r="AA27" i="15"/>
  <c r="BH30" i="15"/>
  <c r="Y48" i="15"/>
  <c r="Y52" i="15"/>
  <c r="I53" i="15"/>
  <c r="BN53" i="15"/>
  <c r="BT54" i="15"/>
  <c r="BV56" i="15"/>
  <c r="BL61" i="15"/>
  <c r="S62" i="15"/>
  <c r="BL63" i="15"/>
  <c r="BR63" i="15"/>
  <c r="BP64" i="15"/>
  <c r="BB67" i="15"/>
  <c r="BR67" i="15"/>
  <c r="Y70" i="15"/>
  <c r="Y74" i="15"/>
  <c r="BB78" i="15"/>
  <c r="BT78" i="15"/>
  <c r="AC79" i="15"/>
  <c r="BH79" i="15"/>
  <c r="BD82" i="15"/>
  <c r="BJ39" i="15"/>
  <c r="BJ66" i="15"/>
  <c r="I16" i="11"/>
  <c r="H12" i="12" s="1"/>
  <c r="I12" i="15"/>
  <c r="U12" i="15"/>
  <c r="AK12" i="15"/>
  <c r="BT12" i="15"/>
  <c r="BR13" i="15"/>
  <c r="BH14" i="15"/>
  <c r="BV18" i="15"/>
  <c r="BF19" i="15"/>
  <c r="AE20" i="15"/>
  <c r="BL27" i="15"/>
  <c r="G29" i="15"/>
  <c r="BL30" i="15"/>
  <c r="G32" i="15"/>
  <c r="U34" i="15"/>
  <c r="AK34" i="15"/>
  <c r="AC35" i="15"/>
  <c r="U37" i="15"/>
  <c r="BP37" i="15"/>
  <c r="K38" i="15"/>
  <c r="Y38" i="15"/>
  <c r="AC48" i="15"/>
  <c r="BD50" i="15"/>
  <c r="BR52" i="15"/>
  <c r="W53" i="15"/>
  <c r="BP53" i="15"/>
  <c r="I54" i="15"/>
  <c r="Q56" i="15"/>
  <c r="AC56" i="15"/>
  <c r="BH56" i="15"/>
  <c r="AC57" i="15"/>
  <c r="AG58" i="15"/>
  <c r="BP58" i="15"/>
  <c r="U59" i="15"/>
  <c r="BP59" i="15"/>
  <c r="AI62" i="15"/>
  <c r="BT62" i="15"/>
  <c r="BB63" i="15"/>
  <c r="BT63" i="15"/>
  <c r="BB64" i="15"/>
  <c r="Q66" i="15"/>
  <c r="AA67" i="15"/>
  <c r="BD67" i="15"/>
  <c r="BT67" i="15"/>
  <c r="Y68" i="15"/>
  <c r="Q72" i="15"/>
  <c r="AG72" i="15"/>
  <c r="AG73" i="15"/>
  <c r="AI74" i="15"/>
  <c r="BH74" i="15"/>
  <c r="BN75" i="15"/>
  <c r="BH77" i="15"/>
  <c r="BD78" i="15"/>
  <c r="BL79" i="15"/>
  <c r="BJ56" i="15"/>
  <c r="BB13" i="15"/>
  <c r="BT13" i="15"/>
  <c r="AC14" i="15"/>
  <c r="BL14" i="15"/>
  <c r="BN15" i="15"/>
  <c r="S17" i="15"/>
  <c r="BP17" i="15"/>
  <c r="AG18" i="15"/>
  <c r="W22" i="15"/>
  <c r="BL22" i="15"/>
  <c r="I23" i="15"/>
  <c r="Y26" i="15"/>
  <c r="O27" i="15"/>
  <c r="O30" i="15"/>
  <c r="BV40" i="15"/>
  <c r="BP40" i="15"/>
  <c r="K42" i="15"/>
  <c r="K44" i="15"/>
  <c r="K59" i="15"/>
  <c r="AI59" i="15"/>
  <c r="O69" i="15"/>
  <c r="AA69" i="15"/>
  <c r="U72" i="15"/>
  <c r="U73" i="15"/>
  <c r="AK73" i="15"/>
  <c r="BL73" i="15"/>
  <c r="BV77" i="15"/>
  <c r="AA79" i="15"/>
  <c r="S81" i="15"/>
  <c r="AI81" i="15"/>
  <c r="K16" i="11"/>
  <c r="J12" i="12" s="1"/>
  <c r="Q13" i="15"/>
  <c r="BD13" i="15"/>
  <c r="AE14" i="15"/>
  <c r="BP15" i="15"/>
  <c r="BV17" i="15"/>
  <c r="K18" i="15"/>
  <c r="BH18" i="15"/>
  <c r="G20" i="15"/>
  <c r="G23" i="15"/>
  <c r="Y24" i="15"/>
  <c r="BB24" i="15"/>
  <c r="BR24" i="15"/>
  <c r="Q27" i="15"/>
  <c r="AG27" i="15"/>
  <c r="BD31" i="15"/>
  <c r="BR31" i="15"/>
  <c r="Y34" i="15"/>
  <c r="Q35" i="15"/>
  <c r="AG35" i="15"/>
  <c r="Q39" i="15"/>
  <c r="BR40" i="15"/>
  <c r="AI43" i="15"/>
  <c r="AI45" i="15"/>
  <c r="AG47" i="15"/>
  <c r="BF52" i="15"/>
  <c r="AC54" i="15"/>
  <c r="AG57" i="15"/>
  <c r="I58" i="15"/>
  <c r="AK58" i="15"/>
  <c r="BT58" i="15"/>
  <c r="AK59" i="15"/>
  <c r="BB61" i="15"/>
  <c r="AA64" i="15"/>
  <c r="U66" i="15"/>
  <c r="AE67" i="15"/>
  <c r="AE68" i="15"/>
  <c r="AE70" i="15"/>
  <c r="AI77" i="15"/>
  <c r="BR83" i="15"/>
  <c r="BS16" i="15"/>
  <c r="BJ22" i="15"/>
  <c r="AA12" i="15"/>
  <c r="BF13" i="15"/>
  <c r="BP14" i="15"/>
  <c r="W15" i="15"/>
  <c r="BR15" i="15"/>
  <c r="W17" i="15"/>
  <c r="BT17" i="15"/>
  <c r="BL18" i="15"/>
  <c r="I20" i="15"/>
  <c r="S20" i="15"/>
  <c r="I22" i="15"/>
  <c r="W23" i="15"/>
  <c r="BP23" i="15"/>
  <c r="BD24" i="15"/>
  <c r="BT24" i="15"/>
  <c r="BL26" i="15"/>
  <c r="AI27" i="15"/>
  <c r="BR30" i="15"/>
  <c r="AC31" i="15"/>
  <c r="BT31" i="15"/>
  <c r="BN39" i="15"/>
  <c r="I43" i="15"/>
  <c r="I45" i="15"/>
  <c r="AG50" i="15"/>
  <c r="Q52" i="15"/>
  <c r="AA54" i="15"/>
  <c r="BP54" i="15"/>
  <c r="K56" i="15"/>
  <c r="U56" i="15"/>
  <c r="AI57" i="15"/>
  <c r="K58" i="15"/>
  <c r="BD58" i="15"/>
  <c r="AA61" i="15"/>
  <c r="AI63" i="15"/>
  <c r="BF64" i="15"/>
  <c r="AG67" i="15"/>
  <c r="AC68" i="15"/>
  <c r="BL68" i="15"/>
  <c r="S69" i="15"/>
  <c r="BH69" i="15"/>
  <c r="BR79" i="15"/>
  <c r="AG82" i="15"/>
  <c r="U83" i="15"/>
  <c r="BB83" i="15"/>
  <c r="AA16" i="9"/>
  <c r="Z12" i="10" s="1"/>
  <c r="BB16" i="9"/>
  <c r="BA12" i="10" s="1"/>
  <c r="BR16" i="9"/>
  <c r="BQ12" i="10" s="1"/>
  <c r="BR12" i="15"/>
  <c r="AE13" i="15"/>
  <c r="AG14" i="15"/>
  <c r="Y15" i="15"/>
  <c r="BR17" i="15"/>
  <c r="I18" i="15"/>
  <c r="BT19" i="15"/>
  <c r="BB20" i="15"/>
  <c r="AI22" i="15"/>
  <c r="AI23" i="15"/>
  <c r="BN26" i="15"/>
  <c r="BP27" i="15"/>
  <c r="W29" i="15"/>
  <c r="AC30" i="15"/>
  <c r="AA31" i="15"/>
  <c r="BR48" i="15"/>
  <c r="I68" i="15"/>
  <c r="U68" i="15"/>
  <c r="AC72" i="15"/>
  <c r="AA72" i="15"/>
  <c r="BX12" i="9"/>
  <c r="BD12" i="15"/>
  <c r="O15" i="15"/>
  <c r="AI15" i="15"/>
  <c r="AE17" i="15"/>
  <c r="AE19" i="15"/>
  <c r="BN20" i="15"/>
  <c r="O22" i="15"/>
  <c r="BN22" i="15"/>
  <c r="BN23" i="15"/>
  <c r="O24" i="15"/>
  <c r="AI26" i="15"/>
  <c r="AK27" i="15"/>
  <c r="K29" i="15"/>
  <c r="BB29" i="15"/>
  <c r="BV29" i="15"/>
  <c r="BB48" i="15"/>
  <c r="BD66" i="15"/>
  <c r="K68" i="15"/>
  <c r="BF12" i="15"/>
  <c r="W13" i="15"/>
  <c r="BH13" i="15"/>
  <c r="Y14" i="15"/>
  <c r="AI14" i="15"/>
  <c r="Q15" i="15"/>
  <c r="AA15" i="15"/>
  <c r="AG17" i="15"/>
  <c r="AG19" i="15"/>
  <c r="BH19" i="15"/>
  <c r="BP20" i="15"/>
  <c r="G22" i="15"/>
  <c r="AA22" i="15"/>
  <c r="BB22" i="15"/>
  <c r="BB23" i="15"/>
  <c r="G24" i="15"/>
  <c r="AI24" i="15"/>
  <c r="G26" i="15"/>
  <c r="BB26" i="15"/>
  <c r="BR26" i="15"/>
  <c r="BD27" i="15"/>
  <c r="BR27" i="15"/>
  <c r="AC29" i="15"/>
  <c r="AE31" i="15"/>
  <c r="BD48" i="15"/>
  <c r="BT48" i="15"/>
  <c r="AC53" i="15"/>
  <c r="AA53" i="15"/>
  <c r="AK68" i="15"/>
  <c r="O73" i="15"/>
  <c r="AE16" i="9"/>
  <c r="AD12" i="10" s="1"/>
  <c r="BN28" i="15"/>
  <c r="BM15" i="16" s="1"/>
  <c r="BR46" i="15"/>
  <c r="BQ19" i="16" s="1"/>
  <c r="W12" i="15"/>
  <c r="BH12" i="15"/>
  <c r="BV12" i="15"/>
  <c r="BV13" i="15"/>
  <c r="O14" i="15"/>
  <c r="BN14" i="15"/>
  <c r="G15" i="15"/>
  <c r="O17" i="15"/>
  <c r="Y17" i="15"/>
  <c r="BH17" i="15"/>
  <c r="O19" i="15"/>
  <c r="Y19" i="15"/>
  <c r="BL19" i="15"/>
  <c r="BR20" i="15"/>
  <c r="BD22" i="15"/>
  <c r="BR22" i="15"/>
  <c r="S23" i="15"/>
  <c r="AC23" i="15"/>
  <c r="BD23" i="15"/>
  <c r="BR23" i="15"/>
  <c r="AA24" i="15"/>
  <c r="AA26" i="15"/>
  <c r="BD26" i="15"/>
  <c r="BT26" i="15"/>
  <c r="BT27" i="15"/>
  <c r="BD29" i="15"/>
  <c r="BP29" i="15"/>
  <c r="U30" i="15"/>
  <c r="K43" i="15"/>
  <c r="K45" i="15"/>
  <c r="U50" i="15"/>
  <c r="AK62" i="15"/>
  <c r="BD68" i="15"/>
  <c r="Y82" i="15"/>
  <c r="W82" i="15"/>
  <c r="O12" i="15"/>
  <c r="O13" i="15"/>
  <c r="G17" i="15"/>
  <c r="AI17" i="15"/>
  <c r="BL17" i="15"/>
  <c r="G19" i="15"/>
  <c r="AI19" i="15"/>
  <c r="BF20" i="15"/>
  <c r="BT20" i="15"/>
  <c r="BT22" i="15"/>
  <c r="BT23" i="15"/>
  <c r="S24" i="15"/>
  <c r="S26" i="15"/>
  <c r="BF27" i="15"/>
  <c r="BV27" i="15"/>
  <c r="O29" i="15"/>
  <c r="S30" i="15"/>
  <c r="BV38" i="15"/>
  <c r="BH38" i="15"/>
  <c r="BP38" i="15"/>
  <c r="BD62" i="15"/>
  <c r="AA63" i="15"/>
  <c r="AC67" i="15"/>
  <c r="BL12" i="15"/>
  <c r="BH20" i="15"/>
  <c r="K22" i="15"/>
  <c r="AE22" i="15"/>
  <c r="BF22" i="15"/>
  <c r="BV22" i="15"/>
  <c r="BF23" i="15"/>
  <c r="K24" i="15"/>
  <c r="K26" i="15"/>
  <c r="BF26" i="15"/>
  <c r="BV26" i="15"/>
  <c r="AE29" i="15"/>
  <c r="BF29" i="15"/>
  <c r="BR29" i="15"/>
  <c r="BL48" i="15"/>
  <c r="AI78" i="15"/>
  <c r="S78" i="15"/>
  <c r="BP81" i="15"/>
  <c r="BR81" i="15"/>
  <c r="BB81" i="15"/>
  <c r="AI16" i="9"/>
  <c r="AH12" i="10" s="1"/>
  <c r="G12" i="15"/>
  <c r="BN12" i="15"/>
  <c r="G13" i="15"/>
  <c r="BP13" i="15"/>
  <c r="G14" i="15"/>
  <c r="BB17" i="15"/>
  <c r="Y18" i="15"/>
  <c r="BB19" i="15"/>
  <c r="BP19" i="15"/>
  <c r="Q20" i="15"/>
  <c r="U29" i="15"/>
  <c r="BH29" i="15"/>
  <c r="BN48" i="15"/>
  <c r="U54" i="15"/>
  <c r="S54" i="15"/>
  <c r="BP12" i="15"/>
  <c r="AG15" i="15"/>
  <c r="BP48" i="15"/>
  <c r="BV66" i="15"/>
  <c r="BL66" i="15"/>
  <c r="BR66" i="15"/>
  <c r="U79" i="15"/>
  <c r="BL70" i="15"/>
  <c r="G73" i="15"/>
  <c r="U74" i="15"/>
  <c r="AA77" i="15"/>
  <c r="BP30" i="15"/>
  <c r="I32" i="15"/>
  <c r="AK32" i="15"/>
  <c r="Y37" i="15"/>
  <c r="AK38" i="15"/>
  <c r="I39" i="15"/>
  <c r="BV39" i="15"/>
  <c r="AG40" i="15"/>
  <c r="AI42" i="15"/>
  <c r="AI44" i="15"/>
  <c r="Y50" i="15"/>
  <c r="O52" i="15"/>
  <c r="G53" i="15"/>
  <c r="U53" i="15"/>
  <c r="AE53" i="15"/>
  <c r="G54" i="15"/>
  <c r="AG54" i="15"/>
  <c r="BH54" i="15"/>
  <c r="BP57" i="15"/>
  <c r="BN58" i="15"/>
  <c r="BB62" i="15"/>
  <c r="BP62" i="15"/>
  <c r="BV64" i="15"/>
  <c r="BT66" i="15"/>
  <c r="BB68" i="15"/>
  <c r="BP68" i="15"/>
  <c r="BV69" i="15"/>
  <c r="BP69" i="15"/>
  <c r="W70" i="15"/>
  <c r="AK70" i="15"/>
  <c r="BN70" i="15"/>
  <c r="AE72" i="15"/>
  <c r="I73" i="15"/>
  <c r="S73" i="15"/>
  <c r="BH73" i="15"/>
  <c r="BV73" i="15"/>
  <c r="BP74" i="15"/>
  <c r="BV79" i="15"/>
  <c r="AA81" i="15"/>
  <c r="BD81" i="15"/>
  <c r="BT81" i="15"/>
  <c r="AA82" i="15"/>
  <c r="AC83" i="15"/>
  <c r="AK31" i="15"/>
  <c r="K32" i="15"/>
  <c r="W32" i="15"/>
  <c r="K39" i="15"/>
  <c r="BN40" i="15"/>
  <c r="AC50" i="15"/>
  <c r="AE52" i="15"/>
  <c r="S53" i="15"/>
  <c r="BF53" i="15"/>
  <c r="BR53" i="15"/>
  <c r="AK54" i="15"/>
  <c r="AK57" i="15"/>
  <c r="AC59" i="15"/>
  <c r="BN61" i="15"/>
  <c r="BR62" i="15"/>
  <c r="BF63" i="15"/>
  <c r="BR68" i="15"/>
  <c r="BB69" i="15"/>
  <c r="BR69" i="15"/>
  <c r="G72" i="15"/>
  <c r="S72" i="15"/>
  <c r="AI73" i="15"/>
  <c r="BF78" i="15"/>
  <c r="Q82" i="15"/>
  <c r="O83" i="15"/>
  <c r="AG83" i="15"/>
  <c r="BH83" i="15"/>
  <c r="AE30" i="15"/>
  <c r="W31" i="15"/>
  <c r="AI31" i="15"/>
  <c r="Y32" i="15"/>
  <c r="I35" i="15"/>
  <c r="BR38" i="15"/>
  <c r="Y39" i="15"/>
  <c r="AK40" i="15"/>
  <c r="Q43" i="15"/>
  <c r="AG43" i="15"/>
  <c r="Q45" i="15"/>
  <c r="BF48" i="15"/>
  <c r="BP49" i="15"/>
  <c r="I50" i="15"/>
  <c r="BN50" i="15"/>
  <c r="BH52" i="15"/>
  <c r="AK53" i="15"/>
  <c r="BH53" i="15"/>
  <c r="W54" i="15"/>
  <c r="BN56" i="15"/>
  <c r="BP61" i="15"/>
  <c r="BH63" i="15"/>
  <c r="BV63" i="15"/>
  <c r="BN64" i="15"/>
  <c r="AG66" i="15"/>
  <c r="BH66" i="15"/>
  <c r="BH67" i="15"/>
  <c r="BT68" i="15"/>
  <c r="BT69" i="15"/>
  <c r="I72" i="15"/>
  <c r="W73" i="15"/>
  <c r="AK74" i="15"/>
  <c r="BF77" i="15"/>
  <c r="BH78" i="15"/>
  <c r="O81" i="15"/>
  <c r="AG81" i="15"/>
  <c r="BL82" i="15"/>
  <c r="BL83" i="15"/>
  <c r="AC32" i="15"/>
  <c r="O45" i="15"/>
  <c r="AG45" i="15"/>
  <c r="BR50" i="15"/>
  <c r="AK52" i="15"/>
  <c r="BF62" i="15"/>
  <c r="O70" i="15"/>
  <c r="BD70" i="15"/>
  <c r="BR70" i="15"/>
  <c r="W72" i="15"/>
  <c r="BV78" i="15"/>
  <c r="BN79" i="15"/>
  <c r="I81" i="15"/>
  <c r="AE81" i="15"/>
  <c r="BL81" i="15"/>
  <c r="S82" i="15"/>
  <c r="S83" i="15"/>
  <c r="BN83" i="15"/>
  <c r="O32" i="15"/>
  <c r="AA35" i="15"/>
  <c r="AK50" i="15"/>
  <c r="BH62" i="15"/>
  <c r="BV62" i="15"/>
  <c r="BH68" i="15"/>
  <c r="AI70" i="15"/>
  <c r="BF70" i="15"/>
  <c r="AC73" i="15"/>
  <c r="I82" i="15"/>
  <c r="BP83" i="15"/>
  <c r="K30" i="15"/>
  <c r="W30" i="15"/>
  <c r="O31" i="15"/>
  <c r="BP31" i="15"/>
  <c r="U32" i="15"/>
  <c r="AE32" i="15"/>
  <c r="I34" i="15"/>
  <c r="I37" i="15"/>
  <c r="BV37" i="15"/>
  <c r="AG38" i="15"/>
  <c r="Q40" i="15"/>
  <c r="Q42" i="15"/>
  <c r="AG42" i="15"/>
  <c r="Q44" i="15"/>
  <c r="AG44" i="15"/>
  <c r="U45" i="15"/>
  <c r="BV48" i="15"/>
  <c r="BV49" i="15"/>
  <c r="O53" i="15"/>
  <c r="Q54" i="15"/>
  <c r="AC58" i="15"/>
  <c r="BH61" i="15"/>
  <c r="BP63" i="15"/>
  <c r="BB66" i="15"/>
  <c r="BP66" i="15"/>
  <c r="I67" i="15"/>
  <c r="BP67" i="15"/>
  <c r="Q68" i="15"/>
  <c r="Y69" i="15"/>
  <c r="BL69" i="15"/>
  <c r="G70" i="15"/>
  <c r="AG70" i="15"/>
  <c r="BV70" i="15"/>
  <c r="O72" i="15"/>
  <c r="BP72" i="15"/>
  <c r="Q73" i="15"/>
  <c r="AE73" i="15"/>
  <c r="AC75" i="15"/>
  <c r="BV75" i="15"/>
  <c r="BN77" i="15"/>
  <c r="BP78" i="15"/>
  <c r="Y81" i="15"/>
  <c r="AK81" i="15"/>
  <c r="Y83" i="15"/>
  <c r="BT83" i="15"/>
  <c r="AC14" i="7"/>
  <c r="AK18" i="7"/>
  <c r="AC19" i="7"/>
  <c r="G20" i="7"/>
  <c r="K22" i="7"/>
  <c r="Q23" i="7"/>
  <c r="U24" i="7"/>
  <c r="AK24" i="7"/>
  <c r="AC26" i="7"/>
  <c r="I27" i="7"/>
  <c r="BN43" i="7"/>
  <c r="BN45" i="7"/>
  <c r="BI48" i="7"/>
  <c r="AI52" i="7"/>
  <c r="K53" i="7"/>
  <c r="AA62" i="7"/>
  <c r="O66" i="7"/>
  <c r="AC68" i="7"/>
  <c r="O69" i="7"/>
  <c r="G70" i="7"/>
  <c r="K77" i="7"/>
  <c r="U77" i="7"/>
  <c r="BJ83" i="7"/>
  <c r="W13" i="7"/>
  <c r="O17" i="7"/>
  <c r="AK20" i="7"/>
  <c r="Y24" i="7"/>
  <c r="Q26" i="7"/>
  <c r="BB32" i="7"/>
  <c r="BF42" i="7"/>
  <c r="BF44" i="7"/>
  <c r="K58" i="7"/>
  <c r="BD67" i="7"/>
  <c r="BD70" i="7"/>
  <c r="G73" i="7"/>
  <c r="S73" i="7"/>
  <c r="K74" i="7"/>
  <c r="AS16" i="7"/>
  <c r="BA16" i="7"/>
  <c r="AA19" i="7"/>
  <c r="BR45" i="7"/>
  <c r="W52" i="7"/>
  <c r="S54" i="7"/>
  <c r="AK63" i="7"/>
  <c r="AC64" i="7"/>
  <c r="U66" i="7"/>
  <c r="I73" i="7"/>
  <c r="AG79" i="7"/>
  <c r="K81" i="7"/>
  <c r="AE73" i="7"/>
  <c r="BT12" i="7"/>
  <c r="S17" i="7"/>
  <c r="AI19" i="7"/>
  <c r="BB35" i="7"/>
  <c r="BB38" i="7"/>
  <c r="K48" i="7"/>
  <c r="AG72" i="7"/>
  <c r="Q78" i="7"/>
  <c r="U79" i="7"/>
  <c r="AI79" i="7"/>
  <c r="BS16" i="7"/>
  <c r="W23" i="7"/>
  <c r="G26" i="7"/>
  <c r="U26" i="7"/>
  <c r="AK26" i="7"/>
  <c r="BN42" i="7"/>
  <c r="W54" i="7"/>
  <c r="BV54" i="7"/>
  <c r="BL67" i="7"/>
  <c r="AK69" i="7"/>
  <c r="BB69" i="7"/>
  <c r="BT69" i="7"/>
  <c r="BL70" i="7"/>
  <c r="S72" i="7"/>
  <c r="Y73" i="7"/>
  <c r="BD73" i="7"/>
  <c r="AG74" i="7"/>
  <c r="BP16" i="5"/>
  <c r="BO12" i="6" s="1"/>
  <c r="W17" i="7"/>
  <c r="W19" i="7"/>
  <c r="BF43" i="7"/>
  <c r="AA44" i="7"/>
  <c r="BT49" i="7"/>
  <c r="O52" i="7"/>
  <c r="BF54" i="7"/>
  <c r="AI58" i="7"/>
  <c r="K59" i="7"/>
  <c r="BR64" i="7"/>
  <c r="O67" i="7"/>
  <c r="BN67" i="7"/>
  <c r="BV75" i="7"/>
  <c r="Q77" i="7"/>
  <c r="K78" i="7"/>
  <c r="AI16" i="5"/>
  <c r="AH12" i="6" s="1"/>
  <c r="K17" i="7"/>
  <c r="G22" i="7"/>
  <c r="AI22" i="7"/>
  <c r="BN30" i="7"/>
  <c r="BH32" i="7"/>
  <c r="BT34" i="7"/>
  <c r="BT37" i="7"/>
  <c r="BT39" i="7"/>
  <c r="AI53" i="7"/>
  <c r="BF53" i="7"/>
  <c r="AA54" i="7"/>
  <c r="AI77" i="7"/>
  <c r="Y78" i="7"/>
  <c r="K16" i="5"/>
  <c r="J12" i="6" s="1"/>
  <c r="U16" i="5"/>
  <c r="T12" i="6" s="1"/>
  <c r="Y13" i="7"/>
  <c r="U15" i="7"/>
  <c r="Q18" i="7"/>
  <c r="AG18" i="7"/>
  <c r="AI20" i="7"/>
  <c r="AK22" i="7"/>
  <c r="Y23" i="7"/>
  <c r="BB45" i="7"/>
  <c r="BT47" i="7"/>
  <c r="BI49" i="7"/>
  <c r="BJ49" i="7" s="1"/>
  <c r="G50" i="7"/>
  <c r="BL50" i="7"/>
  <c r="W53" i="7"/>
  <c r="BV59" i="7"/>
  <c r="AC62" i="7"/>
  <c r="BB64" i="7"/>
  <c r="BR66" i="7"/>
  <c r="AC69" i="7"/>
  <c r="AI70" i="7"/>
  <c r="O70" i="7"/>
  <c r="W73" i="7"/>
  <c r="AI73" i="7"/>
  <c r="AA74" i="7"/>
  <c r="BV74" i="7"/>
  <c r="BF75" i="7"/>
  <c r="AC77" i="7"/>
  <c r="K79" i="7"/>
  <c r="BN16" i="5"/>
  <c r="BM12" i="6" s="1"/>
  <c r="I15" i="7"/>
  <c r="AK15" i="7"/>
  <c r="AA17" i="7"/>
  <c r="AK19" i="7"/>
  <c r="W20" i="7"/>
  <c r="AA23" i="7"/>
  <c r="O24" i="7"/>
  <c r="AE26" i="7"/>
  <c r="AK27" i="7"/>
  <c r="BH31" i="7"/>
  <c r="BB42" i="7"/>
  <c r="BR42" i="7"/>
  <c r="BN44" i="7"/>
  <c r="BD45" i="7"/>
  <c r="BD47" i="7"/>
  <c r="I52" i="7"/>
  <c r="BT52" i="7"/>
  <c r="Y53" i="7"/>
  <c r="Q56" i="7"/>
  <c r="Y57" i="7"/>
  <c r="BD66" i="7"/>
  <c r="BT66" i="7"/>
  <c r="BL68" i="7"/>
  <c r="O72" i="7"/>
  <c r="AI75" i="7"/>
  <c r="O75" i="7"/>
  <c r="AA75" i="7"/>
  <c r="BB81" i="7"/>
  <c r="AA82" i="7"/>
  <c r="G14" i="7"/>
  <c r="Y19" i="7"/>
  <c r="BF45" i="7"/>
  <c r="AA53" i="7"/>
  <c r="BF66" i="7"/>
  <c r="BV68" i="7"/>
  <c r="Q72" i="7"/>
  <c r="BV73" i="7"/>
  <c r="AG77" i="7"/>
  <c r="I78" i="7"/>
  <c r="AE13" i="7"/>
  <c r="AE17" i="7"/>
  <c r="AA20" i="7"/>
  <c r="W22" i="7"/>
  <c r="O22" i="7"/>
  <c r="AG23" i="7"/>
  <c r="S24" i="7"/>
  <c r="AG24" i="7"/>
  <c r="I26" i="7"/>
  <c r="BV42" i="7"/>
  <c r="BB44" i="7"/>
  <c r="BV45" i="7"/>
  <c r="Y52" i="7"/>
  <c r="O53" i="7"/>
  <c r="AE54" i="7"/>
  <c r="BV58" i="7"/>
  <c r="Y59" i="7"/>
  <c r="S62" i="7"/>
  <c r="K63" i="7"/>
  <c r="AE66" i="7"/>
  <c r="U68" i="7"/>
  <c r="AK68" i="7"/>
  <c r="BB68" i="7"/>
  <c r="Q74" i="7"/>
  <c r="AE74" i="7"/>
  <c r="BL74" i="7"/>
  <c r="G75" i="7"/>
  <c r="AE75" i="7"/>
  <c r="I77" i="7"/>
  <c r="AA16" i="5"/>
  <c r="Z12" i="6" s="1"/>
  <c r="AK16" i="5"/>
  <c r="AJ12" i="6" s="1"/>
  <c r="K18" i="7"/>
  <c r="O19" i="7"/>
  <c r="G23" i="7"/>
  <c r="BR32" i="7"/>
  <c r="BT44" i="7"/>
  <c r="BL47" i="7"/>
  <c r="BT50" i="7"/>
  <c r="AG54" i="7"/>
  <c r="I56" i="7"/>
  <c r="U62" i="7"/>
  <c r="BR62" i="7"/>
  <c r="AA63" i="7"/>
  <c r="G66" i="7"/>
  <c r="BV67" i="7"/>
  <c r="BR68" i="7"/>
  <c r="BV69" i="7"/>
  <c r="BR69" i="7"/>
  <c r="I72" i="7"/>
  <c r="AI72" i="7"/>
  <c r="Q73" i="7"/>
  <c r="S74" i="7"/>
  <c r="BN74" i="7"/>
  <c r="S75" i="7"/>
  <c r="AG75" i="7"/>
  <c r="AK79" i="7"/>
  <c r="K83" i="7"/>
  <c r="Y14" i="7"/>
  <c r="AI17" i="7"/>
  <c r="AE20" i="7"/>
  <c r="AE22" i="7"/>
  <c r="Y26" i="7"/>
  <c r="BB29" i="7"/>
  <c r="BR29" i="7"/>
  <c r="BP31" i="7"/>
  <c r="BV43" i="7"/>
  <c r="BV44" i="7"/>
  <c r="AK47" i="7"/>
  <c r="BT48" i="7"/>
  <c r="BD50" i="7"/>
  <c r="BL52" i="7"/>
  <c r="G53" i="7"/>
  <c r="Q53" i="7"/>
  <c r="BN54" i="7"/>
  <c r="K56" i="7"/>
  <c r="S82" i="7"/>
  <c r="AI82" i="7"/>
  <c r="BR82" i="7"/>
  <c r="S16" i="5"/>
  <c r="R12" i="6" s="1"/>
  <c r="AC16" i="5"/>
  <c r="AB12" i="6" s="1"/>
  <c r="AE12" i="7"/>
  <c r="I13" i="7"/>
  <c r="AI15" i="7"/>
  <c r="I17" i="7"/>
  <c r="AK17" i="7"/>
  <c r="AC18" i="7"/>
  <c r="G19" i="7"/>
  <c r="S19" i="7"/>
  <c r="AE19" i="7"/>
  <c r="AG22" i="7"/>
  <c r="K24" i="7"/>
  <c r="Q27" i="7"/>
  <c r="BB31" i="7"/>
  <c r="BR31" i="7"/>
  <c r="BV32" i="7"/>
  <c r="BB43" i="7"/>
  <c r="AA45" i="7"/>
  <c r="K49" i="7"/>
  <c r="G52" i="7"/>
  <c r="AE52" i="7"/>
  <c r="BN52" i="7"/>
  <c r="S53" i="7"/>
  <c r="K54" i="7"/>
  <c r="BV57" i="7"/>
  <c r="Y58" i="7"/>
  <c r="AI59" i="7"/>
  <c r="AK66" i="7"/>
  <c r="BN66" i="7"/>
  <c r="W67" i="7"/>
  <c r="BD69" i="7"/>
  <c r="Y70" i="7"/>
  <c r="BT72" i="7"/>
  <c r="BN73" i="7"/>
  <c r="I74" i="7"/>
  <c r="W74" i="7"/>
  <c r="K75" i="7"/>
  <c r="W75" i="7"/>
  <c r="Y77" i="7"/>
  <c r="BV77" i="7"/>
  <c r="AC78" i="7"/>
  <c r="BB82" i="7"/>
  <c r="S18" i="7"/>
  <c r="K19" i="7"/>
  <c r="Y74" i="7"/>
  <c r="G18" i="7"/>
  <c r="BV30" i="7"/>
  <c r="BB30" i="7"/>
  <c r="BR30" i="7"/>
  <c r="S63" i="7"/>
  <c r="U63" i="7"/>
  <c r="I14" i="7"/>
  <c r="AG26" i="7"/>
  <c r="BV53" i="7"/>
  <c r="Q54" i="7"/>
  <c r="O54" i="7"/>
  <c r="AG70" i="7"/>
  <c r="AE70" i="7"/>
  <c r="AA22" i="7"/>
  <c r="AC22" i="7"/>
  <c r="O15" i="7"/>
  <c r="Q15" i="7"/>
  <c r="AC20" i="7"/>
  <c r="BF30" i="7"/>
  <c r="AE67" i="7"/>
  <c r="G67" i="7"/>
  <c r="AA18" i="7"/>
  <c r="S23" i="7"/>
  <c r="U23" i="7"/>
  <c r="I54" i="7"/>
  <c r="G54" i="7"/>
  <c r="AG12" i="7"/>
  <c r="AE27" i="7"/>
  <c r="O27" i="7"/>
  <c r="BN53" i="7"/>
  <c r="AI61" i="7"/>
  <c r="AK61" i="7"/>
  <c r="G12" i="7"/>
  <c r="I12" i="7"/>
  <c r="AE18" i="7"/>
  <c r="AI18" i="7"/>
  <c r="O18" i="7"/>
  <c r="AC79" i="7"/>
  <c r="AA79" i="7"/>
  <c r="AE14" i="7"/>
  <c r="Y18" i="7"/>
  <c r="Q19" i="7"/>
  <c r="I20" i="7"/>
  <c r="S22" i="7"/>
  <c r="K23" i="7"/>
  <c r="BP29" i="7"/>
  <c r="K44" i="7"/>
  <c r="BL48" i="7"/>
  <c r="U49" i="7"/>
  <c r="S52" i="7"/>
  <c r="BL54" i="7"/>
  <c r="AI56" i="7"/>
  <c r="I57" i="7"/>
  <c r="Q59" i="7"/>
  <c r="AG59" i="7"/>
  <c r="K61" i="7"/>
  <c r="AI62" i="7"/>
  <c r="S64" i="7"/>
  <c r="AC67" i="7"/>
  <c r="U69" i="7"/>
  <c r="BD75" i="7"/>
  <c r="AA81" i="7"/>
  <c r="S83" i="7"/>
  <c r="AI83" i="7"/>
  <c r="BP83" i="7"/>
  <c r="G15" i="7"/>
  <c r="AG17" i="7"/>
  <c r="I19" i="7"/>
  <c r="AE24" i="7"/>
  <c r="AI27" i="7"/>
  <c r="BP30" i="7"/>
  <c r="BL42" i="7"/>
  <c r="BD43" i="7"/>
  <c r="BL44" i="7"/>
  <c r="BN47" i="7"/>
  <c r="Q50" i="7"/>
  <c r="K52" i="7"/>
  <c r="BD53" i="7"/>
  <c r="AG56" i="7"/>
  <c r="K62" i="7"/>
  <c r="AI63" i="7"/>
  <c r="G68" i="7"/>
  <c r="AE68" i="7"/>
  <c r="BL69" i="7"/>
  <c r="AE72" i="7"/>
  <c r="G74" i="7"/>
  <c r="BT75" i="7"/>
  <c r="BV16" i="5"/>
  <c r="BU12" i="6" s="1"/>
  <c r="W12" i="7"/>
  <c r="W14" i="7"/>
  <c r="AE23" i="7"/>
  <c r="W24" i="7"/>
  <c r="O26" i="7"/>
  <c r="G27" i="7"/>
  <c r="AA27" i="7"/>
  <c r="BR34" i="7"/>
  <c r="BR37" i="7"/>
  <c r="BR39" i="7"/>
  <c r="BR43" i="7"/>
  <c r="AI44" i="7"/>
  <c r="U48" i="7"/>
  <c r="BT53" i="7"/>
  <c r="AA61" i="7"/>
  <c r="AI64" i="7"/>
  <c r="BF67" i="7"/>
  <c r="BR67" i="7"/>
  <c r="W70" i="7"/>
  <c r="W72" i="7"/>
  <c r="BF16" i="5"/>
  <c r="BE12" i="6" s="1"/>
  <c r="AE15" i="7"/>
  <c r="Y17" i="7"/>
  <c r="I18" i="7"/>
  <c r="AI26" i="7"/>
  <c r="BP32" i="7"/>
  <c r="BB34" i="7"/>
  <c r="BB37" i="7"/>
  <c r="BB39" i="7"/>
  <c r="BT43" i="7"/>
  <c r="BT45" i="7"/>
  <c r="AK48" i="7"/>
  <c r="Q58" i="7"/>
  <c r="AG58" i="7"/>
  <c r="K64" i="7"/>
  <c r="U67" i="7"/>
  <c r="BT73" i="7"/>
  <c r="BV78" i="7"/>
  <c r="BF79" i="7"/>
  <c r="BH16" i="5"/>
  <c r="BG12" i="6" s="1"/>
  <c r="Y12" i="7"/>
  <c r="BV17" i="7"/>
  <c r="AI24" i="7"/>
  <c r="AA26" i="7"/>
  <c r="AC27" i="7"/>
  <c r="BH29" i="7"/>
  <c r="K43" i="7"/>
  <c r="K45" i="7"/>
  <c r="BD54" i="7"/>
  <c r="AC61" i="7"/>
  <c r="BB63" i="7"/>
  <c r="BT67" i="7"/>
  <c r="BB70" i="7"/>
  <c r="BL75" i="7"/>
  <c r="BF78" i="7"/>
  <c r="S81" i="7"/>
  <c r="AI81" i="7"/>
  <c r="AA83" i="7"/>
  <c r="BH83" i="7"/>
  <c r="BR51" i="7"/>
  <c r="BQ20" i="8" s="1"/>
  <c r="I16" i="5"/>
  <c r="H12" i="6" s="1"/>
  <c r="Q16" i="5"/>
  <c r="P12" i="6" s="1"/>
  <c r="Y16" i="5"/>
  <c r="X12" i="6" s="1"/>
  <c r="AG16" i="5"/>
  <c r="AF12" i="6" s="1"/>
  <c r="O12" i="7"/>
  <c r="O13" i="7"/>
  <c r="O14" i="7"/>
  <c r="W15" i="7"/>
  <c r="Q17" i="7"/>
  <c r="AG20" i="7"/>
  <c r="AI23" i="7"/>
  <c r="AA24" i="7"/>
  <c r="S26" i="7"/>
  <c r="K27" i="7"/>
  <c r="BH30" i="7"/>
  <c r="BD42" i="7"/>
  <c r="BL43" i="7"/>
  <c r="BD44" i="7"/>
  <c r="BL45" i="7"/>
  <c r="AC47" i="7"/>
  <c r="BF47" i="7"/>
  <c r="AG53" i="7"/>
  <c r="BL53" i="7"/>
  <c r="BT54" i="7"/>
  <c r="Y56" i="7"/>
  <c r="AI57" i="7"/>
  <c r="I58" i="7"/>
  <c r="S61" i="7"/>
  <c r="AA64" i="7"/>
  <c r="BV66" i="7"/>
  <c r="AK67" i="7"/>
  <c r="BR70" i="7"/>
  <c r="BD74" i="7"/>
  <c r="K82" i="7"/>
  <c r="BB51" i="7"/>
  <c r="BA20" i="8" s="1"/>
  <c r="BT35" i="7"/>
  <c r="BR35" i="7"/>
  <c r="BT38" i="7"/>
  <c r="BR38" i="7"/>
  <c r="BT40" i="7"/>
  <c r="BR40" i="7"/>
  <c r="Y45" i="7"/>
  <c r="BV47" i="7"/>
  <c r="BI50" i="7"/>
  <c r="BJ50" i="7" s="1"/>
  <c r="Q57" i="7"/>
  <c r="AG57" i="7"/>
  <c r="AC63" i="7"/>
  <c r="BB67" i="7"/>
  <c r="AI28" i="2"/>
  <c r="BA16" i="17"/>
  <c r="AZ12" i="8"/>
  <c r="BQ16" i="17"/>
  <c r="BP12" i="8"/>
  <c r="AR21" i="27"/>
  <c r="AQ13" i="28" s="1"/>
  <c r="AR21" i="17"/>
  <c r="AQ13" i="8"/>
  <c r="AZ21" i="17"/>
  <c r="AY13" i="8"/>
  <c r="BQ21" i="27"/>
  <c r="BQ21" i="17"/>
  <c r="BP13" i="8"/>
  <c r="BR21" i="7"/>
  <c r="BQ13" i="8" s="1"/>
  <c r="Z25" i="27"/>
  <c r="Z25" i="17"/>
  <c r="Y14" i="8"/>
  <c r="AN25" i="27"/>
  <c r="AM14" i="28" s="1"/>
  <c r="AN25" i="17"/>
  <c r="AM14" i="8"/>
  <c r="AV25" i="27"/>
  <c r="AU14" i="28" s="1"/>
  <c r="AV25" i="17"/>
  <c r="AU14" i="8"/>
  <c r="BE25" i="27"/>
  <c r="BE25" i="17"/>
  <c r="BD14" i="8"/>
  <c r="BU25" i="27"/>
  <c r="BU25" i="17"/>
  <c r="BT14" i="8"/>
  <c r="BN16" i="8"/>
  <c r="BP33" i="7"/>
  <c r="BO16" i="8" s="1"/>
  <c r="R36" i="17"/>
  <c r="Q17" i="8"/>
  <c r="S36" i="7"/>
  <c r="R17" i="8" s="1"/>
  <c r="AN36" i="17"/>
  <c r="AM17" i="8"/>
  <c r="AV36" i="17"/>
  <c r="AU17" i="8"/>
  <c r="BG36" i="27"/>
  <c r="BG36" i="17"/>
  <c r="BF17" i="8"/>
  <c r="BH36" i="7"/>
  <c r="BG17" i="8" s="1"/>
  <c r="D41" i="27"/>
  <c r="C18" i="28" s="1"/>
  <c r="D41" i="17"/>
  <c r="C18" i="8"/>
  <c r="AQ41" i="17"/>
  <c r="AP18" i="8"/>
  <c r="AZ41" i="27"/>
  <c r="AY18" i="28" s="1"/>
  <c r="AZ41" i="17"/>
  <c r="AY18" i="8"/>
  <c r="BP18" i="8"/>
  <c r="BR41" i="7"/>
  <c r="BQ18" i="8" s="1"/>
  <c r="E46" i="17"/>
  <c r="D19" i="8"/>
  <c r="R46" i="27"/>
  <c r="R46" i="17"/>
  <c r="Q19" i="8"/>
  <c r="S46" i="7"/>
  <c r="R19" i="8" s="1"/>
  <c r="AB46" i="17"/>
  <c r="AA19" i="8"/>
  <c r="AC46" i="7"/>
  <c r="AB19" i="8" s="1"/>
  <c r="AL46" i="17"/>
  <c r="AK19" i="8"/>
  <c r="AU46" i="17"/>
  <c r="AT19" i="8"/>
  <c r="BC46" i="17"/>
  <c r="BB19" i="8"/>
  <c r="BS46" i="17"/>
  <c r="BR19" i="8"/>
  <c r="AN51" i="17"/>
  <c r="AM20" i="8"/>
  <c r="AA28" i="4"/>
  <c r="S28" i="2"/>
  <c r="AS16" i="17"/>
  <c r="AR12" i="8"/>
  <c r="AL16" i="27"/>
  <c r="AK12" i="28" s="1"/>
  <c r="AL16" i="17"/>
  <c r="AK12" i="8"/>
  <c r="AT16" i="27"/>
  <c r="AS12" i="28" s="1"/>
  <c r="AT16" i="17"/>
  <c r="AS12" i="8"/>
  <c r="AJ21" i="17"/>
  <c r="AI13" i="8"/>
  <c r="AS21" i="17"/>
  <c r="AR13" i="8"/>
  <c r="BA21" i="17"/>
  <c r="AZ13" i="8"/>
  <c r="BB21" i="7"/>
  <c r="BA13" i="8" s="1"/>
  <c r="BS21" i="17"/>
  <c r="BR13" i="8"/>
  <c r="BT21" i="7"/>
  <c r="BS13" i="8" s="1"/>
  <c r="M25" i="17"/>
  <c r="L14" i="8"/>
  <c r="AO25" i="27"/>
  <c r="AN14" i="28" s="1"/>
  <c r="AO25" i="17"/>
  <c r="AN14" i="8"/>
  <c r="AW25" i="27"/>
  <c r="AV14" i="28" s="1"/>
  <c r="AW25" i="17"/>
  <c r="AV14" i="8"/>
  <c r="H28" i="27"/>
  <c r="H28" i="17"/>
  <c r="G15" i="8"/>
  <c r="AL28" i="27"/>
  <c r="AK15" i="28" s="1"/>
  <c r="AL28" i="17"/>
  <c r="AK15" i="8"/>
  <c r="AT28" i="27"/>
  <c r="AS15" i="28" s="1"/>
  <c r="AT28" i="17"/>
  <c r="AS15" i="8"/>
  <c r="J33" i="27"/>
  <c r="J33" i="17"/>
  <c r="I16" i="8"/>
  <c r="AM33" i="17"/>
  <c r="AL16" i="8"/>
  <c r="AU33" i="17"/>
  <c r="AT16" i="8"/>
  <c r="BC33" i="17"/>
  <c r="BB16" i="8"/>
  <c r="BD33" i="7"/>
  <c r="BC16" i="8" s="1"/>
  <c r="J36" i="17"/>
  <c r="I17" i="8"/>
  <c r="T36" i="27"/>
  <c r="T36" i="17"/>
  <c r="S17" i="8"/>
  <c r="U36" i="7"/>
  <c r="T17" i="8" s="1"/>
  <c r="AO36" i="27"/>
  <c r="AN17" i="28" s="1"/>
  <c r="AO36" i="17"/>
  <c r="AN17" i="8"/>
  <c r="AW36" i="27"/>
  <c r="AV17" i="28" s="1"/>
  <c r="AW36" i="17"/>
  <c r="AV17" i="8"/>
  <c r="D18" i="8"/>
  <c r="AR41" i="27"/>
  <c r="AQ18" i="28" s="1"/>
  <c r="AR41" i="17"/>
  <c r="AQ18" i="8"/>
  <c r="AZ18" i="8"/>
  <c r="BB41" i="7"/>
  <c r="BA18" i="8" s="1"/>
  <c r="F46" i="27"/>
  <c r="F46" i="17"/>
  <c r="E19" i="8"/>
  <c r="G46" i="7"/>
  <c r="F19" i="8" s="1"/>
  <c r="AM46" i="17"/>
  <c r="AL19" i="8"/>
  <c r="AV46" i="17"/>
  <c r="AU19" i="8"/>
  <c r="X51" i="17"/>
  <c r="W20" i="8"/>
  <c r="AO51" i="27"/>
  <c r="AN20" i="28" s="1"/>
  <c r="AO51" i="17"/>
  <c r="AN20" i="8"/>
  <c r="AT46" i="17"/>
  <c r="AS19" i="8"/>
  <c r="BJ80" i="3"/>
  <c r="BI26" i="4" s="1"/>
  <c r="BX79" i="3"/>
  <c r="BH26" i="4"/>
  <c r="BX78" i="3"/>
  <c r="AM16" i="17"/>
  <c r="AL12" i="8"/>
  <c r="AU16" i="17"/>
  <c r="AT12" i="8"/>
  <c r="BC16" i="17"/>
  <c r="BB12" i="8"/>
  <c r="BS16" i="17"/>
  <c r="BR12" i="8"/>
  <c r="L21" i="27"/>
  <c r="K13" i="28" s="1"/>
  <c r="L21" i="17"/>
  <c r="K13" i="8"/>
  <c r="AB21" i="27"/>
  <c r="AB21" i="17"/>
  <c r="AA13" i="8"/>
  <c r="AK13" i="8"/>
  <c r="AT21" i="17"/>
  <c r="AS13" i="8"/>
  <c r="BC21" i="17"/>
  <c r="BB13" i="8"/>
  <c r="BD21" i="7"/>
  <c r="BC13" i="8" s="1"/>
  <c r="BU21" i="17"/>
  <c r="BT13" i="8"/>
  <c r="BV21" i="7"/>
  <c r="BU13" i="8" s="1"/>
  <c r="AP25" i="17"/>
  <c r="AO14" i="8"/>
  <c r="AX25" i="17"/>
  <c r="AW14" i="8"/>
  <c r="BK25" i="27"/>
  <c r="BK25" i="17"/>
  <c r="BJ14" i="8"/>
  <c r="J28" i="27"/>
  <c r="J28" i="17"/>
  <c r="I15" i="8"/>
  <c r="X28" i="27"/>
  <c r="X28" i="17"/>
  <c r="W15" i="8"/>
  <c r="AM28" i="17"/>
  <c r="AL15" i="8"/>
  <c r="AU28" i="17"/>
  <c r="AT15" i="8"/>
  <c r="BC28" i="17"/>
  <c r="BB15" i="8"/>
  <c r="BS28" i="17"/>
  <c r="BR15" i="8"/>
  <c r="L33" i="27"/>
  <c r="K16" i="28" s="1"/>
  <c r="L33" i="17"/>
  <c r="K16" i="8"/>
  <c r="Z33" i="17"/>
  <c r="Y16" i="8"/>
  <c r="AA33" i="7"/>
  <c r="Z16" i="8" s="1"/>
  <c r="AN33" i="17"/>
  <c r="AM16" i="8"/>
  <c r="AV33" i="27"/>
  <c r="AU16" i="28" s="1"/>
  <c r="AV33" i="17"/>
  <c r="AU16" i="8"/>
  <c r="K17" i="8"/>
  <c r="AF36" i="17"/>
  <c r="AE17" i="8"/>
  <c r="AP36" i="17"/>
  <c r="AO17" i="8"/>
  <c r="AX36" i="17"/>
  <c r="AW17" i="8"/>
  <c r="F41" i="27"/>
  <c r="F41" i="17"/>
  <c r="E18" i="8"/>
  <c r="G41" i="7"/>
  <c r="F18" i="8" s="1"/>
  <c r="T41" i="27"/>
  <c r="T41" i="17"/>
  <c r="S18" i="8"/>
  <c r="AJ41" i="27"/>
  <c r="AJ41" i="17"/>
  <c r="AI18" i="8"/>
  <c r="AS41" i="27"/>
  <c r="AR18" i="28" s="1"/>
  <c r="AS41" i="17"/>
  <c r="AR18" i="8"/>
  <c r="H46" i="27"/>
  <c r="H46" i="17"/>
  <c r="G19" i="8"/>
  <c r="I46" i="7"/>
  <c r="H19" i="8" s="1"/>
  <c r="T46" i="17"/>
  <c r="S19" i="8"/>
  <c r="U46" i="7"/>
  <c r="T19" i="8" s="1"/>
  <c r="AD46" i="17"/>
  <c r="AC19" i="8"/>
  <c r="AE46" i="7"/>
  <c r="AD19" i="8" s="1"/>
  <c r="AN46" i="17"/>
  <c r="AM19" i="8"/>
  <c r="BG46" i="17"/>
  <c r="BF19" i="8"/>
  <c r="N48" i="27"/>
  <c r="N48" i="17"/>
  <c r="O48" i="7"/>
  <c r="F51" i="27"/>
  <c r="F51" i="17"/>
  <c r="E20" i="8"/>
  <c r="G51" i="7"/>
  <c r="F20" i="8" s="1"/>
  <c r="BJ21" i="3"/>
  <c r="BI13" i="4" s="1"/>
  <c r="BX18" i="3"/>
  <c r="BX19" i="3"/>
  <c r="BH13" i="4"/>
  <c r="K28" i="2"/>
  <c r="M21" i="27"/>
  <c r="L13" i="28" s="1"/>
  <c r="M21" i="17"/>
  <c r="L13" i="8"/>
  <c r="AM21" i="17"/>
  <c r="AL13" i="8"/>
  <c r="AU21" i="17"/>
  <c r="AT13" i="8"/>
  <c r="BE21" i="17"/>
  <c r="BD13" i="8"/>
  <c r="BF21" i="7"/>
  <c r="BE13" i="8" s="1"/>
  <c r="P25" i="17"/>
  <c r="O14" i="8"/>
  <c r="AF25" i="17"/>
  <c r="AE14" i="8"/>
  <c r="BM25" i="27"/>
  <c r="BM25" i="17"/>
  <c r="BL14" i="8"/>
  <c r="Z28" i="27"/>
  <c r="Z28" i="17"/>
  <c r="Y15" i="8"/>
  <c r="AN28" i="27"/>
  <c r="AM15" i="28" s="1"/>
  <c r="AN28" i="17"/>
  <c r="AM15" i="8"/>
  <c r="AV28" i="27"/>
  <c r="AU15" i="28" s="1"/>
  <c r="AV28" i="17"/>
  <c r="AU15" i="8"/>
  <c r="BD15" i="8"/>
  <c r="BT15" i="8"/>
  <c r="AB33" i="27"/>
  <c r="AB33" i="17"/>
  <c r="AA16" i="8"/>
  <c r="AC33" i="7"/>
  <c r="AB16" i="8" s="1"/>
  <c r="AO33" i="17"/>
  <c r="AN16" i="8"/>
  <c r="AW33" i="17"/>
  <c r="AV16" i="8"/>
  <c r="BE33" i="17"/>
  <c r="BD16" i="8"/>
  <c r="BF33" i="7"/>
  <c r="BE16" i="8" s="1"/>
  <c r="BS33" i="17"/>
  <c r="BR16" i="8"/>
  <c r="BT33" i="7"/>
  <c r="BS16" i="8" s="1"/>
  <c r="D36" i="17"/>
  <c r="C17" i="8"/>
  <c r="M36" i="17"/>
  <c r="L17" i="8"/>
  <c r="AQ36" i="17"/>
  <c r="AP17" i="8"/>
  <c r="AY36" i="17"/>
  <c r="AX17" i="8"/>
  <c r="BO36" i="27"/>
  <c r="BO36" i="17"/>
  <c r="BN17" i="8"/>
  <c r="BP36" i="7"/>
  <c r="BO17" i="8" s="1"/>
  <c r="V41" i="17"/>
  <c r="U18" i="8"/>
  <c r="W41" i="7"/>
  <c r="V18" i="8" s="1"/>
  <c r="AL41" i="17"/>
  <c r="AK18" i="8"/>
  <c r="AT41" i="17"/>
  <c r="AS18" i="8"/>
  <c r="J46" i="17"/>
  <c r="I19" i="8"/>
  <c r="K46" i="7"/>
  <c r="J19" i="8" s="1"/>
  <c r="AF46" i="27"/>
  <c r="AF46" i="17"/>
  <c r="AE19" i="8"/>
  <c r="AG46" i="7"/>
  <c r="AF19" i="8" s="1"/>
  <c r="AX46" i="27"/>
  <c r="AW19" i="28" s="1"/>
  <c r="AX46" i="17"/>
  <c r="AW19" i="8"/>
  <c r="BK46" i="17"/>
  <c r="BJ19" i="8"/>
  <c r="AC20" i="2"/>
  <c r="AE51" i="1"/>
  <c r="AD20" i="2" s="1"/>
  <c r="H51" i="17"/>
  <c r="G20" i="8"/>
  <c r="I51" i="7"/>
  <c r="H20" i="8" s="1"/>
  <c r="BP28" i="4"/>
  <c r="AA28" i="2"/>
  <c r="BH85" i="1"/>
  <c r="BG28" i="2" s="1"/>
  <c r="BF28" i="2"/>
  <c r="AD21" i="17"/>
  <c r="AC13" i="8"/>
  <c r="AE21" i="7"/>
  <c r="AD13" i="8" s="1"/>
  <c r="AN21" i="27"/>
  <c r="AM13" i="28" s="1"/>
  <c r="AN21" i="17"/>
  <c r="AM13" i="8"/>
  <c r="AV21" i="27"/>
  <c r="AU13" i="28" s="1"/>
  <c r="AV21" i="17"/>
  <c r="AU13" i="8"/>
  <c r="E25" i="17"/>
  <c r="D14" i="8"/>
  <c r="R25" i="27"/>
  <c r="R25" i="17"/>
  <c r="Q14" i="8"/>
  <c r="AH25" i="17"/>
  <c r="AG14" i="8"/>
  <c r="AN15" i="8"/>
  <c r="AW28" i="27"/>
  <c r="AV15" i="28" s="1"/>
  <c r="AW28" i="17"/>
  <c r="AV15" i="8"/>
  <c r="AP33" i="27"/>
  <c r="AO16" i="28" s="1"/>
  <c r="AP33" i="17"/>
  <c r="AO16" i="8"/>
  <c r="AX33" i="27"/>
  <c r="AW16" i="28" s="1"/>
  <c r="AX33" i="17"/>
  <c r="AW16" i="8"/>
  <c r="BG33" i="27"/>
  <c r="BG33" i="17"/>
  <c r="BF16" i="8"/>
  <c r="BH33" i="7"/>
  <c r="BG16" i="8" s="1"/>
  <c r="E36" i="27"/>
  <c r="D17" i="28" s="1"/>
  <c r="E36" i="17"/>
  <c r="D17" i="8"/>
  <c r="X36" i="17"/>
  <c r="W17" i="8"/>
  <c r="AH36" i="17"/>
  <c r="AG17" i="8"/>
  <c r="AI36" i="7"/>
  <c r="AH17" i="8" s="1"/>
  <c r="AQ17" i="8"/>
  <c r="AZ36" i="27"/>
  <c r="AY17" i="28" s="1"/>
  <c r="AZ36" i="17"/>
  <c r="AY17" i="8"/>
  <c r="BQ36" i="27"/>
  <c r="BQ36" i="17"/>
  <c r="BP17" i="8"/>
  <c r="BR36" i="7"/>
  <c r="BQ17" i="8" s="1"/>
  <c r="L46" i="17"/>
  <c r="K19" i="8"/>
  <c r="V46" i="27"/>
  <c r="V46" i="17"/>
  <c r="U19" i="8"/>
  <c r="W46" i="7"/>
  <c r="V19" i="8" s="1"/>
  <c r="AH46" i="17"/>
  <c r="AG19" i="8"/>
  <c r="AI46" i="7"/>
  <c r="AH19" i="8" s="1"/>
  <c r="AP46" i="17"/>
  <c r="AO19" i="8"/>
  <c r="AY46" i="27"/>
  <c r="AX19" i="28" s="1"/>
  <c r="AY46" i="17"/>
  <c r="AX19" i="8"/>
  <c r="Q20" i="2"/>
  <c r="S51" i="1"/>
  <c r="R20" i="2" s="1"/>
  <c r="S28" i="4"/>
  <c r="AI28" i="4"/>
  <c r="AZ28" i="4"/>
  <c r="BK16" i="17"/>
  <c r="BJ12" i="8"/>
  <c r="D21" i="17"/>
  <c r="C13" i="8"/>
  <c r="AO21" i="17"/>
  <c r="AN13" i="8"/>
  <c r="AW21" i="17"/>
  <c r="AV13" i="8"/>
  <c r="BK21" i="17"/>
  <c r="BJ13" i="8"/>
  <c r="BL21" i="7"/>
  <c r="BK13" i="8" s="1"/>
  <c r="AS25" i="27"/>
  <c r="AR14" i="28" s="1"/>
  <c r="AS25" i="17"/>
  <c r="AR14" i="8"/>
  <c r="BX23" i="1"/>
  <c r="BJ25" i="1"/>
  <c r="BI14" i="2" s="1"/>
  <c r="BX24" i="1"/>
  <c r="BH14" i="2"/>
  <c r="BQ25" i="17"/>
  <c r="BP14" i="8"/>
  <c r="AP28" i="27"/>
  <c r="AO15" i="28" s="1"/>
  <c r="AP28" i="17"/>
  <c r="AO15" i="8"/>
  <c r="AX28" i="27"/>
  <c r="AW15" i="28" s="1"/>
  <c r="AX28" i="17"/>
  <c r="AW15" i="8"/>
  <c r="BK28" i="17"/>
  <c r="BJ15" i="8"/>
  <c r="D33" i="27"/>
  <c r="C16" i="28" s="1"/>
  <c r="D33" i="17"/>
  <c r="C16" i="8"/>
  <c r="AQ33" i="27"/>
  <c r="AP16" i="28" s="1"/>
  <c r="AQ33" i="17"/>
  <c r="AP16" i="8"/>
  <c r="AX16" i="8"/>
  <c r="BK33" i="17"/>
  <c r="BJ16" i="8"/>
  <c r="BL33" i="7"/>
  <c r="BK16" i="8" s="1"/>
  <c r="BU33" i="17"/>
  <c r="BT16" i="8"/>
  <c r="BV33" i="7"/>
  <c r="BU16" i="8" s="1"/>
  <c r="AJ36" i="27"/>
  <c r="AJ36" i="17"/>
  <c r="AI17" i="8"/>
  <c r="AK36" i="7"/>
  <c r="AJ17" i="8" s="1"/>
  <c r="AS36" i="27"/>
  <c r="AR17" i="28" s="1"/>
  <c r="AS36" i="17"/>
  <c r="AR17" i="8"/>
  <c r="BA36" i="27"/>
  <c r="BA36" i="17"/>
  <c r="AZ17" i="8"/>
  <c r="BB36" i="7"/>
  <c r="BA17" i="8" s="1"/>
  <c r="L41" i="27"/>
  <c r="K18" i="28" s="1"/>
  <c r="L41" i="17"/>
  <c r="K18" i="8"/>
  <c r="AW41" i="17"/>
  <c r="AV18" i="8"/>
  <c r="M46" i="17"/>
  <c r="L19" i="8"/>
  <c r="X46" i="17"/>
  <c r="W19" i="8"/>
  <c r="Y46" i="7"/>
  <c r="X19" i="8" s="1"/>
  <c r="AQ46" i="17"/>
  <c r="AP19" i="8"/>
  <c r="BO46" i="17"/>
  <c r="BN19" i="8"/>
  <c r="BU51" i="27"/>
  <c r="BU51" i="17"/>
  <c r="BT20" i="8"/>
  <c r="BV51" i="7"/>
  <c r="BU20" i="8" s="1"/>
  <c r="C28" i="2"/>
  <c r="AP28" i="2"/>
  <c r="AX28" i="2"/>
  <c r="E21" i="17"/>
  <c r="D13" i="8"/>
  <c r="AF21" i="27"/>
  <c r="AF21" i="17"/>
  <c r="AE13" i="8"/>
  <c r="AG21" i="7"/>
  <c r="AF13" i="8" s="1"/>
  <c r="BM21" i="17"/>
  <c r="BL13" i="8"/>
  <c r="BN21" i="7"/>
  <c r="BM13" i="8" s="1"/>
  <c r="H25" i="27"/>
  <c r="H25" i="17"/>
  <c r="G14" i="8"/>
  <c r="AL25" i="17"/>
  <c r="AK14" i="8"/>
  <c r="AT25" i="17"/>
  <c r="AS14" i="8"/>
  <c r="P28" i="17"/>
  <c r="O15" i="8"/>
  <c r="AF28" i="17"/>
  <c r="AE15" i="8"/>
  <c r="BM28" i="27"/>
  <c r="BM28" i="17"/>
  <c r="BL15" i="8"/>
  <c r="R33" i="27"/>
  <c r="R33" i="17"/>
  <c r="Q16" i="8"/>
  <c r="S33" i="7"/>
  <c r="R16" i="8" s="1"/>
  <c r="AH33" i="27"/>
  <c r="AH33" i="17"/>
  <c r="AG16" i="8"/>
  <c r="AI33" i="7"/>
  <c r="AH16" i="8" s="1"/>
  <c r="AR33" i="27"/>
  <c r="AQ16" i="28" s="1"/>
  <c r="AR33" i="17"/>
  <c r="AQ16" i="8"/>
  <c r="AZ33" i="27"/>
  <c r="AY16" i="28" s="1"/>
  <c r="AZ33" i="17"/>
  <c r="AY16" i="8"/>
  <c r="P36" i="17"/>
  <c r="O17" i="8"/>
  <c r="Z36" i="17"/>
  <c r="Y17" i="8"/>
  <c r="AA36" i="7"/>
  <c r="Z17" i="8" s="1"/>
  <c r="M41" i="17"/>
  <c r="L18" i="8"/>
  <c r="AB41" i="27"/>
  <c r="AB41" i="17"/>
  <c r="AA18" i="8"/>
  <c r="AO41" i="17"/>
  <c r="AN18" i="8"/>
  <c r="AX41" i="27"/>
  <c r="AW18" i="28" s="1"/>
  <c r="AX41" i="17"/>
  <c r="AW18" i="8"/>
  <c r="N46" i="27"/>
  <c r="N46" i="17"/>
  <c r="M19" i="8"/>
  <c r="O46" i="7"/>
  <c r="N19" i="8" s="1"/>
  <c r="Z46" i="17"/>
  <c r="Y19" i="8"/>
  <c r="AA46" i="7"/>
  <c r="Z19" i="8" s="1"/>
  <c r="AJ46" i="17"/>
  <c r="AI19" i="8"/>
  <c r="AK46" i="7"/>
  <c r="AJ19" i="8" s="1"/>
  <c r="AR46" i="17"/>
  <c r="AQ19" i="8"/>
  <c r="BJ46" i="1"/>
  <c r="BI19" i="2" s="1"/>
  <c r="BX43" i="1"/>
  <c r="BH19" i="2"/>
  <c r="BX44" i="1"/>
  <c r="BQ46" i="27"/>
  <c r="BQ46" i="17"/>
  <c r="BP19" i="8"/>
  <c r="V48" i="27"/>
  <c r="V48" i="17"/>
  <c r="W48" i="7"/>
  <c r="AL51" i="27"/>
  <c r="AK20" i="28" s="1"/>
  <c r="AL51" i="17"/>
  <c r="AK20" i="8"/>
  <c r="BE51" i="27"/>
  <c r="BE51" i="17"/>
  <c r="BD20" i="8"/>
  <c r="BF51" i="7"/>
  <c r="BE20" i="8" s="1"/>
  <c r="BX30" i="3"/>
  <c r="BH16" i="4"/>
  <c r="BX31" i="3"/>
  <c r="BJ33" i="3"/>
  <c r="BI16" i="4" s="1"/>
  <c r="Z48" i="3"/>
  <c r="W48" i="3"/>
  <c r="M16" i="17"/>
  <c r="L12" i="8"/>
  <c r="E16" i="17"/>
  <c r="D12" i="8"/>
  <c r="AQ28" i="2"/>
  <c r="AY28" i="2"/>
  <c r="BP85" i="1"/>
  <c r="BO28" i="2" s="1"/>
  <c r="BN28" i="2"/>
  <c r="J25" i="27"/>
  <c r="J25" i="17"/>
  <c r="I14" i="8"/>
  <c r="X25" i="27"/>
  <c r="X25" i="17"/>
  <c r="W14" i="8"/>
  <c r="AM25" i="17"/>
  <c r="AL14" i="8"/>
  <c r="AU25" i="27"/>
  <c r="AT14" i="28" s="1"/>
  <c r="AU25" i="17"/>
  <c r="AT14" i="8"/>
  <c r="BC25" i="17"/>
  <c r="BB14" i="8"/>
  <c r="BS25" i="17"/>
  <c r="BR14" i="8"/>
  <c r="R28" i="17"/>
  <c r="Q15" i="8"/>
  <c r="AH28" i="17"/>
  <c r="AG15" i="8"/>
  <c r="T33" i="27"/>
  <c r="T33" i="17"/>
  <c r="S16" i="8"/>
  <c r="U33" i="7"/>
  <c r="T16" i="8" s="1"/>
  <c r="AJ33" i="27"/>
  <c r="AJ33" i="17"/>
  <c r="AI16" i="8"/>
  <c r="AK33" i="7"/>
  <c r="AJ16" i="8" s="1"/>
  <c r="BM33" i="17"/>
  <c r="BL16" i="8"/>
  <c r="BN33" i="7"/>
  <c r="BM16" i="8" s="1"/>
  <c r="H36" i="17"/>
  <c r="G17" i="8"/>
  <c r="AA17" i="8"/>
  <c r="AC36" i="7"/>
  <c r="AB17" i="8" s="1"/>
  <c r="N41" i="27"/>
  <c r="N41" i="17"/>
  <c r="M18" i="8"/>
  <c r="O41" i="7"/>
  <c r="N18" i="8" s="1"/>
  <c r="AD41" i="27"/>
  <c r="AD41" i="17"/>
  <c r="AC18" i="8"/>
  <c r="AE41" i="7"/>
  <c r="AD18" i="8" s="1"/>
  <c r="AP41" i="27"/>
  <c r="AO18" i="28" s="1"/>
  <c r="AP41" i="17"/>
  <c r="AO18" i="8"/>
  <c r="AY41" i="17"/>
  <c r="AX18" i="8"/>
  <c r="D46" i="17"/>
  <c r="C19" i="8"/>
  <c r="P46" i="17"/>
  <c r="O19" i="8"/>
  <c r="Q46" i="7"/>
  <c r="P19" i="8" s="1"/>
  <c r="AS46" i="17"/>
  <c r="AR19" i="8"/>
  <c r="S47" i="7"/>
  <c r="BJ36" i="3"/>
  <c r="BI17" i="4" s="1"/>
  <c r="BH17" i="4"/>
  <c r="BX36" i="3"/>
  <c r="BX35" i="3"/>
  <c r="Q20" i="4"/>
  <c r="U51" i="3"/>
  <c r="T20" i="4" s="1"/>
  <c r="S51" i="3"/>
  <c r="R20" i="4" s="1"/>
  <c r="Z49" i="7"/>
  <c r="AA49" i="3"/>
  <c r="AD49" i="3"/>
  <c r="BX12" i="1"/>
  <c r="BD16" i="1"/>
  <c r="BC12" i="2" s="1"/>
  <c r="BL16" i="1"/>
  <c r="BK12" i="2" s="1"/>
  <c r="BT16" i="1"/>
  <c r="BS12" i="2" s="1"/>
  <c r="AA21" i="1"/>
  <c r="Z13" i="2" s="1"/>
  <c r="AI21" i="1"/>
  <c r="AH13" i="2" s="1"/>
  <c r="BD25" i="1"/>
  <c r="BC14" i="2" s="1"/>
  <c r="BL25" i="1"/>
  <c r="BK14" i="2" s="1"/>
  <c r="BT25" i="1"/>
  <c r="BS14" i="2" s="1"/>
  <c r="BD28" i="1"/>
  <c r="BC15" i="2" s="1"/>
  <c r="BL28" i="1"/>
  <c r="BK15" i="2" s="1"/>
  <c r="BT28" i="1"/>
  <c r="BS15" i="2" s="1"/>
  <c r="BF33" i="1"/>
  <c r="BE16" i="2" s="1"/>
  <c r="BN33" i="1"/>
  <c r="BM16" i="2" s="1"/>
  <c r="BV33" i="1"/>
  <c r="BU16" i="2" s="1"/>
  <c r="K36" i="1"/>
  <c r="J17" i="2" s="1"/>
  <c r="S36" i="1"/>
  <c r="R17" i="2" s="1"/>
  <c r="AA36" i="1"/>
  <c r="Z17" i="2" s="1"/>
  <c r="AI36" i="1"/>
  <c r="AH17" i="2" s="1"/>
  <c r="BI41" i="1"/>
  <c r="G46" i="1"/>
  <c r="F19" i="2" s="1"/>
  <c r="O46" i="1"/>
  <c r="N19" i="2" s="1"/>
  <c r="W46" i="1"/>
  <c r="V19" i="2" s="1"/>
  <c r="AE46" i="1"/>
  <c r="AD19" i="2" s="1"/>
  <c r="BD46" i="1"/>
  <c r="BC19" i="2" s="1"/>
  <c r="BL46" i="1"/>
  <c r="BK19" i="2" s="1"/>
  <c r="BT46" i="1"/>
  <c r="BS19" i="2" s="1"/>
  <c r="O48" i="1"/>
  <c r="N49" i="17"/>
  <c r="W50" i="1"/>
  <c r="N51" i="1"/>
  <c r="V51" i="1"/>
  <c r="AU51" i="27"/>
  <c r="AT20" i="28" s="1"/>
  <c r="AU51" i="17"/>
  <c r="AT20" i="8"/>
  <c r="BC51" i="27"/>
  <c r="BC51" i="17"/>
  <c r="BB20" i="8"/>
  <c r="BK51" i="27"/>
  <c r="BK51" i="17"/>
  <c r="BJ20" i="8"/>
  <c r="BS51" i="27"/>
  <c r="BS51" i="17"/>
  <c r="BR20" i="8"/>
  <c r="D55" i="17"/>
  <c r="C21" i="8"/>
  <c r="L55" i="17"/>
  <c r="K21" i="8"/>
  <c r="T55" i="27"/>
  <c r="T55" i="17"/>
  <c r="U55" i="7"/>
  <c r="T21" i="8" s="1"/>
  <c r="S21" i="8"/>
  <c r="AB55" i="27"/>
  <c r="AB55" i="17"/>
  <c r="AC55" i="7"/>
  <c r="AB21" i="8" s="1"/>
  <c r="BX52" i="7"/>
  <c r="AA21" i="8"/>
  <c r="AJ55" i="27"/>
  <c r="AJ55" i="17"/>
  <c r="AK55" i="7"/>
  <c r="AJ21" i="8" s="1"/>
  <c r="AI21" i="8"/>
  <c r="AR55" i="27"/>
  <c r="AQ21" i="28" s="1"/>
  <c r="AR55" i="17"/>
  <c r="AQ21" i="8"/>
  <c r="AZ55" i="27"/>
  <c r="AY21" i="28" s="1"/>
  <c r="AZ55" i="17"/>
  <c r="AY21" i="8"/>
  <c r="BH55" i="1"/>
  <c r="BG21" i="2" s="1"/>
  <c r="BP55" i="1"/>
  <c r="BO21" i="2" s="1"/>
  <c r="F60" i="27"/>
  <c r="F60" i="17"/>
  <c r="G60" i="7"/>
  <c r="F22" i="8" s="1"/>
  <c r="E22" i="8"/>
  <c r="N60" i="27"/>
  <c r="N60" i="17"/>
  <c r="O60" i="7"/>
  <c r="N22" i="8" s="1"/>
  <c r="M22" i="8"/>
  <c r="V60" i="17"/>
  <c r="W60" i="7"/>
  <c r="V22" i="8" s="1"/>
  <c r="U22" i="8"/>
  <c r="AD60" i="27"/>
  <c r="AD60" i="17"/>
  <c r="AE60" i="7"/>
  <c r="AD22" i="8" s="1"/>
  <c r="AC22" i="8"/>
  <c r="AL60" i="27"/>
  <c r="AK22" i="28" s="1"/>
  <c r="AL60" i="17"/>
  <c r="AK22" i="8"/>
  <c r="AT60" i="27"/>
  <c r="AS22" i="28" s="1"/>
  <c r="AT60" i="17"/>
  <c r="AS22" i="8"/>
  <c r="BB60" i="1"/>
  <c r="BA22" i="2" s="1"/>
  <c r="BR60" i="1"/>
  <c r="BQ22" i="2" s="1"/>
  <c r="BX61" i="1"/>
  <c r="H65" i="17"/>
  <c r="I65" i="7"/>
  <c r="H23" i="8" s="1"/>
  <c r="G23" i="8"/>
  <c r="P65" i="17"/>
  <c r="Q65" i="7"/>
  <c r="P23" i="8" s="1"/>
  <c r="O23" i="8"/>
  <c r="X65" i="17"/>
  <c r="Y65" i="7"/>
  <c r="X23" i="8" s="1"/>
  <c r="W23" i="8"/>
  <c r="AF65" i="17"/>
  <c r="AG65" i="7"/>
  <c r="AF23" i="8" s="1"/>
  <c r="AE23" i="8"/>
  <c r="AN65" i="17"/>
  <c r="AM23" i="8"/>
  <c r="AV65" i="17"/>
  <c r="AU23" i="8"/>
  <c r="BD65" i="1"/>
  <c r="BC23" i="2" s="1"/>
  <c r="BL65" i="1"/>
  <c r="BK23" i="2" s="1"/>
  <c r="BT65" i="1"/>
  <c r="BS23" i="2" s="1"/>
  <c r="G71" i="1"/>
  <c r="F24" i="2" s="1"/>
  <c r="O71" i="1"/>
  <c r="N24" i="2" s="1"/>
  <c r="W71" i="1"/>
  <c r="V24" i="2" s="1"/>
  <c r="AE71" i="1"/>
  <c r="AD24" i="2" s="1"/>
  <c r="AM71" i="17"/>
  <c r="AL24" i="8"/>
  <c r="AU71" i="17"/>
  <c r="AT24" i="8"/>
  <c r="BC71" i="17"/>
  <c r="BD71" i="7"/>
  <c r="BC24" i="8" s="1"/>
  <c r="BB24" i="8"/>
  <c r="BK71" i="17"/>
  <c r="BL71" i="7"/>
  <c r="BK24" i="8" s="1"/>
  <c r="BJ24" i="8"/>
  <c r="BS71" i="17"/>
  <c r="BT71" i="7"/>
  <c r="BS24" i="8" s="1"/>
  <c r="BR24" i="8"/>
  <c r="I76" i="1"/>
  <c r="H25" i="2" s="1"/>
  <c r="Q76" i="1"/>
  <c r="P25" i="2" s="1"/>
  <c r="Y76" i="1"/>
  <c r="X25" i="2" s="1"/>
  <c r="AG76" i="1"/>
  <c r="AF25" i="2" s="1"/>
  <c r="AN25" i="8"/>
  <c r="AV25" i="8"/>
  <c r="BD25" i="8"/>
  <c r="BF76" i="7"/>
  <c r="BE25" i="8" s="1"/>
  <c r="BL25" i="8"/>
  <c r="BN76" i="7"/>
  <c r="BM25" i="8" s="1"/>
  <c r="BT25" i="8"/>
  <c r="BV76" i="7"/>
  <c r="BU25" i="8" s="1"/>
  <c r="E26" i="8"/>
  <c r="G80" i="7"/>
  <c r="F26" i="8" s="1"/>
  <c r="M26" i="8"/>
  <c r="O80" i="7"/>
  <c r="N26" i="8" s="1"/>
  <c r="U26" i="8"/>
  <c r="W80" i="7"/>
  <c r="V26" i="8" s="1"/>
  <c r="AC26" i="8"/>
  <c r="AE80" i="7"/>
  <c r="AD26" i="8" s="1"/>
  <c r="AK26" i="8"/>
  <c r="AS26" i="8"/>
  <c r="BB80" i="1"/>
  <c r="BA26" i="2" s="1"/>
  <c r="BR80" i="1"/>
  <c r="BQ26" i="2" s="1"/>
  <c r="BX81" i="1"/>
  <c r="D84" i="17"/>
  <c r="C27" i="8"/>
  <c r="L84" i="17"/>
  <c r="K27" i="8"/>
  <c r="T84" i="17"/>
  <c r="S27" i="8"/>
  <c r="U84" i="7"/>
  <c r="T27" i="8" s="1"/>
  <c r="AB84" i="17"/>
  <c r="AA27" i="8"/>
  <c r="AC84" i="7"/>
  <c r="AB27" i="8" s="1"/>
  <c r="BX81" i="7"/>
  <c r="AJ84" i="17"/>
  <c r="AI27" i="8"/>
  <c r="AK84" i="7"/>
  <c r="AJ27" i="8" s="1"/>
  <c r="AR84" i="17"/>
  <c r="AQ27" i="8"/>
  <c r="AZ84" i="17"/>
  <c r="AY27" i="8"/>
  <c r="BH84" i="1"/>
  <c r="BG27" i="2" s="1"/>
  <c r="BP84" i="1"/>
  <c r="BO27" i="2" s="1"/>
  <c r="E85" i="1"/>
  <c r="M85" i="1"/>
  <c r="AS85" i="1"/>
  <c r="BA85" i="1"/>
  <c r="BQ85" i="1"/>
  <c r="AP12" i="2"/>
  <c r="AX12" i="2"/>
  <c r="BF12" i="2"/>
  <c r="BN12" i="2"/>
  <c r="C13" i="2"/>
  <c r="K13" i="2"/>
  <c r="S13" i="2"/>
  <c r="AA13" i="2"/>
  <c r="AI13" i="2"/>
  <c r="AQ13" i="2"/>
  <c r="AY13" i="2"/>
  <c r="D14" i="2"/>
  <c r="L14" i="2"/>
  <c r="AR14" i="2"/>
  <c r="AZ14" i="2"/>
  <c r="BP14" i="2"/>
  <c r="E15" i="2"/>
  <c r="M15" i="2"/>
  <c r="U15" i="2"/>
  <c r="AC15" i="2"/>
  <c r="AK15" i="2"/>
  <c r="AS15" i="2"/>
  <c r="AL16" i="2"/>
  <c r="AT16" i="2"/>
  <c r="BB16" i="2"/>
  <c r="BJ16" i="2"/>
  <c r="BR16" i="2"/>
  <c r="G17" i="2"/>
  <c r="O17" i="2"/>
  <c r="W17" i="2"/>
  <c r="AE17" i="2"/>
  <c r="AM17" i="2"/>
  <c r="AU17" i="2"/>
  <c r="AN18" i="2"/>
  <c r="AV18" i="2"/>
  <c r="BD18" i="2"/>
  <c r="BL18" i="2"/>
  <c r="BT18" i="2"/>
  <c r="I19" i="2"/>
  <c r="Q19" i="2"/>
  <c r="Y19" i="2"/>
  <c r="AG19" i="2"/>
  <c r="AO19" i="2"/>
  <c r="AW19" i="2"/>
  <c r="AX20" i="2"/>
  <c r="BF20" i="2"/>
  <c r="BN20" i="2"/>
  <c r="C21" i="2"/>
  <c r="K21" i="2"/>
  <c r="S21" i="2"/>
  <c r="AA21" i="2"/>
  <c r="AI21" i="2"/>
  <c r="AQ21" i="2"/>
  <c r="AY21" i="2"/>
  <c r="D22" i="2"/>
  <c r="L22" i="2"/>
  <c r="AR22" i="2"/>
  <c r="AZ22" i="2"/>
  <c r="BP22" i="2"/>
  <c r="E23" i="2"/>
  <c r="M23" i="2"/>
  <c r="U23" i="2"/>
  <c r="AC23" i="2"/>
  <c r="AK23" i="2"/>
  <c r="AS23" i="2"/>
  <c r="AL24" i="2"/>
  <c r="AT24" i="2"/>
  <c r="BB24" i="2"/>
  <c r="BJ24" i="2"/>
  <c r="BR24" i="2"/>
  <c r="G25" i="2"/>
  <c r="O25" i="2"/>
  <c r="W25" i="2"/>
  <c r="AE25" i="2"/>
  <c r="AM25" i="2"/>
  <c r="AU25" i="2"/>
  <c r="AN26" i="2"/>
  <c r="AV26" i="2"/>
  <c r="BD26" i="2"/>
  <c r="BL26" i="2"/>
  <c r="BT26" i="2"/>
  <c r="I27" i="2"/>
  <c r="Q27" i="2"/>
  <c r="Y27" i="2"/>
  <c r="AG27" i="2"/>
  <c r="AO27" i="2"/>
  <c r="AW27" i="2"/>
  <c r="U16" i="3"/>
  <c r="T12" i="4" s="1"/>
  <c r="AC16" i="3"/>
  <c r="AB12" i="4" s="1"/>
  <c r="AK16" i="3"/>
  <c r="AJ12" i="4" s="1"/>
  <c r="BI16" i="3"/>
  <c r="G21" i="3"/>
  <c r="F13" i="4" s="1"/>
  <c r="O21" i="3"/>
  <c r="N13" i="4" s="1"/>
  <c r="W21" i="3"/>
  <c r="V13" i="4" s="1"/>
  <c r="AE21" i="3"/>
  <c r="AD13" i="4" s="1"/>
  <c r="BH25" i="3"/>
  <c r="BG14" i="4" s="1"/>
  <c r="BP25" i="3"/>
  <c r="BO14" i="4" s="1"/>
  <c r="BH28" i="3"/>
  <c r="BG15" i="4" s="1"/>
  <c r="BP28" i="3"/>
  <c r="BO15" i="4" s="1"/>
  <c r="BB33" i="3"/>
  <c r="BA16" i="4" s="1"/>
  <c r="BR33" i="3"/>
  <c r="BQ16" i="4" s="1"/>
  <c r="BX34" i="3"/>
  <c r="G36" i="3"/>
  <c r="F17" i="4" s="1"/>
  <c r="O36" i="3"/>
  <c r="N17" i="4" s="1"/>
  <c r="W36" i="3"/>
  <c r="V17" i="4" s="1"/>
  <c r="AE36" i="3"/>
  <c r="AD17" i="4" s="1"/>
  <c r="BX37" i="3"/>
  <c r="BD41" i="3"/>
  <c r="BC18" i="4" s="1"/>
  <c r="BL41" i="3"/>
  <c r="BK18" i="4" s="1"/>
  <c r="BT41" i="3"/>
  <c r="BS18" i="4" s="1"/>
  <c r="BF46" i="3"/>
  <c r="BE19" i="4" s="1"/>
  <c r="BN46" i="3"/>
  <c r="BM19" i="4" s="1"/>
  <c r="BV46" i="3"/>
  <c r="BU19" i="4" s="1"/>
  <c r="S48" i="3"/>
  <c r="AA50" i="3"/>
  <c r="BD51" i="3"/>
  <c r="BC20" i="4" s="1"/>
  <c r="BL51" i="3"/>
  <c r="BK20" i="4" s="1"/>
  <c r="BT51" i="3"/>
  <c r="BS20" i="4" s="1"/>
  <c r="U55" i="3"/>
  <c r="T21" i="4" s="1"/>
  <c r="AC55" i="3"/>
  <c r="AB21" i="4" s="1"/>
  <c r="AK55" i="3"/>
  <c r="AJ21" i="4" s="1"/>
  <c r="BI55" i="3"/>
  <c r="G60" i="3"/>
  <c r="F22" i="4" s="1"/>
  <c r="O60" i="3"/>
  <c r="N22" i="4" s="1"/>
  <c r="W60" i="3"/>
  <c r="V22" i="4" s="1"/>
  <c r="AE60" i="3"/>
  <c r="AD22" i="4" s="1"/>
  <c r="I65" i="3"/>
  <c r="H23" i="4" s="1"/>
  <c r="Q65" i="3"/>
  <c r="P23" i="4" s="1"/>
  <c r="Y65" i="3"/>
  <c r="X23" i="4" s="1"/>
  <c r="AG65" i="3"/>
  <c r="AF23" i="4" s="1"/>
  <c r="BD71" i="3"/>
  <c r="BC24" i="4" s="1"/>
  <c r="BL71" i="3"/>
  <c r="BK24" i="4" s="1"/>
  <c r="BT71" i="3"/>
  <c r="BS24" i="4" s="1"/>
  <c r="BF76" i="3"/>
  <c r="BE25" i="4" s="1"/>
  <c r="BN76" i="3"/>
  <c r="BM25" i="4" s="1"/>
  <c r="BV76" i="3"/>
  <c r="BU25" i="4" s="1"/>
  <c r="G80" i="3"/>
  <c r="F26" i="4" s="1"/>
  <c r="O80" i="3"/>
  <c r="N26" i="4" s="1"/>
  <c r="W80" i="3"/>
  <c r="V26" i="4" s="1"/>
  <c r="AE80" i="3"/>
  <c r="AD26" i="4" s="1"/>
  <c r="U84" i="3"/>
  <c r="T27" i="4" s="1"/>
  <c r="AC84" i="3"/>
  <c r="AB27" i="4" s="1"/>
  <c r="AK84" i="3"/>
  <c r="AJ27" i="4" s="1"/>
  <c r="BI84" i="3"/>
  <c r="F85" i="3"/>
  <c r="N85" i="3"/>
  <c r="AL85" i="3"/>
  <c r="AK28" i="4" s="1"/>
  <c r="AT85" i="3"/>
  <c r="AS28" i="4" s="1"/>
  <c r="C12" i="4"/>
  <c r="K12" i="4"/>
  <c r="S12" i="4"/>
  <c r="AA12" i="4"/>
  <c r="AI12" i="4"/>
  <c r="AQ12" i="4"/>
  <c r="AY12" i="4"/>
  <c r="AZ13" i="4"/>
  <c r="BB15" i="4"/>
  <c r="BJ15" i="4"/>
  <c r="BR15" i="4"/>
  <c r="BF19" i="4"/>
  <c r="BN19" i="4"/>
  <c r="AZ21" i="4"/>
  <c r="BP21" i="4"/>
  <c r="G24" i="4"/>
  <c r="O24" i="4"/>
  <c r="W24" i="4"/>
  <c r="AE24" i="4"/>
  <c r="AN25" i="4"/>
  <c r="I26" i="4"/>
  <c r="Q26" i="4"/>
  <c r="Y26" i="4"/>
  <c r="AG26" i="4"/>
  <c r="BB16" i="5"/>
  <c r="BA12" i="6" s="1"/>
  <c r="BR16" i="5"/>
  <c r="BQ12" i="6" s="1"/>
  <c r="E12" i="6"/>
  <c r="M12" i="6"/>
  <c r="U12" i="6"/>
  <c r="AC12" i="6"/>
  <c r="AK12" i="6"/>
  <c r="AS12" i="6"/>
  <c r="AM12" i="27"/>
  <c r="AM12" i="17"/>
  <c r="AM12" i="39" s="1"/>
  <c r="AU12" i="27"/>
  <c r="AU12" i="17"/>
  <c r="AU12" i="39" s="1"/>
  <c r="BC12" i="27"/>
  <c r="BC12" i="17"/>
  <c r="BK12" i="27"/>
  <c r="BK12" i="17"/>
  <c r="BS12" i="27"/>
  <c r="BS12" i="17"/>
  <c r="AM13" i="27"/>
  <c r="AM13" i="17"/>
  <c r="AM13" i="39" s="1"/>
  <c r="AU13" i="27"/>
  <c r="AU13" i="17"/>
  <c r="AU13" i="39" s="1"/>
  <c r="BC13" i="27"/>
  <c r="BC13" i="17"/>
  <c r="BK13" i="27"/>
  <c r="BK13" i="17"/>
  <c r="BS13" i="27"/>
  <c r="BS13" i="17"/>
  <c r="AM14" i="27"/>
  <c r="AM14" i="17"/>
  <c r="AM14" i="39" s="1"/>
  <c r="AU14" i="27"/>
  <c r="AU14" i="17"/>
  <c r="AU14" i="39" s="1"/>
  <c r="BC14" i="27"/>
  <c r="BC14" i="17"/>
  <c r="BK14" i="27"/>
  <c r="BK14" i="17"/>
  <c r="BS14" i="27"/>
  <c r="BS14" i="17"/>
  <c r="AM15" i="27"/>
  <c r="AM15" i="17"/>
  <c r="AM15" i="39" s="1"/>
  <c r="AU15" i="27"/>
  <c r="AU15" i="17"/>
  <c r="AU15" i="39" s="1"/>
  <c r="BC15" i="27"/>
  <c r="BC15" i="17"/>
  <c r="BK15" i="27"/>
  <c r="BK15" i="17"/>
  <c r="BS15" i="27"/>
  <c r="BS15" i="17"/>
  <c r="H16" i="7"/>
  <c r="P16" i="7"/>
  <c r="X16" i="7"/>
  <c r="AF16" i="7"/>
  <c r="AN16" i="7"/>
  <c r="AV16" i="7"/>
  <c r="AO17" i="27"/>
  <c r="AO17" i="17"/>
  <c r="AO17" i="39" s="1"/>
  <c r="AW17" i="27"/>
  <c r="AW17" i="17"/>
  <c r="AW17" i="39" s="1"/>
  <c r="BE17" i="27"/>
  <c r="BE17" i="17"/>
  <c r="BM17" i="27"/>
  <c r="BM17" i="17"/>
  <c r="BU17" i="27"/>
  <c r="BU17" i="17"/>
  <c r="AO18" i="27"/>
  <c r="AO18" i="17"/>
  <c r="AO18" i="39" s="1"/>
  <c r="AW18" i="27"/>
  <c r="AW18" i="17"/>
  <c r="AW18" i="39" s="1"/>
  <c r="BE18" i="27"/>
  <c r="BE18" i="17"/>
  <c r="BM18" i="27"/>
  <c r="BM18" i="17"/>
  <c r="BU18" i="27"/>
  <c r="BU18" i="17"/>
  <c r="AO19" i="27"/>
  <c r="AO19" i="17"/>
  <c r="AO19" i="39" s="1"/>
  <c r="AW19" i="27"/>
  <c r="AW19" i="17"/>
  <c r="AW19" i="39" s="1"/>
  <c r="BE19" i="27"/>
  <c r="BE19" i="17"/>
  <c r="BM19" i="27"/>
  <c r="BM19" i="17"/>
  <c r="BU19" i="27"/>
  <c r="BU19" i="17"/>
  <c r="AO20" i="27"/>
  <c r="AO20" i="17"/>
  <c r="AO20" i="39" s="1"/>
  <c r="AW20" i="27"/>
  <c r="AW20" i="17"/>
  <c r="AW20" i="39" s="1"/>
  <c r="BE20" i="27"/>
  <c r="BE20" i="17"/>
  <c r="BM20" i="27"/>
  <c r="BM20" i="17"/>
  <c r="BU20" i="27"/>
  <c r="BU20" i="17"/>
  <c r="J21" i="7"/>
  <c r="R21" i="7"/>
  <c r="Z21" i="7"/>
  <c r="AH21" i="7"/>
  <c r="AK21" i="7" s="1"/>
  <c r="AJ13" i="8" s="1"/>
  <c r="AP21" i="7"/>
  <c r="AX21" i="7"/>
  <c r="AQ22" i="27"/>
  <c r="AQ22" i="17"/>
  <c r="AQ22" i="39" s="1"/>
  <c r="AY22" i="27"/>
  <c r="AY22" i="17"/>
  <c r="AY22" i="39" s="1"/>
  <c r="BG22" i="27"/>
  <c r="BG22" i="17"/>
  <c r="BO22" i="27"/>
  <c r="BO22" i="17"/>
  <c r="AQ23" i="27"/>
  <c r="AQ23" i="17"/>
  <c r="AQ23" i="39" s="1"/>
  <c r="AY23" i="27"/>
  <c r="AY23" i="17"/>
  <c r="AY23" i="39" s="1"/>
  <c r="BG23" i="27"/>
  <c r="BG23" i="17"/>
  <c r="BO23" i="27"/>
  <c r="BO23" i="17"/>
  <c r="AQ24" i="27"/>
  <c r="AQ24" i="17"/>
  <c r="AQ24" i="39" s="1"/>
  <c r="AY24" i="27"/>
  <c r="AY24" i="17"/>
  <c r="AY24" i="39" s="1"/>
  <c r="BG24" i="27"/>
  <c r="BG24" i="17"/>
  <c r="BO24" i="27"/>
  <c r="BO24" i="17"/>
  <c r="AQ25" i="7"/>
  <c r="AY25" i="7"/>
  <c r="BG25" i="7"/>
  <c r="BO25" i="7"/>
  <c r="AQ26" i="27"/>
  <c r="AQ26" i="17"/>
  <c r="AQ26" i="39" s="1"/>
  <c r="AY26" i="27"/>
  <c r="AY26" i="17"/>
  <c r="AY26" i="39" s="1"/>
  <c r="BG26" i="27"/>
  <c r="BG26" i="17"/>
  <c r="BO26" i="27"/>
  <c r="BO26" i="17"/>
  <c r="S27" i="7"/>
  <c r="AQ27" i="27"/>
  <c r="AQ27" i="17"/>
  <c r="AQ27" i="39" s="1"/>
  <c r="AY27" i="27"/>
  <c r="AY27" i="17"/>
  <c r="AY27" i="39" s="1"/>
  <c r="BG27" i="27"/>
  <c r="BG27" i="17"/>
  <c r="BO27" i="27"/>
  <c r="BO27" i="17"/>
  <c r="AQ28" i="7"/>
  <c r="AY28" i="7"/>
  <c r="BG28" i="7"/>
  <c r="BO28" i="7"/>
  <c r="D29" i="27"/>
  <c r="D29" i="17"/>
  <c r="D29" i="39" s="1"/>
  <c r="L29" i="27"/>
  <c r="L29" i="17"/>
  <c r="L29" i="39" s="1"/>
  <c r="T29" i="27"/>
  <c r="T29" i="17"/>
  <c r="AB29" i="27"/>
  <c r="AB29" i="17"/>
  <c r="AJ29" i="27"/>
  <c r="AJ29" i="17"/>
  <c r="AR29" i="27"/>
  <c r="AR29" i="17"/>
  <c r="AR29" i="39" s="1"/>
  <c r="AZ29" i="27"/>
  <c r="AZ29" i="17"/>
  <c r="AZ29" i="39" s="1"/>
  <c r="D30" i="27"/>
  <c r="D30" i="17"/>
  <c r="D30" i="39" s="1"/>
  <c r="L30" i="27"/>
  <c r="L30" i="17"/>
  <c r="L30" i="39" s="1"/>
  <c r="T30" i="27"/>
  <c r="T30" i="17"/>
  <c r="AB30" i="27"/>
  <c r="AB30" i="17"/>
  <c r="AJ30" i="27"/>
  <c r="AJ30" i="17"/>
  <c r="AR30" i="27"/>
  <c r="AR30" i="17"/>
  <c r="AR30" i="39" s="1"/>
  <c r="AZ30" i="27"/>
  <c r="AZ30" i="17"/>
  <c r="AZ30" i="39" s="1"/>
  <c r="D31" i="27"/>
  <c r="D31" i="17"/>
  <c r="D31" i="39" s="1"/>
  <c r="L31" i="27"/>
  <c r="L31" i="17"/>
  <c r="L31" i="39" s="1"/>
  <c r="T31" i="27"/>
  <c r="T31" i="17"/>
  <c r="AB31" i="27"/>
  <c r="AB31" i="17"/>
  <c r="AJ31" i="27"/>
  <c r="AJ31" i="17"/>
  <c r="AR31" i="27"/>
  <c r="AR31" i="17"/>
  <c r="AR31" i="39" s="1"/>
  <c r="AZ31" i="27"/>
  <c r="AZ31" i="17"/>
  <c r="AZ31" i="39" s="1"/>
  <c r="D32" i="27"/>
  <c r="D32" i="17"/>
  <c r="D32" i="39" s="1"/>
  <c r="L32" i="27"/>
  <c r="L32" i="17"/>
  <c r="L32" i="39" s="1"/>
  <c r="T32" i="27"/>
  <c r="T32" i="17"/>
  <c r="AB32" i="27"/>
  <c r="AB32" i="17"/>
  <c r="AJ32" i="27"/>
  <c r="AJ32" i="17"/>
  <c r="AR32" i="27"/>
  <c r="AR32" i="17"/>
  <c r="AR32" i="39" s="1"/>
  <c r="AZ32" i="27"/>
  <c r="AZ32" i="17"/>
  <c r="AZ32" i="39" s="1"/>
  <c r="E33" i="7"/>
  <c r="M33" i="7"/>
  <c r="AS33" i="7"/>
  <c r="BA33" i="7"/>
  <c r="BQ33" i="7"/>
  <c r="F34" i="27"/>
  <c r="F34" i="17"/>
  <c r="N34" i="27"/>
  <c r="N34" i="17"/>
  <c r="V34" i="27"/>
  <c r="V34" i="17"/>
  <c r="AD34" i="27"/>
  <c r="AD34" i="17"/>
  <c r="AL34" i="27"/>
  <c r="AL34" i="17"/>
  <c r="AL34" i="39" s="1"/>
  <c r="AT34" i="27"/>
  <c r="AT34" i="17"/>
  <c r="AT34" i="39" s="1"/>
  <c r="F35" i="27"/>
  <c r="F35" i="17"/>
  <c r="N35" i="27"/>
  <c r="N35" i="17"/>
  <c r="V35" i="27"/>
  <c r="V35" i="17"/>
  <c r="AD35" i="27"/>
  <c r="AD35" i="17"/>
  <c r="AL35" i="27"/>
  <c r="AL35" i="17"/>
  <c r="AL35" i="39" s="1"/>
  <c r="AT35" i="27"/>
  <c r="AT35" i="17"/>
  <c r="AT35" i="39" s="1"/>
  <c r="F36" i="7"/>
  <c r="K36" i="7" s="1"/>
  <c r="J17" i="8" s="1"/>
  <c r="N36" i="7"/>
  <c r="Q36" i="7" s="1"/>
  <c r="P17" i="8" s="1"/>
  <c r="V36" i="7"/>
  <c r="Y36" i="7" s="1"/>
  <c r="X17" i="8" s="1"/>
  <c r="AD36" i="7"/>
  <c r="AL36" i="7"/>
  <c r="AT36" i="7"/>
  <c r="F37" i="27"/>
  <c r="F37" i="17"/>
  <c r="N37" i="27"/>
  <c r="N37" i="17"/>
  <c r="V37" i="27"/>
  <c r="V37" i="17"/>
  <c r="AD37" i="27"/>
  <c r="AD37" i="17"/>
  <c r="AL37" i="27"/>
  <c r="AL37" i="17"/>
  <c r="AL37" i="39" s="1"/>
  <c r="AT37" i="27"/>
  <c r="AT37" i="17"/>
  <c r="AT37" i="39" s="1"/>
  <c r="F38" i="27"/>
  <c r="F38" i="17"/>
  <c r="N38" i="27"/>
  <c r="N38" i="17"/>
  <c r="V38" i="27"/>
  <c r="V38" i="17"/>
  <c r="AD38" i="27"/>
  <c r="AD38" i="17"/>
  <c r="AL38" i="27"/>
  <c r="AL38" i="17"/>
  <c r="AL38" i="39" s="1"/>
  <c r="AT38" i="27"/>
  <c r="AT38" i="17"/>
  <c r="AT38" i="39" s="1"/>
  <c r="F39" i="27"/>
  <c r="F39" i="17"/>
  <c r="N39" i="27"/>
  <c r="N39" i="17"/>
  <c r="V39" i="27"/>
  <c r="V39" i="17"/>
  <c r="AD39" i="27"/>
  <c r="AD39" i="17"/>
  <c r="AL39" i="27"/>
  <c r="AL39" i="17"/>
  <c r="AL39" i="39" s="1"/>
  <c r="AT39" i="27"/>
  <c r="AT39" i="17"/>
  <c r="AT39" i="39" s="1"/>
  <c r="F40" i="27"/>
  <c r="F40" i="17"/>
  <c r="N40" i="27"/>
  <c r="N40" i="17"/>
  <c r="V40" i="27"/>
  <c r="V40" i="17"/>
  <c r="AD40" i="27"/>
  <c r="AD40" i="17"/>
  <c r="AL40" i="27"/>
  <c r="AL40" i="17"/>
  <c r="AL40" i="39" s="1"/>
  <c r="AT40" i="27"/>
  <c r="AT40" i="17"/>
  <c r="AT40" i="39" s="1"/>
  <c r="AM41" i="7"/>
  <c r="AU41" i="7"/>
  <c r="BC41" i="7"/>
  <c r="BK41" i="7"/>
  <c r="BS41" i="7"/>
  <c r="H42" i="27"/>
  <c r="H42" i="17"/>
  <c r="P42" i="27"/>
  <c r="P42" i="17"/>
  <c r="X42" i="27"/>
  <c r="X42" i="17"/>
  <c r="AF42" i="27"/>
  <c r="AF42" i="17"/>
  <c r="AN42" i="27"/>
  <c r="AN42" i="17"/>
  <c r="AN42" i="39" s="1"/>
  <c r="AV42" i="27"/>
  <c r="AV42" i="17"/>
  <c r="AV42" i="39" s="1"/>
  <c r="H43" i="27"/>
  <c r="H43" i="17"/>
  <c r="P43" i="27"/>
  <c r="P43" i="17"/>
  <c r="X43" i="27"/>
  <c r="X43" i="17"/>
  <c r="AF43" i="27"/>
  <c r="AF43" i="17"/>
  <c r="AN43" i="27"/>
  <c r="AN43" i="17"/>
  <c r="AN43" i="39" s="1"/>
  <c r="AV43" i="27"/>
  <c r="AV43" i="17"/>
  <c r="AV43" i="39" s="1"/>
  <c r="H44" i="27"/>
  <c r="H44" i="17"/>
  <c r="P44" i="27"/>
  <c r="P44" i="17"/>
  <c r="X44" i="27"/>
  <c r="X44" i="17"/>
  <c r="AF44" i="27"/>
  <c r="AF44" i="17"/>
  <c r="AN44" i="27"/>
  <c r="AN44" i="17"/>
  <c r="AN44" i="39" s="1"/>
  <c r="AV44" i="27"/>
  <c r="AV44" i="17"/>
  <c r="AV44" i="39" s="1"/>
  <c r="H45" i="27"/>
  <c r="H45" i="17"/>
  <c r="P45" i="27"/>
  <c r="P45" i="17"/>
  <c r="X45" i="27"/>
  <c r="X45" i="17"/>
  <c r="AF45" i="27"/>
  <c r="AF45" i="17"/>
  <c r="AN45" i="27"/>
  <c r="AN45" i="17"/>
  <c r="AN45" i="39" s="1"/>
  <c r="AV45" i="27"/>
  <c r="AV45" i="17"/>
  <c r="AV45" i="39" s="1"/>
  <c r="AO46" i="7"/>
  <c r="AW46" i="7"/>
  <c r="BE46" i="7"/>
  <c r="BM46" i="7"/>
  <c r="BU46" i="7"/>
  <c r="J47" i="27"/>
  <c r="J47" i="17"/>
  <c r="AP47" i="27"/>
  <c r="AP47" i="17"/>
  <c r="AP47" i="39" s="1"/>
  <c r="AX47" i="27"/>
  <c r="AX47" i="17"/>
  <c r="AX47" i="39" s="1"/>
  <c r="J48" i="27"/>
  <c r="J48" i="17"/>
  <c r="R48" i="7"/>
  <c r="AS48" i="27"/>
  <c r="AS48" i="17"/>
  <c r="AS48" i="39" s="1"/>
  <c r="BA48" i="27"/>
  <c r="BA48" i="17"/>
  <c r="BB48" i="7"/>
  <c r="AF49" i="27"/>
  <c r="AF49" i="17"/>
  <c r="AO49" i="27"/>
  <c r="AO49" i="17"/>
  <c r="AO49" i="39" s="1"/>
  <c r="AW49" i="27"/>
  <c r="AW49" i="17"/>
  <c r="AW49" i="39" s="1"/>
  <c r="BG49" i="27"/>
  <c r="BG49" i="17"/>
  <c r="BS49" i="27"/>
  <c r="BS49" i="17"/>
  <c r="H50" i="27"/>
  <c r="H50" i="17"/>
  <c r="BC50" i="27"/>
  <c r="BC50" i="17"/>
  <c r="J51" i="7"/>
  <c r="AP51" i="7"/>
  <c r="I16" i="1"/>
  <c r="H12" i="2" s="1"/>
  <c r="Q16" i="1"/>
  <c r="P12" i="2" s="1"/>
  <c r="Y16" i="1"/>
  <c r="X12" i="2" s="1"/>
  <c r="AG16" i="1"/>
  <c r="AF12" i="2" s="1"/>
  <c r="K21" i="1"/>
  <c r="J13" i="2" s="1"/>
  <c r="S21" i="1"/>
  <c r="R13" i="2" s="1"/>
  <c r="BH21" i="1"/>
  <c r="BG13" i="2" s="1"/>
  <c r="BP21" i="1"/>
  <c r="BO13" i="2" s="1"/>
  <c r="I25" i="1"/>
  <c r="H14" i="2" s="1"/>
  <c r="Q25" i="1"/>
  <c r="P14" i="2" s="1"/>
  <c r="Y25" i="1"/>
  <c r="X14" i="2" s="1"/>
  <c r="AG25" i="1"/>
  <c r="AF14" i="2" s="1"/>
  <c r="I28" i="1"/>
  <c r="H15" i="2" s="1"/>
  <c r="Q28" i="1"/>
  <c r="P15" i="2" s="1"/>
  <c r="Y28" i="1"/>
  <c r="X15" i="2" s="1"/>
  <c r="AG28" i="1"/>
  <c r="AF15" i="2" s="1"/>
  <c r="K33" i="1"/>
  <c r="J16" i="2" s="1"/>
  <c r="S33" i="1"/>
  <c r="R16" i="2" s="1"/>
  <c r="AA33" i="1"/>
  <c r="Z16" i="2" s="1"/>
  <c r="AI33" i="1"/>
  <c r="AH16" i="2" s="1"/>
  <c r="BH36" i="1"/>
  <c r="BG17" i="2" s="1"/>
  <c r="BP36" i="1"/>
  <c r="BO17" i="2" s="1"/>
  <c r="U41" i="1"/>
  <c r="T18" i="2" s="1"/>
  <c r="AC41" i="1"/>
  <c r="AB18" i="2" s="1"/>
  <c r="AK41" i="1"/>
  <c r="AJ18" i="2" s="1"/>
  <c r="BB41" i="1"/>
  <c r="BA18" i="2" s="1"/>
  <c r="BR41" i="1"/>
  <c r="BQ18" i="2" s="1"/>
  <c r="BX42" i="1"/>
  <c r="O49" i="1"/>
  <c r="N50" i="27"/>
  <c r="N50" i="17"/>
  <c r="G51" i="1"/>
  <c r="F20" i="2" s="1"/>
  <c r="AM51" i="27"/>
  <c r="AL20" i="28" s="1"/>
  <c r="AM51" i="17"/>
  <c r="AL20" i="8"/>
  <c r="BD51" i="1"/>
  <c r="BC20" i="2" s="1"/>
  <c r="BL51" i="1"/>
  <c r="BK20" i="2" s="1"/>
  <c r="BT51" i="1"/>
  <c r="BS20" i="2" s="1"/>
  <c r="E55" i="27"/>
  <c r="D21" i="28" s="1"/>
  <c r="E55" i="17"/>
  <c r="D21" i="8"/>
  <c r="M55" i="27"/>
  <c r="L21" i="28" s="1"/>
  <c r="M55" i="17"/>
  <c r="L21" i="8"/>
  <c r="U55" i="1"/>
  <c r="T21" i="2" s="1"/>
  <c r="AC55" i="1"/>
  <c r="AB21" i="2" s="1"/>
  <c r="AK55" i="1"/>
  <c r="AJ21" i="2" s="1"/>
  <c r="AS55" i="27"/>
  <c r="AR21" i="28" s="1"/>
  <c r="AS55" i="17"/>
  <c r="AR21" i="8"/>
  <c r="BA55" i="27"/>
  <c r="BA55" i="17"/>
  <c r="BB55" i="7"/>
  <c r="BA21" i="8" s="1"/>
  <c r="BI55" i="7"/>
  <c r="AZ21" i="8"/>
  <c r="BI55" i="1"/>
  <c r="BQ55" i="27"/>
  <c r="BQ55" i="17"/>
  <c r="BR55" i="7"/>
  <c r="BQ21" i="8" s="1"/>
  <c r="BP21" i="8"/>
  <c r="G60" i="1"/>
  <c r="F22" i="2" s="1"/>
  <c r="O60" i="1"/>
  <c r="N22" i="2" s="1"/>
  <c r="W60" i="1"/>
  <c r="V22" i="2" s="1"/>
  <c r="AE60" i="1"/>
  <c r="AD22" i="2" s="1"/>
  <c r="AM60" i="17"/>
  <c r="AL22" i="8"/>
  <c r="AU60" i="17"/>
  <c r="AT22" i="8"/>
  <c r="BC60" i="17"/>
  <c r="BD60" i="7"/>
  <c r="BC22" i="8" s="1"/>
  <c r="BB22" i="8"/>
  <c r="BK60" i="17"/>
  <c r="BL60" i="7"/>
  <c r="BK22" i="8" s="1"/>
  <c r="BJ22" i="8"/>
  <c r="BS60" i="17"/>
  <c r="BT60" i="7"/>
  <c r="BS22" i="8" s="1"/>
  <c r="BR22" i="8"/>
  <c r="I65" i="1"/>
  <c r="H23" i="2" s="1"/>
  <c r="Q65" i="1"/>
  <c r="P23" i="2" s="1"/>
  <c r="Y65" i="1"/>
  <c r="X23" i="2" s="1"/>
  <c r="AG65" i="1"/>
  <c r="AF23" i="2" s="1"/>
  <c r="AO65" i="27"/>
  <c r="AN23" i="28" s="1"/>
  <c r="AO65" i="17"/>
  <c r="AN23" i="8"/>
  <c r="AW65" i="27"/>
  <c r="AV23" i="28" s="1"/>
  <c r="AW65" i="17"/>
  <c r="AV23" i="8"/>
  <c r="BE65" i="27"/>
  <c r="BE65" i="17"/>
  <c r="BF65" i="7"/>
  <c r="BE23" i="8" s="1"/>
  <c r="BD23" i="8"/>
  <c r="BM65" i="27"/>
  <c r="BM65" i="17"/>
  <c r="BN65" i="7"/>
  <c r="BM23" i="8" s="1"/>
  <c r="BL23" i="8"/>
  <c r="BU65" i="27"/>
  <c r="BU65" i="17"/>
  <c r="BV65" i="7"/>
  <c r="BU23" i="8" s="1"/>
  <c r="BT23" i="8"/>
  <c r="I71" i="7"/>
  <c r="H24" i="8" s="1"/>
  <c r="G24" i="8"/>
  <c r="Q71" i="7"/>
  <c r="P24" i="8" s="1"/>
  <c r="O24" i="8"/>
  <c r="Y71" i="7"/>
  <c r="X24" i="8" s="1"/>
  <c r="W24" i="8"/>
  <c r="AG71" i="7"/>
  <c r="AF24" i="8" s="1"/>
  <c r="AE24" i="8"/>
  <c r="AM24" i="8"/>
  <c r="AU24" i="8"/>
  <c r="BD71" i="1"/>
  <c r="BC24" i="2" s="1"/>
  <c r="BL71" i="1"/>
  <c r="BK24" i="2" s="1"/>
  <c r="BT71" i="1"/>
  <c r="BS24" i="2" s="1"/>
  <c r="J76" i="17"/>
  <c r="I25" i="8"/>
  <c r="K76" i="7"/>
  <c r="J25" i="8" s="1"/>
  <c r="R76" i="17"/>
  <c r="Q25" i="8"/>
  <c r="S76" i="7"/>
  <c r="R25" i="8" s="1"/>
  <c r="Z76" i="17"/>
  <c r="Y25" i="8"/>
  <c r="AA76" i="7"/>
  <c r="Z25" i="8" s="1"/>
  <c r="AH76" i="17"/>
  <c r="AG25" i="8"/>
  <c r="AI76" i="7"/>
  <c r="AH25" i="8" s="1"/>
  <c r="AP76" i="17"/>
  <c r="AO25" i="8"/>
  <c r="AX76" i="17"/>
  <c r="AW25" i="8"/>
  <c r="BF76" i="1"/>
  <c r="BE25" i="2" s="1"/>
  <c r="BN76" i="1"/>
  <c r="BM25" i="2" s="1"/>
  <c r="BV76" i="1"/>
  <c r="BU25" i="2" s="1"/>
  <c r="G80" i="1"/>
  <c r="F26" i="2" s="1"/>
  <c r="O80" i="1"/>
  <c r="N26" i="2" s="1"/>
  <c r="W80" i="1"/>
  <c r="V26" i="2" s="1"/>
  <c r="AE80" i="1"/>
  <c r="AD26" i="2" s="1"/>
  <c r="AL26" i="8"/>
  <c r="AT26" i="8"/>
  <c r="BB26" i="8"/>
  <c r="BD80" i="7"/>
  <c r="BC26" i="8" s="1"/>
  <c r="BJ26" i="8"/>
  <c r="BL80" i="7"/>
  <c r="BK26" i="8" s="1"/>
  <c r="BR26" i="8"/>
  <c r="BT80" i="7"/>
  <c r="BS26" i="8" s="1"/>
  <c r="D27" i="8"/>
  <c r="L27" i="8"/>
  <c r="U84" i="1"/>
  <c r="T27" i="2" s="1"/>
  <c r="AC84" i="1"/>
  <c r="AB27" i="2" s="1"/>
  <c r="AK84" i="1"/>
  <c r="AJ27" i="2" s="1"/>
  <c r="AR27" i="8"/>
  <c r="AZ27" i="8"/>
  <c r="BB84" i="7"/>
  <c r="BA27" i="8" s="1"/>
  <c r="BI84" i="7"/>
  <c r="BI84" i="1"/>
  <c r="BP27" i="8"/>
  <c r="BR84" i="7"/>
  <c r="BQ27" i="8" s="1"/>
  <c r="F85" i="1"/>
  <c r="N85" i="1"/>
  <c r="V85" i="1"/>
  <c r="AD85" i="1"/>
  <c r="AL85" i="1"/>
  <c r="AT85" i="1"/>
  <c r="C12" i="2"/>
  <c r="K12" i="2"/>
  <c r="S12" i="2"/>
  <c r="AA12" i="2"/>
  <c r="AI12" i="2"/>
  <c r="AQ12" i="2"/>
  <c r="AY12" i="2"/>
  <c r="D13" i="2"/>
  <c r="L13" i="2"/>
  <c r="AR13" i="2"/>
  <c r="AZ13" i="2"/>
  <c r="BP13" i="2"/>
  <c r="E14" i="2"/>
  <c r="M14" i="2"/>
  <c r="U14" i="2"/>
  <c r="AC14" i="2"/>
  <c r="AK14" i="2"/>
  <c r="AS14" i="2"/>
  <c r="AL15" i="2"/>
  <c r="AT15" i="2"/>
  <c r="BB15" i="2"/>
  <c r="BJ15" i="2"/>
  <c r="BR15" i="2"/>
  <c r="G16" i="2"/>
  <c r="O16" i="2"/>
  <c r="W16" i="2"/>
  <c r="AE16" i="2"/>
  <c r="AM16" i="2"/>
  <c r="AU16" i="2"/>
  <c r="AN17" i="2"/>
  <c r="AV17" i="2"/>
  <c r="BD17" i="2"/>
  <c r="BL17" i="2"/>
  <c r="BT17" i="2"/>
  <c r="I18" i="2"/>
  <c r="Q18" i="2"/>
  <c r="Y18" i="2"/>
  <c r="AG18" i="2"/>
  <c r="AO18" i="2"/>
  <c r="AW18" i="2"/>
  <c r="AP19" i="2"/>
  <c r="AX19" i="2"/>
  <c r="BF19" i="2"/>
  <c r="BN19" i="2"/>
  <c r="C20" i="2"/>
  <c r="K20" i="2"/>
  <c r="S20" i="2"/>
  <c r="AA20" i="2"/>
  <c r="AI20" i="2"/>
  <c r="AQ20" i="2"/>
  <c r="AY20" i="2"/>
  <c r="D21" i="2"/>
  <c r="L21" i="2"/>
  <c r="AR21" i="2"/>
  <c r="AZ21" i="2"/>
  <c r="BP21" i="2"/>
  <c r="E22" i="2"/>
  <c r="M22" i="2"/>
  <c r="U22" i="2"/>
  <c r="AC22" i="2"/>
  <c r="AK22" i="2"/>
  <c r="AS22" i="2"/>
  <c r="AL23" i="2"/>
  <c r="AT23" i="2"/>
  <c r="BB23" i="2"/>
  <c r="BJ23" i="2"/>
  <c r="BR23" i="2"/>
  <c r="G24" i="2"/>
  <c r="O24" i="2"/>
  <c r="W24" i="2"/>
  <c r="AE24" i="2"/>
  <c r="AM24" i="2"/>
  <c r="AU24" i="2"/>
  <c r="AN25" i="2"/>
  <c r="AV25" i="2"/>
  <c r="BD25" i="2"/>
  <c r="BL25" i="2"/>
  <c r="BT25" i="2"/>
  <c r="I26" i="2"/>
  <c r="Q26" i="2"/>
  <c r="Y26" i="2"/>
  <c r="AG26" i="2"/>
  <c r="AO26" i="2"/>
  <c r="AW26" i="2"/>
  <c r="AP27" i="2"/>
  <c r="AX27" i="2"/>
  <c r="BF27" i="2"/>
  <c r="BN27" i="2"/>
  <c r="BB16" i="3"/>
  <c r="BA12" i="4" s="1"/>
  <c r="BR16" i="3"/>
  <c r="BQ12" i="4" s="1"/>
  <c r="BX17" i="3"/>
  <c r="BD21" i="3"/>
  <c r="BC13" i="4" s="1"/>
  <c r="BL21" i="3"/>
  <c r="BK13" i="4" s="1"/>
  <c r="BT21" i="3"/>
  <c r="BS13" i="4" s="1"/>
  <c r="U25" i="3"/>
  <c r="T14" i="4" s="1"/>
  <c r="AC25" i="3"/>
  <c r="AB14" i="4" s="1"/>
  <c r="AK25" i="3"/>
  <c r="AJ14" i="4" s="1"/>
  <c r="BI25" i="3"/>
  <c r="U28" i="3"/>
  <c r="T15" i="4" s="1"/>
  <c r="AC28" i="3"/>
  <c r="AB15" i="4" s="1"/>
  <c r="AK28" i="3"/>
  <c r="AJ15" i="4" s="1"/>
  <c r="BI28" i="3"/>
  <c r="G33" i="3"/>
  <c r="F16" i="4" s="1"/>
  <c r="O33" i="3"/>
  <c r="N16" i="4" s="1"/>
  <c r="W33" i="3"/>
  <c r="V16" i="4" s="1"/>
  <c r="AE33" i="3"/>
  <c r="AD16" i="4" s="1"/>
  <c r="BD36" i="3"/>
  <c r="BC17" i="4" s="1"/>
  <c r="BL36" i="3"/>
  <c r="BK17" i="4" s="1"/>
  <c r="BT36" i="3"/>
  <c r="BS17" i="4" s="1"/>
  <c r="I41" i="3"/>
  <c r="H18" i="4" s="1"/>
  <c r="Q41" i="3"/>
  <c r="P18" i="4" s="1"/>
  <c r="Y41" i="3"/>
  <c r="X18" i="4" s="1"/>
  <c r="AG41" i="3"/>
  <c r="AF18" i="4" s="1"/>
  <c r="K46" i="3"/>
  <c r="J19" i="4" s="1"/>
  <c r="S46" i="3"/>
  <c r="R19" i="4" s="1"/>
  <c r="AA46" i="3"/>
  <c r="Z19" i="4" s="1"/>
  <c r="AI46" i="3"/>
  <c r="AH19" i="4" s="1"/>
  <c r="V47" i="3"/>
  <c r="BX47" i="3"/>
  <c r="I51" i="3"/>
  <c r="H20" i="4" s="1"/>
  <c r="Q51" i="3"/>
  <c r="P20" i="4" s="1"/>
  <c r="BX56" i="3"/>
  <c r="BD60" i="3"/>
  <c r="BC22" i="4" s="1"/>
  <c r="BL60" i="3"/>
  <c r="BK22" i="4" s="1"/>
  <c r="BT60" i="3"/>
  <c r="BS22" i="4" s="1"/>
  <c r="BF65" i="3"/>
  <c r="BE23" i="4" s="1"/>
  <c r="BN65" i="3"/>
  <c r="BM23" i="4" s="1"/>
  <c r="BV65" i="3"/>
  <c r="BU23" i="4" s="1"/>
  <c r="K76" i="3"/>
  <c r="J25" i="4" s="1"/>
  <c r="S76" i="3"/>
  <c r="R25" i="4" s="1"/>
  <c r="AA76" i="3"/>
  <c r="Z25" i="4" s="1"/>
  <c r="AI76" i="3"/>
  <c r="AH25" i="4" s="1"/>
  <c r="BD80" i="3"/>
  <c r="BC26" i="4" s="1"/>
  <c r="BL80" i="3"/>
  <c r="BK26" i="4" s="1"/>
  <c r="BT80" i="3"/>
  <c r="BS26" i="4" s="1"/>
  <c r="BB84" i="3"/>
  <c r="BA27" i="4" s="1"/>
  <c r="BR84" i="3"/>
  <c r="BQ27" i="4" s="1"/>
  <c r="AM85" i="3"/>
  <c r="AL28" i="4" s="1"/>
  <c r="AU85" i="3"/>
  <c r="AT28" i="4" s="1"/>
  <c r="BC85" i="3"/>
  <c r="BK85" i="3"/>
  <c r="BS85" i="3"/>
  <c r="D12" i="4"/>
  <c r="L12" i="4"/>
  <c r="AR12" i="4"/>
  <c r="AZ12" i="4"/>
  <c r="BP12" i="4"/>
  <c r="E13" i="4"/>
  <c r="M13" i="4"/>
  <c r="U13" i="4"/>
  <c r="AC13" i="4"/>
  <c r="BB14" i="4"/>
  <c r="BJ14" i="4"/>
  <c r="BR14" i="4"/>
  <c r="AN16" i="4"/>
  <c r="BD16" i="4"/>
  <c r="BL16" i="4"/>
  <c r="BT16" i="4"/>
  <c r="I17" i="4"/>
  <c r="Q17" i="4"/>
  <c r="Y17" i="4"/>
  <c r="AG17" i="4"/>
  <c r="BF18" i="4"/>
  <c r="BN18" i="4"/>
  <c r="AZ20" i="4"/>
  <c r="BP20" i="4"/>
  <c r="E21" i="4"/>
  <c r="M21" i="4"/>
  <c r="U21" i="4"/>
  <c r="AC21" i="4"/>
  <c r="BD24" i="4"/>
  <c r="BL24" i="4"/>
  <c r="BT24" i="4"/>
  <c r="AY27" i="4"/>
  <c r="AL12" i="6"/>
  <c r="AT12" i="6"/>
  <c r="BB12" i="6"/>
  <c r="BJ12" i="6"/>
  <c r="BR12" i="6"/>
  <c r="H12" i="27"/>
  <c r="H12" i="17"/>
  <c r="P12" i="27"/>
  <c r="P12" i="17"/>
  <c r="X12" i="27"/>
  <c r="X12" i="17"/>
  <c r="AF12" i="27"/>
  <c r="AF12" i="17"/>
  <c r="AN12" i="27"/>
  <c r="AN12" i="17"/>
  <c r="AN12" i="39" s="1"/>
  <c r="AV12" i="27"/>
  <c r="AV12" i="17"/>
  <c r="AV12" i="39" s="1"/>
  <c r="BD12" i="7"/>
  <c r="BL12" i="7"/>
  <c r="H13" i="27"/>
  <c r="H13" i="17"/>
  <c r="P13" i="27"/>
  <c r="P13" i="17"/>
  <c r="X13" i="27"/>
  <c r="X13" i="17"/>
  <c r="AF13" i="27"/>
  <c r="AF13" i="17"/>
  <c r="AN13" i="27"/>
  <c r="AN13" i="17"/>
  <c r="AN13" i="39" s="1"/>
  <c r="AV13" i="27"/>
  <c r="AV13" i="17"/>
  <c r="AV13" i="39" s="1"/>
  <c r="BD13" i="7"/>
  <c r="BL13" i="7"/>
  <c r="H14" i="27"/>
  <c r="H14" i="17"/>
  <c r="P14" i="27"/>
  <c r="P14" i="17"/>
  <c r="X14" i="27"/>
  <c r="X14" i="17"/>
  <c r="AF14" i="27"/>
  <c r="AF14" i="17"/>
  <c r="AN14" i="27"/>
  <c r="AN14" i="17"/>
  <c r="AN14" i="39" s="1"/>
  <c r="AV14" i="27"/>
  <c r="AV14" i="17"/>
  <c r="AV14" i="39" s="1"/>
  <c r="BD14" i="7"/>
  <c r="BL14" i="7"/>
  <c r="BT14" i="7"/>
  <c r="H15" i="27"/>
  <c r="H15" i="17"/>
  <c r="P15" i="27"/>
  <c r="P15" i="17"/>
  <c r="X15" i="27"/>
  <c r="X15" i="17"/>
  <c r="AF15" i="27"/>
  <c r="AF15" i="17"/>
  <c r="AN15" i="27"/>
  <c r="AN15" i="17"/>
  <c r="AN15" i="39" s="1"/>
  <c r="AV15" i="27"/>
  <c r="AV15" i="17"/>
  <c r="AV15" i="39" s="1"/>
  <c r="BD15" i="7"/>
  <c r="BL15" i="7"/>
  <c r="BT15" i="7"/>
  <c r="AO16" i="7"/>
  <c r="AW16" i="7"/>
  <c r="BE16" i="7"/>
  <c r="BM16" i="7"/>
  <c r="BU16" i="7"/>
  <c r="J17" i="27"/>
  <c r="J17" i="17"/>
  <c r="R17" i="27"/>
  <c r="R17" i="17"/>
  <c r="Z17" i="27"/>
  <c r="Z17" i="17"/>
  <c r="AH17" i="27"/>
  <c r="AH17" i="17"/>
  <c r="AP17" i="27"/>
  <c r="AP17" i="17"/>
  <c r="AP17" i="39" s="1"/>
  <c r="AX17" i="27"/>
  <c r="AX17" i="17"/>
  <c r="AX17" i="39" s="1"/>
  <c r="BF17" i="7"/>
  <c r="BN17" i="7"/>
  <c r="J18" i="27"/>
  <c r="J18" i="17"/>
  <c r="R18" i="27"/>
  <c r="R18" i="17"/>
  <c r="Z18" i="27"/>
  <c r="Z18" i="17"/>
  <c r="AH18" i="27"/>
  <c r="AH18" i="17"/>
  <c r="AP18" i="27"/>
  <c r="AP18" i="17"/>
  <c r="AP18" i="39" s="1"/>
  <c r="AX18" i="27"/>
  <c r="AX18" i="17"/>
  <c r="AX18" i="39" s="1"/>
  <c r="BF18" i="7"/>
  <c r="BN18" i="7"/>
  <c r="J19" i="27"/>
  <c r="J19" i="17"/>
  <c r="R19" i="27"/>
  <c r="R19" i="17"/>
  <c r="Z19" i="27"/>
  <c r="Z19" i="17"/>
  <c r="AH19" i="27"/>
  <c r="AH19" i="17"/>
  <c r="AP19" i="27"/>
  <c r="AP19" i="17"/>
  <c r="AP19" i="39" s="1"/>
  <c r="AX19" i="27"/>
  <c r="AX19" i="17"/>
  <c r="AX19" i="39" s="1"/>
  <c r="BF19" i="7"/>
  <c r="BN19" i="7"/>
  <c r="J20" i="27"/>
  <c r="J20" i="17"/>
  <c r="R20" i="27"/>
  <c r="R20" i="17"/>
  <c r="Z20" i="27"/>
  <c r="Z20" i="17"/>
  <c r="AH20" i="27"/>
  <c r="AH20" i="17"/>
  <c r="AP20" i="27"/>
  <c r="AP20" i="17"/>
  <c r="AP20" i="39" s="1"/>
  <c r="AX20" i="27"/>
  <c r="AX20" i="17"/>
  <c r="AX20" i="39" s="1"/>
  <c r="BF20" i="7"/>
  <c r="BN20" i="7"/>
  <c r="BV20" i="7"/>
  <c r="AQ21" i="7"/>
  <c r="AY21" i="7"/>
  <c r="BG21" i="7"/>
  <c r="BI21" i="7" s="1"/>
  <c r="BO21" i="7"/>
  <c r="D22" i="27"/>
  <c r="D22" i="17"/>
  <c r="D22" i="39" s="1"/>
  <c r="L22" i="27"/>
  <c r="L22" i="17"/>
  <c r="L22" i="39" s="1"/>
  <c r="T22" i="27"/>
  <c r="T22" i="17"/>
  <c r="AB22" i="27"/>
  <c r="AB22" i="17"/>
  <c r="AJ22" i="27"/>
  <c r="AJ22" i="17"/>
  <c r="AR22" i="27"/>
  <c r="AR22" i="17"/>
  <c r="AR22" i="39" s="1"/>
  <c r="AZ22" i="27"/>
  <c r="AZ22" i="17"/>
  <c r="AZ22" i="39" s="1"/>
  <c r="BH22" i="7"/>
  <c r="BP22" i="7"/>
  <c r="D23" i="27"/>
  <c r="D23" i="17"/>
  <c r="D23" i="39" s="1"/>
  <c r="L23" i="27"/>
  <c r="L23" i="17"/>
  <c r="L23" i="39" s="1"/>
  <c r="T23" i="27"/>
  <c r="T23" i="17"/>
  <c r="AB23" i="27"/>
  <c r="AB23" i="17"/>
  <c r="AJ23" i="27"/>
  <c r="AJ23" i="17"/>
  <c r="AR23" i="27"/>
  <c r="AR23" i="17"/>
  <c r="AR23" i="39" s="1"/>
  <c r="AZ23" i="27"/>
  <c r="AZ23" i="17"/>
  <c r="AZ23" i="39" s="1"/>
  <c r="BH23" i="7"/>
  <c r="BP23" i="7"/>
  <c r="D24" i="27"/>
  <c r="D24" i="17"/>
  <c r="D24" i="39" s="1"/>
  <c r="L24" i="27"/>
  <c r="L24" i="17"/>
  <c r="L24" i="39" s="1"/>
  <c r="T24" i="27"/>
  <c r="T24" i="17"/>
  <c r="AB24" i="27"/>
  <c r="AB24" i="17"/>
  <c r="AJ24" i="27"/>
  <c r="AJ24" i="17"/>
  <c r="AR24" i="27"/>
  <c r="AR24" i="17"/>
  <c r="AR24" i="39" s="1"/>
  <c r="AZ24" i="27"/>
  <c r="AZ24" i="17"/>
  <c r="AZ24" i="39" s="1"/>
  <c r="BH24" i="7"/>
  <c r="BP24" i="7"/>
  <c r="D25" i="7"/>
  <c r="AI25" i="7" s="1"/>
  <c r="AH14" i="8" s="1"/>
  <c r="L25" i="7"/>
  <c r="T25" i="7"/>
  <c r="AB25" i="7"/>
  <c r="AJ25" i="7"/>
  <c r="AR25" i="7"/>
  <c r="AZ25" i="7"/>
  <c r="BR25" i="7" s="1"/>
  <c r="BQ14" i="8" s="1"/>
  <c r="D26" i="27"/>
  <c r="D26" i="17"/>
  <c r="D26" i="39" s="1"/>
  <c r="L26" i="27"/>
  <c r="L26" i="17"/>
  <c r="L26" i="39" s="1"/>
  <c r="T26" i="27"/>
  <c r="T26" i="17"/>
  <c r="AB26" i="27"/>
  <c r="AB26" i="17"/>
  <c r="AJ26" i="27"/>
  <c r="AJ26" i="17"/>
  <c r="AR26" i="27"/>
  <c r="AR26" i="17"/>
  <c r="AR26" i="39" s="1"/>
  <c r="AZ26" i="27"/>
  <c r="AZ26" i="17"/>
  <c r="AZ26" i="39" s="1"/>
  <c r="BH26" i="7"/>
  <c r="BP26" i="7"/>
  <c r="D27" i="27"/>
  <c r="D27" i="17"/>
  <c r="D27" i="39" s="1"/>
  <c r="L27" i="27"/>
  <c r="L27" i="17"/>
  <c r="L27" i="39" s="1"/>
  <c r="T27" i="27"/>
  <c r="T27" i="17"/>
  <c r="AB27" i="27"/>
  <c r="AB27" i="17"/>
  <c r="AJ27" i="27"/>
  <c r="AJ27" i="17"/>
  <c r="AR27" i="27"/>
  <c r="AR27" i="17"/>
  <c r="AR27" i="39" s="1"/>
  <c r="AZ27" i="27"/>
  <c r="AZ27" i="17"/>
  <c r="AZ27" i="39" s="1"/>
  <c r="BH27" i="7"/>
  <c r="BP27" i="7"/>
  <c r="D28" i="7"/>
  <c r="AI28" i="7" s="1"/>
  <c r="AH15" i="8" s="1"/>
  <c r="L28" i="7"/>
  <c r="T28" i="7"/>
  <c r="AB28" i="7"/>
  <c r="AJ28" i="7"/>
  <c r="AR28" i="7"/>
  <c r="AZ28" i="7"/>
  <c r="BD28" i="7" s="1"/>
  <c r="BC15" i="8" s="1"/>
  <c r="E29" i="27"/>
  <c r="E29" i="17"/>
  <c r="E29" i="39" s="1"/>
  <c r="M29" i="27"/>
  <c r="M29" i="17"/>
  <c r="M29" i="39" s="1"/>
  <c r="U29" i="7"/>
  <c r="AC29" i="7"/>
  <c r="AK29" i="7"/>
  <c r="AS29" i="27"/>
  <c r="AS29" i="17"/>
  <c r="AS29" i="39" s="1"/>
  <c r="BA29" i="27"/>
  <c r="BA29" i="17"/>
  <c r="BI29" i="7"/>
  <c r="BJ29" i="7" s="1"/>
  <c r="BQ29" i="27"/>
  <c r="BR29" i="27" s="1"/>
  <c r="BQ29" i="17"/>
  <c r="E30" i="27"/>
  <c r="E30" i="17"/>
  <c r="E30" i="39" s="1"/>
  <c r="M30" i="27"/>
  <c r="M30" i="17"/>
  <c r="M30" i="39" s="1"/>
  <c r="U30" i="7"/>
  <c r="AC30" i="7"/>
  <c r="AK30" i="7"/>
  <c r="AS30" i="27"/>
  <c r="AS30" i="17"/>
  <c r="AS30" i="39" s="1"/>
  <c r="BA30" i="27"/>
  <c r="BA30" i="17"/>
  <c r="BI30" i="7"/>
  <c r="BJ30" i="7" s="1"/>
  <c r="BQ30" i="27"/>
  <c r="BQ30" i="17"/>
  <c r="E31" i="27"/>
  <c r="E31" i="17"/>
  <c r="E31" i="39" s="1"/>
  <c r="M31" i="27"/>
  <c r="M31" i="17"/>
  <c r="M31" i="39" s="1"/>
  <c r="U31" i="7"/>
  <c r="AC31" i="7"/>
  <c r="AK31" i="7"/>
  <c r="AS31" i="27"/>
  <c r="AS31" i="17"/>
  <c r="AS31" i="39" s="1"/>
  <c r="BA31" i="27"/>
  <c r="BA31" i="17"/>
  <c r="BI31" i="7"/>
  <c r="BJ31" i="7" s="1"/>
  <c r="BQ31" i="27"/>
  <c r="BR31" i="27" s="1"/>
  <c r="BQ31" i="17"/>
  <c r="E32" i="27"/>
  <c r="E32" i="17"/>
  <c r="E32" i="39" s="1"/>
  <c r="M32" i="27"/>
  <c r="M32" i="17"/>
  <c r="M32" i="39" s="1"/>
  <c r="U32" i="7"/>
  <c r="AC32" i="7"/>
  <c r="AK32" i="7"/>
  <c r="AS32" i="27"/>
  <c r="AS32" i="17"/>
  <c r="AS32" i="39" s="1"/>
  <c r="BA32" i="27"/>
  <c r="BA32" i="17"/>
  <c r="BI32" i="7"/>
  <c r="BJ32" i="7" s="1"/>
  <c r="BQ32" i="27"/>
  <c r="BR32" i="27" s="1"/>
  <c r="BQ32" i="17"/>
  <c r="F33" i="7"/>
  <c r="K33" i="7" s="1"/>
  <c r="J16" i="8" s="1"/>
  <c r="N33" i="7"/>
  <c r="V33" i="7"/>
  <c r="AD33" i="7"/>
  <c r="AL33" i="7"/>
  <c r="AT33" i="7"/>
  <c r="G34" i="7"/>
  <c r="O34" i="7"/>
  <c r="W34" i="7"/>
  <c r="AE34" i="7"/>
  <c r="AM34" i="27"/>
  <c r="AM34" i="17"/>
  <c r="AM34" i="39" s="1"/>
  <c r="AU34" i="27"/>
  <c r="AU34" i="17"/>
  <c r="AU34" i="39" s="1"/>
  <c r="BC34" i="27"/>
  <c r="BC34" i="17"/>
  <c r="BK34" i="27"/>
  <c r="BK34" i="17"/>
  <c r="BS34" i="27"/>
  <c r="BS34" i="17"/>
  <c r="G35" i="7"/>
  <c r="O35" i="7"/>
  <c r="W35" i="7"/>
  <c r="AE35" i="7"/>
  <c r="AM35" i="27"/>
  <c r="AM35" i="17"/>
  <c r="AM35" i="39" s="1"/>
  <c r="AU35" i="27"/>
  <c r="AU35" i="17"/>
  <c r="AU35" i="39" s="1"/>
  <c r="BC35" i="27"/>
  <c r="BC35" i="17"/>
  <c r="BK35" i="27"/>
  <c r="BK35" i="17"/>
  <c r="BS35" i="27"/>
  <c r="BS35" i="17"/>
  <c r="AM36" i="7"/>
  <c r="AU36" i="7"/>
  <c r="BC36" i="7"/>
  <c r="BK36" i="7"/>
  <c r="BS36" i="7"/>
  <c r="G37" i="7"/>
  <c r="O37" i="7"/>
  <c r="W37" i="7"/>
  <c r="AE37" i="7"/>
  <c r="AM37" i="27"/>
  <c r="AM37" i="17"/>
  <c r="AM37" i="39" s="1"/>
  <c r="AU37" i="27"/>
  <c r="AU37" i="17"/>
  <c r="AU37" i="39" s="1"/>
  <c r="BC37" i="27"/>
  <c r="BC37" i="17"/>
  <c r="BK37" i="27"/>
  <c r="BK37" i="17"/>
  <c r="BS37" i="27"/>
  <c r="BS37" i="17"/>
  <c r="G38" i="7"/>
  <c r="O38" i="7"/>
  <c r="W38" i="7"/>
  <c r="AE38" i="7"/>
  <c r="AM38" i="27"/>
  <c r="AM38" i="17"/>
  <c r="AM38" i="39" s="1"/>
  <c r="AU38" i="27"/>
  <c r="AU38" i="17"/>
  <c r="AU38" i="39" s="1"/>
  <c r="BC38" i="27"/>
  <c r="BC38" i="17"/>
  <c r="BK38" i="27"/>
  <c r="BK38" i="17"/>
  <c r="BS38" i="27"/>
  <c r="BS38" i="17"/>
  <c r="G39" i="7"/>
  <c r="O39" i="7"/>
  <c r="W39" i="7"/>
  <c r="AE39" i="7"/>
  <c r="AM39" i="27"/>
  <c r="AM39" i="17"/>
  <c r="AM39" i="39" s="1"/>
  <c r="AU39" i="27"/>
  <c r="AU39" i="17"/>
  <c r="AU39" i="39" s="1"/>
  <c r="BC39" i="27"/>
  <c r="BC39" i="17"/>
  <c r="BK39" i="27"/>
  <c r="BK39" i="17"/>
  <c r="BS39" i="27"/>
  <c r="BS39" i="17"/>
  <c r="G40" i="7"/>
  <c r="O40" i="7"/>
  <c r="W40" i="7"/>
  <c r="AE40" i="7"/>
  <c r="AM40" i="27"/>
  <c r="AM40" i="17"/>
  <c r="AM40" i="39" s="1"/>
  <c r="AU40" i="27"/>
  <c r="AU40" i="17"/>
  <c r="AU40" i="39" s="1"/>
  <c r="BC40" i="27"/>
  <c r="BC40" i="17"/>
  <c r="BK40" i="27"/>
  <c r="BK40" i="17"/>
  <c r="BS40" i="27"/>
  <c r="BS40" i="17"/>
  <c r="H41" i="7"/>
  <c r="P41" i="7"/>
  <c r="X41" i="7"/>
  <c r="AF41" i="7"/>
  <c r="AN41" i="7"/>
  <c r="AV41" i="7"/>
  <c r="I42" i="7"/>
  <c r="Q42" i="7"/>
  <c r="Y42" i="7"/>
  <c r="AG42" i="7"/>
  <c r="AO42" i="27"/>
  <c r="AO42" i="17"/>
  <c r="AO42" i="39" s="1"/>
  <c r="AW42" i="27"/>
  <c r="AW42" i="17"/>
  <c r="AW42" i="39" s="1"/>
  <c r="BE42" i="27"/>
  <c r="BE42" i="17"/>
  <c r="BM42" i="27"/>
  <c r="BM42" i="17"/>
  <c r="BU42" i="27"/>
  <c r="BU42" i="17"/>
  <c r="I43" i="7"/>
  <c r="Q43" i="7"/>
  <c r="Y43" i="7"/>
  <c r="AG43" i="7"/>
  <c r="AO43" i="27"/>
  <c r="AO43" i="17"/>
  <c r="AO43" i="39" s="1"/>
  <c r="AW43" i="27"/>
  <c r="AW43" i="17"/>
  <c r="AW43" i="39" s="1"/>
  <c r="BE43" i="27"/>
  <c r="BE43" i="17"/>
  <c r="BM43" i="27"/>
  <c r="BM43" i="17"/>
  <c r="BU43" i="27"/>
  <c r="BU43" i="17"/>
  <c r="I44" i="7"/>
  <c r="Q44" i="7"/>
  <c r="Y44" i="7"/>
  <c r="AG44" i="7"/>
  <c r="AO44" i="27"/>
  <c r="AO44" i="17"/>
  <c r="AO44" i="39" s="1"/>
  <c r="AW44" i="27"/>
  <c r="AW44" i="17"/>
  <c r="AW44" i="39" s="1"/>
  <c r="BE44" i="27"/>
  <c r="BE44" i="17"/>
  <c r="BM44" i="27"/>
  <c r="BM44" i="17"/>
  <c r="BU44" i="27"/>
  <c r="BU44" i="17"/>
  <c r="I45" i="7"/>
  <c r="Q45" i="7"/>
  <c r="AO45" i="27"/>
  <c r="AO45" i="17"/>
  <c r="AO45" i="39" s="1"/>
  <c r="AW45" i="27"/>
  <c r="AW45" i="17"/>
  <c r="AW45" i="39" s="1"/>
  <c r="BE45" i="27"/>
  <c r="BE45" i="17"/>
  <c r="BM45" i="27"/>
  <c r="BM45" i="17"/>
  <c r="BU45" i="27"/>
  <c r="BU45" i="17"/>
  <c r="K47" i="7"/>
  <c r="AQ47" i="27"/>
  <c r="AQ47" i="17"/>
  <c r="AQ47" i="39" s="1"/>
  <c r="AY47" i="27"/>
  <c r="AY47" i="17"/>
  <c r="AY47" i="39" s="1"/>
  <c r="BG47" i="27"/>
  <c r="BG47" i="17"/>
  <c r="BO47" i="27"/>
  <c r="BO47" i="17"/>
  <c r="AB48" i="27"/>
  <c r="AB48" i="17"/>
  <c r="BC48" i="27"/>
  <c r="BC48" i="17"/>
  <c r="BM48" i="27"/>
  <c r="BM48" i="17"/>
  <c r="BN48" i="7"/>
  <c r="D49" i="27"/>
  <c r="D49" i="17"/>
  <c r="D49" i="39" s="1"/>
  <c r="L49" i="27"/>
  <c r="L49" i="17"/>
  <c r="L49" i="39" s="1"/>
  <c r="BH49" i="7"/>
  <c r="S50" i="7"/>
  <c r="AM50" i="27"/>
  <c r="AM50" i="17"/>
  <c r="AM50" i="39" s="1"/>
  <c r="AU50" i="27"/>
  <c r="AU50" i="17"/>
  <c r="AU50" i="39" s="1"/>
  <c r="BQ50" i="27"/>
  <c r="BQ50" i="17"/>
  <c r="BR50" i="7"/>
  <c r="AT51" i="7"/>
  <c r="U16" i="15"/>
  <c r="T12" i="16" s="1"/>
  <c r="S12" i="16"/>
  <c r="BJ19" i="16"/>
  <c r="BL46" i="15"/>
  <c r="BK19" i="16" s="1"/>
  <c r="BF16" i="1"/>
  <c r="BE12" i="2" s="1"/>
  <c r="BN16" i="1"/>
  <c r="BM12" i="2" s="1"/>
  <c r="BV16" i="1"/>
  <c r="BU12" i="2" s="1"/>
  <c r="AK21" i="1"/>
  <c r="AJ13" i="2" s="1"/>
  <c r="BI21" i="1"/>
  <c r="BF25" i="1"/>
  <c r="BE14" i="2" s="1"/>
  <c r="BN25" i="1"/>
  <c r="BM14" i="2" s="1"/>
  <c r="BV25" i="1"/>
  <c r="BU14" i="2" s="1"/>
  <c r="BF28" i="1"/>
  <c r="BE15" i="2" s="1"/>
  <c r="BN28" i="1"/>
  <c r="BM15" i="2" s="1"/>
  <c r="BV28" i="1"/>
  <c r="BU15" i="2" s="1"/>
  <c r="BH33" i="1"/>
  <c r="BG16" i="2" s="1"/>
  <c r="BP33" i="1"/>
  <c r="BO16" i="2" s="1"/>
  <c r="U36" i="1"/>
  <c r="T17" i="2" s="1"/>
  <c r="AC36" i="1"/>
  <c r="AB17" i="2" s="1"/>
  <c r="AK36" i="1"/>
  <c r="AJ17" i="2" s="1"/>
  <c r="BI36" i="1"/>
  <c r="I46" i="1"/>
  <c r="H19" i="2" s="1"/>
  <c r="Q46" i="1"/>
  <c r="P19" i="2" s="1"/>
  <c r="Y46" i="1"/>
  <c r="X19" i="2" s="1"/>
  <c r="AG46" i="1"/>
  <c r="AF19" i="2" s="1"/>
  <c r="BF46" i="1"/>
  <c r="BE19" i="2" s="1"/>
  <c r="BN46" i="1"/>
  <c r="BM19" i="2" s="1"/>
  <c r="BV46" i="1"/>
  <c r="BU19" i="2" s="1"/>
  <c r="Q49" i="1"/>
  <c r="F55" i="17"/>
  <c r="G55" i="7"/>
  <c r="F21" i="8" s="1"/>
  <c r="E21" i="8"/>
  <c r="N55" i="17"/>
  <c r="O55" i="7"/>
  <c r="N21" i="8" s="1"/>
  <c r="M21" i="8"/>
  <c r="V55" i="17"/>
  <c r="W55" i="7"/>
  <c r="V21" i="8" s="1"/>
  <c r="U21" i="8"/>
  <c r="AD55" i="17"/>
  <c r="AE55" i="7"/>
  <c r="AD21" i="8" s="1"/>
  <c r="AC21" i="8"/>
  <c r="AL55" i="17"/>
  <c r="AK21" i="8"/>
  <c r="AT55" i="17"/>
  <c r="AS21" i="8"/>
  <c r="H60" i="27"/>
  <c r="H60" i="17"/>
  <c r="I60" i="7"/>
  <c r="H22" i="8" s="1"/>
  <c r="G22" i="8"/>
  <c r="P60" i="27"/>
  <c r="P60" i="17"/>
  <c r="Q60" i="7"/>
  <c r="P22" i="8" s="1"/>
  <c r="O22" i="8"/>
  <c r="X60" i="27"/>
  <c r="X60" i="17"/>
  <c r="Y60" i="7"/>
  <c r="X22" i="8" s="1"/>
  <c r="W22" i="8"/>
  <c r="AF60" i="27"/>
  <c r="AF60" i="17"/>
  <c r="AG60" i="7"/>
  <c r="AF22" i="8" s="1"/>
  <c r="AE22" i="8"/>
  <c r="AN60" i="27"/>
  <c r="AM22" i="28" s="1"/>
  <c r="AM22" i="8"/>
  <c r="AN60" i="17"/>
  <c r="AV60" i="27"/>
  <c r="AU22" i="28" s="1"/>
  <c r="AV60" i="17"/>
  <c r="AU22" i="8"/>
  <c r="BD60" i="1"/>
  <c r="BC22" i="2" s="1"/>
  <c r="BL60" i="1"/>
  <c r="BK22" i="2" s="1"/>
  <c r="BT60" i="1"/>
  <c r="BS22" i="2" s="1"/>
  <c r="J65" i="27"/>
  <c r="J65" i="17"/>
  <c r="K65" i="7"/>
  <c r="J23" i="8" s="1"/>
  <c r="I23" i="8"/>
  <c r="R65" i="27"/>
  <c r="R65" i="17"/>
  <c r="S65" i="7"/>
  <c r="R23" i="8" s="1"/>
  <c r="Q23" i="8"/>
  <c r="Z65" i="27"/>
  <c r="Z65" i="17"/>
  <c r="AA65" i="7"/>
  <c r="Z23" i="8" s="1"/>
  <c r="Y23" i="8"/>
  <c r="AH65" i="27"/>
  <c r="AH65" i="17"/>
  <c r="AI65" i="7"/>
  <c r="AH23" i="8" s="1"/>
  <c r="AG23" i="8"/>
  <c r="AP65" i="27"/>
  <c r="AO23" i="28" s="1"/>
  <c r="AP65" i="17"/>
  <c r="AO23" i="8"/>
  <c r="AX65" i="27"/>
  <c r="AW23" i="28" s="1"/>
  <c r="AX65" i="17"/>
  <c r="AW23" i="8"/>
  <c r="I71" i="1"/>
  <c r="H24" i="2" s="1"/>
  <c r="Q71" i="1"/>
  <c r="P24" i="2" s="1"/>
  <c r="Y71" i="1"/>
  <c r="X24" i="2" s="1"/>
  <c r="AG71" i="1"/>
  <c r="AF24" i="2" s="1"/>
  <c r="AO71" i="17"/>
  <c r="AN24" i="8"/>
  <c r="AW71" i="17"/>
  <c r="AV24" i="8"/>
  <c r="BE71" i="17"/>
  <c r="BF71" i="7"/>
  <c r="BE24" i="8" s="1"/>
  <c r="BD24" i="8"/>
  <c r="BN71" i="7"/>
  <c r="BM24" i="8" s="1"/>
  <c r="BL24" i="8"/>
  <c r="BU71" i="17"/>
  <c r="BV71" i="7"/>
  <c r="BU24" i="8" s="1"/>
  <c r="BT24" i="8"/>
  <c r="S76" i="1"/>
  <c r="R25" i="2" s="1"/>
  <c r="AA76" i="1"/>
  <c r="Z25" i="2" s="1"/>
  <c r="AI76" i="1"/>
  <c r="AH25" i="2" s="1"/>
  <c r="AQ76" i="27"/>
  <c r="AP25" i="28" s="1"/>
  <c r="AQ76" i="17"/>
  <c r="AP25" i="8"/>
  <c r="AY76" i="27"/>
  <c r="AX25" i="28" s="1"/>
  <c r="AY76" i="17"/>
  <c r="AX25" i="8"/>
  <c r="BG76" i="27"/>
  <c r="BG76" i="17"/>
  <c r="BF25" i="8"/>
  <c r="BH76" i="7"/>
  <c r="BG25" i="8" s="1"/>
  <c r="BO76" i="27"/>
  <c r="BO76" i="17"/>
  <c r="BN25" i="8"/>
  <c r="BP76" i="7"/>
  <c r="BO25" i="8" s="1"/>
  <c r="H80" i="27"/>
  <c r="H80" i="17"/>
  <c r="G26" i="8"/>
  <c r="I80" i="7"/>
  <c r="H26" i="8" s="1"/>
  <c r="P80" i="27"/>
  <c r="P80" i="17"/>
  <c r="O26" i="8"/>
  <c r="Q80" i="7"/>
  <c r="P26" i="8" s="1"/>
  <c r="X80" i="27"/>
  <c r="X80" i="17"/>
  <c r="W26" i="8"/>
  <c r="Y80" i="7"/>
  <c r="X26" i="8" s="1"/>
  <c r="AF80" i="27"/>
  <c r="AF80" i="17"/>
  <c r="AE26" i="8"/>
  <c r="AG80" i="7"/>
  <c r="AF26" i="8" s="1"/>
  <c r="AN80" i="27"/>
  <c r="AM26" i="28" s="1"/>
  <c r="AN80" i="17"/>
  <c r="AM26" i="8"/>
  <c r="AV80" i="27"/>
  <c r="AU26" i="28" s="1"/>
  <c r="AV80" i="17"/>
  <c r="AU26" i="8"/>
  <c r="F84" i="27"/>
  <c r="F84" i="17"/>
  <c r="E27" i="8"/>
  <c r="G84" i="7"/>
  <c r="F27" i="8" s="1"/>
  <c r="N84" i="27"/>
  <c r="N84" i="17"/>
  <c r="M27" i="8"/>
  <c r="O84" i="7"/>
  <c r="N27" i="8" s="1"/>
  <c r="V84" i="27"/>
  <c r="V84" i="17"/>
  <c r="U27" i="8"/>
  <c r="W84" i="7"/>
  <c r="V27" i="8" s="1"/>
  <c r="AD84" i="27"/>
  <c r="AD84" i="17"/>
  <c r="AC27" i="8"/>
  <c r="AE84" i="7"/>
  <c r="AD27" i="8" s="1"/>
  <c r="AL84" i="27"/>
  <c r="AK27" i="28" s="1"/>
  <c r="AL84" i="17"/>
  <c r="AK27" i="8"/>
  <c r="AT84" i="27"/>
  <c r="AS27" i="28" s="1"/>
  <c r="AT84" i="17"/>
  <c r="AS27" i="8"/>
  <c r="AM85" i="1"/>
  <c r="AU85" i="1"/>
  <c r="BC85" i="1"/>
  <c r="BK85" i="1"/>
  <c r="BS85" i="1"/>
  <c r="D12" i="2"/>
  <c r="L12" i="2"/>
  <c r="AR12" i="2"/>
  <c r="AZ12" i="2"/>
  <c r="BP12" i="2"/>
  <c r="E13" i="2"/>
  <c r="M13" i="2"/>
  <c r="U13" i="2"/>
  <c r="AC13" i="2"/>
  <c r="AK13" i="2"/>
  <c r="AS13" i="2"/>
  <c r="AL14" i="2"/>
  <c r="AT14" i="2"/>
  <c r="BB14" i="2"/>
  <c r="BJ14" i="2"/>
  <c r="BR14" i="2"/>
  <c r="G15" i="2"/>
  <c r="O15" i="2"/>
  <c r="W15" i="2"/>
  <c r="AE15" i="2"/>
  <c r="AM15" i="2"/>
  <c r="AU15" i="2"/>
  <c r="AN16" i="2"/>
  <c r="AV16" i="2"/>
  <c r="BD16" i="2"/>
  <c r="BL16" i="2"/>
  <c r="BT16" i="2"/>
  <c r="I17" i="2"/>
  <c r="Q17" i="2"/>
  <c r="Y17" i="2"/>
  <c r="AG17" i="2"/>
  <c r="AO17" i="2"/>
  <c r="AW17" i="2"/>
  <c r="AP18" i="2"/>
  <c r="AX18" i="2"/>
  <c r="BF18" i="2"/>
  <c r="BN18" i="2"/>
  <c r="C19" i="2"/>
  <c r="K19" i="2"/>
  <c r="S19" i="2"/>
  <c r="AA19" i="2"/>
  <c r="AI19" i="2"/>
  <c r="AQ19" i="2"/>
  <c r="AY19" i="2"/>
  <c r="D20" i="2"/>
  <c r="L20" i="2"/>
  <c r="AR20" i="2"/>
  <c r="AZ20" i="2"/>
  <c r="BP20" i="2"/>
  <c r="E21" i="2"/>
  <c r="M21" i="2"/>
  <c r="U21" i="2"/>
  <c r="AC21" i="2"/>
  <c r="AK21" i="2"/>
  <c r="AS21" i="2"/>
  <c r="AL22" i="2"/>
  <c r="AT22" i="2"/>
  <c r="BB22" i="2"/>
  <c r="BJ22" i="2"/>
  <c r="BR22" i="2"/>
  <c r="G23" i="2"/>
  <c r="O23" i="2"/>
  <c r="W23" i="2"/>
  <c r="AE23" i="2"/>
  <c r="AM23" i="2"/>
  <c r="AU23" i="2"/>
  <c r="AN24" i="2"/>
  <c r="AV24" i="2"/>
  <c r="BD24" i="2"/>
  <c r="BL24" i="2"/>
  <c r="BT24" i="2"/>
  <c r="I25" i="2"/>
  <c r="Q25" i="2"/>
  <c r="Y25" i="2"/>
  <c r="AG25" i="2"/>
  <c r="AO25" i="2"/>
  <c r="AW25" i="2"/>
  <c r="AP26" i="2"/>
  <c r="AX26" i="2"/>
  <c r="BF26" i="2"/>
  <c r="BN26" i="2"/>
  <c r="C27" i="2"/>
  <c r="K27" i="2"/>
  <c r="S27" i="2"/>
  <c r="AA27" i="2"/>
  <c r="AI27" i="2"/>
  <c r="AQ27" i="2"/>
  <c r="AY27" i="2"/>
  <c r="G16" i="3"/>
  <c r="F12" i="4" s="1"/>
  <c r="O16" i="3"/>
  <c r="N12" i="4" s="1"/>
  <c r="W16" i="3"/>
  <c r="V12" i="4" s="1"/>
  <c r="AE16" i="3"/>
  <c r="AD12" i="4" s="1"/>
  <c r="BB25" i="3"/>
  <c r="BA14" i="4" s="1"/>
  <c r="BR25" i="3"/>
  <c r="BQ14" i="4" s="1"/>
  <c r="BB28" i="3"/>
  <c r="BA15" i="4" s="1"/>
  <c r="BR28" i="3"/>
  <c r="BQ15" i="4" s="1"/>
  <c r="BD33" i="3"/>
  <c r="BC16" i="4" s="1"/>
  <c r="BL33" i="3"/>
  <c r="BK16" i="4" s="1"/>
  <c r="BT33" i="3"/>
  <c r="BS16" i="4" s="1"/>
  <c r="I36" i="3"/>
  <c r="H17" i="4" s="1"/>
  <c r="Q36" i="3"/>
  <c r="P17" i="4" s="1"/>
  <c r="Y36" i="3"/>
  <c r="X17" i="4" s="1"/>
  <c r="AG36" i="3"/>
  <c r="AF17" i="4" s="1"/>
  <c r="BF41" i="3"/>
  <c r="BE18" i="4" s="1"/>
  <c r="BN41" i="3"/>
  <c r="BM18" i="4" s="1"/>
  <c r="BV41" i="3"/>
  <c r="BU18" i="4" s="1"/>
  <c r="AD50" i="3"/>
  <c r="BF51" i="3"/>
  <c r="BE20" i="4" s="1"/>
  <c r="BN51" i="3"/>
  <c r="BM20" i="4" s="1"/>
  <c r="BV51" i="3"/>
  <c r="BU20" i="4" s="1"/>
  <c r="I60" i="3"/>
  <c r="H22" i="4" s="1"/>
  <c r="Q60" i="3"/>
  <c r="P22" i="4" s="1"/>
  <c r="Y60" i="3"/>
  <c r="X22" i="4" s="1"/>
  <c r="AG60" i="3"/>
  <c r="AF22" i="4" s="1"/>
  <c r="K65" i="3"/>
  <c r="J23" i="4" s="1"/>
  <c r="S65" i="3"/>
  <c r="R23" i="4" s="1"/>
  <c r="AA65" i="3"/>
  <c r="Z23" i="4" s="1"/>
  <c r="AI65" i="3"/>
  <c r="AH23" i="4" s="1"/>
  <c r="BH76" i="3"/>
  <c r="BG25" i="4" s="1"/>
  <c r="BP76" i="3"/>
  <c r="BO25" i="4" s="1"/>
  <c r="I80" i="3"/>
  <c r="H26" i="4" s="1"/>
  <c r="Q80" i="3"/>
  <c r="P26" i="4" s="1"/>
  <c r="Y80" i="3"/>
  <c r="X26" i="4" s="1"/>
  <c r="AG80" i="3"/>
  <c r="AF26" i="4" s="1"/>
  <c r="G84" i="3"/>
  <c r="F27" i="4" s="1"/>
  <c r="O84" i="3"/>
  <c r="N27" i="4" s="1"/>
  <c r="W84" i="3"/>
  <c r="V27" i="4" s="1"/>
  <c r="AE84" i="3"/>
  <c r="AD27" i="4" s="1"/>
  <c r="H85" i="3"/>
  <c r="P85" i="3"/>
  <c r="X85" i="3"/>
  <c r="AF85" i="3"/>
  <c r="AN85" i="3"/>
  <c r="AM28" i="4" s="1"/>
  <c r="AV85" i="3"/>
  <c r="AU28" i="4" s="1"/>
  <c r="BD15" i="4"/>
  <c r="BL15" i="4"/>
  <c r="BT15" i="4"/>
  <c r="AZ19" i="4"/>
  <c r="BP19" i="4"/>
  <c r="S26" i="4"/>
  <c r="AA26" i="4"/>
  <c r="AI26" i="4"/>
  <c r="AY26" i="4"/>
  <c r="BX12" i="5"/>
  <c r="BD16" i="5"/>
  <c r="BC12" i="6" s="1"/>
  <c r="BL16" i="5"/>
  <c r="BK12" i="6" s="1"/>
  <c r="BT16" i="5"/>
  <c r="BS12" i="6" s="1"/>
  <c r="AO12" i="27"/>
  <c r="AO12" i="17"/>
  <c r="AO12" i="39" s="1"/>
  <c r="AW12" i="27"/>
  <c r="AW12" i="17"/>
  <c r="AW12" i="39" s="1"/>
  <c r="BE12" i="27"/>
  <c r="BE12" i="17"/>
  <c r="BM12" i="27"/>
  <c r="BM12" i="17"/>
  <c r="BU12" i="27"/>
  <c r="BU12" i="17"/>
  <c r="AO13" i="27"/>
  <c r="AO13" i="17"/>
  <c r="AO13" i="39" s="1"/>
  <c r="AW13" i="27"/>
  <c r="AW13" i="17"/>
  <c r="AW13" i="39" s="1"/>
  <c r="BE13" i="27"/>
  <c r="BE13" i="17"/>
  <c r="BM13" i="27"/>
  <c r="BM13" i="17"/>
  <c r="BU13" i="27"/>
  <c r="BU13" i="17"/>
  <c r="AO14" i="27"/>
  <c r="AO14" i="17"/>
  <c r="AO14" i="39" s="1"/>
  <c r="AW14" i="27"/>
  <c r="AW14" i="17"/>
  <c r="AW14" i="39" s="1"/>
  <c r="BE14" i="27"/>
  <c r="BE14" i="17"/>
  <c r="BM14" i="27"/>
  <c r="BM14" i="17"/>
  <c r="BU14" i="27"/>
  <c r="BU14" i="17"/>
  <c r="AO15" i="27"/>
  <c r="AO15" i="17"/>
  <c r="AO15" i="39" s="1"/>
  <c r="AW15" i="27"/>
  <c r="AW15" i="17"/>
  <c r="AW15" i="39" s="1"/>
  <c r="BE15" i="27"/>
  <c r="BE15" i="17"/>
  <c r="BM15" i="27"/>
  <c r="BM15" i="17"/>
  <c r="BU15" i="27"/>
  <c r="BU15" i="17"/>
  <c r="J16" i="7"/>
  <c r="R16" i="7"/>
  <c r="Z16" i="7"/>
  <c r="AH16" i="7"/>
  <c r="AP16" i="7"/>
  <c r="AX16" i="7"/>
  <c r="AQ17" i="27"/>
  <c r="AQ17" i="17"/>
  <c r="AQ17" i="39" s="1"/>
  <c r="AY17" i="27"/>
  <c r="AY17" i="17"/>
  <c r="AY17" i="39" s="1"/>
  <c r="BG17" i="27"/>
  <c r="BG17" i="17"/>
  <c r="BO17" i="27"/>
  <c r="BO17" i="17"/>
  <c r="AQ18" i="27"/>
  <c r="AQ18" i="17"/>
  <c r="AQ18" i="39" s="1"/>
  <c r="AY18" i="27"/>
  <c r="AY18" i="17"/>
  <c r="AY18" i="39" s="1"/>
  <c r="BG18" i="27"/>
  <c r="BG18" i="17"/>
  <c r="BO18" i="27"/>
  <c r="BO18" i="17"/>
  <c r="AQ19" i="27"/>
  <c r="AQ19" i="17"/>
  <c r="AQ19" i="39" s="1"/>
  <c r="AY19" i="27"/>
  <c r="AY19" i="17"/>
  <c r="AY19" i="39" s="1"/>
  <c r="BG19" i="27"/>
  <c r="BG19" i="17"/>
  <c r="BO19" i="27"/>
  <c r="BO19" i="17"/>
  <c r="AQ20" i="27"/>
  <c r="AQ20" i="17"/>
  <c r="AQ20" i="39" s="1"/>
  <c r="AY20" i="27"/>
  <c r="AY20" i="17"/>
  <c r="AY20" i="39" s="1"/>
  <c r="BG20" i="27"/>
  <c r="BG20" i="17"/>
  <c r="BO20" i="27"/>
  <c r="BO20" i="17"/>
  <c r="T21" i="7"/>
  <c r="E22" i="27"/>
  <c r="E22" i="17"/>
  <c r="E22" i="39" s="1"/>
  <c r="M22" i="27"/>
  <c r="M22" i="17"/>
  <c r="M22" i="39" s="1"/>
  <c r="AS22" i="27"/>
  <c r="AS22" i="17"/>
  <c r="AS22" i="39" s="1"/>
  <c r="BA22" i="27"/>
  <c r="BA22" i="17"/>
  <c r="BI22" i="7"/>
  <c r="BJ22" i="7" s="1"/>
  <c r="BQ22" i="27"/>
  <c r="BR22" i="27" s="1"/>
  <c r="BQ22" i="17"/>
  <c r="E23" i="27"/>
  <c r="E23" i="17"/>
  <c r="E23" i="39" s="1"/>
  <c r="M23" i="27"/>
  <c r="M23" i="17"/>
  <c r="M23" i="39" s="1"/>
  <c r="AS23" i="27"/>
  <c r="AS23" i="17"/>
  <c r="AS23" i="39" s="1"/>
  <c r="BA23" i="27"/>
  <c r="BA23" i="17"/>
  <c r="BI23" i="7"/>
  <c r="BJ23" i="7" s="1"/>
  <c r="BQ23" i="27"/>
  <c r="BR23" i="27" s="1"/>
  <c r="BQ23" i="17"/>
  <c r="E24" i="27"/>
  <c r="E24" i="17"/>
  <c r="E24" i="39" s="1"/>
  <c r="M24" i="27"/>
  <c r="M24" i="17"/>
  <c r="M24" i="39" s="1"/>
  <c r="AS24" i="27"/>
  <c r="AS24" i="17"/>
  <c r="AS24" i="39" s="1"/>
  <c r="BA24" i="27"/>
  <c r="BA24" i="17"/>
  <c r="BI24" i="7"/>
  <c r="BJ24" i="7" s="1"/>
  <c r="BQ24" i="27"/>
  <c r="BR24" i="27" s="1"/>
  <c r="BQ24" i="17"/>
  <c r="BA25" i="7"/>
  <c r="E26" i="27"/>
  <c r="E26" i="17"/>
  <c r="E26" i="39" s="1"/>
  <c r="M26" i="27"/>
  <c r="M26" i="17"/>
  <c r="M26" i="39" s="1"/>
  <c r="AS26" i="27"/>
  <c r="AS26" i="17"/>
  <c r="AS26" i="39" s="1"/>
  <c r="BA26" i="27"/>
  <c r="BA26" i="17"/>
  <c r="BI26" i="7"/>
  <c r="BJ26" i="7" s="1"/>
  <c r="BQ26" i="27"/>
  <c r="BR26" i="27" s="1"/>
  <c r="BQ26" i="17"/>
  <c r="E27" i="27"/>
  <c r="E27" i="17"/>
  <c r="E27" i="39" s="1"/>
  <c r="M27" i="27"/>
  <c r="M27" i="17"/>
  <c r="M27" i="39" s="1"/>
  <c r="AS27" i="27"/>
  <c r="AS27" i="17"/>
  <c r="AS27" i="39" s="1"/>
  <c r="BA27" i="27"/>
  <c r="BA27" i="17"/>
  <c r="BI27" i="7"/>
  <c r="BJ27" i="7" s="1"/>
  <c r="BQ27" i="27"/>
  <c r="BR27" i="27" s="1"/>
  <c r="BQ27" i="17"/>
  <c r="E28" i="7"/>
  <c r="M28" i="7"/>
  <c r="AS28" i="7"/>
  <c r="BA28" i="7"/>
  <c r="BQ28" i="7"/>
  <c r="F29" i="27"/>
  <c r="G29" i="27" s="1"/>
  <c r="F29" i="17"/>
  <c r="N29" i="27"/>
  <c r="O29" i="27" s="1"/>
  <c r="N29" i="17"/>
  <c r="V29" i="27"/>
  <c r="W29" i="27" s="1"/>
  <c r="V29" i="17"/>
  <c r="AD29" i="27"/>
  <c r="AE29" i="27" s="1"/>
  <c r="AD29" i="17"/>
  <c r="AL29" i="27"/>
  <c r="AL29" i="17"/>
  <c r="AL29" i="39" s="1"/>
  <c r="AT29" i="27"/>
  <c r="AT29" i="17"/>
  <c r="AT29" i="39" s="1"/>
  <c r="F30" i="27"/>
  <c r="G30" i="27" s="1"/>
  <c r="F30" i="17"/>
  <c r="N30" i="27"/>
  <c r="O30" i="27" s="1"/>
  <c r="N30" i="17"/>
  <c r="V30" i="27"/>
  <c r="W30" i="27" s="1"/>
  <c r="V30" i="17"/>
  <c r="AD30" i="27"/>
  <c r="AE30" i="27" s="1"/>
  <c r="AD30" i="17"/>
  <c r="AL30" i="27"/>
  <c r="AL30" i="17"/>
  <c r="AL30" i="39" s="1"/>
  <c r="AT30" i="27"/>
  <c r="AT30" i="17"/>
  <c r="AT30" i="39" s="1"/>
  <c r="F31" i="27"/>
  <c r="G31" i="27" s="1"/>
  <c r="F31" i="17"/>
  <c r="N31" i="27"/>
  <c r="O31" i="27" s="1"/>
  <c r="N31" i="17"/>
  <c r="V31" i="27"/>
  <c r="W31" i="27" s="1"/>
  <c r="V31" i="17"/>
  <c r="AD31" i="27"/>
  <c r="AE31" i="27" s="1"/>
  <c r="AD31" i="17"/>
  <c r="AL31" i="27"/>
  <c r="AL31" i="17"/>
  <c r="AL31" i="39" s="1"/>
  <c r="AT31" i="27"/>
  <c r="AT31" i="17"/>
  <c r="AT31" i="39" s="1"/>
  <c r="F32" i="27"/>
  <c r="F32" i="17"/>
  <c r="N32" i="27"/>
  <c r="O32" i="27" s="1"/>
  <c r="N32" i="17"/>
  <c r="V32" i="27"/>
  <c r="V32" i="17"/>
  <c r="AD32" i="27"/>
  <c r="AE32" i="27" s="1"/>
  <c r="AD32" i="17"/>
  <c r="AL32" i="27"/>
  <c r="AL32" i="17"/>
  <c r="AL32" i="39" s="1"/>
  <c r="AT32" i="27"/>
  <c r="AT32" i="17"/>
  <c r="AT32" i="39" s="1"/>
  <c r="H34" i="27"/>
  <c r="I34" i="27" s="1"/>
  <c r="H34" i="17"/>
  <c r="P34" i="27"/>
  <c r="Q34" i="27" s="1"/>
  <c r="P34" i="17"/>
  <c r="X34" i="27"/>
  <c r="Y34" i="27" s="1"/>
  <c r="X34" i="17"/>
  <c r="AF34" i="27"/>
  <c r="AG34" i="27" s="1"/>
  <c r="AF34" i="17"/>
  <c r="AN34" i="27"/>
  <c r="AN34" i="17"/>
  <c r="AN34" i="39" s="1"/>
  <c r="AV34" i="27"/>
  <c r="AV34" i="17"/>
  <c r="AV34" i="39" s="1"/>
  <c r="BD34" i="7"/>
  <c r="BL34" i="7"/>
  <c r="H35" i="27"/>
  <c r="I35" i="27" s="1"/>
  <c r="H35" i="17"/>
  <c r="P35" i="27"/>
  <c r="P35" i="17"/>
  <c r="X35" i="27"/>
  <c r="Y35" i="27" s="1"/>
  <c r="X35" i="17"/>
  <c r="AF35" i="27"/>
  <c r="AG35" i="27" s="1"/>
  <c r="AF35" i="17"/>
  <c r="AN35" i="27"/>
  <c r="AN35" i="17"/>
  <c r="AN35" i="39" s="1"/>
  <c r="AV35" i="27"/>
  <c r="AV35" i="17"/>
  <c r="AV35" i="39" s="1"/>
  <c r="BD35" i="7"/>
  <c r="BL35" i="7"/>
  <c r="H37" i="27"/>
  <c r="H37" i="17"/>
  <c r="P37" i="27"/>
  <c r="Q37" i="27" s="1"/>
  <c r="P37" i="17"/>
  <c r="X37" i="27"/>
  <c r="Y37" i="27" s="1"/>
  <c r="X37" i="17"/>
  <c r="AF37" i="27"/>
  <c r="AG37" i="27" s="1"/>
  <c r="AF37" i="17"/>
  <c r="AN37" i="27"/>
  <c r="AN37" i="17"/>
  <c r="AN37" i="39" s="1"/>
  <c r="AV37" i="27"/>
  <c r="AV37" i="17"/>
  <c r="AV37" i="39" s="1"/>
  <c r="BD37" i="7"/>
  <c r="BL37" i="7"/>
  <c r="H38" i="27"/>
  <c r="I38" i="27" s="1"/>
  <c r="H38" i="17"/>
  <c r="P38" i="27"/>
  <c r="Q38" i="27" s="1"/>
  <c r="P38" i="17"/>
  <c r="X38" i="27"/>
  <c r="Y38" i="27" s="1"/>
  <c r="X38" i="17"/>
  <c r="AF38" i="27"/>
  <c r="AG38" i="27" s="1"/>
  <c r="AF38" i="17"/>
  <c r="AN38" i="27"/>
  <c r="AN38" i="17"/>
  <c r="AN38" i="39" s="1"/>
  <c r="AV38" i="27"/>
  <c r="AV38" i="17"/>
  <c r="AV38" i="39" s="1"/>
  <c r="BD38" i="7"/>
  <c r="BL38" i="7"/>
  <c r="H39" i="27"/>
  <c r="H39" i="17"/>
  <c r="P39" i="27"/>
  <c r="Q39" i="27" s="1"/>
  <c r="P39" i="17"/>
  <c r="X39" i="27"/>
  <c r="Y39" i="27" s="1"/>
  <c r="X39" i="17"/>
  <c r="AF39" i="27"/>
  <c r="AG39" i="27" s="1"/>
  <c r="AF39" i="17"/>
  <c r="AN39" i="27"/>
  <c r="AN39" i="17"/>
  <c r="AN39" i="39" s="1"/>
  <c r="AV39" i="27"/>
  <c r="AV39" i="17"/>
  <c r="AV39" i="39" s="1"/>
  <c r="BD39" i="7"/>
  <c r="BL39" i="7"/>
  <c r="H40" i="27"/>
  <c r="I40" i="27" s="1"/>
  <c r="H40" i="17"/>
  <c r="P40" i="27"/>
  <c r="Q40" i="27" s="1"/>
  <c r="P40" i="17"/>
  <c r="X40" i="27"/>
  <c r="X40" i="17"/>
  <c r="AF40" i="27"/>
  <c r="AG40" i="27" s="1"/>
  <c r="AF40" i="17"/>
  <c r="AN40" i="27"/>
  <c r="AN40" i="17"/>
  <c r="AN40" i="39" s="1"/>
  <c r="AV40" i="27"/>
  <c r="AV40" i="17"/>
  <c r="AV40" i="39" s="1"/>
  <c r="BD40" i="7"/>
  <c r="BL40" i="7"/>
  <c r="BE41" i="7"/>
  <c r="BM41" i="7"/>
  <c r="BU41" i="7"/>
  <c r="J42" i="27"/>
  <c r="J42" i="17"/>
  <c r="R42" i="27"/>
  <c r="R42" i="17"/>
  <c r="Z42" i="27"/>
  <c r="Z42" i="17"/>
  <c r="AH42" i="27"/>
  <c r="AH42" i="17"/>
  <c r="AP42" i="27"/>
  <c r="AP42" i="17"/>
  <c r="AP42" i="39" s="1"/>
  <c r="AX42" i="27"/>
  <c r="AX42" i="17"/>
  <c r="AX42" i="39" s="1"/>
  <c r="J43" i="27"/>
  <c r="J43" i="17"/>
  <c r="R43" i="27"/>
  <c r="R43" i="17"/>
  <c r="Z43" i="27"/>
  <c r="Z43" i="17"/>
  <c r="AH43" i="27"/>
  <c r="AH43" i="17"/>
  <c r="AP43" i="27"/>
  <c r="AP43" i="17"/>
  <c r="AP43" i="39" s="1"/>
  <c r="AX43" i="27"/>
  <c r="AX43" i="17"/>
  <c r="AX43" i="39" s="1"/>
  <c r="J44" i="27"/>
  <c r="J44" i="17"/>
  <c r="R44" i="27"/>
  <c r="R44" i="17"/>
  <c r="Z44" i="27"/>
  <c r="Z44" i="17"/>
  <c r="AH44" i="27"/>
  <c r="AH44" i="17"/>
  <c r="AP44" i="27"/>
  <c r="AP44" i="17"/>
  <c r="AP44" i="39" s="1"/>
  <c r="AX44" i="27"/>
  <c r="AX44" i="17"/>
  <c r="AX44" i="39" s="1"/>
  <c r="J45" i="27"/>
  <c r="J45" i="17"/>
  <c r="R45" i="27"/>
  <c r="R45" i="17"/>
  <c r="Z45" i="27"/>
  <c r="Z45" i="17"/>
  <c r="AH45" i="27"/>
  <c r="AH45" i="17"/>
  <c r="AP45" i="27"/>
  <c r="AP45" i="17"/>
  <c r="AP45" i="39" s="1"/>
  <c r="AX45" i="27"/>
  <c r="AX45" i="17"/>
  <c r="AX45" i="39" s="1"/>
  <c r="D47" i="27"/>
  <c r="D47" i="17"/>
  <c r="D47" i="39" s="1"/>
  <c r="L47" i="27"/>
  <c r="L47" i="17"/>
  <c r="L47" i="39" s="1"/>
  <c r="T47" i="27"/>
  <c r="T47" i="17"/>
  <c r="AB47" i="27"/>
  <c r="AB47" i="17"/>
  <c r="AJ47" i="27"/>
  <c r="AK47" i="27" s="1"/>
  <c r="AJ47" i="17"/>
  <c r="AR47" i="27"/>
  <c r="AR47" i="17"/>
  <c r="AR47" i="39" s="1"/>
  <c r="AZ47" i="27"/>
  <c r="AZ47" i="17"/>
  <c r="AZ47" i="39" s="1"/>
  <c r="BH47" i="7"/>
  <c r="BP47" i="7"/>
  <c r="D48" i="27"/>
  <c r="D48" i="17"/>
  <c r="D48" i="39" s="1"/>
  <c r="L48" i="27"/>
  <c r="L48" i="17"/>
  <c r="L48" i="39" s="1"/>
  <c r="T48" i="27"/>
  <c r="T48" i="17"/>
  <c r="AM48" i="27"/>
  <c r="AM48" i="17"/>
  <c r="AM48" i="39" s="1"/>
  <c r="AU48" i="27"/>
  <c r="AU48" i="17"/>
  <c r="AU48" i="39" s="1"/>
  <c r="BD48" i="7"/>
  <c r="BO48" i="27"/>
  <c r="BO48" i="17"/>
  <c r="E49" i="27"/>
  <c r="E49" i="17"/>
  <c r="E49" i="39" s="1"/>
  <c r="M49" i="27"/>
  <c r="M49" i="17"/>
  <c r="M49" i="39" s="1"/>
  <c r="X49" i="27"/>
  <c r="Y49" i="27" s="1"/>
  <c r="X49" i="17"/>
  <c r="AQ49" i="27"/>
  <c r="AQ49" i="17"/>
  <c r="AQ49" i="39" s="1"/>
  <c r="AY49" i="27"/>
  <c r="AY49" i="17"/>
  <c r="AY49" i="39" s="1"/>
  <c r="BU49" i="27"/>
  <c r="BU49" i="17"/>
  <c r="BV49" i="7"/>
  <c r="AN50" i="27"/>
  <c r="AN50" i="17"/>
  <c r="AN50" i="39" s="1"/>
  <c r="AV50" i="27"/>
  <c r="AV50" i="17"/>
  <c r="AV50" i="39" s="1"/>
  <c r="BE50" i="27"/>
  <c r="BE50" i="17"/>
  <c r="BF50" i="7"/>
  <c r="BS50" i="27"/>
  <c r="BS50" i="17"/>
  <c r="P51" i="7"/>
  <c r="AF51" i="7"/>
  <c r="BX47" i="7" s="1"/>
  <c r="AV51" i="7"/>
  <c r="BL51" i="7"/>
  <c r="BK20" i="8" s="1"/>
  <c r="BG52" i="27"/>
  <c r="BG52" i="17"/>
  <c r="BH52" i="7"/>
  <c r="K16" i="1"/>
  <c r="J12" i="2" s="1"/>
  <c r="S16" i="1"/>
  <c r="R12" i="2" s="1"/>
  <c r="AA16" i="1"/>
  <c r="Z12" i="2" s="1"/>
  <c r="AI16" i="1"/>
  <c r="AH12" i="2" s="1"/>
  <c r="BB21" i="1"/>
  <c r="BA13" i="2" s="1"/>
  <c r="BR21" i="1"/>
  <c r="BQ13" i="2" s="1"/>
  <c r="BX22" i="1"/>
  <c r="K25" i="1"/>
  <c r="J14" i="2" s="1"/>
  <c r="S25" i="1"/>
  <c r="R14" i="2" s="1"/>
  <c r="AA25" i="1"/>
  <c r="Z14" i="2" s="1"/>
  <c r="AI25" i="1"/>
  <c r="AH14" i="2" s="1"/>
  <c r="BX25" i="1"/>
  <c r="K28" i="1"/>
  <c r="J15" i="2" s="1"/>
  <c r="S28" i="1"/>
  <c r="R15" i="2" s="1"/>
  <c r="AA28" i="1"/>
  <c r="Z15" i="2" s="1"/>
  <c r="AI28" i="1"/>
  <c r="AH15" i="2" s="1"/>
  <c r="U33" i="1"/>
  <c r="T16" i="2" s="1"/>
  <c r="AC33" i="1"/>
  <c r="AB16" i="2" s="1"/>
  <c r="AK33" i="1"/>
  <c r="AJ16" i="2" s="1"/>
  <c r="BI33" i="1"/>
  <c r="BB36" i="1"/>
  <c r="BA17" i="2" s="1"/>
  <c r="BR36" i="1"/>
  <c r="BQ17" i="2" s="1"/>
  <c r="G41" i="1"/>
  <c r="F18" i="2" s="1"/>
  <c r="O41" i="1"/>
  <c r="N18" i="2" s="1"/>
  <c r="W41" i="1"/>
  <c r="V18" i="2" s="1"/>
  <c r="AE41" i="1"/>
  <c r="AD18" i="2" s="1"/>
  <c r="BD41" i="1"/>
  <c r="BC18" i="2" s="1"/>
  <c r="BL41" i="1"/>
  <c r="BK18" i="2" s="1"/>
  <c r="BT41" i="1"/>
  <c r="BS18" i="2" s="1"/>
  <c r="BX47" i="1"/>
  <c r="S48" i="1"/>
  <c r="AE48" i="1"/>
  <c r="R49" i="27"/>
  <c r="R49" i="17"/>
  <c r="AD49" i="7"/>
  <c r="I51" i="1"/>
  <c r="H20" i="2" s="1"/>
  <c r="Q51" i="1"/>
  <c r="P20" i="2" s="1"/>
  <c r="Y51" i="1"/>
  <c r="X20" i="2" s="1"/>
  <c r="AG51" i="1"/>
  <c r="AF20" i="2" s="1"/>
  <c r="BF51" i="1"/>
  <c r="BE20" i="2" s="1"/>
  <c r="BN51" i="1"/>
  <c r="BM20" i="2" s="1"/>
  <c r="BV51" i="1"/>
  <c r="BU20" i="2" s="1"/>
  <c r="G55" i="1"/>
  <c r="F21" i="2" s="1"/>
  <c r="AM55" i="27"/>
  <c r="AL21" i="28" s="1"/>
  <c r="AM55" i="17"/>
  <c r="AL21" i="8"/>
  <c r="AU55" i="27"/>
  <c r="AT21" i="28" s="1"/>
  <c r="AU55" i="17"/>
  <c r="AT21" i="8"/>
  <c r="BC55" i="27"/>
  <c r="BC55" i="17"/>
  <c r="BB21" i="8"/>
  <c r="BD55" i="7"/>
  <c r="BC21" i="8" s="1"/>
  <c r="BK55" i="17"/>
  <c r="BJ21" i="8"/>
  <c r="BL55" i="7"/>
  <c r="BK21" i="8" s="1"/>
  <c r="BS55" i="27"/>
  <c r="BS55" i="17"/>
  <c r="BR21" i="8"/>
  <c r="BT55" i="7"/>
  <c r="BS21" i="8" s="1"/>
  <c r="AO60" i="27"/>
  <c r="AN22" i="28" s="1"/>
  <c r="AO60" i="17"/>
  <c r="AN22" i="8"/>
  <c r="AW60" i="27"/>
  <c r="AV22" i="28" s="1"/>
  <c r="AW60" i="17"/>
  <c r="AV22" i="8"/>
  <c r="BE60" i="27"/>
  <c r="BE60" i="17"/>
  <c r="BD22" i="8"/>
  <c r="BF60" i="7"/>
  <c r="BE22" i="8" s="1"/>
  <c r="BM60" i="27"/>
  <c r="BM60" i="17"/>
  <c r="BL22" i="8"/>
  <c r="BN60" i="7"/>
  <c r="BM22" i="8" s="1"/>
  <c r="BU60" i="27"/>
  <c r="BU60" i="17"/>
  <c r="BT22" i="8"/>
  <c r="BV60" i="7"/>
  <c r="BU22" i="8" s="1"/>
  <c r="K65" i="1"/>
  <c r="J23" i="2" s="1"/>
  <c r="AP23" i="8"/>
  <c r="AX23" i="8"/>
  <c r="BF23" i="8"/>
  <c r="BH65" i="7"/>
  <c r="BG23" i="8" s="1"/>
  <c r="BN23" i="8"/>
  <c r="BP65" i="7"/>
  <c r="BO23" i="8" s="1"/>
  <c r="J71" i="27"/>
  <c r="J71" i="17"/>
  <c r="K71" i="7"/>
  <c r="J24" i="8" s="1"/>
  <c r="I24" i="8"/>
  <c r="R71" i="27"/>
  <c r="R71" i="17"/>
  <c r="S71" i="7"/>
  <c r="R24" i="8" s="1"/>
  <c r="Q24" i="8"/>
  <c r="Z71" i="27"/>
  <c r="Z71" i="17"/>
  <c r="AA71" i="7"/>
  <c r="Z24" i="8" s="1"/>
  <c r="Y24" i="8"/>
  <c r="AH71" i="27"/>
  <c r="AH71" i="17"/>
  <c r="AI71" i="7"/>
  <c r="AH24" i="8" s="1"/>
  <c r="AG24" i="8"/>
  <c r="AP71" i="27"/>
  <c r="AO24" i="28" s="1"/>
  <c r="AP71" i="17"/>
  <c r="AO24" i="8"/>
  <c r="AX71" i="27"/>
  <c r="AW24" i="28" s="1"/>
  <c r="AX71" i="17"/>
  <c r="AW24" i="8"/>
  <c r="BF71" i="1"/>
  <c r="BE24" i="2" s="1"/>
  <c r="C25" i="8"/>
  <c r="L76" i="27"/>
  <c r="K25" i="28" s="1"/>
  <c r="L76" i="17"/>
  <c r="K25" i="8"/>
  <c r="T76" i="27"/>
  <c r="T76" i="17"/>
  <c r="S25" i="8"/>
  <c r="U76" i="7"/>
  <c r="T25" i="8" s="1"/>
  <c r="AB76" i="27"/>
  <c r="AB76" i="17"/>
  <c r="AA25" i="8"/>
  <c r="AC76" i="7"/>
  <c r="AB25" i="8" s="1"/>
  <c r="BX72" i="7"/>
  <c r="AI25" i="8"/>
  <c r="AK76" i="7"/>
  <c r="AJ25" i="8" s="1"/>
  <c r="AR76" i="27"/>
  <c r="AQ25" i="28" s="1"/>
  <c r="AR76" i="17"/>
  <c r="AQ25" i="8"/>
  <c r="AZ76" i="27"/>
  <c r="AY25" i="28" s="1"/>
  <c r="AZ76" i="17"/>
  <c r="AY25" i="8"/>
  <c r="BH76" i="1"/>
  <c r="BG25" i="2" s="1"/>
  <c r="BP76" i="1"/>
  <c r="BO25" i="2" s="1"/>
  <c r="I80" i="1"/>
  <c r="H26" i="2" s="1"/>
  <c r="AO80" i="17"/>
  <c r="AN26" i="8"/>
  <c r="AW80" i="17"/>
  <c r="AV26" i="8"/>
  <c r="BE80" i="17"/>
  <c r="BD26" i="8"/>
  <c r="BF80" i="7"/>
  <c r="BE26" i="8" s="1"/>
  <c r="BM80" i="17"/>
  <c r="BL26" i="8"/>
  <c r="BN80" i="7"/>
  <c r="BM26" i="8" s="1"/>
  <c r="BU80" i="17"/>
  <c r="BT26" i="8"/>
  <c r="BV80" i="7"/>
  <c r="BU26" i="8" s="1"/>
  <c r="AL27" i="8"/>
  <c r="AT27" i="8"/>
  <c r="BB27" i="8"/>
  <c r="BD84" i="7"/>
  <c r="BC27" i="8" s="1"/>
  <c r="BJ27" i="8"/>
  <c r="BL84" i="7"/>
  <c r="BK27" i="8" s="1"/>
  <c r="BR27" i="8"/>
  <c r="BT84" i="7"/>
  <c r="BS27" i="8" s="1"/>
  <c r="H85" i="1"/>
  <c r="P85" i="1"/>
  <c r="X85" i="1"/>
  <c r="AF85" i="1"/>
  <c r="AN85" i="1"/>
  <c r="AV85" i="1"/>
  <c r="E12" i="2"/>
  <c r="M12" i="2"/>
  <c r="U12" i="2"/>
  <c r="AC12" i="2"/>
  <c r="AK12" i="2"/>
  <c r="AS12" i="2"/>
  <c r="AL13" i="2"/>
  <c r="AT13" i="2"/>
  <c r="BB13" i="2"/>
  <c r="BJ13" i="2"/>
  <c r="BR13" i="2"/>
  <c r="G14" i="2"/>
  <c r="O14" i="2"/>
  <c r="W14" i="2"/>
  <c r="AE14" i="2"/>
  <c r="AM14" i="2"/>
  <c r="AU14" i="2"/>
  <c r="AN15" i="2"/>
  <c r="AV15" i="2"/>
  <c r="BD15" i="2"/>
  <c r="BL15" i="2"/>
  <c r="BT15" i="2"/>
  <c r="I16" i="2"/>
  <c r="Q16" i="2"/>
  <c r="Y16" i="2"/>
  <c r="AG16" i="2"/>
  <c r="AO16" i="2"/>
  <c r="AW16" i="2"/>
  <c r="AP17" i="2"/>
  <c r="AX17" i="2"/>
  <c r="BF17" i="2"/>
  <c r="BN17" i="2"/>
  <c r="C18" i="2"/>
  <c r="K18" i="2"/>
  <c r="S18" i="2"/>
  <c r="AA18" i="2"/>
  <c r="AI18" i="2"/>
  <c r="AQ18" i="2"/>
  <c r="AY18" i="2"/>
  <c r="D19" i="2"/>
  <c r="L19" i="2"/>
  <c r="AR19" i="2"/>
  <c r="AZ19" i="2"/>
  <c r="BP19" i="2"/>
  <c r="E20" i="2"/>
  <c r="AK20" i="2"/>
  <c r="AL21" i="2"/>
  <c r="AT21" i="2"/>
  <c r="BB21" i="2"/>
  <c r="BJ21" i="2"/>
  <c r="BR21" i="2"/>
  <c r="G22" i="2"/>
  <c r="O22" i="2"/>
  <c r="W22" i="2"/>
  <c r="AE22" i="2"/>
  <c r="AM22" i="2"/>
  <c r="AU22" i="2"/>
  <c r="AN23" i="2"/>
  <c r="AV23" i="2"/>
  <c r="BD23" i="2"/>
  <c r="BL23" i="2"/>
  <c r="BT23" i="2"/>
  <c r="I24" i="2"/>
  <c r="Q24" i="2"/>
  <c r="Y24" i="2"/>
  <c r="AG24" i="2"/>
  <c r="AO24" i="2"/>
  <c r="AW24" i="2"/>
  <c r="AP25" i="2"/>
  <c r="AX25" i="2"/>
  <c r="BF25" i="2"/>
  <c r="BN25" i="2"/>
  <c r="C26" i="2"/>
  <c r="K26" i="2"/>
  <c r="S26" i="2"/>
  <c r="AA26" i="2"/>
  <c r="AI26" i="2"/>
  <c r="AQ26" i="2"/>
  <c r="AY26" i="2"/>
  <c r="D27" i="2"/>
  <c r="L27" i="2"/>
  <c r="AR27" i="2"/>
  <c r="AZ27" i="2"/>
  <c r="BP27" i="2"/>
  <c r="BD16" i="3"/>
  <c r="BC12" i="4" s="1"/>
  <c r="BL16" i="3"/>
  <c r="BK12" i="4" s="1"/>
  <c r="BT16" i="3"/>
  <c r="BS12" i="4" s="1"/>
  <c r="BI46" i="3"/>
  <c r="AQ51" i="27"/>
  <c r="AP20" i="28" s="1"/>
  <c r="AQ51" i="17"/>
  <c r="AP20" i="8"/>
  <c r="BD55" i="3"/>
  <c r="BC21" i="4" s="1"/>
  <c r="BL55" i="3"/>
  <c r="BK21" i="4" s="1"/>
  <c r="BT55" i="3"/>
  <c r="BS21" i="4" s="1"/>
  <c r="BH65" i="3"/>
  <c r="BG23" i="4" s="1"/>
  <c r="BP65" i="3"/>
  <c r="BO23" i="4" s="1"/>
  <c r="BI76" i="3"/>
  <c r="BV80" i="3"/>
  <c r="BU26" i="4" s="1"/>
  <c r="BD84" i="3"/>
  <c r="BC27" i="4" s="1"/>
  <c r="BL84" i="3"/>
  <c r="BK27" i="4" s="1"/>
  <c r="BT84" i="3"/>
  <c r="BS27" i="4" s="1"/>
  <c r="AO85" i="3"/>
  <c r="AN28" i="4" s="1"/>
  <c r="AW85" i="3"/>
  <c r="AV28" i="4" s="1"/>
  <c r="BE85" i="3"/>
  <c r="BM85" i="3"/>
  <c r="BU85" i="3"/>
  <c r="BD14" i="4"/>
  <c r="BL14" i="4"/>
  <c r="BT14" i="4"/>
  <c r="BF16" i="4"/>
  <c r="BN16" i="4"/>
  <c r="S17" i="4"/>
  <c r="AA17" i="4"/>
  <c r="AI17" i="4"/>
  <c r="AY17" i="4"/>
  <c r="AZ18" i="4"/>
  <c r="BP18" i="4"/>
  <c r="AS19" i="4"/>
  <c r="G21" i="4"/>
  <c r="O21" i="4"/>
  <c r="W21" i="4"/>
  <c r="AE21" i="4"/>
  <c r="BF24" i="4"/>
  <c r="BN24" i="4"/>
  <c r="AZ26" i="4"/>
  <c r="BD12" i="6"/>
  <c r="BL12" i="6"/>
  <c r="BT12" i="6"/>
  <c r="J12" i="27"/>
  <c r="J12" i="17"/>
  <c r="R12" i="27"/>
  <c r="R12" i="17"/>
  <c r="Z12" i="27"/>
  <c r="Z12" i="17"/>
  <c r="AH12" i="27"/>
  <c r="AH12" i="17"/>
  <c r="AP12" i="27"/>
  <c r="AP12" i="17"/>
  <c r="AP12" i="39" s="1"/>
  <c r="AX12" i="27"/>
  <c r="AX12" i="17"/>
  <c r="AX12" i="39" s="1"/>
  <c r="BF12" i="7"/>
  <c r="BN12" i="7"/>
  <c r="BV12" i="7"/>
  <c r="J13" i="27"/>
  <c r="J13" i="17"/>
  <c r="R13" i="27"/>
  <c r="R13" i="17"/>
  <c r="Z13" i="27"/>
  <c r="Z13" i="17"/>
  <c r="AH13" i="27"/>
  <c r="AH13" i="17"/>
  <c r="AP13" i="27"/>
  <c r="AP13" i="17"/>
  <c r="AP13" i="39" s="1"/>
  <c r="AX13" i="27"/>
  <c r="AX13" i="17"/>
  <c r="AX13" i="39" s="1"/>
  <c r="BF13" i="7"/>
  <c r="BN13" i="7"/>
  <c r="BV13" i="7"/>
  <c r="J14" i="27"/>
  <c r="J14" i="17"/>
  <c r="R14" i="27"/>
  <c r="R14" i="17"/>
  <c r="Z14" i="27"/>
  <c r="Z14" i="17"/>
  <c r="AH14" i="27"/>
  <c r="AH14" i="17"/>
  <c r="AP14" i="27"/>
  <c r="AP14" i="17"/>
  <c r="AP14" i="39" s="1"/>
  <c r="AX14" i="27"/>
  <c r="AX14" i="17"/>
  <c r="AX14" i="39" s="1"/>
  <c r="BF14" i="7"/>
  <c r="BN14" i="7"/>
  <c r="BV14" i="7"/>
  <c r="J15" i="27"/>
  <c r="J15" i="17"/>
  <c r="R15" i="27"/>
  <c r="R15" i="17"/>
  <c r="Z15" i="27"/>
  <c r="Z15" i="17"/>
  <c r="AH15" i="27"/>
  <c r="AH15" i="17"/>
  <c r="AP15" i="27"/>
  <c r="AP15" i="17"/>
  <c r="AP15" i="39" s="1"/>
  <c r="AX15" i="27"/>
  <c r="AX15" i="17"/>
  <c r="AX15" i="39" s="1"/>
  <c r="BF15" i="7"/>
  <c r="BN15" i="7"/>
  <c r="BV15" i="7"/>
  <c r="AQ16" i="7"/>
  <c r="AY16" i="7"/>
  <c r="BG16" i="7"/>
  <c r="BO16" i="7"/>
  <c r="D17" i="27"/>
  <c r="D17" i="17"/>
  <c r="D17" i="39" s="1"/>
  <c r="L17" i="27"/>
  <c r="L17" i="17"/>
  <c r="L17" i="39" s="1"/>
  <c r="T17" i="27"/>
  <c r="U17" i="27" s="1"/>
  <c r="T17" i="17"/>
  <c r="AB17" i="27"/>
  <c r="AC17" i="27" s="1"/>
  <c r="AB17" i="17"/>
  <c r="AJ17" i="27"/>
  <c r="AK17" i="27" s="1"/>
  <c r="AJ17" i="17"/>
  <c r="AR17" i="27"/>
  <c r="AR17" i="17"/>
  <c r="AR17" i="39" s="1"/>
  <c r="AZ17" i="27"/>
  <c r="AZ17" i="17"/>
  <c r="AZ17" i="39" s="1"/>
  <c r="BH17" i="7"/>
  <c r="BP17" i="7"/>
  <c r="D18" i="27"/>
  <c r="D18" i="17"/>
  <c r="D18" i="39" s="1"/>
  <c r="L18" i="27"/>
  <c r="L18" i="17"/>
  <c r="L18" i="39" s="1"/>
  <c r="T18" i="27"/>
  <c r="U18" i="27" s="1"/>
  <c r="T18" i="17"/>
  <c r="AB18" i="27"/>
  <c r="AC18" i="27" s="1"/>
  <c r="AB18" i="17"/>
  <c r="AJ18" i="27"/>
  <c r="AJ18" i="17"/>
  <c r="AR18" i="27"/>
  <c r="AR18" i="17"/>
  <c r="AR18" i="39" s="1"/>
  <c r="AZ18" i="27"/>
  <c r="AZ18" i="17"/>
  <c r="AZ18" i="39" s="1"/>
  <c r="BH18" i="7"/>
  <c r="BP18" i="7"/>
  <c r="D19" i="27"/>
  <c r="D19" i="17"/>
  <c r="D19" i="39" s="1"/>
  <c r="L19" i="27"/>
  <c r="L19" i="17"/>
  <c r="L19" i="39" s="1"/>
  <c r="T19" i="27"/>
  <c r="U19" i="27" s="1"/>
  <c r="T19" i="17"/>
  <c r="AB19" i="27"/>
  <c r="AC19" i="27" s="1"/>
  <c r="AB19" i="17"/>
  <c r="AJ19" i="27"/>
  <c r="AK19" i="27" s="1"/>
  <c r="AJ19" i="17"/>
  <c r="AR19" i="27"/>
  <c r="AR19" i="17"/>
  <c r="AR19" i="39" s="1"/>
  <c r="AZ19" i="27"/>
  <c r="AZ19" i="17"/>
  <c r="AZ19" i="39" s="1"/>
  <c r="BH19" i="7"/>
  <c r="BP19" i="7"/>
  <c r="D20" i="27"/>
  <c r="D20" i="17"/>
  <c r="D20" i="39" s="1"/>
  <c r="L20" i="27"/>
  <c r="L20" i="17"/>
  <c r="L20" i="39" s="1"/>
  <c r="T20" i="27"/>
  <c r="T20" i="17"/>
  <c r="AB20" i="27"/>
  <c r="AC20" i="27" s="1"/>
  <c r="AB20" i="17"/>
  <c r="AJ20" i="27"/>
  <c r="AK20" i="27" s="1"/>
  <c r="AJ20" i="17"/>
  <c r="AR20" i="27"/>
  <c r="AR20" i="17"/>
  <c r="AR20" i="39" s="1"/>
  <c r="AZ20" i="27"/>
  <c r="AZ20" i="17"/>
  <c r="AZ20" i="39" s="1"/>
  <c r="BH20" i="7"/>
  <c r="BP20" i="7"/>
  <c r="F22" i="27"/>
  <c r="G22" i="27" s="1"/>
  <c r="F22" i="17"/>
  <c r="N22" i="27"/>
  <c r="O22" i="27" s="1"/>
  <c r="N22" i="17"/>
  <c r="V22" i="27"/>
  <c r="W22" i="27" s="1"/>
  <c r="V22" i="17"/>
  <c r="AD22" i="27"/>
  <c r="AE22" i="27" s="1"/>
  <c r="AD22" i="17"/>
  <c r="AL22" i="27"/>
  <c r="AL22" i="17"/>
  <c r="AL22" i="39" s="1"/>
  <c r="AT22" i="27"/>
  <c r="AT22" i="17"/>
  <c r="AT22" i="39" s="1"/>
  <c r="BB22" i="7"/>
  <c r="BR22" i="7"/>
  <c r="F23" i="27"/>
  <c r="G23" i="27" s="1"/>
  <c r="F23" i="17"/>
  <c r="N23" i="27"/>
  <c r="O23" i="27" s="1"/>
  <c r="N23" i="17"/>
  <c r="V23" i="27"/>
  <c r="W23" i="27" s="1"/>
  <c r="V23" i="17"/>
  <c r="AD23" i="27"/>
  <c r="AE23" i="27" s="1"/>
  <c r="AD23" i="17"/>
  <c r="AL23" i="27"/>
  <c r="AL23" i="17"/>
  <c r="AL23" i="39" s="1"/>
  <c r="AT23" i="27"/>
  <c r="AT23" i="17"/>
  <c r="AT23" i="39" s="1"/>
  <c r="BB23" i="7"/>
  <c r="BR23" i="7"/>
  <c r="F24" i="27"/>
  <c r="G24" i="27" s="1"/>
  <c r="F24" i="17"/>
  <c r="N24" i="27"/>
  <c r="O24" i="27" s="1"/>
  <c r="N24" i="17"/>
  <c r="V24" i="27"/>
  <c r="W24" i="27" s="1"/>
  <c r="V24" i="17"/>
  <c r="AD24" i="27"/>
  <c r="AE24" i="27" s="1"/>
  <c r="AD24" i="17"/>
  <c r="AL24" i="27"/>
  <c r="AL24" i="17"/>
  <c r="AL24" i="39" s="1"/>
  <c r="AT24" i="27"/>
  <c r="AT24" i="17"/>
  <c r="AT24" i="39" s="1"/>
  <c r="BB24" i="7"/>
  <c r="BR24" i="7"/>
  <c r="F25" i="7"/>
  <c r="N25" i="7"/>
  <c r="V25" i="7"/>
  <c r="Y25" i="7" s="1"/>
  <c r="X14" i="8" s="1"/>
  <c r="AD25" i="7"/>
  <c r="F26" i="27"/>
  <c r="G26" i="27" s="1"/>
  <c r="F26" i="17"/>
  <c r="N26" i="27"/>
  <c r="N26" i="17"/>
  <c r="V26" i="27"/>
  <c r="W26" i="27" s="1"/>
  <c r="V26" i="17"/>
  <c r="AD26" i="27"/>
  <c r="AD26" i="17"/>
  <c r="AL26" i="27"/>
  <c r="AL26" i="17"/>
  <c r="AL26" i="39" s="1"/>
  <c r="AT26" i="27"/>
  <c r="AT26" i="17"/>
  <c r="AT26" i="39" s="1"/>
  <c r="BB26" i="7"/>
  <c r="BR26" i="7"/>
  <c r="F27" i="27"/>
  <c r="F27" i="17"/>
  <c r="N27" i="27"/>
  <c r="O27" i="27" s="1"/>
  <c r="N27" i="17"/>
  <c r="V27" i="27"/>
  <c r="V27" i="17"/>
  <c r="AD27" i="27"/>
  <c r="AE27" i="27" s="1"/>
  <c r="AD27" i="17"/>
  <c r="AL27" i="27"/>
  <c r="AL27" i="17"/>
  <c r="AL27" i="39" s="1"/>
  <c r="AT27" i="27"/>
  <c r="AT27" i="17"/>
  <c r="AT27" i="39" s="1"/>
  <c r="BB27" i="7"/>
  <c r="BR27" i="7"/>
  <c r="F28" i="7"/>
  <c r="I28" i="7" s="1"/>
  <c r="H15" i="8" s="1"/>
  <c r="N28" i="7"/>
  <c r="Q28" i="7" s="1"/>
  <c r="P15" i="8" s="1"/>
  <c r="V28" i="7"/>
  <c r="AD28" i="7"/>
  <c r="G29" i="7"/>
  <c r="O29" i="7"/>
  <c r="W29" i="7"/>
  <c r="AE29" i="7"/>
  <c r="AM29" i="27"/>
  <c r="AM29" i="17"/>
  <c r="AM29" i="39" s="1"/>
  <c r="AU29" i="27"/>
  <c r="AU29" i="17"/>
  <c r="AU29" i="39" s="1"/>
  <c r="BC29" i="27"/>
  <c r="BD29" i="27" s="1"/>
  <c r="BC29" i="17"/>
  <c r="BK29" i="27"/>
  <c r="BL29" i="27" s="1"/>
  <c r="BK29" i="17"/>
  <c r="BS29" i="27"/>
  <c r="BT29" i="27" s="1"/>
  <c r="BS29" i="17"/>
  <c r="G30" i="7"/>
  <c r="O30" i="7"/>
  <c r="W30" i="7"/>
  <c r="AE30" i="7"/>
  <c r="AM30" i="27"/>
  <c r="AM30" i="17"/>
  <c r="AM30" i="39" s="1"/>
  <c r="AU30" i="27"/>
  <c r="AU30" i="17"/>
  <c r="AU30" i="39" s="1"/>
  <c r="BC30" i="27"/>
  <c r="BD30" i="27" s="1"/>
  <c r="BC30" i="17"/>
  <c r="BK30" i="27"/>
  <c r="BL30" i="27" s="1"/>
  <c r="BK30" i="17"/>
  <c r="BS30" i="27"/>
  <c r="BT30" i="27" s="1"/>
  <c r="BS30" i="17"/>
  <c r="G31" i="7"/>
  <c r="O31" i="7"/>
  <c r="W31" i="7"/>
  <c r="AE31" i="7"/>
  <c r="AM31" i="27"/>
  <c r="AM31" i="17"/>
  <c r="AM31" i="39" s="1"/>
  <c r="AU31" i="27"/>
  <c r="AU31" i="17"/>
  <c r="AU31" i="39" s="1"/>
  <c r="BC31" i="27"/>
  <c r="BD31" i="27" s="1"/>
  <c r="BC31" i="17"/>
  <c r="BK31" i="27"/>
  <c r="BL31" i="27" s="1"/>
  <c r="BK31" i="17"/>
  <c r="BS31" i="27"/>
  <c r="BT31" i="27" s="1"/>
  <c r="BS31" i="17"/>
  <c r="G32" i="7"/>
  <c r="O32" i="7"/>
  <c r="W32" i="7"/>
  <c r="AE32" i="7"/>
  <c r="AM32" i="27"/>
  <c r="AM32" i="17"/>
  <c r="AM32" i="39" s="1"/>
  <c r="AU32" i="27"/>
  <c r="AU32" i="17"/>
  <c r="AU32" i="39" s="1"/>
  <c r="BC32" i="27"/>
  <c r="BD32" i="27" s="1"/>
  <c r="BC32" i="17"/>
  <c r="BK32" i="27"/>
  <c r="BL32" i="27" s="1"/>
  <c r="BK32" i="17"/>
  <c r="BS32" i="27"/>
  <c r="BT32" i="27" s="1"/>
  <c r="BS32" i="17"/>
  <c r="H33" i="7"/>
  <c r="P33" i="7"/>
  <c r="X33" i="7"/>
  <c r="AF33" i="7"/>
  <c r="BX29" i="7" s="1"/>
  <c r="I34" i="7"/>
  <c r="Q34" i="7"/>
  <c r="Y34" i="7"/>
  <c r="AG34" i="7"/>
  <c r="AO34" i="27"/>
  <c r="AO34" i="17"/>
  <c r="AO34" i="39" s="1"/>
  <c r="AW34" i="27"/>
  <c r="AW34" i="17"/>
  <c r="AW34" i="39" s="1"/>
  <c r="BE34" i="27"/>
  <c r="BE34" i="17"/>
  <c r="BM34" i="27"/>
  <c r="BM34" i="17"/>
  <c r="BU34" i="27"/>
  <c r="BU34" i="17"/>
  <c r="I35" i="7"/>
  <c r="Q35" i="7"/>
  <c r="Y35" i="7"/>
  <c r="AG35" i="7"/>
  <c r="AO35" i="27"/>
  <c r="AO35" i="17"/>
  <c r="AO35" i="39" s="1"/>
  <c r="AW35" i="27"/>
  <c r="AW35" i="17"/>
  <c r="AW35" i="39" s="1"/>
  <c r="BE35" i="27"/>
  <c r="BE35" i="17"/>
  <c r="BM35" i="27"/>
  <c r="BM35" i="17"/>
  <c r="BU35" i="27"/>
  <c r="BU35" i="17"/>
  <c r="BE36" i="7"/>
  <c r="BM36" i="7"/>
  <c r="BU36" i="7"/>
  <c r="I37" i="7"/>
  <c r="Q37" i="7"/>
  <c r="Y37" i="7"/>
  <c r="AG37" i="7"/>
  <c r="AO37" i="27"/>
  <c r="AO37" i="17"/>
  <c r="AO37" i="39" s="1"/>
  <c r="AW37" i="27"/>
  <c r="AW37" i="17"/>
  <c r="AW37" i="39" s="1"/>
  <c r="BE37" i="27"/>
  <c r="BE37" i="17"/>
  <c r="BM37" i="27"/>
  <c r="BM37" i="17"/>
  <c r="BU37" i="27"/>
  <c r="BU37" i="17"/>
  <c r="I38" i="7"/>
  <c r="Q38" i="7"/>
  <c r="Y38" i="7"/>
  <c r="AG38" i="7"/>
  <c r="AO38" i="27"/>
  <c r="AO38" i="17"/>
  <c r="AO38" i="39" s="1"/>
  <c r="AW38" i="27"/>
  <c r="AW38" i="17"/>
  <c r="AW38" i="39" s="1"/>
  <c r="BE38" i="27"/>
  <c r="BE38" i="17"/>
  <c r="BM38" i="27"/>
  <c r="BM38" i="17"/>
  <c r="BU38" i="27"/>
  <c r="BU38" i="17"/>
  <c r="I39" i="7"/>
  <c r="Q39" i="7"/>
  <c r="Y39" i="7"/>
  <c r="AG39" i="7"/>
  <c r="AO39" i="27"/>
  <c r="AO39" i="17"/>
  <c r="AO39" i="39" s="1"/>
  <c r="AW39" i="27"/>
  <c r="AW39" i="17"/>
  <c r="AW39" i="39" s="1"/>
  <c r="BE39" i="27"/>
  <c r="BE39" i="17"/>
  <c r="BM39" i="27"/>
  <c r="BM39" i="17"/>
  <c r="BU39" i="27"/>
  <c r="BU39" i="17"/>
  <c r="I40" i="7"/>
  <c r="Q40" i="7"/>
  <c r="Y40" i="7"/>
  <c r="AG40" i="7"/>
  <c r="AO40" i="27"/>
  <c r="AO40" i="17"/>
  <c r="AO40" i="39" s="1"/>
  <c r="AW40" i="27"/>
  <c r="AW40" i="17"/>
  <c r="AW40" i="39" s="1"/>
  <c r="BE40" i="27"/>
  <c r="BE40" i="17"/>
  <c r="BM40" i="27"/>
  <c r="BM40" i="17"/>
  <c r="BU40" i="27"/>
  <c r="BU40" i="17"/>
  <c r="J41" i="7"/>
  <c r="R41" i="7"/>
  <c r="Z41" i="7"/>
  <c r="AH41" i="7"/>
  <c r="AK41" i="7" s="1"/>
  <c r="AJ18" i="8" s="1"/>
  <c r="K42" i="7"/>
  <c r="S42" i="7"/>
  <c r="AA42" i="7"/>
  <c r="AI42" i="7"/>
  <c r="AQ42" i="27"/>
  <c r="AQ42" i="17"/>
  <c r="AQ42" i="39" s="1"/>
  <c r="AY42" i="27"/>
  <c r="AY42" i="17"/>
  <c r="AY42" i="39" s="1"/>
  <c r="BG42" i="27"/>
  <c r="BG42" i="17"/>
  <c r="BO42" i="27"/>
  <c r="BO42" i="17"/>
  <c r="AQ43" i="27"/>
  <c r="AQ43" i="17"/>
  <c r="AQ43" i="39" s="1"/>
  <c r="AY43" i="27"/>
  <c r="AY43" i="17"/>
  <c r="AY43" i="39" s="1"/>
  <c r="BG43" i="27"/>
  <c r="BG43" i="17"/>
  <c r="BO43" i="27"/>
  <c r="BO43" i="17"/>
  <c r="AQ44" i="27"/>
  <c r="AQ44" i="17"/>
  <c r="AQ44" i="39" s="1"/>
  <c r="AY44" i="27"/>
  <c r="AY44" i="17"/>
  <c r="AY44" i="39" s="1"/>
  <c r="BG44" i="27"/>
  <c r="BG44" i="17"/>
  <c r="BO44" i="27"/>
  <c r="BO44" i="17"/>
  <c r="AQ45" i="27"/>
  <c r="AQ45" i="17"/>
  <c r="AQ45" i="39" s="1"/>
  <c r="AY45" i="27"/>
  <c r="AY45" i="17"/>
  <c r="AY45" i="39" s="1"/>
  <c r="BG45" i="27"/>
  <c r="BG45" i="17"/>
  <c r="BO45" i="27"/>
  <c r="BO45" i="17"/>
  <c r="AZ46" i="7"/>
  <c r="BH46" i="7" s="1"/>
  <c r="BG19" i="8" s="1"/>
  <c r="E47" i="27"/>
  <c r="E47" i="17"/>
  <c r="E47" i="39" s="1"/>
  <c r="M47" i="27"/>
  <c r="M47" i="17"/>
  <c r="M47" i="39" s="1"/>
  <c r="AS47" i="27"/>
  <c r="AS47" i="17"/>
  <c r="AS47" i="39" s="1"/>
  <c r="BA47" i="27"/>
  <c r="BA47" i="17"/>
  <c r="BI47" i="7"/>
  <c r="BJ47" i="7" s="1"/>
  <c r="BQ47" i="27"/>
  <c r="BR47" i="27" s="1"/>
  <c r="BQ47" i="17"/>
  <c r="E48" i="27"/>
  <c r="E48" i="17"/>
  <c r="E48" i="39" s="1"/>
  <c r="M48" i="27"/>
  <c r="M48" i="17"/>
  <c r="M48" i="39" s="1"/>
  <c r="AN48" i="27"/>
  <c r="AN48" i="17"/>
  <c r="AN48" i="39" s="1"/>
  <c r="AV48" i="27"/>
  <c r="AV48" i="17"/>
  <c r="AV48" i="39" s="1"/>
  <c r="BE48" i="27"/>
  <c r="BE48" i="17"/>
  <c r="BF48" i="7"/>
  <c r="BP48" i="7"/>
  <c r="O49" i="7"/>
  <c r="AJ49" i="27"/>
  <c r="AK49" i="27" s="1"/>
  <c r="AJ49" i="17"/>
  <c r="AR49" i="27"/>
  <c r="AR49" i="17"/>
  <c r="AR49" i="39" s="1"/>
  <c r="AZ49" i="27"/>
  <c r="AZ49" i="17"/>
  <c r="AZ49" i="39" s="1"/>
  <c r="BK49" i="27"/>
  <c r="BK49" i="17"/>
  <c r="AF50" i="27"/>
  <c r="AF50" i="17"/>
  <c r="AO50" i="27"/>
  <c r="AO50" i="17"/>
  <c r="AO50" i="39" s="1"/>
  <c r="AW50" i="27"/>
  <c r="AW50" i="17"/>
  <c r="AW50" i="39" s="1"/>
  <c r="BG50" i="27"/>
  <c r="BG50" i="17"/>
  <c r="BH50" i="7"/>
  <c r="AW51" i="7"/>
  <c r="BM51" i="7"/>
  <c r="BL20" i="16"/>
  <c r="BN51" i="15"/>
  <c r="BM20" i="16" s="1"/>
  <c r="BH16" i="1"/>
  <c r="BG12" i="2" s="1"/>
  <c r="BH25" i="1"/>
  <c r="BG14" i="2" s="1"/>
  <c r="BP25" i="1"/>
  <c r="BO14" i="2" s="1"/>
  <c r="BH28" i="1"/>
  <c r="BG15" i="2" s="1"/>
  <c r="BP28" i="1"/>
  <c r="BO15" i="2" s="1"/>
  <c r="K46" i="1"/>
  <c r="J19" i="2" s="1"/>
  <c r="BH46" i="1"/>
  <c r="BG19" i="2" s="1"/>
  <c r="R50" i="27"/>
  <c r="R50" i="17"/>
  <c r="AD50" i="7"/>
  <c r="AY51" i="27"/>
  <c r="AX20" i="28" s="1"/>
  <c r="AY51" i="17"/>
  <c r="AX20" i="8"/>
  <c r="BG51" i="27"/>
  <c r="BG51" i="17"/>
  <c r="BH51" i="7"/>
  <c r="BG20" i="8" s="1"/>
  <c r="BF20" i="8"/>
  <c r="BO51" i="27"/>
  <c r="BO51" i="17"/>
  <c r="BP51" i="7"/>
  <c r="BO20" i="8" s="1"/>
  <c r="BN20" i="8"/>
  <c r="H55" i="27"/>
  <c r="H55" i="17"/>
  <c r="G21" i="8"/>
  <c r="I55" i="7"/>
  <c r="H21" i="8" s="1"/>
  <c r="P55" i="27"/>
  <c r="P55" i="17"/>
  <c r="O21" i="8"/>
  <c r="Q55" i="7"/>
  <c r="P21" i="8" s="1"/>
  <c r="X55" i="27"/>
  <c r="X55" i="17"/>
  <c r="W21" i="8"/>
  <c r="Y55" i="7"/>
  <c r="X21" i="8" s="1"/>
  <c r="AF55" i="27"/>
  <c r="AF55" i="17"/>
  <c r="AE21" i="8"/>
  <c r="AG55" i="7"/>
  <c r="AF21" i="8" s="1"/>
  <c r="AN55" i="27"/>
  <c r="AM21" i="28" s="1"/>
  <c r="AN55" i="17"/>
  <c r="AM21" i="8"/>
  <c r="AV55" i="27"/>
  <c r="AU21" i="28" s="1"/>
  <c r="AV55" i="17"/>
  <c r="AU21" i="8"/>
  <c r="BD55" i="1"/>
  <c r="BC21" i="2" s="1"/>
  <c r="BL55" i="1"/>
  <c r="BK21" i="2" s="1"/>
  <c r="BT55" i="1"/>
  <c r="BS21" i="2" s="1"/>
  <c r="J60" i="17"/>
  <c r="I22" i="8"/>
  <c r="K60" i="7"/>
  <c r="J22" i="8" s="1"/>
  <c r="R60" i="17"/>
  <c r="Q22" i="8"/>
  <c r="S60" i="7"/>
  <c r="R22" i="8" s="1"/>
  <c r="Z60" i="17"/>
  <c r="Y22" i="8"/>
  <c r="AA60" i="7"/>
  <c r="Z22" i="8" s="1"/>
  <c r="AH60" i="17"/>
  <c r="AG22" i="8"/>
  <c r="AI60" i="7"/>
  <c r="AH22" i="8" s="1"/>
  <c r="AP60" i="17"/>
  <c r="AO22" i="8"/>
  <c r="AX60" i="17"/>
  <c r="AW22" i="8"/>
  <c r="BF60" i="1"/>
  <c r="BE22" i="2" s="1"/>
  <c r="BN60" i="1"/>
  <c r="BM22" i="2" s="1"/>
  <c r="BV60" i="1"/>
  <c r="BU22" i="2" s="1"/>
  <c r="D65" i="27"/>
  <c r="C23" i="28" s="1"/>
  <c r="D65" i="17"/>
  <c r="C23" i="8"/>
  <c r="L65" i="27"/>
  <c r="K23" i="28" s="1"/>
  <c r="L65" i="17"/>
  <c r="K23" i="8"/>
  <c r="T65" i="27"/>
  <c r="T65" i="17"/>
  <c r="S23" i="8"/>
  <c r="U65" i="7"/>
  <c r="T23" i="8" s="1"/>
  <c r="AB65" i="27"/>
  <c r="AB65" i="17"/>
  <c r="AA23" i="8"/>
  <c r="AC65" i="7"/>
  <c r="AB23" i="8" s="1"/>
  <c r="BX61" i="7"/>
  <c r="AJ65" i="27"/>
  <c r="AJ65" i="17"/>
  <c r="AI23" i="8"/>
  <c r="AK65" i="7"/>
  <c r="AJ23" i="8" s="1"/>
  <c r="AR65" i="27"/>
  <c r="AQ23" i="28" s="1"/>
  <c r="AR65" i="17"/>
  <c r="AQ23" i="8"/>
  <c r="AZ65" i="27"/>
  <c r="AY23" i="28" s="1"/>
  <c r="AZ65" i="17"/>
  <c r="AY23" i="8"/>
  <c r="BH65" i="1"/>
  <c r="BG23" i="2" s="1"/>
  <c r="BP65" i="1"/>
  <c r="BO23" i="2" s="1"/>
  <c r="K71" i="1"/>
  <c r="J24" i="2" s="1"/>
  <c r="S71" i="1"/>
  <c r="R24" i="2" s="1"/>
  <c r="AA71" i="1"/>
  <c r="Z24" i="2" s="1"/>
  <c r="AI71" i="1"/>
  <c r="AH24" i="2" s="1"/>
  <c r="AQ71" i="27"/>
  <c r="AP24" i="28" s="1"/>
  <c r="AQ71" i="17"/>
  <c r="AP24" i="8"/>
  <c r="AY71" i="27"/>
  <c r="AX24" i="28" s="1"/>
  <c r="AY71" i="17"/>
  <c r="AX24" i="8"/>
  <c r="BG71" i="27"/>
  <c r="BG71" i="17"/>
  <c r="BH71" i="7"/>
  <c r="BG24" i="8" s="1"/>
  <c r="BF24" i="8"/>
  <c r="BO71" i="27"/>
  <c r="BO71" i="17"/>
  <c r="BP71" i="7"/>
  <c r="BO24" i="8" s="1"/>
  <c r="BN24" i="8"/>
  <c r="D25" i="8"/>
  <c r="L25" i="8"/>
  <c r="U76" i="1"/>
  <c r="T25" i="2" s="1"/>
  <c r="AC76" i="1"/>
  <c r="AB25" i="2" s="1"/>
  <c r="AK76" i="1"/>
  <c r="AJ25" i="2" s="1"/>
  <c r="AR25" i="8"/>
  <c r="AZ25" i="8"/>
  <c r="BB76" i="7"/>
  <c r="BA25" i="8" s="1"/>
  <c r="BI76" i="7"/>
  <c r="BI76" i="1"/>
  <c r="BP25" i="8"/>
  <c r="BR76" i="7"/>
  <c r="BQ25" i="8" s="1"/>
  <c r="I26" i="8"/>
  <c r="K80" i="7"/>
  <c r="J26" i="8" s="1"/>
  <c r="Q26" i="8"/>
  <c r="S80" i="7"/>
  <c r="R26" i="8" s="1"/>
  <c r="Y26" i="8"/>
  <c r="AA80" i="7"/>
  <c r="Z26" i="8" s="1"/>
  <c r="AG26" i="8"/>
  <c r="AI80" i="7"/>
  <c r="AH26" i="8" s="1"/>
  <c r="AO26" i="8"/>
  <c r="AW26" i="8"/>
  <c r="BF80" i="1"/>
  <c r="BE26" i="2" s="1"/>
  <c r="BN80" i="1"/>
  <c r="BM26" i="2" s="1"/>
  <c r="BV80" i="1"/>
  <c r="BU26" i="2" s="1"/>
  <c r="G27" i="8"/>
  <c r="I84" i="7"/>
  <c r="H27" i="8" s="1"/>
  <c r="O27" i="8"/>
  <c r="Q84" i="7"/>
  <c r="P27" i="8" s="1"/>
  <c r="W27" i="8"/>
  <c r="Y84" i="7"/>
  <c r="X27" i="8" s="1"/>
  <c r="AE27" i="8"/>
  <c r="AG84" i="7"/>
  <c r="AF27" i="8" s="1"/>
  <c r="AM27" i="8"/>
  <c r="AU27" i="8"/>
  <c r="BD84" i="1"/>
  <c r="BC27" i="2" s="1"/>
  <c r="BL84" i="1"/>
  <c r="BK27" i="2" s="1"/>
  <c r="BT84" i="1"/>
  <c r="BS27" i="2" s="1"/>
  <c r="AO85" i="1"/>
  <c r="AW85" i="1"/>
  <c r="BE85" i="1"/>
  <c r="BM85" i="1"/>
  <c r="BU85" i="1"/>
  <c r="AL12" i="2"/>
  <c r="AT12" i="2"/>
  <c r="BB12" i="2"/>
  <c r="BJ12" i="2"/>
  <c r="BR12" i="2"/>
  <c r="G13" i="2"/>
  <c r="O13" i="2"/>
  <c r="W13" i="2"/>
  <c r="AE13" i="2"/>
  <c r="AM13" i="2"/>
  <c r="AU13" i="2"/>
  <c r="AN14" i="2"/>
  <c r="AV14" i="2"/>
  <c r="BD14" i="2"/>
  <c r="BL14" i="2"/>
  <c r="BT14" i="2"/>
  <c r="I15" i="2"/>
  <c r="Q15" i="2"/>
  <c r="Y15" i="2"/>
  <c r="AG15" i="2"/>
  <c r="AO15" i="2"/>
  <c r="AW15" i="2"/>
  <c r="AP16" i="2"/>
  <c r="AX16" i="2"/>
  <c r="BF16" i="2"/>
  <c r="BN16" i="2"/>
  <c r="C17" i="2"/>
  <c r="K17" i="2"/>
  <c r="S17" i="2"/>
  <c r="AA17" i="2"/>
  <c r="AI17" i="2"/>
  <c r="AQ17" i="2"/>
  <c r="AY17" i="2"/>
  <c r="D18" i="2"/>
  <c r="L18" i="2"/>
  <c r="AR18" i="2"/>
  <c r="AZ18" i="2"/>
  <c r="BP18" i="2"/>
  <c r="E19" i="2"/>
  <c r="M19" i="2"/>
  <c r="U19" i="2"/>
  <c r="AC19" i="2"/>
  <c r="AK19" i="2"/>
  <c r="AL20" i="2"/>
  <c r="AT20" i="2"/>
  <c r="BB20" i="2"/>
  <c r="BJ20" i="2"/>
  <c r="BR20" i="2"/>
  <c r="G21" i="2"/>
  <c r="O21" i="2"/>
  <c r="W21" i="2"/>
  <c r="AE21" i="2"/>
  <c r="AM21" i="2"/>
  <c r="AU21" i="2"/>
  <c r="AN22" i="2"/>
  <c r="AV22" i="2"/>
  <c r="BD22" i="2"/>
  <c r="BL22" i="2"/>
  <c r="BT22" i="2"/>
  <c r="I23" i="2"/>
  <c r="Q23" i="2"/>
  <c r="Y23" i="2"/>
  <c r="AG23" i="2"/>
  <c r="AO23" i="2"/>
  <c r="AW23" i="2"/>
  <c r="AP24" i="2"/>
  <c r="AX24" i="2"/>
  <c r="BF24" i="2"/>
  <c r="BN24" i="2"/>
  <c r="C25" i="2"/>
  <c r="K25" i="2"/>
  <c r="S25" i="2"/>
  <c r="AA25" i="2"/>
  <c r="AI25" i="2"/>
  <c r="AQ25" i="2"/>
  <c r="AY25" i="2"/>
  <c r="D26" i="2"/>
  <c r="L26" i="2"/>
  <c r="AR26" i="2"/>
  <c r="AZ26" i="2"/>
  <c r="BP26" i="2"/>
  <c r="E27" i="2"/>
  <c r="M27" i="2"/>
  <c r="U27" i="2"/>
  <c r="AC27" i="2"/>
  <c r="AK27" i="2"/>
  <c r="AS27" i="2"/>
  <c r="I16" i="3"/>
  <c r="H12" i="4" s="1"/>
  <c r="Q16" i="3"/>
  <c r="P12" i="4" s="1"/>
  <c r="Y16" i="3"/>
  <c r="X12" i="4" s="1"/>
  <c r="AG16" i="3"/>
  <c r="AF12" i="4" s="1"/>
  <c r="K21" i="3"/>
  <c r="J13" i="4" s="1"/>
  <c r="S21" i="3"/>
  <c r="R13" i="4" s="1"/>
  <c r="AA21" i="3"/>
  <c r="Z13" i="4" s="1"/>
  <c r="AI21" i="3"/>
  <c r="AH13" i="4" s="1"/>
  <c r="W49" i="3"/>
  <c r="BH51" i="3"/>
  <c r="BG20" i="4" s="1"/>
  <c r="BP51" i="3"/>
  <c r="BO20" i="4" s="1"/>
  <c r="K60" i="3"/>
  <c r="J22" i="4" s="1"/>
  <c r="S60" i="3"/>
  <c r="R22" i="4" s="1"/>
  <c r="AA60" i="3"/>
  <c r="Z22" i="4" s="1"/>
  <c r="AI60" i="3"/>
  <c r="AH22" i="4" s="1"/>
  <c r="U65" i="3"/>
  <c r="T23" i="4" s="1"/>
  <c r="AC65" i="3"/>
  <c r="AB23" i="4" s="1"/>
  <c r="AK65" i="3"/>
  <c r="AJ23" i="4" s="1"/>
  <c r="BI65" i="3"/>
  <c r="BB76" i="3"/>
  <c r="BA25" i="4" s="1"/>
  <c r="BR76" i="3"/>
  <c r="BQ25" i="4" s="1"/>
  <c r="BX77" i="3"/>
  <c r="I84" i="3"/>
  <c r="H27" i="4" s="1"/>
  <c r="Q84" i="3"/>
  <c r="P27" i="4" s="1"/>
  <c r="Y84" i="3"/>
  <c r="X27" i="4" s="1"/>
  <c r="AG84" i="3"/>
  <c r="AF27" i="4" s="1"/>
  <c r="J85" i="3"/>
  <c r="R85" i="3"/>
  <c r="AP85" i="3"/>
  <c r="AO28" i="4" s="1"/>
  <c r="AX85" i="3"/>
  <c r="AW28" i="4" s="1"/>
  <c r="AZ17" i="4"/>
  <c r="BB19" i="4"/>
  <c r="BJ19" i="4"/>
  <c r="BR19" i="4"/>
  <c r="T85" i="7"/>
  <c r="AB85" i="7"/>
  <c r="K12" i="7"/>
  <c r="S12" i="7"/>
  <c r="AA12" i="7"/>
  <c r="AI12" i="7"/>
  <c r="AQ12" i="27"/>
  <c r="AQ12" i="17"/>
  <c r="AQ12" i="39" s="1"/>
  <c r="AY12" i="27"/>
  <c r="AY12" i="17"/>
  <c r="AY12" i="39" s="1"/>
  <c r="BG12" i="27"/>
  <c r="BG12" i="17"/>
  <c r="BO12" i="27"/>
  <c r="BO12" i="17"/>
  <c r="K13" i="7"/>
  <c r="S13" i="7"/>
  <c r="AA13" i="7"/>
  <c r="AI13" i="7"/>
  <c r="AQ13" i="27"/>
  <c r="AQ13" i="17"/>
  <c r="AQ13" i="39" s="1"/>
  <c r="AY13" i="27"/>
  <c r="AY13" i="17"/>
  <c r="AY13" i="39" s="1"/>
  <c r="BG13" i="27"/>
  <c r="BG13" i="17"/>
  <c r="BO13" i="27"/>
  <c r="BO13" i="17"/>
  <c r="K14" i="7"/>
  <c r="S14" i="7"/>
  <c r="AA14" i="7"/>
  <c r="AI14" i="7"/>
  <c r="AQ14" i="27"/>
  <c r="AQ14" i="17"/>
  <c r="AQ14" i="39" s="1"/>
  <c r="AY14" i="27"/>
  <c r="AY14" i="17"/>
  <c r="AY14" i="39" s="1"/>
  <c r="BG14" i="27"/>
  <c r="BG14" i="17"/>
  <c r="BO14" i="27"/>
  <c r="BO14" i="17"/>
  <c r="K15" i="7"/>
  <c r="S15" i="7"/>
  <c r="AA15" i="7"/>
  <c r="AQ15" i="27"/>
  <c r="AQ15" i="17"/>
  <c r="AQ15" i="39" s="1"/>
  <c r="AY15" i="27"/>
  <c r="AY15" i="17"/>
  <c r="AY15" i="39" s="1"/>
  <c r="BG15" i="27"/>
  <c r="BG15" i="17"/>
  <c r="BO15" i="27"/>
  <c r="BO15" i="17"/>
  <c r="D16" i="7"/>
  <c r="L16" i="7"/>
  <c r="T16" i="7"/>
  <c r="AB16" i="7"/>
  <c r="AJ16" i="7"/>
  <c r="AR16" i="7"/>
  <c r="AZ16" i="7"/>
  <c r="BL16" i="7" s="1"/>
  <c r="BK12" i="8" s="1"/>
  <c r="E17" i="27"/>
  <c r="E17" i="17"/>
  <c r="E17" i="39" s="1"/>
  <c r="M17" i="27"/>
  <c r="M17" i="17"/>
  <c r="M17" i="39" s="1"/>
  <c r="U17" i="7"/>
  <c r="AC17" i="7"/>
  <c r="AS17" i="27"/>
  <c r="AS17" i="17"/>
  <c r="AS17" i="39" s="1"/>
  <c r="BA17" i="27"/>
  <c r="BA17" i="17"/>
  <c r="BI17" i="7"/>
  <c r="BJ17" i="7" s="1"/>
  <c r="BQ17" i="27"/>
  <c r="BR17" i="27" s="1"/>
  <c r="BQ17" i="17"/>
  <c r="E18" i="27"/>
  <c r="E18" i="17"/>
  <c r="E18" i="39" s="1"/>
  <c r="M18" i="27"/>
  <c r="M18" i="17"/>
  <c r="M18" i="39" s="1"/>
  <c r="U18" i="7"/>
  <c r="AS18" i="27"/>
  <c r="AS18" i="17"/>
  <c r="AS18" i="39" s="1"/>
  <c r="BA18" i="27"/>
  <c r="BA18" i="17"/>
  <c r="BI18" i="7"/>
  <c r="BJ18" i="7" s="1"/>
  <c r="BQ18" i="27"/>
  <c r="BR18" i="27" s="1"/>
  <c r="BQ18" i="17"/>
  <c r="E19" i="27"/>
  <c r="E19" i="17"/>
  <c r="E19" i="39" s="1"/>
  <c r="M19" i="27"/>
  <c r="M19" i="17"/>
  <c r="M19" i="39" s="1"/>
  <c r="AS19" i="27"/>
  <c r="AS19" i="17"/>
  <c r="AS19" i="39" s="1"/>
  <c r="BA19" i="27"/>
  <c r="BA19" i="17"/>
  <c r="BI19" i="7"/>
  <c r="BJ19" i="7" s="1"/>
  <c r="BQ19" i="27"/>
  <c r="BR19" i="27" s="1"/>
  <c r="BQ19" i="17"/>
  <c r="E20" i="27"/>
  <c r="E20" i="17"/>
  <c r="E20" i="39" s="1"/>
  <c r="M20" i="27"/>
  <c r="M20" i="17"/>
  <c r="M20" i="39" s="1"/>
  <c r="AS20" i="27"/>
  <c r="AS20" i="17"/>
  <c r="AS20" i="39" s="1"/>
  <c r="BA20" i="27"/>
  <c r="BA20" i="17"/>
  <c r="BI20" i="7"/>
  <c r="BJ20" i="7" s="1"/>
  <c r="BQ20" i="27"/>
  <c r="BR20" i="27" s="1"/>
  <c r="BQ20" i="17"/>
  <c r="F21" i="7"/>
  <c r="N21" i="7"/>
  <c r="V21" i="7"/>
  <c r="AM22" i="27"/>
  <c r="AM22" i="17"/>
  <c r="AM22" i="39" s="1"/>
  <c r="AU22" i="27"/>
  <c r="AU22" i="17"/>
  <c r="AU22" i="39" s="1"/>
  <c r="BC22" i="27"/>
  <c r="BD22" i="27" s="1"/>
  <c r="BC22" i="17"/>
  <c r="BK22" i="27"/>
  <c r="BL22" i="27" s="1"/>
  <c r="BK22" i="17"/>
  <c r="BS22" i="27"/>
  <c r="BT22" i="27" s="1"/>
  <c r="BS22" i="17"/>
  <c r="AM23" i="27"/>
  <c r="AM23" i="17"/>
  <c r="AM23" i="39" s="1"/>
  <c r="AU23" i="27"/>
  <c r="AU23" i="17"/>
  <c r="AU23" i="39" s="1"/>
  <c r="BC23" i="27"/>
  <c r="BD23" i="27" s="1"/>
  <c r="BC23" i="17"/>
  <c r="BK23" i="27"/>
  <c r="BL23" i="27" s="1"/>
  <c r="BK23" i="17"/>
  <c r="BS23" i="27"/>
  <c r="BT23" i="27" s="1"/>
  <c r="BS23" i="17"/>
  <c r="AM24" i="27"/>
  <c r="AM24" i="17"/>
  <c r="AM24" i="39" s="1"/>
  <c r="AU24" i="27"/>
  <c r="AU24" i="17"/>
  <c r="AU24" i="39" s="1"/>
  <c r="BC24" i="27"/>
  <c r="BD24" i="27" s="1"/>
  <c r="BC24" i="17"/>
  <c r="BK24" i="27"/>
  <c r="BL24" i="27" s="1"/>
  <c r="BK24" i="17"/>
  <c r="BS24" i="27"/>
  <c r="BT24" i="27" s="1"/>
  <c r="BS24" i="17"/>
  <c r="AM26" i="27"/>
  <c r="AM26" i="17"/>
  <c r="AM26" i="39" s="1"/>
  <c r="AU26" i="27"/>
  <c r="AU26" i="17"/>
  <c r="AU26" i="39" s="1"/>
  <c r="BC26" i="27"/>
  <c r="BD26" i="27" s="1"/>
  <c r="BC26" i="17"/>
  <c r="BK26" i="27"/>
  <c r="BL26" i="27" s="1"/>
  <c r="BK26" i="17"/>
  <c r="BS26" i="27"/>
  <c r="BT26" i="27" s="1"/>
  <c r="BS26" i="17"/>
  <c r="AM27" i="27"/>
  <c r="AM27" i="17"/>
  <c r="AM27" i="39" s="1"/>
  <c r="AU27" i="27"/>
  <c r="AU27" i="17"/>
  <c r="AU27" i="39" s="1"/>
  <c r="BC27" i="27"/>
  <c r="BD27" i="27" s="1"/>
  <c r="BC27" i="17"/>
  <c r="BK27" i="27"/>
  <c r="BL27" i="27" s="1"/>
  <c r="BK27" i="17"/>
  <c r="BS27" i="27"/>
  <c r="BT27" i="27" s="1"/>
  <c r="BS27" i="17"/>
  <c r="H29" i="27"/>
  <c r="I29" i="27" s="1"/>
  <c r="H29" i="17"/>
  <c r="P29" i="27"/>
  <c r="Q29" i="27" s="1"/>
  <c r="P29" i="17"/>
  <c r="X29" i="27"/>
  <c r="Y29" i="27" s="1"/>
  <c r="X29" i="17"/>
  <c r="AF29" i="27"/>
  <c r="AF29" i="17"/>
  <c r="AN29" i="27"/>
  <c r="AN29" i="17"/>
  <c r="AN29" i="39" s="1"/>
  <c r="AV29" i="27"/>
  <c r="AV29" i="17"/>
  <c r="AV29" i="39" s="1"/>
  <c r="BD29" i="7"/>
  <c r="BL29" i="7"/>
  <c r="BT29" i="7"/>
  <c r="H30" i="27"/>
  <c r="I30" i="27" s="1"/>
  <c r="H30" i="17"/>
  <c r="P30" i="27"/>
  <c r="P30" i="17"/>
  <c r="X30" i="27"/>
  <c r="Y30" i="27" s="1"/>
  <c r="X30" i="17"/>
  <c r="AF30" i="27"/>
  <c r="AG30" i="27" s="1"/>
  <c r="AF30" i="17"/>
  <c r="AN30" i="27"/>
  <c r="AN30" i="17"/>
  <c r="AN30" i="39" s="1"/>
  <c r="AV30" i="27"/>
  <c r="AV30" i="17"/>
  <c r="AV30" i="39" s="1"/>
  <c r="BD30" i="7"/>
  <c r="BL30" i="7"/>
  <c r="BT30" i="7"/>
  <c r="H31" i="27"/>
  <c r="I31" i="27" s="1"/>
  <c r="H31" i="17"/>
  <c r="P31" i="27"/>
  <c r="Q31" i="27" s="1"/>
  <c r="P31" i="17"/>
  <c r="X31" i="27"/>
  <c r="Y31" i="27" s="1"/>
  <c r="X31" i="17"/>
  <c r="AF31" i="27"/>
  <c r="AF31" i="17"/>
  <c r="AN31" i="27"/>
  <c r="AN31" i="17"/>
  <c r="AN31" i="39" s="1"/>
  <c r="AV31" i="27"/>
  <c r="AV31" i="17"/>
  <c r="AV31" i="39" s="1"/>
  <c r="BD31" i="7"/>
  <c r="BL31" i="7"/>
  <c r="BT31" i="7"/>
  <c r="H32" i="27"/>
  <c r="I32" i="27" s="1"/>
  <c r="H32" i="17"/>
  <c r="P32" i="27"/>
  <c r="P32" i="17"/>
  <c r="X32" i="27"/>
  <c r="Y32" i="27" s="1"/>
  <c r="X32" i="17"/>
  <c r="AF32" i="27"/>
  <c r="AG32" i="27" s="1"/>
  <c r="AF32" i="17"/>
  <c r="AN32" i="27"/>
  <c r="AN32" i="17"/>
  <c r="AN32" i="39" s="1"/>
  <c r="AV32" i="27"/>
  <c r="AV32" i="17"/>
  <c r="AV32" i="39" s="1"/>
  <c r="BD32" i="7"/>
  <c r="BL32" i="7"/>
  <c r="BT32" i="7"/>
  <c r="J34" i="27"/>
  <c r="K34" i="27" s="1"/>
  <c r="J34" i="17"/>
  <c r="R34" i="27"/>
  <c r="R34" i="17"/>
  <c r="Z34" i="27"/>
  <c r="Z34" i="17"/>
  <c r="AH34" i="27"/>
  <c r="AH34" i="17"/>
  <c r="AP34" i="27"/>
  <c r="AP34" i="17"/>
  <c r="AP34" i="39" s="1"/>
  <c r="AX34" i="27"/>
  <c r="AX34" i="17"/>
  <c r="AX34" i="39" s="1"/>
  <c r="BF34" i="7"/>
  <c r="BN34" i="7"/>
  <c r="BV34" i="7"/>
  <c r="J35" i="27"/>
  <c r="K35" i="27" s="1"/>
  <c r="J35" i="17"/>
  <c r="R35" i="27"/>
  <c r="R35" i="17"/>
  <c r="Z35" i="27"/>
  <c r="Z35" i="17"/>
  <c r="AH35" i="27"/>
  <c r="AH35" i="17"/>
  <c r="AP35" i="27"/>
  <c r="AP35" i="17"/>
  <c r="AP35" i="39" s="1"/>
  <c r="AX35" i="27"/>
  <c r="AX35" i="17"/>
  <c r="AX35" i="39" s="1"/>
  <c r="BF35" i="7"/>
  <c r="BN35" i="7"/>
  <c r="BV35" i="7"/>
  <c r="J37" i="27"/>
  <c r="J37" i="17"/>
  <c r="R37" i="27"/>
  <c r="R37" i="17"/>
  <c r="Z37" i="27"/>
  <c r="Z37" i="17"/>
  <c r="AH37" i="27"/>
  <c r="AH37" i="17"/>
  <c r="AP37" i="27"/>
  <c r="AP37" i="17"/>
  <c r="AP37" i="39" s="1"/>
  <c r="AX37" i="27"/>
  <c r="AX37" i="17"/>
  <c r="AX37" i="39" s="1"/>
  <c r="BF37" i="7"/>
  <c r="BN37" i="7"/>
  <c r="BV37" i="7"/>
  <c r="J38" i="27"/>
  <c r="K38" i="27" s="1"/>
  <c r="J38" i="17"/>
  <c r="R38" i="27"/>
  <c r="R38" i="17"/>
  <c r="Z38" i="27"/>
  <c r="Z38" i="17"/>
  <c r="AH38" i="27"/>
  <c r="AH38" i="17"/>
  <c r="AP38" i="27"/>
  <c r="AP38" i="17"/>
  <c r="AP38" i="39" s="1"/>
  <c r="AX38" i="27"/>
  <c r="AX38" i="17"/>
  <c r="AX38" i="39" s="1"/>
  <c r="BF38" i="7"/>
  <c r="BN38" i="7"/>
  <c r="BV38" i="7"/>
  <c r="J39" i="27"/>
  <c r="J39" i="17"/>
  <c r="R39" i="27"/>
  <c r="R39" i="17"/>
  <c r="Z39" i="27"/>
  <c r="Z39" i="17"/>
  <c r="AH39" i="27"/>
  <c r="AH39" i="17"/>
  <c r="AP39" i="27"/>
  <c r="AP39" i="17"/>
  <c r="AP39" i="39" s="1"/>
  <c r="AX39" i="27"/>
  <c r="AX39" i="17"/>
  <c r="AX39" i="39" s="1"/>
  <c r="BF39" i="7"/>
  <c r="BN39" i="7"/>
  <c r="BV39" i="7"/>
  <c r="J40" i="27"/>
  <c r="K40" i="27" s="1"/>
  <c r="J40" i="17"/>
  <c r="R40" i="27"/>
  <c r="R40" i="17"/>
  <c r="Z40" i="27"/>
  <c r="Z40" i="17"/>
  <c r="AH40" i="27"/>
  <c r="AH40" i="17"/>
  <c r="AP40" i="27"/>
  <c r="AP40" i="17"/>
  <c r="AP40" i="39" s="1"/>
  <c r="AX40" i="27"/>
  <c r="AX40" i="17"/>
  <c r="AX40" i="39" s="1"/>
  <c r="BF40" i="7"/>
  <c r="BN40" i="7"/>
  <c r="BV40" i="7"/>
  <c r="BG41" i="7"/>
  <c r="BO41" i="7"/>
  <c r="D42" i="27"/>
  <c r="D42" i="17"/>
  <c r="D42" i="39" s="1"/>
  <c r="L42" i="27"/>
  <c r="L42" i="17"/>
  <c r="L42" i="39" s="1"/>
  <c r="T42" i="27"/>
  <c r="U42" i="27" s="1"/>
  <c r="T42" i="17"/>
  <c r="AB42" i="27"/>
  <c r="AC42" i="27" s="1"/>
  <c r="AB42" i="17"/>
  <c r="AJ42" i="27"/>
  <c r="AK42" i="27" s="1"/>
  <c r="AJ42" i="17"/>
  <c r="AR42" i="27"/>
  <c r="AR42" i="17"/>
  <c r="AR42" i="39" s="1"/>
  <c r="AZ42" i="27"/>
  <c r="AZ42" i="17"/>
  <c r="AZ42" i="39" s="1"/>
  <c r="BH42" i="7"/>
  <c r="BP42" i="7"/>
  <c r="D43" i="27"/>
  <c r="D43" i="17"/>
  <c r="D43" i="39" s="1"/>
  <c r="L43" i="27"/>
  <c r="L43" i="17"/>
  <c r="L43" i="39" s="1"/>
  <c r="T43" i="27"/>
  <c r="T43" i="17"/>
  <c r="AB43" i="27"/>
  <c r="AC43" i="27" s="1"/>
  <c r="AB43" i="17"/>
  <c r="AJ43" i="27"/>
  <c r="AK43" i="27" s="1"/>
  <c r="AJ43" i="17"/>
  <c r="AR43" i="27"/>
  <c r="AR43" i="17"/>
  <c r="AR43" i="39" s="1"/>
  <c r="AZ43" i="27"/>
  <c r="AZ43" i="17"/>
  <c r="AZ43" i="39" s="1"/>
  <c r="BH43" i="7"/>
  <c r="BP43" i="7"/>
  <c r="D44" i="27"/>
  <c r="D44" i="17"/>
  <c r="D44" i="39" s="1"/>
  <c r="L44" i="27"/>
  <c r="L44" i="17"/>
  <c r="L44" i="39" s="1"/>
  <c r="T44" i="27"/>
  <c r="U44" i="27" s="1"/>
  <c r="T44" i="17"/>
  <c r="AB44" i="27"/>
  <c r="AC44" i="27" s="1"/>
  <c r="AB44" i="17"/>
  <c r="AJ44" i="27"/>
  <c r="AK44" i="27" s="1"/>
  <c r="AJ44" i="17"/>
  <c r="AR44" i="27"/>
  <c r="AR44" i="17"/>
  <c r="AR44" i="39" s="1"/>
  <c r="AZ44" i="27"/>
  <c r="AZ44" i="17"/>
  <c r="AZ44" i="39" s="1"/>
  <c r="BH44" i="7"/>
  <c r="BP44" i="7"/>
  <c r="D45" i="27"/>
  <c r="D45" i="17"/>
  <c r="D45" i="39" s="1"/>
  <c r="L45" i="27"/>
  <c r="L45" i="17"/>
  <c r="L45" i="39" s="1"/>
  <c r="T45" i="27"/>
  <c r="T45" i="17"/>
  <c r="AB45" i="27"/>
  <c r="AC45" i="27" s="1"/>
  <c r="AB45" i="17"/>
  <c r="AJ45" i="27"/>
  <c r="AK45" i="27" s="1"/>
  <c r="AJ45" i="17"/>
  <c r="AR45" i="27"/>
  <c r="AR45" i="17"/>
  <c r="AR45" i="39" s="1"/>
  <c r="AZ45" i="27"/>
  <c r="AZ45" i="17"/>
  <c r="AZ45" i="39" s="1"/>
  <c r="BH45" i="7"/>
  <c r="BP45" i="7"/>
  <c r="BA46" i="7"/>
  <c r="F47" i="27"/>
  <c r="G47" i="27" s="1"/>
  <c r="F47" i="17"/>
  <c r="N47" i="7"/>
  <c r="V47" i="7"/>
  <c r="AL47" i="27"/>
  <c r="AL47" i="17"/>
  <c r="AL47" i="39" s="1"/>
  <c r="AT47" i="27"/>
  <c r="AT47" i="17"/>
  <c r="AT47" i="39" s="1"/>
  <c r="BB47" i="7"/>
  <c r="BR47" i="7"/>
  <c r="F48" i="27"/>
  <c r="G48" i="27" s="1"/>
  <c r="F48" i="17"/>
  <c r="AF48" i="27"/>
  <c r="AG48" i="27" s="1"/>
  <c r="AF48" i="17"/>
  <c r="AO48" i="27"/>
  <c r="AO48" i="17"/>
  <c r="AO48" i="39" s="1"/>
  <c r="AW48" i="27"/>
  <c r="AW48" i="17"/>
  <c r="AW48" i="39" s="1"/>
  <c r="BG48" i="27"/>
  <c r="BG48" i="17"/>
  <c r="BQ48" i="27"/>
  <c r="BQ48" i="17"/>
  <c r="BR48" i="7"/>
  <c r="G49" i="7"/>
  <c r="P49" i="27"/>
  <c r="P49" i="17"/>
  <c r="AS49" i="27"/>
  <c r="AS49" i="17"/>
  <c r="AS49" i="39" s="1"/>
  <c r="BA49" i="27"/>
  <c r="BA49" i="17"/>
  <c r="BB49" i="7"/>
  <c r="BL49" i="7"/>
  <c r="W50" i="7"/>
  <c r="AG50" i="7"/>
  <c r="BU50" i="27"/>
  <c r="BU50" i="17"/>
  <c r="BV50" i="7"/>
  <c r="AX51" i="7"/>
  <c r="BP16" i="1"/>
  <c r="BO12" i="2" s="1"/>
  <c r="U16" i="1"/>
  <c r="T12" i="2" s="1"/>
  <c r="AC16" i="1"/>
  <c r="AB12" i="2" s="1"/>
  <c r="AK16" i="1"/>
  <c r="AJ12" i="2" s="1"/>
  <c r="BI16" i="1"/>
  <c r="BD21" i="1"/>
  <c r="BC13" i="2" s="1"/>
  <c r="BL21" i="1"/>
  <c r="BK13" i="2" s="1"/>
  <c r="BT21" i="1"/>
  <c r="BS13" i="2" s="1"/>
  <c r="U25" i="1"/>
  <c r="T14" i="2" s="1"/>
  <c r="AC25" i="1"/>
  <c r="AB14" i="2" s="1"/>
  <c r="AK25" i="1"/>
  <c r="AJ14" i="2" s="1"/>
  <c r="U28" i="1"/>
  <c r="T15" i="2" s="1"/>
  <c r="AC28" i="1"/>
  <c r="AB15" i="2" s="1"/>
  <c r="AK28" i="1"/>
  <c r="AJ15" i="2" s="1"/>
  <c r="BI28" i="1"/>
  <c r="G33" i="1"/>
  <c r="F16" i="2" s="1"/>
  <c r="O33" i="1"/>
  <c r="N16" i="2" s="1"/>
  <c r="W33" i="1"/>
  <c r="V16" i="2" s="1"/>
  <c r="AE33" i="1"/>
  <c r="AD16" i="2" s="1"/>
  <c r="BD36" i="1"/>
  <c r="BC17" i="2" s="1"/>
  <c r="BL36" i="1"/>
  <c r="BK17" i="2" s="1"/>
  <c r="BT36" i="1"/>
  <c r="BS17" i="2" s="1"/>
  <c r="I41" i="1"/>
  <c r="H18" i="2" s="1"/>
  <c r="Q41" i="1"/>
  <c r="P18" i="2" s="1"/>
  <c r="Y41" i="1"/>
  <c r="X18" i="2" s="1"/>
  <c r="AG41" i="1"/>
  <c r="AF18" i="2" s="1"/>
  <c r="AH48" i="1"/>
  <c r="AH51" i="1" s="1"/>
  <c r="S50" i="1"/>
  <c r="AE50" i="1"/>
  <c r="K51" i="1"/>
  <c r="J20" i="2" s="1"/>
  <c r="AA51" i="1"/>
  <c r="Z20" i="2" s="1"/>
  <c r="AR51" i="27"/>
  <c r="AQ20" i="28" s="1"/>
  <c r="AR51" i="17"/>
  <c r="AQ20" i="8"/>
  <c r="AZ51" i="17"/>
  <c r="AY20" i="8"/>
  <c r="BH51" i="1"/>
  <c r="BG20" i="2" s="1"/>
  <c r="BP51" i="1"/>
  <c r="BO20" i="2" s="1"/>
  <c r="I55" i="1"/>
  <c r="H21" i="2" s="1"/>
  <c r="Q55" i="1"/>
  <c r="P21" i="2" s="1"/>
  <c r="Y55" i="1"/>
  <c r="X21" i="2" s="1"/>
  <c r="AG55" i="1"/>
  <c r="AF21" i="2" s="1"/>
  <c r="AO55" i="17"/>
  <c r="AN21" i="8"/>
  <c r="AW55" i="17"/>
  <c r="AV21" i="8"/>
  <c r="BE55" i="17"/>
  <c r="BD21" i="8"/>
  <c r="BF55" i="7"/>
  <c r="BE21" i="8" s="1"/>
  <c r="BM55" i="17"/>
  <c r="BL21" i="8"/>
  <c r="BN55" i="7"/>
  <c r="BM21" i="8" s="1"/>
  <c r="BU55" i="17"/>
  <c r="BT21" i="8"/>
  <c r="BV55" i="7"/>
  <c r="BU21" i="8" s="1"/>
  <c r="K60" i="1"/>
  <c r="J22" i="2" s="1"/>
  <c r="S60" i="1"/>
  <c r="R22" i="2" s="1"/>
  <c r="AA60" i="1"/>
  <c r="Z22" i="2" s="1"/>
  <c r="AI60" i="1"/>
  <c r="AH22" i="2" s="1"/>
  <c r="AQ60" i="17"/>
  <c r="AP22" i="8"/>
  <c r="AY60" i="27"/>
  <c r="AX22" i="28" s="1"/>
  <c r="AY60" i="17"/>
  <c r="AX22" i="8"/>
  <c r="BG60" i="17"/>
  <c r="BF22" i="8"/>
  <c r="BH60" i="7"/>
  <c r="BG22" i="8" s="1"/>
  <c r="BO60" i="17"/>
  <c r="BN22" i="8"/>
  <c r="BP60" i="7"/>
  <c r="BO22" i="8" s="1"/>
  <c r="E65" i="17"/>
  <c r="D23" i="8"/>
  <c r="M65" i="27"/>
  <c r="L23" i="28" s="1"/>
  <c r="M65" i="17"/>
  <c r="L23" i="8"/>
  <c r="U65" i="1"/>
  <c r="T23" i="2" s="1"/>
  <c r="AC65" i="1"/>
  <c r="AB23" i="2" s="1"/>
  <c r="AK65" i="1"/>
  <c r="AJ23" i="2" s="1"/>
  <c r="AS65" i="17"/>
  <c r="AR23" i="8"/>
  <c r="BA65" i="17"/>
  <c r="AZ23" i="8"/>
  <c r="BB65" i="7"/>
  <c r="BA23" i="8" s="1"/>
  <c r="BI65" i="7"/>
  <c r="BI65" i="1"/>
  <c r="BQ65" i="27"/>
  <c r="BQ65" i="17"/>
  <c r="BP23" i="8"/>
  <c r="BR65" i="7"/>
  <c r="BQ23" i="8" s="1"/>
  <c r="C24" i="8"/>
  <c r="K24" i="8"/>
  <c r="U71" i="7"/>
  <c r="T24" i="8" s="1"/>
  <c r="S24" i="8"/>
  <c r="AC71" i="7"/>
  <c r="AB24" i="8" s="1"/>
  <c r="BX66" i="7"/>
  <c r="AA24" i="8"/>
  <c r="AK71" i="7"/>
  <c r="AJ24" i="8" s="1"/>
  <c r="AI24" i="8"/>
  <c r="AQ24" i="8"/>
  <c r="AY24" i="8"/>
  <c r="BH71" i="1"/>
  <c r="BG24" i="2" s="1"/>
  <c r="BP71" i="1"/>
  <c r="BO24" i="2" s="1"/>
  <c r="F76" i="17"/>
  <c r="E25" i="8"/>
  <c r="G76" i="7"/>
  <c r="F25" i="8" s="1"/>
  <c r="N76" i="17"/>
  <c r="M25" i="8"/>
  <c r="O76" i="7"/>
  <c r="N25" i="8" s="1"/>
  <c r="V76" i="17"/>
  <c r="U25" i="8"/>
  <c r="W76" i="7"/>
  <c r="V25" i="8" s="1"/>
  <c r="AD76" i="17"/>
  <c r="AC25" i="8"/>
  <c r="AE76" i="7"/>
  <c r="AD25" i="8" s="1"/>
  <c r="AL76" i="17"/>
  <c r="AK25" i="8"/>
  <c r="AT76" i="17"/>
  <c r="AS25" i="8"/>
  <c r="BB76" i="1"/>
  <c r="BA25" i="2" s="1"/>
  <c r="BR76" i="1"/>
  <c r="BQ25" i="2" s="1"/>
  <c r="BX77" i="1"/>
  <c r="K80" i="1"/>
  <c r="J26" i="2" s="1"/>
  <c r="S80" i="1"/>
  <c r="R26" i="2" s="1"/>
  <c r="AA80" i="1"/>
  <c r="Z26" i="2" s="1"/>
  <c r="AI80" i="1"/>
  <c r="AH26" i="2" s="1"/>
  <c r="AQ80" i="17"/>
  <c r="AP26" i="8"/>
  <c r="AY80" i="17"/>
  <c r="AX26" i="8"/>
  <c r="BG80" i="17"/>
  <c r="BF26" i="8"/>
  <c r="BH80" i="7"/>
  <c r="BG26" i="8" s="1"/>
  <c r="BO80" i="17"/>
  <c r="BN26" i="8"/>
  <c r="BP80" i="7"/>
  <c r="BO26" i="8" s="1"/>
  <c r="I84" i="1"/>
  <c r="H27" i="2" s="1"/>
  <c r="Q84" i="1"/>
  <c r="P27" i="2" s="1"/>
  <c r="Y84" i="1"/>
  <c r="X27" i="2" s="1"/>
  <c r="AG84" i="1"/>
  <c r="AF27" i="2" s="1"/>
  <c r="AO84" i="17"/>
  <c r="AN27" i="8"/>
  <c r="AW84" i="17"/>
  <c r="AV27" i="8"/>
  <c r="BE84" i="17"/>
  <c r="BD27" i="8"/>
  <c r="BF84" i="7"/>
  <c r="BM84" i="17"/>
  <c r="BL27" i="8"/>
  <c r="BN84" i="7"/>
  <c r="BM27" i="8" s="1"/>
  <c r="BU84" i="17"/>
  <c r="BT27" i="8"/>
  <c r="BV84" i="7"/>
  <c r="BU27" i="8" s="1"/>
  <c r="J85" i="1"/>
  <c r="R85" i="1"/>
  <c r="U85" i="1" s="1"/>
  <c r="T28" i="2" s="1"/>
  <c r="Z85" i="1"/>
  <c r="AC85" i="1" s="1"/>
  <c r="AB28" i="2" s="1"/>
  <c r="AP85" i="1"/>
  <c r="AX85" i="1"/>
  <c r="AN13" i="2"/>
  <c r="AV13" i="2"/>
  <c r="BD13" i="2"/>
  <c r="BL13" i="2"/>
  <c r="BT13" i="2"/>
  <c r="I14" i="2"/>
  <c r="Q14" i="2"/>
  <c r="Y14" i="2"/>
  <c r="AG14" i="2"/>
  <c r="AO14" i="2"/>
  <c r="AW14" i="2"/>
  <c r="C16" i="2"/>
  <c r="K16" i="2"/>
  <c r="S16" i="2"/>
  <c r="AA16" i="2"/>
  <c r="AI16" i="2"/>
  <c r="AQ16" i="2"/>
  <c r="AY16" i="2"/>
  <c r="D17" i="2"/>
  <c r="L17" i="2"/>
  <c r="AR17" i="2"/>
  <c r="AZ17" i="2"/>
  <c r="BP17" i="2"/>
  <c r="E18" i="2"/>
  <c r="M18" i="2"/>
  <c r="U18" i="2"/>
  <c r="AC18" i="2"/>
  <c r="AK18" i="2"/>
  <c r="AS18" i="2"/>
  <c r="AL19" i="2"/>
  <c r="AT19" i="2"/>
  <c r="BB19" i="2"/>
  <c r="BJ19" i="2"/>
  <c r="BR19" i="2"/>
  <c r="G20" i="2"/>
  <c r="W20" i="2"/>
  <c r="AM20" i="2"/>
  <c r="AN21" i="2"/>
  <c r="AV21" i="2"/>
  <c r="BD21" i="2"/>
  <c r="BL21" i="2"/>
  <c r="BT21" i="2"/>
  <c r="I22" i="2"/>
  <c r="Q22" i="2"/>
  <c r="Y22" i="2"/>
  <c r="AG22" i="2"/>
  <c r="AO22" i="2"/>
  <c r="AW22" i="2"/>
  <c r="AP23" i="2"/>
  <c r="AX23" i="2"/>
  <c r="BF23" i="2"/>
  <c r="BN23" i="2"/>
  <c r="C24" i="2"/>
  <c r="K24" i="2"/>
  <c r="S24" i="2"/>
  <c r="AA24" i="2"/>
  <c r="AI24" i="2"/>
  <c r="AQ24" i="2"/>
  <c r="AY24" i="2"/>
  <c r="D25" i="2"/>
  <c r="L25" i="2"/>
  <c r="AR25" i="2"/>
  <c r="AZ25" i="2"/>
  <c r="BP25" i="2"/>
  <c r="E26" i="2"/>
  <c r="M26" i="2"/>
  <c r="U26" i="2"/>
  <c r="AC26" i="2"/>
  <c r="AK26" i="2"/>
  <c r="AS26" i="2"/>
  <c r="AL27" i="2"/>
  <c r="AT27" i="2"/>
  <c r="BB27" i="2"/>
  <c r="BJ27" i="2"/>
  <c r="BR27" i="2"/>
  <c r="BF16" i="3"/>
  <c r="BE12" i="4" s="1"/>
  <c r="BN16" i="3"/>
  <c r="BM12" i="4" s="1"/>
  <c r="BV16" i="3"/>
  <c r="BU12" i="4" s="1"/>
  <c r="BH21" i="3"/>
  <c r="BG13" i="4" s="1"/>
  <c r="BP21" i="3"/>
  <c r="BO13" i="4" s="1"/>
  <c r="BH36" i="3"/>
  <c r="BG17" i="4" s="1"/>
  <c r="BI41" i="3"/>
  <c r="BI51" i="3"/>
  <c r="BF55" i="3"/>
  <c r="BE21" i="4" s="1"/>
  <c r="BN55" i="3"/>
  <c r="BM21" i="4" s="1"/>
  <c r="BV55" i="3"/>
  <c r="BU21" i="4" s="1"/>
  <c r="BH60" i="3"/>
  <c r="BG22" i="4" s="1"/>
  <c r="BP60" i="3"/>
  <c r="BO22" i="4" s="1"/>
  <c r="BB65" i="3"/>
  <c r="BA23" i="4" s="1"/>
  <c r="BR65" i="3"/>
  <c r="BQ23" i="4" s="1"/>
  <c r="BI71" i="3"/>
  <c r="BH80" i="3"/>
  <c r="BG26" i="4" s="1"/>
  <c r="BF84" i="3"/>
  <c r="BE27" i="4" s="1"/>
  <c r="BN84" i="3"/>
  <c r="BM27" i="4" s="1"/>
  <c r="BV84" i="3"/>
  <c r="BU27" i="4" s="1"/>
  <c r="AQ85" i="3"/>
  <c r="AP28" i="4" s="1"/>
  <c r="AY85" i="3"/>
  <c r="AX28" i="4" s="1"/>
  <c r="BG85" i="3"/>
  <c r="BG85" i="7" s="1"/>
  <c r="BO85" i="3"/>
  <c r="AZ16" i="4"/>
  <c r="I21" i="4"/>
  <c r="Q21" i="4"/>
  <c r="Y21" i="4"/>
  <c r="AG21" i="4"/>
  <c r="AZ24" i="4"/>
  <c r="BP24" i="4"/>
  <c r="BF12" i="6"/>
  <c r="BN12" i="6"/>
  <c r="D12" i="27"/>
  <c r="D12" i="17"/>
  <c r="D12" i="39" s="1"/>
  <c r="L12" i="27"/>
  <c r="L12" i="17"/>
  <c r="L12" i="39" s="1"/>
  <c r="T12" i="27"/>
  <c r="U12" i="27" s="1"/>
  <c r="T12" i="17"/>
  <c r="AB12" i="27"/>
  <c r="AC12" i="27" s="1"/>
  <c r="AB12" i="17"/>
  <c r="AJ12" i="27"/>
  <c r="AJ12" i="17"/>
  <c r="AR12" i="27"/>
  <c r="AR12" i="17"/>
  <c r="AR12" i="39" s="1"/>
  <c r="AZ12" i="27"/>
  <c r="AZ12" i="17"/>
  <c r="AZ12" i="39" s="1"/>
  <c r="BH12" i="7"/>
  <c r="BP12" i="7"/>
  <c r="D13" i="27"/>
  <c r="D13" i="17"/>
  <c r="D13" i="39" s="1"/>
  <c r="L13" i="27"/>
  <c r="L13" i="17"/>
  <c r="L13" i="39" s="1"/>
  <c r="T13" i="27"/>
  <c r="T13" i="17"/>
  <c r="AB13" i="27"/>
  <c r="AC13" i="27" s="1"/>
  <c r="AB13" i="17"/>
  <c r="AJ13" i="27"/>
  <c r="AK13" i="27" s="1"/>
  <c r="AJ13" i="17"/>
  <c r="AR13" i="27"/>
  <c r="AR13" i="17"/>
  <c r="AR13" i="39" s="1"/>
  <c r="AZ13" i="27"/>
  <c r="AZ13" i="17"/>
  <c r="AZ13" i="39" s="1"/>
  <c r="BH13" i="7"/>
  <c r="BP13" i="7"/>
  <c r="D14" i="27"/>
  <c r="D14" i="17"/>
  <c r="D14" i="39" s="1"/>
  <c r="L14" i="27"/>
  <c r="L14" i="17"/>
  <c r="L14" i="39" s="1"/>
  <c r="T14" i="27"/>
  <c r="U14" i="27" s="1"/>
  <c r="T14" i="17"/>
  <c r="AB14" i="27"/>
  <c r="AC14" i="27" s="1"/>
  <c r="AB14" i="17"/>
  <c r="AJ14" i="27"/>
  <c r="AK14" i="27" s="1"/>
  <c r="AJ14" i="17"/>
  <c r="AR14" i="27"/>
  <c r="AR14" i="17"/>
  <c r="AR14" i="39" s="1"/>
  <c r="AZ14" i="27"/>
  <c r="AZ14" i="17"/>
  <c r="AZ14" i="39" s="1"/>
  <c r="BH14" i="7"/>
  <c r="BP14" i="7"/>
  <c r="D15" i="27"/>
  <c r="D15" i="17"/>
  <c r="D15" i="39" s="1"/>
  <c r="L15" i="27"/>
  <c r="L15" i="17"/>
  <c r="L15" i="39" s="1"/>
  <c r="T15" i="27"/>
  <c r="U15" i="27" s="1"/>
  <c r="T15" i="17"/>
  <c r="AB15" i="27"/>
  <c r="AC15" i="27" s="1"/>
  <c r="AB15" i="17"/>
  <c r="AJ15" i="27"/>
  <c r="AK15" i="27" s="1"/>
  <c r="AJ15" i="17"/>
  <c r="AR15" i="27"/>
  <c r="AR15" i="17"/>
  <c r="AR15" i="39" s="1"/>
  <c r="AZ15" i="27"/>
  <c r="AZ15" i="17"/>
  <c r="AZ15" i="39" s="1"/>
  <c r="BH15" i="7"/>
  <c r="BP15" i="7"/>
  <c r="F17" i="27"/>
  <c r="G17" i="27" s="1"/>
  <c r="F17" i="17"/>
  <c r="N17" i="27"/>
  <c r="O17" i="27" s="1"/>
  <c r="N17" i="17"/>
  <c r="V17" i="27"/>
  <c r="W17" i="27" s="1"/>
  <c r="V17" i="17"/>
  <c r="AD17" i="27"/>
  <c r="AE17" i="27" s="1"/>
  <c r="AD17" i="17"/>
  <c r="AL17" i="27"/>
  <c r="AL17" i="17"/>
  <c r="AL17" i="39" s="1"/>
  <c r="AT17" i="27"/>
  <c r="AT17" i="17"/>
  <c r="AT17" i="39" s="1"/>
  <c r="BB17" i="7"/>
  <c r="BR17" i="7"/>
  <c r="F18" i="27"/>
  <c r="G18" i="27" s="1"/>
  <c r="F18" i="17"/>
  <c r="N18" i="27"/>
  <c r="O18" i="27" s="1"/>
  <c r="N18" i="17"/>
  <c r="V18" i="27"/>
  <c r="W18" i="27" s="1"/>
  <c r="V18" i="17"/>
  <c r="AD18" i="27"/>
  <c r="AE18" i="27" s="1"/>
  <c r="AD18" i="17"/>
  <c r="AL18" i="27"/>
  <c r="AL18" i="17"/>
  <c r="AL18" i="39" s="1"/>
  <c r="AT18" i="27"/>
  <c r="AT18" i="17"/>
  <c r="AT18" i="39" s="1"/>
  <c r="BB18" i="7"/>
  <c r="BR18" i="7"/>
  <c r="F19" i="27"/>
  <c r="G19" i="27" s="1"/>
  <c r="F19" i="17"/>
  <c r="N19" i="27"/>
  <c r="O19" i="27" s="1"/>
  <c r="N19" i="17"/>
  <c r="V19" i="27"/>
  <c r="W19" i="27" s="1"/>
  <c r="V19" i="17"/>
  <c r="AD19" i="27"/>
  <c r="AE19" i="27" s="1"/>
  <c r="AD19" i="17"/>
  <c r="AL19" i="27"/>
  <c r="AL19" i="17"/>
  <c r="AL19" i="39" s="1"/>
  <c r="AT19" i="27"/>
  <c r="AT19" i="17"/>
  <c r="AT19" i="39" s="1"/>
  <c r="BB19" i="7"/>
  <c r="BR19" i="7"/>
  <c r="F20" i="27"/>
  <c r="G20" i="27" s="1"/>
  <c r="F20" i="17"/>
  <c r="N20" i="27"/>
  <c r="O20" i="27" s="1"/>
  <c r="N20" i="17"/>
  <c r="V20" i="27"/>
  <c r="W20" i="27" s="1"/>
  <c r="V20" i="17"/>
  <c r="AD20" i="27"/>
  <c r="AE20" i="27" s="1"/>
  <c r="AD20" i="17"/>
  <c r="AL20" i="27"/>
  <c r="AL20" i="17"/>
  <c r="AL20" i="39" s="1"/>
  <c r="AT20" i="27"/>
  <c r="AT20" i="17"/>
  <c r="AT20" i="39" s="1"/>
  <c r="BB20" i="7"/>
  <c r="BR20" i="7"/>
  <c r="H22" i="27"/>
  <c r="I22" i="27" s="1"/>
  <c r="H22" i="17"/>
  <c r="P22" i="27"/>
  <c r="Q22" i="27" s="1"/>
  <c r="P22" i="17"/>
  <c r="X22" i="27"/>
  <c r="Y22" i="27" s="1"/>
  <c r="X22" i="17"/>
  <c r="AF22" i="27"/>
  <c r="AF22" i="17"/>
  <c r="AN22" i="27"/>
  <c r="AN22" i="17"/>
  <c r="AN22" i="39" s="1"/>
  <c r="AV22" i="27"/>
  <c r="AV22" i="17"/>
  <c r="AV22" i="39" s="1"/>
  <c r="BD22" i="7"/>
  <c r="BL22" i="7"/>
  <c r="BT22" i="7"/>
  <c r="H23" i="27"/>
  <c r="H23" i="17"/>
  <c r="P23" i="27"/>
  <c r="Q23" i="27" s="1"/>
  <c r="P23" i="17"/>
  <c r="X23" i="27"/>
  <c r="Y23" i="27" s="1"/>
  <c r="X23" i="17"/>
  <c r="AF23" i="27"/>
  <c r="AG23" i="27" s="1"/>
  <c r="AF23" i="17"/>
  <c r="AN23" i="27"/>
  <c r="AN23" i="17"/>
  <c r="AN23" i="39" s="1"/>
  <c r="AV23" i="27"/>
  <c r="AV23" i="17"/>
  <c r="AV23" i="39" s="1"/>
  <c r="BD23" i="7"/>
  <c r="BL23" i="7"/>
  <c r="BT23" i="7"/>
  <c r="H24" i="27"/>
  <c r="I24" i="27" s="1"/>
  <c r="H24" i="17"/>
  <c r="P24" i="27"/>
  <c r="P24" i="17"/>
  <c r="X24" i="27"/>
  <c r="Y24" i="27" s="1"/>
  <c r="X24" i="17"/>
  <c r="AF24" i="27"/>
  <c r="AG24" i="27" s="1"/>
  <c r="AF24" i="17"/>
  <c r="AN24" i="27"/>
  <c r="AN24" i="17"/>
  <c r="AN24" i="39" s="1"/>
  <c r="AV24" i="27"/>
  <c r="AV24" i="17"/>
  <c r="AV24" i="39" s="1"/>
  <c r="BD24" i="7"/>
  <c r="BL24" i="7"/>
  <c r="BT24" i="7"/>
  <c r="H26" i="27"/>
  <c r="H26" i="17"/>
  <c r="P26" i="27"/>
  <c r="Q26" i="27" s="1"/>
  <c r="P26" i="17"/>
  <c r="X26" i="27"/>
  <c r="Y26" i="27" s="1"/>
  <c r="X26" i="17"/>
  <c r="AF26" i="27"/>
  <c r="AG26" i="27" s="1"/>
  <c r="AF26" i="17"/>
  <c r="AN26" i="27"/>
  <c r="AN26" i="17"/>
  <c r="AN26" i="39" s="1"/>
  <c r="AV26" i="27"/>
  <c r="AV26" i="17"/>
  <c r="AV26" i="39" s="1"/>
  <c r="BD26" i="7"/>
  <c r="BL26" i="7"/>
  <c r="BT26" i="7"/>
  <c r="H27" i="27"/>
  <c r="I27" i="27" s="1"/>
  <c r="H27" i="17"/>
  <c r="P27" i="27"/>
  <c r="P27" i="17"/>
  <c r="X27" i="27"/>
  <c r="Y27" i="27" s="1"/>
  <c r="X27" i="17"/>
  <c r="AF27" i="27"/>
  <c r="AG27" i="27" s="1"/>
  <c r="AF27" i="17"/>
  <c r="AN27" i="27"/>
  <c r="AN27" i="17"/>
  <c r="AN27" i="39" s="1"/>
  <c r="AV27" i="27"/>
  <c r="AV27" i="17"/>
  <c r="AV27" i="39" s="1"/>
  <c r="BD27" i="7"/>
  <c r="BL27" i="7"/>
  <c r="BT27" i="7"/>
  <c r="I29" i="7"/>
  <c r="Q29" i="7"/>
  <c r="Y29" i="7"/>
  <c r="AG29" i="7"/>
  <c r="AO29" i="27"/>
  <c r="AO29" i="17"/>
  <c r="AO29" i="39" s="1"/>
  <c r="AW29" i="27"/>
  <c r="AW29" i="17"/>
  <c r="AW29" i="39" s="1"/>
  <c r="BE29" i="27"/>
  <c r="BF29" i="27" s="1"/>
  <c r="BE29" i="17"/>
  <c r="BM29" i="27"/>
  <c r="BN29" i="27" s="1"/>
  <c r="BM29" i="17"/>
  <c r="BU29" i="27"/>
  <c r="BV29" i="27" s="1"/>
  <c r="BU29" i="17"/>
  <c r="I30" i="7"/>
  <c r="Q30" i="7"/>
  <c r="Y30" i="7"/>
  <c r="AG30" i="7"/>
  <c r="AO30" i="27"/>
  <c r="AO30" i="17"/>
  <c r="AO30" i="39" s="1"/>
  <c r="AW30" i="27"/>
  <c r="AW30" i="17"/>
  <c r="AW30" i="39" s="1"/>
  <c r="BE30" i="27"/>
  <c r="BF30" i="27" s="1"/>
  <c r="BE30" i="17"/>
  <c r="BM30" i="27"/>
  <c r="BN30" i="27" s="1"/>
  <c r="BM30" i="17"/>
  <c r="BU30" i="27"/>
  <c r="BV30" i="27" s="1"/>
  <c r="BU30" i="17"/>
  <c r="I31" i="7"/>
  <c r="Q31" i="7"/>
  <c r="Y31" i="7"/>
  <c r="AG31" i="7"/>
  <c r="AO31" i="27"/>
  <c r="AO31" i="17"/>
  <c r="AO31" i="39" s="1"/>
  <c r="AW31" i="27"/>
  <c r="AW31" i="17"/>
  <c r="AW31" i="39" s="1"/>
  <c r="BE31" i="27"/>
  <c r="BF31" i="27" s="1"/>
  <c r="BE31" i="17"/>
  <c r="BM31" i="27"/>
  <c r="BN31" i="27" s="1"/>
  <c r="BM31" i="17"/>
  <c r="BU31" i="27"/>
  <c r="BV31" i="27" s="1"/>
  <c r="BU31" i="17"/>
  <c r="I32" i="7"/>
  <c r="Q32" i="7"/>
  <c r="Y32" i="7"/>
  <c r="AG32" i="7"/>
  <c r="AO32" i="27"/>
  <c r="AO32" i="17"/>
  <c r="AO32" i="39" s="1"/>
  <c r="AW32" i="27"/>
  <c r="AW32" i="17"/>
  <c r="AW32" i="39" s="1"/>
  <c r="BE32" i="27"/>
  <c r="BF32" i="27" s="1"/>
  <c r="BE32" i="17"/>
  <c r="BM32" i="27"/>
  <c r="BN32" i="27" s="1"/>
  <c r="BM32" i="17"/>
  <c r="BU32" i="27"/>
  <c r="BV32" i="27" s="1"/>
  <c r="BU32" i="17"/>
  <c r="K34" i="7"/>
  <c r="S34" i="7"/>
  <c r="AA34" i="7"/>
  <c r="AI34" i="7"/>
  <c r="AQ34" i="27"/>
  <c r="AQ34" i="17"/>
  <c r="AQ34" i="39" s="1"/>
  <c r="AY34" i="27"/>
  <c r="AY34" i="17"/>
  <c r="AY34" i="39" s="1"/>
  <c r="BG34" i="27"/>
  <c r="BG34" i="17"/>
  <c r="BO34" i="27"/>
  <c r="BO34" i="17"/>
  <c r="K35" i="7"/>
  <c r="S35" i="7"/>
  <c r="AA35" i="7"/>
  <c r="AI35" i="7"/>
  <c r="AQ35" i="27"/>
  <c r="AQ35" i="17"/>
  <c r="AQ35" i="39" s="1"/>
  <c r="AY35" i="27"/>
  <c r="AY35" i="17"/>
  <c r="AY35" i="39" s="1"/>
  <c r="BG35" i="27"/>
  <c r="BG35" i="17"/>
  <c r="BO35" i="27"/>
  <c r="BO35" i="17"/>
  <c r="K37" i="7"/>
  <c r="S37" i="7"/>
  <c r="AA37" i="7"/>
  <c r="AI37" i="7"/>
  <c r="AQ37" i="27"/>
  <c r="AQ37" i="17"/>
  <c r="AQ37" i="39" s="1"/>
  <c r="AY37" i="27"/>
  <c r="AY37" i="17"/>
  <c r="AY37" i="39" s="1"/>
  <c r="BG37" i="27"/>
  <c r="BG37" i="17"/>
  <c r="BO37" i="27"/>
  <c r="BO37" i="17"/>
  <c r="K38" i="7"/>
  <c r="S38" i="7"/>
  <c r="AA38" i="7"/>
  <c r="AI38" i="7"/>
  <c r="AQ38" i="27"/>
  <c r="AQ38" i="17"/>
  <c r="AQ38" i="39" s="1"/>
  <c r="AY38" i="27"/>
  <c r="AY38" i="17"/>
  <c r="AY38" i="39" s="1"/>
  <c r="BG38" i="27"/>
  <c r="BG38" i="17"/>
  <c r="BO38" i="27"/>
  <c r="BO38" i="17"/>
  <c r="K39" i="7"/>
  <c r="S39" i="7"/>
  <c r="AA39" i="7"/>
  <c r="AI39" i="7"/>
  <c r="AQ39" i="27"/>
  <c r="AQ39" i="17"/>
  <c r="AQ39" i="39" s="1"/>
  <c r="AY39" i="27"/>
  <c r="AY39" i="17"/>
  <c r="AY39" i="39" s="1"/>
  <c r="BG39" i="27"/>
  <c r="BG39" i="17"/>
  <c r="BO39" i="27"/>
  <c r="BO39" i="17"/>
  <c r="K40" i="7"/>
  <c r="S40" i="7"/>
  <c r="AA40" i="7"/>
  <c r="AI40" i="7"/>
  <c r="AQ40" i="27"/>
  <c r="AQ40" i="17"/>
  <c r="AQ40" i="39" s="1"/>
  <c r="AY40" i="27"/>
  <c r="AY40" i="17"/>
  <c r="AY40" i="39" s="1"/>
  <c r="BG40" i="27"/>
  <c r="BG40" i="17"/>
  <c r="BO40" i="27"/>
  <c r="BO40" i="17"/>
  <c r="E42" i="27"/>
  <c r="E42" i="17"/>
  <c r="E42" i="39" s="1"/>
  <c r="M42" i="27"/>
  <c r="M42" i="17"/>
  <c r="M42" i="39" s="1"/>
  <c r="U42" i="7"/>
  <c r="AC42" i="7"/>
  <c r="AK42" i="7"/>
  <c r="AS42" i="27"/>
  <c r="AS42" i="17"/>
  <c r="AS42" i="39" s="1"/>
  <c r="BA42" i="27"/>
  <c r="BA42" i="17"/>
  <c r="BI42" i="7"/>
  <c r="BJ42" i="7" s="1"/>
  <c r="BQ42" i="27"/>
  <c r="BR42" i="27" s="1"/>
  <c r="BQ42" i="17"/>
  <c r="E43" i="27"/>
  <c r="E43" i="17"/>
  <c r="E43" i="39" s="1"/>
  <c r="M43" i="27"/>
  <c r="M43" i="17"/>
  <c r="M43" i="39" s="1"/>
  <c r="U43" i="7"/>
  <c r="AC43" i="7"/>
  <c r="AK43" i="7"/>
  <c r="AS43" i="27"/>
  <c r="AS43" i="17"/>
  <c r="AS43" i="39" s="1"/>
  <c r="BA43" i="27"/>
  <c r="BA43" i="17"/>
  <c r="BI43" i="7"/>
  <c r="BJ43" i="7" s="1"/>
  <c r="BQ43" i="27"/>
  <c r="BR43" i="27" s="1"/>
  <c r="BQ43" i="17"/>
  <c r="E44" i="27"/>
  <c r="E44" i="17"/>
  <c r="E44" i="39" s="1"/>
  <c r="M44" i="27"/>
  <c r="M44" i="17"/>
  <c r="M44" i="39" s="1"/>
  <c r="U44" i="7"/>
  <c r="AC44" i="7"/>
  <c r="AK44" i="7"/>
  <c r="AS44" i="27"/>
  <c r="AS44" i="17"/>
  <c r="AS44" i="39" s="1"/>
  <c r="BA44" i="27"/>
  <c r="BA44" i="17"/>
  <c r="BI44" i="7"/>
  <c r="BJ44" i="7" s="1"/>
  <c r="BQ44" i="27"/>
  <c r="BR44" i="27" s="1"/>
  <c r="BQ44" i="17"/>
  <c r="E45" i="27"/>
  <c r="E45" i="17"/>
  <c r="E45" i="39" s="1"/>
  <c r="M45" i="27"/>
  <c r="M45" i="17"/>
  <c r="M45" i="39" s="1"/>
  <c r="U45" i="7"/>
  <c r="AC45" i="7"/>
  <c r="AK45" i="7"/>
  <c r="AS45" i="27"/>
  <c r="AS45" i="17"/>
  <c r="AS45" i="39" s="1"/>
  <c r="BA45" i="27"/>
  <c r="BA45" i="17"/>
  <c r="BI45" i="7"/>
  <c r="BJ45" i="7" s="1"/>
  <c r="BQ45" i="27"/>
  <c r="BR45" i="27" s="1"/>
  <c r="BQ45" i="17"/>
  <c r="G47" i="7"/>
  <c r="AM47" i="27"/>
  <c r="AM47" i="17"/>
  <c r="AM47" i="39" s="1"/>
  <c r="AU47" i="27"/>
  <c r="AU47" i="17"/>
  <c r="AU47" i="39" s="1"/>
  <c r="BC47" i="27"/>
  <c r="BD47" i="27" s="1"/>
  <c r="BC47" i="17"/>
  <c r="BK47" i="27"/>
  <c r="BL47" i="27" s="1"/>
  <c r="BK47" i="17"/>
  <c r="BS47" i="27"/>
  <c r="BT47" i="27" s="1"/>
  <c r="BS47" i="17"/>
  <c r="G48" i="7"/>
  <c r="AG48" i="7"/>
  <c r="BH48" i="7"/>
  <c r="BS48" i="27"/>
  <c r="BS48" i="17"/>
  <c r="H49" i="27"/>
  <c r="I49" i="27" s="1"/>
  <c r="H49" i="17"/>
  <c r="Q49" i="7"/>
  <c r="AB49" i="27"/>
  <c r="AC49" i="27" s="1"/>
  <c r="AB49" i="17"/>
  <c r="BC49" i="27"/>
  <c r="BC49" i="17"/>
  <c r="BM49" i="27"/>
  <c r="BM49" i="17"/>
  <c r="BN49" i="7"/>
  <c r="E50" i="27"/>
  <c r="E50" i="17"/>
  <c r="E50" i="39" s="1"/>
  <c r="M50" i="27"/>
  <c r="M50" i="17"/>
  <c r="M50" i="39" s="1"/>
  <c r="X50" i="27"/>
  <c r="X50" i="17"/>
  <c r="AQ50" i="27"/>
  <c r="AQ50" i="17"/>
  <c r="AQ50" i="39" s="1"/>
  <c r="AY50" i="27"/>
  <c r="AY50" i="17"/>
  <c r="AY50" i="39" s="1"/>
  <c r="BK50" i="27"/>
  <c r="BK50" i="17"/>
  <c r="AH52" i="27"/>
  <c r="AH52" i="17"/>
  <c r="AK52" i="7"/>
  <c r="AQ52" i="27"/>
  <c r="AQ52" i="17"/>
  <c r="AQ52" i="39" s="1"/>
  <c r="AY52" i="27"/>
  <c r="AY52" i="17"/>
  <c r="AY52" i="39" s="1"/>
  <c r="AK16" i="15"/>
  <c r="AJ12" i="16" s="1"/>
  <c r="AI12" i="16"/>
  <c r="BN21" i="16"/>
  <c r="BP55" i="15"/>
  <c r="BO21" i="16" s="1"/>
  <c r="V49" i="7"/>
  <c r="D51" i="17"/>
  <c r="C20" i="8"/>
  <c r="L51" i="27"/>
  <c r="K20" i="28" s="1"/>
  <c r="L51" i="17"/>
  <c r="K20" i="8"/>
  <c r="T51" i="17"/>
  <c r="S20" i="8"/>
  <c r="AB51" i="17"/>
  <c r="AA20" i="8"/>
  <c r="AJ51" i="17"/>
  <c r="AI20" i="8"/>
  <c r="AS51" i="17"/>
  <c r="AR20" i="8"/>
  <c r="BA51" i="17"/>
  <c r="BI51" i="7"/>
  <c r="AZ20" i="8"/>
  <c r="BI51" i="1"/>
  <c r="BQ51" i="17"/>
  <c r="BP20" i="8"/>
  <c r="J55" i="17"/>
  <c r="I21" i="8"/>
  <c r="K55" i="7"/>
  <c r="J21" i="8" s="1"/>
  <c r="R55" i="17"/>
  <c r="Q21" i="8"/>
  <c r="S55" i="7"/>
  <c r="R21" i="8" s="1"/>
  <c r="Z55" i="17"/>
  <c r="Y21" i="8"/>
  <c r="AA55" i="7"/>
  <c r="Z21" i="8" s="1"/>
  <c r="AH55" i="17"/>
  <c r="AG21" i="8"/>
  <c r="AI55" i="7"/>
  <c r="AH21" i="8" s="1"/>
  <c r="AP55" i="17"/>
  <c r="AO21" i="8"/>
  <c r="AX55" i="17"/>
  <c r="AW21" i="8"/>
  <c r="D60" i="17"/>
  <c r="C22" i="8"/>
  <c r="L60" i="17"/>
  <c r="K22" i="8"/>
  <c r="T60" i="17"/>
  <c r="S22" i="8"/>
  <c r="U60" i="7"/>
  <c r="T22" i="8" s="1"/>
  <c r="AB60" i="17"/>
  <c r="AA22" i="8"/>
  <c r="AC60" i="7"/>
  <c r="AB22" i="8" s="1"/>
  <c r="BX56" i="7"/>
  <c r="AJ60" i="17"/>
  <c r="AI22" i="8"/>
  <c r="AK60" i="7"/>
  <c r="AJ22" i="8" s="1"/>
  <c r="AR60" i="17"/>
  <c r="AQ22" i="8"/>
  <c r="AZ60" i="17"/>
  <c r="AY22" i="8"/>
  <c r="BH60" i="1"/>
  <c r="BG22" i="2" s="1"/>
  <c r="BP60" i="1"/>
  <c r="BO22" i="2" s="1"/>
  <c r="F65" i="17"/>
  <c r="G65" i="7"/>
  <c r="F23" i="8" s="1"/>
  <c r="E23" i="8"/>
  <c r="N65" i="17"/>
  <c r="O65" i="7"/>
  <c r="N23" i="8" s="1"/>
  <c r="M23" i="8"/>
  <c r="V65" i="17"/>
  <c r="W65" i="7"/>
  <c r="V23" i="8" s="1"/>
  <c r="U23" i="8"/>
  <c r="AD65" i="17"/>
  <c r="AE65" i="7"/>
  <c r="AD23" i="8" s="1"/>
  <c r="AC23" i="8"/>
  <c r="AL65" i="17"/>
  <c r="AK23" i="8"/>
  <c r="AT65" i="17"/>
  <c r="AS23" i="8"/>
  <c r="E71" i="17"/>
  <c r="D24" i="8"/>
  <c r="M71" i="17"/>
  <c r="L24" i="8"/>
  <c r="U71" i="1"/>
  <c r="T24" i="2" s="1"/>
  <c r="AC71" i="1"/>
  <c r="AB24" i="2" s="1"/>
  <c r="AK71" i="1"/>
  <c r="AJ24" i="2" s="1"/>
  <c r="AS71" i="17"/>
  <c r="AR24" i="8"/>
  <c r="BA71" i="17"/>
  <c r="BB71" i="7"/>
  <c r="BA24" i="8" s="1"/>
  <c r="AZ24" i="8"/>
  <c r="BI71" i="7"/>
  <c r="BI71" i="1"/>
  <c r="BQ71" i="17"/>
  <c r="BR71" i="7"/>
  <c r="BQ24" i="8" s="1"/>
  <c r="BP24" i="8"/>
  <c r="G76" i="1"/>
  <c r="F25" i="2" s="1"/>
  <c r="O76" i="1"/>
  <c r="N25" i="2" s="1"/>
  <c r="W76" i="1"/>
  <c r="V25" i="2" s="1"/>
  <c r="AE76" i="1"/>
  <c r="AD25" i="2" s="1"/>
  <c r="AM76" i="17"/>
  <c r="AL25" i="8"/>
  <c r="AU76" i="17"/>
  <c r="AT25" i="8"/>
  <c r="BC76" i="17"/>
  <c r="BB25" i="8"/>
  <c r="BD76" i="7"/>
  <c r="BC25" i="8" s="1"/>
  <c r="BK76" i="17"/>
  <c r="BJ25" i="8"/>
  <c r="BL76" i="7"/>
  <c r="BK25" i="8" s="1"/>
  <c r="BS76" i="17"/>
  <c r="BR25" i="8"/>
  <c r="BT76" i="7"/>
  <c r="BS25" i="8" s="1"/>
  <c r="D80" i="17"/>
  <c r="C26" i="8"/>
  <c r="K26" i="8"/>
  <c r="S26" i="8"/>
  <c r="U80" i="7"/>
  <c r="T26" i="8" s="1"/>
  <c r="AA26" i="8"/>
  <c r="AC80" i="7"/>
  <c r="AB26" i="8" s="1"/>
  <c r="BX77" i="7"/>
  <c r="AI26" i="8"/>
  <c r="AK80" i="7"/>
  <c r="AJ26" i="8" s="1"/>
  <c r="AQ26" i="8"/>
  <c r="AY26" i="8"/>
  <c r="BH80" i="1"/>
  <c r="BG26" i="2" s="1"/>
  <c r="BP80" i="1"/>
  <c r="BO26" i="2" s="1"/>
  <c r="J84" i="17"/>
  <c r="K84" i="7"/>
  <c r="J27" i="8" s="1"/>
  <c r="I27" i="8"/>
  <c r="R84" i="17"/>
  <c r="S84" i="7"/>
  <c r="R27" i="8" s="1"/>
  <c r="Q27" i="8"/>
  <c r="Z84" i="17"/>
  <c r="AA84" i="7"/>
  <c r="Z27" i="8" s="1"/>
  <c r="Y27" i="8"/>
  <c r="AH84" i="17"/>
  <c r="AI84" i="7"/>
  <c r="AH27" i="8" s="1"/>
  <c r="AG27" i="8"/>
  <c r="AP84" i="17"/>
  <c r="AO27" i="8"/>
  <c r="AX84" i="17"/>
  <c r="AW27" i="8"/>
  <c r="G19" i="2"/>
  <c r="O19" i="2"/>
  <c r="W19" i="2"/>
  <c r="AE19" i="2"/>
  <c r="AM19" i="2"/>
  <c r="AU19" i="2"/>
  <c r="AN20" i="2"/>
  <c r="BD20" i="2"/>
  <c r="BT20" i="2"/>
  <c r="I21" i="2"/>
  <c r="Q21" i="2"/>
  <c r="Y21" i="2"/>
  <c r="AG21" i="2"/>
  <c r="AO21" i="2"/>
  <c r="AW21" i="2"/>
  <c r="AP22" i="2"/>
  <c r="AX22" i="2"/>
  <c r="BF22" i="2"/>
  <c r="BN22" i="2"/>
  <c r="C23" i="2"/>
  <c r="K23" i="2"/>
  <c r="S23" i="2"/>
  <c r="AA23" i="2"/>
  <c r="AI23" i="2"/>
  <c r="AQ23" i="2"/>
  <c r="AY23" i="2"/>
  <c r="D24" i="2"/>
  <c r="L24" i="2"/>
  <c r="AR24" i="2"/>
  <c r="AZ24" i="2"/>
  <c r="BP24" i="2"/>
  <c r="E25" i="2"/>
  <c r="M25" i="2"/>
  <c r="U25" i="2"/>
  <c r="AC25" i="2"/>
  <c r="AK25" i="2"/>
  <c r="AS25" i="2"/>
  <c r="AL26" i="2"/>
  <c r="AT26" i="2"/>
  <c r="BB26" i="2"/>
  <c r="BJ26" i="2"/>
  <c r="BR26" i="2"/>
  <c r="G27" i="2"/>
  <c r="O27" i="2"/>
  <c r="W27" i="2"/>
  <c r="AE27" i="2"/>
  <c r="AM27" i="2"/>
  <c r="AU27" i="2"/>
  <c r="K16" i="3"/>
  <c r="J12" i="4" s="1"/>
  <c r="S16" i="3"/>
  <c r="R12" i="4" s="1"/>
  <c r="AA16" i="3"/>
  <c r="Z12" i="4" s="1"/>
  <c r="AI16" i="3"/>
  <c r="AH12" i="4" s="1"/>
  <c r="U21" i="3"/>
  <c r="T13" i="4" s="1"/>
  <c r="AC21" i="3"/>
  <c r="AB13" i="4" s="1"/>
  <c r="AK21" i="3"/>
  <c r="AJ13" i="4" s="1"/>
  <c r="BX42" i="3"/>
  <c r="BX52" i="3"/>
  <c r="U60" i="3"/>
  <c r="T22" i="4" s="1"/>
  <c r="AC60" i="3"/>
  <c r="AB22" i="4" s="1"/>
  <c r="AK60" i="3"/>
  <c r="AJ22" i="4" s="1"/>
  <c r="BI60" i="3"/>
  <c r="G65" i="3"/>
  <c r="F23" i="4" s="1"/>
  <c r="O65" i="3"/>
  <c r="N23" i="4" s="1"/>
  <c r="W65" i="3"/>
  <c r="V23" i="4" s="1"/>
  <c r="AE65" i="3"/>
  <c r="AD23" i="4" s="1"/>
  <c r="BD76" i="3"/>
  <c r="BC25" i="4" s="1"/>
  <c r="BL76" i="3"/>
  <c r="BK25" i="4" s="1"/>
  <c r="BT76" i="3"/>
  <c r="BS25" i="4" s="1"/>
  <c r="K84" i="3"/>
  <c r="J27" i="4" s="1"/>
  <c r="S84" i="3"/>
  <c r="R27" i="4" s="1"/>
  <c r="AA84" i="3"/>
  <c r="Z27" i="4" s="1"/>
  <c r="AI84" i="3"/>
  <c r="AH27" i="4" s="1"/>
  <c r="AZ85" i="3"/>
  <c r="AY28" i="4" s="1"/>
  <c r="E12" i="27"/>
  <c r="E12" i="17"/>
  <c r="E12" i="39" s="1"/>
  <c r="M12" i="27"/>
  <c r="M12" i="17"/>
  <c r="M12" i="39" s="1"/>
  <c r="U12" i="7"/>
  <c r="AC12" i="7"/>
  <c r="AK12" i="7"/>
  <c r="AS12" i="27"/>
  <c r="AS12" i="17"/>
  <c r="AS12" i="39" s="1"/>
  <c r="BA12" i="27"/>
  <c r="BA12" i="17"/>
  <c r="BI12" i="7"/>
  <c r="BJ12" i="7" s="1"/>
  <c r="BQ12" i="27"/>
  <c r="BR12" i="27" s="1"/>
  <c r="BQ12" i="17"/>
  <c r="E13" i="27"/>
  <c r="E13" i="17"/>
  <c r="E13" i="39" s="1"/>
  <c r="M13" i="27"/>
  <c r="M13" i="17"/>
  <c r="M13" i="39" s="1"/>
  <c r="U13" i="7"/>
  <c r="AC13" i="7"/>
  <c r="AK13" i="7"/>
  <c r="AS13" i="27"/>
  <c r="AS13" i="17"/>
  <c r="AS13" i="39" s="1"/>
  <c r="BA13" i="27"/>
  <c r="BA13" i="17"/>
  <c r="BI13" i="7"/>
  <c r="BJ13" i="7" s="1"/>
  <c r="BQ13" i="27"/>
  <c r="BR13" i="27" s="1"/>
  <c r="BQ13" i="17"/>
  <c r="E14" i="27"/>
  <c r="E14" i="17"/>
  <c r="E14" i="39" s="1"/>
  <c r="M14" i="27"/>
  <c r="M14" i="17"/>
  <c r="M14" i="39" s="1"/>
  <c r="U14" i="7"/>
  <c r="AS14" i="27"/>
  <c r="AS14" i="17"/>
  <c r="AS14" i="39" s="1"/>
  <c r="BA14" i="27"/>
  <c r="BA14" i="17"/>
  <c r="BI14" i="7"/>
  <c r="BJ14" i="7" s="1"/>
  <c r="BQ14" i="27"/>
  <c r="BR14" i="27" s="1"/>
  <c r="BQ14" i="17"/>
  <c r="E15" i="27"/>
  <c r="E15" i="17"/>
  <c r="E15" i="39" s="1"/>
  <c r="M15" i="27"/>
  <c r="M15" i="17"/>
  <c r="M15" i="39" s="1"/>
  <c r="AS15" i="27"/>
  <c r="AS15" i="17"/>
  <c r="AS15" i="39" s="1"/>
  <c r="BA15" i="27"/>
  <c r="BA15" i="17"/>
  <c r="BI15" i="7"/>
  <c r="BJ15" i="7" s="1"/>
  <c r="BQ15" i="27"/>
  <c r="BR15" i="27" s="1"/>
  <c r="BQ15" i="17"/>
  <c r="F16" i="7"/>
  <c r="N16" i="7"/>
  <c r="V16" i="7"/>
  <c r="AD16" i="7"/>
  <c r="AM17" i="27"/>
  <c r="AM17" i="17"/>
  <c r="AM17" i="39" s="1"/>
  <c r="AU17" i="27"/>
  <c r="AU17" i="17"/>
  <c r="AU17" i="39" s="1"/>
  <c r="BC17" i="27"/>
  <c r="BD17" i="27" s="1"/>
  <c r="BC17" i="17"/>
  <c r="BK17" i="27"/>
  <c r="BL17" i="27" s="1"/>
  <c r="BK17" i="17"/>
  <c r="BS17" i="27"/>
  <c r="BT17" i="27" s="1"/>
  <c r="BS17" i="17"/>
  <c r="AM18" i="27"/>
  <c r="AM18" i="17"/>
  <c r="AM18" i="39" s="1"/>
  <c r="AU18" i="27"/>
  <c r="AU18" i="17"/>
  <c r="AU18" i="39" s="1"/>
  <c r="BC18" i="27"/>
  <c r="BD18" i="27" s="1"/>
  <c r="BC18" i="17"/>
  <c r="BK18" i="27"/>
  <c r="BL18" i="27" s="1"/>
  <c r="BK18" i="17"/>
  <c r="BS18" i="27"/>
  <c r="BT18" i="27" s="1"/>
  <c r="BS18" i="17"/>
  <c r="AM19" i="27"/>
  <c r="AM19" i="17"/>
  <c r="AM19" i="39" s="1"/>
  <c r="AU19" i="27"/>
  <c r="AU19" i="17"/>
  <c r="AU19" i="39" s="1"/>
  <c r="BC19" i="27"/>
  <c r="BD19" i="27" s="1"/>
  <c r="BC19" i="17"/>
  <c r="BK19" i="27"/>
  <c r="BL19" i="27" s="1"/>
  <c r="BK19" i="17"/>
  <c r="BS19" i="27"/>
  <c r="BT19" i="27" s="1"/>
  <c r="BS19" i="17"/>
  <c r="AM20" i="27"/>
  <c r="AM20" i="17"/>
  <c r="AM20" i="39" s="1"/>
  <c r="AU20" i="27"/>
  <c r="AU20" i="17"/>
  <c r="AU20" i="39" s="1"/>
  <c r="BC20" i="27"/>
  <c r="BD20" i="27" s="1"/>
  <c r="BC20" i="17"/>
  <c r="BK20" i="27"/>
  <c r="BL20" i="27" s="1"/>
  <c r="BK20" i="17"/>
  <c r="BS20" i="27"/>
  <c r="BT20" i="27" s="1"/>
  <c r="BS20" i="17"/>
  <c r="H21" i="7"/>
  <c r="P21" i="7"/>
  <c r="X21" i="7"/>
  <c r="AO22" i="27"/>
  <c r="AO22" i="17"/>
  <c r="AO22" i="39" s="1"/>
  <c r="AW22" i="27"/>
  <c r="AW22" i="17"/>
  <c r="AW22" i="39" s="1"/>
  <c r="BE22" i="27"/>
  <c r="BF22" i="27" s="1"/>
  <c r="BE22" i="17"/>
  <c r="BM22" i="27"/>
  <c r="BN22" i="27" s="1"/>
  <c r="BM22" i="17"/>
  <c r="BU22" i="27"/>
  <c r="BV22" i="27" s="1"/>
  <c r="BU22" i="17"/>
  <c r="AO23" i="27"/>
  <c r="AO23" i="17"/>
  <c r="AO23" i="39" s="1"/>
  <c r="AW23" i="27"/>
  <c r="AW23" i="17"/>
  <c r="AW23" i="39" s="1"/>
  <c r="BE23" i="27"/>
  <c r="BF23" i="27" s="1"/>
  <c r="BE23" i="17"/>
  <c r="BM23" i="27"/>
  <c r="BN23" i="27" s="1"/>
  <c r="BM23" i="17"/>
  <c r="BU23" i="27"/>
  <c r="BV23" i="27" s="1"/>
  <c r="BU23" i="17"/>
  <c r="AO24" i="27"/>
  <c r="AO24" i="17"/>
  <c r="AO24" i="39" s="1"/>
  <c r="AW24" i="27"/>
  <c r="AW24" i="17"/>
  <c r="AW24" i="39" s="1"/>
  <c r="BE24" i="27"/>
  <c r="BF24" i="27" s="1"/>
  <c r="BE24" i="17"/>
  <c r="BM24" i="27"/>
  <c r="BN24" i="27" s="1"/>
  <c r="BM24" i="17"/>
  <c r="BU24" i="27"/>
  <c r="BV24" i="27" s="1"/>
  <c r="BU24" i="17"/>
  <c r="AO26" i="27"/>
  <c r="AO26" i="17"/>
  <c r="AO26" i="39" s="1"/>
  <c r="AW26" i="27"/>
  <c r="AW26" i="17"/>
  <c r="AW26" i="39" s="1"/>
  <c r="BE26" i="27"/>
  <c r="BF26" i="27" s="1"/>
  <c r="BE26" i="17"/>
  <c r="BM26" i="27"/>
  <c r="BN26" i="27" s="1"/>
  <c r="BM26" i="17"/>
  <c r="BU26" i="27"/>
  <c r="BV26" i="27" s="1"/>
  <c r="BU26" i="17"/>
  <c r="AO27" i="27"/>
  <c r="AO27" i="17"/>
  <c r="AO27" i="39" s="1"/>
  <c r="AW27" i="27"/>
  <c r="AW27" i="17"/>
  <c r="AW27" i="39" s="1"/>
  <c r="BE27" i="27"/>
  <c r="BF27" i="27" s="1"/>
  <c r="BE27" i="17"/>
  <c r="BM27" i="27"/>
  <c r="BN27" i="27" s="1"/>
  <c r="BM27" i="17"/>
  <c r="BU27" i="27"/>
  <c r="BV27" i="27" s="1"/>
  <c r="BU27" i="17"/>
  <c r="J29" i="27"/>
  <c r="K29" i="27" s="1"/>
  <c r="J29" i="17"/>
  <c r="R29" i="27"/>
  <c r="S29" i="27" s="1"/>
  <c r="R29" i="17"/>
  <c r="Z29" i="27"/>
  <c r="AA29" i="27" s="1"/>
  <c r="Z29" i="17"/>
  <c r="AH29" i="27"/>
  <c r="AI29" i="27" s="1"/>
  <c r="AH29" i="17"/>
  <c r="AP29" i="27"/>
  <c r="AP29" i="17"/>
  <c r="AP29" i="39" s="1"/>
  <c r="AX29" i="27"/>
  <c r="AX29" i="17"/>
  <c r="AX29" i="39" s="1"/>
  <c r="J30" i="27"/>
  <c r="K30" i="27" s="1"/>
  <c r="J30" i="17"/>
  <c r="R30" i="27"/>
  <c r="S30" i="27" s="1"/>
  <c r="R30" i="17"/>
  <c r="Z30" i="27"/>
  <c r="AA30" i="27" s="1"/>
  <c r="Z30" i="17"/>
  <c r="AH30" i="27"/>
  <c r="AI30" i="27" s="1"/>
  <c r="AH30" i="17"/>
  <c r="AP30" i="27"/>
  <c r="AP30" i="17"/>
  <c r="AP30" i="39" s="1"/>
  <c r="AX30" i="27"/>
  <c r="AX30" i="17"/>
  <c r="AX30" i="39" s="1"/>
  <c r="J31" i="27"/>
  <c r="K31" i="27" s="1"/>
  <c r="J31" i="17"/>
  <c r="R31" i="27"/>
  <c r="S31" i="27" s="1"/>
  <c r="R31" i="17"/>
  <c r="Z31" i="27"/>
  <c r="AA31" i="27" s="1"/>
  <c r="Z31" i="17"/>
  <c r="AH31" i="27"/>
  <c r="AI31" i="27" s="1"/>
  <c r="AH31" i="17"/>
  <c r="AP31" i="27"/>
  <c r="AP31" i="17"/>
  <c r="AP31" i="39" s="1"/>
  <c r="AX31" i="27"/>
  <c r="AX31" i="17"/>
  <c r="AX31" i="39" s="1"/>
  <c r="J32" i="27"/>
  <c r="K32" i="27" s="1"/>
  <c r="J32" i="17"/>
  <c r="R32" i="27"/>
  <c r="S32" i="27" s="1"/>
  <c r="R32" i="17"/>
  <c r="Z32" i="27"/>
  <c r="AA32" i="27" s="1"/>
  <c r="Z32" i="17"/>
  <c r="AH32" i="27"/>
  <c r="AI32" i="27" s="1"/>
  <c r="AH32" i="17"/>
  <c r="AP32" i="27"/>
  <c r="AP32" i="17"/>
  <c r="AP32" i="39" s="1"/>
  <c r="AX32" i="27"/>
  <c r="AX32" i="17"/>
  <c r="AX32" i="39" s="1"/>
  <c r="D34" i="27"/>
  <c r="D34" i="17"/>
  <c r="D34" i="39" s="1"/>
  <c r="L34" i="27"/>
  <c r="L34" i="17"/>
  <c r="L34" i="39" s="1"/>
  <c r="T34" i="27"/>
  <c r="U34" i="27" s="1"/>
  <c r="T34" i="17"/>
  <c r="AB34" i="27"/>
  <c r="AB34" i="17"/>
  <c r="AJ34" i="27"/>
  <c r="AK34" i="27" s="1"/>
  <c r="AJ34" i="17"/>
  <c r="AR34" i="27"/>
  <c r="AR34" i="17"/>
  <c r="AR34" i="39" s="1"/>
  <c r="AZ34" i="27"/>
  <c r="AZ34" i="17"/>
  <c r="AZ34" i="39" s="1"/>
  <c r="BH34" i="7"/>
  <c r="BP34" i="7"/>
  <c r="D35" i="27"/>
  <c r="D35" i="17"/>
  <c r="D35" i="39" s="1"/>
  <c r="L35" i="27"/>
  <c r="L35" i="17"/>
  <c r="L35" i="39" s="1"/>
  <c r="T35" i="27"/>
  <c r="U35" i="27" s="1"/>
  <c r="T35" i="17"/>
  <c r="AB35" i="27"/>
  <c r="AC35" i="27" s="1"/>
  <c r="AB35" i="17"/>
  <c r="AJ35" i="27"/>
  <c r="AK35" i="27" s="1"/>
  <c r="AJ35" i="17"/>
  <c r="AR35" i="27"/>
  <c r="AR35" i="17"/>
  <c r="AR35" i="39" s="1"/>
  <c r="AZ35" i="27"/>
  <c r="AZ35" i="17"/>
  <c r="AZ35" i="39" s="1"/>
  <c r="BH35" i="7"/>
  <c r="BP35" i="7"/>
  <c r="D37" i="27"/>
  <c r="D37" i="17"/>
  <c r="D37" i="39" s="1"/>
  <c r="L37" i="27"/>
  <c r="L37" i="17"/>
  <c r="L37" i="39" s="1"/>
  <c r="T37" i="27"/>
  <c r="U37" i="27" s="1"/>
  <c r="T37" i="17"/>
  <c r="AB37" i="27"/>
  <c r="AC37" i="27" s="1"/>
  <c r="AB37" i="17"/>
  <c r="AJ37" i="27"/>
  <c r="AJ37" i="17"/>
  <c r="AR37" i="27"/>
  <c r="AR37" i="17"/>
  <c r="AR37" i="39" s="1"/>
  <c r="AZ37" i="27"/>
  <c r="AZ37" i="17"/>
  <c r="AZ37" i="39" s="1"/>
  <c r="BH37" i="7"/>
  <c r="BP37" i="7"/>
  <c r="D38" i="27"/>
  <c r="D38" i="17"/>
  <c r="D38" i="39" s="1"/>
  <c r="L38" i="27"/>
  <c r="L38" i="17"/>
  <c r="L38" i="39" s="1"/>
  <c r="T38" i="27"/>
  <c r="T38" i="17"/>
  <c r="AB38" i="27"/>
  <c r="AC38" i="27" s="1"/>
  <c r="AB38" i="17"/>
  <c r="AJ38" i="27"/>
  <c r="AK38" i="27" s="1"/>
  <c r="AJ38" i="17"/>
  <c r="AR38" i="27"/>
  <c r="AR38" i="17"/>
  <c r="AR38" i="39" s="1"/>
  <c r="AZ38" i="27"/>
  <c r="AZ38" i="17"/>
  <c r="AZ38" i="39" s="1"/>
  <c r="BH38" i="7"/>
  <c r="BP38" i="7"/>
  <c r="D39" i="27"/>
  <c r="D39" i="17"/>
  <c r="D39" i="39" s="1"/>
  <c r="L39" i="27"/>
  <c r="L39" i="17"/>
  <c r="L39" i="39" s="1"/>
  <c r="T39" i="27"/>
  <c r="U39" i="27" s="1"/>
  <c r="T39" i="17"/>
  <c r="AB39" i="27"/>
  <c r="AC39" i="27" s="1"/>
  <c r="AB39" i="17"/>
  <c r="AJ39" i="27"/>
  <c r="AK39" i="27" s="1"/>
  <c r="AJ39" i="17"/>
  <c r="AR39" i="27"/>
  <c r="AR39" i="17"/>
  <c r="AR39" i="39" s="1"/>
  <c r="AZ39" i="27"/>
  <c r="AZ39" i="17"/>
  <c r="AZ39" i="39" s="1"/>
  <c r="BH39" i="7"/>
  <c r="BP39" i="7"/>
  <c r="D40" i="27"/>
  <c r="D40" i="17"/>
  <c r="D40" i="39" s="1"/>
  <c r="L40" i="27"/>
  <c r="L40" i="17"/>
  <c r="L40" i="39" s="1"/>
  <c r="T40" i="27"/>
  <c r="T40" i="17"/>
  <c r="AB40" i="27"/>
  <c r="AB40" i="17"/>
  <c r="AJ40" i="27"/>
  <c r="AK40" i="27" s="1"/>
  <c r="AJ40" i="17"/>
  <c r="AR40" i="27"/>
  <c r="AR40" i="17"/>
  <c r="AR40" i="39" s="1"/>
  <c r="AZ40" i="27"/>
  <c r="AZ40" i="17"/>
  <c r="AZ40" i="39" s="1"/>
  <c r="BH40" i="7"/>
  <c r="BP40" i="7"/>
  <c r="F42" i="27"/>
  <c r="F42" i="17"/>
  <c r="N42" i="27"/>
  <c r="O42" i="27" s="1"/>
  <c r="N42" i="17"/>
  <c r="V42" i="27"/>
  <c r="V42" i="17"/>
  <c r="AD42" i="27"/>
  <c r="AD42" i="17"/>
  <c r="AL42" i="27"/>
  <c r="AL42" i="17"/>
  <c r="AL42" i="39" s="1"/>
  <c r="AT42" i="27"/>
  <c r="AT42" i="17"/>
  <c r="AT42" i="39" s="1"/>
  <c r="F43" i="27"/>
  <c r="F43" i="17"/>
  <c r="N43" i="27"/>
  <c r="N43" i="17"/>
  <c r="V43" i="27"/>
  <c r="V43" i="17"/>
  <c r="AD43" i="27"/>
  <c r="AE43" i="27" s="1"/>
  <c r="AD43" i="17"/>
  <c r="AL43" i="27"/>
  <c r="AL43" i="17"/>
  <c r="AL43" i="39" s="1"/>
  <c r="AT43" i="27"/>
  <c r="AT43" i="17"/>
  <c r="AT43" i="39" s="1"/>
  <c r="F44" i="27"/>
  <c r="F44" i="17"/>
  <c r="N44" i="27"/>
  <c r="O44" i="27" s="1"/>
  <c r="N44" i="17"/>
  <c r="V44" i="27"/>
  <c r="V44" i="17"/>
  <c r="AD44" i="27"/>
  <c r="AD44" i="17"/>
  <c r="AL44" i="27"/>
  <c r="AL44" i="17"/>
  <c r="AL44" i="39" s="1"/>
  <c r="AT44" i="27"/>
  <c r="AT44" i="17"/>
  <c r="AT44" i="39" s="1"/>
  <c r="F45" i="27"/>
  <c r="F45" i="17"/>
  <c r="N45" i="27"/>
  <c r="N45" i="17"/>
  <c r="V45" i="27"/>
  <c r="V45" i="17"/>
  <c r="AD45" i="27"/>
  <c r="AE45" i="27" s="1"/>
  <c r="AD45" i="17"/>
  <c r="AL45" i="27"/>
  <c r="AL45" i="17"/>
  <c r="AL45" i="39" s="1"/>
  <c r="AT45" i="27"/>
  <c r="AT45" i="17"/>
  <c r="AT45" i="39" s="1"/>
  <c r="H47" i="27"/>
  <c r="I47" i="27" s="1"/>
  <c r="H47" i="17"/>
  <c r="P47" i="27"/>
  <c r="Q47" i="27" s="1"/>
  <c r="P47" i="17"/>
  <c r="X47" i="27"/>
  <c r="Y47" i="27" s="1"/>
  <c r="X47" i="17"/>
  <c r="AF47" i="27"/>
  <c r="AG47" i="27" s="1"/>
  <c r="AF47" i="17"/>
  <c r="AN47" i="27"/>
  <c r="AN47" i="17"/>
  <c r="AN47" i="39" s="1"/>
  <c r="AV47" i="27"/>
  <c r="AV47" i="17"/>
  <c r="AV47" i="39" s="1"/>
  <c r="H48" i="27"/>
  <c r="I48" i="27" s="1"/>
  <c r="H48" i="17"/>
  <c r="P48" i="27"/>
  <c r="Q48" i="27" s="1"/>
  <c r="P48" i="17"/>
  <c r="X48" i="27"/>
  <c r="Y48" i="27" s="1"/>
  <c r="X48" i="17"/>
  <c r="AQ48" i="27"/>
  <c r="AQ48" i="17"/>
  <c r="AQ48" i="39" s="1"/>
  <c r="AY48" i="27"/>
  <c r="AY48" i="17"/>
  <c r="AY48" i="39" s="1"/>
  <c r="BJ48" i="7"/>
  <c r="S49" i="7"/>
  <c r="AM49" i="27"/>
  <c r="AM49" i="17"/>
  <c r="AM49" i="39" s="1"/>
  <c r="AU49" i="27"/>
  <c r="AU49" i="17"/>
  <c r="AU49" i="39" s="1"/>
  <c r="BO49" i="27"/>
  <c r="BO49" i="17"/>
  <c r="BP49" i="7"/>
  <c r="O50" i="7"/>
  <c r="BD51" i="7"/>
  <c r="BC20" i="8" s="1"/>
  <c r="BT51" i="7"/>
  <c r="BS20" i="8" s="1"/>
  <c r="Z52" i="27"/>
  <c r="Z52" i="17"/>
  <c r="AC52" i="7"/>
  <c r="O49" i="15"/>
  <c r="Q49" i="15"/>
  <c r="BF21" i="1"/>
  <c r="BE13" i="2" s="1"/>
  <c r="BN21" i="1"/>
  <c r="BM13" i="2" s="1"/>
  <c r="BV21" i="1"/>
  <c r="BU13" i="2" s="1"/>
  <c r="W49" i="1"/>
  <c r="AI49" i="1"/>
  <c r="V50" i="27"/>
  <c r="V50" i="17"/>
  <c r="E51" i="17"/>
  <c r="D20" i="8"/>
  <c r="M51" i="17"/>
  <c r="L20" i="8"/>
  <c r="U51" i="1"/>
  <c r="T20" i="2" s="1"/>
  <c r="AC51" i="1"/>
  <c r="AB20" i="2" s="1"/>
  <c r="BB51" i="1"/>
  <c r="BA20" i="2" s="1"/>
  <c r="BR51" i="1"/>
  <c r="BQ20" i="2" s="1"/>
  <c r="K55" i="1"/>
  <c r="J21" i="2" s="1"/>
  <c r="S55" i="1"/>
  <c r="R21" i="2" s="1"/>
  <c r="AQ55" i="27"/>
  <c r="AP21" i="28" s="1"/>
  <c r="AQ55" i="17"/>
  <c r="AP21" i="8"/>
  <c r="AY55" i="27"/>
  <c r="AX21" i="28" s="1"/>
  <c r="AY55" i="17"/>
  <c r="AX21" i="8"/>
  <c r="BG55" i="17"/>
  <c r="BF21" i="8"/>
  <c r="BH55" i="7"/>
  <c r="BG21" i="8" s="1"/>
  <c r="BO55" i="27"/>
  <c r="BO55" i="17"/>
  <c r="BN21" i="8"/>
  <c r="BP55" i="7"/>
  <c r="BO21" i="8" s="1"/>
  <c r="E60" i="27"/>
  <c r="D22" i="28" s="1"/>
  <c r="E60" i="17"/>
  <c r="D22" i="8"/>
  <c r="M60" i="27"/>
  <c r="L22" i="28" s="1"/>
  <c r="M60" i="17"/>
  <c r="L22" i="8"/>
  <c r="AS60" i="27"/>
  <c r="AR22" i="28" s="1"/>
  <c r="AS60" i="17"/>
  <c r="AR22" i="8"/>
  <c r="BA60" i="27"/>
  <c r="BA60" i="17"/>
  <c r="BB60" i="7"/>
  <c r="BA22" i="8" s="1"/>
  <c r="BI60" i="7"/>
  <c r="AZ22" i="8"/>
  <c r="BI60" i="1"/>
  <c r="BQ60" i="27"/>
  <c r="BQ60" i="17"/>
  <c r="BR60" i="7"/>
  <c r="BQ22" i="8" s="1"/>
  <c r="BP22" i="8"/>
  <c r="AL23" i="8"/>
  <c r="AT23" i="8"/>
  <c r="BD65" i="7"/>
  <c r="BC23" i="8" s="1"/>
  <c r="BB23" i="8"/>
  <c r="BL65" i="7"/>
  <c r="BK23" i="8" s="1"/>
  <c r="BJ23" i="8"/>
  <c r="BT65" i="7"/>
  <c r="BS23" i="8" s="1"/>
  <c r="BR23" i="8"/>
  <c r="F71" i="17"/>
  <c r="E24" i="8"/>
  <c r="G71" i="7"/>
  <c r="F24" i="8" s="1"/>
  <c r="N71" i="27"/>
  <c r="N71" i="17"/>
  <c r="M24" i="8"/>
  <c r="O71" i="7"/>
  <c r="N24" i="8" s="1"/>
  <c r="V71" i="27"/>
  <c r="V71" i="17"/>
  <c r="U24" i="8"/>
  <c r="W71" i="7"/>
  <c r="V24" i="8" s="1"/>
  <c r="AD71" i="27"/>
  <c r="AD71" i="17"/>
  <c r="AC24" i="8"/>
  <c r="AE71" i="7"/>
  <c r="AD24" i="8" s="1"/>
  <c r="AL71" i="27"/>
  <c r="AK24" i="28" s="1"/>
  <c r="AL71" i="17"/>
  <c r="AK24" i="8"/>
  <c r="AT71" i="27"/>
  <c r="AS24" i="28" s="1"/>
  <c r="AT71" i="17"/>
  <c r="AS24" i="8"/>
  <c r="H76" i="17"/>
  <c r="G25" i="8"/>
  <c r="I76" i="7"/>
  <c r="H25" i="8" s="1"/>
  <c r="P76" i="17"/>
  <c r="O25" i="8"/>
  <c r="Q76" i="7"/>
  <c r="P25" i="8" s="1"/>
  <c r="X76" i="17"/>
  <c r="W25" i="8"/>
  <c r="Y76" i="7"/>
  <c r="X25" i="8" s="1"/>
  <c r="AF76" i="17"/>
  <c r="AE25" i="8"/>
  <c r="AG76" i="7"/>
  <c r="AF25" i="8" s="1"/>
  <c r="AN76" i="17"/>
  <c r="AM25" i="8"/>
  <c r="AV76" i="17"/>
  <c r="AU25" i="8"/>
  <c r="E80" i="17"/>
  <c r="D26" i="8"/>
  <c r="M80" i="27"/>
  <c r="L26" i="28" s="1"/>
  <c r="M80" i="17"/>
  <c r="L26" i="8"/>
  <c r="AS80" i="17"/>
  <c r="AR26" i="8"/>
  <c r="BA80" i="17"/>
  <c r="AZ26" i="8"/>
  <c r="BB80" i="7"/>
  <c r="BA26" i="8" s="1"/>
  <c r="BI80" i="7"/>
  <c r="BI80" i="1"/>
  <c r="BQ80" i="27"/>
  <c r="BQ80" i="17"/>
  <c r="BP26" i="8"/>
  <c r="BR80" i="7"/>
  <c r="BQ26" i="8" s="1"/>
  <c r="AP27" i="8"/>
  <c r="AX27" i="8"/>
  <c r="BF27" i="8"/>
  <c r="BH84" i="7"/>
  <c r="BG27" i="8" s="1"/>
  <c r="BN27" i="8"/>
  <c r="BP84" i="7"/>
  <c r="BO27" i="8" s="1"/>
  <c r="AP21" i="2"/>
  <c r="AX21" i="2"/>
  <c r="BF21" i="2"/>
  <c r="BN21" i="2"/>
  <c r="C22" i="2"/>
  <c r="K22" i="2"/>
  <c r="S22" i="2"/>
  <c r="AA22" i="2"/>
  <c r="AI22" i="2"/>
  <c r="AQ22" i="2"/>
  <c r="AY22" i="2"/>
  <c r="D23" i="2"/>
  <c r="L23" i="2"/>
  <c r="AR23" i="2"/>
  <c r="AZ23" i="2"/>
  <c r="BP23" i="2"/>
  <c r="E24" i="2"/>
  <c r="M24" i="2"/>
  <c r="U24" i="2"/>
  <c r="AC24" i="2"/>
  <c r="AK24" i="2"/>
  <c r="AS24" i="2"/>
  <c r="AL25" i="2"/>
  <c r="AT25" i="2"/>
  <c r="BB25" i="2"/>
  <c r="BJ25" i="2"/>
  <c r="BR25" i="2"/>
  <c r="G26" i="2"/>
  <c r="O26" i="2"/>
  <c r="W26" i="2"/>
  <c r="AE26" i="2"/>
  <c r="AM26" i="2"/>
  <c r="AU26" i="2"/>
  <c r="AN27" i="2"/>
  <c r="AV27" i="2"/>
  <c r="BD27" i="2"/>
  <c r="BL27" i="2"/>
  <c r="BT27" i="2"/>
  <c r="BH16" i="3"/>
  <c r="BG12" i="4" s="1"/>
  <c r="Z50" i="27"/>
  <c r="Z50" i="17"/>
  <c r="BH55" i="3"/>
  <c r="BG21" i="4" s="1"/>
  <c r="BP55" i="3"/>
  <c r="BO21" i="4" s="1"/>
  <c r="BH84" i="3"/>
  <c r="BG27" i="4" s="1"/>
  <c r="AP20" i="4"/>
  <c r="BI16" i="5"/>
  <c r="F12" i="27"/>
  <c r="F12" i="17"/>
  <c r="N12" i="27"/>
  <c r="N12" i="17"/>
  <c r="V12" i="27"/>
  <c r="V12" i="17"/>
  <c r="AD12" i="27"/>
  <c r="AE12" i="27" s="1"/>
  <c r="AD12" i="17"/>
  <c r="AL12" i="27"/>
  <c r="AL12" i="17"/>
  <c r="AL12" i="39" s="1"/>
  <c r="AT12" i="27"/>
  <c r="AT12" i="17"/>
  <c r="AT12" i="39" s="1"/>
  <c r="BB12" i="7"/>
  <c r="BR12" i="7"/>
  <c r="F13" i="27"/>
  <c r="G13" i="27" s="1"/>
  <c r="F13" i="17"/>
  <c r="N13" i="27"/>
  <c r="N13" i="17"/>
  <c r="V13" i="27"/>
  <c r="V13" i="17"/>
  <c r="AD13" i="27"/>
  <c r="AD13" i="17"/>
  <c r="AL13" i="27"/>
  <c r="AL13" i="17"/>
  <c r="AL13" i="39" s="1"/>
  <c r="AT13" i="27"/>
  <c r="AT13" i="17"/>
  <c r="AT13" i="39" s="1"/>
  <c r="BB13" i="7"/>
  <c r="BR13" i="7"/>
  <c r="F14" i="27"/>
  <c r="F14" i="17"/>
  <c r="N14" i="27"/>
  <c r="O14" i="27" s="1"/>
  <c r="N14" i="17"/>
  <c r="V14" i="27"/>
  <c r="V14" i="17"/>
  <c r="AD14" i="27"/>
  <c r="AD14" i="17"/>
  <c r="AL14" i="27"/>
  <c r="AL14" i="17"/>
  <c r="AL14" i="39" s="1"/>
  <c r="AT14" i="27"/>
  <c r="AT14" i="17"/>
  <c r="AT14" i="39" s="1"/>
  <c r="BB14" i="7"/>
  <c r="BR14" i="7"/>
  <c r="F15" i="27"/>
  <c r="F15" i="17"/>
  <c r="N15" i="27"/>
  <c r="N15" i="17"/>
  <c r="V15" i="27"/>
  <c r="W15" i="27" s="1"/>
  <c r="V15" i="17"/>
  <c r="AD15" i="27"/>
  <c r="AD15" i="17"/>
  <c r="AL15" i="27"/>
  <c r="AL15" i="17"/>
  <c r="AL15" i="39" s="1"/>
  <c r="AT15" i="27"/>
  <c r="AT15" i="17"/>
  <c r="AT15" i="39" s="1"/>
  <c r="BB15" i="7"/>
  <c r="BR15" i="7"/>
  <c r="H17" i="27"/>
  <c r="H17" i="17"/>
  <c r="P17" i="27"/>
  <c r="Q17" i="27" s="1"/>
  <c r="P17" i="17"/>
  <c r="X17" i="27"/>
  <c r="Y17" i="27" s="1"/>
  <c r="X17" i="17"/>
  <c r="AF17" i="27"/>
  <c r="AF17" i="17"/>
  <c r="AN17" i="27"/>
  <c r="AN17" i="17"/>
  <c r="AN17" i="39" s="1"/>
  <c r="AV17" i="27"/>
  <c r="AV17" i="17"/>
  <c r="AV17" i="39" s="1"/>
  <c r="BD17" i="7"/>
  <c r="BL17" i="7"/>
  <c r="BT17" i="7"/>
  <c r="H18" i="27"/>
  <c r="H18" i="17"/>
  <c r="P18" i="27"/>
  <c r="Q18" i="27" s="1"/>
  <c r="P18" i="17"/>
  <c r="X18" i="27"/>
  <c r="Y18" i="27" s="1"/>
  <c r="X18" i="17"/>
  <c r="AF18" i="27"/>
  <c r="AG18" i="27" s="1"/>
  <c r="AF18" i="17"/>
  <c r="AN18" i="27"/>
  <c r="AN18" i="17"/>
  <c r="AN18" i="39" s="1"/>
  <c r="AV18" i="27"/>
  <c r="AV18" i="17"/>
  <c r="AV18" i="39" s="1"/>
  <c r="BD18" i="7"/>
  <c r="BL18" i="7"/>
  <c r="BT18" i="7"/>
  <c r="H19" i="27"/>
  <c r="I19" i="27" s="1"/>
  <c r="H19" i="17"/>
  <c r="P19" i="27"/>
  <c r="P19" i="17"/>
  <c r="X19" i="27"/>
  <c r="X19" i="17"/>
  <c r="AF19" i="27"/>
  <c r="AG19" i="27" s="1"/>
  <c r="AF19" i="17"/>
  <c r="AN19" i="27"/>
  <c r="AN19" i="17"/>
  <c r="AN19" i="39" s="1"/>
  <c r="AV19" i="27"/>
  <c r="AV19" i="17"/>
  <c r="AV19" i="39" s="1"/>
  <c r="BD19" i="7"/>
  <c r="BL19" i="7"/>
  <c r="BT19" i="7"/>
  <c r="H20" i="27"/>
  <c r="I20" i="27" s="1"/>
  <c r="H20" i="17"/>
  <c r="P20" i="27"/>
  <c r="Q20" i="27" s="1"/>
  <c r="P20" i="17"/>
  <c r="X20" i="27"/>
  <c r="X20" i="17"/>
  <c r="AF20" i="27"/>
  <c r="AG20" i="27" s="1"/>
  <c r="AF20" i="17"/>
  <c r="AN20" i="27"/>
  <c r="AN20" i="17"/>
  <c r="AN20" i="39" s="1"/>
  <c r="AV20" i="27"/>
  <c r="AV20" i="17"/>
  <c r="AV20" i="39" s="1"/>
  <c r="BD20" i="7"/>
  <c r="BL20" i="7"/>
  <c r="BT20" i="7"/>
  <c r="J22" i="27"/>
  <c r="K22" i="27" s="1"/>
  <c r="J22" i="17"/>
  <c r="R22" i="27"/>
  <c r="S22" i="27" s="1"/>
  <c r="R22" i="17"/>
  <c r="Z22" i="27"/>
  <c r="AA22" i="27" s="1"/>
  <c r="Z22" i="17"/>
  <c r="AH22" i="27"/>
  <c r="AI22" i="27" s="1"/>
  <c r="AH22" i="17"/>
  <c r="AP22" i="27"/>
  <c r="AP22" i="17"/>
  <c r="AP22" i="39" s="1"/>
  <c r="AX22" i="27"/>
  <c r="AX22" i="17"/>
  <c r="AX22" i="39" s="1"/>
  <c r="BF22" i="7"/>
  <c r="BN22" i="7"/>
  <c r="BV22" i="7"/>
  <c r="J23" i="27"/>
  <c r="K23" i="27" s="1"/>
  <c r="J23" i="17"/>
  <c r="R23" i="27"/>
  <c r="S23" i="27" s="1"/>
  <c r="R23" i="17"/>
  <c r="Z23" i="27"/>
  <c r="AA23" i="27" s="1"/>
  <c r="Z23" i="17"/>
  <c r="AH23" i="27"/>
  <c r="AI23" i="27" s="1"/>
  <c r="AH23" i="17"/>
  <c r="AP23" i="27"/>
  <c r="AP23" i="17"/>
  <c r="AP23" i="39" s="1"/>
  <c r="AX23" i="27"/>
  <c r="AX23" i="17"/>
  <c r="AX23" i="39" s="1"/>
  <c r="BF23" i="7"/>
  <c r="BN23" i="7"/>
  <c r="BV23" i="7"/>
  <c r="J24" i="27"/>
  <c r="K24" i="27" s="1"/>
  <c r="J24" i="17"/>
  <c r="R24" i="27"/>
  <c r="S24" i="27" s="1"/>
  <c r="R24" i="17"/>
  <c r="Z24" i="27"/>
  <c r="AA24" i="27" s="1"/>
  <c r="Z24" i="17"/>
  <c r="AH24" i="27"/>
  <c r="AI24" i="27" s="1"/>
  <c r="AH24" i="17"/>
  <c r="AP24" i="27"/>
  <c r="AP24" i="17"/>
  <c r="AP24" i="39" s="1"/>
  <c r="AX24" i="27"/>
  <c r="AX24" i="17"/>
  <c r="AX24" i="39" s="1"/>
  <c r="BF24" i="7"/>
  <c r="BN24" i="7"/>
  <c r="BV24" i="7"/>
  <c r="J26" i="27"/>
  <c r="K26" i="27" s="1"/>
  <c r="J26" i="17"/>
  <c r="R26" i="27"/>
  <c r="S26" i="27" s="1"/>
  <c r="R26" i="17"/>
  <c r="Z26" i="27"/>
  <c r="AA26" i="27" s="1"/>
  <c r="Z26" i="17"/>
  <c r="AH26" i="27"/>
  <c r="AI26" i="27" s="1"/>
  <c r="AH26" i="17"/>
  <c r="AP26" i="27"/>
  <c r="AP26" i="17"/>
  <c r="AP26" i="39" s="1"/>
  <c r="AX26" i="27"/>
  <c r="AX26" i="17"/>
  <c r="AX26" i="39" s="1"/>
  <c r="BF26" i="7"/>
  <c r="BN26" i="7"/>
  <c r="BV26" i="7"/>
  <c r="J27" i="27"/>
  <c r="K27" i="27" s="1"/>
  <c r="J27" i="17"/>
  <c r="R27" i="27"/>
  <c r="S27" i="27" s="1"/>
  <c r="R27" i="17"/>
  <c r="Z27" i="27"/>
  <c r="AA27" i="27" s="1"/>
  <c r="Z27" i="17"/>
  <c r="AH27" i="27"/>
  <c r="AI27" i="27" s="1"/>
  <c r="AH27" i="17"/>
  <c r="AP27" i="27"/>
  <c r="AP27" i="17"/>
  <c r="AP27" i="39" s="1"/>
  <c r="AX27" i="27"/>
  <c r="AX27" i="17"/>
  <c r="AX27" i="39" s="1"/>
  <c r="BF27" i="7"/>
  <c r="BN27" i="7"/>
  <c r="BV27" i="7"/>
  <c r="K29" i="7"/>
  <c r="S29" i="7"/>
  <c r="AA29" i="7"/>
  <c r="AI29" i="7"/>
  <c r="AQ29" i="27"/>
  <c r="AQ29" i="17"/>
  <c r="AQ29" i="39" s="1"/>
  <c r="AY29" i="27"/>
  <c r="AY29" i="17"/>
  <c r="AY29" i="39" s="1"/>
  <c r="BG29" i="27"/>
  <c r="BH29" i="27" s="1"/>
  <c r="BG29" i="17"/>
  <c r="BO29" i="27"/>
  <c r="BP29" i="27" s="1"/>
  <c r="BO29" i="17"/>
  <c r="K30" i="7"/>
  <c r="S30" i="7"/>
  <c r="AA30" i="7"/>
  <c r="AI30" i="7"/>
  <c r="AQ30" i="27"/>
  <c r="AQ30" i="17"/>
  <c r="AQ30" i="39" s="1"/>
  <c r="AY30" i="27"/>
  <c r="AY30" i="17"/>
  <c r="AY30" i="39" s="1"/>
  <c r="BG30" i="27"/>
  <c r="BH30" i="27" s="1"/>
  <c r="BG30" i="17"/>
  <c r="BO30" i="27"/>
  <c r="BP30" i="27" s="1"/>
  <c r="BO30" i="17"/>
  <c r="K31" i="7"/>
  <c r="S31" i="7"/>
  <c r="AA31" i="7"/>
  <c r="AI31" i="7"/>
  <c r="AQ31" i="27"/>
  <c r="AQ31" i="17"/>
  <c r="AQ31" i="39" s="1"/>
  <c r="AY31" i="27"/>
  <c r="AY31" i="17"/>
  <c r="AY31" i="39" s="1"/>
  <c r="BG31" i="27"/>
  <c r="BH31" i="27" s="1"/>
  <c r="BG31" i="17"/>
  <c r="BO31" i="27"/>
  <c r="BP31" i="27" s="1"/>
  <c r="BO31" i="17"/>
  <c r="K32" i="7"/>
  <c r="S32" i="7"/>
  <c r="AA32" i="7"/>
  <c r="AI32" i="7"/>
  <c r="AQ32" i="27"/>
  <c r="AQ32" i="17"/>
  <c r="AQ32" i="39" s="1"/>
  <c r="AY32" i="27"/>
  <c r="AY32" i="17"/>
  <c r="AY32" i="39" s="1"/>
  <c r="BG32" i="27"/>
  <c r="BH32" i="27" s="1"/>
  <c r="BG32" i="17"/>
  <c r="BO32" i="27"/>
  <c r="BP32" i="27" s="1"/>
  <c r="BO32" i="17"/>
  <c r="E34" i="27"/>
  <c r="E34" i="17"/>
  <c r="E34" i="39" s="1"/>
  <c r="M34" i="27"/>
  <c r="M34" i="17"/>
  <c r="M34" i="39" s="1"/>
  <c r="U34" i="7"/>
  <c r="AC34" i="7"/>
  <c r="AK34" i="7"/>
  <c r="AS34" i="27"/>
  <c r="AS34" i="17"/>
  <c r="AS34" i="39" s="1"/>
  <c r="BA34" i="27"/>
  <c r="BA34" i="17"/>
  <c r="BI34" i="7"/>
  <c r="BJ34" i="7" s="1"/>
  <c r="BQ34" i="27"/>
  <c r="BR34" i="27" s="1"/>
  <c r="BQ34" i="17"/>
  <c r="E35" i="27"/>
  <c r="E35" i="17"/>
  <c r="E35" i="39" s="1"/>
  <c r="M35" i="27"/>
  <c r="M35" i="17"/>
  <c r="M35" i="39" s="1"/>
  <c r="U35" i="7"/>
  <c r="AC35" i="7"/>
  <c r="AK35" i="7"/>
  <c r="AS35" i="27"/>
  <c r="AS35" i="17"/>
  <c r="AS35" i="39" s="1"/>
  <c r="BA35" i="27"/>
  <c r="BA35" i="17"/>
  <c r="BI35" i="7"/>
  <c r="BJ35" i="7" s="1"/>
  <c r="BQ35" i="27"/>
  <c r="BR35" i="27" s="1"/>
  <c r="BQ35" i="17"/>
  <c r="E37" i="27"/>
  <c r="E37" i="17"/>
  <c r="E37" i="39" s="1"/>
  <c r="M37" i="27"/>
  <c r="M37" i="17"/>
  <c r="M37" i="39" s="1"/>
  <c r="U37" i="7"/>
  <c r="AC37" i="7"/>
  <c r="AK37" i="7"/>
  <c r="AS37" i="27"/>
  <c r="AS37" i="17"/>
  <c r="AS37" i="39" s="1"/>
  <c r="BA37" i="27"/>
  <c r="BA37" i="17"/>
  <c r="BI37" i="7"/>
  <c r="BJ37" i="7" s="1"/>
  <c r="BQ37" i="27"/>
  <c r="BR37" i="27" s="1"/>
  <c r="BQ37" i="17"/>
  <c r="E38" i="27"/>
  <c r="E38" i="17"/>
  <c r="E38" i="39" s="1"/>
  <c r="M38" i="27"/>
  <c r="M38" i="17"/>
  <c r="M38" i="39" s="1"/>
  <c r="U38" i="7"/>
  <c r="AC38" i="7"/>
  <c r="AK38" i="7"/>
  <c r="AS38" i="27"/>
  <c r="AS38" i="17"/>
  <c r="AS38" i="39" s="1"/>
  <c r="BA38" i="27"/>
  <c r="BA38" i="17"/>
  <c r="BI38" i="7"/>
  <c r="BJ38" i="7" s="1"/>
  <c r="BQ38" i="27"/>
  <c r="BQ38" i="17"/>
  <c r="E39" i="27"/>
  <c r="E39" i="17"/>
  <c r="E39" i="39" s="1"/>
  <c r="M39" i="27"/>
  <c r="M39" i="17"/>
  <c r="M39" i="39" s="1"/>
  <c r="U39" i="7"/>
  <c r="AC39" i="7"/>
  <c r="AK39" i="7"/>
  <c r="AS39" i="27"/>
  <c r="AS39" i="17"/>
  <c r="AS39" i="39" s="1"/>
  <c r="BA39" i="27"/>
  <c r="BA39" i="17"/>
  <c r="BI39" i="7"/>
  <c r="BJ39" i="7" s="1"/>
  <c r="BQ39" i="27"/>
  <c r="BR39" i="27" s="1"/>
  <c r="BQ39" i="17"/>
  <c r="E40" i="27"/>
  <c r="E40" i="17"/>
  <c r="E40" i="39" s="1"/>
  <c r="M40" i="27"/>
  <c r="M40" i="17"/>
  <c r="M40" i="39" s="1"/>
  <c r="U40" i="7"/>
  <c r="AC40" i="7"/>
  <c r="AK40" i="7"/>
  <c r="AS40" i="27"/>
  <c r="AS40" i="17"/>
  <c r="AS40" i="39" s="1"/>
  <c r="BA40" i="27"/>
  <c r="BA40" i="17"/>
  <c r="BI40" i="7"/>
  <c r="BJ40" i="7" s="1"/>
  <c r="BQ40" i="27"/>
  <c r="BQ40" i="17"/>
  <c r="G42" i="7"/>
  <c r="O42" i="7"/>
  <c r="W42" i="7"/>
  <c r="AE42" i="7"/>
  <c r="AM42" i="27"/>
  <c r="AM42" i="17"/>
  <c r="AM42" i="39" s="1"/>
  <c r="AU42" i="27"/>
  <c r="AU42" i="17"/>
  <c r="AU42" i="39" s="1"/>
  <c r="BC42" i="27"/>
  <c r="BD42" i="27" s="1"/>
  <c r="BC42" i="17"/>
  <c r="BK42" i="27"/>
  <c r="BL42" i="27" s="1"/>
  <c r="BK42" i="17"/>
  <c r="BS42" i="27"/>
  <c r="BT42" i="27" s="1"/>
  <c r="BS42" i="17"/>
  <c r="G43" i="7"/>
  <c r="O43" i="7"/>
  <c r="W43" i="7"/>
  <c r="AE43" i="7"/>
  <c r="AM43" i="27"/>
  <c r="AM43" i="17"/>
  <c r="AM43" i="39" s="1"/>
  <c r="AU43" i="27"/>
  <c r="AU43" i="17"/>
  <c r="AU43" i="39" s="1"/>
  <c r="BC43" i="27"/>
  <c r="BD43" i="27" s="1"/>
  <c r="BC43" i="17"/>
  <c r="BK43" i="27"/>
  <c r="BL43" i="27" s="1"/>
  <c r="BK43" i="17"/>
  <c r="BS43" i="27"/>
  <c r="BT43" i="27" s="1"/>
  <c r="BS43" i="17"/>
  <c r="G44" i="7"/>
  <c r="O44" i="7"/>
  <c r="W44" i="7"/>
  <c r="AE44" i="7"/>
  <c r="AM44" i="27"/>
  <c r="AM44" i="17"/>
  <c r="AM44" i="39" s="1"/>
  <c r="AU44" i="27"/>
  <c r="AU44" i="17"/>
  <c r="AU44" i="39" s="1"/>
  <c r="BC44" i="27"/>
  <c r="BD44" i="27" s="1"/>
  <c r="BC44" i="17"/>
  <c r="BK44" i="27"/>
  <c r="BL44" i="27" s="1"/>
  <c r="BK44" i="17"/>
  <c r="BS44" i="27"/>
  <c r="BT44" i="27" s="1"/>
  <c r="BS44" i="17"/>
  <c r="G45" i="7"/>
  <c r="O45" i="7"/>
  <c r="W45" i="7"/>
  <c r="AE45" i="7"/>
  <c r="AM45" i="27"/>
  <c r="AM45" i="17"/>
  <c r="AM45" i="39" s="1"/>
  <c r="AU45" i="27"/>
  <c r="AU45" i="17"/>
  <c r="AU45" i="39" s="1"/>
  <c r="BC45" i="27"/>
  <c r="BD45" i="27" s="1"/>
  <c r="BC45" i="17"/>
  <c r="BK45" i="27"/>
  <c r="BL45" i="27" s="1"/>
  <c r="BK45" i="17"/>
  <c r="BS45" i="27"/>
  <c r="BT45" i="27" s="1"/>
  <c r="BS45" i="17"/>
  <c r="I47" i="7"/>
  <c r="Q47" i="7"/>
  <c r="Y47" i="7"/>
  <c r="AG47" i="7"/>
  <c r="AO47" i="27"/>
  <c r="AO47" i="17"/>
  <c r="AO47" i="39" s="1"/>
  <c r="AW47" i="27"/>
  <c r="AW47" i="17"/>
  <c r="AW47" i="39" s="1"/>
  <c r="BE47" i="27"/>
  <c r="BF47" i="27" s="1"/>
  <c r="BE47" i="17"/>
  <c r="BM47" i="27"/>
  <c r="BN47" i="27" s="1"/>
  <c r="BM47" i="17"/>
  <c r="BU47" i="27"/>
  <c r="BV47" i="27" s="1"/>
  <c r="BU47" i="17"/>
  <c r="I48" i="7"/>
  <c r="Q48" i="7"/>
  <c r="Y48" i="7"/>
  <c r="AJ48" i="27"/>
  <c r="AK48" i="27" s="1"/>
  <c r="AJ48" i="17"/>
  <c r="AR48" i="27"/>
  <c r="AR48" i="17"/>
  <c r="AR48" i="39" s="1"/>
  <c r="AZ48" i="27"/>
  <c r="AZ48" i="17"/>
  <c r="AZ48" i="39" s="1"/>
  <c r="BK48" i="27"/>
  <c r="BK48" i="17"/>
  <c r="BU48" i="27"/>
  <c r="BU48" i="17"/>
  <c r="BV48" i="7"/>
  <c r="T49" i="27"/>
  <c r="U49" i="27" s="1"/>
  <c r="T49" i="17"/>
  <c r="AN49" i="27"/>
  <c r="AN49" i="17"/>
  <c r="AN49" i="39" s="1"/>
  <c r="AV49" i="27"/>
  <c r="AV49" i="17"/>
  <c r="AV49" i="39" s="1"/>
  <c r="BE49" i="27"/>
  <c r="BF49" i="27" s="1"/>
  <c r="BE49" i="17"/>
  <c r="BF49" i="7"/>
  <c r="BQ49" i="27"/>
  <c r="BR49" i="27" s="1"/>
  <c r="BQ49" i="17"/>
  <c r="BR49" i="7"/>
  <c r="P50" i="27"/>
  <c r="Q50" i="27" s="1"/>
  <c r="P50" i="17"/>
  <c r="AA50" i="7"/>
  <c r="AS50" i="27"/>
  <c r="AS50" i="17"/>
  <c r="AS50" i="39" s="1"/>
  <c r="BA50" i="27"/>
  <c r="BA50" i="17"/>
  <c r="BB50" i="7"/>
  <c r="BM50" i="27"/>
  <c r="BM50" i="17"/>
  <c r="BN50" i="7"/>
  <c r="J52" i="27"/>
  <c r="J52" i="17"/>
  <c r="R52" i="27"/>
  <c r="R52" i="17"/>
  <c r="U52" i="7"/>
  <c r="AA52" i="7"/>
  <c r="E13" i="16"/>
  <c r="G21" i="15"/>
  <c r="F13" i="16" s="1"/>
  <c r="AL48" i="27"/>
  <c r="AL48" i="17"/>
  <c r="AL48" i="39" s="1"/>
  <c r="AT48" i="27"/>
  <c r="AT48" i="17"/>
  <c r="AT48" i="39" s="1"/>
  <c r="F49" i="27"/>
  <c r="G49" i="27" s="1"/>
  <c r="F49" i="17"/>
  <c r="AL49" i="27"/>
  <c r="AL49" i="17"/>
  <c r="AL49" i="39" s="1"/>
  <c r="AT49" i="27"/>
  <c r="AT49" i="17"/>
  <c r="AT49" i="39" s="1"/>
  <c r="F50" i="27"/>
  <c r="F50" i="17"/>
  <c r="AL50" i="27"/>
  <c r="AL50" i="17"/>
  <c r="AL50" i="39" s="1"/>
  <c r="AT50" i="27"/>
  <c r="AT50" i="17"/>
  <c r="AT50" i="39" s="1"/>
  <c r="H52" i="27"/>
  <c r="H52" i="17"/>
  <c r="P52" i="27"/>
  <c r="P52" i="17"/>
  <c r="X52" i="27"/>
  <c r="X52" i="17"/>
  <c r="AF52" i="27"/>
  <c r="AF52" i="17"/>
  <c r="AN52" i="27"/>
  <c r="AN52" i="17"/>
  <c r="AN52" i="39" s="1"/>
  <c r="AV52" i="27"/>
  <c r="AV52" i="17"/>
  <c r="AV52" i="39" s="1"/>
  <c r="H53" i="27"/>
  <c r="H53" i="17"/>
  <c r="P53" i="27"/>
  <c r="P53" i="17"/>
  <c r="X53" i="27"/>
  <c r="X53" i="17"/>
  <c r="AF53" i="27"/>
  <c r="AG53" i="27" s="1"/>
  <c r="AF53" i="17"/>
  <c r="AN53" i="27"/>
  <c r="AN53" i="17"/>
  <c r="AN53" i="39" s="1"/>
  <c r="AV53" i="27"/>
  <c r="AV53" i="17"/>
  <c r="AV53" i="39" s="1"/>
  <c r="H54" i="27"/>
  <c r="H54" i="17"/>
  <c r="P54" i="27"/>
  <c r="P54" i="17"/>
  <c r="X54" i="27"/>
  <c r="X54" i="17"/>
  <c r="AF54" i="27"/>
  <c r="AF54" i="17"/>
  <c r="AN54" i="27"/>
  <c r="AN54" i="17"/>
  <c r="AN54" i="39" s="1"/>
  <c r="AV54" i="27"/>
  <c r="AV54" i="17"/>
  <c r="AV54" i="39" s="1"/>
  <c r="AO56" i="27"/>
  <c r="AO56" i="17"/>
  <c r="AO56" i="39" s="1"/>
  <c r="AW56" i="27"/>
  <c r="AW56" i="17"/>
  <c r="AW56" i="39" s="1"/>
  <c r="BE56" i="27"/>
  <c r="BE56" i="17"/>
  <c r="BM56" i="27"/>
  <c r="BM56" i="17"/>
  <c r="BU56" i="27"/>
  <c r="BU56" i="17"/>
  <c r="AO57" i="27"/>
  <c r="AO57" i="17"/>
  <c r="AO57" i="39" s="1"/>
  <c r="AW57" i="27"/>
  <c r="AW57" i="17"/>
  <c r="AW57" i="39" s="1"/>
  <c r="BE57" i="27"/>
  <c r="BE57" i="17"/>
  <c r="BM57" i="27"/>
  <c r="BM57" i="17"/>
  <c r="BU57" i="27"/>
  <c r="BU57" i="17"/>
  <c r="AO58" i="27"/>
  <c r="AO58" i="17"/>
  <c r="AO58" i="39" s="1"/>
  <c r="AW58" i="27"/>
  <c r="AW58" i="17"/>
  <c r="AW58" i="39" s="1"/>
  <c r="BE58" i="27"/>
  <c r="BE58" i="17"/>
  <c r="BM58" i="27"/>
  <c r="BM58" i="17"/>
  <c r="BU58" i="27"/>
  <c r="BU58" i="17"/>
  <c r="AO59" i="27"/>
  <c r="AO59" i="17"/>
  <c r="AO59" i="39" s="1"/>
  <c r="AW59" i="27"/>
  <c r="AW59" i="17"/>
  <c r="AW59" i="39" s="1"/>
  <c r="BE59" i="27"/>
  <c r="BE59" i="17"/>
  <c r="BM59" i="27"/>
  <c r="BM59" i="17"/>
  <c r="BU59" i="27"/>
  <c r="BU59" i="17"/>
  <c r="AQ61" i="27"/>
  <c r="AQ61" i="17"/>
  <c r="AQ61" i="39" s="1"/>
  <c r="AY61" i="27"/>
  <c r="AY61" i="17"/>
  <c r="AY61" i="39" s="1"/>
  <c r="BG61" i="27"/>
  <c r="BG61" i="17"/>
  <c r="BO61" i="27"/>
  <c r="BO61" i="17"/>
  <c r="AQ62" i="27"/>
  <c r="AQ62" i="17"/>
  <c r="AQ62" i="39" s="1"/>
  <c r="AY62" i="27"/>
  <c r="AY62" i="17"/>
  <c r="AY62" i="39" s="1"/>
  <c r="BG62" i="27"/>
  <c r="BG62" i="17"/>
  <c r="BO62" i="27"/>
  <c r="BO62" i="17"/>
  <c r="AQ63" i="27"/>
  <c r="AQ63" i="17"/>
  <c r="AQ63" i="39" s="1"/>
  <c r="AY63" i="27"/>
  <c r="AY63" i="17"/>
  <c r="AY63" i="39" s="1"/>
  <c r="BG63" i="27"/>
  <c r="BG63" i="17"/>
  <c r="BO63" i="27"/>
  <c r="BO63" i="17"/>
  <c r="AQ64" i="27"/>
  <c r="AQ64" i="17"/>
  <c r="AQ64" i="39" s="1"/>
  <c r="AY64" i="27"/>
  <c r="AY64" i="17"/>
  <c r="AY64" i="39" s="1"/>
  <c r="BG64" i="27"/>
  <c r="BG64" i="17"/>
  <c r="BO64" i="27"/>
  <c r="BO64" i="17"/>
  <c r="E66" i="27"/>
  <c r="E66" i="17"/>
  <c r="E66" i="39" s="1"/>
  <c r="M66" i="27"/>
  <c r="M66" i="17"/>
  <c r="M66" i="39" s="1"/>
  <c r="AS66" i="27"/>
  <c r="AS66" i="17"/>
  <c r="AS66" i="39" s="1"/>
  <c r="BA66" i="27"/>
  <c r="BA66" i="17"/>
  <c r="BI66" i="7"/>
  <c r="BJ66" i="7" s="1"/>
  <c r="BQ66" i="27"/>
  <c r="BQ66" i="17"/>
  <c r="E67" i="27"/>
  <c r="E67" i="17"/>
  <c r="E67" i="39" s="1"/>
  <c r="M67" i="27"/>
  <c r="M67" i="17"/>
  <c r="M67" i="39" s="1"/>
  <c r="AS67" i="27"/>
  <c r="AS67" i="17"/>
  <c r="AS67" i="39" s="1"/>
  <c r="BA67" i="27"/>
  <c r="BA67" i="17"/>
  <c r="BI67" i="7"/>
  <c r="BJ67" i="7" s="1"/>
  <c r="BQ67" i="27"/>
  <c r="BQ67" i="17"/>
  <c r="E68" i="27"/>
  <c r="E68" i="17"/>
  <c r="E68" i="39" s="1"/>
  <c r="M68" i="27"/>
  <c r="M68" i="17"/>
  <c r="M68" i="39" s="1"/>
  <c r="AS68" i="27"/>
  <c r="AS68" i="17"/>
  <c r="AS68" i="39" s="1"/>
  <c r="BA68" i="27"/>
  <c r="BA68" i="17"/>
  <c r="BI68" i="7"/>
  <c r="BJ68" i="7" s="1"/>
  <c r="BQ68" i="27"/>
  <c r="BQ68" i="17"/>
  <c r="E69" i="27"/>
  <c r="E69" i="17"/>
  <c r="E69" i="39" s="1"/>
  <c r="M69" i="27"/>
  <c r="M69" i="17"/>
  <c r="M69" i="39" s="1"/>
  <c r="AS69" i="27"/>
  <c r="AS69" i="17"/>
  <c r="AS69" i="39" s="1"/>
  <c r="BA69" i="27"/>
  <c r="BA69" i="17"/>
  <c r="BI69" i="7"/>
  <c r="BJ69" i="7" s="1"/>
  <c r="BQ69" i="27"/>
  <c r="BQ69" i="17"/>
  <c r="F70" i="27"/>
  <c r="F70" i="17"/>
  <c r="N70" i="27"/>
  <c r="N70" i="17"/>
  <c r="V70" i="27"/>
  <c r="V70" i="17"/>
  <c r="AD70" i="27"/>
  <c r="AD70" i="17"/>
  <c r="AL70" i="27"/>
  <c r="AL70" i="17"/>
  <c r="AL70" i="39" s="1"/>
  <c r="AT70" i="27"/>
  <c r="AT70" i="17"/>
  <c r="AT70" i="39" s="1"/>
  <c r="H72" i="27"/>
  <c r="H72" i="17"/>
  <c r="P72" i="27"/>
  <c r="P72" i="17"/>
  <c r="X72" i="27"/>
  <c r="X72" i="17"/>
  <c r="AF72" i="27"/>
  <c r="AF72" i="17"/>
  <c r="AN72" i="27"/>
  <c r="AN72" i="17"/>
  <c r="AN72" i="39" s="1"/>
  <c r="AV72" i="27"/>
  <c r="AV72" i="17"/>
  <c r="AV72" i="39" s="1"/>
  <c r="H73" i="27"/>
  <c r="H73" i="17"/>
  <c r="P73" i="27"/>
  <c r="P73" i="17"/>
  <c r="X73" i="27"/>
  <c r="X73" i="17"/>
  <c r="AF73" i="27"/>
  <c r="AF73" i="17"/>
  <c r="AN73" i="27"/>
  <c r="AN73" i="17"/>
  <c r="AN73" i="39" s="1"/>
  <c r="AV73" i="27"/>
  <c r="AV73" i="17"/>
  <c r="AV73" i="39" s="1"/>
  <c r="H74" i="27"/>
  <c r="H74" i="17"/>
  <c r="P74" i="27"/>
  <c r="P74" i="17"/>
  <c r="X74" i="27"/>
  <c r="X74" i="17"/>
  <c r="AF74" i="27"/>
  <c r="AF74" i="17"/>
  <c r="AN74" i="27"/>
  <c r="AN74" i="17"/>
  <c r="AN74" i="39" s="1"/>
  <c r="AV74" i="27"/>
  <c r="AV74" i="17"/>
  <c r="AV74" i="39" s="1"/>
  <c r="H75" i="27"/>
  <c r="H75" i="17"/>
  <c r="P75" i="27"/>
  <c r="P75" i="17"/>
  <c r="X75" i="27"/>
  <c r="X75" i="17"/>
  <c r="AF75" i="27"/>
  <c r="AF75" i="17"/>
  <c r="AN75" i="27"/>
  <c r="AN75" i="17"/>
  <c r="AN75" i="39" s="1"/>
  <c r="AV75" i="27"/>
  <c r="AV75" i="17"/>
  <c r="AV75" i="39" s="1"/>
  <c r="J77" i="27"/>
  <c r="J77" i="17"/>
  <c r="R77" i="27"/>
  <c r="R77" i="17"/>
  <c r="Z77" i="27"/>
  <c r="Z77" i="17"/>
  <c r="AH77" i="27"/>
  <c r="AH77" i="17"/>
  <c r="AP77" i="27"/>
  <c r="AP77" i="17"/>
  <c r="AP77" i="39" s="1"/>
  <c r="AX77" i="27"/>
  <c r="AX77" i="17"/>
  <c r="AX77" i="39" s="1"/>
  <c r="J78" i="27"/>
  <c r="J78" i="17"/>
  <c r="R78" i="27"/>
  <c r="R78" i="17"/>
  <c r="Z78" i="27"/>
  <c r="Z78" i="17"/>
  <c r="AH78" i="27"/>
  <c r="AH78" i="17"/>
  <c r="AP78" i="27"/>
  <c r="AP78" i="17"/>
  <c r="AP78" i="39" s="1"/>
  <c r="AX78" i="27"/>
  <c r="AX78" i="17"/>
  <c r="AX78" i="39" s="1"/>
  <c r="J79" i="27"/>
  <c r="J79" i="17"/>
  <c r="R79" i="27"/>
  <c r="R79" i="17"/>
  <c r="Z79" i="27"/>
  <c r="Z79" i="17"/>
  <c r="AH79" i="27"/>
  <c r="AH79" i="17"/>
  <c r="AP79" i="27"/>
  <c r="AP79" i="17"/>
  <c r="AP79" i="39" s="1"/>
  <c r="AX79" i="27"/>
  <c r="AX79" i="17"/>
  <c r="AX79" i="39" s="1"/>
  <c r="AQ81" i="27"/>
  <c r="AQ81" i="17"/>
  <c r="AQ81" i="39" s="1"/>
  <c r="AY81" i="27"/>
  <c r="AY81" i="17"/>
  <c r="AY81" i="39" s="1"/>
  <c r="BG81" i="27"/>
  <c r="BG81" i="17"/>
  <c r="BO81" i="27"/>
  <c r="BO81" i="17"/>
  <c r="AQ82" i="27"/>
  <c r="AQ82" i="17"/>
  <c r="AQ82" i="39" s="1"/>
  <c r="AY82" i="27"/>
  <c r="AY82" i="17"/>
  <c r="AY82" i="39" s="1"/>
  <c r="BG82" i="27"/>
  <c r="BG82" i="17"/>
  <c r="BO82" i="27"/>
  <c r="BO82" i="17"/>
  <c r="AQ83" i="27"/>
  <c r="AQ83" i="17"/>
  <c r="AQ83" i="39" s="1"/>
  <c r="AY83" i="27"/>
  <c r="AY83" i="17"/>
  <c r="AY83" i="39" s="1"/>
  <c r="BJ13" i="9"/>
  <c r="BJ15" i="9"/>
  <c r="U16" i="9"/>
  <c r="T12" i="10" s="1"/>
  <c r="AC16" i="9"/>
  <c r="AB12" i="10" s="1"/>
  <c r="AK16" i="9"/>
  <c r="AJ12" i="10" s="1"/>
  <c r="AZ12" i="16"/>
  <c r="BB16" i="15"/>
  <c r="BA12" i="16" s="1"/>
  <c r="BI16" i="9"/>
  <c r="BP12" i="16"/>
  <c r="BR16" i="15"/>
  <c r="BQ12" i="16" s="1"/>
  <c r="BB13" i="16"/>
  <c r="BD21" i="15"/>
  <c r="BC13" i="16" s="1"/>
  <c r="BL21" i="15"/>
  <c r="BK13" i="16" s="1"/>
  <c r="BJ13" i="16"/>
  <c r="BR13" i="16"/>
  <c r="BT21" i="15"/>
  <c r="BS13" i="16" s="1"/>
  <c r="S14" i="16"/>
  <c r="U25" i="15"/>
  <c r="T14" i="16" s="1"/>
  <c r="AA14" i="16"/>
  <c r="BX22" i="15"/>
  <c r="AI14" i="16"/>
  <c r="AK25" i="15"/>
  <c r="AJ14" i="16" s="1"/>
  <c r="S15" i="16"/>
  <c r="U28" i="15"/>
  <c r="T15" i="16" s="1"/>
  <c r="AA15" i="16"/>
  <c r="AC28" i="15"/>
  <c r="AB15" i="16" s="1"/>
  <c r="AI15" i="16"/>
  <c r="AK28" i="15"/>
  <c r="AJ15" i="16" s="1"/>
  <c r="E16" i="16"/>
  <c r="G33" i="15"/>
  <c r="F16" i="16" s="1"/>
  <c r="M16" i="16"/>
  <c r="O33" i="15"/>
  <c r="N16" i="16" s="1"/>
  <c r="U16" i="16"/>
  <c r="W33" i="15"/>
  <c r="V16" i="16" s="1"/>
  <c r="AC16" i="16"/>
  <c r="AE33" i="15"/>
  <c r="AD16" i="16" s="1"/>
  <c r="BB17" i="16"/>
  <c r="BD36" i="15"/>
  <c r="BC17" i="16" s="1"/>
  <c r="BJ17" i="16"/>
  <c r="BL36" i="15"/>
  <c r="BK17" i="16" s="1"/>
  <c r="BR17" i="16"/>
  <c r="BT36" i="15"/>
  <c r="BS17" i="16" s="1"/>
  <c r="G18" i="16"/>
  <c r="I41" i="15"/>
  <c r="H18" i="16" s="1"/>
  <c r="O18" i="16"/>
  <c r="Q41" i="15"/>
  <c r="P18" i="16" s="1"/>
  <c r="W18" i="16"/>
  <c r="Y41" i="15"/>
  <c r="X18" i="16" s="1"/>
  <c r="AE18" i="16"/>
  <c r="AG41" i="15"/>
  <c r="AF18" i="16" s="1"/>
  <c r="I19" i="16"/>
  <c r="K46" i="15"/>
  <c r="J19" i="16" s="1"/>
  <c r="Q19" i="16"/>
  <c r="S46" i="15"/>
  <c r="R19" i="16" s="1"/>
  <c r="Y19" i="16"/>
  <c r="AA46" i="15"/>
  <c r="Z19" i="16" s="1"/>
  <c r="AG19" i="16"/>
  <c r="AI46" i="15"/>
  <c r="AH19" i="16" s="1"/>
  <c r="S20" i="16"/>
  <c r="AA20" i="16"/>
  <c r="BX47" i="15"/>
  <c r="AC51" i="15"/>
  <c r="AB20" i="16" s="1"/>
  <c r="AI20" i="16"/>
  <c r="BD21" i="16"/>
  <c r="BF55" i="15"/>
  <c r="BE21" i="16" s="1"/>
  <c r="BL21" i="16"/>
  <c r="BN55" i="15"/>
  <c r="BM21" i="16" s="1"/>
  <c r="BT21" i="16"/>
  <c r="BV55" i="15"/>
  <c r="BU21" i="16" s="1"/>
  <c r="BF22" i="16"/>
  <c r="BH60" i="15"/>
  <c r="BG22" i="16" s="1"/>
  <c r="BN22" i="16"/>
  <c r="BP60" i="15"/>
  <c r="BO22" i="16" s="1"/>
  <c r="AZ23" i="16"/>
  <c r="BB65" i="15"/>
  <c r="BA23" i="16" s="1"/>
  <c r="BP23" i="16"/>
  <c r="BR65" i="15"/>
  <c r="BQ23" i="16" s="1"/>
  <c r="D71" i="15"/>
  <c r="C24" i="16" s="1"/>
  <c r="L71" i="15"/>
  <c r="K24" i="16" s="1"/>
  <c r="T71" i="15"/>
  <c r="AB71" i="15"/>
  <c r="AJ71" i="15"/>
  <c r="AJ71" i="27" s="1"/>
  <c r="AR71" i="15"/>
  <c r="AQ24" i="16" s="1"/>
  <c r="AZ71" i="15"/>
  <c r="AY24" i="16" s="1"/>
  <c r="E25" i="16"/>
  <c r="M25" i="16"/>
  <c r="U25" i="16"/>
  <c r="AC25" i="16"/>
  <c r="BF26" i="16"/>
  <c r="BN26" i="16"/>
  <c r="BD27" i="16"/>
  <c r="BF84" i="15"/>
  <c r="BE27" i="16" s="1"/>
  <c r="BL27" i="16"/>
  <c r="BN84" i="15"/>
  <c r="BM27" i="16" s="1"/>
  <c r="BT27" i="16"/>
  <c r="BV84" i="15"/>
  <c r="BU27" i="16" s="1"/>
  <c r="G12" i="10"/>
  <c r="O12" i="10"/>
  <c r="W12" i="10"/>
  <c r="AE12" i="10"/>
  <c r="AM12" i="10"/>
  <c r="AU12" i="10"/>
  <c r="AE16" i="11"/>
  <c r="AD12" i="12" s="1"/>
  <c r="W16" i="11"/>
  <c r="V12" i="12" s="1"/>
  <c r="O16" i="11"/>
  <c r="N12" i="12" s="1"/>
  <c r="G16" i="11"/>
  <c r="F12" i="12" s="1"/>
  <c r="C12" i="12"/>
  <c r="AI16" i="11"/>
  <c r="AH12" i="12" s="1"/>
  <c r="AA16" i="11"/>
  <c r="Z12" i="12" s="1"/>
  <c r="S16" i="11"/>
  <c r="R12" i="12" s="1"/>
  <c r="AO12" i="14"/>
  <c r="AW12" i="14"/>
  <c r="V21" i="15"/>
  <c r="Y28" i="15"/>
  <c r="X15" i="16" s="1"/>
  <c r="G31" i="15"/>
  <c r="K31" i="15"/>
  <c r="L36" i="15"/>
  <c r="K17" i="16" s="1"/>
  <c r="E41" i="15"/>
  <c r="D18" i="16" s="1"/>
  <c r="Y42" i="15"/>
  <c r="W42" i="15"/>
  <c r="BT42" i="15"/>
  <c r="BR44" i="15"/>
  <c r="BH44" i="15"/>
  <c r="BP44" i="15"/>
  <c r="BF44" i="15"/>
  <c r="BN44" i="15"/>
  <c r="BV44" i="15"/>
  <c r="BB44" i="15"/>
  <c r="Y45" i="15"/>
  <c r="W45" i="15"/>
  <c r="BT45" i="15"/>
  <c r="G47" i="15"/>
  <c r="K47" i="15"/>
  <c r="U52" i="15"/>
  <c r="S52" i="15"/>
  <c r="BR59" i="15"/>
  <c r="BB59" i="15"/>
  <c r="Q63" i="15"/>
  <c r="O63" i="15"/>
  <c r="BC65" i="15"/>
  <c r="BC65" i="27" s="1"/>
  <c r="BM71" i="15"/>
  <c r="Y78" i="15"/>
  <c r="W78" i="15"/>
  <c r="AT80" i="15"/>
  <c r="AS26" i="16" s="1"/>
  <c r="G84" i="15"/>
  <c r="F27" i="16" s="1"/>
  <c r="AD53" i="17"/>
  <c r="AO52" i="27"/>
  <c r="AO52" i="17"/>
  <c r="AO52" i="39" s="1"/>
  <c r="AW52" i="27"/>
  <c r="AW52" i="17"/>
  <c r="AW52" i="39" s="1"/>
  <c r="BE52" i="27"/>
  <c r="BE52" i="17"/>
  <c r="BM52" i="27"/>
  <c r="BM52" i="17"/>
  <c r="BU52" i="27"/>
  <c r="BU52" i="17"/>
  <c r="AO53" i="27"/>
  <c r="AO53" i="17"/>
  <c r="AO53" i="39" s="1"/>
  <c r="AW53" i="27"/>
  <c r="AW53" i="17"/>
  <c r="AW53" i="39" s="1"/>
  <c r="BE53" i="27"/>
  <c r="BE53" i="17"/>
  <c r="BM53" i="27"/>
  <c r="BM53" i="17"/>
  <c r="BU53" i="27"/>
  <c r="BU53" i="17"/>
  <c r="AO54" i="27"/>
  <c r="AO54" i="17"/>
  <c r="AO54" i="39" s="1"/>
  <c r="AW54" i="27"/>
  <c r="AW54" i="17"/>
  <c r="AW54" i="39" s="1"/>
  <c r="BE54" i="27"/>
  <c r="BE54" i="17"/>
  <c r="BM54" i="27"/>
  <c r="BM54" i="17"/>
  <c r="BU54" i="27"/>
  <c r="BU54" i="17"/>
  <c r="J56" i="27"/>
  <c r="J56" i="17"/>
  <c r="R56" i="27"/>
  <c r="R56" i="17"/>
  <c r="Z56" i="27"/>
  <c r="Z56" i="17"/>
  <c r="AH56" i="27"/>
  <c r="AH56" i="17"/>
  <c r="AP56" i="27"/>
  <c r="AP56" i="17"/>
  <c r="AP56" i="39" s="1"/>
  <c r="AX56" i="27"/>
  <c r="AX56" i="17"/>
  <c r="AX56" i="39" s="1"/>
  <c r="BF56" i="7"/>
  <c r="BN56" i="7"/>
  <c r="J57" i="27"/>
  <c r="J57" i="17"/>
  <c r="R57" i="27"/>
  <c r="R57" i="17"/>
  <c r="Z57" i="27"/>
  <c r="Z57" i="17"/>
  <c r="AH57" i="27"/>
  <c r="AH57" i="17"/>
  <c r="AP57" i="27"/>
  <c r="AP57" i="17"/>
  <c r="AP57" i="39" s="1"/>
  <c r="AX57" i="27"/>
  <c r="AX57" i="17"/>
  <c r="AX57" i="39" s="1"/>
  <c r="BF57" i="7"/>
  <c r="BN57" i="7"/>
  <c r="J58" i="27"/>
  <c r="J58" i="17"/>
  <c r="R58" i="27"/>
  <c r="R58" i="17"/>
  <c r="Z58" i="27"/>
  <c r="Z58" i="17"/>
  <c r="AH58" i="27"/>
  <c r="AH58" i="17"/>
  <c r="AP58" i="27"/>
  <c r="AP58" i="17"/>
  <c r="AP58" i="39" s="1"/>
  <c r="AX58" i="27"/>
  <c r="AX58" i="17"/>
  <c r="AX58" i="39" s="1"/>
  <c r="BF58" i="7"/>
  <c r="BN58" i="7"/>
  <c r="J59" i="27"/>
  <c r="J59" i="17"/>
  <c r="R59" i="27"/>
  <c r="R59" i="17"/>
  <c r="Z59" i="27"/>
  <c r="Z59" i="17"/>
  <c r="AH59" i="27"/>
  <c r="AH59" i="17"/>
  <c r="AP59" i="27"/>
  <c r="AP59" i="17"/>
  <c r="AP59" i="39" s="1"/>
  <c r="AX59" i="27"/>
  <c r="AX59" i="17"/>
  <c r="AX59" i="39" s="1"/>
  <c r="BF59" i="7"/>
  <c r="BN59" i="7"/>
  <c r="D61" i="27"/>
  <c r="D61" i="17"/>
  <c r="D61" i="39" s="1"/>
  <c r="L61" i="27"/>
  <c r="L61" i="17"/>
  <c r="L61" i="39" s="1"/>
  <c r="T61" i="27"/>
  <c r="T61" i="17"/>
  <c r="AB61" i="27"/>
  <c r="AB61" i="17"/>
  <c r="AJ61" i="27"/>
  <c r="AJ61" i="17"/>
  <c r="AR61" i="27"/>
  <c r="AR61" i="17"/>
  <c r="AR61" i="39" s="1"/>
  <c r="AZ61" i="27"/>
  <c r="AZ61" i="17"/>
  <c r="AZ61" i="39" s="1"/>
  <c r="BH61" i="7"/>
  <c r="BP61" i="7"/>
  <c r="D62" i="27"/>
  <c r="D62" i="17"/>
  <c r="D62" i="39" s="1"/>
  <c r="L62" i="27"/>
  <c r="L62" i="17"/>
  <c r="L62" i="39" s="1"/>
  <c r="T62" i="27"/>
  <c r="T62" i="17"/>
  <c r="AB62" i="27"/>
  <c r="AB62" i="17"/>
  <c r="AJ62" i="27"/>
  <c r="AJ62" i="17"/>
  <c r="AR62" i="27"/>
  <c r="AR62" i="17"/>
  <c r="AR62" i="39" s="1"/>
  <c r="AZ62" i="27"/>
  <c r="AZ62" i="17"/>
  <c r="AZ62" i="39" s="1"/>
  <c r="BH62" i="7"/>
  <c r="BP62" i="7"/>
  <c r="D63" i="27"/>
  <c r="D63" i="17"/>
  <c r="D63" i="39" s="1"/>
  <c r="L63" i="27"/>
  <c r="L63" i="17"/>
  <c r="L63" i="39" s="1"/>
  <c r="T63" i="27"/>
  <c r="T63" i="17"/>
  <c r="AB63" i="27"/>
  <c r="AB63" i="17"/>
  <c r="AJ63" i="27"/>
  <c r="AJ63" i="17"/>
  <c r="AR63" i="27"/>
  <c r="AR63" i="17"/>
  <c r="AR63" i="39" s="1"/>
  <c r="AZ63" i="27"/>
  <c r="AZ63" i="17"/>
  <c r="AZ63" i="39" s="1"/>
  <c r="BH63" i="7"/>
  <c r="BP63" i="7"/>
  <c r="D64" i="27"/>
  <c r="D64" i="17"/>
  <c r="D64" i="39" s="1"/>
  <c r="L64" i="27"/>
  <c r="L64" i="17"/>
  <c r="L64" i="39" s="1"/>
  <c r="T64" i="27"/>
  <c r="T64" i="17"/>
  <c r="AB64" i="27"/>
  <c r="AB64" i="17"/>
  <c r="AJ64" i="27"/>
  <c r="AJ64" i="17"/>
  <c r="AR64" i="27"/>
  <c r="AR64" i="17"/>
  <c r="AR64" i="39" s="1"/>
  <c r="AZ64" i="27"/>
  <c r="AZ64" i="17"/>
  <c r="AZ64" i="39" s="1"/>
  <c r="BH64" i="7"/>
  <c r="BP64" i="7"/>
  <c r="F66" i="27"/>
  <c r="F66" i="17"/>
  <c r="N66" i="27"/>
  <c r="N66" i="17"/>
  <c r="V66" i="27"/>
  <c r="V66" i="17"/>
  <c r="AD66" i="27"/>
  <c r="AD66" i="17"/>
  <c r="AL66" i="27"/>
  <c r="AL66" i="17"/>
  <c r="AL66" i="39" s="1"/>
  <c r="AT66" i="27"/>
  <c r="AT66" i="17"/>
  <c r="AT66" i="39" s="1"/>
  <c r="F67" i="27"/>
  <c r="F67" i="17"/>
  <c r="N67" i="27"/>
  <c r="N67" i="17"/>
  <c r="V67" i="27"/>
  <c r="V67" i="17"/>
  <c r="AD67" i="27"/>
  <c r="AD67" i="17"/>
  <c r="AL67" i="27"/>
  <c r="AL67" i="17"/>
  <c r="AL67" i="39" s="1"/>
  <c r="AT67" i="27"/>
  <c r="AT67" i="17"/>
  <c r="AT67" i="39" s="1"/>
  <c r="F68" i="27"/>
  <c r="F68" i="17"/>
  <c r="N68" i="27"/>
  <c r="N68" i="17"/>
  <c r="V68" i="27"/>
  <c r="V68" i="17"/>
  <c r="AD68" i="27"/>
  <c r="AD68" i="17"/>
  <c r="AL68" i="27"/>
  <c r="AL68" i="17"/>
  <c r="AL68" i="39" s="1"/>
  <c r="AT68" i="27"/>
  <c r="AT68" i="17"/>
  <c r="AT68" i="39" s="1"/>
  <c r="F69" i="27"/>
  <c r="F69" i="17"/>
  <c r="N69" i="27"/>
  <c r="N69" i="17"/>
  <c r="V69" i="27"/>
  <c r="V69" i="17"/>
  <c r="AD69" i="27"/>
  <c r="AD69" i="17"/>
  <c r="AL69" i="27"/>
  <c r="AL69" i="17"/>
  <c r="AL69" i="39" s="1"/>
  <c r="AT69" i="27"/>
  <c r="AT69" i="17"/>
  <c r="AT69" i="39" s="1"/>
  <c r="AM70" i="27"/>
  <c r="AM70" i="17"/>
  <c r="AM70" i="39" s="1"/>
  <c r="AU70" i="27"/>
  <c r="AU70" i="17"/>
  <c r="AU70" i="39" s="1"/>
  <c r="BC70" i="27"/>
  <c r="BC70" i="17"/>
  <c r="BK70" i="27"/>
  <c r="BK70" i="17"/>
  <c r="BS70" i="27"/>
  <c r="BS70" i="17"/>
  <c r="AO72" i="27"/>
  <c r="AO72" i="17"/>
  <c r="AO72" i="39" s="1"/>
  <c r="AW72" i="27"/>
  <c r="AW72" i="17"/>
  <c r="AW72" i="39" s="1"/>
  <c r="BE72" i="27"/>
  <c r="BE72" i="17"/>
  <c r="BM72" i="27"/>
  <c r="BM72" i="17"/>
  <c r="BU72" i="27"/>
  <c r="BU72" i="17"/>
  <c r="AO73" i="27"/>
  <c r="AO73" i="17"/>
  <c r="AO73" i="39" s="1"/>
  <c r="AW73" i="27"/>
  <c r="AW73" i="17"/>
  <c r="AW73" i="39" s="1"/>
  <c r="BE73" i="27"/>
  <c r="BE73" i="17"/>
  <c r="BM73" i="27"/>
  <c r="BM73" i="17"/>
  <c r="BU73" i="27"/>
  <c r="BU73" i="17"/>
  <c r="AO74" i="27"/>
  <c r="AO74" i="17"/>
  <c r="AO74" i="39" s="1"/>
  <c r="AW74" i="27"/>
  <c r="AW74" i="17"/>
  <c r="AW74" i="39" s="1"/>
  <c r="BE74" i="27"/>
  <c r="BE74" i="17"/>
  <c r="BM74" i="27"/>
  <c r="BM74" i="17"/>
  <c r="BU74" i="27"/>
  <c r="BU74" i="17"/>
  <c r="AO75" i="27"/>
  <c r="AO75" i="17"/>
  <c r="AO75" i="39" s="1"/>
  <c r="AW75" i="27"/>
  <c r="AW75" i="17"/>
  <c r="AW75" i="39" s="1"/>
  <c r="BE75" i="27"/>
  <c r="BE75" i="17"/>
  <c r="BM75" i="27"/>
  <c r="BM75" i="17"/>
  <c r="BU75" i="27"/>
  <c r="BU75" i="17"/>
  <c r="S77" i="7"/>
  <c r="AA77" i="7"/>
  <c r="AQ77" i="27"/>
  <c r="AQ77" i="17"/>
  <c r="AQ77" i="39" s="1"/>
  <c r="AY77" i="27"/>
  <c r="AY77" i="17"/>
  <c r="AY77" i="39" s="1"/>
  <c r="BG77" i="27"/>
  <c r="BG77" i="17"/>
  <c r="BO77" i="27"/>
  <c r="BO77" i="17"/>
  <c r="S78" i="7"/>
  <c r="AA78" i="7"/>
  <c r="AQ78" i="27"/>
  <c r="AQ78" i="17"/>
  <c r="AQ78" i="39" s="1"/>
  <c r="AY78" i="27"/>
  <c r="AY78" i="17"/>
  <c r="AY78" i="39" s="1"/>
  <c r="BG78" i="27"/>
  <c r="BG78" i="17"/>
  <c r="BO78" i="27"/>
  <c r="BO78" i="17"/>
  <c r="AQ79" i="27"/>
  <c r="AQ79" i="17"/>
  <c r="AQ79" i="39" s="1"/>
  <c r="AY79" i="27"/>
  <c r="AY79" i="17"/>
  <c r="AY79" i="39" s="1"/>
  <c r="BG79" i="27"/>
  <c r="BG79" i="17"/>
  <c r="BO79" i="27"/>
  <c r="BO79" i="17"/>
  <c r="D81" i="27"/>
  <c r="D81" i="17"/>
  <c r="D81" i="39" s="1"/>
  <c r="L81" i="27"/>
  <c r="L81" i="17"/>
  <c r="L81" i="39" s="1"/>
  <c r="T81" i="27"/>
  <c r="T81" i="17"/>
  <c r="AB81" i="27"/>
  <c r="AB81" i="17"/>
  <c r="AJ81" i="27"/>
  <c r="AJ81" i="17"/>
  <c r="AR81" i="27"/>
  <c r="AR81" i="17"/>
  <c r="AR81" i="39" s="1"/>
  <c r="AZ81" i="27"/>
  <c r="AZ81" i="17"/>
  <c r="AZ81" i="39" s="1"/>
  <c r="BH81" i="7"/>
  <c r="BP81" i="7"/>
  <c r="D82" i="27"/>
  <c r="D82" i="17"/>
  <c r="D82" i="39" s="1"/>
  <c r="L82" i="27"/>
  <c r="L82" i="17"/>
  <c r="L82" i="39" s="1"/>
  <c r="T82" i="27"/>
  <c r="T82" i="17"/>
  <c r="AB82" i="27"/>
  <c r="AB82" i="17"/>
  <c r="AJ82" i="27"/>
  <c r="AJ82" i="17"/>
  <c r="AR82" i="27"/>
  <c r="AR82" i="17"/>
  <c r="AR82" i="39" s="1"/>
  <c r="AZ82" i="27"/>
  <c r="AZ82" i="17"/>
  <c r="AZ82" i="39" s="1"/>
  <c r="BH82" i="7"/>
  <c r="BP82" i="7"/>
  <c r="D83" i="27"/>
  <c r="AE83" i="27" s="1"/>
  <c r="D83" i="17"/>
  <c r="D83" i="39" s="1"/>
  <c r="L83" i="27"/>
  <c r="L83" i="17"/>
  <c r="L83" i="39" s="1"/>
  <c r="T83" i="27"/>
  <c r="T83" i="17"/>
  <c r="AB83" i="27"/>
  <c r="AB83" i="17"/>
  <c r="AJ83" i="27"/>
  <c r="AJ83" i="17"/>
  <c r="AR83" i="27"/>
  <c r="AR83" i="17"/>
  <c r="AR83" i="39" s="1"/>
  <c r="AZ83" i="27"/>
  <c r="AZ83" i="17"/>
  <c r="AZ83" i="39" s="1"/>
  <c r="BQ83" i="27"/>
  <c r="BQ83" i="17"/>
  <c r="E12" i="16"/>
  <c r="M12" i="16"/>
  <c r="AC12" i="16"/>
  <c r="G13" i="16"/>
  <c r="I21" i="15"/>
  <c r="H13" i="16" s="1"/>
  <c r="Q21" i="15"/>
  <c r="P13" i="16" s="1"/>
  <c r="O13" i="16"/>
  <c r="W13" i="16"/>
  <c r="Y21" i="15"/>
  <c r="X13" i="16" s="1"/>
  <c r="AG21" i="15"/>
  <c r="AF13" i="16" s="1"/>
  <c r="AE13" i="16"/>
  <c r="AZ14" i="16"/>
  <c r="BB25" i="15"/>
  <c r="BA14" i="16" s="1"/>
  <c r="BP14" i="16"/>
  <c r="BR25" i="15"/>
  <c r="BQ14" i="16" s="1"/>
  <c r="BB28" i="15"/>
  <c r="BA15" i="16" s="1"/>
  <c r="AZ15" i="16"/>
  <c r="BR28" i="15"/>
  <c r="BQ15" i="16" s="1"/>
  <c r="BP15" i="16"/>
  <c r="BB16" i="16"/>
  <c r="BD33" i="15"/>
  <c r="BC16" i="16" s="1"/>
  <c r="BJ16" i="16"/>
  <c r="BL33" i="15"/>
  <c r="BK16" i="16" s="1"/>
  <c r="BR16" i="16"/>
  <c r="BT33" i="15"/>
  <c r="BS16" i="16" s="1"/>
  <c r="G17" i="16"/>
  <c r="I36" i="15"/>
  <c r="H17" i="16" s="1"/>
  <c r="O17" i="16"/>
  <c r="Q36" i="15"/>
  <c r="P17" i="16" s="1"/>
  <c r="W17" i="16"/>
  <c r="Y36" i="15"/>
  <c r="X17" i="16" s="1"/>
  <c r="AE17" i="16"/>
  <c r="AG36" i="15"/>
  <c r="AF17" i="16" s="1"/>
  <c r="BD18" i="16"/>
  <c r="BF41" i="15"/>
  <c r="BE18" i="16" s="1"/>
  <c r="BL18" i="16"/>
  <c r="BN41" i="15"/>
  <c r="BM18" i="16" s="1"/>
  <c r="BT18" i="16"/>
  <c r="BV41" i="15"/>
  <c r="BU18" i="16" s="1"/>
  <c r="BF19" i="16"/>
  <c r="BH46" i="15"/>
  <c r="BG19" i="16" s="1"/>
  <c r="BN19" i="16"/>
  <c r="BP46" i="15"/>
  <c r="BO19" i="16" s="1"/>
  <c r="AZ20" i="16"/>
  <c r="BB51" i="15"/>
  <c r="BA20" i="16" s="1"/>
  <c r="BP20" i="16"/>
  <c r="BR51" i="15"/>
  <c r="BQ20" i="16" s="1"/>
  <c r="I21" i="16"/>
  <c r="K55" i="15"/>
  <c r="J21" i="16" s="1"/>
  <c r="Q21" i="16"/>
  <c r="S55" i="15"/>
  <c r="R21" i="16" s="1"/>
  <c r="Y21" i="16"/>
  <c r="AA55" i="15"/>
  <c r="Z21" i="16" s="1"/>
  <c r="S22" i="16"/>
  <c r="U60" i="15"/>
  <c r="T22" i="16" s="1"/>
  <c r="AA22" i="16"/>
  <c r="AC60" i="15"/>
  <c r="AB22" i="16" s="1"/>
  <c r="AI22" i="16"/>
  <c r="AK60" i="15"/>
  <c r="AJ22" i="16" s="1"/>
  <c r="E23" i="16"/>
  <c r="G65" i="15"/>
  <c r="F23" i="16" s="1"/>
  <c r="M23" i="16"/>
  <c r="O65" i="15"/>
  <c r="N23" i="16" s="1"/>
  <c r="AC23" i="16"/>
  <c r="AE65" i="15"/>
  <c r="AD23" i="16" s="1"/>
  <c r="BB71" i="15"/>
  <c r="BA24" i="16" s="1"/>
  <c r="AZ24" i="16"/>
  <c r="BR71" i="15"/>
  <c r="BQ24" i="16" s="1"/>
  <c r="BP24" i="16"/>
  <c r="BB25" i="16"/>
  <c r="BD76" i="15"/>
  <c r="BC25" i="16" s="1"/>
  <c r="BJ25" i="16"/>
  <c r="BL76" i="15"/>
  <c r="BK25" i="16" s="1"/>
  <c r="BR25" i="16"/>
  <c r="BT76" i="15"/>
  <c r="BS25" i="16" s="1"/>
  <c r="L80" i="15"/>
  <c r="K26" i="16" s="1"/>
  <c r="T80" i="15"/>
  <c r="T80" i="17" s="1"/>
  <c r="AB80" i="15"/>
  <c r="AB80" i="27" s="1"/>
  <c r="AJ80" i="15"/>
  <c r="AJ80" i="27" s="1"/>
  <c r="AR80" i="15"/>
  <c r="AQ26" i="16" s="1"/>
  <c r="AZ80" i="15"/>
  <c r="AY26" i="16" s="1"/>
  <c r="I27" i="16"/>
  <c r="K84" i="15"/>
  <c r="J27" i="16" s="1"/>
  <c r="Q27" i="16"/>
  <c r="S84" i="15"/>
  <c r="R27" i="16" s="1"/>
  <c r="Y27" i="16"/>
  <c r="AA84" i="15"/>
  <c r="Z27" i="16" s="1"/>
  <c r="AG27" i="16"/>
  <c r="AI84" i="15"/>
  <c r="AH27" i="16" s="1"/>
  <c r="AN12" i="10"/>
  <c r="AV12" i="10"/>
  <c r="BD12" i="10"/>
  <c r="BL12" i="10"/>
  <c r="BT12" i="10"/>
  <c r="BD12" i="12"/>
  <c r="BF16" i="11"/>
  <c r="BE12" i="12" s="1"/>
  <c r="AL21" i="15"/>
  <c r="AK13" i="16" s="1"/>
  <c r="S22" i="15"/>
  <c r="U22" i="15"/>
  <c r="AO28" i="15"/>
  <c r="AN15" i="16" s="1"/>
  <c r="AB36" i="15"/>
  <c r="AB36" i="27" s="1"/>
  <c r="U41" i="15"/>
  <c r="T18" i="16" s="1"/>
  <c r="Q48" i="15"/>
  <c r="BX56" i="15"/>
  <c r="D76" i="15"/>
  <c r="C25" i="16" s="1"/>
  <c r="AM84" i="15"/>
  <c r="AL27" i="16" s="1"/>
  <c r="BS56" i="17"/>
  <c r="AP52" i="27"/>
  <c r="AP52" i="17"/>
  <c r="AP52" i="39" s="1"/>
  <c r="AX52" i="27"/>
  <c r="AX52" i="17"/>
  <c r="AX52" i="39" s="1"/>
  <c r="BF52" i="7"/>
  <c r="J53" i="27"/>
  <c r="J53" i="17"/>
  <c r="R53" i="27"/>
  <c r="R53" i="17"/>
  <c r="Z53" i="27"/>
  <c r="Z53" i="17"/>
  <c r="AH53" i="27"/>
  <c r="AH53" i="17"/>
  <c r="AP53" i="27"/>
  <c r="AP53" i="17"/>
  <c r="AP53" i="39" s="1"/>
  <c r="AX53" i="27"/>
  <c r="AX53" i="17"/>
  <c r="AX53" i="39" s="1"/>
  <c r="J54" i="27"/>
  <c r="J54" i="17"/>
  <c r="R54" i="27"/>
  <c r="R54" i="17"/>
  <c r="Z54" i="27"/>
  <c r="Z54" i="17"/>
  <c r="AH54" i="27"/>
  <c r="AH54" i="17"/>
  <c r="AP54" i="27"/>
  <c r="AP54" i="17"/>
  <c r="AP54" i="39" s="1"/>
  <c r="AX54" i="27"/>
  <c r="AX54" i="17"/>
  <c r="AX54" i="39" s="1"/>
  <c r="S56" i="7"/>
  <c r="AA56" i="7"/>
  <c r="AQ56" i="27"/>
  <c r="AQ56" i="17"/>
  <c r="AQ56" i="39" s="1"/>
  <c r="AY56" i="27"/>
  <c r="AY56" i="17"/>
  <c r="AY56" i="39" s="1"/>
  <c r="BG56" i="27"/>
  <c r="BG56" i="17"/>
  <c r="BO56" i="27"/>
  <c r="BO56" i="17"/>
  <c r="S57" i="7"/>
  <c r="AA57" i="7"/>
  <c r="AQ57" i="27"/>
  <c r="AQ57" i="17"/>
  <c r="AQ57" i="39" s="1"/>
  <c r="AY57" i="27"/>
  <c r="AY57" i="17"/>
  <c r="AY57" i="39" s="1"/>
  <c r="BG57" i="27"/>
  <c r="BG57" i="17"/>
  <c r="BO57" i="27"/>
  <c r="BO57" i="17"/>
  <c r="S58" i="7"/>
  <c r="AA58" i="7"/>
  <c r="AQ58" i="27"/>
  <c r="AQ58" i="17"/>
  <c r="AQ58" i="39" s="1"/>
  <c r="AY58" i="27"/>
  <c r="AY58" i="17"/>
  <c r="AY58" i="39" s="1"/>
  <c r="BG58" i="27"/>
  <c r="BG58" i="17"/>
  <c r="BO58" i="27"/>
  <c r="BO58" i="17"/>
  <c r="S59" i="7"/>
  <c r="AA59" i="7"/>
  <c r="AQ59" i="27"/>
  <c r="AQ59" i="17"/>
  <c r="AQ59" i="39" s="1"/>
  <c r="AY59" i="27"/>
  <c r="AY59" i="17"/>
  <c r="AY59" i="39" s="1"/>
  <c r="BG59" i="27"/>
  <c r="BG59" i="17"/>
  <c r="BO59" i="27"/>
  <c r="BO59" i="17"/>
  <c r="E61" i="27"/>
  <c r="E61" i="17"/>
  <c r="E61" i="39" s="1"/>
  <c r="M61" i="27"/>
  <c r="M61" i="17"/>
  <c r="M61" i="39" s="1"/>
  <c r="AS61" i="27"/>
  <c r="AS61" i="17"/>
  <c r="AS61" i="39" s="1"/>
  <c r="BA61" i="27"/>
  <c r="BA61" i="17"/>
  <c r="BI61" i="7"/>
  <c r="BJ61" i="7" s="1"/>
  <c r="BQ61" i="27"/>
  <c r="BQ61" i="17"/>
  <c r="E62" i="27"/>
  <c r="E62" i="17"/>
  <c r="E62" i="39" s="1"/>
  <c r="M62" i="27"/>
  <c r="M62" i="17"/>
  <c r="M62" i="39" s="1"/>
  <c r="AS62" i="27"/>
  <c r="AS62" i="17"/>
  <c r="AS62" i="39" s="1"/>
  <c r="BA62" i="27"/>
  <c r="BA62" i="17"/>
  <c r="BI62" i="7"/>
  <c r="BJ62" i="7" s="1"/>
  <c r="BQ62" i="27"/>
  <c r="BQ62" i="17"/>
  <c r="E63" i="27"/>
  <c r="E63" i="17"/>
  <c r="E63" i="39" s="1"/>
  <c r="M63" i="27"/>
  <c r="M63" i="17"/>
  <c r="M63" i="39" s="1"/>
  <c r="AS63" i="27"/>
  <c r="AS63" i="17"/>
  <c r="AS63" i="39" s="1"/>
  <c r="BA63" i="27"/>
  <c r="BA63" i="17"/>
  <c r="BI63" i="7"/>
  <c r="BJ63" i="7" s="1"/>
  <c r="BQ63" i="27"/>
  <c r="BQ63" i="17"/>
  <c r="E64" i="27"/>
  <c r="E64" i="17"/>
  <c r="E64" i="39" s="1"/>
  <c r="M64" i="27"/>
  <c r="M64" i="17"/>
  <c r="M64" i="39" s="1"/>
  <c r="AS64" i="27"/>
  <c r="AS64" i="17"/>
  <c r="AS64" i="39" s="1"/>
  <c r="BA64" i="27"/>
  <c r="BA64" i="17"/>
  <c r="BI64" i="7"/>
  <c r="BJ64" i="7" s="1"/>
  <c r="BQ64" i="27"/>
  <c r="BQ64" i="17"/>
  <c r="AM66" i="27"/>
  <c r="AM66" i="17"/>
  <c r="AM66" i="39" s="1"/>
  <c r="AU66" i="27"/>
  <c r="AU66" i="17"/>
  <c r="AU66" i="39" s="1"/>
  <c r="BC66" i="27"/>
  <c r="BC66" i="17"/>
  <c r="BK66" i="27"/>
  <c r="BK66" i="17"/>
  <c r="BS66" i="27"/>
  <c r="BS66" i="17"/>
  <c r="AM67" i="27"/>
  <c r="AM67" i="17"/>
  <c r="AM67" i="39" s="1"/>
  <c r="AU67" i="27"/>
  <c r="AU67" i="17"/>
  <c r="AU67" i="39" s="1"/>
  <c r="BC67" i="27"/>
  <c r="BC67" i="17"/>
  <c r="BK67" i="27"/>
  <c r="BK67" i="17"/>
  <c r="BS67" i="27"/>
  <c r="BS67" i="17"/>
  <c r="AM68" i="27"/>
  <c r="AM68" i="17"/>
  <c r="AM68" i="39" s="1"/>
  <c r="AU68" i="27"/>
  <c r="AU68" i="17"/>
  <c r="AU68" i="39" s="1"/>
  <c r="BC68" i="27"/>
  <c r="BC68" i="17"/>
  <c r="BK68" i="27"/>
  <c r="BK68" i="17"/>
  <c r="BS68" i="27"/>
  <c r="BS68" i="17"/>
  <c r="AM69" i="27"/>
  <c r="AM69" i="17"/>
  <c r="AM69" i="39" s="1"/>
  <c r="AU69" i="27"/>
  <c r="AU69" i="17"/>
  <c r="AU69" i="39" s="1"/>
  <c r="BC69" i="27"/>
  <c r="BC69" i="17"/>
  <c r="BK69" i="27"/>
  <c r="BK69" i="17"/>
  <c r="BS69" i="27"/>
  <c r="BS69" i="17"/>
  <c r="H70" i="27"/>
  <c r="H70" i="17"/>
  <c r="P70" i="27"/>
  <c r="Q70" i="27" s="1"/>
  <c r="P70" i="17"/>
  <c r="X70" i="27"/>
  <c r="Y70" i="27" s="1"/>
  <c r="X70" i="17"/>
  <c r="AF70" i="27"/>
  <c r="AG70" i="27" s="1"/>
  <c r="AF70" i="17"/>
  <c r="AN70" i="27"/>
  <c r="AN70" i="17"/>
  <c r="AN70" i="39" s="1"/>
  <c r="AV70" i="27"/>
  <c r="AV70" i="17"/>
  <c r="AV70" i="39" s="1"/>
  <c r="J72" i="27"/>
  <c r="J72" i="17"/>
  <c r="R72" i="27"/>
  <c r="R72" i="17"/>
  <c r="Z72" i="27"/>
  <c r="Z72" i="17"/>
  <c r="AH72" i="27"/>
  <c r="AH72" i="17"/>
  <c r="AP72" i="27"/>
  <c r="AP72" i="17"/>
  <c r="AP72" i="39" s="1"/>
  <c r="AX72" i="27"/>
  <c r="AX72" i="17"/>
  <c r="AX72" i="39" s="1"/>
  <c r="J73" i="27"/>
  <c r="J73" i="17"/>
  <c r="R73" i="27"/>
  <c r="R73" i="17"/>
  <c r="Z73" i="27"/>
  <c r="Z73" i="17"/>
  <c r="AH73" i="27"/>
  <c r="AH73" i="17"/>
  <c r="AP73" i="27"/>
  <c r="AP73" i="17"/>
  <c r="AP73" i="39" s="1"/>
  <c r="AX73" i="27"/>
  <c r="AX73" i="17"/>
  <c r="AX73" i="39" s="1"/>
  <c r="J74" i="27"/>
  <c r="J74" i="17"/>
  <c r="R74" i="27"/>
  <c r="R74" i="17"/>
  <c r="Z74" i="27"/>
  <c r="Z74" i="17"/>
  <c r="AH74" i="27"/>
  <c r="AH74" i="17"/>
  <c r="AP74" i="27"/>
  <c r="AP74" i="17"/>
  <c r="AP74" i="39" s="1"/>
  <c r="AX74" i="27"/>
  <c r="AX74" i="17"/>
  <c r="AX74" i="39" s="1"/>
  <c r="J75" i="27"/>
  <c r="J75" i="17"/>
  <c r="R75" i="27"/>
  <c r="R75" i="17"/>
  <c r="R75" i="39" s="1"/>
  <c r="Z75" i="27"/>
  <c r="Z75" i="17"/>
  <c r="AH75" i="27"/>
  <c r="AH75" i="17"/>
  <c r="AP75" i="27"/>
  <c r="AP75" i="17"/>
  <c r="AP75" i="39" s="1"/>
  <c r="AX75" i="27"/>
  <c r="AX75" i="17"/>
  <c r="AX75" i="39" s="1"/>
  <c r="D77" i="27"/>
  <c r="D77" i="17"/>
  <c r="D77" i="39" s="1"/>
  <c r="L77" i="27"/>
  <c r="L77" i="17"/>
  <c r="L77" i="39" s="1"/>
  <c r="T77" i="27"/>
  <c r="U77" i="27" s="1"/>
  <c r="T77" i="17"/>
  <c r="AB77" i="27"/>
  <c r="AB77" i="17"/>
  <c r="AJ77" i="27"/>
  <c r="AK77" i="27" s="1"/>
  <c r="AJ77" i="17"/>
  <c r="AR77" i="27"/>
  <c r="AR77" i="17"/>
  <c r="AR77" i="39" s="1"/>
  <c r="AZ77" i="27"/>
  <c r="AZ77" i="17"/>
  <c r="AZ77" i="39" s="1"/>
  <c r="BH77" i="7"/>
  <c r="BP77" i="7"/>
  <c r="D78" i="27"/>
  <c r="D78" i="17"/>
  <c r="D78" i="39" s="1"/>
  <c r="L78" i="27"/>
  <c r="L78" i="17"/>
  <c r="L78" i="39" s="1"/>
  <c r="T78" i="27"/>
  <c r="U78" i="27" s="1"/>
  <c r="T78" i="17"/>
  <c r="AB78" i="27"/>
  <c r="AC78" i="27" s="1"/>
  <c r="AB78" i="17"/>
  <c r="AJ78" i="27"/>
  <c r="AK78" i="27" s="1"/>
  <c r="AJ78" i="17"/>
  <c r="AR78" i="27"/>
  <c r="AR78" i="17"/>
  <c r="AR78" i="39" s="1"/>
  <c r="AZ78" i="27"/>
  <c r="AZ78" i="17"/>
  <c r="AZ78" i="39" s="1"/>
  <c r="BH78" i="7"/>
  <c r="BP78" i="7"/>
  <c r="D79" i="27"/>
  <c r="D79" i="17"/>
  <c r="D79" i="39" s="1"/>
  <c r="L79" i="27"/>
  <c r="L79" i="17"/>
  <c r="L79" i="39" s="1"/>
  <c r="T79" i="27"/>
  <c r="U79" i="27" s="1"/>
  <c r="T79" i="17"/>
  <c r="AB79" i="27"/>
  <c r="AB79" i="17"/>
  <c r="AJ79" i="27"/>
  <c r="AK79" i="27" s="1"/>
  <c r="AJ79" i="17"/>
  <c r="AR79" i="27"/>
  <c r="AR79" i="17"/>
  <c r="AR79" i="39" s="1"/>
  <c r="AZ79" i="27"/>
  <c r="AZ79" i="17"/>
  <c r="AZ79" i="39" s="1"/>
  <c r="BH79" i="7"/>
  <c r="BP79" i="7"/>
  <c r="E81" i="27"/>
  <c r="E81" i="17"/>
  <c r="E81" i="39" s="1"/>
  <c r="M81" i="27"/>
  <c r="M81" i="17"/>
  <c r="M81" i="39" s="1"/>
  <c r="U81" i="7"/>
  <c r="AC81" i="7"/>
  <c r="AK81" i="7"/>
  <c r="AS81" i="27"/>
  <c r="AS81" i="17"/>
  <c r="AS81" i="39" s="1"/>
  <c r="BA81" i="27"/>
  <c r="BA81" i="17"/>
  <c r="BI81" i="7"/>
  <c r="BJ81" i="7" s="1"/>
  <c r="BQ81" i="27"/>
  <c r="BQ81" i="17"/>
  <c r="E82" i="27"/>
  <c r="E82" i="17"/>
  <c r="E82" i="39" s="1"/>
  <c r="M82" i="27"/>
  <c r="M82" i="17"/>
  <c r="M82" i="39" s="1"/>
  <c r="U82" i="7"/>
  <c r="AC82" i="7"/>
  <c r="AK82" i="7"/>
  <c r="AS82" i="27"/>
  <c r="AS82" i="17"/>
  <c r="AS82" i="39" s="1"/>
  <c r="BA82" i="27"/>
  <c r="BA82" i="17"/>
  <c r="BI82" i="7"/>
  <c r="BJ82" i="7" s="1"/>
  <c r="BQ82" i="27"/>
  <c r="BQ82" i="17"/>
  <c r="E83" i="27"/>
  <c r="E83" i="17"/>
  <c r="E83" i="39" s="1"/>
  <c r="M83" i="27"/>
  <c r="M83" i="17"/>
  <c r="M83" i="39" s="1"/>
  <c r="U83" i="7"/>
  <c r="AC83" i="7"/>
  <c r="AK83" i="7"/>
  <c r="AS83" i="27"/>
  <c r="AS83" i="17"/>
  <c r="AS83" i="39" s="1"/>
  <c r="BA83" i="27"/>
  <c r="BA83" i="17"/>
  <c r="BR83" i="7"/>
  <c r="G16" i="9"/>
  <c r="F12" i="10" s="1"/>
  <c r="O16" i="9"/>
  <c r="N12" i="10" s="1"/>
  <c r="BD16" i="15"/>
  <c r="BC12" i="16" s="1"/>
  <c r="BB12" i="16"/>
  <c r="BL16" i="15"/>
  <c r="BK12" i="16" s="1"/>
  <c r="BJ12" i="16"/>
  <c r="BT16" i="15"/>
  <c r="BS12" i="16" s="1"/>
  <c r="BR12" i="16"/>
  <c r="BD13" i="16"/>
  <c r="BF21" i="15"/>
  <c r="BE13" i="16" s="1"/>
  <c r="BL13" i="16"/>
  <c r="BN21" i="15"/>
  <c r="BM13" i="16" s="1"/>
  <c r="BT13" i="16"/>
  <c r="BV21" i="15"/>
  <c r="BU13" i="16" s="1"/>
  <c r="E14" i="16"/>
  <c r="G25" i="15"/>
  <c r="F14" i="16" s="1"/>
  <c r="M14" i="16"/>
  <c r="O25" i="15"/>
  <c r="N14" i="16" s="1"/>
  <c r="U14" i="16"/>
  <c r="W25" i="15"/>
  <c r="V14" i="16" s="1"/>
  <c r="AC14" i="16"/>
  <c r="AE25" i="15"/>
  <c r="AD14" i="16" s="1"/>
  <c r="E15" i="16"/>
  <c r="G28" i="15"/>
  <c r="F15" i="16" s="1"/>
  <c r="M15" i="16"/>
  <c r="O28" i="15"/>
  <c r="N15" i="16" s="1"/>
  <c r="U15" i="16"/>
  <c r="W28" i="15"/>
  <c r="V15" i="16" s="1"/>
  <c r="AC15" i="16"/>
  <c r="AE28" i="15"/>
  <c r="AD15" i="16" s="1"/>
  <c r="G16" i="16"/>
  <c r="I33" i="15"/>
  <c r="H16" i="16" s="1"/>
  <c r="O16" i="16"/>
  <c r="Q33" i="15"/>
  <c r="P16" i="16" s="1"/>
  <c r="W16" i="16"/>
  <c r="Y33" i="15"/>
  <c r="X16" i="16" s="1"/>
  <c r="AE16" i="16"/>
  <c r="AG33" i="15"/>
  <c r="AF16" i="16" s="1"/>
  <c r="BD17" i="16"/>
  <c r="BF36" i="15"/>
  <c r="BE17" i="16" s="1"/>
  <c r="BL17" i="16"/>
  <c r="BN36" i="15"/>
  <c r="BM17" i="16" s="1"/>
  <c r="BT17" i="16"/>
  <c r="BV36" i="15"/>
  <c r="BU17" i="16" s="1"/>
  <c r="I18" i="16"/>
  <c r="K41" i="15"/>
  <c r="J18" i="16" s="1"/>
  <c r="Q18" i="16"/>
  <c r="S41" i="15"/>
  <c r="R18" i="16" s="1"/>
  <c r="Y18" i="16"/>
  <c r="AA41" i="15"/>
  <c r="Z18" i="16" s="1"/>
  <c r="AG18" i="16"/>
  <c r="AI41" i="15"/>
  <c r="AH18" i="16" s="1"/>
  <c r="S19" i="16"/>
  <c r="U46" i="15"/>
  <c r="T19" i="16" s="1"/>
  <c r="AA19" i="16"/>
  <c r="BX42" i="15"/>
  <c r="AC46" i="15"/>
  <c r="AB19" i="16" s="1"/>
  <c r="AI19" i="16"/>
  <c r="AK46" i="15"/>
  <c r="AJ19" i="16" s="1"/>
  <c r="G51" i="15"/>
  <c r="F20" i="16" s="1"/>
  <c r="E20" i="16"/>
  <c r="BF21" i="16"/>
  <c r="BH55" i="15"/>
  <c r="BG21" i="16" s="1"/>
  <c r="AZ22" i="16"/>
  <c r="BB60" i="15"/>
  <c r="BA22" i="16" s="1"/>
  <c r="BP22" i="16"/>
  <c r="BR60" i="15"/>
  <c r="BQ22" i="16" s="1"/>
  <c r="AM65" i="15"/>
  <c r="AL23" i="16" s="1"/>
  <c r="AU65" i="15"/>
  <c r="AT23" i="16" s="1"/>
  <c r="BK65" i="15"/>
  <c r="BS65" i="15"/>
  <c r="BS65" i="27" s="1"/>
  <c r="G71" i="15"/>
  <c r="F24" i="16" s="1"/>
  <c r="E24" i="16"/>
  <c r="O71" i="15"/>
  <c r="N24" i="16" s="1"/>
  <c r="M24" i="16"/>
  <c r="W71" i="15"/>
  <c r="V24" i="16" s="1"/>
  <c r="U24" i="16"/>
  <c r="AE71" i="15"/>
  <c r="AD24" i="16" s="1"/>
  <c r="AC24" i="16"/>
  <c r="G25" i="16"/>
  <c r="I76" i="15"/>
  <c r="H25" i="16" s="1"/>
  <c r="O25" i="16"/>
  <c r="Q76" i="15"/>
  <c r="P25" i="16" s="1"/>
  <c r="W25" i="16"/>
  <c r="Y76" i="15"/>
  <c r="X25" i="16" s="1"/>
  <c r="AE25" i="16"/>
  <c r="AG76" i="15"/>
  <c r="AF25" i="16" s="1"/>
  <c r="BB80" i="15"/>
  <c r="BA26" i="16" s="1"/>
  <c r="AZ26" i="16"/>
  <c r="BR80" i="15"/>
  <c r="BQ26" i="16" s="1"/>
  <c r="BP26" i="16"/>
  <c r="AQ84" i="15"/>
  <c r="AP27" i="16" s="1"/>
  <c r="AY84" i="15"/>
  <c r="AX27" i="16" s="1"/>
  <c r="BG84" i="15"/>
  <c r="BG84" i="17" s="1"/>
  <c r="BO84" i="15"/>
  <c r="BO84" i="27" s="1"/>
  <c r="I12" i="10"/>
  <c r="Q12" i="10"/>
  <c r="Y12" i="10"/>
  <c r="AG12" i="10"/>
  <c r="AO12" i="10"/>
  <c r="AW12" i="10"/>
  <c r="BX12" i="11"/>
  <c r="AA12" i="12"/>
  <c r="AC16" i="11"/>
  <c r="AB12" i="12" s="1"/>
  <c r="BT12" i="12"/>
  <c r="BV16" i="11"/>
  <c r="BU12" i="12" s="1"/>
  <c r="U16" i="13"/>
  <c r="T12" i="14" s="1"/>
  <c r="Q12" i="14"/>
  <c r="S16" i="13"/>
  <c r="R12" i="14" s="1"/>
  <c r="AK16" i="13"/>
  <c r="AJ12" i="14" s="1"/>
  <c r="AG12" i="14"/>
  <c r="AI16" i="13"/>
  <c r="AH12" i="14" s="1"/>
  <c r="BB21" i="15"/>
  <c r="BA13" i="16" s="1"/>
  <c r="BE28" i="15"/>
  <c r="S33" i="15"/>
  <c r="R16" i="16" s="1"/>
  <c r="AR36" i="15"/>
  <c r="AQ17" i="16" s="1"/>
  <c r="AK41" i="15"/>
  <c r="AJ18" i="16" s="1"/>
  <c r="Y44" i="15"/>
  <c r="W44" i="15"/>
  <c r="BT44" i="15"/>
  <c r="O46" i="15"/>
  <c r="N19" i="16" s="1"/>
  <c r="AJ76" i="15"/>
  <c r="AJ76" i="27" s="1"/>
  <c r="BS84" i="15"/>
  <c r="BO52" i="27"/>
  <c r="BO52" i="17"/>
  <c r="AQ53" i="27"/>
  <c r="AQ53" i="17"/>
  <c r="AQ53" i="39" s="1"/>
  <c r="AY53" i="27"/>
  <c r="AY53" i="17"/>
  <c r="AY53" i="39" s="1"/>
  <c r="BG53" i="27"/>
  <c r="BG53" i="17"/>
  <c r="BO53" i="27"/>
  <c r="BO53" i="17"/>
  <c r="AQ54" i="27"/>
  <c r="AQ54" i="17"/>
  <c r="AQ54" i="39" s="1"/>
  <c r="AY54" i="27"/>
  <c r="AY54" i="17"/>
  <c r="AY54" i="39" s="1"/>
  <c r="BG54" i="27"/>
  <c r="BG54" i="17"/>
  <c r="BO54" i="27"/>
  <c r="BO54" i="17"/>
  <c r="D56" i="27"/>
  <c r="D56" i="17"/>
  <c r="D56" i="39" s="1"/>
  <c r="L56" i="27"/>
  <c r="L56" i="17"/>
  <c r="L56" i="39" s="1"/>
  <c r="T56" i="27"/>
  <c r="U56" i="27" s="1"/>
  <c r="T56" i="17"/>
  <c r="AB56" i="27"/>
  <c r="AB56" i="17"/>
  <c r="AJ56" i="27"/>
  <c r="AJ56" i="17"/>
  <c r="AR56" i="27"/>
  <c r="AR56" i="17"/>
  <c r="AR56" i="39" s="1"/>
  <c r="AZ56" i="27"/>
  <c r="AZ56" i="17"/>
  <c r="AZ56" i="39" s="1"/>
  <c r="BH56" i="7"/>
  <c r="BP56" i="7"/>
  <c r="D57" i="27"/>
  <c r="D57" i="17"/>
  <c r="D57" i="39" s="1"/>
  <c r="L57" i="27"/>
  <c r="L57" i="17"/>
  <c r="L57" i="39" s="1"/>
  <c r="T57" i="27"/>
  <c r="U57" i="27" s="1"/>
  <c r="T57" i="17"/>
  <c r="AB57" i="27"/>
  <c r="AC57" i="27" s="1"/>
  <c r="AB57" i="17"/>
  <c r="AJ57" i="27"/>
  <c r="AJ57" i="17"/>
  <c r="AR57" i="27"/>
  <c r="AR57" i="17"/>
  <c r="AR57" i="39" s="1"/>
  <c r="AZ57" i="27"/>
  <c r="AZ57" i="17"/>
  <c r="AZ57" i="39" s="1"/>
  <c r="BH57" i="7"/>
  <c r="BP57" i="7"/>
  <c r="D58" i="27"/>
  <c r="D58" i="17"/>
  <c r="D58" i="39" s="1"/>
  <c r="L58" i="27"/>
  <c r="L58" i="17"/>
  <c r="L58" i="39" s="1"/>
  <c r="T58" i="27"/>
  <c r="T58" i="17"/>
  <c r="AB58" i="27"/>
  <c r="AC58" i="27" s="1"/>
  <c r="AB58" i="17"/>
  <c r="AJ58" i="27"/>
  <c r="AK58" i="27" s="1"/>
  <c r="AJ58" i="17"/>
  <c r="AR58" i="27"/>
  <c r="AR58" i="17"/>
  <c r="AR58" i="39" s="1"/>
  <c r="AZ58" i="27"/>
  <c r="AZ58" i="17"/>
  <c r="AZ58" i="39" s="1"/>
  <c r="BH58" i="7"/>
  <c r="BP58" i="7"/>
  <c r="D59" i="27"/>
  <c r="D59" i="17"/>
  <c r="D59" i="39" s="1"/>
  <c r="L59" i="27"/>
  <c r="L59" i="17"/>
  <c r="L59" i="39" s="1"/>
  <c r="T59" i="27"/>
  <c r="T59" i="17"/>
  <c r="AB59" i="27"/>
  <c r="AB59" i="17"/>
  <c r="AJ59" i="27"/>
  <c r="AK59" i="27" s="1"/>
  <c r="AJ59" i="17"/>
  <c r="AR59" i="27"/>
  <c r="AR59" i="17"/>
  <c r="AR59" i="39" s="1"/>
  <c r="AZ59" i="27"/>
  <c r="AZ59" i="17"/>
  <c r="AZ59" i="39" s="1"/>
  <c r="BH59" i="7"/>
  <c r="BP59" i="7"/>
  <c r="F61" i="27"/>
  <c r="G61" i="27" s="1"/>
  <c r="F61" i="17"/>
  <c r="N61" i="27"/>
  <c r="O61" i="27" s="1"/>
  <c r="N61" i="17"/>
  <c r="V61" i="27"/>
  <c r="W61" i="27" s="1"/>
  <c r="V61" i="17"/>
  <c r="AD61" i="27"/>
  <c r="AE61" i="27" s="1"/>
  <c r="AD61" i="17"/>
  <c r="AL61" i="27"/>
  <c r="AL61" i="17"/>
  <c r="AL61" i="39" s="1"/>
  <c r="AT61" i="27"/>
  <c r="AT61" i="17"/>
  <c r="AT61" i="39" s="1"/>
  <c r="F62" i="27"/>
  <c r="G62" i="27" s="1"/>
  <c r="F62" i="17"/>
  <c r="N62" i="27"/>
  <c r="O62" i="27" s="1"/>
  <c r="N62" i="17"/>
  <c r="V62" i="27"/>
  <c r="W62" i="27" s="1"/>
  <c r="V62" i="17"/>
  <c r="AD62" i="27"/>
  <c r="AE62" i="27" s="1"/>
  <c r="AD62" i="17"/>
  <c r="AL62" i="27"/>
  <c r="AL62" i="17"/>
  <c r="AL62" i="39" s="1"/>
  <c r="AT62" i="27"/>
  <c r="AT62" i="17"/>
  <c r="AT62" i="39" s="1"/>
  <c r="F63" i="27"/>
  <c r="G63" i="27" s="1"/>
  <c r="F63" i="17"/>
  <c r="N63" i="27"/>
  <c r="O63" i="27" s="1"/>
  <c r="N63" i="17"/>
  <c r="V63" i="27"/>
  <c r="W63" i="27" s="1"/>
  <c r="V63" i="17"/>
  <c r="AD63" i="27"/>
  <c r="AE63" i="27" s="1"/>
  <c r="AD63" i="17"/>
  <c r="AL63" i="27"/>
  <c r="AL63" i="17"/>
  <c r="AL63" i="39" s="1"/>
  <c r="AT63" i="27"/>
  <c r="AT63" i="17"/>
  <c r="AT63" i="39" s="1"/>
  <c r="F64" i="27"/>
  <c r="G64" i="27" s="1"/>
  <c r="F64" i="17"/>
  <c r="N64" i="27"/>
  <c r="O64" i="27" s="1"/>
  <c r="N64" i="17"/>
  <c r="V64" i="27"/>
  <c r="W64" i="27" s="1"/>
  <c r="V64" i="17"/>
  <c r="AD64" i="27"/>
  <c r="AE64" i="27" s="1"/>
  <c r="AD64" i="17"/>
  <c r="AL64" i="27"/>
  <c r="AL64" i="17"/>
  <c r="AL64" i="39" s="1"/>
  <c r="AT64" i="27"/>
  <c r="AT64" i="17"/>
  <c r="AT64" i="39" s="1"/>
  <c r="H66" i="27"/>
  <c r="I66" i="27" s="1"/>
  <c r="H66" i="17"/>
  <c r="P66" i="27"/>
  <c r="Q66" i="27" s="1"/>
  <c r="P66" i="17"/>
  <c r="X66" i="27"/>
  <c r="X66" i="17"/>
  <c r="AF66" i="27"/>
  <c r="AF66" i="17"/>
  <c r="AN66" i="27"/>
  <c r="AN66" i="17"/>
  <c r="AN66" i="39" s="1"/>
  <c r="AV66" i="27"/>
  <c r="AV66" i="17"/>
  <c r="AV66" i="39" s="1"/>
  <c r="H67" i="27"/>
  <c r="H67" i="17"/>
  <c r="P67" i="27"/>
  <c r="P67" i="17"/>
  <c r="X67" i="27"/>
  <c r="Y67" i="27" s="1"/>
  <c r="X67" i="17"/>
  <c r="AF67" i="27"/>
  <c r="AG67" i="27" s="1"/>
  <c r="AF67" i="17"/>
  <c r="AN67" i="27"/>
  <c r="AN67" i="17"/>
  <c r="AN67" i="39" s="1"/>
  <c r="AV67" i="27"/>
  <c r="AV67" i="17"/>
  <c r="AV67" i="39" s="1"/>
  <c r="H68" i="27"/>
  <c r="I68" i="27" s="1"/>
  <c r="H68" i="17"/>
  <c r="P68" i="27"/>
  <c r="Q68" i="27" s="1"/>
  <c r="P68" i="17"/>
  <c r="X68" i="27"/>
  <c r="X68" i="17"/>
  <c r="AF68" i="27"/>
  <c r="AF68" i="17"/>
  <c r="AN68" i="27"/>
  <c r="AN68" i="17"/>
  <c r="AN68" i="39" s="1"/>
  <c r="AV68" i="27"/>
  <c r="AV68" i="17"/>
  <c r="AV68" i="39" s="1"/>
  <c r="H69" i="27"/>
  <c r="H69" i="17"/>
  <c r="P69" i="27"/>
  <c r="P69" i="17"/>
  <c r="X69" i="27"/>
  <c r="Y69" i="27" s="1"/>
  <c r="X69" i="17"/>
  <c r="AF69" i="27"/>
  <c r="AG69" i="27" s="1"/>
  <c r="AF69" i="17"/>
  <c r="AN69" i="27"/>
  <c r="AN69" i="17"/>
  <c r="AN69" i="39" s="1"/>
  <c r="AV69" i="27"/>
  <c r="AV69" i="17"/>
  <c r="AV69" i="39" s="1"/>
  <c r="AO70" i="27"/>
  <c r="AO70" i="17"/>
  <c r="AO70" i="39" s="1"/>
  <c r="AW70" i="27"/>
  <c r="AW70" i="17"/>
  <c r="AW70" i="39" s="1"/>
  <c r="BE70" i="27"/>
  <c r="BE70" i="17"/>
  <c r="BM70" i="27"/>
  <c r="BM70" i="17"/>
  <c r="BU70" i="27"/>
  <c r="BU70" i="17"/>
  <c r="AQ72" i="27"/>
  <c r="AQ72" i="17"/>
  <c r="AQ72" i="39" s="1"/>
  <c r="AY72" i="27"/>
  <c r="AY72" i="17"/>
  <c r="AY72" i="39" s="1"/>
  <c r="BG72" i="27"/>
  <c r="BG72" i="17"/>
  <c r="BO72" i="27"/>
  <c r="BO72" i="17"/>
  <c r="AQ73" i="27"/>
  <c r="AQ73" i="17"/>
  <c r="AQ73" i="39" s="1"/>
  <c r="AY73" i="27"/>
  <c r="AY73" i="17"/>
  <c r="AY73" i="39" s="1"/>
  <c r="BG73" i="27"/>
  <c r="BG73" i="17"/>
  <c r="BO73" i="27"/>
  <c r="BO73" i="17"/>
  <c r="AQ74" i="27"/>
  <c r="AQ74" i="17"/>
  <c r="AQ74" i="39" s="1"/>
  <c r="AY74" i="27"/>
  <c r="AY74" i="17"/>
  <c r="AY74" i="39" s="1"/>
  <c r="BG74" i="27"/>
  <c r="BG74" i="17"/>
  <c r="BO74" i="27"/>
  <c r="BO74" i="17"/>
  <c r="AQ75" i="27"/>
  <c r="AQ75" i="17"/>
  <c r="AQ75" i="39" s="1"/>
  <c r="AY75" i="27"/>
  <c r="AY75" i="17"/>
  <c r="AY75" i="39" s="1"/>
  <c r="BG75" i="27"/>
  <c r="BG75" i="17"/>
  <c r="BO75" i="27"/>
  <c r="BO75" i="17"/>
  <c r="E77" i="27"/>
  <c r="E77" i="17"/>
  <c r="E77" i="39" s="1"/>
  <c r="M77" i="27"/>
  <c r="M77" i="17"/>
  <c r="M77" i="39" s="1"/>
  <c r="AS77" i="27"/>
  <c r="AS77" i="17"/>
  <c r="AS77" i="39" s="1"/>
  <c r="BA77" i="27"/>
  <c r="BA77" i="17"/>
  <c r="BI77" i="7"/>
  <c r="BJ77" i="7" s="1"/>
  <c r="BQ77" i="27"/>
  <c r="BR77" i="27" s="1"/>
  <c r="BQ77" i="17"/>
  <c r="E78" i="27"/>
  <c r="E78" i="17"/>
  <c r="E78" i="39" s="1"/>
  <c r="M78" i="27"/>
  <c r="M78" i="17"/>
  <c r="M78" i="39" s="1"/>
  <c r="AS78" i="27"/>
  <c r="AS78" i="17"/>
  <c r="AS78" i="39" s="1"/>
  <c r="BA78" i="27"/>
  <c r="BA78" i="17"/>
  <c r="BI78" i="7"/>
  <c r="BJ78" i="7" s="1"/>
  <c r="BQ78" i="27"/>
  <c r="BR78" i="27" s="1"/>
  <c r="BQ78" i="17"/>
  <c r="E79" i="27"/>
  <c r="E79" i="17"/>
  <c r="E79" i="39" s="1"/>
  <c r="M79" i="27"/>
  <c r="M79" i="17"/>
  <c r="M79" i="39" s="1"/>
  <c r="AS79" i="27"/>
  <c r="AS79" i="17"/>
  <c r="AS79" i="39" s="1"/>
  <c r="BA79" i="27"/>
  <c r="BA79" i="17"/>
  <c r="BI79" i="7"/>
  <c r="BJ79" i="7" s="1"/>
  <c r="BQ79" i="27"/>
  <c r="BR79" i="27" s="1"/>
  <c r="BQ79" i="17"/>
  <c r="F81" i="27"/>
  <c r="G81" i="27" s="1"/>
  <c r="F81" i="17"/>
  <c r="N81" i="27"/>
  <c r="N81" i="17"/>
  <c r="V81" i="27"/>
  <c r="V81" i="17"/>
  <c r="AD81" i="27"/>
  <c r="AD81" i="17"/>
  <c r="AL81" i="27"/>
  <c r="AL81" i="17"/>
  <c r="AL81" i="39" s="1"/>
  <c r="AT81" i="27"/>
  <c r="AT81" i="17"/>
  <c r="AT81" i="39" s="1"/>
  <c r="F82" i="27"/>
  <c r="F82" i="17"/>
  <c r="N82" i="27"/>
  <c r="N82" i="17"/>
  <c r="V82" i="27"/>
  <c r="W82" i="27" s="1"/>
  <c r="V82" i="17"/>
  <c r="AD82" i="27"/>
  <c r="AD82" i="17"/>
  <c r="AL82" i="27"/>
  <c r="AL82" i="17"/>
  <c r="AL82" i="39" s="1"/>
  <c r="AT82" i="27"/>
  <c r="AT82" i="17"/>
  <c r="AT82" i="39" s="1"/>
  <c r="F83" i="27"/>
  <c r="G83" i="27" s="1"/>
  <c r="F83" i="17"/>
  <c r="N83" i="27"/>
  <c r="N83" i="17"/>
  <c r="V83" i="27"/>
  <c r="V83" i="17"/>
  <c r="AL83" i="27"/>
  <c r="AL83" i="17"/>
  <c r="AL83" i="39" s="1"/>
  <c r="AT83" i="27"/>
  <c r="AT83" i="17"/>
  <c r="AT83" i="39" s="1"/>
  <c r="BB83" i="7"/>
  <c r="BK83" i="27"/>
  <c r="BL83" i="27" s="1"/>
  <c r="BK83" i="17"/>
  <c r="BS83" i="27"/>
  <c r="BT83" i="27" s="1"/>
  <c r="BS83" i="17"/>
  <c r="I16" i="15"/>
  <c r="H12" i="16" s="1"/>
  <c r="G12" i="16"/>
  <c r="Q16" i="15"/>
  <c r="P12" i="16" s="1"/>
  <c r="O12" i="16"/>
  <c r="Y16" i="15"/>
  <c r="X12" i="16" s="1"/>
  <c r="W12" i="16"/>
  <c r="AG16" i="15"/>
  <c r="AF12" i="16" s="1"/>
  <c r="AE12" i="16"/>
  <c r="BD16" i="9"/>
  <c r="BC12" i="10" s="1"/>
  <c r="BL16" i="9"/>
  <c r="BK12" i="10" s="1"/>
  <c r="BT16" i="9"/>
  <c r="BS12" i="10" s="1"/>
  <c r="I13" i="16"/>
  <c r="K21" i="15"/>
  <c r="J13" i="16" s="1"/>
  <c r="Q13" i="16"/>
  <c r="S21" i="15"/>
  <c r="R13" i="16" s="1"/>
  <c r="Y13" i="16"/>
  <c r="AA21" i="15"/>
  <c r="Z13" i="16" s="1"/>
  <c r="AG13" i="16"/>
  <c r="AI21" i="15"/>
  <c r="AH13" i="16" s="1"/>
  <c r="BB14" i="16"/>
  <c r="BD25" i="15"/>
  <c r="BC14" i="16" s="1"/>
  <c r="BJ14" i="16"/>
  <c r="BL25" i="15"/>
  <c r="BK14" i="16" s="1"/>
  <c r="BR14" i="16"/>
  <c r="BT25" i="15"/>
  <c r="BS14" i="16" s="1"/>
  <c r="BD28" i="15"/>
  <c r="BC15" i="16" s="1"/>
  <c r="BB15" i="16"/>
  <c r="BL28" i="15"/>
  <c r="BK15" i="16" s="1"/>
  <c r="BJ15" i="16"/>
  <c r="BT28" i="15"/>
  <c r="BS15" i="16" s="1"/>
  <c r="BR15" i="16"/>
  <c r="BD16" i="16"/>
  <c r="BF33" i="15"/>
  <c r="BE16" i="16" s="1"/>
  <c r="BL16" i="16"/>
  <c r="BN33" i="15"/>
  <c r="BM16" i="16" s="1"/>
  <c r="BT16" i="16"/>
  <c r="BV33" i="15"/>
  <c r="BU16" i="16" s="1"/>
  <c r="I17" i="16"/>
  <c r="K36" i="15"/>
  <c r="J17" i="16" s="1"/>
  <c r="Q17" i="16"/>
  <c r="S36" i="15"/>
  <c r="R17" i="16" s="1"/>
  <c r="Y17" i="16"/>
  <c r="AA36" i="15"/>
  <c r="Z17" i="16" s="1"/>
  <c r="AG17" i="16"/>
  <c r="AI36" i="15"/>
  <c r="AH17" i="16" s="1"/>
  <c r="BF18" i="16"/>
  <c r="BH41" i="15"/>
  <c r="BG18" i="16" s="1"/>
  <c r="BN18" i="16"/>
  <c r="BP41" i="15"/>
  <c r="BO18" i="16" s="1"/>
  <c r="BB46" i="15"/>
  <c r="BA19" i="16" s="1"/>
  <c r="AZ19" i="16"/>
  <c r="BD51" i="15"/>
  <c r="BC20" i="16" s="1"/>
  <c r="BB20" i="16"/>
  <c r="BL51" i="15"/>
  <c r="BK20" i="16" s="1"/>
  <c r="BJ20" i="16"/>
  <c r="BT51" i="15"/>
  <c r="BS20" i="16" s="1"/>
  <c r="BR20" i="16"/>
  <c r="S21" i="16"/>
  <c r="U55" i="15"/>
  <c r="T21" i="16" s="1"/>
  <c r="AA21" i="16"/>
  <c r="AC55" i="15"/>
  <c r="AB21" i="16" s="1"/>
  <c r="BX52" i="15"/>
  <c r="AI21" i="16"/>
  <c r="AK55" i="15"/>
  <c r="AJ21" i="16" s="1"/>
  <c r="E22" i="16"/>
  <c r="G60" i="15"/>
  <c r="F22" i="16" s="1"/>
  <c r="M22" i="16"/>
  <c r="O60" i="15"/>
  <c r="N22" i="16" s="1"/>
  <c r="U22" i="16"/>
  <c r="W60" i="15"/>
  <c r="V22" i="16" s="1"/>
  <c r="AC22" i="16"/>
  <c r="AE60" i="15"/>
  <c r="AD22" i="16" s="1"/>
  <c r="G23" i="16"/>
  <c r="I65" i="15"/>
  <c r="H23" i="16" s="1"/>
  <c r="O23" i="16"/>
  <c r="Q65" i="15"/>
  <c r="P23" i="16" s="1"/>
  <c r="W23" i="16"/>
  <c r="Y65" i="15"/>
  <c r="X23" i="16" s="1"/>
  <c r="AE23" i="16"/>
  <c r="AG65" i="15"/>
  <c r="AF23" i="16" s="1"/>
  <c r="BD71" i="15"/>
  <c r="BC24" i="16" s="1"/>
  <c r="BB24" i="16"/>
  <c r="BL71" i="15"/>
  <c r="BK24" i="16" s="1"/>
  <c r="BJ24" i="16"/>
  <c r="BT71" i="15"/>
  <c r="BS24" i="16" s="1"/>
  <c r="BR24" i="16"/>
  <c r="AO76" i="15"/>
  <c r="AN25" i="16" s="1"/>
  <c r="AW76" i="15"/>
  <c r="AV25" i="16" s="1"/>
  <c r="BE76" i="15"/>
  <c r="BE76" i="17" s="1"/>
  <c r="BM76" i="15"/>
  <c r="BU76" i="15"/>
  <c r="BU76" i="27" s="1"/>
  <c r="F80" i="15"/>
  <c r="I80" i="15" s="1"/>
  <c r="H26" i="16" s="1"/>
  <c r="V80" i="15"/>
  <c r="AD80" i="15"/>
  <c r="AG80" i="15" s="1"/>
  <c r="AF26" i="16" s="1"/>
  <c r="AL80" i="15"/>
  <c r="AK26" i="16" s="1"/>
  <c r="S27" i="16"/>
  <c r="U84" i="15"/>
  <c r="T27" i="16" s="1"/>
  <c r="AA27" i="16"/>
  <c r="AC84" i="15"/>
  <c r="AB27" i="16" s="1"/>
  <c r="AI27" i="16"/>
  <c r="AK84" i="15"/>
  <c r="AJ27" i="16" s="1"/>
  <c r="AP12" i="10"/>
  <c r="AX12" i="10"/>
  <c r="BF12" i="10"/>
  <c r="BN12" i="10"/>
  <c r="AN12" i="12"/>
  <c r="AV12" i="12"/>
  <c r="D16" i="15"/>
  <c r="C12" i="16" s="1"/>
  <c r="BR21" i="15"/>
  <c r="BQ13" i="16" s="1"/>
  <c r="BU28" i="15"/>
  <c r="AK30" i="15"/>
  <c r="AI30" i="15"/>
  <c r="AI33" i="15"/>
  <c r="AH16" i="16" s="1"/>
  <c r="BH36" i="15"/>
  <c r="BG17" i="16" s="1"/>
  <c r="BA41" i="15"/>
  <c r="BA41" i="27" s="1"/>
  <c r="BR43" i="15"/>
  <c r="BH43" i="15"/>
  <c r="BP43" i="15"/>
  <c r="BF43" i="15"/>
  <c r="BN43" i="15"/>
  <c r="BV43" i="15"/>
  <c r="BB43" i="15"/>
  <c r="AE46" i="15"/>
  <c r="AD19" i="16" s="1"/>
  <c r="AI55" i="15"/>
  <c r="AH21" i="16" s="1"/>
  <c r="BP76" i="15"/>
  <c r="BO25" i="16" s="1"/>
  <c r="AP48" i="27"/>
  <c r="AP48" i="17"/>
  <c r="AP48" i="39" s="1"/>
  <c r="AX48" i="27"/>
  <c r="AX48" i="17"/>
  <c r="AX48" i="39" s="1"/>
  <c r="J49" i="27"/>
  <c r="K49" i="27" s="1"/>
  <c r="J49" i="17"/>
  <c r="AP49" i="27"/>
  <c r="AP49" i="17"/>
  <c r="AP49" i="39" s="1"/>
  <c r="AX49" i="27"/>
  <c r="AX49" i="17"/>
  <c r="AX49" i="39" s="1"/>
  <c r="J50" i="27"/>
  <c r="K50" i="27" s="1"/>
  <c r="J50" i="17"/>
  <c r="AP50" i="27"/>
  <c r="AP50" i="17"/>
  <c r="AP50" i="39" s="1"/>
  <c r="AX50" i="27"/>
  <c r="AX50" i="17"/>
  <c r="AX50" i="39" s="1"/>
  <c r="D52" i="27"/>
  <c r="D52" i="17"/>
  <c r="D52" i="39" s="1"/>
  <c r="L52" i="27"/>
  <c r="L52" i="17"/>
  <c r="L52" i="39" s="1"/>
  <c r="T52" i="27"/>
  <c r="U52" i="27" s="1"/>
  <c r="T52" i="17"/>
  <c r="AB52" i="27"/>
  <c r="AC52" i="27" s="1"/>
  <c r="AB52" i="17"/>
  <c r="AJ52" i="27"/>
  <c r="AK52" i="27" s="1"/>
  <c r="AJ52" i="17"/>
  <c r="AR52" i="27"/>
  <c r="AR52" i="17"/>
  <c r="AR52" i="39" s="1"/>
  <c r="AZ52" i="27"/>
  <c r="AZ52" i="17"/>
  <c r="AZ52" i="39" s="1"/>
  <c r="BP52" i="7"/>
  <c r="D53" i="27"/>
  <c r="D53" i="17"/>
  <c r="D53" i="39" s="1"/>
  <c r="L53" i="27"/>
  <c r="L53" i="17"/>
  <c r="L53" i="39" s="1"/>
  <c r="T53" i="27"/>
  <c r="U53" i="27" s="1"/>
  <c r="T53" i="17"/>
  <c r="AB53" i="27"/>
  <c r="AC53" i="27" s="1"/>
  <c r="AB53" i="17"/>
  <c r="AJ53" i="27"/>
  <c r="AK53" i="27" s="1"/>
  <c r="AJ53" i="17"/>
  <c r="AR53" i="27"/>
  <c r="AR53" i="17"/>
  <c r="AR53" i="39" s="1"/>
  <c r="AZ53" i="27"/>
  <c r="AZ53" i="17"/>
  <c r="AZ53" i="39" s="1"/>
  <c r="BH53" i="7"/>
  <c r="BP53" i="7"/>
  <c r="D54" i="27"/>
  <c r="D54" i="17"/>
  <c r="D54" i="39" s="1"/>
  <c r="L54" i="27"/>
  <c r="L54" i="17"/>
  <c r="L54" i="39" s="1"/>
  <c r="T54" i="27"/>
  <c r="U54" i="27" s="1"/>
  <c r="T54" i="17"/>
  <c r="AB54" i="27"/>
  <c r="AB54" i="17"/>
  <c r="AJ54" i="27"/>
  <c r="AK54" i="27" s="1"/>
  <c r="AJ54" i="17"/>
  <c r="AR54" i="27"/>
  <c r="AR54" i="17"/>
  <c r="AR54" i="39" s="1"/>
  <c r="AZ54" i="27"/>
  <c r="AZ54" i="17"/>
  <c r="AZ54" i="39" s="1"/>
  <c r="BH54" i="7"/>
  <c r="BP54" i="7"/>
  <c r="E56" i="27"/>
  <c r="E56" i="17"/>
  <c r="E56" i="39" s="1"/>
  <c r="M56" i="27"/>
  <c r="M56" i="17"/>
  <c r="M56" i="39" s="1"/>
  <c r="U56" i="7"/>
  <c r="AC56" i="7"/>
  <c r="AK56" i="7"/>
  <c r="AS56" i="27"/>
  <c r="AS56" i="17"/>
  <c r="AS56" i="39" s="1"/>
  <c r="BA56" i="27"/>
  <c r="BA56" i="17"/>
  <c r="BI56" i="7"/>
  <c r="BJ56" i="7" s="1"/>
  <c r="BQ56" i="27"/>
  <c r="BQ56" i="17"/>
  <c r="E57" i="27"/>
  <c r="E57" i="17"/>
  <c r="E57" i="39" s="1"/>
  <c r="M57" i="27"/>
  <c r="M57" i="17"/>
  <c r="M57" i="39" s="1"/>
  <c r="U57" i="7"/>
  <c r="AC57" i="7"/>
  <c r="AK57" i="7"/>
  <c r="AS57" i="27"/>
  <c r="AS57" i="17"/>
  <c r="AS57" i="39" s="1"/>
  <c r="BA57" i="27"/>
  <c r="BA57" i="17"/>
  <c r="BI57" i="7"/>
  <c r="BJ57" i="7" s="1"/>
  <c r="BQ57" i="27"/>
  <c r="BR57" i="27" s="1"/>
  <c r="BQ57" i="17"/>
  <c r="E58" i="27"/>
  <c r="E58" i="17"/>
  <c r="E58" i="39" s="1"/>
  <c r="M58" i="27"/>
  <c r="M58" i="17"/>
  <c r="M58" i="39" s="1"/>
  <c r="U58" i="7"/>
  <c r="AC58" i="7"/>
  <c r="AK58" i="7"/>
  <c r="AS58" i="27"/>
  <c r="AS58" i="17"/>
  <c r="AS58" i="39" s="1"/>
  <c r="BA58" i="27"/>
  <c r="BA58" i="17"/>
  <c r="BI58" i="7"/>
  <c r="BJ58" i="7" s="1"/>
  <c r="BQ58" i="27"/>
  <c r="BQ58" i="17"/>
  <c r="E59" i="27"/>
  <c r="E59" i="17"/>
  <c r="E59" i="39" s="1"/>
  <c r="M59" i="27"/>
  <c r="M59" i="17"/>
  <c r="M59" i="39" s="1"/>
  <c r="U59" i="7"/>
  <c r="AC59" i="7"/>
  <c r="AK59" i="7"/>
  <c r="AS59" i="27"/>
  <c r="AS59" i="17"/>
  <c r="AS59" i="39" s="1"/>
  <c r="BA59" i="27"/>
  <c r="BA59" i="17"/>
  <c r="BI59" i="7"/>
  <c r="BJ59" i="7" s="1"/>
  <c r="BQ59" i="27"/>
  <c r="BQ59" i="17"/>
  <c r="G61" i="7"/>
  <c r="O61" i="7"/>
  <c r="W61" i="7"/>
  <c r="AE61" i="7"/>
  <c r="AM61" i="27"/>
  <c r="AM61" i="17"/>
  <c r="AM61" i="39" s="1"/>
  <c r="AU61" i="27"/>
  <c r="AU61" i="17"/>
  <c r="AU61" i="39" s="1"/>
  <c r="BC61" i="27"/>
  <c r="BC61" i="17"/>
  <c r="BK61" i="27"/>
  <c r="BK61" i="17"/>
  <c r="BS61" i="27"/>
  <c r="BS61" i="17"/>
  <c r="G62" i="7"/>
  <c r="O62" i="7"/>
  <c r="W62" i="7"/>
  <c r="AE62" i="7"/>
  <c r="AM62" i="27"/>
  <c r="AM62" i="17"/>
  <c r="AM62" i="39" s="1"/>
  <c r="AU62" i="27"/>
  <c r="AU62" i="17"/>
  <c r="AU62" i="39" s="1"/>
  <c r="BC62" i="27"/>
  <c r="BC62" i="17"/>
  <c r="BK62" i="27"/>
  <c r="BK62" i="17"/>
  <c r="BS62" i="27"/>
  <c r="BS62" i="17"/>
  <c r="G63" i="7"/>
  <c r="O63" i="7"/>
  <c r="W63" i="7"/>
  <c r="AE63" i="7"/>
  <c r="AM63" i="27"/>
  <c r="AM63" i="17"/>
  <c r="AM63" i="39" s="1"/>
  <c r="AU63" i="27"/>
  <c r="AU63" i="17"/>
  <c r="AU63" i="39" s="1"/>
  <c r="BC63" i="27"/>
  <c r="BC63" i="17"/>
  <c r="BK63" i="27"/>
  <c r="BK63" i="17"/>
  <c r="BS63" i="27"/>
  <c r="BS63" i="17"/>
  <c r="G64" i="7"/>
  <c r="O64" i="7"/>
  <c r="W64" i="7"/>
  <c r="AE64" i="7"/>
  <c r="AM64" i="27"/>
  <c r="AM64" i="17"/>
  <c r="AM64" i="39" s="1"/>
  <c r="AU64" i="27"/>
  <c r="AU64" i="17"/>
  <c r="AU64" i="39" s="1"/>
  <c r="BC64" i="27"/>
  <c r="BC64" i="17"/>
  <c r="BK64" i="27"/>
  <c r="BK64" i="17"/>
  <c r="BS64" i="27"/>
  <c r="BS64" i="17"/>
  <c r="I66" i="7"/>
  <c r="Q66" i="7"/>
  <c r="Y66" i="7"/>
  <c r="AG66" i="7"/>
  <c r="AO66" i="27"/>
  <c r="AO66" i="17"/>
  <c r="AO66" i="39" s="1"/>
  <c r="AW66" i="27"/>
  <c r="AW66" i="17"/>
  <c r="AW66" i="39" s="1"/>
  <c r="BE66" i="27"/>
  <c r="BE66" i="17"/>
  <c r="BM66" i="27"/>
  <c r="BM66" i="17"/>
  <c r="BU66" i="27"/>
  <c r="BU66" i="17"/>
  <c r="I67" i="7"/>
  <c r="Q67" i="7"/>
  <c r="Y67" i="7"/>
  <c r="AG67" i="7"/>
  <c r="AO67" i="27"/>
  <c r="AO67" i="17"/>
  <c r="AO67" i="39" s="1"/>
  <c r="AW67" i="27"/>
  <c r="AW67" i="17"/>
  <c r="AW67" i="39" s="1"/>
  <c r="BE67" i="27"/>
  <c r="BE67" i="17"/>
  <c r="BM67" i="27"/>
  <c r="BM67" i="17"/>
  <c r="BU67" i="27"/>
  <c r="BU67" i="17"/>
  <c r="I68" i="7"/>
  <c r="Q68" i="7"/>
  <c r="Y68" i="7"/>
  <c r="AG68" i="7"/>
  <c r="AO68" i="27"/>
  <c r="AO68" i="17"/>
  <c r="AO68" i="39" s="1"/>
  <c r="AW68" i="27"/>
  <c r="AW68" i="17"/>
  <c r="AW68" i="39" s="1"/>
  <c r="BE68" i="27"/>
  <c r="BE68" i="17"/>
  <c r="BM68" i="27"/>
  <c r="BM68" i="17"/>
  <c r="BU68" i="27"/>
  <c r="BU68" i="17"/>
  <c r="I69" i="7"/>
  <c r="Q69" i="7"/>
  <c r="Y69" i="7"/>
  <c r="AG69" i="7"/>
  <c r="AO69" i="27"/>
  <c r="AO69" i="17"/>
  <c r="AO69" i="39" s="1"/>
  <c r="AW69" i="27"/>
  <c r="AW69" i="17"/>
  <c r="AW69" i="39" s="1"/>
  <c r="BE69" i="27"/>
  <c r="BE69" i="17"/>
  <c r="BM69" i="27"/>
  <c r="BM69" i="17"/>
  <c r="BU69" i="27"/>
  <c r="BU69" i="17"/>
  <c r="J70" i="27"/>
  <c r="J70" i="17"/>
  <c r="R70" i="27"/>
  <c r="R70" i="17"/>
  <c r="Z70" i="27"/>
  <c r="Z70" i="17"/>
  <c r="AH70" i="27"/>
  <c r="AH70" i="17"/>
  <c r="AP70" i="27"/>
  <c r="AP70" i="17"/>
  <c r="AP70" i="39" s="1"/>
  <c r="AX70" i="27"/>
  <c r="AX70" i="17"/>
  <c r="AX70" i="39" s="1"/>
  <c r="BF70" i="7"/>
  <c r="BN70" i="7"/>
  <c r="BV70" i="7"/>
  <c r="D72" i="27"/>
  <c r="D72" i="17"/>
  <c r="D72" i="39" s="1"/>
  <c r="L72" i="27"/>
  <c r="L72" i="17"/>
  <c r="L72" i="39" s="1"/>
  <c r="T72" i="27"/>
  <c r="U72" i="27" s="1"/>
  <c r="T72" i="17"/>
  <c r="AB72" i="27"/>
  <c r="AC72" i="27" s="1"/>
  <c r="AB72" i="17"/>
  <c r="AJ72" i="27"/>
  <c r="AK72" i="27" s="1"/>
  <c r="AJ72" i="17"/>
  <c r="AR72" i="27"/>
  <c r="AR72" i="17"/>
  <c r="AR72" i="39" s="1"/>
  <c r="AZ72" i="27"/>
  <c r="AZ72" i="17"/>
  <c r="AZ72" i="39" s="1"/>
  <c r="BH72" i="7"/>
  <c r="BP72" i="7"/>
  <c r="D73" i="27"/>
  <c r="D73" i="17"/>
  <c r="D73" i="39" s="1"/>
  <c r="L73" i="27"/>
  <c r="L73" i="17"/>
  <c r="L73" i="39" s="1"/>
  <c r="T73" i="27"/>
  <c r="U73" i="27" s="1"/>
  <c r="T73" i="17"/>
  <c r="AB73" i="27"/>
  <c r="AB73" i="17"/>
  <c r="AJ73" i="27"/>
  <c r="AK73" i="27" s="1"/>
  <c r="AJ73" i="17"/>
  <c r="AR73" i="27"/>
  <c r="AR73" i="17"/>
  <c r="AR73" i="39" s="1"/>
  <c r="AZ73" i="27"/>
  <c r="AZ73" i="17"/>
  <c r="AZ73" i="39" s="1"/>
  <c r="BH73" i="7"/>
  <c r="BP73" i="7"/>
  <c r="D74" i="27"/>
  <c r="D74" i="17"/>
  <c r="D74" i="39" s="1"/>
  <c r="L74" i="27"/>
  <c r="L74" i="17"/>
  <c r="L74" i="39" s="1"/>
  <c r="T74" i="27"/>
  <c r="U74" i="27" s="1"/>
  <c r="T74" i="17"/>
  <c r="AB74" i="27"/>
  <c r="AC74" i="27" s="1"/>
  <c r="AB74" i="17"/>
  <c r="AJ74" i="27"/>
  <c r="AK74" i="27" s="1"/>
  <c r="AJ74" i="17"/>
  <c r="AR74" i="27"/>
  <c r="AR74" i="17"/>
  <c r="AR74" i="39" s="1"/>
  <c r="AZ74" i="27"/>
  <c r="AZ74" i="17"/>
  <c r="AZ74" i="39" s="1"/>
  <c r="BH74" i="7"/>
  <c r="BP74" i="7"/>
  <c r="D75" i="27"/>
  <c r="D75" i="17"/>
  <c r="D75" i="39" s="1"/>
  <c r="L75" i="27"/>
  <c r="L75" i="17"/>
  <c r="L75" i="39" s="1"/>
  <c r="T75" i="27"/>
  <c r="U75" i="27" s="1"/>
  <c r="T75" i="17"/>
  <c r="AB75" i="27"/>
  <c r="AB75" i="17"/>
  <c r="AJ75" i="27"/>
  <c r="AK75" i="27" s="1"/>
  <c r="AJ75" i="17"/>
  <c r="AR75" i="27"/>
  <c r="AR75" i="17"/>
  <c r="AR75" i="39" s="1"/>
  <c r="AZ75" i="27"/>
  <c r="AZ75" i="17"/>
  <c r="AZ75" i="39" s="1"/>
  <c r="BH75" i="7"/>
  <c r="BP75" i="7"/>
  <c r="F77" i="27"/>
  <c r="F77" i="17"/>
  <c r="N77" i="27"/>
  <c r="N77" i="17"/>
  <c r="V77" i="27"/>
  <c r="V77" i="17"/>
  <c r="AD77" i="27"/>
  <c r="AD77" i="17"/>
  <c r="AL77" i="27"/>
  <c r="AL77" i="17"/>
  <c r="AL77" i="39" s="1"/>
  <c r="AT77" i="27"/>
  <c r="AT77" i="17"/>
  <c r="AT77" i="39" s="1"/>
  <c r="BB77" i="7"/>
  <c r="BR77" i="7"/>
  <c r="F78" i="27"/>
  <c r="F78" i="17"/>
  <c r="N78" i="27"/>
  <c r="N78" i="17"/>
  <c r="V78" i="27"/>
  <c r="V78" i="17"/>
  <c r="AD78" i="27"/>
  <c r="AD78" i="17"/>
  <c r="AL78" i="27"/>
  <c r="AL78" i="17"/>
  <c r="AL78" i="39" s="1"/>
  <c r="AT78" i="27"/>
  <c r="AT78" i="17"/>
  <c r="AT78" i="39" s="1"/>
  <c r="BB78" i="7"/>
  <c r="BR78" i="7"/>
  <c r="F79" i="27"/>
  <c r="F79" i="17"/>
  <c r="N79" i="27"/>
  <c r="N79" i="17"/>
  <c r="V79" i="27"/>
  <c r="V79" i="17"/>
  <c r="AD79" i="27"/>
  <c r="AD79" i="17"/>
  <c r="AL79" i="27"/>
  <c r="AL79" i="17"/>
  <c r="AL79" i="39" s="1"/>
  <c r="AT79" i="27"/>
  <c r="AT79" i="17"/>
  <c r="AT79" i="39" s="1"/>
  <c r="BB79" i="7"/>
  <c r="BR79" i="7"/>
  <c r="G81" i="7"/>
  <c r="O81" i="7"/>
  <c r="W81" i="7"/>
  <c r="AE81" i="7"/>
  <c r="AM81" i="27"/>
  <c r="AM81" i="17"/>
  <c r="AM81" i="39" s="1"/>
  <c r="AU81" i="27"/>
  <c r="AU81" i="17"/>
  <c r="AU81" i="39" s="1"/>
  <c r="BC81" i="27"/>
  <c r="BD81" i="27" s="1"/>
  <c r="BC81" i="17"/>
  <c r="BK81" i="27"/>
  <c r="BL81" i="27" s="1"/>
  <c r="BK81" i="17"/>
  <c r="BS81" i="27"/>
  <c r="BT81" i="27" s="1"/>
  <c r="BS81" i="17"/>
  <c r="G82" i="7"/>
  <c r="O82" i="7"/>
  <c r="W82" i="7"/>
  <c r="AE82" i="7"/>
  <c r="AM82" i="27"/>
  <c r="AM82" i="17"/>
  <c r="AM82" i="39" s="1"/>
  <c r="AU82" i="27"/>
  <c r="AU82" i="17"/>
  <c r="AU82" i="39" s="1"/>
  <c r="BC82" i="27"/>
  <c r="BD82" i="27" s="1"/>
  <c r="BC82" i="17"/>
  <c r="BK82" i="27"/>
  <c r="BL82" i="27" s="1"/>
  <c r="BK82" i="17"/>
  <c r="BS82" i="27"/>
  <c r="BT82" i="27" s="1"/>
  <c r="BS82" i="17"/>
  <c r="G83" i="7"/>
  <c r="O83" i="7"/>
  <c r="W83" i="7"/>
  <c r="AE83" i="7"/>
  <c r="AM83" i="27"/>
  <c r="AM83" i="17"/>
  <c r="AM83" i="39" s="1"/>
  <c r="AU83" i="27"/>
  <c r="AU83" i="17"/>
  <c r="AU83" i="39" s="1"/>
  <c r="BC83" i="27"/>
  <c r="BD83" i="27" s="1"/>
  <c r="BC83" i="17"/>
  <c r="BL83" i="7"/>
  <c r="BT83" i="7"/>
  <c r="BJ12" i="9"/>
  <c r="BJ14" i="9"/>
  <c r="I16" i="9"/>
  <c r="H12" i="10" s="1"/>
  <c r="Q16" i="9"/>
  <c r="P12" i="10" s="1"/>
  <c r="Y16" i="9"/>
  <c r="X12" i="10" s="1"/>
  <c r="AG16" i="9"/>
  <c r="AF12" i="10" s="1"/>
  <c r="BD12" i="16"/>
  <c r="BF16" i="15"/>
  <c r="BE12" i="16" s="1"/>
  <c r="BL12" i="16"/>
  <c r="BN16" i="15"/>
  <c r="BM12" i="16" s="1"/>
  <c r="BT12" i="16"/>
  <c r="BV16" i="15"/>
  <c r="BU12" i="16" s="1"/>
  <c r="BF13" i="16"/>
  <c r="BH21" i="15"/>
  <c r="BG13" i="16" s="1"/>
  <c r="BN13" i="16"/>
  <c r="BP21" i="15"/>
  <c r="BO13" i="16" s="1"/>
  <c r="I25" i="15"/>
  <c r="H14" i="16" s="1"/>
  <c r="O14" i="16"/>
  <c r="Q25" i="15"/>
  <c r="P14" i="16" s="1"/>
  <c r="Y25" i="15"/>
  <c r="X14" i="16" s="1"/>
  <c r="W14" i="16"/>
  <c r="AE14" i="16"/>
  <c r="AG25" i="15"/>
  <c r="AF14" i="16" s="1"/>
  <c r="O15" i="16"/>
  <c r="Q28" i="15"/>
  <c r="P15" i="16" s="1"/>
  <c r="AE15" i="16"/>
  <c r="AG28" i="15"/>
  <c r="AF15" i="16" s="1"/>
  <c r="I16" i="16"/>
  <c r="K33" i="15"/>
  <c r="J16" i="16" s="1"/>
  <c r="AA33" i="15"/>
  <c r="Z16" i="16" s="1"/>
  <c r="BN17" i="16"/>
  <c r="BP36" i="15"/>
  <c r="BO17" i="16" s="1"/>
  <c r="BX37" i="15"/>
  <c r="AA18" i="16"/>
  <c r="AC41" i="15"/>
  <c r="AB18" i="16" s="1"/>
  <c r="G46" i="15"/>
  <c r="F19" i="16" s="1"/>
  <c r="E19" i="16"/>
  <c r="U19" i="16"/>
  <c r="W46" i="15"/>
  <c r="V19" i="16" s="1"/>
  <c r="O50" i="15"/>
  <c r="Q50" i="15"/>
  <c r="G20" i="16"/>
  <c r="I51" i="15"/>
  <c r="H20" i="16" s="1"/>
  <c r="W20" i="16"/>
  <c r="AZ21" i="16"/>
  <c r="BB55" i="15"/>
  <c r="BA21" i="16" s="1"/>
  <c r="BP21" i="16"/>
  <c r="BR55" i="15"/>
  <c r="BQ21" i="16" s="1"/>
  <c r="BB22" i="16"/>
  <c r="BD60" i="15"/>
  <c r="BC22" i="16" s="1"/>
  <c r="BJ22" i="16"/>
  <c r="BL60" i="15"/>
  <c r="BK22" i="16" s="1"/>
  <c r="BR22" i="16"/>
  <c r="BT60" i="15"/>
  <c r="BS22" i="16" s="1"/>
  <c r="BF65" i="15"/>
  <c r="BE23" i="16" s="1"/>
  <c r="BD23" i="16"/>
  <c r="BN65" i="15"/>
  <c r="BM23" i="16" s="1"/>
  <c r="BL23" i="16"/>
  <c r="BV65" i="15"/>
  <c r="BU23" i="16" s="1"/>
  <c r="H71" i="15"/>
  <c r="H71" i="27" s="1"/>
  <c r="P71" i="15"/>
  <c r="P71" i="27" s="1"/>
  <c r="X71" i="15"/>
  <c r="AF71" i="15"/>
  <c r="AN71" i="15"/>
  <c r="AM24" i="16" s="1"/>
  <c r="AV71" i="15"/>
  <c r="AU24" i="16" s="1"/>
  <c r="I25" i="16"/>
  <c r="K76" i="15"/>
  <c r="J25" i="16" s="1"/>
  <c r="Q25" i="16"/>
  <c r="S76" i="15"/>
  <c r="R25" i="16" s="1"/>
  <c r="Y25" i="16"/>
  <c r="AA76" i="15"/>
  <c r="Z25" i="16" s="1"/>
  <c r="AG25" i="16"/>
  <c r="AI76" i="15"/>
  <c r="AH25" i="16" s="1"/>
  <c r="AM80" i="15"/>
  <c r="AL26" i="16" s="1"/>
  <c r="AU80" i="15"/>
  <c r="AT26" i="16" s="1"/>
  <c r="BC80" i="15"/>
  <c r="BC80" i="27" s="1"/>
  <c r="BK80" i="15"/>
  <c r="BS80" i="15"/>
  <c r="BS80" i="17" s="1"/>
  <c r="E84" i="15"/>
  <c r="D27" i="16" s="1"/>
  <c r="M84" i="15"/>
  <c r="L27" i="16" s="1"/>
  <c r="AS84" i="15"/>
  <c r="AR27" i="16" s="1"/>
  <c r="BA84" i="15"/>
  <c r="BA84" i="27" s="1"/>
  <c r="BQ84" i="15"/>
  <c r="K12" i="10"/>
  <c r="S12" i="10"/>
  <c r="AA12" i="10"/>
  <c r="AI12" i="10"/>
  <c r="AQ12" i="10"/>
  <c r="AY12" i="10"/>
  <c r="N51" i="15"/>
  <c r="AH47" i="15"/>
  <c r="AI47" i="15" s="1"/>
  <c r="AD51" i="15"/>
  <c r="BX12" i="13"/>
  <c r="AY33" i="15"/>
  <c r="AX16" i="16" s="1"/>
  <c r="BH35" i="15"/>
  <c r="BP35" i="15"/>
  <c r="BF35" i="15"/>
  <c r="BN35" i="15"/>
  <c r="BV35" i="15"/>
  <c r="BD35" i="15"/>
  <c r="BL35" i="15"/>
  <c r="BT35" i="15"/>
  <c r="AE37" i="15"/>
  <c r="W37" i="15"/>
  <c r="O37" i="15"/>
  <c r="G37" i="15"/>
  <c r="BQ41" i="15"/>
  <c r="BQ41" i="27" s="1"/>
  <c r="BH59" i="15"/>
  <c r="AK72" i="15"/>
  <c r="AI72" i="15"/>
  <c r="AP69" i="17"/>
  <c r="AP69" i="39" s="1"/>
  <c r="AP28" i="20"/>
  <c r="BO50" i="27"/>
  <c r="BO50" i="17"/>
  <c r="E52" i="27"/>
  <c r="E52" i="17"/>
  <c r="E52" i="39" s="1"/>
  <c r="M52" i="27"/>
  <c r="M52" i="17"/>
  <c r="M52" i="39" s="1"/>
  <c r="AS52" i="27"/>
  <c r="AS52" i="17"/>
  <c r="AS52" i="39" s="1"/>
  <c r="BA52" i="27"/>
  <c r="BA52" i="17"/>
  <c r="BI52" i="7"/>
  <c r="BJ52" i="7" s="1"/>
  <c r="BQ52" i="27"/>
  <c r="BQ52" i="17"/>
  <c r="E53" i="27"/>
  <c r="E53" i="17"/>
  <c r="E53" i="39" s="1"/>
  <c r="M53" i="27"/>
  <c r="M53" i="17"/>
  <c r="M53" i="39" s="1"/>
  <c r="U53" i="7"/>
  <c r="AC53" i="7"/>
  <c r="AK53" i="7"/>
  <c r="AS53" i="27"/>
  <c r="AS53" i="17"/>
  <c r="AS53" i="39" s="1"/>
  <c r="BA53" i="27"/>
  <c r="BA53" i="17"/>
  <c r="BI53" i="7"/>
  <c r="BJ53" i="7" s="1"/>
  <c r="BQ53" i="27"/>
  <c r="BQ53" i="17"/>
  <c r="E54" i="27"/>
  <c r="E54" i="17"/>
  <c r="E54" i="39" s="1"/>
  <c r="M54" i="27"/>
  <c r="M54" i="17"/>
  <c r="M54" i="39" s="1"/>
  <c r="U54" i="7"/>
  <c r="AC54" i="7"/>
  <c r="AK54" i="7"/>
  <c r="AS54" i="27"/>
  <c r="AS54" i="17"/>
  <c r="AS54" i="39" s="1"/>
  <c r="BA54" i="27"/>
  <c r="BA54" i="17"/>
  <c r="BI54" i="7"/>
  <c r="BJ54" i="7" s="1"/>
  <c r="BQ54" i="27"/>
  <c r="BQ54" i="17"/>
  <c r="F56" i="27"/>
  <c r="F56" i="17"/>
  <c r="N56" i="27"/>
  <c r="N56" i="17"/>
  <c r="V56" i="27"/>
  <c r="V56" i="17"/>
  <c r="AD56" i="27"/>
  <c r="AE56" i="27" s="1"/>
  <c r="AD56" i="17"/>
  <c r="AL56" i="27"/>
  <c r="AL56" i="17"/>
  <c r="AL56" i="39" s="1"/>
  <c r="AT56" i="27"/>
  <c r="AT56" i="17"/>
  <c r="AT56" i="39" s="1"/>
  <c r="BB56" i="7"/>
  <c r="BR56" i="7"/>
  <c r="F57" i="27"/>
  <c r="G57" i="27" s="1"/>
  <c r="F57" i="17"/>
  <c r="N57" i="27"/>
  <c r="N57" i="17"/>
  <c r="V57" i="27"/>
  <c r="V57" i="17"/>
  <c r="AD57" i="27"/>
  <c r="AD57" i="17"/>
  <c r="AL57" i="27"/>
  <c r="AL57" i="17"/>
  <c r="AL57" i="39" s="1"/>
  <c r="AT57" i="27"/>
  <c r="AT57" i="17"/>
  <c r="AT57" i="39" s="1"/>
  <c r="BB57" i="7"/>
  <c r="BR57" i="7"/>
  <c r="F58" i="27"/>
  <c r="F58" i="17"/>
  <c r="N58" i="27"/>
  <c r="O58" i="27" s="1"/>
  <c r="N58" i="17"/>
  <c r="V58" i="27"/>
  <c r="V58" i="17"/>
  <c r="AD58" i="27"/>
  <c r="AD58" i="17"/>
  <c r="AL58" i="27"/>
  <c r="AL58" i="17"/>
  <c r="AL58" i="39" s="1"/>
  <c r="AT58" i="27"/>
  <c r="AT58" i="17"/>
  <c r="AT58" i="39" s="1"/>
  <c r="BB58" i="7"/>
  <c r="BR58" i="7"/>
  <c r="F59" i="27"/>
  <c r="F59" i="17"/>
  <c r="N59" i="27"/>
  <c r="N59" i="17"/>
  <c r="V59" i="27"/>
  <c r="W59" i="27" s="1"/>
  <c r="V59" i="17"/>
  <c r="AD59" i="27"/>
  <c r="AD59" i="17"/>
  <c r="AL59" i="27"/>
  <c r="AL59" i="17"/>
  <c r="AL59" i="39" s="1"/>
  <c r="AT59" i="27"/>
  <c r="AT59" i="17"/>
  <c r="AT59" i="39" s="1"/>
  <c r="BB59" i="7"/>
  <c r="BR59" i="7"/>
  <c r="H61" i="27"/>
  <c r="H61" i="17"/>
  <c r="P61" i="27"/>
  <c r="Q61" i="27" s="1"/>
  <c r="P61" i="17"/>
  <c r="X61" i="27"/>
  <c r="X61" i="17"/>
  <c r="AF61" i="27"/>
  <c r="AG61" i="27" s="1"/>
  <c r="AF61" i="17"/>
  <c r="AN61" i="27"/>
  <c r="AN61" i="17"/>
  <c r="AN61" i="39" s="1"/>
  <c r="AV61" i="27"/>
  <c r="AV61" i="17"/>
  <c r="AV61" i="39" s="1"/>
  <c r="BD61" i="7"/>
  <c r="BL61" i="7"/>
  <c r="BT61" i="7"/>
  <c r="H62" i="27"/>
  <c r="H62" i="17"/>
  <c r="P62" i="27"/>
  <c r="Q62" i="27" s="1"/>
  <c r="P62" i="17"/>
  <c r="X62" i="27"/>
  <c r="X62" i="17"/>
  <c r="AF62" i="27"/>
  <c r="AG62" i="27" s="1"/>
  <c r="AF62" i="17"/>
  <c r="AN62" i="27"/>
  <c r="AN62" i="17"/>
  <c r="AN62" i="39" s="1"/>
  <c r="AV62" i="27"/>
  <c r="AV62" i="17"/>
  <c r="AV62" i="39" s="1"/>
  <c r="BD62" i="7"/>
  <c r="BL62" i="7"/>
  <c r="BT62" i="7"/>
  <c r="H63" i="27"/>
  <c r="I63" i="27" s="1"/>
  <c r="H63" i="17"/>
  <c r="P63" i="27"/>
  <c r="Q63" i="27" s="1"/>
  <c r="P63" i="17"/>
  <c r="X63" i="27"/>
  <c r="X63" i="17"/>
  <c r="AF63" i="27"/>
  <c r="AG63" i="27" s="1"/>
  <c r="AF63" i="17"/>
  <c r="AN63" i="27"/>
  <c r="AN63" i="17"/>
  <c r="AN63" i="39" s="1"/>
  <c r="AV63" i="27"/>
  <c r="AV63" i="17"/>
  <c r="AV63" i="39" s="1"/>
  <c r="BD63" i="7"/>
  <c r="BL63" i="7"/>
  <c r="BT63" i="7"/>
  <c r="H64" i="27"/>
  <c r="H64" i="17"/>
  <c r="P64" i="27"/>
  <c r="Q64" i="27" s="1"/>
  <c r="P64" i="17"/>
  <c r="X64" i="27"/>
  <c r="Y64" i="27" s="1"/>
  <c r="X64" i="17"/>
  <c r="AF64" i="27"/>
  <c r="AG64" i="27" s="1"/>
  <c r="AF64" i="17"/>
  <c r="AN64" i="27"/>
  <c r="AN64" i="17"/>
  <c r="AN64" i="39" s="1"/>
  <c r="AV64" i="27"/>
  <c r="AV64" i="17"/>
  <c r="AV64" i="39" s="1"/>
  <c r="BD64" i="7"/>
  <c r="BL64" i="7"/>
  <c r="BT64" i="7"/>
  <c r="J66" i="27"/>
  <c r="K66" i="27" s="1"/>
  <c r="J66" i="17"/>
  <c r="R66" i="27"/>
  <c r="R66" i="17"/>
  <c r="Z66" i="27"/>
  <c r="Z66" i="17"/>
  <c r="AH66" i="27"/>
  <c r="AH66" i="17"/>
  <c r="AP66" i="27"/>
  <c r="AP66" i="17"/>
  <c r="AP66" i="39" s="1"/>
  <c r="AX66" i="27"/>
  <c r="AX66" i="17"/>
  <c r="AX66" i="39" s="1"/>
  <c r="J67" i="27"/>
  <c r="J67" i="17"/>
  <c r="R67" i="27"/>
  <c r="R67" i="17"/>
  <c r="Z67" i="27"/>
  <c r="Z67" i="17"/>
  <c r="AH67" i="27"/>
  <c r="AH67" i="17"/>
  <c r="AP67" i="27"/>
  <c r="AP67" i="17"/>
  <c r="AP67" i="39" s="1"/>
  <c r="AX67" i="27"/>
  <c r="AX67" i="17"/>
  <c r="AX67" i="39" s="1"/>
  <c r="J68" i="27"/>
  <c r="K68" i="27" s="1"/>
  <c r="J68" i="17"/>
  <c r="R68" i="27"/>
  <c r="R68" i="17"/>
  <c r="Z68" i="27"/>
  <c r="Z68" i="17"/>
  <c r="AH68" i="27"/>
  <c r="AH68" i="17"/>
  <c r="AP68" i="27"/>
  <c r="AP68" i="17"/>
  <c r="AP68" i="39" s="1"/>
  <c r="AX68" i="27"/>
  <c r="AX68" i="17"/>
  <c r="AX68" i="39" s="1"/>
  <c r="BN68" i="7"/>
  <c r="J69" i="27"/>
  <c r="K69" i="27" s="1"/>
  <c r="J69" i="17"/>
  <c r="R69" i="27"/>
  <c r="R69" i="17"/>
  <c r="Z69" i="27"/>
  <c r="Z69" i="17"/>
  <c r="AH69" i="27"/>
  <c r="AH69" i="17"/>
  <c r="AX69" i="27"/>
  <c r="AX69" i="17"/>
  <c r="AX69" i="39" s="1"/>
  <c r="BF69" i="7"/>
  <c r="BN69" i="7"/>
  <c r="S70" i="7"/>
  <c r="AA70" i="7"/>
  <c r="AQ70" i="27"/>
  <c r="AQ70" i="17"/>
  <c r="AQ70" i="39" s="1"/>
  <c r="AY70" i="27"/>
  <c r="AY70" i="17"/>
  <c r="AY70" i="39" s="1"/>
  <c r="BG70" i="27"/>
  <c r="BG70" i="17"/>
  <c r="BO70" i="27"/>
  <c r="BO70" i="17"/>
  <c r="E72" i="27"/>
  <c r="E72" i="17"/>
  <c r="E72" i="39" s="1"/>
  <c r="M72" i="27"/>
  <c r="M72" i="17"/>
  <c r="M72" i="39" s="1"/>
  <c r="U72" i="7"/>
  <c r="AC72" i="7"/>
  <c r="AK72" i="7"/>
  <c r="AS72" i="27"/>
  <c r="AS72" i="17"/>
  <c r="AS72" i="39" s="1"/>
  <c r="BA72" i="27"/>
  <c r="BA72" i="17"/>
  <c r="BI72" i="7"/>
  <c r="BJ72" i="7" s="1"/>
  <c r="BQ72" i="27"/>
  <c r="BR72" i="27" s="1"/>
  <c r="BQ72" i="17"/>
  <c r="E73" i="27"/>
  <c r="E73" i="17"/>
  <c r="E73" i="39" s="1"/>
  <c r="M73" i="27"/>
  <c r="M73" i="17"/>
  <c r="M73" i="39" s="1"/>
  <c r="U73" i="7"/>
  <c r="AC73" i="7"/>
  <c r="AK73" i="7"/>
  <c r="AS73" i="27"/>
  <c r="AS73" i="17"/>
  <c r="AS73" i="39" s="1"/>
  <c r="BA73" i="27"/>
  <c r="BA73" i="17"/>
  <c r="BI73" i="7"/>
  <c r="BJ73" i="7" s="1"/>
  <c r="BQ73" i="27"/>
  <c r="BQ73" i="17"/>
  <c r="BQ73" i="39" s="1"/>
  <c r="E74" i="27"/>
  <c r="E74" i="17"/>
  <c r="E74" i="39" s="1"/>
  <c r="M74" i="27"/>
  <c r="M74" i="17"/>
  <c r="M74" i="39" s="1"/>
  <c r="U74" i="7"/>
  <c r="AC74" i="7"/>
  <c r="AK74" i="7"/>
  <c r="AS74" i="27"/>
  <c r="AS74" i="17"/>
  <c r="AS74" i="39" s="1"/>
  <c r="BA74" i="27"/>
  <c r="BA74" i="17"/>
  <c r="BI74" i="7"/>
  <c r="BJ74" i="7" s="1"/>
  <c r="BQ74" i="27"/>
  <c r="BQ74" i="17"/>
  <c r="E75" i="27"/>
  <c r="E75" i="17"/>
  <c r="E75" i="39" s="1"/>
  <c r="M75" i="27"/>
  <c r="M75" i="17"/>
  <c r="M75" i="39" s="1"/>
  <c r="U75" i="7"/>
  <c r="AC75" i="7"/>
  <c r="AK75" i="7"/>
  <c r="AS75" i="27"/>
  <c r="AS75" i="17"/>
  <c r="AS75" i="39" s="1"/>
  <c r="BA75" i="27"/>
  <c r="BA75" i="17"/>
  <c r="BI75" i="7"/>
  <c r="BJ75" i="7" s="1"/>
  <c r="BQ75" i="27"/>
  <c r="BQ75" i="17"/>
  <c r="G77" i="7"/>
  <c r="O77" i="7"/>
  <c r="W77" i="7"/>
  <c r="AE77" i="7"/>
  <c r="AM77" i="27"/>
  <c r="AM77" i="17"/>
  <c r="AM77" i="39" s="1"/>
  <c r="AU77" i="27"/>
  <c r="AU77" i="17"/>
  <c r="AU77" i="39" s="1"/>
  <c r="BC77" i="27"/>
  <c r="BD77" i="27" s="1"/>
  <c r="BC77" i="17"/>
  <c r="BK77" i="27"/>
  <c r="BL77" i="27" s="1"/>
  <c r="BK77" i="17"/>
  <c r="BS77" i="27"/>
  <c r="BT77" i="27" s="1"/>
  <c r="BS77" i="17"/>
  <c r="G78" i="7"/>
  <c r="O78" i="7"/>
  <c r="W78" i="7"/>
  <c r="AE78" i="7"/>
  <c r="AM78" i="27"/>
  <c r="AM78" i="17"/>
  <c r="AM78" i="39" s="1"/>
  <c r="AU78" i="27"/>
  <c r="AU78" i="17"/>
  <c r="AU78" i="39" s="1"/>
  <c r="BC78" i="27"/>
  <c r="BD78" i="27" s="1"/>
  <c r="BC78" i="17"/>
  <c r="BK78" i="27"/>
  <c r="BL78" i="27" s="1"/>
  <c r="BK78" i="17"/>
  <c r="BS78" i="27"/>
  <c r="BT78" i="27" s="1"/>
  <c r="BS78" i="17"/>
  <c r="G79" i="7"/>
  <c r="O79" i="7"/>
  <c r="W79" i="7"/>
  <c r="AE79" i="7"/>
  <c r="AM79" i="27"/>
  <c r="AM79" i="17"/>
  <c r="AM79" i="39" s="1"/>
  <c r="AU79" i="27"/>
  <c r="AU79" i="17"/>
  <c r="AU79" i="39" s="1"/>
  <c r="BC79" i="27"/>
  <c r="BD79" i="27" s="1"/>
  <c r="BC79" i="17"/>
  <c r="BK79" i="27"/>
  <c r="BL79" i="27" s="1"/>
  <c r="BK79" i="17"/>
  <c r="BS79" i="27"/>
  <c r="BT79" i="27" s="1"/>
  <c r="BS79" i="17"/>
  <c r="H81" i="27"/>
  <c r="H81" i="17"/>
  <c r="P81" i="27"/>
  <c r="P81" i="17"/>
  <c r="X81" i="27"/>
  <c r="Y81" i="27" s="1"/>
  <c r="X81" i="17"/>
  <c r="AF81" i="27"/>
  <c r="AF81" i="17"/>
  <c r="AN81" i="27"/>
  <c r="AN81" i="17"/>
  <c r="AN81" i="39" s="1"/>
  <c r="AV81" i="27"/>
  <c r="AV81" i="17"/>
  <c r="AV81" i="39" s="1"/>
  <c r="BD81" i="7"/>
  <c r="BL81" i="7"/>
  <c r="BT81" i="7"/>
  <c r="H82" i="27"/>
  <c r="I82" i="27" s="1"/>
  <c r="H82" i="17"/>
  <c r="P82" i="27"/>
  <c r="P82" i="17"/>
  <c r="X82" i="27"/>
  <c r="X82" i="17"/>
  <c r="AF82" i="27"/>
  <c r="AF82" i="17"/>
  <c r="AN82" i="27"/>
  <c r="AN82" i="17"/>
  <c r="AN82" i="39" s="1"/>
  <c r="AV82" i="27"/>
  <c r="AV82" i="17"/>
  <c r="AV82" i="39" s="1"/>
  <c r="BD82" i="7"/>
  <c r="BL82" i="7"/>
  <c r="BT82" i="7"/>
  <c r="H83" i="27"/>
  <c r="H83" i="17"/>
  <c r="P83" i="27"/>
  <c r="P83" i="17"/>
  <c r="X83" i="27"/>
  <c r="Y83" i="27" s="1"/>
  <c r="X83" i="17"/>
  <c r="AF83" i="27"/>
  <c r="AG83" i="27" s="1"/>
  <c r="AF83" i="17"/>
  <c r="AN83" i="27"/>
  <c r="AN83" i="17"/>
  <c r="AN83" i="39" s="1"/>
  <c r="AV83" i="27"/>
  <c r="AV83" i="17"/>
  <c r="AV83" i="39" s="1"/>
  <c r="BD83" i="7"/>
  <c r="BM83" i="27"/>
  <c r="BN83" i="27" s="1"/>
  <c r="BM83" i="17"/>
  <c r="BU83" i="27"/>
  <c r="BV83" i="27" s="1"/>
  <c r="BU83" i="17"/>
  <c r="K16" i="15"/>
  <c r="J12" i="16" s="1"/>
  <c r="I12" i="16"/>
  <c r="S16" i="15"/>
  <c r="R12" i="16" s="1"/>
  <c r="Q12" i="16"/>
  <c r="AA16" i="15"/>
  <c r="Z12" i="16" s="1"/>
  <c r="Y12" i="16"/>
  <c r="AI16" i="15"/>
  <c r="AH12" i="16" s="1"/>
  <c r="AG12" i="16"/>
  <c r="BF16" i="9"/>
  <c r="BE12" i="10" s="1"/>
  <c r="BN16" i="9"/>
  <c r="BM12" i="10" s="1"/>
  <c r="BV16" i="9"/>
  <c r="BU12" i="10" s="1"/>
  <c r="S13" i="16"/>
  <c r="U21" i="15"/>
  <c r="T13" i="16" s="1"/>
  <c r="AA13" i="16"/>
  <c r="AC21" i="15"/>
  <c r="AB13" i="16" s="1"/>
  <c r="BX17" i="15"/>
  <c r="AI13" i="16"/>
  <c r="AK21" i="15"/>
  <c r="AJ13" i="16" s="1"/>
  <c r="BF25" i="15"/>
  <c r="BE14" i="16" s="1"/>
  <c r="BD14" i="16"/>
  <c r="BL14" i="16"/>
  <c r="BN25" i="15"/>
  <c r="BM14" i="16" s="1"/>
  <c r="BV25" i="15"/>
  <c r="BU14" i="16" s="1"/>
  <c r="BT14" i="16"/>
  <c r="BH33" i="15"/>
  <c r="BG16" i="16" s="1"/>
  <c r="BF16" i="16"/>
  <c r="U36" i="15"/>
  <c r="T17" i="16" s="1"/>
  <c r="S17" i="16"/>
  <c r="AI17" i="16"/>
  <c r="AK36" i="15"/>
  <c r="AJ17" i="16" s="1"/>
  <c r="BB19" i="16"/>
  <c r="BD46" i="15"/>
  <c r="BC19" i="16" s="1"/>
  <c r="BR19" i="16"/>
  <c r="BT46" i="15"/>
  <c r="BS19" i="16" s="1"/>
  <c r="BD20" i="16"/>
  <c r="BF51" i="15"/>
  <c r="BE20" i="16" s="1"/>
  <c r="BT20" i="16"/>
  <c r="BV51" i="15"/>
  <c r="BU20" i="16" s="1"/>
  <c r="E21" i="16"/>
  <c r="G55" i="15"/>
  <c r="F21" i="16" s="1"/>
  <c r="M21" i="16"/>
  <c r="O55" i="15"/>
  <c r="N21" i="16" s="1"/>
  <c r="U21" i="16"/>
  <c r="W55" i="15"/>
  <c r="V21" i="16" s="1"/>
  <c r="AC21" i="16"/>
  <c r="AE55" i="15"/>
  <c r="AD21" i="16" s="1"/>
  <c r="I60" i="15"/>
  <c r="H22" i="16" s="1"/>
  <c r="G22" i="16"/>
  <c r="Q60" i="15"/>
  <c r="P22" i="16" s="1"/>
  <c r="Y60" i="15"/>
  <c r="X22" i="16" s="1"/>
  <c r="W22" i="16"/>
  <c r="AG60" i="15"/>
  <c r="AF22" i="16" s="1"/>
  <c r="AE22" i="16"/>
  <c r="K65" i="15"/>
  <c r="J23" i="16" s="1"/>
  <c r="I23" i="16"/>
  <c r="S65" i="15"/>
  <c r="R23" i="16" s="1"/>
  <c r="Q23" i="16"/>
  <c r="AA65" i="15"/>
  <c r="Z23" i="16" s="1"/>
  <c r="Y23" i="16"/>
  <c r="AI65" i="15"/>
  <c r="AH23" i="16" s="1"/>
  <c r="AG23" i="16"/>
  <c r="BD24" i="16"/>
  <c r="BF71" i="15"/>
  <c r="BE24" i="16" s="1"/>
  <c r="BT24" i="16"/>
  <c r="BV71" i="15"/>
  <c r="BU24" i="16" s="1"/>
  <c r="BH76" i="15"/>
  <c r="BG25" i="16" s="1"/>
  <c r="G26" i="16"/>
  <c r="O26" i="16"/>
  <c r="W26" i="16"/>
  <c r="Y80" i="15"/>
  <c r="X26" i="16" s="1"/>
  <c r="AE26" i="16"/>
  <c r="O84" i="15"/>
  <c r="N27" i="16" s="1"/>
  <c r="M27" i="16"/>
  <c r="W84" i="15"/>
  <c r="V27" i="16" s="1"/>
  <c r="U27" i="16"/>
  <c r="AE84" i="15"/>
  <c r="AD27" i="16" s="1"/>
  <c r="AC27" i="16"/>
  <c r="D12" i="10"/>
  <c r="L12" i="10"/>
  <c r="AR12" i="10"/>
  <c r="AZ12" i="10"/>
  <c r="BP12" i="10"/>
  <c r="S12" i="12"/>
  <c r="U16" i="11"/>
  <c r="T12" i="12" s="1"/>
  <c r="BL12" i="12"/>
  <c r="BN16" i="11"/>
  <c r="BM12" i="12" s="1"/>
  <c r="I12" i="14"/>
  <c r="K16" i="13"/>
  <c r="J12" i="14" s="1"/>
  <c r="S27" i="15"/>
  <c r="U27" i="15"/>
  <c r="BO33" i="15"/>
  <c r="AE38" i="15"/>
  <c r="W38" i="15"/>
  <c r="O38" i="15"/>
  <c r="G38" i="15"/>
  <c r="Y43" i="15"/>
  <c r="W43" i="15"/>
  <c r="BT43" i="15"/>
  <c r="BR47" i="15"/>
  <c r="BH47" i="15"/>
  <c r="BP47" i="15"/>
  <c r="BD47" i="15"/>
  <c r="BL47" i="15"/>
  <c r="BB47" i="15"/>
  <c r="BT47" i="15"/>
  <c r="U12" i="16"/>
  <c r="BL15" i="16"/>
  <c r="D50" i="27"/>
  <c r="D50" i="17"/>
  <c r="D50" i="39" s="1"/>
  <c r="L50" i="27"/>
  <c r="L50" i="17"/>
  <c r="L50" i="39" s="1"/>
  <c r="T50" i="27"/>
  <c r="T50" i="17"/>
  <c r="AB50" i="27"/>
  <c r="AB50" i="17"/>
  <c r="AJ50" i="27"/>
  <c r="AK50" i="27" s="1"/>
  <c r="AJ50" i="17"/>
  <c r="AR50" i="27"/>
  <c r="AR50" i="17"/>
  <c r="AR50" i="39" s="1"/>
  <c r="AZ50" i="27"/>
  <c r="AZ50" i="17"/>
  <c r="AZ50" i="39" s="1"/>
  <c r="BP50" i="7"/>
  <c r="F52" i="27"/>
  <c r="G52" i="27" s="1"/>
  <c r="F52" i="17"/>
  <c r="N52" i="27"/>
  <c r="O52" i="27" s="1"/>
  <c r="N52" i="17"/>
  <c r="V52" i="27"/>
  <c r="W52" i="27" s="1"/>
  <c r="V52" i="17"/>
  <c r="AD52" i="27"/>
  <c r="AE52" i="27" s="1"/>
  <c r="AD52" i="17"/>
  <c r="AL52" i="27"/>
  <c r="AL52" i="17"/>
  <c r="AL52" i="39" s="1"/>
  <c r="AT52" i="27"/>
  <c r="AT52" i="17"/>
  <c r="AT52" i="39" s="1"/>
  <c r="BB52" i="7"/>
  <c r="BR52" i="7"/>
  <c r="F53" i="27"/>
  <c r="G53" i="27" s="1"/>
  <c r="F53" i="17"/>
  <c r="N53" i="27"/>
  <c r="O53" i="27" s="1"/>
  <c r="N53" i="17"/>
  <c r="V53" i="27"/>
  <c r="W53" i="27" s="1"/>
  <c r="V53" i="17"/>
  <c r="AE53" i="27"/>
  <c r="AL53" i="27"/>
  <c r="AL53" i="17"/>
  <c r="AL53" i="39" s="1"/>
  <c r="AT53" i="27"/>
  <c r="AT53" i="17"/>
  <c r="AT53" i="39" s="1"/>
  <c r="BB53" i="7"/>
  <c r="BR53" i="7"/>
  <c r="F54" i="27"/>
  <c r="G54" i="27" s="1"/>
  <c r="F54" i="17"/>
  <c r="N54" i="27"/>
  <c r="O54" i="27" s="1"/>
  <c r="N54" i="17"/>
  <c r="V54" i="27"/>
  <c r="W54" i="27" s="1"/>
  <c r="V54" i="17"/>
  <c r="AD54" i="27"/>
  <c r="AE54" i="27" s="1"/>
  <c r="AD54" i="17"/>
  <c r="AL54" i="27"/>
  <c r="AL54" i="17"/>
  <c r="AL54" i="39" s="1"/>
  <c r="AT54" i="27"/>
  <c r="AT54" i="17"/>
  <c r="AT54" i="39" s="1"/>
  <c r="BB54" i="7"/>
  <c r="BR54" i="7"/>
  <c r="G56" i="7"/>
  <c r="O56" i="7"/>
  <c r="W56" i="7"/>
  <c r="AE56" i="7"/>
  <c r="AM56" i="27"/>
  <c r="AM56" i="17"/>
  <c r="AM56" i="39" s="1"/>
  <c r="AU56" i="27"/>
  <c r="AU56" i="17"/>
  <c r="AU56" i="39" s="1"/>
  <c r="BC56" i="27"/>
  <c r="BD56" i="27" s="1"/>
  <c r="BC56" i="17"/>
  <c r="BK56" i="27"/>
  <c r="BL56" i="27" s="1"/>
  <c r="BK56" i="17"/>
  <c r="BT56" i="27"/>
  <c r="G57" i="7"/>
  <c r="O57" i="7"/>
  <c r="W57" i="7"/>
  <c r="AE57" i="7"/>
  <c r="AM57" i="27"/>
  <c r="AM57" i="17"/>
  <c r="AM57" i="39" s="1"/>
  <c r="AU57" i="27"/>
  <c r="AU57" i="17"/>
  <c r="AU57" i="39" s="1"/>
  <c r="BC57" i="27"/>
  <c r="BD57" i="27" s="1"/>
  <c r="BC57" i="17"/>
  <c r="BK57" i="27"/>
  <c r="BL57" i="27" s="1"/>
  <c r="BK57" i="17"/>
  <c r="BS57" i="27"/>
  <c r="BT57" i="27" s="1"/>
  <c r="BS57" i="17"/>
  <c r="G58" i="7"/>
  <c r="O58" i="7"/>
  <c r="W58" i="7"/>
  <c r="AE58" i="7"/>
  <c r="AM58" i="27"/>
  <c r="AM58" i="17"/>
  <c r="AM58" i="39" s="1"/>
  <c r="AU58" i="27"/>
  <c r="AU58" i="17"/>
  <c r="AU58" i="39" s="1"/>
  <c r="BC58" i="27"/>
  <c r="BD58" i="27" s="1"/>
  <c r="BC58" i="17"/>
  <c r="BK58" i="27"/>
  <c r="BL58" i="27" s="1"/>
  <c r="BK58" i="17"/>
  <c r="BS58" i="27"/>
  <c r="BT58" i="27" s="1"/>
  <c r="BS58" i="17"/>
  <c r="G59" i="7"/>
  <c r="O59" i="7"/>
  <c r="W59" i="7"/>
  <c r="AE59" i="7"/>
  <c r="AM59" i="27"/>
  <c r="AM59" i="17"/>
  <c r="AM59" i="39" s="1"/>
  <c r="AU59" i="27"/>
  <c r="AU59" i="17"/>
  <c r="AU59" i="39" s="1"/>
  <c r="BC59" i="27"/>
  <c r="BD59" i="27" s="1"/>
  <c r="BC59" i="17"/>
  <c r="BK59" i="27"/>
  <c r="BL59" i="27" s="1"/>
  <c r="BK59" i="17"/>
  <c r="BS59" i="27"/>
  <c r="BT59" i="27" s="1"/>
  <c r="BS59" i="17"/>
  <c r="I61" i="7"/>
  <c r="Q61" i="7"/>
  <c r="Y61" i="7"/>
  <c r="AG61" i="7"/>
  <c r="AO61" i="27"/>
  <c r="AO61" i="17"/>
  <c r="AO61" i="39" s="1"/>
  <c r="AW61" i="27"/>
  <c r="AW61" i="17"/>
  <c r="AW61" i="39" s="1"/>
  <c r="BE61" i="27"/>
  <c r="BE61" i="17"/>
  <c r="BM61" i="27"/>
  <c r="BM61" i="17"/>
  <c r="BU61" i="27"/>
  <c r="BU61" i="17"/>
  <c r="I62" i="7"/>
  <c r="Q62" i="7"/>
  <c r="Y62" i="7"/>
  <c r="AG62" i="7"/>
  <c r="AO62" i="27"/>
  <c r="AO62" i="17"/>
  <c r="AO62" i="39" s="1"/>
  <c r="AW62" i="27"/>
  <c r="AW62" i="17"/>
  <c r="AW62" i="39" s="1"/>
  <c r="BE62" i="27"/>
  <c r="BE62" i="17"/>
  <c r="BM62" i="27"/>
  <c r="BM62" i="17"/>
  <c r="BU62" i="27"/>
  <c r="BU62" i="17"/>
  <c r="I63" i="7"/>
  <c r="Q63" i="7"/>
  <c r="Y63" i="7"/>
  <c r="AG63" i="7"/>
  <c r="AO63" i="27"/>
  <c r="AO63" i="17"/>
  <c r="AO63" i="39" s="1"/>
  <c r="AW63" i="27"/>
  <c r="AW63" i="17"/>
  <c r="AW63" i="39" s="1"/>
  <c r="BE63" i="27"/>
  <c r="BE63" i="17"/>
  <c r="BM63" i="27"/>
  <c r="BM63" i="17"/>
  <c r="BU63" i="27"/>
  <c r="BU63" i="17"/>
  <c r="I64" i="7"/>
  <c r="Q64" i="7"/>
  <c r="Y64" i="7"/>
  <c r="AG64" i="7"/>
  <c r="AO64" i="27"/>
  <c r="AO64" i="17"/>
  <c r="AO64" i="39" s="1"/>
  <c r="AW64" i="27"/>
  <c r="AW64" i="17"/>
  <c r="AW64" i="39" s="1"/>
  <c r="BE64" i="27"/>
  <c r="BE64" i="17"/>
  <c r="BM64" i="27"/>
  <c r="BM64" i="17"/>
  <c r="BU64" i="27"/>
  <c r="BU64" i="17"/>
  <c r="K66" i="7"/>
  <c r="S66" i="7"/>
  <c r="AA66" i="7"/>
  <c r="AI66" i="7"/>
  <c r="AQ66" i="27"/>
  <c r="AQ66" i="17"/>
  <c r="AQ66" i="39" s="1"/>
  <c r="AY66" i="27"/>
  <c r="AY66" i="17"/>
  <c r="AY66" i="39" s="1"/>
  <c r="BG66" i="27"/>
  <c r="BG66" i="17"/>
  <c r="BO66" i="27"/>
  <c r="BO66" i="17"/>
  <c r="K67" i="7"/>
  <c r="S67" i="7"/>
  <c r="AA67" i="7"/>
  <c r="AI67" i="7"/>
  <c r="AQ67" i="27"/>
  <c r="AQ67" i="17"/>
  <c r="AQ67" i="39" s="1"/>
  <c r="AY67" i="27"/>
  <c r="AY67" i="17"/>
  <c r="AY67" i="39" s="1"/>
  <c r="BG67" i="27"/>
  <c r="BG67" i="17"/>
  <c r="BO67" i="27"/>
  <c r="BO67" i="17"/>
  <c r="K68" i="7"/>
  <c r="S68" i="7"/>
  <c r="AA68" i="7"/>
  <c r="AI68" i="7"/>
  <c r="AQ68" i="27"/>
  <c r="AQ68" i="17"/>
  <c r="AQ68" i="39" s="1"/>
  <c r="AY68" i="27"/>
  <c r="AY68" i="17"/>
  <c r="AY68" i="39" s="1"/>
  <c r="BG68" i="27"/>
  <c r="BG68" i="17"/>
  <c r="BO68" i="27"/>
  <c r="BO68" i="17"/>
  <c r="K69" i="7"/>
  <c r="S69" i="7"/>
  <c r="AA69" i="7"/>
  <c r="AI69" i="7"/>
  <c r="AQ69" i="27"/>
  <c r="AQ69" i="17"/>
  <c r="AQ69" i="39" s="1"/>
  <c r="AY69" i="27"/>
  <c r="AY69" i="17"/>
  <c r="AY69" i="39" s="1"/>
  <c r="BG69" i="27"/>
  <c r="BG69" i="17"/>
  <c r="BO69" i="27"/>
  <c r="BO69" i="17"/>
  <c r="D70" i="27"/>
  <c r="D70" i="17"/>
  <c r="D70" i="39" s="1"/>
  <c r="L70" i="27"/>
  <c r="L70" i="17"/>
  <c r="L70" i="39" s="1"/>
  <c r="T70" i="27"/>
  <c r="T70" i="17"/>
  <c r="AB70" i="27"/>
  <c r="AB70" i="17"/>
  <c r="AJ70" i="27"/>
  <c r="AJ70" i="17"/>
  <c r="AR70" i="27"/>
  <c r="AR70" i="17"/>
  <c r="AR70" i="39" s="1"/>
  <c r="AZ70" i="27"/>
  <c r="AZ70" i="17"/>
  <c r="AZ70" i="39" s="1"/>
  <c r="BH70" i="7"/>
  <c r="BP70" i="7"/>
  <c r="F72" i="27"/>
  <c r="G72" i="27" s="1"/>
  <c r="F72" i="17"/>
  <c r="N72" i="27"/>
  <c r="O72" i="27" s="1"/>
  <c r="N72" i="17"/>
  <c r="V72" i="27"/>
  <c r="W72" i="27" s="1"/>
  <c r="V72" i="17"/>
  <c r="AD72" i="27"/>
  <c r="AE72" i="27" s="1"/>
  <c r="AD72" i="17"/>
  <c r="AL72" i="27"/>
  <c r="AL72" i="17"/>
  <c r="AL72" i="39" s="1"/>
  <c r="AT72" i="27"/>
  <c r="AT72" i="17"/>
  <c r="AT72" i="39" s="1"/>
  <c r="BB72" i="7"/>
  <c r="BR72" i="7"/>
  <c r="F73" i="27"/>
  <c r="G73" i="27" s="1"/>
  <c r="F73" i="17"/>
  <c r="N73" i="27"/>
  <c r="O73" i="27" s="1"/>
  <c r="N73" i="17"/>
  <c r="V73" i="27"/>
  <c r="W73" i="27" s="1"/>
  <c r="V73" i="17"/>
  <c r="AD73" i="27"/>
  <c r="AE73" i="27" s="1"/>
  <c r="AD73" i="17"/>
  <c r="AL73" i="27"/>
  <c r="AL73" i="17"/>
  <c r="AL73" i="39" s="1"/>
  <c r="AT73" i="27"/>
  <c r="AT73" i="17"/>
  <c r="AT73" i="39" s="1"/>
  <c r="BB73" i="7"/>
  <c r="BR73" i="7"/>
  <c r="F74" i="27"/>
  <c r="G74" i="27" s="1"/>
  <c r="F74" i="17"/>
  <c r="N74" i="27"/>
  <c r="O74" i="27" s="1"/>
  <c r="N74" i="17"/>
  <c r="V74" i="27"/>
  <c r="W74" i="27" s="1"/>
  <c r="V74" i="17"/>
  <c r="AD74" i="27"/>
  <c r="AE74" i="27" s="1"/>
  <c r="AD74" i="17"/>
  <c r="AL74" i="27"/>
  <c r="AL74" i="17"/>
  <c r="AL74" i="39" s="1"/>
  <c r="AT74" i="27"/>
  <c r="AT74" i="17"/>
  <c r="AT74" i="39" s="1"/>
  <c r="BB74" i="7"/>
  <c r="BR74" i="7"/>
  <c r="F75" i="27"/>
  <c r="G75" i="27" s="1"/>
  <c r="F75" i="17"/>
  <c r="N75" i="27"/>
  <c r="O75" i="27" s="1"/>
  <c r="N75" i="17"/>
  <c r="V75" i="27"/>
  <c r="W75" i="27" s="1"/>
  <c r="V75" i="17"/>
  <c r="AD75" i="27"/>
  <c r="AE75" i="27" s="1"/>
  <c r="AD75" i="17"/>
  <c r="AL75" i="27"/>
  <c r="AL75" i="17"/>
  <c r="AL75" i="39" s="1"/>
  <c r="AT75" i="27"/>
  <c r="AT75" i="17"/>
  <c r="AT75" i="39" s="1"/>
  <c r="BB75" i="7"/>
  <c r="BR75" i="7"/>
  <c r="H77" i="27"/>
  <c r="I77" i="27" s="1"/>
  <c r="H77" i="17"/>
  <c r="P77" i="27"/>
  <c r="P77" i="17"/>
  <c r="X77" i="27"/>
  <c r="X77" i="17"/>
  <c r="AF77" i="27"/>
  <c r="AF77" i="17"/>
  <c r="AN77" i="27"/>
  <c r="AN77" i="17"/>
  <c r="AN77" i="39" s="1"/>
  <c r="AV77" i="27"/>
  <c r="AV77" i="17"/>
  <c r="AV77" i="39" s="1"/>
  <c r="BD77" i="7"/>
  <c r="BL77" i="7"/>
  <c r="BT77" i="7"/>
  <c r="H78" i="27"/>
  <c r="H78" i="17"/>
  <c r="P78" i="27"/>
  <c r="Q78" i="27" s="1"/>
  <c r="P78" i="17"/>
  <c r="X78" i="27"/>
  <c r="X78" i="17"/>
  <c r="AF78" i="27"/>
  <c r="AG78" i="27" s="1"/>
  <c r="AF78" i="17"/>
  <c r="AN78" i="27"/>
  <c r="AN78" i="17"/>
  <c r="AN78" i="39" s="1"/>
  <c r="AV78" i="27"/>
  <c r="AV78" i="17"/>
  <c r="AV78" i="39" s="1"/>
  <c r="BD78" i="7"/>
  <c r="BL78" i="7"/>
  <c r="BT78" i="7"/>
  <c r="H79" i="27"/>
  <c r="H79" i="17"/>
  <c r="P79" i="27"/>
  <c r="P79" i="17"/>
  <c r="X79" i="27"/>
  <c r="Y79" i="27" s="1"/>
  <c r="X79" i="17"/>
  <c r="AF79" i="27"/>
  <c r="AG79" i="27" s="1"/>
  <c r="AF79" i="17"/>
  <c r="AN79" i="27"/>
  <c r="AN79" i="17"/>
  <c r="AN79" i="39" s="1"/>
  <c r="AV79" i="27"/>
  <c r="AV79" i="17"/>
  <c r="AV79" i="39" s="1"/>
  <c r="BD79" i="7"/>
  <c r="BL79" i="7"/>
  <c r="BT79" i="7"/>
  <c r="I81" i="7"/>
  <c r="Q81" i="7"/>
  <c r="Y81" i="7"/>
  <c r="AG81" i="7"/>
  <c r="AO81" i="27"/>
  <c r="AO81" i="17"/>
  <c r="AO81" i="39" s="1"/>
  <c r="AW81" i="27"/>
  <c r="AW81" i="17"/>
  <c r="AW81" i="39" s="1"/>
  <c r="BE81" i="27"/>
  <c r="BF81" i="27" s="1"/>
  <c r="BE81" i="17"/>
  <c r="BM81" i="27"/>
  <c r="BN81" i="27" s="1"/>
  <c r="BM81" i="17"/>
  <c r="BU81" i="27"/>
  <c r="BV81" i="27" s="1"/>
  <c r="BU81" i="17"/>
  <c r="I82" i="7"/>
  <c r="Q82" i="7"/>
  <c r="Y82" i="7"/>
  <c r="AG82" i="7"/>
  <c r="AO82" i="27"/>
  <c r="AO82" i="17"/>
  <c r="AO82" i="39" s="1"/>
  <c r="AW82" i="27"/>
  <c r="AW82" i="17"/>
  <c r="AW82" i="39" s="1"/>
  <c r="BE82" i="27"/>
  <c r="BF82" i="27" s="1"/>
  <c r="BE82" i="17"/>
  <c r="BM82" i="27"/>
  <c r="BN82" i="27" s="1"/>
  <c r="BM82" i="17"/>
  <c r="BU82" i="27"/>
  <c r="BV82" i="27" s="1"/>
  <c r="BU82" i="17"/>
  <c r="I83" i="7"/>
  <c r="Q83" i="7"/>
  <c r="Y83" i="7"/>
  <c r="AG83" i="7"/>
  <c r="AO83" i="27"/>
  <c r="AO83" i="17"/>
  <c r="AO83" i="39" s="1"/>
  <c r="AW83" i="27"/>
  <c r="AW83" i="17"/>
  <c r="AW83" i="39" s="1"/>
  <c r="BE83" i="27"/>
  <c r="BE83" i="17"/>
  <c r="BE83" i="39" s="1"/>
  <c r="BN83" i="7"/>
  <c r="BV83" i="7"/>
  <c r="K16" i="9"/>
  <c r="J12" i="10" s="1"/>
  <c r="BF12" i="16"/>
  <c r="BH16" i="15"/>
  <c r="BG12" i="16" s="1"/>
  <c r="I14" i="16"/>
  <c r="K25" i="15"/>
  <c r="J14" i="16" s="1"/>
  <c r="Q14" i="16"/>
  <c r="S25" i="15"/>
  <c r="R14" i="16" s="1"/>
  <c r="Y14" i="16"/>
  <c r="AA25" i="15"/>
  <c r="Z14" i="16" s="1"/>
  <c r="AG14" i="16"/>
  <c r="AI25" i="15"/>
  <c r="AH14" i="16" s="1"/>
  <c r="K28" i="15"/>
  <c r="J15" i="16" s="1"/>
  <c r="I15" i="16"/>
  <c r="S28" i="15"/>
  <c r="R15" i="16" s="1"/>
  <c r="Q15" i="16"/>
  <c r="AA28" i="15"/>
  <c r="Z15" i="16" s="1"/>
  <c r="Y15" i="16"/>
  <c r="AI28" i="15"/>
  <c r="AH15" i="16" s="1"/>
  <c r="AG15" i="16"/>
  <c r="S16" i="16"/>
  <c r="U33" i="15"/>
  <c r="T16" i="16" s="1"/>
  <c r="AA16" i="16"/>
  <c r="AC33" i="15"/>
  <c r="AB16" i="16" s="1"/>
  <c r="BX29" i="15"/>
  <c r="AI16" i="16"/>
  <c r="AK33" i="15"/>
  <c r="AJ16" i="16" s="1"/>
  <c r="AZ17" i="16"/>
  <c r="BB36" i="15"/>
  <c r="BA17" i="16" s="1"/>
  <c r="BP17" i="16"/>
  <c r="BR36" i="15"/>
  <c r="BQ17" i="16" s="1"/>
  <c r="E18" i="16"/>
  <c r="G41" i="15"/>
  <c r="F18" i="16" s="1"/>
  <c r="M18" i="16"/>
  <c r="O41" i="15"/>
  <c r="N18" i="16" s="1"/>
  <c r="U18" i="16"/>
  <c r="W41" i="15"/>
  <c r="V18" i="16" s="1"/>
  <c r="AC18" i="16"/>
  <c r="AE41" i="15"/>
  <c r="AD18" i="16" s="1"/>
  <c r="G19" i="16"/>
  <c r="I46" i="15"/>
  <c r="H19" i="16" s="1"/>
  <c r="O19" i="16"/>
  <c r="Q46" i="15"/>
  <c r="P19" i="16" s="1"/>
  <c r="W19" i="16"/>
  <c r="Y46" i="15"/>
  <c r="X19" i="16" s="1"/>
  <c r="AE19" i="16"/>
  <c r="AG46" i="15"/>
  <c r="AF19" i="16" s="1"/>
  <c r="I20" i="16"/>
  <c r="K51" i="15"/>
  <c r="J20" i="16" s="1"/>
  <c r="Y20" i="16"/>
  <c r="AA51" i="15"/>
  <c r="Z20" i="16" s="1"/>
  <c r="BD55" i="15"/>
  <c r="BC21" i="16" s="1"/>
  <c r="BL55" i="15"/>
  <c r="BK21" i="16" s="1"/>
  <c r="BJ21" i="16"/>
  <c r="BT55" i="15"/>
  <c r="BS21" i="16" s="1"/>
  <c r="BR21" i="16"/>
  <c r="BF60" i="15"/>
  <c r="BE22" i="16" s="1"/>
  <c r="BD22" i="16"/>
  <c r="BN60" i="15"/>
  <c r="BM22" i="16" s="1"/>
  <c r="BL22" i="16"/>
  <c r="BV60" i="15"/>
  <c r="BU22" i="16" s="1"/>
  <c r="BT22" i="16"/>
  <c r="AQ65" i="15"/>
  <c r="AP23" i="16" s="1"/>
  <c r="AY65" i="15"/>
  <c r="AX23" i="16" s="1"/>
  <c r="BG65" i="15"/>
  <c r="BO65" i="15"/>
  <c r="BO65" i="27" s="1"/>
  <c r="K71" i="15"/>
  <c r="J24" i="16" s="1"/>
  <c r="I24" i="16"/>
  <c r="S71" i="15"/>
  <c r="R24" i="16" s="1"/>
  <c r="Q24" i="16"/>
  <c r="AA71" i="15"/>
  <c r="Z24" i="16" s="1"/>
  <c r="Y24" i="16"/>
  <c r="AI71" i="15"/>
  <c r="AH24" i="16" s="1"/>
  <c r="S25" i="16"/>
  <c r="U76" i="15"/>
  <c r="T25" i="16" s="1"/>
  <c r="AC76" i="15"/>
  <c r="AB25" i="16" s="1"/>
  <c r="AA25" i="16"/>
  <c r="BD26" i="16"/>
  <c r="BF80" i="15"/>
  <c r="BE26" i="16" s="1"/>
  <c r="BL26" i="16"/>
  <c r="BN80" i="15"/>
  <c r="BM26" i="16" s="1"/>
  <c r="BT26" i="16"/>
  <c r="BV80" i="15"/>
  <c r="BU26" i="16" s="1"/>
  <c r="AU84" i="15"/>
  <c r="AT27" i="16" s="1"/>
  <c r="BC84" i="15"/>
  <c r="BC84" i="27" s="1"/>
  <c r="BK84" i="15"/>
  <c r="E12" i="10"/>
  <c r="M12" i="10"/>
  <c r="U12" i="10"/>
  <c r="AC12" i="10"/>
  <c r="AK12" i="10"/>
  <c r="AS12" i="10"/>
  <c r="AQ12" i="12"/>
  <c r="AY12" i="12"/>
  <c r="R47" i="15"/>
  <c r="S47" i="15" s="1"/>
  <c r="R51" i="15"/>
  <c r="AC16" i="13"/>
  <c r="AB12" i="14" s="1"/>
  <c r="Y12" i="14"/>
  <c r="AA16" i="13"/>
  <c r="Z12" i="14" s="1"/>
  <c r="AC25" i="15"/>
  <c r="AB14" i="16" s="1"/>
  <c r="AE39" i="15"/>
  <c r="W39" i="15"/>
  <c r="O39" i="15"/>
  <c r="G39" i="15"/>
  <c r="BR42" i="15"/>
  <c r="BH42" i="15"/>
  <c r="BP42" i="15"/>
  <c r="BF42" i="15"/>
  <c r="BN42" i="15"/>
  <c r="BV42" i="15"/>
  <c r="BB42" i="15"/>
  <c r="BR45" i="15"/>
  <c r="BH45" i="15"/>
  <c r="BP45" i="15"/>
  <c r="BF45" i="15"/>
  <c r="BN45" i="15"/>
  <c r="BV45" i="15"/>
  <c r="BB45" i="15"/>
  <c r="AE58" i="15"/>
  <c r="W58" i="15"/>
  <c r="O58" i="15"/>
  <c r="G58" i="15"/>
  <c r="S58" i="15"/>
  <c r="AA58" i="15"/>
  <c r="AI58" i="15"/>
  <c r="Y16" i="16"/>
  <c r="BP19" i="16"/>
  <c r="AD83" i="17"/>
  <c r="AM52" i="27"/>
  <c r="AM52" i="17"/>
  <c r="AM52" i="39" s="1"/>
  <c r="AU52" i="27"/>
  <c r="AU52" i="17"/>
  <c r="AU52" i="39" s="1"/>
  <c r="BC52" i="27"/>
  <c r="BC52" i="17"/>
  <c r="BK52" i="27"/>
  <c r="BK52" i="17"/>
  <c r="BS52" i="27"/>
  <c r="BS52" i="17"/>
  <c r="AM53" i="27"/>
  <c r="AM53" i="17"/>
  <c r="AM53" i="39" s="1"/>
  <c r="AU53" i="27"/>
  <c r="AU53" i="17"/>
  <c r="AU53" i="39" s="1"/>
  <c r="BC53" i="27"/>
  <c r="BC53" i="17"/>
  <c r="BK53" i="27"/>
  <c r="BK53" i="17"/>
  <c r="BS53" i="27"/>
  <c r="BS53" i="17"/>
  <c r="AM54" i="27"/>
  <c r="AM54" i="17"/>
  <c r="AM54" i="39" s="1"/>
  <c r="AU54" i="27"/>
  <c r="AU54" i="17"/>
  <c r="AU54" i="39" s="1"/>
  <c r="BC54" i="27"/>
  <c r="BC54" i="17"/>
  <c r="BK54" i="27"/>
  <c r="BK54" i="17"/>
  <c r="BS54" i="27"/>
  <c r="BT54" i="27" s="1"/>
  <c r="BS54" i="17"/>
  <c r="H56" i="27"/>
  <c r="I56" i="27" s="1"/>
  <c r="H56" i="17"/>
  <c r="P56" i="27"/>
  <c r="Q56" i="27" s="1"/>
  <c r="P56" i="17"/>
  <c r="X56" i="27"/>
  <c r="Y56" i="27" s="1"/>
  <c r="X56" i="17"/>
  <c r="AF56" i="27"/>
  <c r="AG56" i="27" s="1"/>
  <c r="AF56" i="17"/>
  <c r="AN56" i="27"/>
  <c r="AN56" i="17"/>
  <c r="AN56" i="39" s="1"/>
  <c r="AV56" i="27"/>
  <c r="AV56" i="17"/>
  <c r="AV56" i="39" s="1"/>
  <c r="BD56" i="7"/>
  <c r="BL56" i="7"/>
  <c r="BT56" i="7"/>
  <c r="H57" i="27"/>
  <c r="H57" i="17"/>
  <c r="P57" i="27"/>
  <c r="P57" i="17"/>
  <c r="X57" i="27"/>
  <c r="Y57" i="27" s="1"/>
  <c r="X57" i="17"/>
  <c r="AF57" i="27"/>
  <c r="AG57" i="27" s="1"/>
  <c r="AF57" i="17"/>
  <c r="AN57" i="27"/>
  <c r="AN57" i="17"/>
  <c r="AN57" i="39" s="1"/>
  <c r="AV57" i="27"/>
  <c r="AV57" i="17"/>
  <c r="AV57" i="39" s="1"/>
  <c r="BD57" i="7"/>
  <c r="BL57" i="7"/>
  <c r="BT57" i="7"/>
  <c r="H58" i="27"/>
  <c r="I58" i="27" s="1"/>
  <c r="H58" i="17"/>
  <c r="P58" i="27"/>
  <c r="P58" i="17"/>
  <c r="X58" i="27"/>
  <c r="X58" i="17"/>
  <c r="AF58" i="27"/>
  <c r="AG58" i="27" s="1"/>
  <c r="AF58" i="17"/>
  <c r="AN58" i="27"/>
  <c r="AN58" i="17"/>
  <c r="AN58" i="39" s="1"/>
  <c r="AV58" i="27"/>
  <c r="AV58" i="17"/>
  <c r="AV58" i="39" s="1"/>
  <c r="BD58" i="7"/>
  <c r="BL58" i="7"/>
  <c r="BT58" i="7"/>
  <c r="H59" i="27"/>
  <c r="I59" i="27" s="1"/>
  <c r="H59" i="17"/>
  <c r="P59" i="27"/>
  <c r="Q59" i="27" s="1"/>
  <c r="P59" i="17"/>
  <c r="X59" i="27"/>
  <c r="X59" i="17"/>
  <c r="AF59" i="27"/>
  <c r="AF59" i="17"/>
  <c r="AN59" i="27"/>
  <c r="AN59" i="17"/>
  <c r="AN59" i="39" s="1"/>
  <c r="AV59" i="27"/>
  <c r="AV59" i="17"/>
  <c r="AV59" i="39" s="1"/>
  <c r="BD59" i="7"/>
  <c r="BL59" i="7"/>
  <c r="BT59" i="7"/>
  <c r="J61" i="27"/>
  <c r="K61" i="27" s="1"/>
  <c r="J61" i="17"/>
  <c r="R61" i="27"/>
  <c r="S61" i="27" s="1"/>
  <c r="R61" i="17"/>
  <c r="Z61" i="27"/>
  <c r="AA61" i="27" s="1"/>
  <c r="Z61" i="17"/>
  <c r="AH61" i="27"/>
  <c r="AI61" i="27" s="1"/>
  <c r="AH61" i="17"/>
  <c r="AP61" i="27"/>
  <c r="AP61" i="17"/>
  <c r="AP61" i="39" s="1"/>
  <c r="AX61" i="27"/>
  <c r="AX61" i="17"/>
  <c r="AX61" i="39" s="1"/>
  <c r="BF61" i="7"/>
  <c r="BN61" i="7"/>
  <c r="BV61" i="7"/>
  <c r="J62" i="27"/>
  <c r="K62" i="27" s="1"/>
  <c r="J62" i="17"/>
  <c r="R62" i="27"/>
  <c r="S62" i="27" s="1"/>
  <c r="R62" i="17"/>
  <c r="Z62" i="27"/>
  <c r="AA62" i="27" s="1"/>
  <c r="Z62" i="17"/>
  <c r="AH62" i="27"/>
  <c r="AI62" i="27" s="1"/>
  <c r="AH62" i="17"/>
  <c r="AP62" i="27"/>
  <c r="AP62" i="17"/>
  <c r="AP62" i="39" s="1"/>
  <c r="AX62" i="27"/>
  <c r="AX62" i="17"/>
  <c r="AX62" i="39" s="1"/>
  <c r="BF62" i="7"/>
  <c r="BN62" i="7"/>
  <c r="BV62" i="7"/>
  <c r="J63" i="27"/>
  <c r="K63" i="27" s="1"/>
  <c r="J63" i="17"/>
  <c r="R63" i="27"/>
  <c r="S63" i="27" s="1"/>
  <c r="R63" i="17"/>
  <c r="Z63" i="27"/>
  <c r="AA63" i="27" s="1"/>
  <c r="Z63" i="17"/>
  <c r="AH63" i="27"/>
  <c r="AI63" i="27" s="1"/>
  <c r="AH63" i="17"/>
  <c r="AP63" i="27"/>
  <c r="AP63" i="17"/>
  <c r="AP63" i="39" s="1"/>
  <c r="AX63" i="27"/>
  <c r="AX63" i="17"/>
  <c r="AX63" i="39" s="1"/>
  <c r="BF63" i="7"/>
  <c r="BN63" i="7"/>
  <c r="BV63" i="7"/>
  <c r="J64" i="27"/>
  <c r="K64" i="27" s="1"/>
  <c r="J64" i="17"/>
  <c r="R64" i="27"/>
  <c r="S64" i="27" s="1"/>
  <c r="R64" i="17"/>
  <c r="Z64" i="27"/>
  <c r="AA64" i="27" s="1"/>
  <c r="Z64" i="17"/>
  <c r="AH64" i="27"/>
  <c r="AI64" i="27" s="1"/>
  <c r="AH64" i="17"/>
  <c r="AP64" i="27"/>
  <c r="AP64" i="17"/>
  <c r="AP64" i="39" s="1"/>
  <c r="AX64" i="27"/>
  <c r="AX64" i="17"/>
  <c r="AX64" i="39" s="1"/>
  <c r="BF64" i="7"/>
  <c r="BN64" i="7"/>
  <c r="BV64" i="7"/>
  <c r="D66" i="27"/>
  <c r="D66" i="17"/>
  <c r="D66" i="39" s="1"/>
  <c r="L66" i="27"/>
  <c r="L66" i="17"/>
  <c r="L66" i="39" s="1"/>
  <c r="T66" i="27"/>
  <c r="T66" i="17"/>
  <c r="AB66" i="27"/>
  <c r="AB66" i="17"/>
  <c r="AJ66" i="27"/>
  <c r="AK66" i="27" s="1"/>
  <c r="AJ66" i="17"/>
  <c r="AR66" i="27"/>
  <c r="AR66" i="17"/>
  <c r="AR66" i="39" s="1"/>
  <c r="AZ66" i="27"/>
  <c r="AZ66" i="17"/>
  <c r="AZ66" i="39" s="1"/>
  <c r="BH66" i="7"/>
  <c r="BP66" i="7"/>
  <c r="D67" i="27"/>
  <c r="D67" i="17"/>
  <c r="D67" i="39" s="1"/>
  <c r="L67" i="27"/>
  <c r="L67" i="17"/>
  <c r="L67" i="39" s="1"/>
  <c r="T67" i="27"/>
  <c r="U67" i="27" s="1"/>
  <c r="T67" i="17"/>
  <c r="AB67" i="27"/>
  <c r="AC67" i="27" s="1"/>
  <c r="AB67" i="17"/>
  <c r="AJ67" i="27"/>
  <c r="AJ67" i="17"/>
  <c r="AR67" i="27"/>
  <c r="AR67" i="17"/>
  <c r="AR67" i="39" s="1"/>
  <c r="AZ67" i="27"/>
  <c r="AZ67" i="17"/>
  <c r="AZ67" i="39" s="1"/>
  <c r="BH67" i="7"/>
  <c r="BP67" i="7"/>
  <c r="D68" i="27"/>
  <c r="D68" i="17"/>
  <c r="D68" i="39" s="1"/>
  <c r="L68" i="27"/>
  <c r="L68" i="17"/>
  <c r="L68" i="39" s="1"/>
  <c r="T68" i="27"/>
  <c r="T68" i="17"/>
  <c r="AB68" i="27"/>
  <c r="AB68" i="17"/>
  <c r="AJ68" i="27"/>
  <c r="AK68" i="27" s="1"/>
  <c r="AJ68" i="17"/>
  <c r="AR68" i="27"/>
  <c r="AR68" i="17"/>
  <c r="AR68" i="39" s="1"/>
  <c r="AZ68" i="27"/>
  <c r="AZ68" i="17"/>
  <c r="AZ68" i="39" s="1"/>
  <c r="BH68" i="7"/>
  <c r="BP68" i="7"/>
  <c r="D69" i="27"/>
  <c r="D69" i="17"/>
  <c r="D69" i="39" s="1"/>
  <c r="L69" i="27"/>
  <c r="L69" i="17"/>
  <c r="L69" i="39" s="1"/>
  <c r="T69" i="27"/>
  <c r="T69" i="17"/>
  <c r="AB69" i="27"/>
  <c r="AC69" i="27" s="1"/>
  <c r="AB69" i="17"/>
  <c r="AJ69" i="27"/>
  <c r="AJ69" i="17"/>
  <c r="AR69" i="27"/>
  <c r="AR69" i="17"/>
  <c r="AR69" i="39" s="1"/>
  <c r="AZ69" i="27"/>
  <c r="AZ69" i="17"/>
  <c r="AZ69" i="39" s="1"/>
  <c r="BH69" i="7"/>
  <c r="BP69" i="7"/>
  <c r="E70" i="27"/>
  <c r="E70" i="17"/>
  <c r="E70" i="39" s="1"/>
  <c r="M70" i="27"/>
  <c r="M70" i="17"/>
  <c r="M70" i="39" s="1"/>
  <c r="U70" i="7"/>
  <c r="AC70" i="7"/>
  <c r="AK70" i="7"/>
  <c r="AS70" i="27"/>
  <c r="AS70" i="17"/>
  <c r="AS70" i="39" s="1"/>
  <c r="BA70" i="27"/>
  <c r="BA70" i="17"/>
  <c r="BI70" i="7"/>
  <c r="BJ70" i="7" s="1"/>
  <c r="BQ70" i="27"/>
  <c r="BR70" i="27" s="1"/>
  <c r="BQ70" i="17"/>
  <c r="G72" i="7"/>
  <c r="AM72" i="27"/>
  <c r="AM72" i="17"/>
  <c r="AM72" i="39" s="1"/>
  <c r="AU72" i="27"/>
  <c r="AU72" i="17"/>
  <c r="AU72" i="39" s="1"/>
  <c r="BC72" i="27"/>
  <c r="BC72" i="17"/>
  <c r="BK72" i="27"/>
  <c r="BL72" i="27" s="1"/>
  <c r="BK72" i="17"/>
  <c r="BS72" i="27"/>
  <c r="BS72" i="17"/>
  <c r="AM73" i="27"/>
  <c r="AM73" i="17"/>
  <c r="AM73" i="39" s="1"/>
  <c r="AU73" i="27"/>
  <c r="AU73" i="17"/>
  <c r="AU73" i="39" s="1"/>
  <c r="BC73" i="27"/>
  <c r="BD73" i="27" s="1"/>
  <c r="BC73" i="17"/>
  <c r="BK73" i="27"/>
  <c r="BK73" i="17"/>
  <c r="BS73" i="27"/>
  <c r="BS73" i="17"/>
  <c r="AM74" i="27"/>
  <c r="AM74" i="17"/>
  <c r="AM74" i="39" s="1"/>
  <c r="AU74" i="27"/>
  <c r="AU74" i="17"/>
  <c r="AU74" i="39" s="1"/>
  <c r="BC74" i="27"/>
  <c r="BC74" i="17"/>
  <c r="BK74" i="27"/>
  <c r="BK74" i="17"/>
  <c r="BS74" i="27"/>
  <c r="BS74" i="17"/>
  <c r="AM75" i="27"/>
  <c r="AM75" i="17"/>
  <c r="AM75" i="39" s="1"/>
  <c r="AU75" i="27"/>
  <c r="AU75" i="17"/>
  <c r="AU75" i="39" s="1"/>
  <c r="BC75" i="27"/>
  <c r="BC75" i="17"/>
  <c r="BK75" i="27"/>
  <c r="BK75" i="17"/>
  <c r="BS75" i="27"/>
  <c r="BT75" i="27" s="1"/>
  <c r="BS75" i="17"/>
  <c r="AO77" i="27"/>
  <c r="AO77" i="17"/>
  <c r="AO77" i="39" s="1"/>
  <c r="AW77" i="27"/>
  <c r="AW77" i="17"/>
  <c r="AW77" i="39" s="1"/>
  <c r="BE77" i="27"/>
  <c r="BF77" i="27" s="1"/>
  <c r="BE77" i="17"/>
  <c r="BM77" i="27"/>
  <c r="BN77" i="27" s="1"/>
  <c r="BM77" i="17"/>
  <c r="BU77" i="27"/>
  <c r="BV77" i="27" s="1"/>
  <c r="BU77" i="17"/>
  <c r="AO78" i="27"/>
  <c r="AO78" i="17"/>
  <c r="AO78" i="39" s="1"/>
  <c r="AW78" i="27"/>
  <c r="AW78" i="17"/>
  <c r="AW78" i="39" s="1"/>
  <c r="BE78" i="27"/>
  <c r="BF78" i="27" s="1"/>
  <c r="BE78" i="17"/>
  <c r="BM78" i="27"/>
  <c r="BN78" i="27" s="1"/>
  <c r="BM78" i="17"/>
  <c r="BU78" i="27"/>
  <c r="BV78" i="27" s="1"/>
  <c r="BU78" i="17"/>
  <c r="AO79" i="27"/>
  <c r="AO79" i="17"/>
  <c r="AO79" i="39" s="1"/>
  <c r="AW79" i="27"/>
  <c r="AW79" i="17"/>
  <c r="AW79" i="39" s="1"/>
  <c r="BE79" i="27"/>
  <c r="BF79" i="27" s="1"/>
  <c r="BE79" i="17"/>
  <c r="BM79" i="27"/>
  <c r="BN79" i="27" s="1"/>
  <c r="BM79" i="17"/>
  <c r="BU79" i="27"/>
  <c r="BV79" i="27" s="1"/>
  <c r="BU79" i="17"/>
  <c r="J81" i="27"/>
  <c r="K81" i="27" s="1"/>
  <c r="J81" i="17"/>
  <c r="R81" i="27"/>
  <c r="S81" i="27" s="1"/>
  <c r="R81" i="17"/>
  <c r="Z81" i="27"/>
  <c r="AA81" i="27" s="1"/>
  <c r="Z81" i="17"/>
  <c r="AH81" i="27"/>
  <c r="AI81" i="27" s="1"/>
  <c r="AH81" i="17"/>
  <c r="AP81" i="27"/>
  <c r="AP81" i="17"/>
  <c r="AP81" i="39" s="1"/>
  <c r="AX81" i="27"/>
  <c r="AX81" i="17"/>
  <c r="AX81" i="39" s="1"/>
  <c r="BF81" i="7"/>
  <c r="BN81" i="7"/>
  <c r="BV81" i="7"/>
  <c r="J82" i="27"/>
  <c r="K82" i="27" s="1"/>
  <c r="J82" i="17"/>
  <c r="R82" i="27"/>
  <c r="S82" i="27" s="1"/>
  <c r="R82" i="17"/>
  <c r="Z82" i="27"/>
  <c r="AA82" i="27" s="1"/>
  <c r="Z82" i="17"/>
  <c r="AH82" i="27"/>
  <c r="AI82" i="27" s="1"/>
  <c r="AH82" i="17"/>
  <c r="AP82" i="27"/>
  <c r="AP82" i="17"/>
  <c r="AP82" i="39" s="1"/>
  <c r="AX82" i="27"/>
  <c r="AX82" i="17"/>
  <c r="AX82" i="39" s="1"/>
  <c r="BF82" i="7"/>
  <c r="BN82" i="7"/>
  <c r="BV82" i="7"/>
  <c r="J83" i="27"/>
  <c r="J83" i="17"/>
  <c r="R83" i="27"/>
  <c r="S83" i="27" s="1"/>
  <c r="R83" i="17"/>
  <c r="Z83" i="27"/>
  <c r="AA83" i="27" s="1"/>
  <c r="Z83" i="17"/>
  <c r="AH83" i="27"/>
  <c r="AI83" i="27" s="1"/>
  <c r="AH83" i="17"/>
  <c r="AP83" i="27"/>
  <c r="AP83" i="17"/>
  <c r="AP83" i="39" s="1"/>
  <c r="AX83" i="27"/>
  <c r="AX83" i="17"/>
  <c r="AX83" i="39" s="1"/>
  <c r="BG83" i="27"/>
  <c r="BH83" i="27" s="1"/>
  <c r="BG83" i="17"/>
  <c r="BO83" i="27"/>
  <c r="BP83" i="27" s="1"/>
  <c r="BO83" i="17"/>
  <c r="AC16" i="15"/>
  <c r="AB12" i="16" s="1"/>
  <c r="AA12" i="16"/>
  <c r="BX12" i="15"/>
  <c r="BH16" i="9"/>
  <c r="BG12" i="10" s="1"/>
  <c r="BP16" i="9"/>
  <c r="BO12" i="10" s="1"/>
  <c r="M13" i="16"/>
  <c r="O21" i="15"/>
  <c r="N13" i="16" s="1"/>
  <c r="AC13" i="16"/>
  <c r="AE21" i="15"/>
  <c r="AD13" i="16" s="1"/>
  <c r="BF14" i="16"/>
  <c r="BH25" i="15"/>
  <c r="BG14" i="16" s="1"/>
  <c r="BN14" i="16"/>
  <c r="BP25" i="15"/>
  <c r="BO14" i="16" s="1"/>
  <c r="BH28" i="15"/>
  <c r="BG15" i="16" s="1"/>
  <c r="BF15" i="16"/>
  <c r="BP28" i="15"/>
  <c r="BO15" i="16" s="1"/>
  <c r="BN15" i="16"/>
  <c r="AZ16" i="16"/>
  <c r="BB33" i="15"/>
  <c r="BA16" i="16" s="1"/>
  <c r="BP16" i="16"/>
  <c r="BR33" i="15"/>
  <c r="BQ16" i="16" s="1"/>
  <c r="E17" i="16"/>
  <c r="G36" i="15"/>
  <c r="F17" i="16" s="1"/>
  <c r="M17" i="16"/>
  <c r="O36" i="15"/>
  <c r="N17" i="16" s="1"/>
  <c r="U17" i="16"/>
  <c r="W36" i="15"/>
  <c r="V17" i="16" s="1"/>
  <c r="AC17" i="16"/>
  <c r="AE36" i="15"/>
  <c r="AD17" i="16" s="1"/>
  <c r="BB18" i="16"/>
  <c r="BD41" i="15"/>
  <c r="BC18" i="16" s="1"/>
  <c r="BJ18" i="16"/>
  <c r="BL41" i="15"/>
  <c r="BK18" i="16" s="1"/>
  <c r="BR18" i="16"/>
  <c r="BT41" i="15"/>
  <c r="BS18" i="16" s="1"/>
  <c r="BD19" i="16"/>
  <c r="BF46" i="15"/>
  <c r="BE19" i="16" s="1"/>
  <c r="BL19" i="16"/>
  <c r="BN46" i="15"/>
  <c r="BM19" i="16" s="1"/>
  <c r="BT19" i="16"/>
  <c r="BV46" i="15"/>
  <c r="BU19" i="16" s="1"/>
  <c r="BF20" i="16"/>
  <c r="BH51" i="15"/>
  <c r="BG20" i="16" s="1"/>
  <c r="BN20" i="16"/>
  <c r="BP51" i="15"/>
  <c r="BO20" i="16" s="1"/>
  <c r="I55" i="15"/>
  <c r="H21" i="16" s="1"/>
  <c r="G21" i="16"/>
  <c r="Q55" i="15"/>
  <c r="P21" i="16" s="1"/>
  <c r="O21" i="16"/>
  <c r="Y55" i="15"/>
  <c r="X21" i="16" s="1"/>
  <c r="W21" i="16"/>
  <c r="AG55" i="15"/>
  <c r="AF21" i="16" s="1"/>
  <c r="AE21" i="16"/>
  <c r="K60" i="15"/>
  <c r="J22" i="16" s="1"/>
  <c r="I22" i="16"/>
  <c r="S60" i="15"/>
  <c r="R22" i="16" s="1"/>
  <c r="Q22" i="16"/>
  <c r="AA60" i="15"/>
  <c r="Z22" i="16" s="1"/>
  <c r="Y22" i="16"/>
  <c r="AI60" i="15"/>
  <c r="AH22" i="16" s="1"/>
  <c r="AG22" i="16"/>
  <c r="U65" i="15"/>
  <c r="T23" i="16" s="1"/>
  <c r="S23" i="16"/>
  <c r="AC65" i="15"/>
  <c r="AB23" i="16" s="1"/>
  <c r="BX61" i="15"/>
  <c r="AA23" i="16"/>
  <c r="AK65" i="15"/>
  <c r="AJ23" i="16" s="1"/>
  <c r="AI23" i="16"/>
  <c r="BH71" i="15"/>
  <c r="BG24" i="16" s="1"/>
  <c r="BF24" i="16"/>
  <c r="BP71" i="15"/>
  <c r="BO24" i="16" s="1"/>
  <c r="BN24" i="16"/>
  <c r="E76" i="15"/>
  <c r="D25" i="16" s="1"/>
  <c r="M76" i="15"/>
  <c r="L25" i="16" s="1"/>
  <c r="AS76" i="15"/>
  <c r="AR25" i="16" s="1"/>
  <c r="BA76" i="15"/>
  <c r="BQ76" i="15"/>
  <c r="BQ76" i="27" s="1"/>
  <c r="J80" i="15"/>
  <c r="R80" i="15"/>
  <c r="R80" i="27" s="1"/>
  <c r="Z80" i="15"/>
  <c r="AH80" i="15"/>
  <c r="AH80" i="27" s="1"/>
  <c r="AP80" i="15"/>
  <c r="AO26" i="16" s="1"/>
  <c r="AX80" i="15"/>
  <c r="AW26" i="16" s="1"/>
  <c r="H84" i="15"/>
  <c r="P84" i="15"/>
  <c r="X84" i="15"/>
  <c r="X84" i="27" s="1"/>
  <c r="AF84" i="15"/>
  <c r="AF84" i="27" s="1"/>
  <c r="AN84" i="15"/>
  <c r="AM27" i="16" s="1"/>
  <c r="AV84" i="15"/>
  <c r="AU27" i="16" s="1"/>
  <c r="AL12" i="10"/>
  <c r="AT12" i="10"/>
  <c r="BB12" i="10"/>
  <c r="BJ12" i="10"/>
  <c r="BR12" i="10"/>
  <c r="K12" i="12"/>
  <c r="AI12" i="12"/>
  <c r="AK16" i="11"/>
  <c r="AJ12" i="12" s="1"/>
  <c r="BP16" i="11"/>
  <c r="BO12" i="12" s="1"/>
  <c r="BP16" i="15"/>
  <c r="BO12" i="16" s="1"/>
  <c r="I28" i="15"/>
  <c r="H15" i="16" s="1"/>
  <c r="U31" i="15"/>
  <c r="S31" i="15"/>
  <c r="BH34" i="15"/>
  <c r="BP34" i="15"/>
  <c r="BF34" i="15"/>
  <c r="BN34" i="15"/>
  <c r="BV34" i="15"/>
  <c r="BD34" i="15"/>
  <c r="BL34" i="15"/>
  <c r="BT34" i="15"/>
  <c r="AE40" i="15"/>
  <c r="W40" i="15"/>
  <c r="O40" i="15"/>
  <c r="G40" i="15"/>
  <c r="Q47" i="15"/>
  <c r="Y49" i="15"/>
  <c r="I49" i="15"/>
  <c r="AG49" i="15"/>
  <c r="W65" i="15"/>
  <c r="V23" i="16" s="1"/>
  <c r="N80" i="15"/>
  <c r="N80" i="27" s="1"/>
  <c r="BT23" i="16"/>
  <c r="K14" i="15"/>
  <c r="AC22" i="15"/>
  <c r="AC27" i="15"/>
  <c r="I31" i="15"/>
  <c r="AG31" i="15"/>
  <c r="Q32" i="15"/>
  <c r="BB34" i="15"/>
  <c r="BB35" i="15"/>
  <c r="S37" i="15"/>
  <c r="BF37" i="15"/>
  <c r="S38" i="15"/>
  <c r="BF38" i="15"/>
  <c r="S39" i="15"/>
  <c r="BF39" i="15"/>
  <c r="S40" i="15"/>
  <c r="BF40" i="15"/>
  <c r="AK42" i="15"/>
  <c r="BL42" i="15"/>
  <c r="AK43" i="15"/>
  <c r="BL43" i="15"/>
  <c r="AK44" i="15"/>
  <c r="BL44" i="15"/>
  <c r="AK45" i="15"/>
  <c r="BL45" i="15"/>
  <c r="U47" i="15"/>
  <c r="BH49" i="15"/>
  <c r="BR49" i="15"/>
  <c r="BB50" i="15"/>
  <c r="BL50" i="15"/>
  <c r="BV50" i="15"/>
  <c r="I52" i="15"/>
  <c r="AG52" i="15"/>
  <c r="BL56" i="15"/>
  <c r="AE57" i="15"/>
  <c r="W57" i="15"/>
  <c r="O57" i="15"/>
  <c r="G57" i="15"/>
  <c r="BN57" i="15"/>
  <c r="BR58" i="15"/>
  <c r="BB58" i="15"/>
  <c r="K61" i="15"/>
  <c r="I61" i="15"/>
  <c r="G61" i="15"/>
  <c r="Q64" i="15"/>
  <c r="O64" i="15"/>
  <c r="BL75" i="15"/>
  <c r="Q77" i="15"/>
  <c r="O77" i="15"/>
  <c r="Y79" i="15"/>
  <c r="W79" i="15"/>
  <c r="I83" i="15"/>
  <c r="AR14" i="26"/>
  <c r="V51" i="15"/>
  <c r="BH16" i="13"/>
  <c r="BG12" i="14" s="1"/>
  <c r="BP16" i="13"/>
  <c r="BO12" i="14" s="1"/>
  <c r="K13" i="15"/>
  <c r="AA34" i="15"/>
  <c r="BV47" i="15"/>
  <c r="G49" i="15"/>
  <c r="K49" i="15"/>
  <c r="AE56" i="15"/>
  <c r="W56" i="15"/>
  <c r="O56" i="15"/>
  <c r="G56" i="15"/>
  <c r="BR57" i="15"/>
  <c r="BB57" i="15"/>
  <c r="BD59" i="15"/>
  <c r="AG61" i="15"/>
  <c r="AE61" i="15"/>
  <c r="K62" i="15"/>
  <c r="I62" i="15"/>
  <c r="G62" i="15"/>
  <c r="BL74" i="15"/>
  <c r="AE75" i="15"/>
  <c r="W75" i="15"/>
  <c r="O75" i="15"/>
  <c r="G75" i="15"/>
  <c r="Q78" i="15"/>
  <c r="O78" i="15"/>
  <c r="K83" i="15"/>
  <c r="BI16" i="13"/>
  <c r="AA49" i="15"/>
  <c r="AI37" i="15"/>
  <c r="AI38" i="15"/>
  <c r="AI39" i="15"/>
  <c r="AI40" i="15"/>
  <c r="AA42" i="15"/>
  <c r="BD42" i="15"/>
  <c r="AA43" i="15"/>
  <c r="BD43" i="15"/>
  <c r="AA44" i="15"/>
  <c r="BD44" i="15"/>
  <c r="AA45" i="15"/>
  <c r="BD45" i="15"/>
  <c r="BN47" i="15"/>
  <c r="U49" i="15"/>
  <c r="AK49" i="15"/>
  <c r="BT49" i="15"/>
  <c r="AI52" i="15"/>
  <c r="AI56" i="15"/>
  <c r="BR56" i="15"/>
  <c r="BB56" i="15"/>
  <c r="BF59" i="15"/>
  <c r="BT59" i="15"/>
  <c r="AG62" i="15"/>
  <c r="AE62" i="15"/>
  <c r="K63" i="15"/>
  <c r="I63" i="15"/>
  <c r="G63" i="15"/>
  <c r="AE74" i="15"/>
  <c r="W74" i="15"/>
  <c r="O74" i="15"/>
  <c r="G74" i="15"/>
  <c r="BN74" i="15"/>
  <c r="AI75" i="15"/>
  <c r="BR75" i="15"/>
  <c r="BB75" i="15"/>
  <c r="Q79" i="15"/>
  <c r="O79" i="15"/>
  <c r="O82" i="15"/>
  <c r="BI16" i="11"/>
  <c r="BB16" i="13"/>
  <c r="BA12" i="14" s="1"/>
  <c r="BR16" i="13"/>
  <c r="BQ12" i="14" s="1"/>
  <c r="AA30" i="15"/>
  <c r="Y31" i="15"/>
  <c r="AE34" i="15"/>
  <c r="W34" i="15"/>
  <c r="O34" i="15"/>
  <c r="G34" i="15"/>
  <c r="AE35" i="15"/>
  <c r="W35" i="15"/>
  <c r="O35" i="15"/>
  <c r="G35" i="15"/>
  <c r="O42" i="15"/>
  <c r="AC42" i="15"/>
  <c r="O43" i="15"/>
  <c r="AC43" i="15"/>
  <c r="O44" i="15"/>
  <c r="AC44" i="15"/>
  <c r="BV59" i="15"/>
  <c r="Y61" i="15"/>
  <c r="W61" i="15"/>
  <c r="AG63" i="15"/>
  <c r="AE63" i="15"/>
  <c r="K64" i="15"/>
  <c r="I64" i="15"/>
  <c r="G64" i="15"/>
  <c r="BR74" i="15"/>
  <c r="BB74" i="15"/>
  <c r="K77" i="15"/>
  <c r="I77" i="15"/>
  <c r="G77" i="15"/>
  <c r="AM16" i="25"/>
  <c r="AM85" i="19"/>
  <c r="AL12" i="20"/>
  <c r="AU16" i="25"/>
  <c r="AU16" i="27" s="1"/>
  <c r="AT12" i="28" s="1"/>
  <c r="AU85" i="19"/>
  <c r="AT12" i="20"/>
  <c r="BD28" i="20"/>
  <c r="AO21" i="25"/>
  <c r="AN13" i="20"/>
  <c r="AW21" i="25"/>
  <c r="AV13" i="20"/>
  <c r="AR28" i="25"/>
  <c r="AQ15" i="20"/>
  <c r="AZ28" i="25"/>
  <c r="BV28" i="19"/>
  <c r="BU15" i="20" s="1"/>
  <c r="BN28" i="19"/>
  <c r="BM15" i="20" s="1"/>
  <c r="BF28" i="19"/>
  <c r="BE15" i="20" s="1"/>
  <c r="BH28" i="19"/>
  <c r="BG15" i="20" s="1"/>
  <c r="AY15" i="20"/>
  <c r="BP28" i="19"/>
  <c r="BO15" i="20" s="1"/>
  <c r="AO41" i="25"/>
  <c r="AN18" i="20"/>
  <c r="AW41" i="25"/>
  <c r="AV18" i="20"/>
  <c r="BE41" i="25"/>
  <c r="BF41" i="19"/>
  <c r="BE18" i="20" s="1"/>
  <c r="BD18" i="20"/>
  <c r="E46" i="25"/>
  <c r="D19" i="20"/>
  <c r="D71" i="25"/>
  <c r="C24" i="20"/>
  <c r="AE71" i="19"/>
  <c r="AD24" i="20" s="1"/>
  <c r="W71" i="19"/>
  <c r="V24" i="20" s="1"/>
  <c r="O71" i="19"/>
  <c r="N24" i="20" s="1"/>
  <c r="G71" i="19"/>
  <c r="F24" i="20" s="1"/>
  <c r="AI71" i="19"/>
  <c r="AH24" i="20" s="1"/>
  <c r="AA71" i="19"/>
  <c r="Z24" i="20" s="1"/>
  <c r="S71" i="19"/>
  <c r="R24" i="20" s="1"/>
  <c r="BB16" i="11"/>
  <c r="BA12" i="12" s="1"/>
  <c r="BR16" i="11"/>
  <c r="BQ12" i="12" s="1"/>
  <c r="S49" i="15"/>
  <c r="G16" i="13"/>
  <c r="F12" i="14" s="1"/>
  <c r="O16" i="13"/>
  <c r="N12" i="14" s="1"/>
  <c r="W16" i="13"/>
  <c r="V12" i="14" s="1"/>
  <c r="AE16" i="13"/>
  <c r="AD12" i="14" s="1"/>
  <c r="AK12" i="14"/>
  <c r="U23" i="15"/>
  <c r="AK26" i="15"/>
  <c r="I29" i="15"/>
  <c r="S29" i="15"/>
  <c r="AG29" i="15"/>
  <c r="Q30" i="15"/>
  <c r="AI32" i="15"/>
  <c r="S34" i="15"/>
  <c r="S35" i="15"/>
  <c r="BB37" i="15"/>
  <c r="BT37" i="15"/>
  <c r="BB38" i="15"/>
  <c r="BT38" i="15"/>
  <c r="BB39" i="15"/>
  <c r="BT39" i="15"/>
  <c r="BB40" i="15"/>
  <c r="BT40" i="15"/>
  <c r="AC47" i="15"/>
  <c r="BF47" i="15"/>
  <c r="G48" i="15"/>
  <c r="K48" i="15"/>
  <c r="BN49" i="15"/>
  <c r="AI54" i="15"/>
  <c r="AA56" i="15"/>
  <c r="BD56" i="15"/>
  <c r="BF57" i="15"/>
  <c r="BT57" i="15"/>
  <c r="BV58" i="15"/>
  <c r="Y62" i="15"/>
  <c r="W62" i="15"/>
  <c r="AG64" i="15"/>
  <c r="AE64" i="15"/>
  <c r="AA73" i="15"/>
  <c r="AA75" i="15"/>
  <c r="AG77" i="15"/>
  <c r="AE77" i="15"/>
  <c r="K78" i="15"/>
  <c r="I78" i="15"/>
  <c r="G78" i="15"/>
  <c r="W81" i="15"/>
  <c r="G82" i="15"/>
  <c r="AE82" i="15"/>
  <c r="AQ25" i="25"/>
  <c r="AP14" i="20"/>
  <c r="AY25" i="25"/>
  <c r="AY85" i="19"/>
  <c r="AX14" i="20"/>
  <c r="AJ28" i="25"/>
  <c r="AK28" i="19"/>
  <c r="AJ15" i="20" s="1"/>
  <c r="BX25" i="19"/>
  <c r="AI15" i="20"/>
  <c r="BX26" i="19"/>
  <c r="BH15" i="20"/>
  <c r="BJ28" i="19"/>
  <c r="BI15" i="20" s="1"/>
  <c r="BX27" i="19"/>
  <c r="AL33" i="25"/>
  <c r="AK16" i="20"/>
  <c r="BX29" i="19"/>
  <c r="AT33" i="25"/>
  <c r="AS16" i="20"/>
  <c r="AF41" i="25"/>
  <c r="AE18" i="20"/>
  <c r="BX37" i="19"/>
  <c r="AG41" i="19"/>
  <c r="AF18" i="20" s="1"/>
  <c r="BG60" i="25"/>
  <c r="BG60" i="27" s="1"/>
  <c r="BF22" i="20"/>
  <c r="BH60" i="19"/>
  <c r="BG22" i="20" s="1"/>
  <c r="AG12" i="15"/>
  <c r="Y13" i="15"/>
  <c r="Q14" i="15"/>
  <c r="I15" i="15"/>
  <c r="AK24" i="15"/>
  <c r="AC26" i="15"/>
  <c r="AA37" i="15"/>
  <c r="BL37" i="15"/>
  <c r="AA38" i="15"/>
  <c r="BL38" i="15"/>
  <c r="AA39" i="15"/>
  <c r="BL39" i="15"/>
  <c r="AA40" i="15"/>
  <c r="BL40" i="15"/>
  <c r="G42" i="15"/>
  <c r="S42" i="15"/>
  <c r="G43" i="15"/>
  <c r="S43" i="15"/>
  <c r="G44" i="15"/>
  <c r="S44" i="15"/>
  <c r="G45" i="15"/>
  <c r="S45" i="15"/>
  <c r="U48" i="15"/>
  <c r="AK48" i="15"/>
  <c r="BD49" i="15"/>
  <c r="BH50" i="15"/>
  <c r="BF56" i="15"/>
  <c r="BT56" i="15"/>
  <c r="S57" i="15"/>
  <c r="BV57" i="15"/>
  <c r="BL59" i="15"/>
  <c r="Q61" i="15"/>
  <c r="O61" i="15"/>
  <c r="Y63" i="15"/>
  <c r="W63" i="15"/>
  <c r="AA74" i="15"/>
  <c r="BD74" i="15"/>
  <c r="BF75" i="15"/>
  <c r="BT75" i="15"/>
  <c r="AG78" i="15"/>
  <c r="AE78" i="15"/>
  <c r="K79" i="15"/>
  <c r="I79" i="15"/>
  <c r="G79" i="15"/>
  <c r="BD16" i="11"/>
  <c r="BC12" i="12" s="1"/>
  <c r="BL16" i="11"/>
  <c r="BK12" i="12" s="1"/>
  <c r="BT16" i="11"/>
  <c r="BS12" i="12" s="1"/>
  <c r="I16" i="13"/>
  <c r="H12" i="14" s="1"/>
  <c r="Q16" i="13"/>
  <c r="P12" i="14" s="1"/>
  <c r="Y16" i="13"/>
  <c r="X12" i="14" s="1"/>
  <c r="AG16" i="13"/>
  <c r="AF12" i="14" s="1"/>
  <c r="AI29" i="15"/>
  <c r="AI34" i="15"/>
  <c r="BR34" i="15"/>
  <c r="AI35" i="15"/>
  <c r="BR35" i="15"/>
  <c r="BD37" i="15"/>
  <c r="BD38" i="15"/>
  <c r="BD39" i="15"/>
  <c r="BD40" i="15"/>
  <c r="AC49" i="15"/>
  <c r="BF49" i="15"/>
  <c r="G50" i="15"/>
  <c r="K50" i="15"/>
  <c r="AE59" i="15"/>
  <c r="W59" i="15"/>
  <c r="O59" i="15"/>
  <c r="G59" i="15"/>
  <c r="BN59" i="15"/>
  <c r="Q62" i="15"/>
  <c r="O62" i="15"/>
  <c r="Y64" i="15"/>
  <c r="W64" i="15"/>
  <c r="BF74" i="15"/>
  <c r="BT74" i="15"/>
  <c r="S75" i="15"/>
  <c r="Y77" i="15"/>
  <c r="W77" i="15"/>
  <c r="AG79" i="15"/>
  <c r="AE79" i="15"/>
  <c r="K82" i="15"/>
  <c r="Q83" i="15"/>
  <c r="AB60" i="25"/>
  <c r="AB60" i="27" s="1"/>
  <c r="BX56" i="19"/>
  <c r="AC60" i="19"/>
  <c r="AB22" i="20" s="1"/>
  <c r="AA22" i="20"/>
  <c r="BM84" i="25"/>
  <c r="BM84" i="27" s="1"/>
  <c r="BL27" i="20"/>
  <c r="BN84" i="19"/>
  <c r="BM27" i="20" s="1"/>
  <c r="BH22" i="15"/>
  <c r="BH23" i="15"/>
  <c r="BH24" i="15"/>
  <c r="BH26" i="15"/>
  <c r="BH27" i="15"/>
  <c r="BF66" i="15"/>
  <c r="BN66" i="15"/>
  <c r="BF67" i="15"/>
  <c r="BN67" i="15"/>
  <c r="BF68" i="15"/>
  <c r="BN68" i="15"/>
  <c r="BF69" i="15"/>
  <c r="BN69" i="15"/>
  <c r="K70" i="15"/>
  <c r="S70" i="15"/>
  <c r="AA70" i="15"/>
  <c r="N21" i="25"/>
  <c r="M13" i="20"/>
  <c r="Q21" i="19"/>
  <c r="P13" i="20" s="1"/>
  <c r="O21" i="19"/>
  <c r="N13" i="20" s="1"/>
  <c r="T25" i="25"/>
  <c r="S14" i="20"/>
  <c r="U25" i="19"/>
  <c r="T14" i="20" s="1"/>
  <c r="BQ71" i="25"/>
  <c r="BQ71" i="27" s="1"/>
  <c r="BP24" i="20"/>
  <c r="BR71" i="19"/>
  <c r="BQ24" i="20" s="1"/>
  <c r="BX68" i="19"/>
  <c r="BO80" i="25"/>
  <c r="BO80" i="27" s="1"/>
  <c r="BN26" i="20"/>
  <c r="BP80" i="19"/>
  <c r="BO26" i="20" s="1"/>
  <c r="BR23" i="24"/>
  <c r="BT65" i="23"/>
  <c r="BS23" i="24" s="1"/>
  <c r="BR71" i="23"/>
  <c r="BQ24" i="24" s="1"/>
  <c r="BP71" i="23"/>
  <c r="BO24" i="24" s="1"/>
  <c r="BB71" i="23"/>
  <c r="BA24" i="24" s="1"/>
  <c r="AY24" i="24"/>
  <c r="BH71" i="23"/>
  <c r="BG24" i="24" s="1"/>
  <c r="AZ85" i="23"/>
  <c r="AY28" i="24" s="1"/>
  <c r="BH70" i="15"/>
  <c r="BF81" i="15"/>
  <c r="BN81" i="15"/>
  <c r="BV81" i="15"/>
  <c r="BF82" i="15"/>
  <c r="BN82" i="15"/>
  <c r="BV82" i="15"/>
  <c r="Q12" i="26"/>
  <c r="AO28" i="20"/>
  <c r="AW28" i="20"/>
  <c r="BG46" i="25"/>
  <c r="BH46" i="19"/>
  <c r="BG19" i="20" s="1"/>
  <c r="BF19" i="20"/>
  <c r="AD51" i="19"/>
  <c r="AE47" i="19"/>
  <c r="AR80" i="25"/>
  <c r="AQ26" i="20"/>
  <c r="BX77" i="19"/>
  <c r="AZ80" i="25"/>
  <c r="BT80" i="19"/>
  <c r="BS26" i="20" s="1"/>
  <c r="AY26" i="20"/>
  <c r="BR80" i="19"/>
  <c r="BQ26" i="20" s="1"/>
  <c r="BB80" i="19"/>
  <c r="BA26" i="20" s="1"/>
  <c r="BV80" i="19"/>
  <c r="BU26" i="20" s="1"/>
  <c r="BN80" i="19"/>
  <c r="BM26" i="20" s="1"/>
  <c r="BF80" i="19"/>
  <c r="BE26" i="20" s="1"/>
  <c r="BQ16" i="25"/>
  <c r="BP12" i="20"/>
  <c r="BQ85" i="19"/>
  <c r="BR16" i="19"/>
  <c r="BQ12" i="20" s="1"/>
  <c r="D28" i="25"/>
  <c r="AI28" i="19"/>
  <c r="AH15" i="20" s="1"/>
  <c r="AA28" i="19"/>
  <c r="Z15" i="20" s="1"/>
  <c r="S28" i="19"/>
  <c r="R15" i="20" s="1"/>
  <c r="AE28" i="19"/>
  <c r="AD15" i="20" s="1"/>
  <c r="G28" i="19"/>
  <c r="F15" i="20" s="1"/>
  <c r="O28" i="19"/>
  <c r="N15" i="20" s="1"/>
  <c r="W28" i="19"/>
  <c r="V15" i="20" s="1"/>
  <c r="C15" i="20"/>
  <c r="AE46" i="23"/>
  <c r="AD19" i="24" s="1"/>
  <c r="AC19" i="24"/>
  <c r="BE15" i="37"/>
  <c r="BF15" i="37" s="1"/>
  <c r="BF15" i="25"/>
  <c r="BU15" i="37"/>
  <c r="BV15" i="37" s="1"/>
  <c r="BV15" i="25"/>
  <c r="BH81" i="15"/>
  <c r="BH82" i="15"/>
  <c r="AI12" i="26"/>
  <c r="AK16" i="25"/>
  <c r="AJ12" i="26" s="1"/>
  <c r="J55" i="25"/>
  <c r="I21" i="20"/>
  <c r="K55" i="19"/>
  <c r="J21" i="20" s="1"/>
  <c r="AH55" i="25"/>
  <c r="AI55" i="19"/>
  <c r="AH21" i="20" s="1"/>
  <c r="AG21" i="20"/>
  <c r="BU21" i="25"/>
  <c r="BV21" i="19"/>
  <c r="BU13" i="20" s="1"/>
  <c r="BT13" i="20"/>
  <c r="BX22" i="19"/>
  <c r="AS65" i="25"/>
  <c r="AS65" i="27" s="1"/>
  <c r="AR23" i="28" s="1"/>
  <c r="AR23" i="20"/>
  <c r="BA65" i="25"/>
  <c r="AZ23" i="20"/>
  <c r="BB65" i="19"/>
  <c r="BA23" i="20" s="1"/>
  <c r="BI65" i="19"/>
  <c r="AB71" i="25"/>
  <c r="AA24" i="20"/>
  <c r="BX66" i="19"/>
  <c r="AC71" i="19"/>
  <c r="AB24" i="20" s="1"/>
  <c r="BH14" i="22"/>
  <c r="BJ25" i="21"/>
  <c r="BI14" i="22" s="1"/>
  <c r="BX24" i="21"/>
  <c r="BX23" i="21"/>
  <c r="S48" i="21"/>
  <c r="R51" i="21"/>
  <c r="BG20" i="37"/>
  <c r="BH20" i="37" s="1"/>
  <c r="BH20" i="25"/>
  <c r="BI20" i="25"/>
  <c r="BJ20" i="25" s="1"/>
  <c r="O16" i="19"/>
  <c r="N12" i="20" s="1"/>
  <c r="AK16" i="19"/>
  <c r="AJ12" i="20" s="1"/>
  <c r="AS16" i="25"/>
  <c r="AR12" i="20"/>
  <c r="AS85" i="19"/>
  <c r="BA16" i="25"/>
  <c r="BA16" i="27" s="1"/>
  <c r="AZ12" i="20"/>
  <c r="BA85" i="19"/>
  <c r="BB16" i="19"/>
  <c r="BA12" i="20" s="1"/>
  <c r="K13" i="26"/>
  <c r="AM21" i="25"/>
  <c r="AL13" i="20"/>
  <c r="AU21" i="25"/>
  <c r="AU21" i="27" s="1"/>
  <c r="AT13" i="28" s="1"/>
  <c r="AT13" i="20"/>
  <c r="BC21" i="25"/>
  <c r="BD21" i="19"/>
  <c r="BC13" i="20" s="1"/>
  <c r="BB13" i="20"/>
  <c r="F25" i="25"/>
  <c r="E14" i="20"/>
  <c r="G25" i="19"/>
  <c r="F14" i="20" s="1"/>
  <c r="I25" i="19"/>
  <c r="H14" i="20" s="1"/>
  <c r="AD25" i="25"/>
  <c r="AC14" i="20"/>
  <c r="AE25" i="19"/>
  <c r="AD14" i="20" s="1"/>
  <c r="AG25" i="19"/>
  <c r="AF14" i="20" s="1"/>
  <c r="BF14" i="26"/>
  <c r="K15" i="26"/>
  <c r="AQ16" i="26"/>
  <c r="BM33" i="25"/>
  <c r="BL16" i="20"/>
  <c r="BN33" i="19"/>
  <c r="BM16" i="20" s="1"/>
  <c r="H36" i="25"/>
  <c r="G17" i="20"/>
  <c r="I36" i="19"/>
  <c r="H17" i="20" s="1"/>
  <c r="AF36" i="25"/>
  <c r="AE17" i="20"/>
  <c r="AG36" i="19"/>
  <c r="AF17" i="20" s="1"/>
  <c r="BS36" i="25"/>
  <c r="BR17" i="20"/>
  <c r="U46" i="19"/>
  <c r="T19" i="20" s="1"/>
  <c r="E51" i="25"/>
  <c r="D20" i="20"/>
  <c r="T51" i="25"/>
  <c r="T51" i="27" s="1"/>
  <c r="S20" i="20"/>
  <c r="BP51" i="19"/>
  <c r="BO20" i="20" s="1"/>
  <c r="R55" i="25"/>
  <c r="Q21" i="20"/>
  <c r="S55" i="19"/>
  <c r="R21" i="20" s="1"/>
  <c r="AP55" i="25"/>
  <c r="AP55" i="27" s="1"/>
  <c r="AO21" i="28" s="1"/>
  <c r="AO21" i="20"/>
  <c r="AX55" i="25"/>
  <c r="AW21" i="20"/>
  <c r="L71" i="25"/>
  <c r="K24" i="20"/>
  <c r="AS71" i="25"/>
  <c r="AR24" i="20"/>
  <c r="BA71" i="25"/>
  <c r="AZ24" i="20"/>
  <c r="BB71" i="19"/>
  <c r="BA24" i="20" s="1"/>
  <c r="V76" i="25"/>
  <c r="V76" i="27" s="1"/>
  <c r="U25" i="20"/>
  <c r="Y76" i="19"/>
  <c r="X25" i="20" s="1"/>
  <c r="AE76" i="19"/>
  <c r="AD25" i="20" s="1"/>
  <c r="BS76" i="25"/>
  <c r="BS76" i="27" s="1"/>
  <c r="BR25" i="20"/>
  <c r="BT76" i="19"/>
  <c r="BS25" i="20" s="1"/>
  <c r="AO84" i="25"/>
  <c r="AO84" i="27" s="1"/>
  <c r="AN27" i="28" s="1"/>
  <c r="BX81" i="19"/>
  <c r="AW84" i="25"/>
  <c r="AV27" i="20"/>
  <c r="BO85" i="19"/>
  <c r="Q19" i="20"/>
  <c r="AX19" i="20"/>
  <c r="AX22" i="20"/>
  <c r="L23" i="20"/>
  <c r="AP12" i="22"/>
  <c r="AQ85" i="21"/>
  <c r="AP28" i="22" s="1"/>
  <c r="AC28" i="21"/>
  <c r="AB15" i="22" s="1"/>
  <c r="BX25" i="21"/>
  <c r="AA15" i="22"/>
  <c r="BF28" i="21"/>
  <c r="BE15" i="22" s="1"/>
  <c r="BD15" i="22"/>
  <c r="BV28" i="21"/>
  <c r="BU15" i="22" s="1"/>
  <c r="BT15" i="22"/>
  <c r="AA49" i="21"/>
  <c r="AD49" i="21"/>
  <c r="BN55" i="21"/>
  <c r="BM21" i="22" s="1"/>
  <c r="BL21" i="22"/>
  <c r="BX47" i="23"/>
  <c r="AA20" i="24"/>
  <c r="BJ84" i="23"/>
  <c r="BI27" i="24" s="1"/>
  <c r="BX82" i="23"/>
  <c r="BH27" i="24"/>
  <c r="BX83" i="23"/>
  <c r="M25" i="25"/>
  <c r="M25" i="27" s="1"/>
  <c r="L14" i="28" s="1"/>
  <c r="AA12" i="20"/>
  <c r="BX12" i="19"/>
  <c r="AB85" i="19"/>
  <c r="AB16" i="25"/>
  <c r="BC16" i="25"/>
  <c r="BC85" i="19"/>
  <c r="BD16" i="19"/>
  <c r="BC12" i="20" s="1"/>
  <c r="BB12" i="20"/>
  <c r="BP16" i="19"/>
  <c r="BO12" i="20" s="1"/>
  <c r="U13" i="20"/>
  <c r="V21" i="25"/>
  <c r="BE21" i="25"/>
  <c r="BF21" i="19"/>
  <c r="BE13" i="20" s="1"/>
  <c r="BS21" i="25"/>
  <c r="BS21" i="27" s="1"/>
  <c r="BT21" i="19"/>
  <c r="BS13" i="20" s="1"/>
  <c r="BR13" i="20"/>
  <c r="BK28" i="25"/>
  <c r="BJ15" i="20"/>
  <c r="BL28" i="19"/>
  <c r="BK15" i="20" s="1"/>
  <c r="AA16" i="26"/>
  <c r="BX34" i="19"/>
  <c r="J36" i="25"/>
  <c r="I17" i="20"/>
  <c r="K36" i="19"/>
  <c r="J17" i="20" s="1"/>
  <c r="AH36" i="25"/>
  <c r="AG17" i="20"/>
  <c r="AI36" i="19"/>
  <c r="AH17" i="20" s="1"/>
  <c r="AK36" i="19"/>
  <c r="AJ17" i="20" s="1"/>
  <c r="BK36" i="25"/>
  <c r="BJ17" i="20"/>
  <c r="BT36" i="19"/>
  <c r="BS17" i="20" s="1"/>
  <c r="AN41" i="25"/>
  <c r="AM18" i="20"/>
  <c r="AU18" i="26"/>
  <c r="M46" i="25"/>
  <c r="L19" i="20"/>
  <c r="R48" i="25"/>
  <c r="S48" i="19"/>
  <c r="W50" i="25"/>
  <c r="AI50" i="19"/>
  <c r="BQ51" i="25"/>
  <c r="BQ51" i="27" s="1"/>
  <c r="BP20" i="20"/>
  <c r="BR51" i="19"/>
  <c r="BQ20" i="20" s="1"/>
  <c r="BM55" i="25"/>
  <c r="BL21" i="20"/>
  <c r="D60" i="25"/>
  <c r="C22" i="20"/>
  <c r="AA60" i="19"/>
  <c r="Z22" i="20" s="1"/>
  <c r="V65" i="25"/>
  <c r="V65" i="27" s="1"/>
  <c r="W65" i="19"/>
  <c r="V23" i="20" s="1"/>
  <c r="M71" i="25"/>
  <c r="M71" i="27" s="1"/>
  <c r="L24" i="28" s="1"/>
  <c r="L24" i="20"/>
  <c r="BP71" i="19"/>
  <c r="BO24" i="20" s="1"/>
  <c r="N76" i="25"/>
  <c r="Q76" i="19"/>
  <c r="P25" i="20" s="1"/>
  <c r="M25" i="20"/>
  <c r="T80" i="25"/>
  <c r="U80" i="19"/>
  <c r="T26" i="20" s="1"/>
  <c r="S26" i="20"/>
  <c r="AQ80" i="25"/>
  <c r="AP26" i="20"/>
  <c r="AY80" i="25"/>
  <c r="AX26" i="20"/>
  <c r="R84" i="25"/>
  <c r="R84" i="27" s="1"/>
  <c r="Q27" i="20"/>
  <c r="S84" i="19"/>
  <c r="R27" i="20" s="1"/>
  <c r="AP84" i="25"/>
  <c r="AO27" i="20"/>
  <c r="AX84" i="25"/>
  <c r="AX84" i="27" s="1"/>
  <c r="AW27" i="28" s="1"/>
  <c r="AW27" i="20"/>
  <c r="J85" i="19"/>
  <c r="BD13" i="20"/>
  <c r="AU18" i="20"/>
  <c r="U23" i="20"/>
  <c r="W12" i="22"/>
  <c r="X85" i="21"/>
  <c r="AR85" i="21"/>
  <c r="AQ28" i="22" s="1"/>
  <c r="AQ12" i="22"/>
  <c r="AZ85" i="21"/>
  <c r="AY28" i="22" s="1"/>
  <c r="AY12" i="22"/>
  <c r="BD16" i="21"/>
  <c r="BC12" i="22" s="1"/>
  <c r="BL16" i="21"/>
  <c r="BK12" i="22" s="1"/>
  <c r="BB16" i="21"/>
  <c r="BA12" i="22" s="1"/>
  <c r="BT16" i="21"/>
  <c r="BS12" i="22" s="1"/>
  <c r="BP16" i="21"/>
  <c r="BO12" i="22" s="1"/>
  <c r="Q21" i="21"/>
  <c r="P13" i="22" s="1"/>
  <c r="O13" i="22"/>
  <c r="AA36" i="21"/>
  <c r="Z17" i="22" s="1"/>
  <c r="Y17" i="22"/>
  <c r="AY85" i="21"/>
  <c r="AX28" i="22" s="1"/>
  <c r="Q46" i="23"/>
  <c r="P19" i="24" s="1"/>
  <c r="O19" i="24"/>
  <c r="BD21" i="24"/>
  <c r="M28" i="25"/>
  <c r="I12" i="26"/>
  <c r="K16" i="25"/>
  <c r="J12" i="26" s="1"/>
  <c r="T16" i="25"/>
  <c r="S12" i="20"/>
  <c r="T85" i="19"/>
  <c r="BS16" i="25"/>
  <c r="BS16" i="27" s="1"/>
  <c r="BS85" i="19"/>
  <c r="BT16" i="19"/>
  <c r="BS12" i="20" s="1"/>
  <c r="BR12" i="20"/>
  <c r="E13" i="20"/>
  <c r="F21" i="25"/>
  <c r="K25" i="19"/>
  <c r="J14" i="20" s="1"/>
  <c r="V25" i="25"/>
  <c r="U14" i="20"/>
  <c r="W25" i="19"/>
  <c r="V14" i="20" s="1"/>
  <c r="Y25" i="19"/>
  <c r="X14" i="20" s="1"/>
  <c r="AR25" i="25"/>
  <c r="AQ14" i="20"/>
  <c r="AZ25" i="25"/>
  <c r="AY14" i="20"/>
  <c r="BV25" i="19"/>
  <c r="BU14" i="20" s="1"/>
  <c r="BN25" i="19"/>
  <c r="BM14" i="20" s="1"/>
  <c r="BF25" i="19"/>
  <c r="BE14" i="20" s="1"/>
  <c r="BJ14" i="26"/>
  <c r="BL25" i="25"/>
  <c r="BK14" i="26" s="1"/>
  <c r="BA28" i="25"/>
  <c r="AZ15" i="20"/>
  <c r="BB28" i="19"/>
  <c r="BA15" i="20" s="1"/>
  <c r="K16" i="26"/>
  <c r="AD33" i="25"/>
  <c r="AC16" i="20"/>
  <c r="AM33" i="25"/>
  <c r="AM33" i="27" s="1"/>
  <c r="AL16" i="28" s="1"/>
  <c r="AL16" i="20"/>
  <c r="AU33" i="25"/>
  <c r="AT16" i="20"/>
  <c r="BC33" i="25"/>
  <c r="BB16" i="20"/>
  <c r="BD33" i="19"/>
  <c r="BC16" i="20" s="1"/>
  <c r="X36" i="25"/>
  <c r="X36" i="27" s="1"/>
  <c r="W17" i="20"/>
  <c r="Y36" i="19"/>
  <c r="X17" i="20" s="1"/>
  <c r="X41" i="25"/>
  <c r="W18" i="20"/>
  <c r="BG41" i="25"/>
  <c r="BF18" i="20"/>
  <c r="BH41" i="19"/>
  <c r="BG18" i="20" s="1"/>
  <c r="AH46" i="25"/>
  <c r="AH46" i="27" s="1"/>
  <c r="AG19" i="20"/>
  <c r="AP46" i="25"/>
  <c r="AP46" i="27" s="1"/>
  <c r="AO19" i="28" s="1"/>
  <c r="AO19" i="20"/>
  <c r="AW19" i="26"/>
  <c r="AB51" i="25"/>
  <c r="AA20" i="20"/>
  <c r="BX47" i="19"/>
  <c r="L23" i="26"/>
  <c r="AL65" i="25"/>
  <c r="AL65" i="27" s="1"/>
  <c r="AK23" i="28" s="1"/>
  <c r="AK23" i="20"/>
  <c r="BX61" i="19"/>
  <c r="AT65" i="25"/>
  <c r="AS23" i="20"/>
  <c r="E71" i="25"/>
  <c r="E71" i="27" s="1"/>
  <c r="D24" i="28" s="1"/>
  <c r="D24" i="20"/>
  <c r="F76" i="25"/>
  <c r="F76" i="27" s="1"/>
  <c r="K76" i="19"/>
  <c r="J25" i="20" s="1"/>
  <c r="I76" i="19"/>
  <c r="H25" i="20" s="1"/>
  <c r="E25" i="20"/>
  <c r="BK76" i="25"/>
  <c r="BL76" i="19"/>
  <c r="BK25" i="20" s="1"/>
  <c r="BJ25" i="20"/>
  <c r="L80" i="25"/>
  <c r="K26" i="20"/>
  <c r="AJ80" i="25"/>
  <c r="AK80" i="19"/>
  <c r="AJ26" i="20" s="1"/>
  <c r="J84" i="25"/>
  <c r="I27" i="20"/>
  <c r="K84" i="19"/>
  <c r="J27" i="20" s="1"/>
  <c r="AH84" i="25"/>
  <c r="AH84" i="27" s="1"/>
  <c r="AG27" i="20"/>
  <c r="AI84" i="19"/>
  <c r="AH27" i="20" s="1"/>
  <c r="K15" i="20"/>
  <c r="BL25" i="21"/>
  <c r="BK14" i="22" s="1"/>
  <c r="BJ14" i="22"/>
  <c r="C21" i="22"/>
  <c r="G55" i="21"/>
  <c r="F21" i="22" s="1"/>
  <c r="O55" i="21"/>
  <c r="N21" i="22" s="1"/>
  <c r="AE55" i="21"/>
  <c r="AD21" i="22" s="1"/>
  <c r="AE23" i="22"/>
  <c r="AG65" i="21"/>
  <c r="AF23" i="22" s="1"/>
  <c r="BX61" i="21"/>
  <c r="BF23" i="22"/>
  <c r="BH65" i="21"/>
  <c r="BG23" i="22" s="1"/>
  <c r="BI65" i="21"/>
  <c r="Q26" i="22"/>
  <c r="S80" i="21"/>
  <c r="R26" i="22" s="1"/>
  <c r="BU85" i="21"/>
  <c r="BV55" i="23"/>
  <c r="BU21" i="24" s="1"/>
  <c r="BT21" i="24"/>
  <c r="BF22" i="24"/>
  <c r="BH60" i="23"/>
  <c r="BG22" i="24" s="1"/>
  <c r="I71" i="23"/>
  <c r="H24" i="24" s="1"/>
  <c r="G71" i="23"/>
  <c r="F24" i="24" s="1"/>
  <c r="E24" i="24"/>
  <c r="U71" i="23"/>
  <c r="T24" i="24" s="1"/>
  <c r="S24" i="24"/>
  <c r="AK71" i="23"/>
  <c r="AJ24" i="24" s="1"/>
  <c r="AI24" i="24"/>
  <c r="BB80" i="23"/>
  <c r="BA26" i="24" s="1"/>
  <c r="AZ26" i="24"/>
  <c r="BI80" i="23"/>
  <c r="BG15" i="37"/>
  <c r="BH15" i="37" s="1"/>
  <c r="BH15" i="25"/>
  <c r="D16" i="25"/>
  <c r="BG19" i="37"/>
  <c r="BH19" i="37" s="1"/>
  <c r="BH19" i="25"/>
  <c r="BQ23" i="37"/>
  <c r="BR23" i="37" s="1"/>
  <c r="BR23" i="25"/>
  <c r="BA24" i="37"/>
  <c r="BB24" i="25"/>
  <c r="BI24" i="25"/>
  <c r="BJ24" i="25" s="1"/>
  <c r="AT14" i="26"/>
  <c r="AS28" i="25"/>
  <c r="U16" i="19"/>
  <c r="T12" i="20" s="1"/>
  <c r="AO85" i="19"/>
  <c r="AW85" i="19"/>
  <c r="BU85" i="19"/>
  <c r="G21" i="19"/>
  <c r="F13" i="20" s="1"/>
  <c r="Y21" i="19"/>
  <c r="X13" i="20" s="1"/>
  <c r="BK21" i="25"/>
  <c r="BL21" i="19"/>
  <c r="BK13" i="20" s="1"/>
  <c r="BJ13" i="20"/>
  <c r="L25" i="25"/>
  <c r="K14" i="20"/>
  <c r="AJ25" i="25"/>
  <c r="AI14" i="20"/>
  <c r="AK25" i="19"/>
  <c r="AJ14" i="20" s="1"/>
  <c r="AA15" i="26"/>
  <c r="AC28" i="25"/>
  <c r="AB15" i="26" s="1"/>
  <c r="BB15" i="20"/>
  <c r="BD28" i="19"/>
  <c r="BC15" i="20" s="1"/>
  <c r="BC28" i="25"/>
  <c r="V33" i="25"/>
  <c r="U16" i="20"/>
  <c r="AE33" i="19"/>
  <c r="AD16" i="20" s="1"/>
  <c r="BE33" i="25"/>
  <c r="BE33" i="27" s="1"/>
  <c r="BD16" i="20"/>
  <c r="BF33" i="19"/>
  <c r="BE16" i="20" s="1"/>
  <c r="BS33" i="25"/>
  <c r="BS33" i="27" s="1"/>
  <c r="BR16" i="20"/>
  <c r="BT33" i="19"/>
  <c r="BS16" i="20" s="1"/>
  <c r="Z36" i="25"/>
  <c r="Z36" i="27" s="1"/>
  <c r="Y17" i="20"/>
  <c r="AA36" i="19"/>
  <c r="Z17" i="20" s="1"/>
  <c r="AC36" i="19"/>
  <c r="AB17" i="20" s="1"/>
  <c r="AM36" i="25"/>
  <c r="AL17" i="20"/>
  <c r="AU36" i="25"/>
  <c r="AT17" i="20"/>
  <c r="BC36" i="25"/>
  <c r="BB17" i="20"/>
  <c r="H41" i="25"/>
  <c r="G18" i="20"/>
  <c r="P41" i="25"/>
  <c r="O18" i="20"/>
  <c r="Y41" i="19"/>
  <c r="X18" i="20" s="1"/>
  <c r="AQ41" i="25"/>
  <c r="AQ41" i="27" s="1"/>
  <c r="AP18" i="28" s="1"/>
  <c r="AP18" i="20"/>
  <c r="AY41" i="25"/>
  <c r="AX18" i="20"/>
  <c r="BU41" i="25"/>
  <c r="BT18" i="20"/>
  <c r="BV41" i="19"/>
  <c r="BU18" i="20" s="1"/>
  <c r="Z46" i="25"/>
  <c r="Z46" i="27" s="1"/>
  <c r="Y19" i="20"/>
  <c r="AI46" i="19"/>
  <c r="AH19" i="20" s="1"/>
  <c r="AQ46" i="25"/>
  <c r="AQ46" i="27" s="1"/>
  <c r="AP19" i="28" s="1"/>
  <c r="AP19" i="20"/>
  <c r="AX19" i="26"/>
  <c r="BH20" i="20"/>
  <c r="BX48" i="19"/>
  <c r="BJ51" i="19"/>
  <c r="BI20" i="20" s="1"/>
  <c r="BX49" i="19"/>
  <c r="S60" i="19"/>
  <c r="R22" i="20" s="1"/>
  <c r="N65" i="25"/>
  <c r="M23" i="20"/>
  <c r="O65" i="19"/>
  <c r="N23" i="20" s="1"/>
  <c r="BV71" i="19"/>
  <c r="BU24" i="20" s="1"/>
  <c r="G76" i="19"/>
  <c r="F25" i="20" s="1"/>
  <c r="BF14" i="20"/>
  <c r="AQ20" i="20"/>
  <c r="BP23" i="20"/>
  <c r="AI26" i="20"/>
  <c r="O16" i="21"/>
  <c r="N12" i="22" s="1"/>
  <c r="M12" i="22"/>
  <c r="Q16" i="21"/>
  <c r="P12" i="22" s="1"/>
  <c r="AG14" i="22"/>
  <c r="AI25" i="21"/>
  <c r="AH14" i="22" s="1"/>
  <c r="AK25" i="21"/>
  <c r="AJ14" i="22" s="1"/>
  <c r="AE36" i="21"/>
  <c r="AD17" i="22" s="1"/>
  <c r="G36" i="21"/>
  <c r="F17" i="22" s="1"/>
  <c r="O36" i="21"/>
  <c r="N17" i="22" s="1"/>
  <c r="W36" i="21"/>
  <c r="V17" i="22" s="1"/>
  <c r="U22" i="22"/>
  <c r="W60" i="21"/>
  <c r="V22" i="22" s="1"/>
  <c r="Y60" i="21"/>
  <c r="X22" i="22" s="1"/>
  <c r="BB25" i="22"/>
  <c r="BD76" i="21"/>
  <c r="BC25" i="22" s="1"/>
  <c r="BP25" i="22"/>
  <c r="BR76" i="21"/>
  <c r="BQ25" i="22" s="1"/>
  <c r="E28" i="22"/>
  <c r="G85" i="21"/>
  <c r="F28" i="22" s="1"/>
  <c r="C17" i="22"/>
  <c r="BJ36" i="23"/>
  <c r="BI17" i="24" s="1"/>
  <c r="BH17" i="24"/>
  <c r="Y41" i="23"/>
  <c r="X18" i="24" s="1"/>
  <c r="W41" i="23"/>
  <c r="V18" i="24" s="1"/>
  <c r="U18" i="24"/>
  <c r="BX52" i="23"/>
  <c r="AN21" i="24"/>
  <c r="BI60" i="23"/>
  <c r="AK25" i="24"/>
  <c r="BX72" i="23"/>
  <c r="T85" i="23"/>
  <c r="BE14" i="37"/>
  <c r="BF14" i="37" s="1"/>
  <c r="BF14" i="25"/>
  <c r="BU14" i="37"/>
  <c r="BV14" i="37" s="1"/>
  <c r="BV14" i="25"/>
  <c r="AG12" i="26"/>
  <c r="AI16" i="25"/>
  <c r="AH12" i="26" s="1"/>
  <c r="BG18" i="37"/>
  <c r="BH18" i="37" s="1"/>
  <c r="BH18" i="25"/>
  <c r="AA13" i="26"/>
  <c r="BS22" i="37"/>
  <c r="BT22" i="37" s="1"/>
  <c r="BT22" i="25"/>
  <c r="BS23" i="37"/>
  <c r="BT23" i="37" s="1"/>
  <c r="BT23" i="25"/>
  <c r="BC24" i="37"/>
  <c r="BD24" i="37" s="1"/>
  <c r="BD24" i="25"/>
  <c r="BS26" i="37"/>
  <c r="BT26" i="37" s="1"/>
  <c r="BT26" i="25"/>
  <c r="BA27" i="37"/>
  <c r="BB27" i="25"/>
  <c r="BI27" i="25"/>
  <c r="BJ27" i="25" s="1"/>
  <c r="AU28" i="25"/>
  <c r="AU28" i="27" s="1"/>
  <c r="AT15" i="28" s="1"/>
  <c r="BG32" i="37"/>
  <c r="BH32" i="37" s="1"/>
  <c r="BH32" i="25"/>
  <c r="K12" i="20"/>
  <c r="L16" i="25"/>
  <c r="L85" i="19"/>
  <c r="AO12" i="26"/>
  <c r="AW12" i="26"/>
  <c r="BI16" i="19"/>
  <c r="AQ13" i="26"/>
  <c r="BM21" i="25"/>
  <c r="BN21" i="19"/>
  <c r="BM13" i="20" s="1"/>
  <c r="AL25" i="25"/>
  <c r="AK14" i="20"/>
  <c r="AT25" i="25"/>
  <c r="AT25" i="27" s="1"/>
  <c r="AS14" i="28" s="1"/>
  <c r="AS14" i="20"/>
  <c r="BN14" i="26"/>
  <c r="BP25" i="25"/>
  <c r="BO14" i="26" s="1"/>
  <c r="AL15" i="20"/>
  <c r="AM28" i="25"/>
  <c r="BP15" i="20"/>
  <c r="BR28" i="19"/>
  <c r="BQ15" i="20" s="1"/>
  <c r="BQ28" i="25"/>
  <c r="N33" i="25"/>
  <c r="M16" i="20"/>
  <c r="AO33" i="25"/>
  <c r="AN16" i="20"/>
  <c r="AW33" i="25"/>
  <c r="AV16" i="20"/>
  <c r="BU33" i="25"/>
  <c r="BU33" i="27" s="1"/>
  <c r="BT16" i="20"/>
  <c r="BV33" i="19"/>
  <c r="BU16" i="20" s="1"/>
  <c r="D17" i="26"/>
  <c r="AN36" i="25"/>
  <c r="AM17" i="20"/>
  <c r="AV36" i="25"/>
  <c r="AV36" i="27" s="1"/>
  <c r="AU17" i="28" s="1"/>
  <c r="AU17" i="20"/>
  <c r="Q19" i="26"/>
  <c r="AA46" i="19"/>
  <c r="Z19" i="20" s="1"/>
  <c r="AI51" i="19"/>
  <c r="AH20" i="20" s="1"/>
  <c r="Z49" i="25"/>
  <c r="AA49" i="19"/>
  <c r="K20" i="26"/>
  <c r="Z55" i="25"/>
  <c r="Z55" i="27" s="1"/>
  <c r="AA55" i="19"/>
  <c r="Z21" i="20" s="1"/>
  <c r="BE55" i="25"/>
  <c r="BE55" i="27" s="1"/>
  <c r="BD21" i="20"/>
  <c r="T60" i="25"/>
  <c r="T60" i="27" s="1"/>
  <c r="U60" i="19"/>
  <c r="T22" i="20" s="1"/>
  <c r="AQ60" i="25"/>
  <c r="AQ60" i="27" s="1"/>
  <c r="AP22" i="28" s="1"/>
  <c r="AP22" i="20"/>
  <c r="AX22" i="26"/>
  <c r="T71" i="25"/>
  <c r="S24" i="20"/>
  <c r="BX67" i="19"/>
  <c r="BJ71" i="19"/>
  <c r="BI24" i="20" s="1"/>
  <c r="D80" i="25"/>
  <c r="C26" i="20"/>
  <c r="AA80" i="19"/>
  <c r="Z26" i="20" s="1"/>
  <c r="S15" i="20"/>
  <c r="Y21" i="20"/>
  <c r="D85" i="21"/>
  <c r="C28" i="22" s="1"/>
  <c r="S16" i="21"/>
  <c r="R12" i="22" s="1"/>
  <c r="C12" i="22"/>
  <c r="AA16" i="21"/>
  <c r="Z12" i="22" s="1"/>
  <c r="BT85" i="21"/>
  <c r="BS28" i="22" s="1"/>
  <c r="BR28" i="22"/>
  <c r="BJ41" i="21"/>
  <c r="BI18" i="22" s="1"/>
  <c r="BX38" i="21"/>
  <c r="BH18" i="22"/>
  <c r="BX39" i="21"/>
  <c r="I19" i="22"/>
  <c r="K46" i="21"/>
  <c r="J19" i="22" s="1"/>
  <c r="Y46" i="21"/>
  <c r="X19" i="22" s="1"/>
  <c r="W19" i="22"/>
  <c r="AH47" i="21"/>
  <c r="AI47" i="21" s="1"/>
  <c r="AE47" i="21"/>
  <c r="AZ20" i="22"/>
  <c r="BB51" i="21"/>
  <c r="BA20" i="22" s="1"/>
  <c r="BI51" i="21"/>
  <c r="AA33" i="23"/>
  <c r="Z16" i="24" s="1"/>
  <c r="Y16" i="24"/>
  <c r="BX35" i="23"/>
  <c r="BX36" i="23"/>
  <c r="M25" i="24"/>
  <c r="O76" i="23"/>
  <c r="N25" i="24" s="1"/>
  <c r="K16" i="24"/>
  <c r="BG17" i="37"/>
  <c r="BH17" i="37" s="1"/>
  <c r="BH17" i="25"/>
  <c r="BI18" i="25"/>
  <c r="BJ18" i="25" s="1"/>
  <c r="AD21" i="25"/>
  <c r="BC27" i="37"/>
  <c r="BD27" i="37" s="1"/>
  <c r="BD27" i="25"/>
  <c r="P29" i="37"/>
  <c r="Q29" i="25"/>
  <c r="AF29" i="37"/>
  <c r="AG29" i="25"/>
  <c r="X31" i="37"/>
  <c r="Y31" i="37" s="1"/>
  <c r="Y31" i="25"/>
  <c r="X32" i="37"/>
  <c r="Y32" i="37" s="1"/>
  <c r="Y32" i="25"/>
  <c r="C12" i="20"/>
  <c r="D85" i="19"/>
  <c r="AI16" i="19"/>
  <c r="AH12" i="20" s="1"/>
  <c r="AA16" i="19"/>
  <c r="Z12" i="20" s="1"/>
  <c r="S16" i="19"/>
  <c r="R12" i="20" s="1"/>
  <c r="M16" i="25"/>
  <c r="L12" i="20"/>
  <c r="M85" i="19"/>
  <c r="W16" i="19"/>
  <c r="V12" i="20" s="1"/>
  <c r="BK16" i="25"/>
  <c r="BK16" i="27" s="1"/>
  <c r="BK85" i="19"/>
  <c r="BL16" i="19"/>
  <c r="BK12" i="20" s="1"/>
  <c r="BJ12" i="20"/>
  <c r="I21" i="19"/>
  <c r="H13" i="20" s="1"/>
  <c r="D25" i="25"/>
  <c r="C14" i="20"/>
  <c r="N25" i="25"/>
  <c r="M14" i="20"/>
  <c r="O25" i="19"/>
  <c r="N14" i="20" s="1"/>
  <c r="Q25" i="19"/>
  <c r="P14" i="20" s="1"/>
  <c r="AA25" i="19"/>
  <c r="Z14" i="20" s="1"/>
  <c r="BP25" i="19"/>
  <c r="BO14" i="20" s="1"/>
  <c r="T28" i="37"/>
  <c r="S15" i="26"/>
  <c r="BR15" i="20"/>
  <c r="BT28" i="19"/>
  <c r="BS15" i="20" s="1"/>
  <c r="BS28" i="25"/>
  <c r="F33" i="25"/>
  <c r="E16" i="20"/>
  <c r="O33" i="19"/>
  <c r="N16" i="20" s="1"/>
  <c r="W16" i="26"/>
  <c r="Y33" i="25"/>
  <c r="X16" i="26" s="1"/>
  <c r="AG33" i="19"/>
  <c r="AF16" i="20" s="1"/>
  <c r="P36" i="25"/>
  <c r="O17" i="20"/>
  <c r="Q36" i="19"/>
  <c r="P17" i="20" s="1"/>
  <c r="BP17" i="26"/>
  <c r="BR36" i="25"/>
  <c r="BQ17" i="26" s="1"/>
  <c r="BM41" i="25"/>
  <c r="BN41" i="19"/>
  <c r="BM18" i="20" s="1"/>
  <c r="BL18" i="20"/>
  <c r="J46" i="25"/>
  <c r="I19" i="20"/>
  <c r="BX42" i="19"/>
  <c r="AK46" i="19"/>
  <c r="AJ19" i="20" s="1"/>
  <c r="AS46" i="25"/>
  <c r="AS46" i="27" s="1"/>
  <c r="AR19" i="28" s="1"/>
  <c r="AR19" i="20"/>
  <c r="BO46" i="25"/>
  <c r="BN19" i="20"/>
  <c r="BP46" i="19"/>
  <c r="BO19" i="20" s="1"/>
  <c r="N49" i="25"/>
  <c r="N49" i="27" s="1"/>
  <c r="O49" i="27" s="1"/>
  <c r="N51" i="19"/>
  <c r="Q49" i="19"/>
  <c r="M51" i="25"/>
  <c r="M51" i="27" s="1"/>
  <c r="L20" i="28" s="1"/>
  <c r="L20" i="20"/>
  <c r="AJ51" i="25"/>
  <c r="AJ51" i="27" s="1"/>
  <c r="AI20" i="20"/>
  <c r="AQ20" i="26"/>
  <c r="AZ51" i="25"/>
  <c r="AY20" i="20"/>
  <c r="BV51" i="19"/>
  <c r="BU20" i="20" s="1"/>
  <c r="BN51" i="19"/>
  <c r="BM20" i="20" s="1"/>
  <c r="BF51" i="19"/>
  <c r="BE20" i="20" s="1"/>
  <c r="BU55" i="25"/>
  <c r="BU55" i="27" s="1"/>
  <c r="BT21" i="20"/>
  <c r="AI60" i="19"/>
  <c r="AH22" i="20" s="1"/>
  <c r="AR60" i="25"/>
  <c r="AR60" i="27" s="1"/>
  <c r="AQ22" i="28" s="1"/>
  <c r="AQ22" i="20"/>
  <c r="AZ60" i="25"/>
  <c r="BR60" i="19"/>
  <c r="BQ22" i="20" s="1"/>
  <c r="BB60" i="19"/>
  <c r="BA22" i="20" s="1"/>
  <c r="BV60" i="19"/>
  <c r="BU22" i="20" s="1"/>
  <c r="BN60" i="19"/>
  <c r="BM22" i="20" s="1"/>
  <c r="BF60" i="19"/>
  <c r="BE22" i="20" s="1"/>
  <c r="BO60" i="25"/>
  <c r="BN22" i="20"/>
  <c r="E65" i="25"/>
  <c r="E65" i="27" s="1"/>
  <c r="D23" i="28" s="1"/>
  <c r="D23" i="20"/>
  <c r="AD65" i="25"/>
  <c r="AE65" i="19"/>
  <c r="AD23" i="20" s="1"/>
  <c r="AC23" i="20"/>
  <c r="BP23" i="26"/>
  <c r="BR65" i="25"/>
  <c r="BQ23" i="26" s="1"/>
  <c r="U71" i="19"/>
  <c r="T24" i="20" s="1"/>
  <c r="AL76" i="25"/>
  <c r="AL76" i="27" s="1"/>
  <c r="AK25" i="28" s="1"/>
  <c r="BX72" i="19"/>
  <c r="AK25" i="20"/>
  <c r="AT76" i="25"/>
  <c r="AS25" i="20"/>
  <c r="AB80" i="25"/>
  <c r="AA26" i="20"/>
  <c r="AC80" i="19"/>
  <c r="AB26" i="20" s="1"/>
  <c r="BG80" i="25"/>
  <c r="BF26" i="20"/>
  <c r="Z84" i="25"/>
  <c r="Y27" i="20"/>
  <c r="AA84" i="19"/>
  <c r="Z27" i="20" s="1"/>
  <c r="BE84" i="25"/>
  <c r="BE84" i="27" s="1"/>
  <c r="BD27" i="28" s="1"/>
  <c r="BD27" i="20"/>
  <c r="BG85" i="19"/>
  <c r="BN14" i="20"/>
  <c r="K20" i="20"/>
  <c r="E85" i="21"/>
  <c r="D28" i="22" s="1"/>
  <c r="BF33" i="21"/>
  <c r="BE16" i="22" s="1"/>
  <c r="BD16" i="22"/>
  <c r="W18" i="22"/>
  <c r="Y41" i="21"/>
  <c r="X18" i="22" s="1"/>
  <c r="BR24" i="22"/>
  <c r="BT71" i="21"/>
  <c r="BS24" i="22" s="1"/>
  <c r="Q25" i="22"/>
  <c r="S76" i="21"/>
  <c r="R25" i="22" s="1"/>
  <c r="U76" i="21"/>
  <c r="T25" i="22" s="1"/>
  <c r="Y27" i="22"/>
  <c r="AA84" i="21"/>
  <c r="Z27" i="22" s="1"/>
  <c r="AC84" i="21"/>
  <c r="AB27" i="22" s="1"/>
  <c r="BR26" i="22"/>
  <c r="BD12" i="24"/>
  <c r="BF16" i="23"/>
  <c r="BE12" i="24" s="1"/>
  <c r="BE85" i="23"/>
  <c r="BT12" i="24"/>
  <c r="BV16" i="23"/>
  <c r="BU12" i="24" s="1"/>
  <c r="BU85" i="23"/>
  <c r="BH21" i="23"/>
  <c r="BG13" i="24" s="1"/>
  <c r="BF13" i="24"/>
  <c r="AW14" i="24"/>
  <c r="AX85" i="23"/>
  <c r="AW28" i="24" s="1"/>
  <c r="O15" i="24"/>
  <c r="Q28" i="23"/>
  <c r="P15" i="24" s="1"/>
  <c r="AE15" i="24"/>
  <c r="BX25" i="23"/>
  <c r="AG28" i="23"/>
  <c r="AF15" i="24" s="1"/>
  <c r="AC33" i="23"/>
  <c r="AB16" i="24" s="1"/>
  <c r="BX29" i="23"/>
  <c r="AA16" i="24"/>
  <c r="AB85" i="23"/>
  <c r="BI17" i="25"/>
  <c r="BJ17" i="25" s="1"/>
  <c r="N30" i="37"/>
  <c r="O30" i="37" s="1"/>
  <c r="O30" i="25"/>
  <c r="AD30" i="37"/>
  <c r="AE30" i="37" s="1"/>
  <c r="AE30" i="25"/>
  <c r="J34" i="37"/>
  <c r="K34" i="37" s="1"/>
  <c r="K34" i="25"/>
  <c r="E16" i="25"/>
  <c r="E16" i="27" s="1"/>
  <c r="D12" i="28" s="1"/>
  <c r="D12" i="20"/>
  <c r="E85" i="19"/>
  <c r="X85" i="25"/>
  <c r="W28" i="20"/>
  <c r="AI12" i="20"/>
  <c r="AJ85" i="19"/>
  <c r="AQ12" i="20"/>
  <c r="AR16" i="25"/>
  <c r="AR85" i="19"/>
  <c r="AZ16" i="25"/>
  <c r="AY12" i="20"/>
  <c r="AZ85" i="19"/>
  <c r="BF85" i="19" s="1"/>
  <c r="BV16" i="19"/>
  <c r="BU12" i="20" s="1"/>
  <c r="BN16" i="19"/>
  <c r="BM12" i="20" s="1"/>
  <c r="BF16" i="19"/>
  <c r="BE12" i="20" s="1"/>
  <c r="AK13" i="20"/>
  <c r="AL21" i="25"/>
  <c r="BX17" i="19"/>
  <c r="AT21" i="25"/>
  <c r="AT21" i="27" s="1"/>
  <c r="AS13" i="28" s="1"/>
  <c r="AS13" i="20"/>
  <c r="AB25" i="25"/>
  <c r="AA14" i="20"/>
  <c r="AC25" i="19"/>
  <c r="AB14" i="20" s="1"/>
  <c r="BK33" i="25"/>
  <c r="BK33" i="27" s="1"/>
  <c r="BJ16" i="20"/>
  <c r="BL33" i="19"/>
  <c r="BK16" i="20" s="1"/>
  <c r="R36" i="25"/>
  <c r="R36" i="27" s="1"/>
  <c r="Q17" i="20"/>
  <c r="S36" i="19"/>
  <c r="R17" i="20" s="1"/>
  <c r="U36" i="19"/>
  <c r="T17" i="20" s="1"/>
  <c r="AP36" i="25"/>
  <c r="AP36" i="27" s="1"/>
  <c r="AO17" i="28" s="1"/>
  <c r="AO17" i="20"/>
  <c r="AX36" i="25"/>
  <c r="AX36" i="27" s="1"/>
  <c r="AW17" i="28" s="1"/>
  <c r="AW17" i="20"/>
  <c r="BO41" i="25"/>
  <c r="BN18" i="20"/>
  <c r="BP41" i="19"/>
  <c r="BO18" i="20" s="1"/>
  <c r="D51" i="25"/>
  <c r="C20" i="20"/>
  <c r="G51" i="19"/>
  <c r="F20" i="20" s="1"/>
  <c r="AS51" i="25"/>
  <c r="AR20" i="20"/>
  <c r="BA51" i="25"/>
  <c r="BA51" i="27" s="1"/>
  <c r="AZ20" i="20"/>
  <c r="BB51" i="19"/>
  <c r="BA20" i="20" s="1"/>
  <c r="AO55" i="25"/>
  <c r="AN21" i="20"/>
  <c r="AW55" i="25"/>
  <c r="AW55" i="27" s="1"/>
  <c r="AV21" i="28" s="1"/>
  <c r="AV21" i="20"/>
  <c r="BV55" i="19"/>
  <c r="BU21" i="20" s="1"/>
  <c r="L60" i="25"/>
  <c r="L60" i="27" s="1"/>
  <c r="K22" i="28" s="1"/>
  <c r="K22" i="20"/>
  <c r="AJ60" i="25"/>
  <c r="AI22" i="20"/>
  <c r="AK60" i="19"/>
  <c r="AJ22" i="20" s="1"/>
  <c r="BP60" i="19"/>
  <c r="BO22" i="20" s="1"/>
  <c r="F65" i="25"/>
  <c r="F65" i="27" s="1"/>
  <c r="E23" i="20"/>
  <c r="G65" i="19"/>
  <c r="F23" i="20" s="1"/>
  <c r="BR65" i="19"/>
  <c r="BQ23" i="20" s="1"/>
  <c r="AJ71" i="25"/>
  <c r="AI24" i="20"/>
  <c r="AR71" i="25"/>
  <c r="AQ24" i="20"/>
  <c r="AZ71" i="25"/>
  <c r="AY24" i="20"/>
  <c r="BN71" i="19"/>
  <c r="BM24" i="20" s="1"/>
  <c r="AD76" i="25"/>
  <c r="AG76" i="19"/>
  <c r="AF25" i="20" s="1"/>
  <c r="AM76" i="25"/>
  <c r="AL25" i="20"/>
  <c r="AU76" i="25"/>
  <c r="AT25" i="20"/>
  <c r="BC76" i="25"/>
  <c r="BC76" i="27" s="1"/>
  <c r="BD76" i="19"/>
  <c r="BC25" i="20" s="1"/>
  <c r="BH80" i="19"/>
  <c r="BG26" i="20" s="1"/>
  <c r="BF84" i="25"/>
  <c r="BE27" i="20"/>
  <c r="BU84" i="25"/>
  <c r="BU84" i="27" s="1"/>
  <c r="BT27" i="20"/>
  <c r="AH85" i="19"/>
  <c r="AA15" i="20"/>
  <c r="AW19" i="20"/>
  <c r="AN27" i="20"/>
  <c r="AC21" i="21"/>
  <c r="AB13" i="22" s="1"/>
  <c r="Y13" i="22"/>
  <c r="BB21" i="21"/>
  <c r="BA13" i="22" s="1"/>
  <c r="BI21" i="21"/>
  <c r="BR15" i="22"/>
  <c r="BT28" i="21"/>
  <c r="BS15" i="22" s="1"/>
  <c r="AC16" i="22"/>
  <c r="AE33" i="21"/>
  <c r="AD16" i="22" s="1"/>
  <c r="AG33" i="21"/>
  <c r="AF16" i="22" s="1"/>
  <c r="BB17" i="22"/>
  <c r="BD36" i="21"/>
  <c r="BC17" i="22" s="1"/>
  <c r="BL55" i="21"/>
  <c r="BK21" i="22" s="1"/>
  <c r="BJ21" i="22"/>
  <c r="AC71" i="21"/>
  <c r="AB24" i="22" s="1"/>
  <c r="BX66" i="21"/>
  <c r="AA24" i="22"/>
  <c r="AE28" i="24"/>
  <c r="AN12" i="24"/>
  <c r="AO85" i="23"/>
  <c r="AN28" i="24" s="1"/>
  <c r="AV12" i="24"/>
  <c r="AW85" i="23"/>
  <c r="AV28" i="24" s="1"/>
  <c r="BF12" i="24"/>
  <c r="BH16" i="23"/>
  <c r="BG12" i="24" s="1"/>
  <c r="BG85" i="23"/>
  <c r="BI21" i="23"/>
  <c r="Q25" i="23"/>
  <c r="P14" i="24" s="1"/>
  <c r="O14" i="24"/>
  <c r="BX22" i="23"/>
  <c r="AG25" i="23"/>
  <c r="AF14" i="24" s="1"/>
  <c r="AE14" i="24"/>
  <c r="U28" i="23"/>
  <c r="T15" i="24" s="1"/>
  <c r="S28" i="23"/>
  <c r="R15" i="24" s="1"/>
  <c r="Q15" i="24"/>
  <c r="AK28" i="23"/>
  <c r="AJ15" i="24" s="1"/>
  <c r="AI28" i="23"/>
  <c r="AH15" i="24" s="1"/>
  <c r="AG15" i="24"/>
  <c r="BL71" i="23"/>
  <c r="BK24" i="24" s="1"/>
  <c r="BH21" i="19"/>
  <c r="BG13" i="20" s="1"/>
  <c r="BP21" i="19"/>
  <c r="BO13" i="20" s="1"/>
  <c r="AN14" i="26"/>
  <c r="AV14" i="26"/>
  <c r="BD14" i="26"/>
  <c r="BF25" i="25"/>
  <c r="BE14" i="26" s="1"/>
  <c r="BL14" i="26"/>
  <c r="BN25" i="25"/>
  <c r="BM14" i="26" s="1"/>
  <c r="BT14" i="26"/>
  <c r="BV25" i="25"/>
  <c r="BU14" i="26" s="1"/>
  <c r="I15" i="26"/>
  <c r="R28" i="25"/>
  <c r="Y15" i="26"/>
  <c r="AA28" i="25"/>
  <c r="Z15" i="26" s="1"/>
  <c r="AH28" i="25"/>
  <c r="AO15" i="26"/>
  <c r="AW15" i="26"/>
  <c r="C16" i="26"/>
  <c r="S16" i="26"/>
  <c r="U33" i="25"/>
  <c r="T16" i="26" s="1"/>
  <c r="AI16" i="26"/>
  <c r="AK33" i="25"/>
  <c r="AJ16" i="26" s="1"/>
  <c r="AY16" i="26"/>
  <c r="BH33" i="19"/>
  <c r="BG16" i="20" s="1"/>
  <c r="BP33" i="19"/>
  <c r="BO16" i="20" s="1"/>
  <c r="M36" i="25"/>
  <c r="AR17" i="26"/>
  <c r="AZ17" i="26"/>
  <c r="BB36" i="25"/>
  <c r="BA17" i="26" s="1"/>
  <c r="BI36" i="19"/>
  <c r="E18" i="26"/>
  <c r="G41" i="25"/>
  <c r="F18" i="26" s="1"/>
  <c r="M18" i="26"/>
  <c r="O41" i="25"/>
  <c r="N18" i="26" s="1"/>
  <c r="V41" i="25"/>
  <c r="V41" i="27" s="1"/>
  <c r="AC18" i="26"/>
  <c r="AE41" i="25"/>
  <c r="AD18" i="26" s="1"/>
  <c r="AL41" i="25"/>
  <c r="AT41" i="25"/>
  <c r="G19" i="26"/>
  <c r="I46" i="25"/>
  <c r="H19" i="26" s="1"/>
  <c r="P46" i="25"/>
  <c r="X46" i="25"/>
  <c r="AE19" i="26"/>
  <c r="AN46" i="25"/>
  <c r="AV46" i="25"/>
  <c r="BD46" i="19"/>
  <c r="BC19" i="20" s="1"/>
  <c r="BL46" i="19"/>
  <c r="BK19" i="20" s="1"/>
  <c r="O48" i="25"/>
  <c r="V49" i="37"/>
  <c r="W49" i="37" s="1"/>
  <c r="W49" i="25"/>
  <c r="AE50" i="25"/>
  <c r="I20" i="26"/>
  <c r="K51" i="25"/>
  <c r="J20" i="26" s="1"/>
  <c r="R51" i="19"/>
  <c r="Z51" i="19"/>
  <c r="AO20" i="26"/>
  <c r="AW20" i="26"/>
  <c r="G55" i="19"/>
  <c r="F21" i="20" s="1"/>
  <c r="O55" i="19"/>
  <c r="N21" i="20" s="1"/>
  <c r="W55" i="19"/>
  <c r="V21" i="20" s="1"/>
  <c r="AL21" i="26"/>
  <c r="AT21" i="26"/>
  <c r="BB21" i="26"/>
  <c r="BD55" i="25"/>
  <c r="BC21" i="26" s="1"/>
  <c r="BK55" i="25"/>
  <c r="BR21" i="26"/>
  <c r="BT55" i="25"/>
  <c r="BS21" i="26" s="1"/>
  <c r="I60" i="19"/>
  <c r="H22" i="20" s="1"/>
  <c r="Q60" i="19"/>
  <c r="P22" i="20" s="1"/>
  <c r="AG60" i="19"/>
  <c r="AF22" i="20" s="1"/>
  <c r="AN22" i="26"/>
  <c r="AV22" i="26"/>
  <c r="BD22" i="26"/>
  <c r="BF60" i="25"/>
  <c r="BE22" i="26" s="1"/>
  <c r="BL22" i="26"/>
  <c r="BN60" i="25"/>
  <c r="BM22" i="26" s="1"/>
  <c r="BT22" i="26"/>
  <c r="BV60" i="25"/>
  <c r="BU22" i="26" s="1"/>
  <c r="K65" i="19"/>
  <c r="J23" i="20" s="1"/>
  <c r="S65" i="19"/>
  <c r="R23" i="20" s="1"/>
  <c r="AA65" i="19"/>
  <c r="Z23" i="20" s="1"/>
  <c r="AI65" i="19"/>
  <c r="AH23" i="20" s="1"/>
  <c r="AQ65" i="25"/>
  <c r="AP23" i="20"/>
  <c r="AY65" i="25"/>
  <c r="AX23" i="20"/>
  <c r="BG65" i="25"/>
  <c r="BF23" i="20"/>
  <c r="BO65" i="25"/>
  <c r="BN23" i="20"/>
  <c r="J71" i="37"/>
  <c r="I24" i="26"/>
  <c r="R71" i="37"/>
  <c r="Q24" i="26"/>
  <c r="S71" i="25"/>
  <c r="R24" i="26" s="1"/>
  <c r="Z71" i="37"/>
  <c r="Y24" i="26"/>
  <c r="AA71" i="25"/>
  <c r="Z24" i="26" s="1"/>
  <c r="AH71" i="37"/>
  <c r="AG24" i="26"/>
  <c r="AI71" i="25"/>
  <c r="AH24" i="26" s="1"/>
  <c r="AP71" i="37"/>
  <c r="AO24" i="38" s="1"/>
  <c r="AO24" i="26"/>
  <c r="AX71" i="37"/>
  <c r="AW24" i="38" s="1"/>
  <c r="AW24" i="26"/>
  <c r="C25" i="26"/>
  <c r="K25" i="26"/>
  <c r="S25" i="26"/>
  <c r="AA25" i="26"/>
  <c r="AI25" i="26"/>
  <c r="AQ25" i="26"/>
  <c r="AY25" i="26"/>
  <c r="BH76" i="19"/>
  <c r="BG25" i="20" s="1"/>
  <c r="BP76" i="19"/>
  <c r="BO25" i="20" s="1"/>
  <c r="I80" i="19"/>
  <c r="H26" i="20" s="1"/>
  <c r="Q80" i="19"/>
  <c r="P26" i="20" s="1"/>
  <c r="Y80" i="19"/>
  <c r="X26" i="20" s="1"/>
  <c r="AG80" i="19"/>
  <c r="AF26" i="20" s="1"/>
  <c r="AO80" i="25"/>
  <c r="AN26" i="20"/>
  <c r="AW80" i="25"/>
  <c r="AW80" i="27" s="1"/>
  <c r="AV26" i="28" s="1"/>
  <c r="AV26" i="20"/>
  <c r="BE80" i="25"/>
  <c r="BE80" i="27" s="1"/>
  <c r="BD26" i="20"/>
  <c r="BM80" i="25"/>
  <c r="BM80" i="27" s="1"/>
  <c r="BL26" i="20"/>
  <c r="BU80" i="25"/>
  <c r="BT26" i="20"/>
  <c r="G84" i="19"/>
  <c r="F27" i="20" s="1"/>
  <c r="O84" i="19"/>
  <c r="N27" i="20" s="1"/>
  <c r="W84" i="19"/>
  <c r="V27" i="20" s="1"/>
  <c r="AE84" i="19"/>
  <c r="AD27" i="20" s="1"/>
  <c r="AM84" i="25"/>
  <c r="AL27" i="20"/>
  <c r="AU84" i="25"/>
  <c r="AT27" i="20"/>
  <c r="BC84" i="25"/>
  <c r="BB27" i="20"/>
  <c r="BK84" i="25"/>
  <c r="BJ27" i="20"/>
  <c r="BS84" i="25"/>
  <c r="BR27" i="20"/>
  <c r="H85" i="19"/>
  <c r="P85" i="19"/>
  <c r="AF85" i="19"/>
  <c r="AN85" i="19"/>
  <c r="AV85" i="19"/>
  <c r="E12" i="20"/>
  <c r="U12" i="20"/>
  <c r="AC12" i="20"/>
  <c r="AK12" i="20"/>
  <c r="AS12" i="20"/>
  <c r="G14" i="20"/>
  <c r="W14" i="20"/>
  <c r="AM14" i="20"/>
  <c r="AU14" i="20"/>
  <c r="AN15" i="20"/>
  <c r="AV15" i="20"/>
  <c r="BL15" i="20"/>
  <c r="I16" i="20"/>
  <c r="Q16" i="20"/>
  <c r="AG16" i="20"/>
  <c r="AO16" i="20"/>
  <c r="AW16" i="20"/>
  <c r="BF17" i="20"/>
  <c r="BN17" i="20"/>
  <c r="C18" i="20"/>
  <c r="K18" i="20"/>
  <c r="S18" i="20"/>
  <c r="AA18" i="20"/>
  <c r="AI18" i="20"/>
  <c r="AR18" i="20"/>
  <c r="BB18" i="20"/>
  <c r="O19" i="20"/>
  <c r="AU19" i="20"/>
  <c r="BP19" i="20"/>
  <c r="AN20" i="20"/>
  <c r="AX20" i="20"/>
  <c r="BT20" i="20"/>
  <c r="AQ21" i="20"/>
  <c r="BB21" i="20"/>
  <c r="D22" i="20"/>
  <c r="O22" i="20"/>
  <c r="AU22" i="20"/>
  <c r="BP22" i="20"/>
  <c r="S23" i="20"/>
  <c r="AN23" i="20"/>
  <c r="AY23" i="20"/>
  <c r="BL23" i="20"/>
  <c r="AE24" i="20"/>
  <c r="K25" i="20"/>
  <c r="AX25" i="20"/>
  <c r="BP26" i="20"/>
  <c r="W27" i="20"/>
  <c r="BX12" i="21"/>
  <c r="T85" i="21"/>
  <c r="U16" i="21"/>
  <c r="T12" i="22" s="1"/>
  <c r="AE12" i="22"/>
  <c r="AF85" i="21"/>
  <c r="BF16" i="21"/>
  <c r="BE12" i="22" s="1"/>
  <c r="BX17" i="21"/>
  <c r="BH21" i="21"/>
  <c r="BG13" i="22" s="1"/>
  <c r="BF13" i="22"/>
  <c r="BT25" i="21"/>
  <c r="BS14" i="22" s="1"/>
  <c r="BR14" i="22"/>
  <c r="O28" i="21"/>
  <c r="N15" i="22" s="1"/>
  <c r="BP28" i="21"/>
  <c r="BO15" i="22" s="1"/>
  <c r="E16" i="22"/>
  <c r="G33" i="21"/>
  <c r="F16" i="22" s="1"/>
  <c r="BI33" i="21"/>
  <c r="K36" i="21"/>
  <c r="J17" i="22" s="1"/>
  <c r="I17" i="22"/>
  <c r="AI36" i="21"/>
  <c r="AH17" i="22" s="1"/>
  <c r="AG17" i="22"/>
  <c r="O20" i="22"/>
  <c r="AE20" i="22"/>
  <c r="BX47" i="21"/>
  <c r="S55" i="21"/>
  <c r="R21" i="22" s="1"/>
  <c r="BV55" i="21"/>
  <c r="BU21" i="22" s="1"/>
  <c r="BT21" i="22"/>
  <c r="AC22" i="22"/>
  <c r="AE60" i="21"/>
  <c r="AD22" i="22" s="1"/>
  <c r="BN23" i="22"/>
  <c r="BP65" i="21"/>
  <c r="BO23" i="22" s="1"/>
  <c r="BB24" i="22"/>
  <c r="BD71" i="21"/>
  <c r="BC24" i="22" s="1"/>
  <c r="Y26" i="22"/>
  <c r="AA80" i="21"/>
  <c r="Z26" i="22" s="1"/>
  <c r="BP80" i="21"/>
  <c r="BO26" i="22" s="1"/>
  <c r="I27" i="22"/>
  <c r="K84" i="21"/>
  <c r="J27" i="22" s="1"/>
  <c r="BM85" i="21"/>
  <c r="BP13" i="22"/>
  <c r="BP18" i="22"/>
  <c r="AC19" i="22"/>
  <c r="BD22" i="22"/>
  <c r="AL85" i="23"/>
  <c r="AK28" i="24" s="1"/>
  <c r="AT85" i="23"/>
  <c r="AS28" i="24" s="1"/>
  <c r="BP13" i="24"/>
  <c r="BR21" i="23"/>
  <c r="BQ13" i="24" s="1"/>
  <c r="AC25" i="23"/>
  <c r="AB14" i="24" s="1"/>
  <c r="AA25" i="23"/>
  <c r="Z14" i="24" s="1"/>
  <c r="BL41" i="23"/>
  <c r="BK18" i="24" s="1"/>
  <c r="S20" i="24"/>
  <c r="BP22" i="24"/>
  <c r="BR60" i="23"/>
  <c r="BQ22" i="24" s="1"/>
  <c r="BB23" i="24"/>
  <c r="BD65" i="23"/>
  <c r="BC23" i="24" s="1"/>
  <c r="Q71" i="23"/>
  <c r="P24" i="24" s="1"/>
  <c r="O71" i="23"/>
  <c r="N24" i="24" s="1"/>
  <c r="AG71" i="23"/>
  <c r="AF24" i="24" s="1"/>
  <c r="AE71" i="23"/>
  <c r="AD24" i="24" s="1"/>
  <c r="BT71" i="23"/>
  <c r="BS24" i="24" s="1"/>
  <c r="U25" i="24"/>
  <c r="W76" i="23"/>
  <c r="V25" i="24" s="1"/>
  <c r="AR85" i="23"/>
  <c r="AQ28" i="24" s="1"/>
  <c r="AZ23" i="24"/>
  <c r="M24" i="24"/>
  <c r="BD27" i="24"/>
  <c r="BM12" i="37"/>
  <c r="BN12" i="37" s="1"/>
  <c r="BN12" i="25"/>
  <c r="BO13" i="37"/>
  <c r="BP13" i="37" s="1"/>
  <c r="BP13" i="25"/>
  <c r="Z16" i="25"/>
  <c r="BQ17" i="37"/>
  <c r="BR17" i="37" s="1"/>
  <c r="BR17" i="25"/>
  <c r="BQ18" i="37"/>
  <c r="BR18" i="37" s="1"/>
  <c r="BR18" i="25"/>
  <c r="BQ19" i="37"/>
  <c r="BR19" i="37" s="1"/>
  <c r="BR19" i="25"/>
  <c r="BQ20" i="37"/>
  <c r="BR20" i="37" s="1"/>
  <c r="BR20" i="25"/>
  <c r="T21" i="25"/>
  <c r="AZ21" i="25"/>
  <c r="BC22" i="37"/>
  <c r="BD22" i="37" s="1"/>
  <c r="BD22" i="25"/>
  <c r="BA23" i="37"/>
  <c r="BB23" i="25"/>
  <c r="BK24" i="37"/>
  <c r="BL24" i="37" s="1"/>
  <c r="BL24" i="25"/>
  <c r="E25" i="25"/>
  <c r="E25" i="27" s="1"/>
  <c r="D14" i="28" s="1"/>
  <c r="BQ25" i="25"/>
  <c r="BQ25" i="27" s="1"/>
  <c r="BC26" i="37"/>
  <c r="BD26" i="37" s="1"/>
  <c r="BD26" i="25"/>
  <c r="BK27" i="37"/>
  <c r="BL27" i="37" s="1"/>
  <c r="BL27" i="25"/>
  <c r="E28" i="25"/>
  <c r="X30" i="37"/>
  <c r="Y30" i="25"/>
  <c r="F31" i="37"/>
  <c r="G31" i="37" s="1"/>
  <c r="G31" i="25"/>
  <c r="R31" i="37"/>
  <c r="S31" i="37" s="1"/>
  <c r="U31" i="25"/>
  <c r="S31" i="25"/>
  <c r="AN33" i="25"/>
  <c r="AN33" i="27" s="1"/>
  <c r="AM16" i="28" s="1"/>
  <c r="AQ16" i="25"/>
  <c r="AY16" i="25"/>
  <c r="BG16" i="25"/>
  <c r="BN12" i="26"/>
  <c r="E21" i="25"/>
  <c r="L13" i="26"/>
  <c r="AS21" i="25"/>
  <c r="AS21" i="27" s="1"/>
  <c r="AR13" i="28" s="1"/>
  <c r="BA21" i="25"/>
  <c r="BA21" i="27" s="1"/>
  <c r="BI21" i="19"/>
  <c r="BP13" i="26"/>
  <c r="I14" i="26"/>
  <c r="K25" i="25"/>
  <c r="J14" i="26" s="1"/>
  <c r="R25" i="37"/>
  <c r="Q14" i="26"/>
  <c r="S25" i="25"/>
  <c r="R14" i="26" s="1"/>
  <c r="Y14" i="26"/>
  <c r="AA25" i="25"/>
  <c r="Z14" i="26" s="1"/>
  <c r="AH25" i="25"/>
  <c r="AP25" i="25"/>
  <c r="AX25" i="25"/>
  <c r="AX25" i="27" s="1"/>
  <c r="AW14" i="28" s="1"/>
  <c r="AP15" i="26"/>
  <c r="AX15" i="26"/>
  <c r="BF15" i="26"/>
  <c r="BH28" i="25"/>
  <c r="BG15" i="26" s="1"/>
  <c r="BN15" i="26"/>
  <c r="BP28" i="25"/>
  <c r="BO15" i="26" s="1"/>
  <c r="D16" i="26"/>
  <c r="L16" i="26"/>
  <c r="AR16" i="26"/>
  <c r="AZ16" i="26"/>
  <c r="BI33" i="25"/>
  <c r="BB33" i="25"/>
  <c r="BA16" i="26" s="1"/>
  <c r="BI33" i="19"/>
  <c r="BP16" i="26"/>
  <c r="BR33" i="25"/>
  <c r="BQ16" i="26" s="1"/>
  <c r="E17" i="26"/>
  <c r="M17" i="26"/>
  <c r="U17" i="26"/>
  <c r="AC17" i="26"/>
  <c r="AK17" i="26"/>
  <c r="AS17" i="26"/>
  <c r="AL18" i="26"/>
  <c r="AT18" i="26"/>
  <c r="BB18" i="26"/>
  <c r="BD41" i="25"/>
  <c r="BC18" i="26" s="1"/>
  <c r="BJ18" i="26"/>
  <c r="BL41" i="25"/>
  <c r="BK18" i="26" s="1"/>
  <c r="BR18" i="26"/>
  <c r="BT41" i="25"/>
  <c r="BS18" i="26" s="1"/>
  <c r="AN19" i="26"/>
  <c r="AV19" i="26"/>
  <c r="BD19" i="26"/>
  <c r="BL19" i="26"/>
  <c r="BT19" i="26"/>
  <c r="R47" i="37"/>
  <c r="S47" i="37" s="1"/>
  <c r="S47" i="25"/>
  <c r="Z48" i="37"/>
  <c r="AA48" i="37" s="1"/>
  <c r="AA48" i="25"/>
  <c r="AP20" i="26"/>
  <c r="AX20" i="26"/>
  <c r="BF20" i="26"/>
  <c r="BH51" i="25"/>
  <c r="BG20" i="26" s="1"/>
  <c r="BN20" i="26"/>
  <c r="BP51" i="25"/>
  <c r="BO20" i="26" s="1"/>
  <c r="G21" i="26"/>
  <c r="O21" i="26"/>
  <c r="W21" i="26"/>
  <c r="AE21" i="26"/>
  <c r="AM21" i="26"/>
  <c r="AU21" i="26"/>
  <c r="BD55" i="19"/>
  <c r="BC21" i="20" s="1"/>
  <c r="BL55" i="19"/>
  <c r="BK21" i="20" s="1"/>
  <c r="BT55" i="19"/>
  <c r="BS21" i="20" s="1"/>
  <c r="J60" i="25"/>
  <c r="I22" i="20"/>
  <c r="R60" i="25"/>
  <c r="R60" i="27" s="1"/>
  <c r="Q22" i="20"/>
  <c r="Z60" i="25"/>
  <c r="Z60" i="27" s="1"/>
  <c r="Y22" i="20"/>
  <c r="AH60" i="25"/>
  <c r="AG22" i="20"/>
  <c r="AP60" i="25"/>
  <c r="AO22" i="20"/>
  <c r="AX60" i="25"/>
  <c r="AX60" i="27" s="1"/>
  <c r="AW22" i="28" s="1"/>
  <c r="AW22" i="20"/>
  <c r="C23" i="26"/>
  <c r="K23" i="26"/>
  <c r="S23" i="26"/>
  <c r="U65" i="25"/>
  <c r="T23" i="26" s="1"/>
  <c r="AA23" i="26"/>
  <c r="AC65" i="25"/>
  <c r="AB23" i="26" s="1"/>
  <c r="AI23" i="26"/>
  <c r="AK65" i="25"/>
  <c r="AJ23" i="26" s="1"/>
  <c r="AQ23" i="26"/>
  <c r="AY23" i="26"/>
  <c r="BH65" i="19"/>
  <c r="BG23" i="20" s="1"/>
  <c r="BP65" i="19"/>
  <c r="BO23" i="20" s="1"/>
  <c r="AP24" i="26"/>
  <c r="AX24" i="26"/>
  <c r="BF24" i="26"/>
  <c r="BH71" i="25"/>
  <c r="BG24" i="26" s="1"/>
  <c r="BN24" i="26"/>
  <c r="BP71" i="25"/>
  <c r="BO24" i="26" s="1"/>
  <c r="E76" i="25"/>
  <c r="D25" i="20"/>
  <c r="M76" i="25"/>
  <c r="L25" i="20"/>
  <c r="AS76" i="25"/>
  <c r="AR25" i="20"/>
  <c r="BA76" i="25"/>
  <c r="AZ25" i="20"/>
  <c r="BI76" i="19"/>
  <c r="BQ76" i="25"/>
  <c r="BP25" i="20"/>
  <c r="I26" i="26"/>
  <c r="R80" i="25"/>
  <c r="Y26" i="26"/>
  <c r="AA80" i="25"/>
  <c r="Z26" i="26" s="1"/>
  <c r="AG26" i="26"/>
  <c r="AI80" i="25"/>
  <c r="AH26" i="26" s="1"/>
  <c r="AP80" i="25"/>
  <c r="AX80" i="25"/>
  <c r="G27" i="26"/>
  <c r="I84" i="25"/>
  <c r="H27" i="26" s="1"/>
  <c r="O27" i="26"/>
  <c r="Q84" i="25"/>
  <c r="P27" i="26" s="1"/>
  <c r="W27" i="26"/>
  <c r="Y84" i="25"/>
  <c r="X27" i="26" s="1"/>
  <c r="AE27" i="26"/>
  <c r="AG84" i="25"/>
  <c r="AF27" i="26" s="1"/>
  <c r="AM27" i="26"/>
  <c r="AU27" i="26"/>
  <c r="BD84" i="19"/>
  <c r="BC27" i="20" s="1"/>
  <c r="BL84" i="19"/>
  <c r="BK27" i="20" s="1"/>
  <c r="BM85" i="19"/>
  <c r="G13" i="20"/>
  <c r="W13" i="20"/>
  <c r="AE13" i="20"/>
  <c r="AM13" i="20"/>
  <c r="AU13" i="20"/>
  <c r="AN14" i="20"/>
  <c r="AV14" i="20"/>
  <c r="BD14" i="20"/>
  <c r="BL14" i="20"/>
  <c r="BT14" i="20"/>
  <c r="I15" i="20"/>
  <c r="Q15" i="20"/>
  <c r="Y15" i="20"/>
  <c r="AG15" i="20"/>
  <c r="AO15" i="20"/>
  <c r="AW15" i="20"/>
  <c r="AP16" i="20"/>
  <c r="AX16" i="20"/>
  <c r="BF16" i="20"/>
  <c r="BN16" i="20"/>
  <c r="K17" i="20"/>
  <c r="S17" i="20"/>
  <c r="AA17" i="20"/>
  <c r="AI17" i="20"/>
  <c r="AQ17" i="20"/>
  <c r="AY17" i="20"/>
  <c r="D18" i="20"/>
  <c r="AS18" i="20"/>
  <c r="E19" i="20"/>
  <c r="AV19" i="20"/>
  <c r="I20" i="20"/>
  <c r="AO20" i="20"/>
  <c r="BJ20" i="20"/>
  <c r="L21" i="20"/>
  <c r="W21" i="20"/>
  <c r="AR21" i="20"/>
  <c r="BN21" i="20"/>
  <c r="E22" i="20"/>
  <c r="AK22" i="20"/>
  <c r="AV22" i="20"/>
  <c r="I23" i="20"/>
  <c r="AO23" i="20"/>
  <c r="AS24" i="20"/>
  <c r="BF24" i="20"/>
  <c r="BL25" i="20"/>
  <c r="L85" i="21"/>
  <c r="K28" i="22" s="1"/>
  <c r="W16" i="21"/>
  <c r="V12" i="22" s="1"/>
  <c r="U12" i="22"/>
  <c r="BQ85" i="21"/>
  <c r="I14" i="22"/>
  <c r="K25" i="21"/>
  <c r="J14" i="22" s="1"/>
  <c r="BB15" i="22"/>
  <c r="BD28" i="21"/>
  <c r="BC15" i="22" s="1"/>
  <c r="AE18" i="22"/>
  <c r="AG41" i="21"/>
  <c r="AF18" i="22" s="1"/>
  <c r="BH41" i="21"/>
  <c r="BG18" i="22" s="1"/>
  <c r="BF18" i="22"/>
  <c r="S21" i="22"/>
  <c r="U55" i="21"/>
  <c r="T21" i="22" s="1"/>
  <c r="G23" i="22"/>
  <c r="I65" i="21"/>
  <c r="H23" i="22" s="1"/>
  <c r="BP23" i="22"/>
  <c r="BR65" i="21"/>
  <c r="BQ23" i="22" s="1"/>
  <c r="AA71" i="21"/>
  <c r="Z24" i="22" s="1"/>
  <c r="Y24" i="22"/>
  <c r="Y25" i="22"/>
  <c r="AA76" i="21"/>
  <c r="Z25" i="22" s="1"/>
  <c r="AZ25" i="22"/>
  <c r="BB76" i="21"/>
  <c r="BA25" i="22" s="1"/>
  <c r="AC80" i="21"/>
  <c r="AB26" i="22" s="1"/>
  <c r="BX77" i="21"/>
  <c r="AA26" i="22"/>
  <c r="AZ27" i="22"/>
  <c r="BB84" i="21"/>
  <c r="BA27" i="22" s="1"/>
  <c r="AT85" i="21"/>
  <c r="AS28" i="22" s="1"/>
  <c r="BO85" i="21"/>
  <c r="BD12" i="22"/>
  <c r="G13" i="22"/>
  <c r="BN16" i="22"/>
  <c r="AY17" i="22"/>
  <c r="BF22" i="22"/>
  <c r="BJ26" i="22"/>
  <c r="O27" i="22"/>
  <c r="BB28" i="24"/>
  <c r="BD85" i="23"/>
  <c r="BC28" i="24" s="1"/>
  <c r="BS85" i="23"/>
  <c r="K33" i="23"/>
  <c r="J16" i="24" s="1"/>
  <c r="I16" i="24"/>
  <c r="BH36" i="23"/>
  <c r="BG17" i="24" s="1"/>
  <c r="BF17" i="24"/>
  <c r="I41" i="23"/>
  <c r="H18" i="24" s="1"/>
  <c r="G41" i="23"/>
  <c r="F18" i="24" s="1"/>
  <c r="U41" i="23"/>
  <c r="T18" i="24" s="1"/>
  <c r="S18" i="24"/>
  <c r="AK41" i="23"/>
  <c r="AJ18" i="24" s="1"/>
  <c r="AI18" i="24"/>
  <c r="BX39" i="23"/>
  <c r="BH18" i="24"/>
  <c r="O46" i="23"/>
  <c r="N19" i="24" s="1"/>
  <c r="M19" i="24"/>
  <c r="I51" i="23"/>
  <c r="H20" i="24" s="1"/>
  <c r="G51" i="23"/>
  <c r="F20" i="24" s="1"/>
  <c r="E20" i="24"/>
  <c r="AL23" i="24"/>
  <c r="BX61" i="23"/>
  <c r="W25" i="24"/>
  <c r="Y76" i="23"/>
  <c r="X25" i="24" s="1"/>
  <c r="BN27" i="24"/>
  <c r="BP84" i="23"/>
  <c r="BO27" i="24" s="1"/>
  <c r="AI16" i="24"/>
  <c r="BO12" i="37"/>
  <c r="BP12" i="37" s="1"/>
  <c r="BP12" i="25"/>
  <c r="BQ22" i="37"/>
  <c r="BR22" i="37" s="1"/>
  <c r="BR22" i="25"/>
  <c r="BC23" i="37"/>
  <c r="BD23" i="37" s="1"/>
  <c r="BD23" i="25"/>
  <c r="AM25" i="25"/>
  <c r="BS25" i="25"/>
  <c r="BQ26" i="37"/>
  <c r="BR26" i="37" s="1"/>
  <c r="BR26" i="25"/>
  <c r="N29" i="37"/>
  <c r="O29" i="37" s="1"/>
  <c r="O29" i="25"/>
  <c r="AD29" i="37"/>
  <c r="AE29" i="37" s="1"/>
  <c r="AE29" i="25"/>
  <c r="H31" i="37"/>
  <c r="I31" i="37" s="1"/>
  <c r="I31" i="25"/>
  <c r="AH31" i="37"/>
  <c r="AI31" i="37" s="1"/>
  <c r="AK31" i="25"/>
  <c r="AI31" i="25"/>
  <c r="BS32" i="37"/>
  <c r="BT32" i="37" s="1"/>
  <c r="BT32" i="25"/>
  <c r="E12" i="26"/>
  <c r="G16" i="25"/>
  <c r="F12" i="26" s="1"/>
  <c r="N16" i="25"/>
  <c r="U12" i="26"/>
  <c r="W16" i="25"/>
  <c r="V12" i="26" s="1"/>
  <c r="AC12" i="26"/>
  <c r="AE16" i="25"/>
  <c r="AD12" i="26" s="1"/>
  <c r="AK12" i="26"/>
  <c r="AS12" i="26"/>
  <c r="G13" i="26"/>
  <c r="I21" i="25"/>
  <c r="H13" i="26" s="1"/>
  <c r="P21" i="25"/>
  <c r="W13" i="26"/>
  <c r="Y21" i="25"/>
  <c r="X13" i="26" s="1"/>
  <c r="AE13" i="26"/>
  <c r="AG21" i="25"/>
  <c r="AF13" i="26" s="1"/>
  <c r="AM13" i="26"/>
  <c r="AU13" i="26"/>
  <c r="BI25" i="19"/>
  <c r="M15" i="26"/>
  <c r="U15" i="26"/>
  <c r="AC15" i="26"/>
  <c r="AK15" i="26"/>
  <c r="AS15" i="26"/>
  <c r="O16" i="26"/>
  <c r="Q33" i="25"/>
  <c r="P16" i="26" s="1"/>
  <c r="AE16" i="26"/>
  <c r="AG33" i="25"/>
  <c r="AF16" i="26" s="1"/>
  <c r="AU16" i="26"/>
  <c r="AN17" i="26"/>
  <c r="AV17" i="26"/>
  <c r="BD17" i="26"/>
  <c r="BF36" i="25"/>
  <c r="BE17" i="26" s="1"/>
  <c r="BL17" i="26"/>
  <c r="BN36" i="25"/>
  <c r="BM17" i="26" s="1"/>
  <c r="BT17" i="26"/>
  <c r="BV36" i="25"/>
  <c r="BU17" i="26" s="1"/>
  <c r="I18" i="26"/>
  <c r="K41" i="25"/>
  <c r="J18" i="26" s="1"/>
  <c r="Q18" i="26"/>
  <c r="S41" i="25"/>
  <c r="R18" i="26" s="1"/>
  <c r="Y18" i="26"/>
  <c r="AA41" i="25"/>
  <c r="Z18" i="26" s="1"/>
  <c r="AG18" i="26"/>
  <c r="AI41" i="25"/>
  <c r="AH18" i="26" s="1"/>
  <c r="AO18" i="26"/>
  <c r="AW18" i="26"/>
  <c r="D46" i="25"/>
  <c r="S46" i="25" s="1"/>
  <c r="R19" i="26" s="1"/>
  <c r="C19" i="20"/>
  <c r="L46" i="25"/>
  <c r="L46" i="27" s="1"/>
  <c r="K19" i="28" s="1"/>
  <c r="K19" i="20"/>
  <c r="T46" i="25"/>
  <c r="S19" i="20"/>
  <c r="AB46" i="25"/>
  <c r="AA19" i="20"/>
  <c r="AJ46" i="25"/>
  <c r="AI19" i="20"/>
  <c r="AR46" i="25"/>
  <c r="AR46" i="27" s="1"/>
  <c r="AQ19" i="28" s="1"/>
  <c r="AQ19" i="20"/>
  <c r="AZ46" i="25"/>
  <c r="AY19" i="20"/>
  <c r="N50" i="37"/>
  <c r="O50" i="37" s="1"/>
  <c r="Q50" i="25"/>
  <c r="O50" i="25"/>
  <c r="E20" i="26"/>
  <c r="G51" i="25"/>
  <c r="F20" i="26" s="1"/>
  <c r="V51" i="19"/>
  <c r="AK20" i="26"/>
  <c r="AS20" i="26"/>
  <c r="BX52" i="19"/>
  <c r="AP21" i="26"/>
  <c r="AX21" i="26"/>
  <c r="BG55" i="25"/>
  <c r="BG55" i="27" s="1"/>
  <c r="BN21" i="26"/>
  <c r="BP55" i="25"/>
  <c r="BO21" i="26" s="1"/>
  <c r="E60" i="37"/>
  <c r="D22" i="38" s="1"/>
  <c r="D22" i="26"/>
  <c r="M60" i="37"/>
  <c r="L22" i="38" s="1"/>
  <c r="L22" i="26"/>
  <c r="AS60" i="37"/>
  <c r="AR22" i="38" s="1"/>
  <c r="AR22" i="26"/>
  <c r="BA60" i="37"/>
  <c r="AZ22" i="26"/>
  <c r="BB60" i="25"/>
  <c r="BA22" i="26" s="1"/>
  <c r="BI60" i="19"/>
  <c r="BQ60" i="37"/>
  <c r="BP22" i="26"/>
  <c r="BR60" i="25"/>
  <c r="BQ22" i="26" s="1"/>
  <c r="AM65" i="37"/>
  <c r="AL23" i="38" s="1"/>
  <c r="AL23" i="26"/>
  <c r="AU65" i="37"/>
  <c r="AT23" i="38" s="1"/>
  <c r="AT23" i="26"/>
  <c r="BC65" i="37"/>
  <c r="BB23" i="26"/>
  <c r="BD65" i="25"/>
  <c r="BC23" i="26" s="1"/>
  <c r="BK65" i="37"/>
  <c r="BJ23" i="26"/>
  <c r="BL65" i="25"/>
  <c r="BK23" i="26" s="1"/>
  <c r="BS65" i="25"/>
  <c r="F71" i="25"/>
  <c r="M24" i="26"/>
  <c r="O71" i="25"/>
  <c r="N24" i="26" s="1"/>
  <c r="U24" i="26"/>
  <c r="W71" i="25"/>
  <c r="V24" i="26" s="1"/>
  <c r="AC24" i="26"/>
  <c r="AE71" i="25"/>
  <c r="AD24" i="26" s="1"/>
  <c r="AK24" i="26"/>
  <c r="AS24" i="26"/>
  <c r="H76" i="25"/>
  <c r="H76" i="27" s="1"/>
  <c r="G25" i="20"/>
  <c r="P76" i="25"/>
  <c r="O25" i="20"/>
  <c r="X76" i="25"/>
  <c r="X76" i="27" s="1"/>
  <c r="W25" i="20"/>
  <c r="AF76" i="25"/>
  <c r="AF76" i="27" s="1"/>
  <c r="AE25" i="20"/>
  <c r="AN76" i="25"/>
  <c r="AN76" i="27" s="1"/>
  <c r="AM25" i="28" s="1"/>
  <c r="AM25" i="20"/>
  <c r="AV76" i="25"/>
  <c r="AU25" i="20"/>
  <c r="E80" i="25"/>
  <c r="E80" i="27" s="1"/>
  <c r="D26" i="28" s="1"/>
  <c r="M80" i="37"/>
  <c r="L26" i="38" s="1"/>
  <c r="L26" i="26"/>
  <c r="AS80" i="25"/>
  <c r="BA80" i="25"/>
  <c r="BA80" i="27" s="1"/>
  <c r="BI80" i="19"/>
  <c r="BQ80" i="37"/>
  <c r="BP26" i="26"/>
  <c r="BR80" i="25"/>
  <c r="BQ26" i="26" s="1"/>
  <c r="AQ84" i="37"/>
  <c r="AP27" i="38" s="1"/>
  <c r="AP27" i="26"/>
  <c r="AY84" i="37"/>
  <c r="AX27" i="38" s="1"/>
  <c r="AX27" i="26"/>
  <c r="BG84" i="37"/>
  <c r="BF27" i="26"/>
  <c r="BO84" i="37"/>
  <c r="BN27" i="26"/>
  <c r="I12" i="20"/>
  <c r="Q12" i="20"/>
  <c r="AO12" i="20"/>
  <c r="AW12" i="20"/>
  <c r="AP13" i="20"/>
  <c r="AX13" i="20"/>
  <c r="BN13" i="20"/>
  <c r="BR18" i="20"/>
  <c r="AE19" i="20"/>
  <c r="AZ19" i="20"/>
  <c r="AS20" i="20"/>
  <c r="BD20" i="20"/>
  <c r="BN20" i="20"/>
  <c r="AA21" i="20"/>
  <c r="AL21" i="20"/>
  <c r="BR21" i="20"/>
  <c r="AE22" i="20"/>
  <c r="AZ22" i="20"/>
  <c r="C23" i="20"/>
  <c r="AI23" i="20"/>
  <c r="BR23" i="20"/>
  <c r="Y24" i="20"/>
  <c r="AK24" i="20"/>
  <c r="AX24" i="20"/>
  <c r="AQ25" i="20"/>
  <c r="BD25" i="20"/>
  <c r="W26" i="20"/>
  <c r="AW26" i="20"/>
  <c r="BJ26" i="20"/>
  <c r="D27" i="20"/>
  <c r="AC27" i="20"/>
  <c r="AP27" i="20"/>
  <c r="BP27" i="20"/>
  <c r="G16" i="21"/>
  <c r="F12" i="22" s="1"/>
  <c r="E12" i="22"/>
  <c r="O12" i="22"/>
  <c r="P85" i="21"/>
  <c r="AJ85" i="21"/>
  <c r="AK16" i="21"/>
  <c r="AJ12" i="22" s="1"/>
  <c r="AS85" i="21"/>
  <c r="AR28" i="22" s="1"/>
  <c r="BA85" i="21"/>
  <c r="BK85" i="21"/>
  <c r="BV33" i="21"/>
  <c r="BU16" i="22" s="1"/>
  <c r="BT16" i="22"/>
  <c r="AC36" i="21"/>
  <c r="AB17" i="22" s="1"/>
  <c r="BN19" i="22"/>
  <c r="BP46" i="21"/>
  <c r="BO19" i="22" s="1"/>
  <c r="G20" i="22"/>
  <c r="I51" i="21"/>
  <c r="H20" i="22" s="1"/>
  <c r="W20" i="22"/>
  <c r="AI55" i="21"/>
  <c r="AH21" i="22" s="1"/>
  <c r="M22" i="22"/>
  <c r="O60" i="21"/>
  <c r="N22" i="22" s="1"/>
  <c r="G71" i="21"/>
  <c r="F24" i="22" s="1"/>
  <c r="S71" i="21"/>
  <c r="R24" i="22" s="1"/>
  <c r="Q24" i="22"/>
  <c r="AE71" i="21"/>
  <c r="AD24" i="22" s="1"/>
  <c r="BR25" i="22"/>
  <c r="BT76" i="21"/>
  <c r="BS25" i="22" s="1"/>
  <c r="U80" i="21"/>
  <c r="T26" i="22" s="1"/>
  <c r="S26" i="22"/>
  <c r="AZ18" i="22"/>
  <c r="BT22" i="22"/>
  <c r="W27" i="22"/>
  <c r="BJ28" i="24"/>
  <c r="BL85" i="23"/>
  <c r="BK28" i="24" s="1"/>
  <c r="BX17" i="23"/>
  <c r="U25" i="23"/>
  <c r="T14" i="24" s="1"/>
  <c r="S25" i="23"/>
  <c r="R14" i="24" s="1"/>
  <c r="AK25" i="23"/>
  <c r="AJ14" i="24" s="1"/>
  <c r="AI25" i="23"/>
  <c r="AH14" i="24" s="1"/>
  <c r="BX27" i="23"/>
  <c r="BX26" i="23"/>
  <c r="BJ28" i="23"/>
  <c r="BI15" i="24" s="1"/>
  <c r="BH33" i="23"/>
  <c r="BG16" i="24" s="1"/>
  <c r="K46" i="23"/>
  <c r="J19" i="24" s="1"/>
  <c r="G46" i="23"/>
  <c r="F19" i="24" s="1"/>
  <c r="E19" i="24"/>
  <c r="AG46" i="23"/>
  <c r="AF19" i="24" s="1"/>
  <c r="AE19" i="24"/>
  <c r="V47" i="23"/>
  <c r="V47" i="25" s="1"/>
  <c r="S47" i="23"/>
  <c r="R51" i="23"/>
  <c r="AD49" i="23"/>
  <c r="AE49" i="23" s="1"/>
  <c r="AA49" i="23"/>
  <c r="BX56" i="23"/>
  <c r="AP22" i="24"/>
  <c r="BI65" i="23"/>
  <c r="Y71" i="23"/>
  <c r="X24" i="24" s="1"/>
  <c r="W71" i="23"/>
  <c r="V24" i="24" s="1"/>
  <c r="O25" i="24"/>
  <c r="Q76" i="23"/>
  <c r="P25" i="24" s="1"/>
  <c r="BN26" i="24"/>
  <c r="BP80" i="23"/>
  <c r="BO26" i="24" s="1"/>
  <c r="Q14" i="24"/>
  <c r="BL21" i="24"/>
  <c r="BP23" i="24"/>
  <c r="AC24" i="24"/>
  <c r="BE13" i="37"/>
  <c r="BF13" i="37" s="1"/>
  <c r="BF13" i="25"/>
  <c r="BU13" i="37"/>
  <c r="BV13" i="37" s="1"/>
  <c r="BV13" i="25"/>
  <c r="BG14" i="37"/>
  <c r="BH14" i="37" s="1"/>
  <c r="BH14" i="25"/>
  <c r="D21" i="25"/>
  <c r="AJ21" i="25"/>
  <c r="AJ21" i="27" s="1"/>
  <c r="BQ24" i="37"/>
  <c r="BR24" i="37" s="1"/>
  <c r="BR24" i="25"/>
  <c r="BA25" i="25"/>
  <c r="BQ27" i="37"/>
  <c r="BR27" i="37" s="1"/>
  <c r="BR27" i="25"/>
  <c r="F29" i="37"/>
  <c r="G29" i="37" s="1"/>
  <c r="K29" i="25"/>
  <c r="G29" i="25"/>
  <c r="P30" i="37"/>
  <c r="Q30" i="37" s="1"/>
  <c r="Q30" i="25"/>
  <c r="AF30" i="37"/>
  <c r="AG30" i="37" s="1"/>
  <c r="AG30" i="25"/>
  <c r="H33" i="25"/>
  <c r="BI36" i="25"/>
  <c r="AZ19" i="26"/>
  <c r="BB46" i="25"/>
  <c r="BA19" i="26" s="1"/>
  <c r="BI46" i="19"/>
  <c r="BP19" i="26"/>
  <c r="BR46" i="25"/>
  <c r="BQ19" i="26" s="1"/>
  <c r="R49" i="37"/>
  <c r="S49" i="37" s="1"/>
  <c r="S49" i="25"/>
  <c r="AA50" i="25"/>
  <c r="AL20" i="26"/>
  <c r="AT20" i="26"/>
  <c r="BB20" i="26"/>
  <c r="BD51" i="25"/>
  <c r="BC20" i="26" s="1"/>
  <c r="BJ20" i="26"/>
  <c r="BL51" i="25"/>
  <c r="BK20" i="26" s="1"/>
  <c r="BR20" i="26"/>
  <c r="BT51" i="25"/>
  <c r="BS20" i="26" s="1"/>
  <c r="D55" i="25"/>
  <c r="L55" i="25"/>
  <c r="L55" i="27" s="1"/>
  <c r="K21" i="28" s="1"/>
  <c r="S21" i="26"/>
  <c r="U55" i="25"/>
  <c r="T21" i="26" s="1"/>
  <c r="AA21" i="26"/>
  <c r="AC55" i="25"/>
  <c r="AB21" i="26" s="1"/>
  <c r="AI21" i="26"/>
  <c r="AK55" i="25"/>
  <c r="AJ21" i="26" s="1"/>
  <c r="AQ21" i="26"/>
  <c r="AY21" i="26"/>
  <c r="BH55" i="19"/>
  <c r="BG21" i="20" s="1"/>
  <c r="BP55" i="19"/>
  <c r="BO21" i="20" s="1"/>
  <c r="E22" i="26"/>
  <c r="G60" i="25"/>
  <c r="F22" i="26" s="1"/>
  <c r="M22" i="26"/>
  <c r="O60" i="25"/>
  <c r="N22" i="26" s="1"/>
  <c r="V60" i="25"/>
  <c r="AC22" i="26"/>
  <c r="AE60" i="25"/>
  <c r="AD22" i="26" s="1"/>
  <c r="AK22" i="26"/>
  <c r="AS22" i="26"/>
  <c r="H65" i="25"/>
  <c r="G23" i="20"/>
  <c r="P65" i="25"/>
  <c r="O23" i="20"/>
  <c r="X65" i="25"/>
  <c r="X65" i="27" s="1"/>
  <c r="W23" i="20"/>
  <c r="AF65" i="25"/>
  <c r="AE23" i="20"/>
  <c r="AN65" i="25"/>
  <c r="AM23" i="20"/>
  <c r="AV65" i="25"/>
  <c r="AV65" i="27" s="1"/>
  <c r="AU23" i="28" s="1"/>
  <c r="AU23" i="20"/>
  <c r="AM71" i="25"/>
  <c r="AL24" i="20"/>
  <c r="AU71" i="25"/>
  <c r="AT24" i="20"/>
  <c r="BC71" i="25"/>
  <c r="BB24" i="20"/>
  <c r="BK71" i="25"/>
  <c r="BK71" i="27" s="1"/>
  <c r="BJ24" i="20"/>
  <c r="BS71" i="25"/>
  <c r="BS71" i="27" s="1"/>
  <c r="BR24" i="20"/>
  <c r="AN25" i="26"/>
  <c r="AW76" i="37"/>
  <c r="AV25" i="38" s="1"/>
  <c r="AV25" i="26"/>
  <c r="BD25" i="26"/>
  <c r="BF76" i="25"/>
  <c r="BE25" i="26" s="1"/>
  <c r="BM76" i="37"/>
  <c r="BL25" i="26"/>
  <c r="BN76" i="25"/>
  <c r="BM25" i="26" s="1"/>
  <c r="BU76" i="37"/>
  <c r="BT25" i="26"/>
  <c r="BV76" i="25"/>
  <c r="BU25" i="26" s="1"/>
  <c r="F80" i="25"/>
  <c r="K80" i="25" s="1"/>
  <c r="J26" i="26" s="1"/>
  <c r="E26" i="20"/>
  <c r="N80" i="25"/>
  <c r="M26" i="20"/>
  <c r="V80" i="25"/>
  <c r="U26" i="20"/>
  <c r="AD80" i="25"/>
  <c r="AC26" i="20"/>
  <c r="AL80" i="25"/>
  <c r="AK26" i="20"/>
  <c r="AT80" i="25"/>
  <c r="AS26" i="20"/>
  <c r="D84" i="25"/>
  <c r="C27" i="20"/>
  <c r="L84" i="25"/>
  <c r="L84" i="27" s="1"/>
  <c r="K27" i="28" s="1"/>
  <c r="K27" i="20"/>
  <c r="T84" i="25"/>
  <c r="S27" i="20"/>
  <c r="AB84" i="25"/>
  <c r="AA27" i="20"/>
  <c r="AJ84" i="25"/>
  <c r="AI27" i="20"/>
  <c r="AR84" i="25"/>
  <c r="AR84" i="27" s="1"/>
  <c r="AQ27" i="28" s="1"/>
  <c r="AQ27" i="20"/>
  <c r="AZ84" i="25"/>
  <c r="BH84" i="25" s="1"/>
  <c r="BG27" i="26" s="1"/>
  <c r="AY27" i="20"/>
  <c r="BH84" i="19"/>
  <c r="BG27" i="20" s="1"/>
  <c r="BP84" i="19"/>
  <c r="BO27" i="20" s="1"/>
  <c r="AP12" i="20"/>
  <c r="AX12" i="20"/>
  <c r="BF12" i="20"/>
  <c r="BN12" i="20"/>
  <c r="C13" i="20"/>
  <c r="K13" i="20"/>
  <c r="AQ13" i="20"/>
  <c r="M15" i="20"/>
  <c r="U15" i="20"/>
  <c r="AC15" i="20"/>
  <c r="AK15" i="20"/>
  <c r="AS15" i="20"/>
  <c r="AW18" i="20"/>
  <c r="BL19" i="20"/>
  <c r="AT20" i="20"/>
  <c r="G21" i="20"/>
  <c r="AM21" i="20"/>
  <c r="U22" i="20"/>
  <c r="G12" i="22"/>
  <c r="H85" i="21"/>
  <c r="BV16" i="21"/>
  <c r="BU12" i="22" s="1"/>
  <c r="Y14" i="22"/>
  <c r="AA25" i="21"/>
  <c r="Z14" i="22" s="1"/>
  <c r="AZ14" i="22"/>
  <c r="BB25" i="21"/>
  <c r="BA14" i="22" s="1"/>
  <c r="BJ15" i="22"/>
  <c r="BL28" i="21"/>
  <c r="BK15" i="22" s="1"/>
  <c r="U16" i="22"/>
  <c r="W33" i="21"/>
  <c r="V16" i="22" s="1"/>
  <c r="BR17" i="22"/>
  <c r="BT36" i="21"/>
  <c r="BS17" i="22" s="1"/>
  <c r="O18" i="22"/>
  <c r="Q41" i="21"/>
  <c r="P18" i="22" s="1"/>
  <c r="O47" i="21"/>
  <c r="N51" i="21"/>
  <c r="N85" i="21" s="1"/>
  <c r="I20" i="22"/>
  <c r="K51" i="21"/>
  <c r="J20" i="22" s="1"/>
  <c r="Y20" i="22"/>
  <c r="AA51" i="21"/>
  <c r="Z20" i="22" s="1"/>
  <c r="AI21" i="22"/>
  <c r="AK55" i="21"/>
  <c r="AJ21" i="22" s="1"/>
  <c r="E22" i="22"/>
  <c r="G60" i="21"/>
  <c r="F22" i="22" s="1"/>
  <c r="W23" i="22"/>
  <c r="Y65" i="21"/>
  <c r="X23" i="22" s="1"/>
  <c r="U71" i="21"/>
  <c r="T24" i="22" s="1"/>
  <c r="S24" i="22"/>
  <c r="BJ24" i="22"/>
  <c r="BL71" i="21"/>
  <c r="BK24" i="22" s="1"/>
  <c r="I25" i="22"/>
  <c r="K76" i="21"/>
  <c r="J25" i="22" s="1"/>
  <c r="I26" i="22"/>
  <c r="K80" i="21"/>
  <c r="J26" i="22" s="1"/>
  <c r="AG26" i="22"/>
  <c r="AI80" i="21"/>
  <c r="AH26" i="22" s="1"/>
  <c r="Q27" i="22"/>
  <c r="S84" i="21"/>
  <c r="R27" i="22" s="1"/>
  <c r="BP27" i="22"/>
  <c r="BR84" i="21"/>
  <c r="BQ27" i="22" s="1"/>
  <c r="BE85" i="21"/>
  <c r="BE85" i="25" s="1"/>
  <c r="Q13" i="22"/>
  <c r="O19" i="22"/>
  <c r="M85" i="23"/>
  <c r="L28" i="24" s="1"/>
  <c r="AP12" i="24"/>
  <c r="AQ85" i="23"/>
  <c r="AP28" i="24" s="1"/>
  <c r="AX12" i="24"/>
  <c r="AY85" i="23"/>
  <c r="AX28" i="24" s="1"/>
  <c r="BL12" i="24"/>
  <c r="BN16" i="23"/>
  <c r="BM12" i="24" s="1"/>
  <c r="BM85" i="23"/>
  <c r="BH14" i="24"/>
  <c r="BX24" i="23"/>
  <c r="BX23" i="23"/>
  <c r="BJ25" i="23"/>
  <c r="BI14" i="24" s="1"/>
  <c r="G15" i="24"/>
  <c r="I28" i="23"/>
  <c r="H15" i="24" s="1"/>
  <c r="AE33" i="23"/>
  <c r="AD16" i="24" s="1"/>
  <c r="W33" i="23"/>
  <c r="V16" i="24" s="1"/>
  <c r="O33" i="23"/>
  <c r="N16" i="24" s="1"/>
  <c r="G33" i="23"/>
  <c r="F16" i="24" s="1"/>
  <c r="BX37" i="23"/>
  <c r="AC41" i="23"/>
  <c r="AB18" i="24" s="1"/>
  <c r="AA18" i="24"/>
  <c r="BR41" i="23"/>
  <c r="BQ18" i="24" s="1"/>
  <c r="I46" i="23"/>
  <c r="H19" i="24" s="1"/>
  <c r="G19" i="24"/>
  <c r="BL51" i="23"/>
  <c r="BK20" i="24" s="1"/>
  <c r="BJ23" i="24"/>
  <c r="BL65" i="23"/>
  <c r="BK23" i="24" s="1"/>
  <c r="K71" i="23"/>
  <c r="J24" i="24" s="1"/>
  <c r="BD71" i="23"/>
  <c r="BC24" i="24" s="1"/>
  <c r="AC25" i="24"/>
  <c r="AE76" i="23"/>
  <c r="AD25" i="24" s="1"/>
  <c r="BR80" i="23"/>
  <c r="BQ26" i="24" s="1"/>
  <c r="BP26" i="24"/>
  <c r="S16" i="24"/>
  <c r="BN21" i="24"/>
  <c r="BT27" i="24"/>
  <c r="BE12" i="37"/>
  <c r="BF12" i="37" s="1"/>
  <c r="BF12" i="25"/>
  <c r="BU12" i="37"/>
  <c r="BV12" i="37" s="1"/>
  <c r="BV12" i="25"/>
  <c r="BG13" i="37"/>
  <c r="BH13" i="37" s="1"/>
  <c r="BH13" i="25"/>
  <c r="BM15" i="37"/>
  <c r="BN15" i="37" s="1"/>
  <c r="BN15" i="25"/>
  <c r="BR21" i="25"/>
  <c r="BQ13" i="26" s="1"/>
  <c r="BK22" i="37"/>
  <c r="BL22" i="37" s="1"/>
  <c r="BL22" i="25"/>
  <c r="BI23" i="25"/>
  <c r="BJ23" i="25" s="1"/>
  <c r="BS24" i="37"/>
  <c r="BT24" i="37" s="1"/>
  <c r="BT24" i="25"/>
  <c r="BC25" i="25"/>
  <c r="BC25" i="27" s="1"/>
  <c r="BK26" i="37"/>
  <c r="BL26" i="37" s="1"/>
  <c r="BL26" i="25"/>
  <c r="BS27" i="37"/>
  <c r="BT27" i="37" s="1"/>
  <c r="BT27" i="25"/>
  <c r="W28" i="25"/>
  <c r="V15" i="26" s="1"/>
  <c r="H29" i="37"/>
  <c r="I29" i="37" s="1"/>
  <c r="I29" i="25"/>
  <c r="V29" i="37"/>
  <c r="W29" i="37" s="1"/>
  <c r="W29" i="25"/>
  <c r="BO31" i="37"/>
  <c r="BP31" i="37" s="1"/>
  <c r="BP31" i="25"/>
  <c r="F32" i="37"/>
  <c r="G32" i="37" s="1"/>
  <c r="G32" i="25"/>
  <c r="K32" i="25"/>
  <c r="G12" i="26"/>
  <c r="I16" i="25"/>
  <c r="H12" i="26" s="1"/>
  <c r="O12" i="26"/>
  <c r="Q16" i="25"/>
  <c r="P12" i="26" s="1"/>
  <c r="X16" i="25"/>
  <c r="AE12" i="26"/>
  <c r="AG16" i="25"/>
  <c r="AF12" i="26" s="1"/>
  <c r="AM12" i="26"/>
  <c r="AU12" i="26"/>
  <c r="I13" i="26"/>
  <c r="K21" i="25"/>
  <c r="J13" i="26" s="1"/>
  <c r="Q13" i="26"/>
  <c r="S21" i="25"/>
  <c r="R13" i="26" s="1"/>
  <c r="Z21" i="25"/>
  <c r="AG13" i="26"/>
  <c r="AI21" i="25"/>
  <c r="AH13" i="26" s="1"/>
  <c r="AO13" i="26"/>
  <c r="AW13" i="26"/>
  <c r="G15" i="26"/>
  <c r="P28" i="25"/>
  <c r="X28" i="37"/>
  <c r="W15" i="26"/>
  <c r="Y28" i="25"/>
  <c r="X15" i="26" s="1"/>
  <c r="AF28" i="25"/>
  <c r="AF28" i="27" s="1"/>
  <c r="AN28" i="37"/>
  <c r="AM15" i="38" s="1"/>
  <c r="AM15" i="26"/>
  <c r="AU15" i="26"/>
  <c r="I16" i="26"/>
  <c r="K33" i="25"/>
  <c r="J16" i="26" s="1"/>
  <c r="Q16" i="26"/>
  <c r="S33" i="25"/>
  <c r="R16" i="26" s="1"/>
  <c r="Z33" i="25"/>
  <c r="AG16" i="26"/>
  <c r="AI33" i="25"/>
  <c r="AH16" i="26" s="1"/>
  <c r="AO16" i="26"/>
  <c r="AW16" i="26"/>
  <c r="AQ36" i="25"/>
  <c r="AY36" i="25"/>
  <c r="BF17" i="26"/>
  <c r="BH36" i="25"/>
  <c r="BG17" i="26" s="1"/>
  <c r="BN17" i="26"/>
  <c r="BP36" i="25"/>
  <c r="BO17" i="26" s="1"/>
  <c r="C18" i="26"/>
  <c r="K18" i="26"/>
  <c r="S18" i="26"/>
  <c r="U41" i="25"/>
  <c r="T18" i="26" s="1"/>
  <c r="AA18" i="26"/>
  <c r="AC41" i="25"/>
  <c r="AB18" i="26" s="1"/>
  <c r="BX37" i="25"/>
  <c r="AI18" i="26"/>
  <c r="AK41" i="25"/>
  <c r="AJ18" i="26" s="1"/>
  <c r="AQ18" i="26"/>
  <c r="AY18" i="26"/>
  <c r="E19" i="26"/>
  <c r="G46" i="25"/>
  <c r="F19" i="26" s="1"/>
  <c r="M19" i="26"/>
  <c r="O46" i="25"/>
  <c r="N19" i="26" s="1"/>
  <c r="U19" i="26"/>
  <c r="W46" i="25"/>
  <c r="V19" i="26" s="1"/>
  <c r="AD46" i="25"/>
  <c r="AD46" i="27" s="1"/>
  <c r="AL46" i="25"/>
  <c r="AL46" i="27" s="1"/>
  <c r="AK19" i="28" s="1"/>
  <c r="AT46" i="25"/>
  <c r="BB46" i="19"/>
  <c r="BA19" i="20" s="1"/>
  <c r="BR46" i="19"/>
  <c r="BQ19" i="20" s="1"/>
  <c r="N47" i="37"/>
  <c r="O47" i="37" s="1"/>
  <c r="O47" i="25"/>
  <c r="AI47" i="19"/>
  <c r="V48" i="37"/>
  <c r="W48" i="37" s="1"/>
  <c r="W48" i="25"/>
  <c r="S49" i="19"/>
  <c r="AD49" i="25"/>
  <c r="Q50" i="19"/>
  <c r="AA50" i="19"/>
  <c r="H51" i="25"/>
  <c r="G20" i="20"/>
  <c r="P51" i="25"/>
  <c r="O20" i="20"/>
  <c r="X51" i="25"/>
  <c r="X51" i="27" s="1"/>
  <c r="W20" i="20"/>
  <c r="AF51" i="25"/>
  <c r="AE20" i="20"/>
  <c r="AN51" i="25"/>
  <c r="AM20" i="20"/>
  <c r="AV51" i="25"/>
  <c r="AU20" i="20"/>
  <c r="BD51" i="19"/>
  <c r="BC20" i="20" s="1"/>
  <c r="BL51" i="19"/>
  <c r="BK20" i="20" s="1"/>
  <c r="BT51" i="19"/>
  <c r="BS20" i="20" s="1"/>
  <c r="D21" i="26"/>
  <c r="L21" i="26"/>
  <c r="U55" i="19"/>
  <c r="T21" i="20" s="1"/>
  <c r="AC55" i="19"/>
  <c r="AB21" i="20" s="1"/>
  <c r="AK55" i="19"/>
  <c r="AJ21" i="20" s="1"/>
  <c r="AR21" i="26"/>
  <c r="AZ21" i="26"/>
  <c r="BB55" i="25"/>
  <c r="BA21" i="26" s="1"/>
  <c r="BI55" i="25"/>
  <c r="BI55" i="19"/>
  <c r="BP21" i="26"/>
  <c r="BR55" i="25"/>
  <c r="BQ21" i="26" s="1"/>
  <c r="G60" i="19"/>
  <c r="F22" i="20" s="1"/>
  <c r="O60" i="19"/>
  <c r="N22" i="20" s="1"/>
  <c r="W60" i="19"/>
  <c r="V22" i="20" s="1"/>
  <c r="AE60" i="19"/>
  <c r="AD22" i="20" s="1"/>
  <c r="AM60" i="25"/>
  <c r="AL22" i="20"/>
  <c r="AU60" i="25"/>
  <c r="AU60" i="27" s="1"/>
  <c r="AT22" i="28" s="1"/>
  <c r="AT22" i="20"/>
  <c r="BC60" i="25"/>
  <c r="BB22" i="20"/>
  <c r="BK60" i="25"/>
  <c r="BK60" i="27" s="1"/>
  <c r="BJ22" i="20"/>
  <c r="BS60" i="25"/>
  <c r="BR22" i="20"/>
  <c r="I65" i="19"/>
  <c r="H23" i="20" s="1"/>
  <c r="Q65" i="19"/>
  <c r="P23" i="20" s="1"/>
  <c r="Y65" i="19"/>
  <c r="X23" i="20" s="1"/>
  <c r="AG65" i="19"/>
  <c r="AF23" i="20" s="1"/>
  <c r="AN23" i="26"/>
  <c r="AV23" i="26"/>
  <c r="BD23" i="26"/>
  <c r="BF65" i="25"/>
  <c r="BE23" i="26" s="1"/>
  <c r="BL23" i="26"/>
  <c r="BN65" i="25"/>
  <c r="BM23" i="26" s="1"/>
  <c r="BT23" i="26"/>
  <c r="BV65" i="25"/>
  <c r="BU23" i="26" s="1"/>
  <c r="G24" i="26"/>
  <c r="I71" i="25"/>
  <c r="H24" i="26" s="1"/>
  <c r="O24" i="26"/>
  <c r="Q71" i="25"/>
  <c r="P24" i="26" s="1"/>
  <c r="W24" i="26"/>
  <c r="Y71" i="25"/>
  <c r="X24" i="26" s="1"/>
  <c r="AE24" i="26"/>
  <c r="AG71" i="25"/>
  <c r="AF24" i="26" s="1"/>
  <c r="AN71" i="37"/>
  <c r="AM24" i="38" s="1"/>
  <c r="AM24" i="26"/>
  <c r="AV71" i="37"/>
  <c r="AU24" i="38" s="1"/>
  <c r="AU24" i="26"/>
  <c r="BD71" i="19"/>
  <c r="BC24" i="20" s="1"/>
  <c r="BL71" i="19"/>
  <c r="BK24" i="20" s="1"/>
  <c r="BT71" i="19"/>
  <c r="BS24" i="20" s="1"/>
  <c r="J76" i="25"/>
  <c r="J76" i="27" s="1"/>
  <c r="I25" i="20"/>
  <c r="R76" i="25"/>
  <c r="R76" i="27" s="1"/>
  <c r="Q25" i="20"/>
  <c r="Z76" i="25"/>
  <c r="AC76" i="25" s="1"/>
  <c r="AB25" i="26" s="1"/>
  <c r="Y25" i="20"/>
  <c r="AH76" i="25"/>
  <c r="AH76" i="27" s="1"/>
  <c r="AG25" i="20"/>
  <c r="AP76" i="25"/>
  <c r="AP76" i="27" s="1"/>
  <c r="AO25" i="28" s="1"/>
  <c r="AO25" i="20"/>
  <c r="AX76" i="25"/>
  <c r="AX76" i="27" s="1"/>
  <c r="AW25" i="28" s="1"/>
  <c r="AW25" i="20"/>
  <c r="BF76" i="19"/>
  <c r="BE25" i="20" s="1"/>
  <c r="BN76" i="19"/>
  <c r="BM25" i="20" s="1"/>
  <c r="BV76" i="19"/>
  <c r="BU25" i="20" s="1"/>
  <c r="O80" i="19"/>
  <c r="N26" i="20" s="1"/>
  <c r="W80" i="19"/>
  <c r="V26" i="20" s="1"/>
  <c r="AE80" i="19"/>
  <c r="AD26" i="20" s="1"/>
  <c r="AL26" i="26"/>
  <c r="AT26" i="26"/>
  <c r="BB26" i="26"/>
  <c r="BD80" i="25"/>
  <c r="BC26" i="26" s="1"/>
  <c r="BJ26" i="26"/>
  <c r="BL80" i="25"/>
  <c r="BK26" i="26" s="1"/>
  <c r="BS80" i="25"/>
  <c r="D27" i="26"/>
  <c r="M84" i="25"/>
  <c r="U84" i="19"/>
  <c r="T27" i="20" s="1"/>
  <c r="AC84" i="19"/>
  <c r="AB27" i="20" s="1"/>
  <c r="AK84" i="19"/>
  <c r="AJ27" i="20" s="1"/>
  <c r="AR27" i="26"/>
  <c r="BI84" i="25"/>
  <c r="AZ27" i="26"/>
  <c r="BB84" i="25"/>
  <c r="BA27" i="26" s="1"/>
  <c r="BI84" i="19"/>
  <c r="BP27" i="26"/>
  <c r="BR84" i="25"/>
  <c r="BQ27" i="26" s="1"/>
  <c r="F85" i="19"/>
  <c r="N85" i="19"/>
  <c r="V85" i="19"/>
  <c r="AD85" i="19"/>
  <c r="AL85" i="19"/>
  <c r="AT85" i="19"/>
  <c r="D13" i="20"/>
  <c r="L13" i="20"/>
  <c r="AR13" i="20"/>
  <c r="AZ13" i="20"/>
  <c r="BP13" i="20"/>
  <c r="O16" i="20"/>
  <c r="W16" i="20"/>
  <c r="AE16" i="20"/>
  <c r="AU16" i="20"/>
  <c r="AN17" i="20"/>
  <c r="AV17" i="20"/>
  <c r="BD17" i="20"/>
  <c r="BL17" i="20"/>
  <c r="BT17" i="20"/>
  <c r="I18" i="20"/>
  <c r="Q18" i="20"/>
  <c r="Y18" i="20"/>
  <c r="AG18" i="20"/>
  <c r="AO18" i="20"/>
  <c r="AY18" i="20"/>
  <c r="BJ18" i="20"/>
  <c r="W19" i="20"/>
  <c r="E20" i="20"/>
  <c r="AK20" i="20"/>
  <c r="AV20" i="20"/>
  <c r="BF20" i="20"/>
  <c r="S21" i="20"/>
  <c r="AY21" i="20"/>
  <c r="BJ21" i="20"/>
  <c r="L22" i="20"/>
  <c r="W22" i="20"/>
  <c r="AR22" i="20"/>
  <c r="AA23" i="20"/>
  <c r="AV23" i="20"/>
  <c r="O24" i="20"/>
  <c r="AO24" i="20"/>
  <c r="BN24" i="20"/>
  <c r="BT25" i="20"/>
  <c r="AM26" i="20"/>
  <c r="AZ26" i="20"/>
  <c r="G27" i="20"/>
  <c r="AS27" i="20"/>
  <c r="BF27" i="20"/>
  <c r="I16" i="21"/>
  <c r="H12" i="22" s="1"/>
  <c r="AB85" i="21"/>
  <c r="AC16" i="21"/>
  <c r="AB12" i="22" s="1"/>
  <c r="AM85" i="21"/>
  <c r="AL28" i="22" s="1"/>
  <c r="AU85" i="21"/>
  <c r="AT28" i="22" s="1"/>
  <c r="BC85" i="21"/>
  <c r="BN16" i="21"/>
  <c r="BM12" i="22" s="1"/>
  <c r="BP21" i="21"/>
  <c r="BO13" i="22" s="1"/>
  <c r="BN13" i="22"/>
  <c r="BD25" i="21"/>
  <c r="BC14" i="22" s="1"/>
  <c r="BB14" i="22"/>
  <c r="BN28" i="21"/>
  <c r="BM15" i="22" s="1"/>
  <c r="BL15" i="22"/>
  <c r="S36" i="21"/>
  <c r="R17" i="22" s="1"/>
  <c r="Q17" i="22"/>
  <c r="BP41" i="21"/>
  <c r="BO18" i="22" s="1"/>
  <c r="BN18" i="22"/>
  <c r="AA55" i="21"/>
  <c r="Z21" i="22" s="1"/>
  <c r="BD55" i="21"/>
  <c r="BC21" i="22" s="1"/>
  <c r="BB21" i="22"/>
  <c r="BR55" i="21"/>
  <c r="BQ21" i="22" s="1"/>
  <c r="Q60" i="21"/>
  <c r="P22" i="22" s="1"/>
  <c r="K71" i="21"/>
  <c r="J24" i="22" s="1"/>
  <c r="I24" i="22"/>
  <c r="AI71" i="21"/>
  <c r="AH24" i="22" s="1"/>
  <c r="AG24" i="22"/>
  <c r="BI76" i="21"/>
  <c r="W80" i="21"/>
  <c r="V26" i="22" s="1"/>
  <c r="AK80" i="21"/>
  <c r="AJ26" i="22" s="1"/>
  <c r="AI26" i="22"/>
  <c r="BB80" i="21"/>
  <c r="BA26" i="22" s="1"/>
  <c r="BN80" i="21"/>
  <c r="BM26" i="22" s="1"/>
  <c r="BX81" i="21"/>
  <c r="AG84" i="21"/>
  <c r="AF27" i="22" s="1"/>
  <c r="AL85" i="21"/>
  <c r="AK28" i="22" s="1"/>
  <c r="BG85" i="21"/>
  <c r="AA12" i="22"/>
  <c r="S15" i="22"/>
  <c r="U19" i="22"/>
  <c r="G27" i="22"/>
  <c r="E85" i="23"/>
  <c r="D28" i="24" s="1"/>
  <c r="N85" i="23"/>
  <c r="BN12" i="24"/>
  <c r="BP16" i="23"/>
  <c r="BO12" i="24" s="1"/>
  <c r="BO85" i="23"/>
  <c r="AZ13" i="24"/>
  <c r="BB21" i="23"/>
  <c r="BA13" i="24" s="1"/>
  <c r="I25" i="23"/>
  <c r="H14" i="24" s="1"/>
  <c r="G14" i="24"/>
  <c r="K28" i="23"/>
  <c r="J15" i="24" s="1"/>
  <c r="I15" i="24"/>
  <c r="W15" i="24"/>
  <c r="Y28" i="23"/>
  <c r="X15" i="24" s="1"/>
  <c r="S33" i="23"/>
  <c r="R16" i="24" s="1"/>
  <c r="Q16" i="24"/>
  <c r="AI33" i="23"/>
  <c r="AH16" i="24" s="1"/>
  <c r="AG16" i="24"/>
  <c r="BX34" i="23"/>
  <c r="BP36" i="23"/>
  <c r="BO17" i="24" s="1"/>
  <c r="BN17" i="24"/>
  <c r="Q41" i="23"/>
  <c r="P18" i="24" s="1"/>
  <c r="O41" i="23"/>
  <c r="N18" i="24" s="1"/>
  <c r="AG41" i="23"/>
  <c r="AF18" i="24" s="1"/>
  <c r="AE41" i="23"/>
  <c r="AD18" i="24" s="1"/>
  <c r="BH41" i="23"/>
  <c r="BG18" i="24" s="1"/>
  <c r="BT41" i="23"/>
  <c r="BS18" i="24" s="1"/>
  <c r="W46" i="23"/>
  <c r="V19" i="24" s="1"/>
  <c r="U19" i="24"/>
  <c r="Q51" i="23"/>
  <c r="P20" i="24" s="1"/>
  <c r="O51" i="23"/>
  <c r="N20" i="24" s="1"/>
  <c r="M20" i="24"/>
  <c r="AI20" i="24"/>
  <c r="BH20" i="24"/>
  <c r="BX49" i="23"/>
  <c r="BX48" i="23"/>
  <c r="AZ22" i="24"/>
  <c r="BB60" i="23"/>
  <c r="BA22" i="24" s="1"/>
  <c r="AA71" i="23"/>
  <c r="Z24" i="24" s="1"/>
  <c r="K76" i="23"/>
  <c r="J25" i="24" s="1"/>
  <c r="E25" i="24"/>
  <c r="G76" i="23"/>
  <c r="F25" i="24" s="1"/>
  <c r="AE25" i="24"/>
  <c r="AG76" i="23"/>
  <c r="AF25" i="24" s="1"/>
  <c r="BF27" i="24"/>
  <c r="BH84" i="23"/>
  <c r="BG27" i="24" s="1"/>
  <c r="D85" i="23"/>
  <c r="C28" i="24" s="1"/>
  <c r="AJ85" i="23"/>
  <c r="Y14" i="24"/>
  <c r="BH15" i="24"/>
  <c r="BP17" i="24"/>
  <c r="AC18" i="24"/>
  <c r="G28" i="24"/>
  <c r="BG12" i="37"/>
  <c r="BH12" i="37" s="1"/>
  <c r="BH12" i="25"/>
  <c r="BM14" i="37"/>
  <c r="BN14" i="37" s="1"/>
  <c r="BN14" i="25"/>
  <c r="BO15" i="37"/>
  <c r="BP15" i="37" s="1"/>
  <c r="BP15" i="25"/>
  <c r="BA17" i="37"/>
  <c r="BB17" i="25"/>
  <c r="BA18" i="37"/>
  <c r="BB18" i="25"/>
  <c r="BA19" i="37"/>
  <c r="BB19" i="25"/>
  <c r="BA20" i="37"/>
  <c r="BB20" i="25"/>
  <c r="BK23" i="37"/>
  <c r="BL23" i="37" s="1"/>
  <c r="BL23" i="25"/>
  <c r="X29" i="37"/>
  <c r="Y29" i="37" s="1"/>
  <c r="Y29" i="25"/>
  <c r="F30" i="37"/>
  <c r="G30" i="37" s="1"/>
  <c r="K30" i="25"/>
  <c r="G30" i="25"/>
  <c r="BI32" i="25"/>
  <c r="BJ32" i="25" s="1"/>
  <c r="I16" i="19"/>
  <c r="H12" i="20" s="1"/>
  <c r="Q16" i="19"/>
  <c r="P12" i="20" s="1"/>
  <c r="Y16" i="19"/>
  <c r="X12" i="20" s="1"/>
  <c r="AG16" i="19"/>
  <c r="AF12" i="20" s="1"/>
  <c r="AO16" i="25"/>
  <c r="AW16" i="25"/>
  <c r="BE16" i="25"/>
  <c r="BL12" i="26"/>
  <c r="BU16" i="25"/>
  <c r="K21" i="19"/>
  <c r="J13" i="20" s="1"/>
  <c r="S21" i="19"/>
  <c r="R13" i="20" s="1"/>
  <c r="AA21" i="19"/>
  <c r="Z13" i="20" s="1"/>
  <c r="AP13" i="26"/>
  <c r="AX13" i="26"/>
  <c r="BG21" i="25"/>
  <c r="BN13" i="26"/>
  <c r="G14" i="26"/>
  <c r="I25" i="25"/>
  <c r="H14" i="26" s="1"/>
  <c r="P25" i="25"/>
  <c r="P25" i="27" s="1"/>
  <c r="W14" i="26"/>
  <c r="Y25" i="25"/>
  <c r="X14" i="26" s="1"/>
  <c r="AF25" i="25"/>
  <c r="AM14" i="26"/>
  <c r="AU14" i="26"/>
  <c r="BD25" i="19"/>
  <c r="BC14" i="20" s="1"/>
  <c r="BL25" i="19"/>
  <c r="BK14" i="20" s="1"/>
  <c r="BT25" i="19"/>
  <c r="BS14" i="20" s="1"/>
  <c r="I28" i="19"/>
  <c r="H15" i="20" s="1"/>
  <c r="Q28" i="19"/>
  <c r="P15" i="20" s="1"/>
  <c r="Y28" i="19"/>
  <c r="X15" i="20" s="1"/>
  <c r="AG28" i="19"/>
  <c r="AF15" i="20" s="1"/>
  <c r="AN15" i="26"/>
  <c r="AV15" i="26"/>
  <c r="BE28" i="25"/>
  <c r="BL15" i="26"/>
  <c r="BN28" i="25"/>
  <c r="BM15" i="26" s="1"/>
  <c r="BU28" i="25"/>
  <c r="K33" i="19"/>
  <c r="J16" i="20" s="1"/>
  <c r="S33" i="19"/>
  <c r="R16" i="20" s="1"/>
  <c r="AA33" i="19"/>
  <c r="Z16" i="20" s="1"/>
  <c r="AI33" i="19"/>
  <c r="AH16" i="20" s="1"/>
  <c r="AP16" i="26"/>
  <c r="AX16" i="26"/>
  <c r="BF16" i="26"/>
  <c r="BN16" i="26"/>
  <c r="BP33" i="25"/>
  <c r="BO16" i="26" s="1"/>
  <c r="D36" i="25"/>
  <c r="D36" i="27" s="1"/>
  <c r="C17" i="28" s="1"/>
  <c r="K17" i="26"/>
  <c r="S17" i="26"/>
  <c r="U36" i="25"/>
  <c r="T17" i="26" s="1"/>
  <c r="AA17" i="26"/>
  <c r="BX34" i="25"/>
  <c r="AI17" i="26"/>
  <c r="AQ17" i="26"/>
  <c r="AY17" i="26"/>
  <c r="BH36" i="19"/>
  <c r="BG17" i="20" s="1"/>
  <c r="BP36" i="19"/>
  <c r="BO17" i="20" s="1"/>
  <c r="D18" i="26"/>
  <c r="M41" i="25"/>
  <c r="M41" i="27" s="1"/>
  <c r="L18" i="28" s="1"/>
  <c r="U41" i="19"/>
  <c r="T18" i="20" s="1"/>
  <c r="AC41" i="19"/>
  <c r="AB18" i="20" s="1"/>
  <c r="AK41" i="19"/>
  <c r="AJ18" i="20" s="1"/>
  <c r="AR18" i="26"/>
  <c r="AZ18" i="26"/>
  <c r="BB41" i="25"/>
  <c r="BA18" i="26" s="1"/>
  <c r="BI41" i="25"/>
  <c r="BI41" i="19"/>
  <c r="BP18" i="26"/>
  <c r="BR41" i="25"/>
  <c r="BQ18" i="26" s="1"/>
  <c r="G46" i="19"/>
  <c r="F19" i="20" s="1"/>
  <c r="O46" i="19"/>
  <c r="N19" i="20" s="1"/>
  <c r="W46" i="19"/>
  <c r="V19" i="20" s="1"/>
  <c r="AE46" i="19"/>
  <c r="AD19" i="20" s="1"/>
  <c r="AM46" i="25"/>
  <c r="AM46" i="27" s="1"/>
  <c r="AL19" i="28" s="1"/>
  <c r="AL19" i="20"/>
  <c r="AU46" i="25"/>
  <c r="AU46" i="27" s="1"/>
  <c r="AT19" i="28" s="1"/>
  <c r="AT19" i="20"/>
  <c r="BC46" i="25"/>
  <c r="BB19" i="20"/>
  <c r="BK46" i="25"/>
  <c r="BK46" i="27" s="1"/>
  <c r="BJ19" i="20"/>
  <c r="BS46" i="25"/>
  <c r="BS46" i="27" s="1"/>
  <c r="BR19" i="20"/>
  <c r="Z47" i="37"/>
  <c r="AA47" i="37" s="1"/>
  <c r="AA47" i="25"/>
  <c r="R50" i="37"/>
  <c r="S50" i="37" s="1"/>
  <c r="S50" i="25"/>
  <c r="I51" i="19"/>
  <c r="H20" i="20" s="1"/>
  <c r="AN20" i="26"/>
  <c r="AV20" i="26"/>
  <c r="BD20" i="26"/>
  <c r="BF51" i="25"/>
  <c r="BE20" i="26" s="1"/>
  <c r="BL20" i="26"/>
  <c r="BN51" i="25"/>
  <c r="BM20" i="26" s="1"/>
  <c r="BT20" i="26"/>
  <c r="BV51" i="25"/>
  <c r="BU20" i="26" s="1"/>
  <c r="F55" i="25"/>
  <c r="I55" i="25" s="1"/>
  <c r="H21" i="26" s="1"/>
  <c r="E21" i="20"/>
  <c r="N55" i="25"/>
  <c r="M21" i="20"/>
  <c r="V55" i="25"/>
  <c r="V55" i="27" s="1"/>
  <c r="U21" i="20"/>
  <c r="AD55" i="25"/>
  <c r="AC21" i="20"/>
  <c r="AL55" i="25"/>
  <c r="AL55" i="27" s="1"/>
  <c r="AK21" i="28" s="1"/>
  <c r="AK21" i="20"/>
  <c r="AT55" i="25"/>
  <c r="AS21" i="20"/>
  <c r="BB55" i="19"/>
  <c r="BA21" i="20" s="1"/>
  <c r="BR55" i="19"/>
  <c r="BQ21" i="20" s="1"/>
  <c r="G22" i="26"/>
  <c r="I60" i="25"/>
  <c r="H22" i="26" s="1"/>
  <c r="O22" i="26"/>
  <c r="Q60" i="25"/>
  <c r="P22" i="26" s="1"/>
  <c r="W22" i="26"/>
  <c r="Y60" i="25"/>
  <c r="X22" i="26" s="1"/>
  <c r="AE22" i="26"/>
  <c r="AG60" i="25"/>
  <c r="AF22" i="26" s="1"/>
  <c r="AM22" i="26"/>
  <c r="AU22" i="26"/>
  <c r="BD60" i="19"/>
  <c r="BC22" i="20" s="1"/>
  <c r="BL60" i="19"/>
  <c r="BK22" i="20" s="1"/>
  <c r="BT60" i="19"/>
  <c r="BS22" i="20" s="1"/>
  <c r="I23" i="26"/>
  <c r="K65" i="25"/>
  <c r="J23" i="26" s="1"/>
  <c r="Q23" i="26"/>
  <c r="S65" i="25"/>
  <c r="R23" i="26" s="1"/>
  <c r="Y23" i="26"/>
  <c r="AA65" i="25"/>
  <c r="Z23" i="26" s="1"/>
  <c r="AG23" i="26"/>
  <c r="AI65" i="25"/>
  <c r="AH23" i="26" s="1"/>
  <c r="AO23" i="26"/>
  <c r="AW23" i="26"/>
  <c r="BF65" i="19"/>
  <c r="BE23" i="20" s="1"/>
  <c r="BN65" i="19"/>
  <c r="BM23" i="20" s="1"/>
  <c r="BV65" i="19"/>
  <c r="BU23" i="20" s="1"/>
  <c r="I71" i="19"/>
  <c r="H24" i="20" s="1"/>
  <c r="Q71" i="19"/>
  <c r="P24" i="20" s="1"/>
  <c r="Y71" i="19"/>
  <c r="X24" i="20" s="1"/>
  <c r="AG71" i="19"/>
  <c r="AF24" i="20" s="1"/>
  <c r="AO71" i="25"/>
  <c r="AO71" i="27" s="1"/>
  <c r="AN24" i="28" s="1"/>
  <c r="AN24" i="20"/>
  <c r="AW71" i="25"/>
  <c r="AV24" i="20"/>
  <c r="BE71" i="25"/>
  <c r="BE71" i="27" s="1"/>
  <c r="BD24" i="20"/>
  <c r="BM71" i="25"/>
  <c r="BL24" i="20"/>
  <c r="BU71" i="25"/>
  <c r="BU71" i="27" s="1"/>
  <c r="BT24" i="20"/>
  <c r="AP25" i="26"/>
  <c r="AX25" i="26"/>
  <c r="BF25" i="26"/>
  <c r="BH76" i="25"/>
  <c r="BG25" i="26" s="1"/>
  <c r="BN25" i="26"/>
  <c r="BP76" i="25"/>
  <c r="BO25" i="26" s="1"/>
  <c r="G26" i="26"/>
  <c r="I80" i="25"/>
  <c r="H26" i="26" s="1"/>
  <c r="O26" i="26"/>
  <c r="Q80" i="25"/>
  <c r="P26" i="26" s="1"/>
  <c r="W26" i="26"/>
  <c r="Y80" i="25"/>
  <c r="X26" i="26" s="1"/>
  <c r="AE26" i="26"/>
  <c r="AG80" i="25"/>
  <c r="AF26" i="26" s="1"/>
  <c r="AM26" i="26"/>
  <c r="AU26" i="26"/>
  <c r="BD80" i="19"/>
  <c r="BC26" i="20" s="1"/>
  <c r="BL80" i="19"/>
  <c r="BK26" i="20" s="1"/>
  <c r="E27" i="26"/>
  <c r="G84" i="25"/>
  <c r="F27" i="26" s="1"/>
  <c r="M27" i="26"/>
  <c r="O84" i="25"/>
  <c r="N27" i="26" s="1"/>
  <c r="U27" i="26"/>
  <c r="W84" i="25"/>
  <c r="V27" i="26" s="1"/>
  <c r="AC27" i="26"/>
  <c r="AE84" i="25"/>
  <c r="AD27" i="26" s="1"/>
  <c r="AK27" i="26"/>
  <c r="AS27" i="26"/>
  <c r="BB84" i="19"/>
  <c r="BA27" i="20" s="1"/>
  <c r="BR84" i="19"/>
  <c r="BQ27" i="20" s="1"/>
  <c r="BJ14" i="20"/>
  <c r="G15" i="20"/>
  <c r="O15" i="20"/>
  <c r="W15" i="20"/>
  <c r="AE15" i="20"/>
  <c r="AM15" i="20"/>
  <c r="AU15" i="20"/>
  <c r="AQ18" i="20"/>
  <c r="AZ18" i="20"/>
  <c r="M19" i="20"/>
  <c r="AS19" i="20"/>
  <c r="BD19" i="20"/>
  <c r="AL20" i="20"/>
  <c r="AW20" i="20"/>
  <c r="BR20" i="20"/>
  <c r="AE21" i="20"/>
  <c r="AP21" i="20"/>
  <c r="AZ21" i="20"/>
  <c r="M22" i="20"/>
  <c r="AS22" i="20"/>
  <c r="BD22" i="20"/>
  <c r="Q23" i="20"/>
  <c r="AL23" i="20"/>
  <c r="AW23" i="20"/>
  <c r="BJ23" i="20"/>
  <c r="Q24" i="20"/>
  <c r="AC24" i="20"/>
  <c r="AP24" i="20"/>
  <c r="AI25" i="20"/>
  <c r="AV25" i="20"/>
  <c r="O26" i="20"/>
  <c r="AO26" i="20"/>
  <c r="BB26" i="20"/>
  <c r="U27" i="20"/>
  <c r="AU27" i="20"/>
  <c r="AE16" i="21"/>
  <c r="AD12" i="22" s="1"/>
  <c r="AC12" i="22"/>
  <c r="AM12" i="22"/>
  <c r="AN85" i="21"/>
  <c r="AM28" i="22" s="1"/>
  <c r="AU12" i="22"/>
  <c r="AV85" i="21"/>
  <c r="AU28" i="22" s="1"/>
  <c r="Q14" i="22"/>
  <c r="S25" i="21"/>
  <c r="R14" i="22" s="1"/>
  <c r="AC25" i="21"/>
  <c r="AB14" i="22" s="1"/>
  <c r="BP14" i="22"/>
  <c r="BR25" i="21"/>
  <c r="BQ14" i="22" s="1"/>
  <c r="AI28" i="21"/>
  <c r="AH15" i="22" s="1"/>
  <c r="M16" i="22"/>
  <c r="O33" i="21"/>
  <c r="N16" i="22" s="1"/>
  <c r="Y33" i="21"/>
  <c r="X16" i="22" s="1"/>
  <c r="BN33" i="21"/>
  <c r="BM16" i="22" s="1"/>
  <c r="BL16" i="22"/>
  <c r="BX34" i="21"/>
  <c r="U36" i="21"/>
  <c r="T17" i="22" s="1"/>
  <c r="BJ17" i="22"/>
  <c r="BL36" i="21"/>
  <c r="BK17" i="22" s="1"/>
  <c r="G18" i="22"/>
  <c r="I41" i="21"/>
  <c r="H18" i="22" s="1"/>
  <c r="AG46" i="21"/>
  <c r="AF19" i="22" s="1"/>
  <c r="BX42" i="21"/>
  <c r="BF19" i="22"/>
  <c r="BH46" i="21"/>
  <c r="BG19" i="22" s="1"/>
  <c r="AC51" i="21"/>
  <c r="AB20" i="22" s="1"/>
  <c r="BP20" i="22"/>
  <c r="BR51" i="21"/>
  <c r="BQ20" i="22" s="1"/>
  <c r="AA21" i="22"/>
  <c r="AC55" i="21"/>
  <c r="AB21" i="22" s="1"/>
  <c r="BF55" i="21"/>
  <c r="BE21" i="22" s="1"/>
  <c r="BD21" i="22"/>
  <c r="BT55" i="21"/>
  <c r="BS21" i="22" s="1"/>
  <c r="BR21" i="22"/>
  <c r="I60" i="21"/>
  <c r="H22" i="22" s="1"/>
  <c r="O23" i="22"/>
  <c r="Q65" i="21"/>
  <c r="P23" i="22" s="1"/>
  <c r="AZ23" i="22"/>
  <c r="BB65" i="21"/>
  <c r="BA23" i="22" s="1"/>
  <c r="W71" i="21"/>
  <c r="V24" i="22" s="1"/>
  <c r="AK71" i="21"/>
  <c r="AJ24" i="22" s="1"/>
  <c r="AI24" i="22"/>
  <c r="BB71" i="21"/>
  <c r="BA24" i="22" s="1"/>
  <c r="BN71" i="21"/>
  <c r="BM24" i="22" s="1"/>
  <c r="AG25" i="22"/>
  <c r="AI76" i="21"/>
  <c r="AH25" i="22" s="1"/>
  <c r="BJ25" i="22"/>
  <c r="BL76" i="21"/>
  <c r="BK25" i="22" s="1"/>
  <c r="BD80" i="21"/>
  <c r="BC26" i="22" s="1"/>
  <c r="U84" i="21"/>
  <c r="T27" i="22" s="1"/>
  <c r="AG27" i="22"/>
  <c r="AI84" i="21"/>
  <c r="AH27" i="22" s="1"/>
  <c r="BI84" i="21"/>
  <c r="BT12" i="22"/>
  <c r="W13" i="22"/>
  <c r="BF16" i="22"/>
  <c r="S17" i="22"/>
  <c r="BB26" i="22"/>
  <c r="AE27" i="22"/>
  <c r="F85" i="23"/>
  <c r="I85" i="23" s="1"/>
  <c r="H28" i="24" s="1"/>
  <c r="P85" i="23"/>
  <c r="AS85" i="23"/>
  <c r="AR28" i="24" s="1"/>
  <c r="BI16" i="23"/>
  <c r="BP28" i="24"/>
  <c r="BR85" i="23"/>
  <c r="BQ28" i="24" s="1"/>
  <c r="Y25" i="23"/>
  <c r="X14" i="24" s="1"/>
  <c r="W14" i="24"/>
  <c r="AC28" i="23"/>
  <c r="AB15" i="24" s="1"/>
  <c r="AA28" i="23"/>
  <c r="Z15" i="24" s="1"/>
  <c r="Y15" i="24"/>
  <c r="BJ41" i="23"/>
  <c r="BI18" i="24" s="1"/>
  <c r="Y46" i="23"/>
  <c r="X19" i="24" s="1"/>
  <c r="W19" i="24"/>
  <c r="BH19" i="24"/>
  <c r="BX43" i="23"/>
  <c r="AD47" i="23"/>
  <c r="AD47" i="25" s="1"/>
  <c r="AA47" i="23"/>
  <c r="Z51" i="23"/>
  <c r="AC51" i="23" s="1"/>
  <c r="AB20" i="24" s="1"/>
  <c r="AH47" i="23"/>
  <c r="AH47" i="25" s="1"/>
  <c r="BN22" i="24"/>
  <c r="BP60" i="23"/>
  <c r="BO22" i="24" s="1"/>
  <c r="AC71" i="23"/>
  <c r="AB24" i="24" s="1"/>
  <c r="BX66" i="23"/>
  <c r="G25" i="24"/>
  <c r="I76" i="23"/>
  <c r="H25" i="24" s="1"/>
  <c r="BJ76" i="23"/>
  <c r="BI25" i="24" s="1"/>
  <c r="BF26" i="24"/>
  <c r="BH80" i="23"/>
  <c r="BG26" i="24" s="1"/>
  <c r="J85" i="23"/>
  <c r="BN13" i="24"/>
  <c r="BM13" i="37"/>
  <c r="BN13" i="37" s="1"/>
  <c r="BN13" i="25"/>
  <c r="BO14" i="37"/>
  <c r="BP14" i="37" s="1"/>
  <c r="BP14" i="25"/>
  <c r="BO17" i="37"/>
  <c r="BP17" i="37" s="1"/>
  <c r="BP17" i="25"/>
  <c r="BO18" i="37"/>
  <c r="BP18" i="37" s="1"/>
  <c r="BP18" i="25"/>
  <c r="BO19" i="37"/>
  <c r="BP19" i="37" s="1"/>
  <c r="BP19" i="25"/>
  <c r="BO20" i="37"/>
  <c r="BP20" i="37" s="1"/>
  <c r="BP20" i="25"/>
  <c r="BA22" i="37"/>
  <c r="BB22" i="25"/>
  <c r="BA26" i="37"/>
  <c r="BB26" i="25"/>
  <c r="AE28" i="25"/>
  <c r="AD15" i="26" s="1"/>
  <c r="H30" i="37"/>
  <c r="I30" i="37" s="1"/>
  <c r="I30" i="25"/>
  <c r="V30" i="37"/>
  <c r="W30" i="37" s="1"/>
  <c r="W30" i="25"/>
  <c r="BO32" i="37"/>
  <c r="BP32" i="37" s="1"/>
  <c r="BP32" i="25"/>
  <c r="BX22" i="21"/>
  <c r="BI28" i="21"/>
  <c r="AD48" i="21"/>
  <c r="AD51" i="21" s="1"/>
  <c r="V51" i="21"/>
  <c r="V85" i="21" s="1"/>
  <c r="BI55" i="21"/>
  <c r="D12" i="22"/>
  <c r="L12" i="22"/>
  <c r="AR12" i="22"/>
  <c r="AZ12" i="22"/>
  <c r="BP12" i="22"/>
  <c r="E13" i="22"/>
  <c r="M13" i="22"/>
  <c r="U13" i="22"/>
  <c r="AC13" i="22"/>
  <c r="C19" i="22"/>
  <c r="S19" i="22"/>
  <c r="AA19" i="22"/>
  <c r="AI19" i="22"/>
  <c r="BB22" i="22"/>
  <c r="BJ22" i="22"/>
  <c r="BR22" i="22"/>
  <c r="G16" i="23"/>
  <c r="F12" i="24" s="1"/>
  <c r="O16" i="23"/>
  <c r="N12" i="24" s="1"/>
  <c r="W16" i="23"/>
  <c r="V12" i="24" s="1"/>
  <c r="AE16" i="23"/>
  <c r="AD12" i="24" s="1"/>
  <c r="I21" i="23"/>
  <c r="H13" i="24" s="1"/>
  <c r="Q21" i="23"/>
  <c r="P13" i="24" s="1"/>
  <c r="Y21" i="23"/>
  <c r="X13" i="24" s="1"/>
  <c r="AG21" i="23"/>
  <c r="AF13" i="24" s="1"/>
  <c r="BB25" i="23"/>
  <c r="BA14" i="24" s="1"/>
  <c r="BR25" i="23"/>
  <c r="BQ14" i="24" s="1"/>
  <c r="BB28" i="23"/>
  <c r="BA15" i="24" s="1"/>
  <c r="BD33" i="23"/>
  <c r="BC16" i="24" s="1"/>
  <c r="BL33" i="23"/>
  <c r="BK16" i="24" s="1"/>
  <c r="BT33" i="23"/>
  <c r="BS16" i="24" s="1"/>
  <c r="I36" i="23"/>
  <c r="H17" i="24" s="1"/>
  <c r="Q36" i="23"/>
  <c r="P17" i="24" s="1"/>
  <c r="Y36" i="23"/>
  <c r="X17" i="24" s="1"/>
  <c r="AG36" i="23"/>
  <c r="AF17" i="24" s="1"/>
  <c r="BF41" i="23"/>
  <c r="BE18" i="24" s="1"/>
  <c r="BN41" i="23"/>
  <c r="BM18" i="24" s="1"/>
  <c r="BV41" i="23"/>
  <c r="BU18" i="24" s="1"/>
  <c r="BH46" i="23"/>
  <c r="BG19" i="24" s="1"/>
  <c r="BP46" i="23"/>
  <c r="BO19" i="24" s="1"/>
  <c r="BF51" i="23"/>
  <c r="BE20" i="24" s="1"/>
  <c r="BN51" i="23"/>
  <c r="BM20" i="24" s="1"/>
  <c r="BV51" i="23"/>
  <c r="BU20" i="24" s="1"/>
  <c r="G55" i="23"/>
  <c r="F21" i="24" s="1"/>
  <c r="O55" i="23"/>
  <c r="N21" i="24" s="1"/>
  <c r="W55" i="23"/>
  <c r="V21" i="24" s="1"/>
  <c r="AE55" i="23"/>
  <c r="AD21" i="24" s="1"/>
  <c r="I60" i="23"/>
  <c r="H22" i="24" s="1"/>
  <c r="Q60" i="23"/>
  <c r="P22" i="24" s="1"/>
  <c r="Y60" i="23"/>
  <c r="X22" i="24" s="1"/>
  <c r="AG60" i="23"/>
  <c r="AF22" i="24" s="1"/>
  <c r="K65" i="23"/>
  <c r="J23" i="24" s="1"/>
  <c r="S65" i="23"/>
  <c r="R23" i="24" s="1"/>
  <c r="AA65" i="23"/>
  <c r="Z23" i="24" s="1"/>
  <c r="AI65" i="23"/>
  <c r="AH23" i="24" s="1"/>
  <c r="BF71" i="23"/>
  <c r="BE24" i="24" s="1"/>
  <c r="BN71" i="23"/>
  <c r="BM24" i="24" s="1"/>
  <c r="BV71" i="23"/>
  <c r="BU24" i="24" s="1"/>
  <c r="BH76" i="23"/>
  <c r="BG25" i="24" s="1"/>
  <c r="BP76" i="23"/>
  <c r="BO25" i="24" s="1"/>
  <c r="G84" i="23"/>
  <c r="F27" i="24" s="1"/>
  <c r="O84" i="23"/>
  <c r="N27" i="24" s="1"/>
  <c r="W84" i="23"/>
  <c r="V27" i="24" s="1"/>
  <c r="AE84" i="23"/>
  <c r="AD27" i="24" s="1"/>
  <c r="E12" i="24"/>
  <c r="M12" i="24"/>
  <c r="U12" i="24"/>
  <c r="AC12" i="24"/>
  <c r="AK12" i="24"/>
  <c r="AS12" i="24"/>
  <c r="AZ19" i="24"/>
  <c r="BB21" i="24"/>
  <c r="BJ21" i="24"/>
  <c r="BR21" i="24"/>
  <c r="I24" i="24"/>
  <c r="Q24" i="24"/>
  <c r="Y24" i="24"/>
  <c r="AG24" i="24"/>
  <c r="G12" i="25"/>
  <c r="O12" i="25"/>
  <c r="W12" i="25"/>
  <c r="AE12" i="25"/>
  <c r="G13" i="25"/>
  <c r="O13" i="25"/>
  <c r="W13" i="25"/>
  <c r="AE13" i="25"/>
  <c r="G14" i="25"/>
  <c r="O14" i="25"/>
  <c r="W14" i="25"/>
  <c r="AE14" i="25"/>
  <c r="G15" i="25"/>
  <c r="O15" i="25"/>
  <c r="W15" i="25"/>
  <c r="AE15" i="25"/>
  <c r="I17" i="25"/>
  <c r="Q17" i="25"/>
  <c r="Y17" i="25"/>
  <c r="AG17" i="25"/>
  <c r="I18" i="25"/>
  <c r="Q18" i="25"/>
  <c r="Y18" i="25"/>
  <c r="AG18" i="25"/>
  <c r="I19" i="25"/>
  <c r="Q19" i="25"/>
  <c r="Y19" i="25"/>
  <c r="AG19" i="25"/>
  <c r="I20" i="25"/>
  <c r="Q20" i="25"/>
  <c r="Y20" i="25"/>
  <c r="AG20" i="25"/>
  <c r="K22" i="25"/>
  <c r="S22" i="25"/>
  <c r="AA22" i="25"/>
  <c r="AI22" i="25"/>
  <c r="K23" i="25"/>
  <c r="S23" i="25"/>
  <c r="AA23" i="25"/>
  <c r="AI23" i="25"/>
  <c r="K24" i="25"/>
  <c r="S24" i="25"/>
  <c r="AA24" i="25"/>
  <c r="AI24" i="25"/>
  <c r="K26" i="25"/>
  <c r="S26" i="25"/>
  <c r="AA26" i="25"/>
  <c r="AI26" i="25"/>
  <c r="K27" i="25"/>
  <c r="S27" i="25"/>
  <c r="AA27" i="25"/>
  <c r="AI27" i="25"/>
  <c r="BH29" i="25"/>
  <c r="BP29" i="25"/>
  <c r="BH30" i="25"/>
  <c r="BP30" i="25"/>
  <c r="W31" i="37"/>
  <c r="AE31" i="25"/>
  <c r="Z34" i="37"/>
  <c r="AA34" i="37" s="1"/>
  <c r="AA34" i="25"/>
  <c r="BI16" i="21"/>
  <c r="BB28" i="21"/>
  <c r="BA15" i="22" s="1"/>
  <c r="BR28" i="21"/>
  <c r="BQ15" i="22" s="1"/>
  <c r="BX29" i="21"/>
  <c r="BD33" i="21"/>
  <c r="BC16" i="22" s="1"/>
  <c r="BL33" i="21"/>
  <c r="BK16" i="22" s="1"/>
  <c r="BT33" i="21"/>
  <c r="BS16" i="22" s="1"/>
  <c r="I36" i="21"/>
  <c r="H17" i="22" s="1"/>
  <c r="Q36" i="21"/>
  <c r="P17" i="22" s="1"/>
  <c r="Y36" i="21"/>
  <c r="X17" i="22" s="1"/>
  <c r="AG36" i="21"/>
  <c r="AF17" i="22" s="1"/>
  <c r="BF41" i="21"/>
  <c r="BE18" i="22" s="1"/>
  <c r="BN41" i="21"/>
  <c r="BM18" i="22" s="1"/>
  <c r="BV41" i="21"/>
  <c r="BU18" i="22" s="1"/>
  <c r="BI46" i="21"/>
  <c r="G51" i="21"/>
  <c r="F20" i="22" s="1"/>
  <c r="BX56" i="21"/>
  <c r="BF65" i="21"/>
  <c r="BE23" i="22" s="1"/>
  <c r="BN65" i="21"/>
  <c r="BM23" i="22" s="1"/>
  <c r="BV65" i="21"/>
  <c r="BU23" i="22" s="1"/>
  <c r="BH76" i="21"/>
  <c r="BG25" i="22" s="1"/>
  <c r="BP76" i="21"/>
  <c r="BO25" i="22" s="1"/>
  <c r="I80" i="21"/>
  <c r="H26" i="22" s="1"/>
  <c r="Q80" i="21"/>
  <c r="P26" i="22" s="1"/>
  <c r="Y80" i="21"/>
  <c r="X26" i="22" s="1"/>
  <c r="AG80" i="21"/>
  <c r="AF26" i="22" s="1"/>
  <c r="G14" i="22"/>
  <c r="O14" i="22"/>
  <c r="W14" i="22"/>
  <c r="AE14" i="22"/>
  <c r="BX12" i="23"/>
  <c r="BD16" i="23"/>
  <c r="BC12" i="24" s="1"/>
  <c r="BL16" i="23"/>
  <c r="BK12" i="24" s="1"/>
  <c r="BT16" i="23"/>
  <c r="BS12" i="24" s="1"/>
  <c r="G25" i="23"/>
  <c r="F14" i="24" s="1"/>
  <c r="O25" i="23"/>
  <c r="N14" i="24" s="1"/>
  <c r="W25" i="23"/>
  <c r="V14" i="24" s="1"/>
  <c r="AE25" i="23"/>
  <c r="AD14" i="24" s="1"/>
  <c r="G28" i="23"/>
  <c r="F15" i="24" s="1"/>
  <c r="O28" i="23"/>
  <c r="N15" i="24" s="1"/>
  <c r="W28" i="23"/>
  <c r="V15" i="24" s="1"/>
  <c r="AE28" i="23"/>
  <c r="AD15" i="24" s="1"/>
  <c r="I33" i="23"/>
  <c r="H16" i="24" s="1"/>
  <c r="Q33" i="23"/>
  <c r="P16" i="24" s="1"/>
  <c r="Y33" i="23"/>
  <c r="X16" i="24" s="1"/>
  <c r="AG33" i="23"/>
  <c r="AF16" i="24" s="1"/>
  <c r="BF36" i="23"/>
  <c r="BE17" i="24" s="1"/>
  <c r="BN36" i="23"/>
  <c r="BM17" i="24" s="1"/>
  <c r="BV36" i="23"/>
  <c r="BU17" i="24" s="1"/>
  <c r="K41" i="23"/>
  <c r="J18" i="24" s="1"/>
  <c r="S41" i="23"/>
  <c r="R18" i="24" s="1"/>
  <c r="AA41" i="23"/>
  <c r="Z18" i="24" s="1"/>
  <c r="AI41" i="23"/>
  <c r="AH18" i="24" s="1"/>
  <c r="BF60" i="23"/>
  <c r="BE22" i="24" s="1"/>
  <c r="BN60" i="23"/>
  <c r="BM22" i="24" s="1"/>
  <c r="BV60" i="23"/>
  <c r="BU22" i="24" s="1"/>
  <c r="U76" i="23"/>
  <c r="T25" i="24" s="1"/>
  <c r="AC76" i="23"/>
  <c r="AB25" i="24" s="1"/>
  <c r="AK76" i="23"/>
  <c r="AJ25" i="24" s="1"/>
  <c r="BF80" i="23"/>
  <c r="BE26" i="24" s="1"/>
  <c r="BN80" i="23"/>
  <c r="BM26" i="24" s="1"/>
  <c r="BV80" i="23"/>
  <c r="BU26" i="24" s="1"/>
  <c r="AL12" i="24"/>
  <c r="AT12" i="24"/>
  <c r="BB12" i="24"/>
  <c r="BJ12" i="24"/>
  <c r="BR12" i="24"/>
  <c r="AA17" i="24"/>
  <c r="AZ18" i="24"/>
  <c r="BB20" i="24"/>
  <c r="BJ20" i="24"/>
  <c r="BR20" i="24"/>
  <c r="AK27" i="24"/>
  <c r="I12" i="37"/>
  <c r="Q12" i="37"/>
  <c r="Y12" i="37"/>
  <c r="AG12" i="37"/>
  <c r="BD12" i="25"/>
  <c r="BL12" i="25"/>
  <c r="BT12" i="25"/>
  <c r="I13" i="37"/>
  <c r="Q13" i="37"/>
  <c r="Y13" i="37"/>
  <c r="AG13" i="37"/>
  <c r="BD13" i="25"/>
  <c r="BL13" i="25"/>
  <c r="BT13" i="25"/>
  <c r="I14" i="37"/>
  <c r="Q14" i="37"/>
  <c r="Y14" i="37"/>
  <c r="AG14" i="37"/>
  <c r="BD14" i="25"/>
  <c r="BL14" i="25"/>
  <c r="BT14" i="25"/>
  <c r="I15" i="37"/>
  <c r="Q15" i="37"/>
  <c r="Y15" i="37"/>
  <c r="AG15" i="37"/>
  <c r="BD15" i="25"/>
  <c r="BL15" i="25"/>
  <c r="BT15" i="25"/>
  <c r="BF17" i="25"/>
  <c r="BN17" i="25"/>
  <c r="BV17" i="25"/>
  <c r="BF18" i="25"/>
  <c r="BN18" i="25"/>
  <c r="BV18" i="25"/>
  <c r="BF19" i="25"/>
  <c r="BN19" i="25"/>
  <c r="BV19" i="25"/>
  <c r="BF20" i="25"/>
  <c r="BN20" i="25"/>
  <c r="BV20" i="25"/>
  <c r="U22" i="37"/>
  <c r="AC22" i="37"/>
  <c r="AK22" i="37"/>
  <c r="BH22" i="25"/>
  <c r="BP22" i="25"/>
  <c r="U23" i="37"/>
  <c r="AC23" i="37"/>
  <c r="AK23" i="37"/>
  <c r="BH23" i="25"/>
  <c r="BP23" i="25"/>
  <c r="U24" i="37"/>
  <c r="AC24" i="37"/>
  <c r="AK24" i="37"/>
  <c r="BH24" i="25"/>
  <c r="BP24" i="25"/>
  <c r="U26" i="37"/>
  <c r="AC26" i="37"/>
  <c r="AK26" i="37"/>
  <c r="BH26" i="25"/>
  <c r="BP26" i="25"/>
  <c r="U27" i="37"/>
  <c r="AC27" i="37"/>
  <c r="AK27" i="37"/>
  <c r="BH27" i="25"/>
  <c r="BP27" i="25"/>
  <c r="U29" i="25"/>
  <c r="AC29" i="25"/>
  <c r="AK29" i="25"/>
  <c r="BB29" i="37"/>
  <c r="BI29" i="37"/>
  <c r="BJ29" i="37" s="1"/>
  <c r="BI29" i="25"/>
  <c r="BJ29" i="25" s="1"/>
  <c r="BR29" i="37"/>
  <c r="U30" i="25"/>
  <c r="AC30" i="25"/>
  <c r="AK30" i="25"/>
  <c r="BB30" i="37"/>
  <c r="BI30" i="37"/>
  <c r="BJ30" i="37" s="1"/>
  <c r="BI30" i="25"/>
  <c r="BJ30" i="25" s="1"/>
  <c r="BR30" i="37"/>
  <c r="O31" i="37"/>
  <c r="W31" i="25"/>
  <c r="AF31" i="37"/>
  <c r="AG31" i="37" s="1"/>
  <c r="AG31" i="25"/>
  <c r="BD32" i="25"/>
  <c r="R34" i="37"/>
  <c r="S34" i="37" s="1"/>
  <c r="S34" i="25"/>
  <c r="BA34" i="37"/>
  <c r="BB34" i="25"/>
  <c r="BQ34" i="37"/>
  <c r="BR34" i="37" s="1"/>
  <c r="BR34" i="25"/>
  <c r="BA35" i="37"/>
  <c r="BB35" i="25"/>
  <c r="BQ35" i="37"/>
  <c r="BR35" i="37" s="1"/>
  <c r="BR35" i="25"/>
  <c r="BM37" i="37"/>
  <c r="BN37" i="37" s="1"/>
  <c r="BN37" i="25"/>
  <c r="J85" i="21"/>
  <c r="R85" i="21"/>
  <c r="Z85" i="21"/>
  <c r="AP85" i="21"/>
  <c r="AO28" i="22" s="1"/>
  <c r="AX85" i="21"/>
  <c r="AW28" i="22" s="1"/>
  <c r="S16" i="22"/>
  <c r="AA16" i="22"/>
  <c r="AI16" i="22"/>
  <c r="AZ17" i="22"/>
  <c r="BP17" i="22"/>
  <c r="E18" i="22"/>
  <c r="M18" i="22"/>
  <c r="U18" i="22"/>
  <c r="AC18" i="22"/>
  <c r="AH50" i="23"/>
  <c r="AI50" i="23" s="1"/>
  <c r="BI71" i="23"/>
  <c r="BF14" i="24"/>
  <c r="BN14" i="24"/>
  <c r="AZ16" i="24"/>
  <c r="BP16" i="24"/>
  <c r="E17" i="24"/>
  <c r="M17" i="24"/>
  <c r="U17" i="24"/>
  <c r="AC17" i="24"/>
  <c r="BB18" i="24"/>
  <c r="BJ18" i="24"/>
  <c r="BR18" i="24"/>
  <c r="K12" i="37"/>
  <c r="S12" i="37"/>
  <c r="AA12" i="37"/>
  <c r="AI12" i="37"/>
  <c r="K13" i="37"/>
  <c r="S13" i="37"/>
  <c r="AA13" i="37"/>
  <c r="AI13" i="37"/>
  <c r="K14" i="37"/>
  <c r="S14" i="37"/>
  <c r="AA14" i="37"/>
  <c r="AI14" i="37"/>
  <c r="K15" i="37"/>
  <c r="S15" i="37"/>
  <c r="AA15" i="37"/>
  <c r="AI15" i="37"/>
  <c r="U17" i="37"/>
  <c r="AC17" i="37"/>
  <c r="AK17" i="37"/>
  <c r="U18" i="37"/>
  <c r="AC18" i="37"/>
  <c r="AK18" i="37"/>
  <c r="U19" i="37"/>
  <c r="AC19" i="37"/>
  <c r="AK19" i="37"/>
  <c r="U20" i="37"/>
  <c r="AC20" i="37"/>
  <c r="AK20" i="37"/>
  <c r="G22" i="37"/>
  <c r="O22" i="37"/>
  <c r="W22" i="37"/>
  <c r="AE22" i="37"/>
  <c r="G23" i="37"/>
  <c r="O23" i="37"/>
  <c r="W23" i="37"/>
  <c r="AE23" i="37"/>
  <c r="G24" i="37"/>
  <c r="O24" i="37"/>
  <c r="W24" i="37"/>
  <c r="AE24" i="37"/>
  <c r="G26" i="37"/>
  <c r="O26" i="37"/>
  <c r="W26" i="37"/>
  <c r="AE26" i="37"/>
  <c r="G27" i="37"/>
  <c r="O27" i="37"/>
  <c r="W27" i="37"/>
  <c r="AE27" i="37"/>
  <c r="F28" i="25"/>
  <c r="I28" i="25" s="1"/>
  <c r="H15" i="26" s="1"/>
  <c r="BD29" i="37"/>
  <c r="BL29" i="37"/>
  <c r="BT29" i="37"/>
  <c r="BD30" i="37"/>
  <c r="BL30" i="37"/>
  <c r="BT30" i="37"/>
  <c r="P31" i="37"/>
  <c r="Q31" i="37" s="1"/>
  <c r="Q31" i="25"/>
  <c r="AA31" i="37"/>
  <c r="BG31" i="37"/>
  <c r="BH31" i="37" s="1"/>
  <c r="BH31" i="25"/>
  <c r="AF32" i="37"/>
  <c r="AG32" i="37" s="1"/>
  <c r="AG32" i="25"/>
  <c r="BQ32" i="37"/>
  <c r="BR32" i="37" s="1"/>
  <c r="BR32" i="25"/>
  <c r="U34" i="25"/>
  <c r="BE34" i="37"/>
  <c r="BF34" i="37" s="1"/>
  <c r="BF34" i="25"/>
  <c r="BU34" i="37"/>
  <c r="BV34" i="37" s="1"/>
  <c r="BV34" i="25"/>
  <c r="BE35" i="37"/>
  <c r="BF35" i="37" s="1"/>
  <c r="BF35" i="25"/>
  <c r="BU35" i="37"/>
  <c r="BV35" i="37" s="1"/>
  <c r="BV35" i="25"/>
  <c r="BA37" i="37"/>
  <c r="BB37" i="25"/>
  <c r="BQ37" i="37"/>
  <c r="BR37" i="37" s="1"/>
  <c r="BR37" i="25"/>
  <c r="BA38" i="37"/>
  <c r="BI38" i="25"/>
  <c r="BJ38" i="25" s="1"/>
  <c r="BB38" i="25"/>
  <c r="BI36" i="21"/>
  <c r="BI71" i="21"/>
  <c r="BI80" i="21"/>
  <c r="BD19" i="22"/>
  <c r="BL19" i="22"/>
  <c r="BT19" i="22"/>
  <c r="S22" i="22"/>
  <c r="AA22" i="22"/>
  <c r="AI22" i="22"/>
  <c r="BI33" i="23"/>
  <c r="BA85" i="23"/>
  <c r="AZ14" i="24"/>
  <c r="S21" i="24"/>
  <c r="AA21" i="24"/>
  <c r="AI21" i="24"/>
  <c r="BB24" i="24"/>
  <c r="BJ24" i="24"/>
  <c r="BR24" i="24"/>
  <c r="AE17" i="37"/>
  <c r="W18" i="37"/>
  <c r="AE18" i="37"/>
  <c r="W19" i="37"/>
  <c r="AE19" i="37"/>
  <c r="W20" i="37"/>
  <c r="AE20" i="37"/>
  <c r="AG24" i="37"/>
  <c r="I26" i="37"/>
  <c r="Q26" i="37"/>
  <c r="Y26" i="37"/>
  <c r="AG26" i="37"/>
  <c r="I27" i="37"/>
  <c r="Q27" i="37"/>
  <c r="Y27" i="37"/>
  <c r="BF29" i="37"/>
  <c r="BN29" i="37"/>
  <c r="BV29" i="37"/>
  <c r="K31" i="37"/>
  <c r="BB31" i="37"/>
  <c r="P32" i="37"/>
  <c r="Q32" i="37" s="1"/>
  <c r="Q32" i="25"/>
  <c r="BI34" i="25"/>
  <c r="BJ34" i="25" s="1"/>
  <c r="BI35" i="25"/>
  <c r="BJ35" i="25" s="1"/>
  <c r="BE37" i="37"/>
  <c r="BF37" i="37" s="1"/>
  <c r="BF37" i="25"/>
  <c r="BU37" i="37"/>
  <c r="BV37" i="37" s="1"/>
  <c r="BV37" i="25"/>
  <c r="BH51" i="21"/>
  <c r="BG20" i="22" s="1"/>
  <c r="BP51" i="21"/>
  <c r="BO20" i="22" s="1"/>
  <c r="BI60" i="21"/>
  <c r="G65" i="21"/>
  <c r="F23" i="22" s="1"/>
  <c r="O65" i="21"/>
  <c r="N23" i="22" s="1"/>
  <c r="W65" i="21"/>
  <c r="V23" i="22" s="1"/>
  <c r="AE65" i="21"/>
  <c r="AD23" i="22" s="1"/>
  <c r="I76" i="21"/>
  <c r="H25" i="22" s="1"/>
  <c r="Q76" i="21"/>
  <c r="P25" i="22" s="1"/>
  <c r="Y76" i="21"/>
  <c r="X25" i="22" s="1"/>
  <c r="AG76" i="21"/>
  <c r="AF25" i="22" s="1"/>
  <c r="U16" i="23"/>
  <c r="T12" i="24" s="1"/>
  <c r="AC16" i="23"/>
  <c r="AB12" i="24" s="1"/>
  <c r="AK16" i="23"/>
  <c r="AJ12" i="24" s="1"/>
  <c r="G21" i="23"/>
  <c r="F13" i="24" s="1"/>
  <c r="O21" i="23"/>
  <c r="N13" i="24" s="1"/>
  <c r="W21" i="23"/>
  <c r="V13" i="24" s="1"/>
  <c r="AE21" i="23"/>
  <c r="AD13" i="24" s="1"/>
  <c r="BI55" i="23"/>
  <c r="G60" i="23"/>
  <c r="F22" i="24" s="1"/>
  <c r="O60" i="23"/>
  <c r="N22" i="24" s="1"/>
  <c r="W60" i="23"/>
  <c r="V22" i="24" s="1"/>
  <c r="AE60" i="23"/>
  <c r="AD22" i="24" s="1"/>
  <c r="BF76" i="23"/>
  <c r="BE25" i="24" s="1"/>
  <c r="BN76" i="23"/>
  <c r="BM25" i="24" s="1"/>
  <c r="BV76" i="23"/>
  <c r="BU25" i="24" s="1"/>
  <c r="U12" i="25"/>
  <c r="AC12" i="25"/>
  <c r="AK12" i="25"/>
  <c r="BI12" i="37"/>
  <c r="BJ12" i="37" s="1"/>
  <c r="BB12" i="37"/>
  <c r="BI12" i="25"/>
  <c r="BJ12" i="25" s="1"/>
  <c r="BR12" i="37"/>
  <c r="U13" i="25"/>
  <c r="AC13" i="25"/>
  <c r="AK13" i="25"/>
  <c r="BI13" i="37"/>
  <c r="BJ13" i="37" s="1"/>
  <c r="BB13" i="37"/>
  <c r="BI13" i="25"/>
  <c r="BJ13" i="25" s="1"/>
  <c r="BR13" i="37"/>
  <c r="U14" i="25"/>
  <c r="AC14" i="25"/>
  <c r="AK14" i="25"/>
  <c r="BI14" i="37"/>
  <c r="BJ14" i="37" s="1"/>
  <c r="BB14" i="37"/>
  <c r="BI14" i="25"/>
  <c r="BJ14" i="25" s="1"/>
  <c r="BR14" i="37"/>
  <c r="U15" i="25"/>
  <c r="AC15" i="25"/>
  <c r="AK15" i="25"/>
  <c r="BB15" i="37"/>
  <c r="BI15" i="37"/>
  <c r="BJ15" i="37" s="1"/>
  <c r="BI15" i="25"/>
  <c r="BJ15" i="25" s="1"/>
  <c r="BR15" i="37"/>
  <c r="G17" i="25"/>
  <c r="O17" i="25"/>
  <c r="W17" i="25"/>
  <c r="AE17" i="25"/>
  <c r="BD17" i="37"/>
  <c r="BL17" i="37"/>
  <c r="BT17" i="37"/>
  <c r="G18" i="25"/>
  <c r="O18" i="25"/>
  <c r="W18" i="25"/>
  <c r="AE18" i="25"/>
  <c r="BD18" i="37"/>
  <c r="BL18" i="37"/>
  <c r="BT18" i="37"/>
  <c r="G19" i="25"/>
  <c r="O19" i="25"/>
  <c r="W19" i="25"/>
  <c r="AE19" i="25"/>
  <c r="BL19" i="37"/>
  <c r="BT19" i="37"/>
  <c r="G20" i="25"/>
  <c r="O20" i="25"/>
  <c r="W20" i="25"/>
  <c r="AE20" i="25"/>
  <c r="BT20" i="37"/>
  <c r="I22" i="25"/>
  <c r="Q22" i="25"/>
  <c r="Y22" i="25"/>
  <c r="AG22" i="25"/>
  <c r="BF22" i="37"/>
  <c r="BN22" i="37"/>
  <c r="BV22" i="37"/>
  <c r="I23" i="25"/>
  <c r="Q23" i="25"/>
  <c r="BF23" i="37"/>
  <c r="BN23" i="37"/>
  <c r="BV23" i="37"/>
  <c r="I24" i="25"/>
  <c r="BF24" i="37"/>
  <c r="BN24" i="37"/>
  <c r="BV24" i="37"/>
  <c r="BF26" i="37"/>
  <c r="BN26" i="37"/>
  <c r="BV26" i="37"/>
  <c r="BV27" i="37"/>
  <c r="K29" i="37"/>
  <c r="S29" i="37"/>
  <c r="AA29" i="37"/>
  <c r="AI29" i="37"/>
  <c r="BF29" i="25"/>
  <c r="BN29" i="25"/>
  <c r="BV29" i="25"/>
  <c r="K30" i="37"/>
  <c r="S30" i="37"/>
  <c r="AA30" i="37"/>
  <c r="AI30" i="37"/>
  <c r="BF30" i="25"/>
  <c r="BN30" i="25"/>
  <c r="BV30" i="25"/>
  <c r="K31" i="25"/>
  <c r="U31" i="37"/>
  <c r="AC31" i="25"/>
  <c r="BB31" i="25"/>
  <c r="BT31" i="25"/>
  <c r="H32" i="37"/>
  <c r="I32" i="37" s="1"/>
  <c r="I32" i="25"/>
  <c r="S29" i="25"/>
  <c r="AA29" i="25"/>
  <c r="AI29" i="25"/>
  <c r="BH29" i="37"/>
  <c r="BP29" i="37"/>
  <c r="S30" i="25"/>
  <c r="AA30" i="25"/>
  <c r="AI30" i="25"/>
  <c r="BH30" i="37"/>
  <c r="BP30" i="37"/>
  <c r="AE31" i="37"/>
  <c r="K32" i="37"/>
  <c r="BA32" i="37"/>
  <c r="BB32" i="25"/>
  <c r="AH34" i="37"/>
  <c r="AI34" i="37" s="1"/>
  <c r="AI34" i="25"/>
  <c r="BM34" i="37"/>
  <c r="BN34" i="37" s="1"/>
  <c r="BN34" i="25"/>
  <c r="BM35" i="37"/>
  <c r="BN35" i="37" s="1"/>
  <c r="BN35" i="25"/>
  <c r="AK31" i="37"/>
  <c r="U32" i="37"/>
  <c r="AC32" i="37"/>
  <c r="AK32" i="37"/>
  <c r="G34" i="37"/>
  <c r="O34" i="37"/>
  <c r="W34" i="37"/>
  <c r="AE34" i="37"/>
  <c r="G35" i="37"/>
  <c r="O35" i="37"/>
  <c r="W35" i="37"/>
  <c r="AE35" i="37"/>
  <c r="G37" i="37"/>
  <c r="O37" i="37"/>
  <c r="W37" i="37"/>
  <c r="AE37" i="37"/>
  <c r="G38" i="37"/>
  <c r="O38" i="37"/>
  <c r="W38" i="37"/>
  <c r="AE38" i="37"/>
  <c r="BR38" i="25"/>
  <c r="G39" i="37"/>
  <c r="O39" i="37"/>
  <c r="W39" i="37"/>
  <c r="AE39" i="37"/>
  <c r="BB39" i="25"/>
  <c r="BR39" i="25"/>
  <c r="G40" i="37"/>
  <c r="O40" i="37"/>
  <c r="W40" i="37"/>
  <c r="AE40" i="37"/>
  <c r="BB40" i="25"/>
  <c r="BR40" i="25"/>
  <c r="BD42" i="25"/>
  <c r="BL42" i="25"/>
  <c r="BT42" i="25"/>
  <c r="BD43" i="25"/>
  <c r="BL43" i="25"/>
  <c r="BT43" i="25"/>
  <c r="BD44" i="25"/>
  <c r="BL44" i="25"/>
  <c r="BT44" i="25"/>
  <c r="Q45" i="37"/>
  <c r="Y45" i="37"/>
  <c r="AG45" i="37"/>
  <c r="BD45" i="25"/>
  <c r="BL45" i="25"/>
  <c r="BT45" i="25"/>
  <c r="K47" i="37"/>
  <c r="BF47" i="25"/>
  <c r="BN47" i="25"/>
  <c r="BV47" i="25"/>
  <c r="BF48" i="25"/>
  <c r="BN48" i="25"/>
  <c r="BV48" i="25"/>
  <c r="K49" i="37"/>
  <c r="BF49" i="25"/>
  <c r="BN49" i="25"/>
  <c r="BV49" i="25"/>
  <c r="K50" i="37"/>
  <c r="BF50" i="25"/>
  <c r="BN50" i="25"/>
  <c r="BV50" i="25"/>
  <c r="BH52" i="25"/>
  <c r="BP52" i="25"/>
  <c r="BH53" i="25"/>
  <c r="BP53" i="25"/>
  <c r="BH54" i="25"/>
  <c r="BP54" i="25"/>
  <c r="U56" i="25"/>
  <c r="AC56" i="25"/>
  <c r="AK56" i="25"/>
  <c r="BB56" i="37"/>
  <c r="BI56" i="37"/>
  <c r="BJ56" i="37" s="1"/>
  <c r="BI56" i="25"/>
  <c r="BJ56" i="25" s="1"/>
  <c r="BR56" i="37"/>
  <c r="U57" i="25"/>
  <c r="AC57" i="25"/>
  <c r="AK57" i="25"/>
  <c r="BB57" i="37"/>
  <c r="BI57" i="37"/>
  <c r="BJ57" i="37" s="1"/>
  <c r="BI57" i="25"/>
  <c r="BJ57" i="25" s="1"/>
  <c r="BR57" i="37"/>
  <c r="U58" i="25"/>
  <c r="AC58" i="25"/>
  <c r="AK58" i="25"/>
  <c r="BB58" i="37"/>
  <c r="BI58" i="37"/>
  <c r="BJ58" i="37" s="1"/>
  <c r="BI58" i="25"/>
  <c r="BJ58" i="25" s="1"/>
  <c r="BR58" i="37"/>
  <c r="U59" i="25"/>
  <c r="AC59" i="25"/>
  <c r="AK59" i="25"/>
  <c r="BB59" i="37"/>
  <c r="BI59" i="37"/>
  <c r="BJ59" i="37" s="1"/>
  <c r="BI59" i="25"/>
  <c r="BJ59" i="25" s="1"/>
  <c r="BR59" i="37"/>
  <c r="G61" i="25"/>
  <c r="O61" i="25"/>
  <c r="W61" i="25"/>
  <c r="AE61" i="25"/>
  <c r="G62" i="25"/>
  <c r="O62" i="25"/>
  <c r="W62" i="25"/>
  <c r="AE62" i="25"/>
  <c r="G63" i="25"/>
  <c r="O63" i="25"/>
  <c r="W63" i="25"/>
  <c r="AE63" i="25"/>
  <c r="G64" i="25"/>
  <c r="O64" i="25"/>
  <c r="W64" i="25"/>
  <c r="AE64" i="25"/>
  <c r="I66" i="25"/>
  <c r="Q66" i="25"/>
  <c r="Y66" i="25"/>
  <c r="AG66" i="25"/>
  <c r="I67" i="25"/>
  <c r="Q67" i="25"/>
  <c r="Y67" i="25"/>
  <c r="I68" i="25"/>
  <c r="BH72" i="25"/>
  <c r="BP72" i="25"/>
  <c r="U73" i="37"/>
  <c r="AC73" i="37"/>
  <c r="AK73" i="37"/>
  <c r="BH73" i="25"/>
  <c r="BP73" i="25"/>
  <c r="U74" i="25"/>
  <c r="AC74" i="25"/>
  <c r="AK74" i="25"/>
  <c r="BB74" i="37"/>
  <c r="BI74" i="37"/>
  <c r="BJ74" i="37" s="1"/>
  <c r="BI74" i="25"/>
  <c r="BJ74" i="25" s="1"/>
  <c r="BR74" i="37"/>
  <c r="W75" i="37"/>
  <c r="AE75" i="37"/>
  <c r="BB75" i="25"/>
  <c r="BR75" i="25"/>
  <c r="I77" i="37"/>
  <c r="Q77" i="37"/>
  <c r="Y77" i="37"/>
  <c r="AG77" i="37"/>
  <c r="BD77" i="25"/>
  <c r="BL77" i="25"/>
  <c r="BT77" i="25"/>
  <c r="I78" i="25"/>
  <c r="Q78" i="25"/>
  <c r="Y78" i="25"/>
  <c r="AG78" i="25"/>
  <c r="V81" i="37"/>
  <c r="W81" i="37" s="1"/>
  <c r="W81" i="25"/>
  <c r="BV42" i="37"/>
  <c r="BN43" i="37"/>
  <c r="BV43" i="37"/>
  <c r="BV44" i="37"/>
  <c r="BB52" i="37"/>
  <c r="BI52" i="37"/>
  <c r="BJ52" i="37" s="1"/>
  <c r="BI52" i="25"/>
  <c r="BJ52" i="25" s="1"/>
  <c r="BB53" i="37"/>
  <c r="BI53" i="37"/>
  <c r="BJ53" i="37" s="1"/>
  <c r="BI53" i="25"/>
  <c r="BJ53" i="25" s="1"/>
  <c r="BB54" i="37"/>
  <c r="BI54" i="37"/>
  <c r="BJ54" i="37" s="1"/>
  <c r="BI54" i="25"/>
  <c r="BJ54" i="25" s="1"/>
  <c r="G56" i="37"/>
  <c r="O56" i="37"/>
  <c r="W56" i="37"/>
  <c r="AE56" i="37"/>
  <c r="BB56" i="25"/>
  <c r="BR56" i="25"/>
  <c r="G57" i="37"/>
  <c r="O57" i="37"/>
  <c r="W57" i="37"/>
  <c r="AE57" i="37"/>
  <c r="BB57" i="25"/>
  <c r="BR57" i="25"/>
  <c r="G58" i="37"/>
  <c r="O58" i="37"/>
  <c r="W58" i="37"/>
  <c r="AE58" i="37"/>
  <c r="BB58" i="25"/>
  <c r="BR58" i="25"/>
  <c r="G59" i="37"/>
  <c r="O59" i="37"/>
  <c r="W59" i="37"/>
  <c r="AE59" i="37"/>
  <c r="BB59" i="25"/>
  <c r="BR59" i="25"/>
  <c r="I61" i="37"/>
  <c r="Q61" i="37"/>
  <c r="Y61" i="37"/>
  <c r="AG61" i="37"/>
  <c r="BD61" i="25"/>
  <c r="BL61" i="25"/>
  <c r="BT61" i="25"/>
  <c r="I62" i="37"/>
  <c r="Q62" i="37"/>
  <c r="Y62" i="37"/>
  <c r="AG62" i="37"/>
  <c r="BD62" i="25"/>
  <c r="BL62" i="25"/>
  <c r="BT62" i="25"/>
  <c r="I63" i="37"/>
  <c r="Q63" i="37"/>
  <c r="Y63" i="37"/>
  <c r="AG63" i="37"/>
  <c r="BD63" i="25"/>
  <c r="BL63" i="25"/>
  <c r="BT63" i="25"/>
  <c r="I64" i="37"/>
  <c r="Q64" i="37"/>
  <c r="Y64" i="37"/>
  <c r="AG64" i="37"/>
  <c r="BD64" i="25"/>
  <c r="BL64" i="25"/>
  <c r="BT64" i="25"/>
  <c r="S66" i="37"/>
  <c r="AA66" i="37"/>
  <c r="AI66" i="37"/>
  <c r="BF66" i="25"/>
  <c r="BN66" i="25"/>
  <c r="BV66" i="25"/>
  <c r="S67" i="37"/>
  <c r="AA67" i="37"/>
  <c r="AI67" i="37"/>
  <c r="BF67" i="25"/>
  <c r="BN67" i="25"/>
  <c r="BV67" i="25"/>
  <c r="S68" i="37"/>
  <c r="AA68" i="37"/>
  <c r="AI68" i="37"/>
  <c r="BF68" i="25"/>
  <c r="BN68" i="25"/>
  <c r="BV68" i="25"/>
  <c r="S69" i="37"/>
  <c r="AA69" i="37"/>
  <c r="AI69" i="37"/>
  <c r="BF69" i="25"/>
  <c r="BN69" i="25"/>
  <c r="BV69" i="25"/>
  <c r="K70" i="25"/>
  <c r="S70" i="25"/>
  <c r="AA70" i="25"/>
  <c r="AI70" i="25"/>
  <c r="U72" i="25"/>
  <c r="AC72" i="25"/>
  <c r="AK72" i="25"/>
  <c r="BI72" i="37"/>
  <c r="BJ72" i="37" s="1"/>
  <c r="BB72" i="37"/>
  <c r="BI72" i="25"/>
  <c r="BJ72" i="25" s="1"/>
  <c r="BR72" i="37"/>
  <c r="U73" i="25"/>
  <c r="BI73" i="37"/>
  <c r="BJ73" i="37" s="1"/>
  <c r="BB73" i="37"/>
  <c r="BI73" i="25"/>
  <c r="BJ73" i="25" s="1"/>
  <c r="G74" i="37"/>
  <c r="O74" i="37"/>
  <c r="W74" i="37"/>
  <c r="AE74" i="37"/>
  <c r="BB74" i="25"/>
  <c r="BR74" i="25"/>
  <c r="G75" i="37"/>
  <c r="O75" i="37"/>
  <c r="W75" i="25"/>
  <c r="AE75" i="25"/>
  <c r="BT75" i="37"/>
  <c r="I77" i="25"/>
  <c r="BN77" i="37"/>
  <c r="BU77" i="37"/>
  <c r="BV77" i="37" s="1"/>
  <c r="BV77" i="25"/>
  <c r="BK78" i="37"/>
  <c r="BL78" i="37" s="1"/>
  <c r="BL78" i="25"/>
  <c r="BA79" i="37"/>
  <c r="BB79" i="25"/>
  <c r="BQ79" i="37"/>
  <c r="BR79" i="37" s="1"/>
  <c r="BR79" i="25"/>
  <c r="BD34" i="25"/>
  <c r="BL34" i="25"/>
  <c r="BT34" i="25"/>
  <c r="BD35" i="25"/>
  <c r="BL35" i="25"/>
  <c r="BT35" i="25"/>
  <c r="BD37" i="25"/>
  <c r="BL37" i="25"/>
  <c r="BT37" i="25"/>
  <c r="BD38" i="25"/>
  <c r="BL38" i="25"/>
  <c r="BT38" i="25"/>
  <c r="BD39" i="25"/>
  <c r="BL39" i="25"/>
  <c r="BT39" i="25"/>
  <c r="AG40" i="37"/>
  <c r="BD40" i="25"/>
  <c r="BL40" i="25"/>
  <c r="BT40" i="25"/>
  <c r="S42" i="37"/>
  <c r="AA42" i="37"/>
  <c r="AI42" i="37"/>
  <c r="BF42" i="25"/>
  <c r="BN42" i="25"/>
  <c r="BV42" i="25"/>
  <c r="S43" i="37"/>
  <c r="AA43" i="37"/>
  <c r="AI43" i="37"/>
  <c r="BF43" i="25"/>
  <c r="BN43" i="25"/>
  <c r="BV43" i="25"/>
  <c r="K44" i="37"/>
  <c r="S44" i="37"/>
  <c r="AA44" i="37"/>
  <c r="AI44" i="37"/>
  <c r="BF44" i="25"/>
  <c r="BN44" i="25"/>
  <c r="BV44" i="25"/>
  <c r="S45" i="37"/>
  <c r="AA45" i="37"/>
  <c r="AI45" i="37"/>
  <c r="BF45" i="25"/>
  <c r="BN45" i="25"/>
  <c r="BV45" i="25"/>
  <c r="U47" i="37"/>
  <c r="AC47" i="37"/>
  <c r="AK47" i="37"/>
  <c r="BH47" i="25"/>
  <c r="BP47" i="25"/>
  <c r="U48" i="37"/>
  <c r="AC48" i="37"/>
  <c r="AK48" i="37"/>
  <c r="BH48" i="25"/>
  <c r="BP48" i="25"/>
  <c r="U49" i="37"/>
  <c r="AC49" i="37"/>
  <c r="AK49" i="37"/>
  <c r="BH49" i="25"/>
  <c r="BP49" i="25"/>
  <c r="U50" i="37"/>
  <c r="AC50" i="37"/>
  <c r="AK50" i="37"/>
  <c r="BH50" i="25"/>
  <c r="BP50" i="25"/>
  <c r="G52" i="37"/>
  <c r="O52" i="37"/>
  <c r="W52" i="37"/>
  <c r="AE52" i="37"/>
  <c r="BB52" i="25"/>
  <c r="BR52" i="25"/>
  <c r="G53" i="37"/>
  <c r="O53" i="37"/>
  <c r="W53" i="37"/>
  <c r="AE53" i="37"/>
  <c r="BB53" i="25"/>
  <c r="BR53" i="25"/>
  <c r="G54" i="37"/>
  <c r="O54" i="37"/>
  <c r="W54" i="37"/>
  <c r="AE54" i="37"/>
  <c r="BB54" i="25"/>
  <c r="BR54" i="25"/>
  <c r="G56" i="25"/>
  <c r="O56" i="25"/>
  <c r="W56" i="25"/>
  <c r="AE56" i="25"/>
  <c r="BD56" i="37"/>
  <c r="BL56" i="37"/>
  <c r="BT56" i="37"/>
  <c r="G57" i="25"/>
  <c r="O57" i="25"/>
  <c r="W57" i="25"/>
  <c r="AE57" i="25"/>
  <c r="BD57" i="37"/>
  <c r="BL57" i="37"/>
  <c r="BT57" i="37"/>
  <c r="G58" i="25"/>
  <c r="O58" i="25"/>
  <c r="W58" i="25"/>
  <c r="AE58" i="25"/>
  <c r="BD58" i="37"/>
  <c r="BL58" i="37"/>
  <c r="BT58" i="37"/>
  <c r="G59" i="25"/>
  <c r="O59" i="25"/>
  <c r="W59" i="25"/>
  <c r="AE59" i="25"/>
  <c r="BD59" i="37"/>
  <c r="BL59" i="37"/>
  <c r="BT59" i="37"/>
  <c r="I61" i="25"/>
  <c r="Q61" i="25"/>
  <c r="Y61" i="25"/>
  <c r="AG61" i="25"/>
  <c r="BF61" i="37"/>
  <c r="BN61" i="37"/>
  <c r="BV61" i="37"/>
  <c r="I62" i="25"/>
  <c r="Q62" i="25"/>
  <c r="Y62" i="25"/>
  <c r="AG62" i="25"/>
  <c r="BF62" i="37"/>
  <c r="BN62" i="37"/>
  <c r="BV62" i="37"/>
  <c r="I63" i="25"/>
  <c r="Q63" i="25"/>
  <c r="Y63" i="25"/>
  <c r="AG63" i="25"/>
  <c r="BN63" i="37"/>
  <c r="BV63" i="37"/>
  <c r="I64" i="25"/>
  <c r="Q64" i="25"/>
  <c r="Y64" i="25"/>
  <c r="AG64" i="25"/>
  <c r="BV64" i="37"/>
  <c r="K66" i="25"/>
  <c r="S66" i="25"/>
  <c r="AA66" i="25"/>
  <c r="AI66" i="25"/>
  <c r="BH66" i="37"/>
  <c r="BP66" i="37"/>
  <c r="K67" i="25"/>
  <c r="S67" i="25"/>
  <c r="AA67" i="25"/>
  <c r="AI67" i="25"/>
  <c r="BH67" i="37"/>
  <c r="BP67" i="37"/>
  <c r="K68" i="25"/>
  <c r="S68" i="25"/>
  <c r="AA68" i="25"/>
  <c r="AI68" i="25"/>
  <c r="BH68" i="37"/>
  <c r="BP68" i="37"/>
  <c r="S69" i="25"/>
  <c r="AA69" i="25"/>
  <c r="AI69" i="25"/>
  <c r="BP69" i="37"/>
  <c r="U70" i="37"/>
  <c r="AC70" i="37"/>
  <c r="AK70" i="37"/>
  <c r="BH70" i="25"/>
  <c r="BP70" i="25"/>
  <c r="G72" i="37"/>
  <c r="O72" i="37"/>
  <c r="W72" i="37"/>
  <c r="AE72" i="37"/>
  <c r="BB72" i="25"/>
  <c r="BR72" i="25"/>
  <c r="G73" i="37"/>
  <c r="O73" i="37"/>
  <c r="W73" i="37"/>
  <c r="AE73" i="37"/>
  <c r="BB73" i="25"/>
  <c r="BT73" i="37"/>
  <c r="G74" i="25"/>
  <c r="O74" i="25"/>
  <c r="W74" i="25"/>
  <c r="AE74" i="25"/>
  <c r="BD74" i="37"/>
  <c r="BL74" i="37"/>
  <c r="BT74" i="37"/>
  <c r="G75" i="25"/>
  <c r="O75" i="25"/>
  <c r="Y75" i="37"/>
  <c r="AG75" i="37"/>
  <c r="BD75" i="25"/>
  <c r="BL75" i="25"/>
  <c r="BT75" i="25"/>
  <c r="K77" i="37"/>
  <c r="S77" i="37"/>
  <c r="AA77" i="37"/>
  <c r="AI77" i="37"/>
  <c r="BF77" i="25"/>
  <c r="BN77" i="25"/>
  <c r="K78" i="25"/>
  <c r="BM78" i="37"/>
  <c r="BN78" i="37" s="1"/>
  <c r="BN78" i="25"/>
  <c r="N83" i="37"/>
  <c r="O83" i="37" s="1"/>
  <c r="Q83" i="25"/>
  <c r="O83" i="25"/>
  <c r="AD83" i="37"/>
  <c r="AE83" i="37" s="1"/>
  <c r="AG83" i="25"/>
  <c r="AE83" i="25"/>
  <c r="BB47" i="37"/>
  <c r="BI47" i="37"/>
  <c r="BJ47" i="37" s="1"/>
  <c r="BI47" i="25"/>
  <c r="BJ47" i="25" s="1"/>
  <c r="BB48" i="37"/>
  <c r="BI48" i="37"/>
  <c r="BJ48" i="37" s="1"/>
  <c r="BI48" i="25"/>
  <c r="BJ48" i="25" s="1"/>
  <c r="BB49" i="37"/>
  <c r="BI49" i="37"/>
  <c r="BJ49" i="37" s="1"/>
  <c r="BI49" i="25"/>
  <c r="BJ49" i="25" s="1"/>
  <c r="BB50" i="37"/>
  <c r="BI50" i="37"/>
  <c r="BJ50" i="37" s="1"/>
  <c r="BI50" i="25"/>
  <c r="BJ50" i="25" s="1"/>
  <c r="BD56" i="25"/>
  <c r="BL56" i="25"/>
  <c r="BT56" i="25"/>
  <c r="BD57" i="25"/>
  <c r="BL57" i="25"/>
  <c r="BT57" i="25"/>
  <c r="BD58" i="25"/>
  <c r="BL58" i="25"/>
  <c r="BT58" i="25"/>
  <c r="BD59" i="25"/>
  <c r="BL59" i="25"/>
  <c r="BT59" i="25"/>
  <c r="K61" i="37"/>
  <c r="K62" i="37"/>
  <c r="K63" i="37"/>
  <c r="K64" i="37"/>
  <c r="BH66" i="25"/>
  <c r="BP66" i="25"/>
  <c r="BH67" i="25"/>
  <c r="BP67" i="25"/>
  <c r="BH68" i="25"/>
  <c r="BP68" i="25"/>
  <c r="BH69" i="25"/>
  <c r="BP69" i="25"/>
  <c r="U70" i="25"/>
  <c r="AC70" i="25"/>
  <c r="AK70" i="25"/>
  <c r="BI70" i="37"/>
  <c r="BJ70" i="37" s="1"/>
  <c r="BB70" i="37"/>
  <c r="BI70" i="25"/>
  <c r="BJ70" i="25" s="1"/>
  <c r="G72" i="25"/>
  <c r="O72" i="25"/>
  <c r="W72" i="25"/>
  <c r="AE72" i="25"/>
  <c r="BD72" i="37"/>
  <c r="BL72" i="37"/>
  <c r="BT72" i="37"/>
  <c r="G73" i="25"/>
  <c r="O73" i="25"/>
  <c r="W73" i="25"/>
  <c r="AE73" i="25"/>
  <c r="I74" i="37"/>
  <c r="Q74" i="37"/>
  <c r="Y74" i="37"/>
  <c r="AG74" i="37"/>
  <c r="BD74" i="25"/>
  <c r="BL74" i="25"/>
  <c r="BT74" i="25"/>
  <c r="I75" i="37"/>
  <c r="Q75" i="37"/>
  <c r="Y75" i="25"/>
  <c r="BF75" i="37"/>
  <c r="BN75" i="37"/>
  <c r="BV75" i="37"/>
  <c r="K77" i="25"/>
  <c r="S77" i="25"/>
  <c r="AA77" i="25"/>
  <c r="AI77" i="25"/>
  <c r="BH77" i="37"/>
  <c r="BP77" i="37"/>
  <c r="BO78" i="37"/>
  <c r="BP78" i="37" s="1"/>
  <c r="BP78" i="25"/>
  <c r="N82" i="37"/>
  <c r="O82" i="37" s="1"/>
  <c r="O82" i="25"/>
  <c r="AD82" i="37"/>
  <c r="AE82" i="37" s="1"/>
  <c r="AG82" i="25"/>
  <c r="AE82" i="25"/>
  <c r="BF38" i="25"/>
  <c r="BN38" i="25"/>
  <c r="BV38" i="25"/>
  <c r="BF39" i="25"/>
  <c r="BN39" i="25"/>
  <c r="BV39" i="25"/>
  <c r="BF40" i="25"/>
  <c r="BN40" i="25"/>
  <c r="BV40" i="25"/>
  <c r="BH42" i="25"/>
  <c r="BP42" i="25"/>
  <c r="BH43" i="25"/>
  <c r="BP43" i="25"/>
  <c r="BH44" i="25"/>
  <c r="BP44" i="25"/>
  <c r="BH45" i="25"/>
  <c r="BP45" i="25"/>
  <c r="BB47" i="25"/>
  <c r="BR47" i="25"/>
  <c r="BB48" i="25"/>
  <c r="BR48" i="25"/>
  <c r="BB49" i="25"/>
  <c r="BR49" i="25"/>
  <c r="BB50" i="25"/>
  <c r="BR50" i="25"/>
  <c r="BD52" i="25"/>
  <c r="BL52" i="25"/>
  <c r="BT52" i="25"/>
  <c r="BD53" i="25"/>
  <c r="BL53" i="25"/>
  <c r="BT53" i="25"/>
  <c r="BD54" i="25"/>
  <c r="BL54" i="25"/>
  <c r="BT54" i="25"/>
  <c r="I56" i="25"/>
  <c r="Q56" i="25"/>
  <c r="Y56" i="25"/>
  <c r="AG56" i="25"/>
  <c r="BF56" i="37"/>
  <c r="BN56" i="37"/>
  <c r="BV56" i="37"/>
  <c r="I57" i="25"/>
  <c r="Q57" i="25"/>
  <c r="Y57" i="25"/>
  <c r="AG57" i="25"/>
  <c r="BF57" i="37"/>
  <c r="BN57" i="37"/>
  <c r="BV57" i="37"/>
  <c r="I58" i="25"/>
  <c r="Q58" i="25"/>
  <c r="Y58" i="25"/>
  <c r="AG58" i="25"/>
  <c r="BF58" i="37"/>
  <c r="BN58" i="37"/>
  <c r="BV58" i="37"/>
  <c r="I59" i="25"/>
  <c r="Q59" i="25"/>
  <c r="Y59" i="25"/>
  <c r="AG59" i="25"/>
  <c r="BF59" i="37"/>
  <c r="BN59" i="37"/>
  <c r="BV59" i="37"/>
  <c r="K61" i="25"/>
  <c r="S61" i="25"/>
  <c r="AA61" i="25"/>
  <c r="AI61" i="25"/>
  <c r="K62" i="25"/>
  <c r="S62" i="25"/>
  <c r="AA62" i="25"/>
  <c r="AI62" i="25"/>
  <c r="K63" i="25"/>
  <c r="S63" i="25"/>
  <c r="AA63" i="25"/>
  <c r="AI63" i="25"/>
  <c r="K64" i="25"/>
  <c r="S64" i="25"/>
  <c r="AA64" i="25"/>
  <c r="AI64" i="25"/>
  <c r="U66" i="25"/>
  <c r="AC66" i="25"/>
  <c r="BB66" i="37"/>
  <c r="BI66" i="37"/>
  <c r="BJ66" i="37" s="1"/>
  <c r="BI66" i="25"/>
  <c r="BJ66" i="25" s="1"/>
  <c r="BR66" i="37"/>
  <c r="BB67" i="37"/>
  <c r="BI67" i="37"/>
  <c r="BJ67" i="37" s="1"/>
  <c r="BI67" i="25"/>
  <c r="BJ67" i="25" s="1"/>
  <c r="BB68" i="37"/>
  <c r="BI68" i="37"/>
  <c r="BJ68" i="37" s="1"/>
  <c r="BI68" i="25"/>
  <c r="BJ68" i="25" s="1"/>
  <c r="BB69" i="37"/>
  <c r="BI69" i="37"/>
  <c r="BJ69" i="37" s="1"/>
  <c r="BI69" i="25"/>
  <c r="BJ69" i="25" s="1"/>
  <c r="BD72" i="25"/>
  <c r="BL72" i="25"/>
  <c r="BT72" i="25"/>
  <c r="BD73" i="25"/>
  <c r="I74" i="25"/>
  <c r="BF74" i="37"/>
  <c r="BN74" i="37"/>
  <c r="BV74" i="37"/>
  <c r="AA75" i="37"/>
  <c r="AI75" i="37"/>
  <c r="BH77" i="25"/>
  <c r="BP77" i="25"/>
  <c r="BA78" i="37"/>
  <c r="BB78" i="25"/>
  <c r="BQ78" i="37"/>
  <c r="BR78" i="37" s="1"/>
  <c r="BR78" i="25"/>
  <c r="BG79" i="37"/>
  <c r="BH79" i="37" s="1"/>
  <c r="BH79" i="25"/>
  <c r="N81" i="37"/>
  <c r="O81" i="37" s="1"/>
  <c r="O81" i="25"/>
  <c r="AD81" i="37"/>
  <c r="AE81" i="37" s="1"/>
  <c r="AG81" i="25"/>
  <c r="AE81" i="25"/>
  <c r="BF30" i="37"/>
  <c r="BN30" i="37"/>
  <c r="BV30" i="37"/>
  <c r="BF31" i="37"/>
  <c r="BN31" i="37"/>
  <c r="BV31" i="37"/>
  <c r="BF32" i="37"/>
  <c r="BN32" i="37"/>
  <c r="BV32" i="37"/>
  <c r="BH34" i="37"/>
  <c r="BP34" i="37"/>
  <c r="K35" i="25"/>
  <c r="S35" i="25"/>
  <c r="AA35" i="25"/>
  <c r="AI35" i="25"/>
  <c r="BH35" i="37"/>
  <c r="BP35" i="37"/>
  <c r="K37" i="25"/>
  <c r="S37" i="25"/>
  <c r="AA37" i="25"/>
  <c r="AI37" i="25"/>
  <c r="BH37" i="37"/>
  <c r="BP37" i="37"/>
  <c r="K38" i="25"/>
  <c r="S38" i="25"/>
  <c r="AA38" i="25"/>
  <c r="AI38" i="25"/>
  <c r="BH38" i="37"/>
  <c r="BP38" i="37"/>
  <c r="K39" i="25"/>
  <c r="S39" i="25"/>
  <c r="AA39" i="25"/>
  <c r="AI39" i="25"/>
  <c r="BH39" i="37"/>
  <c r="BP39" i="37"/>
  <c r="K40" i="25"/>
  <c r="S40" i="25"/>
  <c r="AA40" i="25"/>
  <c r="AI40" i="25"/>
  <c r="BH40" i="37"/>
  <c r="BP40" i="37"/>
  <c r="U42" i="25"/>
  <c r="AC42" i="25"/>
  <c r="AK42" i="25"/>
  <c r="BB42" i="37"/>
  <c r="BI42" i="37"/>
  <c r="BJ42" i="37" s="1"/>
  <c r="BI42" i="25"/>
  <c r="BJ42" i="25" s="1"/>
  <c r="BR42" i="37"/>
  <c r="U43" i="25"/>
  <c r="AC43" i="25"/>
  <c r="AK43" i="25"/>
  <c r="BI43" i="37"/>
  <c r="BJ43" i="37" s="1"/>
  <c r="BB43" i="37"/>
  <c r="BI43" i="25"/>
  <c r="BJ43" i="25" s="1"/>
  <c r="BR43" i="37"/>
  <c r="U44" i="25"/>
  <c r="AC44" i="25"/>
  <c r="AK44" i="25"/>
  <c r="BI44" i="37"/>
  <c r="BJ44" i="37" s="1"/>
  <c r="BB44" i="37"/>
  <c r="BI44" i="25"/>
  <c r="BJ44" i="25" s="1"/>
  <c r="BR44" i="37"/>
  <c r="U45" i="25"/>
  <c r="AC45" i="25"/>
  <c r="AK45" i="25"/>
  <c r="BB45" i="37"/>
  <c r="BI45" i="37"/>
  <c r="BJ45" i="37" s="1"/>
  <c r="BI45" i="25"/>
  <c r="BJ45" i="25" s="1"/>
  <c r="BR45" i="37"/>
  <c r="G47" i="25"/>
  <c r="G48" i="25"/>
  <c r="G49" i="25"/>
  <c r="G50" i="25"/>
  <c r="I52" i="25"/>
  <c r="Q52" i="25"/>
  <c r="Y52" i="25"/>
  <c r="AG52" i="25"/>
  <c r="BF52" i="37"/>
  <c r="BN52" i="37"/>
  <c r="BV52" i="37"/>
  <c r="I53" i="25"/>
  <c r="Q53" i="25"/>
  <c r="Y53" i="25"/>
  <c r="BN53" i="37"/>
  <c r="BV53" i="37"/>
  <c r="I54" i="25"/>
  <c r="K56" i="37"/>
  <c r="S56" i="37"/>
  <c r="AA56" i="37"/>
  <c r="AI56" i="37"/>
  <c r="BF56" i="25"/>
  <c r="BN56" i="25"/>
  <c r="BV56" i="25"/>
  <c r="K57" i="37"/>
  <c r="S57" i="37"/>
  <c r="AA57" i="37"/>
  <c r="AI57" i="37"/>
  <c r="BF57" i="25"/>
  <c r="BN57" i="25"/>
  <c r="BV57" i="25"/>
  <c r="K58" i="37"/>
  <c r="S58" i="37"/>
  <c r="AA58" i="37"/>
  <c r="AI58" i="37"/>
  <c r="BF58" i="25"/>
  <c r="BN58" i="25"/>
  <c r="BV58" i="25"/>
  <c r="K59" i="37"/>
  <c r="S59" i="37"/>
  <c r="AA59" i="37"/>
  <c r="AI59" i="37"/>
  <c r="BF59" i="25"/>
  <c r="BN59" i="25"/>
  <c r="BV59" i="25"/>
  <c r="U61" i="37"/>
  <c r="AC61" i="37"/>
  <c r="AK61" i="37"/>
  <c r="BH61" i="25"/>
  <c r="BP61" i="25"/>
  <c r="U62" i="37"/>
  <c r="AC62" i="37"/>
  <c r="AK62" i="37"/>
  <c r="BH62" i="25"/>
  <c r="BP62" i="25"/>
  <c r="U63" i="37"/>
  <c r="AC63" i="37"/>
  <c r="AK63" i="37"/>
  <c r="BH63" i="25"/>
  <c r="BP63" i="25"/>
  <c r="U64" i="37"/>
  <c r="AC64" i="37"/>
  <c r="AK64" i="37"/>
  <c r="BH64" i="25"/>
  <c r="BP64" i="25"/>
  <c r="G66" i="37"/>
  <c r="O66" i="37"/>
  <c r="W66" i="37"/>
  <c r="AE66" i="37"/>
  <c r="BB66" i="25"/>
  <c r="BR66" i="25"/>
  <c r="G67" i="37"/>
  <c r="O67" i="37"/>
  <c r="W67" i="37"/>
  <c r="AE67" i="37"/>
  <c r="BB67" i="25"/>
  <c r="BR67" i="25"/>
  <c r="G68" i="37"/>
  <c r="O68" i="37"/>
  <c r="W68" i="37"/>
  <c r="AE68" i="37"/>
  <c r="BB68" i="25"/>
  <c r="BR68" i="25"/>
  <c r="G69" i="37"/>
  <c r="O69" i="37"/>
  <c r="W69" i="37"/>
  <c r="AE69" i="37"/>
  <c r="BB69" i="25"/>
  <c r="BR69" i="25"/>
  <c r="G70" i="25"/>
  <c r="O70" i="25"/>
  <c r="W70" i="25"/>
  <c r="AE70" i="25"/>
  <c r="I72" i="25"/>
  <c r="Q72" i="25"/>
  <c r="Y72" i="25"/>
  <c r="AG72" i="25"/>
  <c r="BF72" i="37"/>
  <c r="BN72" i="37"/>
  <c r="BV72" i="37"/>
  <c r="I73" i="25"/>
  <c r="Q73" i="25"/>
  <c r="Y73" i="25"/>
  <c r="AG73" i="25"/>
  <c r="BV73" i="25"/>
  <c r="K74" i="37"/>
  <c r="S74" i="37"/>
  <c r="AA74" i="37"/>
  <c r="AI74" i="37"/>
  <c r="BF74" i="25"/>
  <c r="BN74" i="25"/>
  <c r="BV74" i="25"/>
  <c r="K75" i="37"/>
  <c r="AA75" i="25"/>
  <c r="AI75" i="25"/>
  <c r="BH75" i="37"/>
  <c r="BP75" i="37"/>
  <c r="U77" i="25"/>
  <c r="AC77" i="25"/>
  <c r="AK77" i="25"/>
  <c r="BB77" i="37"/>
  <c r="BI77" i="37"/>
  <c r="BJ77" i="37" s="1"/>
  <c r="BI77" i="25"/>
  <c r="BJ77" i="25" s="1"/>
  <c r="BR77" i="37"/>
  <c r="AE78" i="37"/>
  <c r="BC78" i="37"/>
  <c r="BD78" i="37" s="1"/>
  <c r="BD78" i="25"/>
  <c r="BI79" i="25"/>
  <c r="BJ79" i="25" s="1"/>
  <c r="F83" i="37"/>
  <c r="G83" i="37" s="1"/>
  <c r="I83" i="25"/>
  <c r="G83" i="25"/>
  <c r="U34" i="37"/>
  <c r="AC34" i="37"/>
  <c r="AK34" i="37"/>
  <c r="BH34" i="25"/>
  <c r="BP34" i="25"/>
  <c r="U35" i="37"/>
  <c r="AC35" i="37"/>
  <c r="AK35" i="37"/>
  <c r="BH35" i="25"/>
  <c r="BP35" i="25"/>
  <c r="U37" i="37"/>
  <c r="AC37" i="37"/>
  <c r="AK37" i="37"/>
  <c r="BH37" i="25"/>
  <c r="BP37" i="25"/>
  <c r="U38" i="37"/>
  <c r="AC38" i="37"/>
  <c r="AK38" i="37"/>
  <c r="BH38" i="25"/>
  <c r="BP38" i="25"/>
  <c r="U39" i="37"/>
  <c r="AC39" i="37"/>
  <c r="AK39" i="37"/>
  <c r="BH39" i="25"/>
  <c r="BP39" i="25"/>
  <c r="U40" i="37"/>
  <c r="AC40" i="37"/>
  <c r="AK40" i="37"/>
  <c r="BH40" i="25"/>
  <c r="BP40" i="25"/>
  <c r="G42" i="37"/>
  <c r="O42" i="37"/>
  <c r="W42" i="37"/>
  <c r="AE42" i="37"/>
  <c r="BB42" i="25"/>
  <c r="BR42" i="25"/>
  <c r="G43" i="37"/>
  <c r="O43" i="37"/>
  <c r="W43" i="37"/>
  <c r="AE43" i="37"/>
  <c r="BB43" i="25"/>
  <c r="BR43" i="25"/>
  <c r="G44" i="37"/>
  <c r="O44" i="37"/>
  <c r="W44" i="37"/>
  <c r="AE44" i="37"/>
  <c r="BB44" i="25"/>
  <c r="BR44" i="25"/>
  <c r="G45" i="37"/>
  <c r="O45" i="37"/>
  <c r="W45" i="37"/>
  <c r="AE45" i="37"/>
  <c r="BB45" i="25"/>
  <c r="BR45" i="25"/>
  <c r="I47" i="37"/>
  <c r="Q47" i="37"/>
  <c r="Y47" i="37"/>
  <c r="AG47" i="37"/>
  <c r="BD47" i="25"/>
  <c r="BL47" i="25"/>
  <c r="BT47" i="25"/>
  <c r="I48" i="37"/>
  <c r="Q48" i="37"/>
  <c r="Y48" i="37"/>
  <c r="AG48" i="37"/>
  <c r="BD48" i="25"/>
  <c r="BL48" i="25"/>
  <c r="BT48" i="25"/>
  <c r="I49" i="37"/>
  <c r="Y49" i="37"/>
  <c r="AG49" i="37"/>
  <c r="BD49" i="25"/>
  <c r="BL49" i="25"/>
  <c r="BT49" i="25"/>
  <c r="I50" i="37"/>
  <c r="Q50" i="37"/>
  <c r="Y50" i="37"/>
  <c r="AG50" i="37"/>
  <c r="BD50" i="25"/>
  <c r="BL50" i="25"/>
  <c r="BT50" i="25"/>
  <c r="K52" i="37"/>
  <c r="S52" i="37"/>
  <c r="AA52" i="37"/>
  <c r="AI52" i="37"/>
  <c r="BF52" i="25"/>
  <c r="BN52" i="25"/>
  <c r="BV52" i="25"/>
  <c r="S53" i="37"/>
  <c r="AA53" i="37"/>
  <c r="AI53" i="37"/>
  <c r="BF53" i="25"/>
  <c r="BN53" i="25"/>
  <c r="BV53" i="25"/>
  <c r="K54" i="37"/>
  <c r="S54" i="37"/>
  <c r="AA54" i="37"/>
  <c r="AI54" i="37"/>
  <c r="BF54" i="25"/>
  <c r="BN54" i="25"/>
  <c r="BV54" i="25"/>
  <c r="K56" i="25"/>
  <c r="S56" i="25"/>
  <c r="AA56" i="25"/>
  <c r="AI56" i="25"/>
  <c r="BH56" i="37"/>
  <c r="BP56" i="37"/>
  <c r="K57" i="25"/>
  <c r="S57" i="25"/>
  <c r="AA57" i="25"/>
  <c r="AI57" i="25"/>
  <c r="BH57" i="37"/>
  <c r="BP57" i="37"/>
  <c r="K58" i="25"/>
  <c r="S58" i="25"/>
  <c r="AA58" i="25"/>
  <c r="AI58" i="25"/>
  <c r="BH58" i="37"/>
  <c r="BP58" i="37"/>
  <c r="K59" i="25"/>
  <c r="S59" i="25"/>
  <c r="AA59" i="25"/>
  <c r="AI59" i="25"/>
  <c r="BH59" i="37"/>
  <c r="BP59" i="37"/>
  <c r="U61" i="25"/>
  <c r="AC61" i="25"/>
  <c r="AK61" i="25"/>
  <c r="BB61" i="37"/>
  <c r="BI61" i="37"/>
  <c r="BJ61" i="37" s="1"/>
  <c r="BI61" i="25"/>
  <c r="BJ61" i="25" s="1"/>
  <c r="BR61" i="37"/>
  <c r="U62" i="25"/>
  <c r="AC62" i="25"/>
  <c r="AK62" i="25"/>
  <c r="BB62" i="37"/>
  <c r="BI62" i="37"/>
  <c r="BJ62" i="37" s="1"/>
  <c r="BI62" i="25"/>
  <c r="BJ62" i="25" s="1"/>
  <c r="BR62" i="37"/>
  <c r="U63" i="25"/>
  <c r="AC63" i="25"/>
  <c r="AK63" i="25"/>
  <c r="BI63" i="37"/>
  <c r="BJ63" i="37" s="1"/>
  <c r="BB63" i="37"/>
  <c r="BI63" i="25"/>
  <c r="BJ63" i="25" s="1"/>
  <c r="BR63" i="37"/>
  <c r="U64" i="25"/>
  <c r="AC64" i="25"/>
  <c r="AK64" i="25"/>
  <c r="BB64" i="37"/>
  <c r="BI64" i="37"/>
  <c r="BJ64" i="37" s="1"/>
  <c r="BI64" i="25"/>
  <c r="BJ64" i="25" s="1"/>
  <c r="G66" i="25"/>
  <c r="O66" i="25"/>
  <c r="W66" i="25"/>
  <c r="AE66" i="25"/>
  <c r="BD66" i="37"/>
  <c r="BL66" i="37"/>
  <c r="BT66" i="37"/>
  <c r="G67" i="25"/>
  <c r="O67" i="25"/>
  <c r="W67" i="25"/>
  <c r="AE67" i="25"/>
  <c r="BD67" i="37"/>
  <c r="BL67" i="37"/>
  <c r="BT67" i="37"/>
  <c r="G68" i="25"/>
  <c r="O68" i="25"/>
  <c r="W68" i="25"/>
  <c r="AE68" i="25"/>
  <c r="BT68" i="37"/>
  <c r="W69" i="25"/>
  <c r="AE69" i="25"/>
  <c r="I70" i="37"/>
  <c r="Q70" i="37"/>
  <c r="Y70" i="37"/>
  <c r="AG70" i="37"/>
  <c r="S72" i="37"/>
  <c r="AA72" i="37"/>
  <c r="AI72" i="37"/>
  <c r="BF72" i="25"/>
  <c r="BN72" i="25"/>
  <c r="BV72" i="25"/>
  <c r="S73" i="37"/>
  <c r="AA73" i="37"/>
  <c r="AI73" i="37"/>
  <c r="K74" i="25"/>
  <c r="S74" i="25"/>
  <c r="AA74" i="25"/>
  <c r="AI74" i="25"/>
  <c r="BH74" i="37"/>
  <c r="BP74" i="37"/>
  <c r="K75" i="25"/>
  <c r="AC75" i="37"/>
  <c r="AK75" i="37"/>
  <c r="BH75" i="25"/>
  <c r="BP75" i="25"/>
  <c r="G77" i="37"/>
  <c r="O77" i="37"/>
  <c r="W77" i="37"/>
  <c r="AE77" i="37"/>
  <c r="BB77" i="25"/>
  <c r="BR77" i="25"/>
  <c r="BE78" i="37"/>
  <c r="BF78" i="37" s="1"/>
  <c r="BF78" i="25"/>
  <c r="BU78" i="37"/>
  <c r="BV78" i="37" s="1"/>
  <c r="BV78" i="25"/>
  <c r="F82" i="37"/>
  <c r="G82" i="37" s="1"/>
  <c r="G82" i="25"/>
  <c r="V83" i="37"/>
  <c r="W83" i="37" s="1"/>
  <c r="Y83" i="25"/>
  <c r="W83" i="25"/>
  <c r="BB39" i="37"/>
  <c r="BI39" i="37"/>
  <c r="BJ39" i="37" s="1"/>
  <c r="BI39" i="25"/>
  <c r="BJ39" i="25" s="1"/>
  <c r="BB40" i="37"/>
  <c r="BI40" i="37"/>
  <c r="BJ40" i="37" s="1"/>
  <c r="BI40" i="25"/>
  <c r="BJ40" i="25" s="1"/>
  <c r="BH56" i="25"/>
  <c r="BP56" i="25"/>
  <c r="BH57" i="25"/>
  <c r="BP57" i="25"/>
  <c r="BH58" i="25"/>
  <c r="BP58" i="25"/>
  <c r="BH59" i="25"/>
  <c r="BP59" i="25"/>
  <c r="I70" i="25"/>
  <c r="Q70" i="25"/>
  <c r="S72" i="25"/>
  <c r="AA72" i="25"/>
  <c r="AI72" i="25"/>
  <c r="BH72" i="37"/>
  <c r="BP72" i="37"/>
  <c r="S73" i="25"/>
  <c r="AA73" i="25"/>
  <c r="AI73" i="25"/>
  <c r="BH74" i="25"/>
  <c r="BP74" i="25"/>
  <c r="BB75" i="37"/>
  <c r="BI75" i="37"/>
  <c r="BJ75" i="37" s="1"/>
  <c r="BI75" i="25"/>
  <c r="BJ75" i="25" s="1"/>
  <c r="BG78" i="37"/>
  <c r="BH78" i="37" s="1"/>
  <c r="BH78" i="25"/>
  <c r="F81" i="37"/>
  <c r="G81" i="37" s="1"/>
  <c r="G81" i="25"/>
  <c r="V82" i="37"/>
  <c r="W82" i="37" s="1"/>
  <c r="Y82" i="25"/>
  <c r="W82" i="25"/>
  <c r="AE79" i="37"/>
  <c r="BD81" i="37"/>
  <c r="BL81" i="37"/>
  <c r="BT81" i="37"/>
  <c r="BD82" i="37"/>
  <c r="BL82" i="37"/>
  <c r="BT82" i="37"/>
  <c r="BL83" i="37"/>
  <c r="BT83" i="37"/>
  <c r="I81" i="37"/>
  <c r="Q81" i="37"/>
  <c r="Y81" i="37"/>
  <c r="AG81" i="37"/>
  <c r="BD81" i="25"/>
  <c r="BL81" i="25"/>
  <c r="BT81" i="25"/>
  <c r="I82" i="37"/>
  <c r="Q82" i="37"/>
  <c r="AG82" i="37"/>
  <c r="BD82" i="25"/>
  <c r="BL82" i="25"/>
  <c r="BT82" i="25"/>
  <c r="I83" i="37"/>
  <c r="Q83" i="37"/>
  <c r="Y83" i="37"/>
  <c r="AG83" i="37"/>
  <c r="BD83" i="25"/>
  <c r="BL83" i="25"/>
  <c r="BT83" i="25"/>
  <c r="BT78" i="25"/>
  <c r="BD79" i="25"/>
  <c r="BL79" i="25"/>
  <c r="BT79" i="25"/>
  <c r="I81" i="25"/>
  <c r="Q81" i="25"/>
  <c r="Y81" i="25"/>
  <c r="BF81" i="37"/>
  <c r="BN81" i="37"/>
  <c r="BV81" i="37"/>
  <c r="I82" i="25"/>
  <c r="Q82" i="25"/>
  <c r="BF82" i="37"/>
  <c r="BN82" i="37"/>
  <c r="BV82" i="37"/>
  <c r="BN83" i="37"/>
  <c r="BV83" i="37"/>
  <c r="S81" i="37"/>
  <c r="AA81" i="37"/>
  <c r="AI81" i="37"/>
  <c r="BF81" i="25"/>
  <c r="BN81" i="25"/>
  <c r="BV81" i="25"/>
  <c r="K82" i="37"/>
  <c r="S82" i="37"/>
  <c r="AA82" i="37"/>
  <c r="AI82" i="37"/>
  <c r="BF82" i="25"/>
  <c r="BN82" i="25"/>
  <c r="BV82" i="25"/>
  <c r="K83" i="37"/>
  <c r="S83" i="37"/>
  <c r="AA83" i="37"/>
  <c r="AI83" i="37"/>
  <c r="BF83" i="37"/>
  <c r="BF83" i="39" s="1"/>
  <c r="BF83" i="27"/>
  <c r="BN83" i="25"/>
  <c r="BV83" i="25"/>
  <c r="K78" i="37"/>
  <c r="S78" i="37"/>
  <c r="AA78" i="37"/>
  <c r="AI78" i="37"/>
  <c r="K79" i="37"/>
  <c r="S79" i="37"/>
  <c r="AA79" i="37"/>
  <c r="AI79" i="37"/>
  <c r="BF79" i="25"/>
  <c r="BN79" i="25"/>
  <c r="BV79" i="25"/>
  <c r="K81" i="25"/>
  <c r="S81" i="25"/>
  <c r="AA81" i="25"/>
  <c r="AI81" i="25"/>
  <c r="BH81" i="37"/>
  <c r="BP81" i="37"/>
  <c r="K82" i="25"/>
  <c r="S82" i="25"/>
  <c r="AA82" i="25"/>
  <c r="AI82" i="25"/>
  <c r="BH82" i="37"/>
  <c r="BP82" i="37"/>
  <c r="K83" i="25"/>
  <c r="S83" i="25"/>
  <c r="AA83" i="25"/>
  <c r="AI83" i="25"/>
  <c r="BH83" i="37"/>
  <c r="BP83" i="37"/>
  <c r="BH81" i="25"/>
  <c r="BP81" i="25"/>
  <c r="BH82" i="25"/>
  <c r="BP82" i="25"/>
  <c r="BH83" i="25"/>
  <c r="BP83" i="25"/>
  <c r="BP79" i="25"/>
  <c r="U81" i="25"/>
  <c r="AC81" i="25"/>
  <c r="AK81" i="25"/>
  <c r="BB81" i="37"/>
  <c r="BI81" i="37"/>
  <c r="BJ81" i="37" s="1"/>
  <c r="BI81" i="25"/>
  <c r="BJ81" i="25" s="1"/>
  <c r="BR81" i="37"/>
  <c r="U82" i="25"/>
  <c r="AC82" i="25"/>
  <c r="AK82" i="25"/>
  <c r="BB82" i="37"/>
  <c r="BI82" i="37"/>
  <c r="BJ82" i="37" s="1"/>
  <c r="BI82" i="25"/>
  <c r="BJ82" i="25" s="1"/>
  <c r="BR82" i="37"/>
  <c r="U83" i="25"/>
  <c r="AC83" i="25"/>
  <c r="AK83" i="25"/>
  <c r="BB83" i="37"/>
  <c r="BI83" i="37"/>
  <c r="BJ83" i="37" s="1"/>
  <c r="BI83" i="25"/>
  <c r="BJ83" i="25" s="1"/>
  <c r="BR83" i="37"/>
  <c r="H16" i="35"/>
  <c r="H16" i="37" s="1"/>
  <c r="H85" i="29"/>
  <c r="G12" i="30"/>
  <c r="I16" i="29"/>
  <c r="H12" i="30" s="1"/>
  <c r="AF16" i="35"/>
  <c r="AF16" i="37" s="1"/>
  <c r="AF85" i="29"/>
  <c r="AE12" i="30"/>
  <c r="AG16" i="29"/>
  <c r="AF12" i="30" s="1"/>
  <c r="BK16" i="35"/>
  <c r="BJ12" i="30"/>
  <c r="BK85" i="29"/>
  <c r="Q13" i="30"/>
  <c r="R21" i="35"/>
  <c r="S21" i="29"/>
  <c r="R13" i="30" s="1"/>
  <c r="AO13" i="30"/>
  <c r="AP21" i="35"/>
  <c r="AO13" i="36" s="1"/>
  <c r="AW13" i="30"/>
  <c r="AX21" i="35"/>
  <c r="AW13" i="36" s="1"/>
  <c r="BE25" i="35"/>
  <c r="BE25" i="37" s="1"/>
  <c r="BD14" i="30"/>
  <c r="BF25" i="29"/>
  <c r="BE14" i="30" s="1"/>
  <c r="BU25" i="35"/>
  <c r="BT14" i="30"/>
  <c r="BV25" i="29"/>
  <c r="BU14" i="30" s="1"/>
  <c r="Z28" i="35"/>
  <c r="Y15" i="30"/>
  <c r="AC28" i="29"/>
  <c r="AB15" i="30" s="1"/>
  <c r="AA28" i="29"/>
  <c r="Z15" i="30" s="1"/>
  <c r="F41" i="35"/>
  <c r="F41" i="37" s="1"/>
  <c r="E18" i="30"/>
  <c r="K41" i="29"/>
  <c r="J18" i="30" s="1"/>
  <c r="I41" i="29"/>
  <c r="H18" i="30" s="1"/>
  <c r="G41" i="29"/>
  <c r="F18" i="30" s="1"/>
  <c r="BK55" i="35"/>
  <c r="BJ21" i="30"/>
  <c r="BL55" i="29"/>
  <c r="BK21" i="30" s="1"/>
  <c r="L71" i="35"/>
  <c r="K24" i="36" s="1"/>
  <c r="K24" i="30"/>
  <c r="J16" i="35"/>
  <c r="J16" i="37" s="1"/>
  <c r="I12" i="30"/>
  <c r="J85" i="29"/>
  <c r="K16" i="29"/>
  <c r="J12" i="30" s="1"/>
  <c r="AG12" i="30"/>
  <c r="AH16" i="35"/>
  <c r="AH16" i="37" s="1"/>
  <c r="AK16" i="29"/>
  <c r="AJ12" i="30" s="1"/>
  <c r="AI16" i="29"/>
  <c r="AH12" i="30" s="1"/>
  <c r="T21" i="35"/>
  <c r="S13" i="30"/>
  <c r="U21" i="29"/>
  <c r="T13" i="30" s="1"/>
  <c r="AO25" i="35"/>
  <c r="AN14" i="36" s="1"/>
  <c r="AN14" i="30"/>
  <c r="AW25" i="35"/>
  <c r="AV14" i="36" s="1"/>
  <c r="AV14" i="30"/>
  <c r="D33" i="35"/>
  <c r="C16" i="36" s="1"/>
  <c r="C16" i="30"/>
  <c r="AE33" i="29"/>
  <c r="AD16" i="30" s="1"/>
  <c r="W33" i="29"/>
  <c r="V16" i="30" s="1"/>
  <c r="O33" i="29"/>
  <c r="N16" i="30" s="1"/>
  <c r="G33" i="29"/>
  <c r="F16" i="30" s="1"/>
  <c r="E36" i="35"/>
  <c r="D17" i="36" s="1"/>
  <c r="D17" i="30"/>
  <c r="AS36" i="35"/>
  <c r="AR17" i="36" s="1"/>
  <c r="AR17" i="30"/>
  <c r="BA36" i="35"/>
  <c r="AZ17" i="30"/>
  <c r="BB36" i="29"/>
  <c r="BA17" i="30" s="1"/>
  <c r="BQ36" i="35"/>
  <c r="BP17" i="30"/>
  <c r="BR36" i="29"/>
  <c r="BQ17" i="30" s="1"/>
  <c r="V41" i="35"/>
  <c r="U18" i="30"/>
  <c r="Y41" i="29"/>
  <c r="X18" i="30" s="1"/>
  <c r="W41" i="29"/>
  <c r="V18" i="30" s="1"/>
  <c r="AL41" i="35"/>
  <c r="AK18" i="36" s="1"/>
  <c r="AK18" i="30"/>
  <c r="AT41" i="35"/>
  <c r="AS18" i="36" s="1"/>
  <c r="AS18" i="30"/>
  <c r="P46" i="35"/>
  <c r="O19" i="30"/>
  <c r="Q46" i="29"/>
  <c r="P19" i="30" s="1"/>
  <c r="V50" i="35"/>
  <c r="W50" i="35" s="1"/>
  <c r="W50" i="29"/>
  <c r="M55" i="35"/>
  <c r="L21" i="36" s="1"/>
  <c r="L21" i="30"/>
  <c r="N60" i="35"/>
  <c r="M22" i="30"/>
  <c r="Q60" i="29"/>
  <c r="P22" i="30" s="1"/>
  <c r="O60" i="29"/>
  <c r="N22" i="30" s="1"/>
  <c r="AO60" i="35"/>
  <c r="AN22" i="36" s="1"/>
  <c r="AN22" i="30"/>
  <c r="AW60" i="35"/>
  <c r="AV22" i="36" s="1"/>
  <c r="AV22" i="30"/>
  <c r="BX42" i="31"/>
  <c r="AK19" i="32"/>
  <c r="I13" i="30"/>
  <c r="J21" i="35"/>
  <c r="K21" i="29"/>
  <c r="J13" i="30" s="1"/>
  <c r="AH21" i="35"/>
  <c r="AH21" i="37" s="1"/>
  <c r="AG13" i="30"/>
  <c r="AI21" i="29"/>
  <c r="AH13" i="30" s="1"/>
  <c r="AR21" i="35"/>
  <c r="AQ13" i="36" s="1"/>
  <c r="AQ13" i="30"/>
  <c r="AZ21" i="35"/>
  <c r="AY13" i="36" s="1"/>
  <c r="AY13" i="30"/>
  <c r="AB33" i="35"/>
  <c r="AB33" i="37" s="1"/>
  <c r="AA16" i="30"/>
  <c r="BX29" i="29"/>
  <c r="AC33" i="29"/>
  <c r="AB16" i="30" s="1"/>
  <c r="BX34" i="29"/>
  <c r="M51" i="35"/>
  <c r="L20" i="36" s="1"/>
  <c r="L20" i="30"/>
  <c r="BE84" i="35"/>
  <c r="BD27" i="36" s="1"/>
  <c r="BD27" i="30"/>
  <c r="BF84" i="29"/>
  <c r="X16" i="35"/>
  <c r="X85" i="29"/>
  <c r="W12" i="30"/>
  <c r="Y16" i="29"/>
  <c r="X12" i="30" s="1"/>
  <c r="BC16" i="35"/>
  <c r="BB12" i="30"/>
  <c r="BC85" i="29"/>
  <c r="L21" i="35"/>
  <c r="K13" i="36" s="1"/>
  <c r="K13" i="30"/>
  <c r="AJ21" i="35"/>
  <c r="AI13" i="30"/>
  <c r="AK21" i="29"/>
  <c r="AJ13" i="30" s="1"/>
  <c r="BM25" i="35"/>
  <c r="BL14" i="30"/>
  <c r="BN25" i="29"/>
  <c r="BM14" i="30" s="1"/>
  <c r="AP28" i="35"/>
  <c r="AO15" i="36" s="1"/>
  <c r="AO15" i="30"/>
  <c r="AX28" i="35"/>
  <c r="AW15" i="36" s="1"/>
  <c r="AW15" i="30"/>
  <c r="AI50" i="29"/>
  <c r="D51" i="35"/>
  <c r="C20" i="36" s="1"/>
  <c r="C20" i="30"/>
  <c r="G51" i="29"/>
  <c r="F20" i="30" s="1"/>
  <c r="E55" i="35"/>
  <c r="D21" i="36" s="1"/>
  <c r="D21" i="30"/>
  <c r="AS55" i="35"/>
  <c r="AR21" i="36" s="1"/>
  <c r="AR21" i="30"/>
  <c r="BX52" i="29"/>
  <c r="BA55" i="35"/>
  <c r="AZ21" i="30"/>
  <c r="BB55" i="29"/>
  <c r="BA21" i="30" s="1"/>
  <c r="BI55" i="29"/>
  <c r="H65" i="35"/>
  <c r="G23" i="30"/>
  <c r="I65" i="29"/>
  <c r="H23" i="30" s="1"/>
  <c r="BQ65" i="35"/>
  <c r="BP23" i="30"/>
  <c r="BR65" i="29"/>
  <c r="BQ23" i="30" s="1"/>
  <c r="Y12" i="30"/>
  <c r="Z16" i="35"/>
  <c r="AC16" i="29"/>
  <c r="AB12" i="30" s="1"/>
  <c r="Z85" i="29"/>
  <c r="AA16" i="29"/>
  <c r="Z12" i="30" s="1"/>
  <c r="AM16" i="35"/>
  <c r="AL12" i="36" s="1"/>
  <c r="AL12" i="30"/>
  <c r="AM85" i="29"/>
  <c r="AU16" i="35"/>
  <c r="AT12" i="36" s="1"/>
  <c r="AT12" i="30"/>
  <c r="AU85" i="29"/>
  <c r="BX37" i="29"/>
  <c r="H46" i="35"/>
  <c r="H46" i="37" s="1"/>
  <c r="G19" i="30"/>
  <c r="I46" i="29"/>
  <c r="H19" i="30" s="1"/>
  <c r="AN46" i="35"/>
  <c r="AM19" i="36" s="1"/>
  <c r="AM19" i="30"/>
  <c r="AV46" i="35"/>
  <c r="AU19" i="36" s="1"/>
  <c r="AU19" i="30"/>
  <c r="F60" i="35"/>
  <c r="E22" i="30"/>
  <c r="K60" i="29"/>
  <c r="J22" i="30" s="1"/>
  <c r="I60" i="29"/>
  <c r="H22" i="30" s="1"/>
  <c r="G60" i="29"/>
  <c r="F22" i="30" s="1"/>
  <c r="AN85" i="29"/>
  <c r="AN16" i="35"/>
  <c r="AM12" i="36" s="1"/>
  <c r="AM12" i="30"/>
  <c r="AV16" i="35"/>
  <c r="AU12" i="36" s="1"/>
  <c r="AV85" i="29"/>
  <c r="D21" i="35"/>
  <c r="C13" i="36" s="1"/>
  <c r="C13" i="30"/>
  <c r="AE21" i="29"/>
  <c r="AD13" i="30" s="1"/>
  <c r="W21" i="29"/>
  <c r="V13" i="30" s="1"/>
  <c r="O21" i="29"/>
  <c r="N13" i="30" s="1"/>
  <c r="G21" i="29"/>
  <c r="F13" i="30" s="1"/>
  <c r="Y13" i="30"/>
  <c r="Z21" i="35"/>
  <c r="AA21" i="29"/>
  <c r="Z13" i="30" s="1"/>
  <c r="AH28" i="35"/>
  <c r="AG15" i="30"/>
  <c r="AK28" i="29"/>
  <c r="AJ15" i="30" s="1"/>
  <c r="AI28" i="29"/>
  <c r="AH15" i="30" s="1"/>
  <c r="T33" i="35"/>
  <c r="S16" i="30"/>
  <c r="U33" i="29"/>
  <c r="T16" i="30" s="1"/>
  <c r="BI36" i="29"/>
  <c r="N41" i="35"/>
  <c r="M18" i="30"/>
  <c r="Q41" i="29"/>
  <c r="P18" i="30" s="1"/>
  <c r="O41" i="29"/>
  <c r="N18" i="30" s="1"/>
  <c r="AD41" i="35"/>
  <c r="AC18" i="30"/>
  <c r="AG41" i="29"/>
  <c r="AF18" i="30" s="1"/>
  <c r="AE41" i="29"/>
  <c r="AD18" i="30" s="1"/>
  <c r="AF46" i="35"/>
  <c r="AE19" i="30"/>
  <c r="AG46" i="29"/>
  <c r="AF19" i="30" s="1"/>
  <c r="V51" i="29"/>
  <c r="AQ65" i="35"/>
  <c r="AP23" i="36" s="1"/>
  <c r="AP23" i="30"/>
  <c r="P85" i="29"/>
  <c r="P16" i="35"/>
  <c r="Q16" i="29"/>
  <c r="P12" i="30" s="1"/>
  <c r="O12" i="30"/>
  <c r="BS16" i="35"/>
  <c r="BR12" i="30"/>
  <c r="BS85" i="29"/>
  <c r="AB21" i="35"/>
  <c r="AA13" i="30"/>
  <c r="BX17" i="29"/>
  <c r="AC21" i="29"/>
  <c r="AB13" i="30" s="1"/>
  <c r="BF21" i="29"/>
  <c r="BE13" i="30" s="1"/>
  <c r="AR33" i="35"/>
  <c r="AQ16" i="36" s="1"/>
  <c r="AQ16" i="30"/>
  <c r="AZ33" i="35"/>
  <c r="AY16" i="36" s="1"/>
  <c r="AY16" i="30"/>
  <c r="BV33" i="29"/>
  <c r="BU16" i="30" s="1"/>
  <c r="BN33" i="29"/>
  <c r="BM16" i="30" s="1"/>
  <c r="BF33" i="29"/>
  <c r="BE16" i="30" s="1"/>
  <c r="BR33" i="29"/>
  <c r="BQ16" i="30" s="1"/>
  <c r="BB33" i="29"/>
  <c r="BA16" i="30" s="1"/>
  <c r="AL71" i="35"/>
  <c r="AK24" i="36" s="1"/>
  <c r="AK24" i="30"/>
  <c r="BX66" i="29"/>
  <c r="AT71" i="35"/>
  <c r="AS24" i="36" s="1"/>
  <c r="AS24" i="30"/>
  <c r="Q12" i="30"/>
  <c r="R16" i="35"/>
  <c r="R16" i="37" s="1"/>
  <c r="U16" i="29"/>
  <c r="T12" i="30" s="1"/>
  <c r="S16" i="29"/>
  <c r="R12" i="30" s="1"/>
  <c r="AO12" i="30"/>
  <c r="AP16" i="35"/>
  <c r="AO12" i="36" s="1"/>
  <c r="AP85" i="29"/>
  <c r="AW12" i="30"/>
  <c r="AX16" i="35"/>
  <c r="AW12" i="36" s="1"/>
  <c r="AX85" i="29"/>
  <c r="BT16" i="29"/>
  <c r="BS12" i="30" s="1"/>
  <c r="BX22" i="29"/>
  <c r="L33" i="35"/>
  <c r="K16" i="36" s="1"/>
  <c r="K16" i="30"/>
  <c r="AJ33" i="35"/>
  <c r="AI16" i="30"/>
  <c r="AK33" i="29"/>
  <c r="AJ16" i="30" s="1"/>
  <c r="M36" i="35"/>
  <c r="L17" i="36" s="1"/>
  <c r="L17" i="30"/>
  <c r="BX42" i="29"/>
  <c r="X46" i="35"/>
  <c r="W19" i="30"/>
  <c r="Y46" i="29"/>
  <c r="X19" i="30" s="1"/>
  <c r="N48" i="35"/>
  <c r="O48" i="35" s="1"/>
  <c r="O48" i="29"/>
  <c r="AN51" i="35"/>
  <c r="AM20" i="36" s="1"/>
  <c r="AM20" i="30"/>
  <c r="AV51" i="35"/>
  <c r="AU20" i="36" s="1"/>
  <c r="AU20" i="30"/>
  <c r="BH23" i="30"/>
  <c r="BX62" i="29"/>
  <c r="BJ65" i="29"/>
  <c r="BI23" i="30" s="1"/>
  <c r="BX63" i="29"/>
  <c r="BF26" i="32"/>
  <c r="BH80" i="31"/>
  <c r="BG26" i="32" s="1"/>
  <c r="AQ85" i="29"/>
  <c r="AQ16" i="35"/>
  <c r="AP12" i="36" s="1"/>
  <c r="AP12" i="30"/>
  <c r="AY16" i="35"/>
  <c r="AX12" i="36" s="1"/>
  <c r="AY85" i="29"/>
  <c r="AX12" i="30"/>
  <c r="BG85" i="29"/>
  <c r="BG16" i="35"/>
  <c r="BF12" i="30"/>
  <c r="BO85" i="29"/>
  <c r="BO16" i="35"/>
  <c r="BN12" i="30"/>
  <c r="E21" i="35"/>
  <c r="D13" i="36" s="1"/>
  <c r="D13" i="30"/>
  <c r="M21" i="35"/>
  <c r="L13" i="36" s="1"/>
  <c r="L13" i="30"/>
  <c r="AS21" i="35"/>
  <c r="AR13" i="36" s="1"/>
  <c r="AR13" i="30"/>
  <c r="BA21" i="35"/>
  <c r="AZ13" i="30"/>
  <c r="BI21" i="29"/>
  <c r="BQ21" i="35"/>
  <c r="BQ21" i="37" s="1"/>
  <c r="BP13" i="30"/>
  <c r="J25" i="35"/>
  <c r="J25" i="37" s="1"/>
  <c r="I14" i="30"/>
  <c r="Q14" i="36"/>
  <c r="Z25" i="35"/>
  <c r="Y14" i="30"/>
  <c r="AG14" i="36"/>
  <c r="AP25" i="35"/>
  <c r="AO14" i="36" s="1"/>
  <c r="AO14" i="30"/>
  <c r="J28" i="35"/>
  <c r="I15" i="30"/>
  <c r="R28" i="35"/>
  <c r="Q15" i="30"/>
  <c r="AQ28" i="35"/>
  <c r="AP15" i="36" s="1"/>
  <c r="AP15" i="30"/>
  <c r="AY28" i="35"/>
  <c r="AX15" i="36" s="1"/>
  <c r="AX15" i="30"/>
  <c r="BG28" i="35"/>
  <c r="BG28" i="37" s="1"/>
  <c r="BF15" i="30"/>
  <c r="BN15" i="30"/>
  <c r="BO28" i="35"/>
  <c r="E33" i="35"/>
  <c r="D16" i="36" s="1"/>
  <c r="D16" i="30"/>
  <c r="L16" i="30"/>
  <c r="M33" i="35"/>
  <c r="L16" i="36" s="1"/>
  <c r="AR16" i="30"/>
  <c r="AS33" i="35"/>
  <c r="AR16" i="36" s="1"/>
  <c r="BA33" i="35"/>
  <c r="AZ16" i="30"/>
  <c r="BI33" i="29"/>
  <c r="BQ33" i="35"/>
  <c r="BQ33" i="37" s="1"/>
  <c r="BP16" i="30"/>
  <c r="F36" i="35"/>
  <c r="E17" i="30"/>
  <c r="N36" i="35"/>
  <c r="M17" i="30"/>
  <c r="V36" i="35"/>
  <c r="U17" i="30"/>
  <c r="AD36" i="35"/>
  <c r="AD36" i="37" s="1"/>
  <c r="AC17" i="30"/>
  <c r="AL36" i="35"/>
  <c r="AK17" i="36" s="1"/>
  <c r="AK17" i="30"/>
  <c r="AT36" i="35"/>
  <c r="AS17" i="36" s="1"/>
  <c r="AS17" i="30"/>
  <c r="AM41" i="35"/>
  <c r="AL18" i="36" s="1"/>
  <c r="AL18" i="30"/>
  <c r="AU41" i="35"/>
  <c r="AT18" i="36" s="1"/>
  <c r="AT18" i="30"/>
  <c r="BC41" i="35"/>
  <c r="BC41" i="37" s="1"/>
  <c r="BB18" i="30"/>
  <c r="BK41" i="35"/>
  <c r="BJ18" i="30"/>
  <c r="BS41" i="35"/>
  <c r="BR18" i="30"/>
  <c r="AO46" i="35"/>
  <c r="AN19" i="36" s="1"/>
  <c r="AN19" i="30"/>
  <c r="AW46" i="35"/>
  <c r="AV19" i="36" s="1"/>
  <c r="AV19" i="30"/>
  <c r="BE46" i="35"/>
  <c r="BD19" i="30"/>
  <c r="BM46" i="35"/>
  <c r="BL19" i="30"/>
  <c r="BU46" i="35"/>
  <c r="BT19" i="30"/>
  <c r="N51" i="29"/>
  <c r="AF51" i="35"/>
  <c r="AE20" i="30"/>
  <c r="BC55" i="35"/>
  <c r="BB21" i="30"/>
  <c r="BU55" i="35"/>
  <c r="BT21" i="30"/>
  <c r="AP60" i="35"/>
  <c r="AO22" i="36" s="1"/>
  <c r="AO22" i="30"/>
  <c r="AX60" i="35"/>
  <c r="AW22" i="36" s="1"/>
  <c r="AW22" i="30"/>
  <c r="BG60" i="35"/>
  <c r="BF22" i="30"/>
  <c r="BX61" i="29"/>
  <c r="AA65" i="29"/>
  <c r="Z23" i="30" s="1"/>
  <c r="AJ65" i="35"/>
  <c r="AJ65" i="37" s="1"/>
  <c r="AI23" i="30"/>
  <c r="AQ23" i="30"/>
  <c r="AR65" i="35"/>
  <c r="AQ23" i="36" s="1"/>
  <c r="AZ65" i="35"/>
  <c r="AY23" i="36" s="1"/>
  <c r="AY23" i="30"/>
  <c r="F76" i="35"/>
  <c r="E25" i="30"/>
  <c r="G76" i="29"/>
  <c r="F25" i="30" s="1"/>
  <c r="BG80" i="35"/>
  <c r="BH80" i="29"/>
  <c r="BG26" i="30" s="1"/>
  <c r="AW14" i="30"/>
  <c r="AE23" i="30"/>
  <c r="BK85" i="31"/>
  <c r="BJ12" i="32"/>
  <c r="BX14" i="31"/>
  <c r="BL16" i="31"/>
  <c r="BK12" i="32" s="1"/>
  <c r="AR13" i="32"/>
  <c r="BX17" i="31"/>
  <c r="BB21" i="31"/>
  <c r="BA13" i="32" s="1"/>
  <c r="AZ13" i="32"/>
  <c r="BI21" i="31"/>
  <c r="Q65" i="31"/>
  <c r="P23" i="32" s="1"/>
  <c r="M23" i="32"/>
  <c r="O65" i="31"/>
  <c r="N23" i="32" s="1"/>
  <c r="BX61" i="31"/>
  <c r="AA23" i="32"/>
  <c r="AC65" i="31"/>
  <c r="AB23" i="32" s="1"/>
  <c r="D16" i="35"/>
  <c r="C12" i="36" s="1"/>
  <c r="D85" i="29"/>
  <c r="C12" i="30"/>
  <c r="L16" i="35"/>
  <c r="K12" i="36" s="1"/>
  <c r="L85" i="29"/>
  <c r="K12" i="30"/>
  <c r="T16" i="35"/>
  <c r="T85" i="29"/>
  <c r="S12" i="30"/>
  <c r="AB16" i="35"/>
  <c r="AB85" i="29"/>
  <c r="AA12" i="30"/>
  <c r="AJ16" i="35"/>
  <c r="AJ16" i="37" s="1"/>
  <c r="AJ85" i="29"/>
  <c r="AI12" i="30"/>
  <c r="AR16" i="35"/>
  <c r="AQ12" i="36" s="1"/>
  <c r="AR85" i="29"/>
  <c r="AQ12" i="30"/>
  <c r="AZ16" i="35"/>
  <c r="AY12" i="36" s="1"/>
  <c r="AZ85" i="29"/>
  <c r="AY12" i="30"/>
  <c r="BH16" i="29"/>
  <c r="BG12" i="30" s="1"/>
  <c r="BP16" i="29"/>
  <c r="BO12" i="30" s="1"/>
  <c r="F21" i="35"/>
  <c r="E13" i="30"/>
  <c r="N21" i="35"/>
  <c r="M13" i="30"/>
  <c r="V21" i="35"/>
  <c r="U13" i="30"/>
  <c r="AD21" i="35"/>
  <c r="AC13" i="30"/>
  <c r="AL21" i="35"/>
  <c r="AK13" i="36" s="1"/>
  <c r="AK13" i="30"/>
  <c r="AT21" i="35"/>
  <c r="AS13" i="36" s="1"/>
  <c r="AS13" i="30"/>
  <c r="BB21" i="29"/>
  <c r="BA13" i="30" s="1"/>
  <c r="BR21" i="29"/>
  <c r="BQ13" i="30" s="1"/>
  <c r="K25" i="29"/>
  <c r="J14" i="30" s="1"/>
  <c r="S25" i="29"/>
  <c r="R14" i="30" s="1"/>
  <c r="AA25" i="29"/>
  <c r="Z14" i="30" s="1"/>
  <c r="AI25" i="29"/>
  <c r="AH14" i="30" s="1"/>
  <c r="AP14" i="30"/>
  <c r="AQ25" i="35"/>
  <c r="AP14" i="36" s="1"/>
  <c r="AX14" i="30"/>
  <c r="AY25" i="35"/>
  <c r="AX14" i="36" s="1"/>
  <c r="BG25" i="35"/>
  <c r="BG25" i="37" s="1"/>
  <c r="BF14" i="30"/>
  <c r="BN14" i="30"/>
  <c r="BO25" i="35"/>
  <c r="AB28" i="35"/>
  <c r="AB28" i="37" s="1"/>
  <c r="AA15" i="30"/>
  <c r="AJ28" i="35"/>
  <c r="AI15" i="30"/>
  <c r="AR28" i="35"/>
  <c r="AQ15" i="36" s="1"/>
  <c r="AQ15" i="30"/>
  <c r="AZ28" i="35"/>
  <c r="AY15" i="36" s="1"/>
  <c r="AY15" i="30"/>
  <c r="BH28" i="29"/>
  <c r="BG15" i="30" s="1"/>
  <c r="BP28" i="29"/>
  <c r="BO15" i="30" s="1"/>
  <c r="F33" i="35"/>
  <c r="E16" i="30"/>
  <c r="N33" i="35"/>
  <c r="M16" i="30"/>
  <c r="V33" i="35"/>
  <c r="U16" i="30"/>
  <c r="AD33" i="35"/>
  <c r="AC16" i="30"/>
  <c r="AL33" i="35"/>
  <c r="AK16" i="36" s="1"/>
  <c r="AK16" i="30"/>
  <c r="AT33" i="35"/>
  <c r="AS16" i="36" s="1"/>
  <c r="AS16" i="30"/>
  <c r="G36" i="29"/>
  <c r="F17" i="30" s="1"/>
  <c r="O36" i="29"/>
  <c r="N17" i="30" s="1"/>
  <c r="W36" i="29"/>
  <c r="V17" i="30" s="1"/>
  <c r="AM36" i="35"/>
  <c r="AL17" i="36" s="1"/>
  <c r="AL17" i="30"/>
  <c r="AU36" i="35"/>
  <c r="AT17" i="36" s="1"/>
  <c r="AT17" i="30"/>
  <c r="BB17" i="30"/>
  <c r="BC36" i="35"/>
  <c r="BK36" i="35"/>
  <c r="BJ17" i="30"/>
  <c r="BR17" i="30"/>
  <c r="BS36" i="35"/>
  <c r="G18" i="30"/>
  <c r="H41" i="35"/>
  <c r="P41" i="35"/>
  <c r="O18" i="30"/>
  <c r="X41" i="35"/>
  <c r="W18" i="30"/>
  <c r="AF41" i="35"/>
  <c r="AE18" i="30"/>
  <c r="AM18" i="30"/>
  <c r="AN41" i="35"/>
  <c r="AM18" i="36" s="1"/>
  <c r="AV41" i="35"/>
  <c r="AU18" i="36" s="1"/>
  <c r="AU18" i="30"/>
  <c r="BD41" i="29"/>
  <c r="BC18" i="30" s="1"/>
  <c r="BL41" i="29"/>
  <c r="BK18" i="30" s="1"/>
  <c r="J46" i="35"/>
  <c r="I19" i="30"/>
  <c r="R46" i="35"/>
  <c r="Q19" i="30"/>
  <c r="Z46" i="35"/>
  <c r="Y19" i="30"/>
  <c r="AH46" i="35"/>
  <c r="AG19" i="30"/>
  <c r="AP46" i="35"/>
  <c r="AO19" i="36" s="1"/>
  <c r="AO19" i="30"/>
  <c r="AX46" i="35"/>
  <c r="AW19" i="36" s="1"/>
  <c r="AW19" i="30"/>
  <c r="BF46" i="29"/>
  <c r="BE19" i="30" s="1"/>
  <c r="BN46" i="29"/>
  <c r="BM19" i="30" s="1"/>
  <c r="AD47" i="29"/>
  <c r="F51" i="35"/>
  <c r="F51" i="37" s="1"/>
  <c r="E20" i="30"/>
  <c r="X51" i="35"/>
  <c r="W20" i="30"/>
  <c r="Y51" i="29"/>
  <c r="X20" i="30" s="1"/>
  <c r="AP51" i="35"/>
  <c r="AO20" i="36" s="1"/>
  <c r="AO20" i="30"/>
  <c r="AX51" i="35"/>
  <c r="AW20" i="36" s="1"/>
  <c r="AW20" i="30"/>
  <c r="BF51" i="29"/>
  <c r="BE20" i="30" s="1"/>
  <c r="BN51" i="29"/>
  <c r="BM20" i="30" s="1"/>
  <c r="G55" i="29"/>
  <c r="F21" i="30" s="1"/>
  <c r="O55" i="29"/>
  <c r="N21" i="30" s="1"/>
  <c r="W55" i="29"/>
  <c r="V21" i="30" s="1"/>
  <c r="AM55" i="35"/>
  <c r="AL21" i="36" s="1"/>
  <c r="AL21" i="30"/>
  <c r="AU55" i="35"/>
  <c r="AT21" i="36" s="1"/>
  <c r="AT21" i="30"/>
  <c r="BD55" i="29"/>
  <c r="BC21" i="30" s="1"/>
  <c r="BM55" i="35"/>
  <c r="BL21" i="30"/>
  <c r="BV55" i="29"/>
  <c r="BU21" i="30" s="1"/>
  <c r="AH60" i="35"/>
  <c r="AG22" i="30"/>
  <c r="AQ60" i="35"/>
  <c r="AP22" i="36" s="1"/>
  <c r="AP22" i="30"/>
  <c r="AY60" i="35"/>
  <c r="AX22" i="36" s="1"/>
  <c r="AX22" i="30"/>
  <c r="BH60" i="29"/>
  <c r="BG22" i="30" s="1"/>
  <c r="AA23" i="30"/>
  <c r="AB65" i="35"/>
  <c r="AS65" i="35"/>
  <c r="AR23" i="36" s="1"/>
  <c r="AR23" i="30"/>
  <c r="BA65" i="35"/>
  <c r="AZ23" i="30"/>
  <c r="BE76" i="35"/>
  <c r="BD25" i="30"/>
  <c r="BF76" i="29"/>
  <c r="BE25" i="30" s="1"/>
  <c r="AF80" i="35"/>
  <c r="AE26" i="30"/>
  <c r="AG80" i="29"/>
  <c r="AF26" i="30" s="1"/>
  <c r="D20" i="30"/>
  <c r="AU23" i="30"/>
  <c r="BF26" i="30"/>
  <c r="AA21" i="31"/>
  <c r="Z13" i="32" s="1"/>
  <c r="AC21" i="31"/>
  <c r="AB13" i="32" s="1"/>
  <c r="I46" i="31"/>
  <c r="H19" i="32" s="1"/>
  <c r="E19" i="32"/>
  <c r="G46" i="31"/>
  <c r="F19" i="32" s="1"/>
  <c r="E16" i="35"/>
  <c r="D12" i="36" s="1"/>
  <c r="E85" i="29"/>
  <c r="D12" i="30"/>
  <c r="M16" i="35"/>
  <c r="L12" i="36" s="1"/>
  <c r="M85" i="29"/>
  <c r="L12" i="30"/>
  <c r="AS16" i="35"/>
  <c r="AR12" i="36" s="1"/>
  <c r="AS85" i="29"/>
  <c r="AR12" i="30"/>
  <c r="BA16" i="35"/>
  <c r="BA85" i="29"/>
  <c r="AZ12" i="30"/>
  <c r="BI16" i="29"/>
  <c r="BQ16" i="35"/>
  <c r="BQ85" i="29"/>
  <c r="BP12" i="30"/>
  <c r="AM21" i="35"/>
  <c r="AL13" i="36" s="1"/>
  <c r="AL13" i="30"/>
  <c r="AU21" i="35"/>
  <c r="AT13" i="36" s="1"/>
  <c r="AT13" i="30"/>
  <c r="BC21" i="35"/>
  <c r="BB13" i="30"/>
  <c r="BK21" i="35"/>
  <c r="BJ13" i="30"/>
  <c r="BS21" i="35"/>
  <c r="BR13" i="30"/>
  <c r="D25" i="35"/>
  <c r="C14" i="36" s="1"/>
  <c r="C14" i="30"/>
  <c r="L25" i="35"/>
  <c r="K14" i="36" s="1"/>
  <c r="K14" i="30"/>
  <c r="T25" i="35"/>
  <c r="S14" i="30"/>
  <c r="AB25" i="35"/>
  <c r="AA14" i="30"/>
  <c r="AJ25" i="35"/>
  <c r="AI14" i="30"/>
  <c r="AR25" i="35"/>
  <c r="AQ14" i="36" s="1"/>
  <c r="AQ14" i="30"/>
  <c r="AZ25" i="35"/>
  <c r="AY14" i="36" s="1"/>
  <c r="AY14" i="30"/>
  <c r="BH25" i="29"/>
  <c r="BG14" i="30" s="1"/>
  <c r="BP25" i="29"/>
  <c r="BO14" i="30" s="1"/>
  <c r="D28" i="35"/>
  <c r="C15" i="36" s="1"/>
  <c r="C15" i="30"/>
  <c r="L28" i="35"/>
  <c r="K15" i="36" s="1"/>
  <c r="K15" i="30"/>
  <c r="AR15" i="30"/>
  <c r="AS28" i="35"/>
  <c r="AR15" i="36" s="1"/>
  <c r="AZ15" i="30"/>
  <c r="BA28" i="35"/>
  <c r="BI28" i="29"/>
  <c r="BP15" i="30"/>
  <c r="BQ28" i="35"/>
  <c r="AM33" i="35"/>
  <c r="AL16" i="36" s="1"/>
  <c r="AL16" i="30"/>
  <c r="AU33" i="35"/>
  <c r="AT16" i="36" s="1"/>
  <c r="AT16" i="30"/>
  <c r="BC33" i="35"/>
  <c r="BB16" i="30"/>
  <c r="BK33" i="35"/>
  <c r="BJ16" i="30"/>
  <c r="BS33" i="35"/>
  <c r="BR16" i="30"/>
  <c r="H36" i="35"/>
  <c r="G17" i="30"/>
  <c r="P36" i="35"/>
  <c r="O17" i="30"/>
  <c r="X36" i="35"/>
  <c r="W17" i="30"/>
  <c r="AF36" i="35"/>
  <c r="AE17" i="30"/>
  <c r="AN36" i="35"/>
  <c r="AM17" i="36" s="1"/>
  <c r="AM17" i="30"/>
  <c r="AV36" i="35"/>
  <c r="AU17" i="36" s="1"/>
  <c r="AU17" i="30"/>
  <c r="BD36" i="29"/>
  <c r="BC17" i="30" s="1"/>
  <c r="BL36" i="29"/>
  <c r="BK17" i="30" s="1"/>
  <c r="BT36" i="29"/>
  <c r="BS17" i="30" s="1"/>
  <c r="AO41" i="35"/>
  <c r="AN18" i="36" s="1"/>
  <c r="AN18" i="30"/>
  <c r="AW41" i="35"/>
  <c r="AV18" i="36" s="1"/>
  <c r="AV18" i="30"/>
  <c r="BE41" i="35"/>
  <c r="BD18" i="30"/>
  <c r="BM41" i="35"/>
  <c r="BL18" i="30"/>
  <c r="BU41" i="35"/>
  <c r="BT18" i="30"/>
  <c r="AQ46" i="35"/>
  <c r="AP19" i="36" s="1"/>
  <c r="AP19" i="30"/>
  <c r="AY46" i="35"/>
  <c r="AX19" i="36" s="1"/>
  <c r="AX19" i="30"/>
  <c r="BG46" i="35"/>
  <c r="BF19" i="30"/>
  <c r="BO46" i="35"/>
  <c r="BN19" i="30"/>
  <c r="P51" i="35"/>
  <c r="O20" i="30"/>
  <c r="Q51" i="29"/>
  <c r="P20" i="30" s="1"/>
  <c r="Y20" i="30"/>
  <c r="AQ51" i="35"/>
  <c r="AP20" i="36" s="1"/>
  <c r="AP20" i="30"/>
  <c r="AY51" i="35"/>
  <c r="AX20" i="36" s="1"/>
  <c r="AX20" i="30"/>
  <c r="BG51" i="35"/>
  <c r="BF20" i="30"/>
  <c r="BO51" i="35"/>
  <c r="BN20" i="30"/>
  <c r="G21" i="30"/>
  <c r="H55" i="35"/>
  <c r="H55" i="37" s="1"/>
  <c r="P55" i="35"/>
  <c r="P55" i="37" s="1"/>
  <c r="O21" i="30"/>
  <c r="W21" i="30"/>
  <c r="X55" i="35"/>
  <c r="AF55" i="35"/>
  <c r="AE21" i="30"/>
  <c r="AN55" i="35"/>
  <c r="AM21" i="36" s="1"/>
  <c r="AM21" i="30"/>
  <c r="AV55" i="35"/>
  <c r="AU21" i="36" s="1"/>
  <c r="AU21" i="30"/>
  <c r="BE55" i="35"/>
  <c r="BD21" i="30"/>
  <c r="BN55" i="29"/>
  <c r="BM21" i="30" s="1"/>
  <c r="Z60" i="35"/>
  <c r="Y22" i="30"/>
  <c r="AI60" i="29"/>
  <c r="AH22" i="30" s="1"/>
  <c r="AR60" i="35"/>
  <c r="AQ22" i="36" s="1"/>
  <c r="AQ22" i="30"/>
  <c r="AZ60" i="35"/>
  <c r="AY22" i="36" s="1"/>
  <c r="AY22" i="30"/>
  <c r="BS60" i="35"/>
  <c r="BT60" i="29"/>
  <c r="BS22" i="30" s="1"/>
  <c r="T65" i="35"/>
  <c r="T65" i="37" s="1"/>
  <c r="S23" i="30"/>
  <c r="AL65" i="35"/>
  <c r="AK23" i="36" s="1"/>
  <c r="AK23" i="30"/>
  <c r="AT65" i="35"/>
  <c r="AS23" i="36" s="1"/>
  <c r="AS23" i="30"/>
  <c r="D71" i="35"/>
  <c r="C24" i="30"/>
  <c r="AI71" i="29"/>
  <c r="AH24" i="30" s="1"/>
  <c r="AE71" i="29"/>
  <c r="AD24" i="30" s="1"/>
  <c r="S71" i="29"/>
  <c r="R24" i="30" s="1"/>
  <c r="P71" i="35"/>
  <c r="Q71" i="29"/>
  <c r="P24" i="30" s="1"/>
  <c r="O24" i="30"/>
  <c r="BG71" i="35"/>
  <c r="BF24" i="30"/>
  <c r="AE25" i="36"/>
  <c r="AO76" i="35"/>
  <c r="AN25" i="36" s="1"/>
  <c r="AN25" i="30"/>
  <c r="V80" i="35"/>
  <c r="U26" i="30"/>
  <c r="W80" i="29"/>
  <c r="V26" i="30" s="1"/>
  <c r="AD84" i="35"/>
  <c r="AD84" i="37" s="1"/>
  <c r="AC27" i="30"/>
  <c r="AE84" i="29"/>
  <c r="AD27" i="30" s="1"/>
  <c r="AG84" i="29"/>
  <c r="AF27" i="30" s="1"/>
  <c r="AV16" i="30"/>
  <c r="X85" i="31"/>
  <c r="Y16" i="31"/>
  <c r="X12" i="32" s="1"/>
  <c r="W12" i="32"/>
  <c r="Q16" i="32"/>
  <c r="U33" i="31"/>
  <c r="T16" i="32" s="1"/>
  <c r="S33" i="31"/>
  <c r="R16" i="32" s="1"/>
  <c r="BX48" i="31"/>
  <c r="BH20" i="32"/>
  <c r="BJ51" i="31"/>
  <c r="BI20" i="32" s="1"/>
  <c r="BX49" i="31"/>
  <c r="F16" i="35"/>
  <c r="E12" i="30"/>
  <c r="F85" i="29"/>
  <c r="N16" i="35"/>
  <c r="M12" i="30"/>
  <c r="N85" i="29"/>
  <c r="V16" i="35"/>
  <c r="U12" i="30"/>
  <c r="V85" i="29"/>
  <c r="AD16" i="35"/>
  <c r="AD16" i="37" s="1"/>
  <c r="AC12" i="30"/>
  <c r="AL16" i="35"/>
  <c r="AK12" i="36" s="1"/>
  <c r="AK12" i="30"/>
  <c r="AL85" i="29"/>
  <c r="AT16" i="35"/>
  <c r="AS12" i="36" s="1"/>
  <c r="AS12" i="30"/>
  <c r="AT85" i="29"/>
  <c r="BB16" i="29"/>
  <c r="BA12" i="30" s="1"/>
  <c r="BR16" i="29"/>
  <c r="BQ12" i="30" s="1"/>
  <c r="H21" i="35"/>
  <c r="G13" i="30"/>
  <c r="P21" i="35"/>
  <c r="O13" i="30"/>
  <c r="X21" i="35"/>
  <c r="W13" i="30"/>
  <c r="AF21" i="35"/>
  <c r="AF21" i="37" s="1"/>
  <c r="AE13" i="30"/>
  <c r="AN21" i="35"/>
  <c r="AM13" i="36" s="1"/>
  <c r="AM13" i="30"/>
  <c r="AV21" i="35"/>
  <c r="AU13" i="36" s="1"/>
  <c r="AU13" i="30"/>
  <c r="BD21" i="29"/>
  <c r="BC13" i="30" s="1"/>
  <c r="BL21" i="29"/>
  <c r="BK13" i="30" s="1"/>
  <c r="BT21" i="29"/>
  <c r="BS13" i="30" s="1"/>
  <c r="E25" i="35"/>
  <c r="D14" i="36" s="1"/>
  <c r="D14" i="30"/>
  <c r="M25" i="35"/>
  <c r="L14" i="36" s="1"/>
  <c r="L14" i="30"/>
  <c r="U25" i="29"/>
  <c r="T14" i="30" s="1"/>
  <c r="AC25" i="29"/>
  <c r="AB14" i="30" s="1"/>
  <c r="AK25" i="29"/>
  <c r="AJ14" i="30" s="1"/>
  <c r="AS25" i="35"/>
  <c r="AR14" i="36" s="1"/>
  <c r="AR14" i="30"/>
  <c r="BA25" i="35"/>
  <c r="AZ14" i="30"/>
  <c r="BI25" i="29"/>
  <c r="BQ25" i="35"/>
  <c r="BP14" i="30"/>
  <c r="D15" i="30"/>
  <c r="E28" i="35"/>
  <c r="D15" i="36" s="1"/>
  <c r="L15" i="30"/>
  <c r="M28" i="35"/>
  <c r="L15" i="36" s="1"/>
  <c r="V28" i="35"/>
  <c r="U15" i="30"/>
  <c r="AD28" i="35"/>
  <c r="AC15" i="30"/>
  <c r="AL28" i="35"/>
  <c r="AK15" i="36" s="1"/>
  <c r="AK15" i="30"/>
  <c r="AT28" i="35"/>
  <c r="AS15" i="36" s="1"/>
  <c r="AS15" i="30"/>
  <c r="BB28" i="29"/>
  <c r="BA15" i="30" s="1"/>
  <c r="BR28" i="29"/>
  <c r="BQ15" i="30" s="1"/>
  <c r="H33" i="35"/>
  <c r="G16" i="30"/>
  <c r="P33" i="35"/>
  <c r="P33" i="37" s="1"/>
  <c r="O16" i="30"/>
  <c r="X33" i="35"/>
  <c r="W16" i="30"/>
  <c r="AF33" i="35"/>
  <c r="AF33" i="37" s="1"/>
  <c r="AE16" i="30"/>
  <c r="AN33" i="35"/>
  <c r="AM16" i="36" s="1"/>
  <c r="AM16" i="30"/>
  <c r="AV33" i="35"/>
  <c r="AU16" i="36" s="1"/>
  <c r="AU16" i="30"/>
  <c r="BD33" i="29"/>
  <c r="BC16" i="30" s="1"/>
  <c r="BL33" i="29"/>
  <c r="BK16" i="30" s="1"/>
  <c r="BT33" i="29"/>
  <c r="BS16" i="30" s="1"/>
  <c r="I36" i="29"/>
  <c r="H17" i="30" s="1"/>
  <c r="Q36" i="29"/>
  <c r="P17" i="30" s="1"/>
  <c r="Y36" i="29"/>
  <c r="X17" i="30" s="1"/>
  <c r="AG36" i="29"/>
  <c r="AF17" i="30" s="1"/>
  <c r="AO36" i="35"/>
  <c r="AN17" i="36" s="1"/>
  <c r="AN17" i="30"/>
  <c r="AW36" i="35"/>
  <c r="AV17" i="36" s="1"/>
  <c r="AV17" i="30"/>
  <c r="BE36" i="35"/>
  <c r="BD17" i="30"/>
  <c r="BM36" i="35"/>
  <c r="BL17" i="30"/>
  <c r="BU36" i="35"/>
  <c r="BU36" i="37" s="1"/>
  <c r="BT17" i="30"/>
  <c r="J41" i="35"/>
  <c r="I18" i="30"/>
  <c r="R41" i="35"/>
  <c r="Q18" i="30"/>
  <c r="Z41" i="35"/>
  <c r="Y18" i="30"/>
  <c r="AH41" i="35"/>
  <c r="AH41" i="37" s="1"/>
  <c r="AG18" i="30"/>
  <c r="AP41" i="35"/>
  <c r="AO18" i="36" s="1"/>
  <c r="AO18" i="30"/>
  <c r="AX41" i="35"/>
  <c r="AW18" i="36" s="1"/>
  <c r="AW18" i="30"/>
  <c r="BF41" i="29"/>
  <c r="BE18" i="30" s="1"/>
  <c r="BN41" i="29"/>
  <c r="BM18" i="30" s="1"/>
  <c r="BV41" i="29"/>
  <c r="BU18" i="30" s="1"/>
  <c r="D46" i="35"/>
  <c r="C19" i="36" s="1"/>
  <c r="C19" i="30"/>
  <c r="T46" i="35"/>
  <c r="S19" i="30"/>
  <c r="AA19" i="36"/>
  <c r="AC46" i="35"/>
  <c r="AB19" i="36" s="1"/>
  <c r="AJ46" i="35"/>
  <c r="BX42" i="35" s="1"/>
  <c r="AI19" i="30"/>
  <c r="AZ46" i="35"/>
  <c r="AY19" i="36" s="1"/>
  <c r="AY19" i="30"/>
  <c r="BH46" i="29"/>
  <c r="BG19" i="30" s="1"/>
  <c r="BP46" i="29"/>
  <c r="BO19" i="30" s="1"/>
  <c r="S48" i="29"/>
  <c r="AA50" i="29"/>
  <c r="H51" i="35"/>
  <c r="G20" i="30"/>
  <c r="I51" i="29"/>
  <c r="H20" i="30" s="1"/>
  <c r="R51" i="29"/>
  <c r="AA51" i="29"/>
  <c r="Z20" i="30" s="1"/>
  <c r="AJ51" i="35"/>
  <c r="AI20" i="30"/>
  <c r="AR51" i="35"/>
  <c r="AQ20" i="36" s="1"/>
  <c r="AQ20" i="30"/>
  <c r="AZ51" i="35"/>
  <c r="AY20" i="36" s="1"/>
  <c r="AY20" i="30"/>
  <c r="BH51" i="29"/>
  <c r="BG20" i="30" s="1"/>
  <c r="BP51" i="29"/>
  <c r="BO20" i="30" s="1"/>
  <c r="I55" i="29"/>
  <c r="H21" i="30" s="1"/>
  <c r="Q55" i="29"/>
  <c r="P21" i="30" s="1"/>
  <c r="Y55" i="29"/>
  <c r="X21" i="30" s="1"/>
  <c r="AG55" i="29"/>
  <c r="AF21" i="30" s="1"/>
  <c r="AO55" i="35"/>
  <c r="AN21" i="36" s="1"/>
  <c r="AN21" i="30"/>
  <c r="AW55" i="35"/>
  <c r="AV21" i="36" s="1"/>
  <c r="AV21" i="30"/>
  <c r="BF55" i="29"/>
  <c r="BE21" i="30" s="1"/>
  <c r="BO55" i="35"/>
  <c r="BO55" i="37" s="1"/>
  <c r="BN21" i="30"/>
  <c r="J60" i="35"/>
  <c r="I22" i="30"/>
  <c r="R60" i="35"/>
  <c r="Q22" i="30"/>
  <c r="AA60" i="29"/>
  <c r="Z22" i="30" s="1"/>
  <c r="AJ60" i="35"/>
  <c r="AI22" i="30"/>
  <c r="AK60" i="29"/>
  <c r="AJ22" i="30" s="1"/>
  <c r="BK60" i="35"/>
  <c r="BJ22" i="30"/>
  <c r="BL60" i="29"/>
  <c r="BK22" i="30" s="1"/>
  <c r="BU60" i="35"/>
  <c r="BT22" i="30"/>
  <c r="K23" i="30"/>
  <c r="L65" i="35"/>
  <c r="K23" i="36" s="1"/>
  <c r="U65" i="29"/>
  <c r="T23" i="30" s="1"/>
  <c r="AD65" i="35"/>
  <c r="AE65" i="29"/>
  <c r="AD23" i="30" s="1"/>
  <c r="AC23" i="30"/>
  <c r="BT23" i="30"/>
  <c r="BU65" i="35"/>
  <c r="BV65" i="29"/>
  <c r="BU23" i="30" s="1"/>
  <c r="V76" i="35"/>
  <c r="U25" i="30"/>
  <c r="Y76" i="29"/>
  <c r="X25" i="30" s="1"/>
  <c r="BK76" i="35"/>
  <c r="BJ25" i="30"/>
  <c r="BL76" i="29"/>
  <c r="BK25" i="30" s="1"/>
  <c r="T84" i="35"/>
  <c r="U84" i="29"/>
  <c r="T27" i="30" s="1"/>
  <c r="AN13" i="30"/>
  <c r="BL16" i="30"/>
  <c r="AX18" i="30"/>
  <c r="M12" i="32"/>
  <c r="N85" i="31"/>
  <c r="O16" i="31"/>
  <c r="N12" i="32" s="1"/>
  <c r="O13" i="32"/>
  <c r="Q21" i="31"/>
  <c r="P13" i="32" s="1"/>
  <c r="BD28" i="32"/>
  <c r="BX56" i="31"/>
  <c r="AA22" i="32"/>
  <c r="AC60" i="31"/>
  <c r="AB22" i="32" s="1"/>
  <c r="I28" i="32"/>
  <c r="AW21" i="35"/>
  <c r="AV13" i="36" s="1"/>
  <c r="AV13" i="30"/>
  <c r="BD13" i="36"/>
  <c r="BF21" i="35"/>
  <c r="BE13" i="36" s="1"/>
  <c r="BM21" i="35"/>
  <c r="BL13" i="30"/>
  <c r="BT13" i="36"/>
  <c r="BV21" i="35"/>
  <c r="BU13" i="36" s="1"/>
  <c r="F25" i="35"/>
  <c r="E14" i="30"/>
  <c r="N25" i="35"/>
  <c r="M14" i="30"/>
  <c r="V25" i="35"/>
  <c r="U14" i="30"/>
  <c r="AD25" i="35"/>
  <c r="AC14" i="30"/>
  <c r="AL25" i="35"/>
  <c r="AK14" i="36" s="1"/>
  <c r="AK14" i="30"/>
  <c r="AT25" i="35"/>
  <c r="AS14" i="36" s="1"/>
  <c r="AS14" i="30"/>
  <c r="F28" i="35"/>
  <c r="E15" i="30"/>
  <c r="N28" i="35"/>
  <c r="M15" i="30"/>
  <c r="AM28" i="35"/>
  <c r="AL15" i="36" s="1"/>
  <c r="AL15" i="30"/>
  <c r="AU28" i="35"/>
  <c r="AT15" i="36" s="1"/>
  <c r="AT15" i="30"/>
  <c r="BC28" i="35"/>
  <c r="BB15" i="30"/>
  <c r="BK28" i="35"/>
  <c r="BJ15" i="30"/>
  <c r="BS28" i="35"/>
  <c r="BR15" i="30"/>
  <c r="AO33" i="35"/>
  <c r="AN16" i="36" s="1"/>
  <c r="AN16" i="30"/>
  <c r="BE33" i="35"/>
  <c r="BD16" i="30"/>
  <c r="BN33" i="35"/>
  <c r="BM16" i="36" s="1"/>
  <c r="BL16" i="36"/>
  <c r="BU33" i="35"/>
  <c r="BT16" i="30"/>
  <c r="K36" i="35"/>
  <c r="J17" i="36" s="1"/>
  <c r="I17" i="36"/>
  <c r="R36" i="35"/>
  <c r="Q17" i="30"/>
  <c r="Y17" i="36"/>
  <c r="AH36" i="35"/>
  <c r="AG17" i="30"/>
  <c r="AW17" i="30"/>
  <c r="AX36" i="35"/>
  <c r="AW17" i="36" s="1"/>
  <c r="BF36" i="29"/>
  <c r="BE17" i="30" s="1"/>
  <c r="BN36" i="29"/>
  <c r="BM17" i="30" s="1"/>
  <c r="S41" i="29"/>
  <c r="R18" i="30" s="1"/>
  <c r="AA41" i="29"/>
  <c r="Z18" i="30" s="1"/>
  <c r="AQ41" i="35"/>
  <c r="AP18" i="36" s="1"/>
  <c r="AP18" i="30"/>
  <c r="BG41" i="35"/>
  <c r="BF18" i="30"/>
  <c r="BP41" i="35"/>
  <c r="BO18" i="36" s="1"/>
  <c r="BN18" i="36"/>
  <c r="E46" i="35"/>
  <c r="D19" i="36" s="1"/>
  <c r="D19" i="30"/>
  <c r="L19" i="30"/>
  <c r="M46" i="35"/>
  <c r="L19" i="36" s="1"/>
  <c r="AS46" i="35"/>
  <c r="AR19" i="36" s="1"/>
  <c r="AR19" i="30"/>
  <c r="BA46" i="35"/>
  <c r="BA46" i="37" s="1"/>
  <c r="AZ19" i="30"/>
  <c r="BI46" i="29"/>
  <c r="BQ46" i="35"/>
  <c r="BP19" i="30"/>
  <c r="AH47" i="29"/>
  <c r="AE49" i="29"/>
  <c r="J51" i="35"/>
  <c r="I20" i="30"/>
  <c r="AB51" i="35"/>
  <c r="AA20" i="30"/>
  <c r="AS51" i="35"/>
  <c r="AR20" i="36" s="1"/>
  <c r="AR20" i="30"/>
  <c r="BB51" i="35"/>
  <c r="BA20" i="36" s="1"/>
  <c r="AZ20" i="36"/>
  <c r="BI51" i="29"/>
  <c r="BP20" i="36"/>
  <c r="J55" i="35"/>
  <c r="I21" i="30"/>
  <c r="R55" i="35"/>
  <c r="Q21" i="30"/>
  <c r="Z55" i="35"/>
  <c r="Y21" i="30"/>
  <c r="AH55" i="35"/>
  <c r="AG21" i="30"/>
  <c r="AP55" i="35"/>
  <c r="AO21" i="36" s="1"/>
  <c r="AO21" i="30"/>
  <c r="AX55" i="35"/>
  <c r="AW21" i="36" s="1"/>
  <c r="AW21" i="30"/>
  <c r="BG55" i="35"/>
  <c r="BF21" i="30"/>
  <c r="AB60" i="35"/>
  <c r="AA22" i="30"/>
  <c r="AC60" i="29"/>
  <c r="AB22" i="30" s="1"/>
  <c r="BX56" i="29"/>
  <c r="AL60" i="35"/>
  <c r="AK22" i="36" s="1"/>
  <c r="AK22" i="30"/>
  <c r="AT60" i="35"/>
  <c r="AS22" i="36" s="1"/>
  <c r="AS22" i="30"/>
  <c r="BM60" i="35"/>
  <c r="BL22" i="30"/>
  <c r="D65" i="35"/>
  <c r="C23" i="36" s="1"/>
  <c r="C23" i="30"/>
  <c r="M65" i="35"/>
  <c r="L23" i="36" s="1"/>
  <c r="L23" i="30"/>
  <c r="V65" i="35"/>
  <c r="W65" i="29"/>
  <c r="V23" i="30" s="1"/>
  <c r="U23" i="30"/>
  <c r="AG65" i="35"/>
  <c r="AF23" i="36" s="1"/>
  <c r="AE23" i="36"/>
  <c r="AN65" i="35"/>
  <c r="AM23" i="36" s="1"/>
  <c r="AM23" i="30"/>
  <c r="BM65" i="35"/>
  <c r="BM65" i="37" s="1"/>
  <c r="BL23" i="30"/>
  <c r="BN65" i="29"/>
  <c r="BM23" i="30" s="1"/>
  <c r="AF71" i="35"/>
  <c r="AF71" i="37" s="1"/>
  <c r="AG71" i="29"/>
  <c r="AF24" i="30" s="1"/>
  <c r="AE24" i="30"/>
  <c r="AQ71" i="35"/>
  <c r="AP24" i="36" s="1"/>
  <c r="AP24" i="30"/>
  <c r="AX24" i="30"/>
  <c r="AY71" i="35"/>
  <c r="AX24" i="36" s="1"/>
  <c r="BD13" i="30"/>
  <c r="W15" i="30"/>
  <c r="I17" i="30"/>
  <c r="BN18" i="30"/>
  <c r="AZ20" i="30"/>
  <c r="AL22" i="30"/>
  <c r="BR36" i="31"/>
  <c r="BQ17" i="32" s="1"/>
  <c r="BB36" i="31"/>
  <c r="BA17" i="32" s="1"/>
  <c r="BF36" i="31"/>
  <c r="BE17" i="32" s="1"/>
  <c r="AY17" i="32"/>
  <c r="BN36" i="31"/>
  <c r="BM17" i="32" s="1"/>
  <c r="BV36" i="31"/>
  <c r="BU17" i="32" s="1"/>
  <c r="BF18" i="32"/>
  <c r="BI41" i="31"/>
  <c r="BH41" i="31"/>
  <c r="BG18" i="32" s="1"/>
  <c r="AM25" i="35"/>
  <c r="AL14" i="36" s="1"/>
  <c r="AL14" i="30"/>
  <c r="AU25" i="35"/>
  <c r="AT14" i="36" s="1"/>
  <c r="AT14" i="30"/>
  <c r="BC25" i="35"/>
  <c r="BB14" i="30"/>
  <c r="BK25" i="35"/>
  <c r="BK25" i="37" s="1"/>
  <c r="BJ14" i="30"/>
  <c r="BS25" i="35"/>
  <c r="BR14" i="30"/>
  <c r="Y28" i="35"/>
  <c r="X15" i="36" s="1"/>
  <c r="W15" i="36"/>
  <c r="AF28" i="35"/>
  <c r="AE15" i="30"/>
  <c r="AV28" i="35"/>
  <c r="AU15" i="36" s="1"/>
  <c r="AU15" i="30"/>
  <c r="J33" i="35"/>
  <c r="J33" i="37" s="1"/>
  <c r="I16" i="30"/>
  <c r="R33" i="35"/>
  <c r="Q16" i="30"/>
  <c r="Z33" i="35"/>
  <c r="Y16" i="30"/>
  <c r="AH33" i="35"/>
  <c r="AH33" i="37" s="1"/>
  <c r="AG16" i="30"/>
  <c r="AP33" i="35"/>
  <c r="AO16" i="36" s="1"/>
  <c r="AO16" i="30"/>
  <c r="AX33" i="35"/>
  <c r="AW16" i="36" s="1"/>
  <c r="AW16" i="30"/>
  <c r="AQ36" i="35"/>
  <c r="AP17" i="36" s="1"/>
  <c r="AP17" i="30"/>
  <c r="AY36" i="35"/>
  <c r="AX17" i="36" s="1"/>
  <c r="AX17" i="30"/>
  <c r="BG36" i="35"/>
  <c r="BG36" i="37" s="1"/>
  <c r="BF17" i="30"/>
  <c r="BO36" i="35"/>
  <c r="BN17" i="30"/>
  <c r="D41" i="35"/>
  <c r="C18" i="36" s="1"/>
  <c r="C18" i="30"/>
  <c r="L41" i="35"/>
  <c r="K18" i="36" s="1"/>
  <c r="K18" i="30"/>
  <c r="T41" i="35"/>
  <c r="S18" i="30"/>
  <c r="AB41" i="35"/>
  <c r="AA18" i="30"/>
  <c r="AJ41" i="35"/>
  <c r="AI18" i="30"/>
  <c r="AR41" i="35"/>
  <c r="AQ18" i="36" s="1"/>
  <c r="AQ18" i="30"/>
  <c r="AZ41" i="35"/>
  <c r="AY18" i="36" s="1"/>
  <c r="AY18" i="30"/>
  <c r="BH41" i="29"/>
  <c r="BG18" i="30" s="1"/>
  <c r="BP41" i="29"/>
  <c r="BO18" i="30" s="1"/>
  <c r="F46" i="35"/>
  <c r="F46" i="37" s="1"/>
  <c r="E19" i="30"/>
  <c r="N46" i="35"/>
  <c r="M19" i="30"/>
  <c r="V46" i="35"/>
  <c r="V46" i="37" s="1"/>
  <c r="U19" i="30"/>
  <c r="AD46" i="35"/>
  <c r="AC19" i="30"/>
  <c r="AL46" i="35"/>
  <c r="AK19" i="36" s="1"/>
  <c r="AK19" i="30"/>
  <c r="AT46" i="35"/>
  <c r="AS19" i="36" s="1"/>
  <c r="AS19" i="30"/>
  <c r="T51" i="35"/>
  <c r="S20" i="30"/>
  <c r="AL51" i="35"/>
  <c r="AK20" i="36" s="1"/>
  <c r="AK20" i="30"/>
  <c r="AT51" i="35"/>
  <c r="AS20" i="36" s="1"/>
  <c r="AS20" i="30"/>
  <c r="AQ55" i="35"/>
  <c r="AP21" i="36" s="1"/>
  <c r="AP21" i="30"/>
  <c r="AY55" i="35"/>
  <c r="AX21" i="36" s="1"/>
  <c r="AX21" i="30"/>
  <c r="BQ55" i="35"/>
  <c r="BP21" i="30"/>
  <c r="BR55" i="29"/>
  <c r="BQ21" i="30" s="1"/>
  <c r="D60" i="35"/>
  <c r="C22" i="36" s="1"/>
  <c r="C22" i="30"/>
  <c r="L60" i="35"/>
  <c r="K22" i="36" s="1"/>
  <c r="K22" i="30"/>
  <c r="T60" i="35"/>
  <c r="S22" i="30"/>
  <c r="U60" i="29"/>
  <c r="T22" i="30" s="1"/>
  <c r="AD60" i="35"/>
  <c r="AC22" i="30"/>
  <c r="AU60" i="35"/>
  <c r="AT22" i="36" s="1"/>
  <c r="AT22" i="30"/>
  <c r="BC60" i="35"/>
  <c r="BD60" i="29"/>
  <c r="BC22" i="30" s="1"/>
  <c r="E65" i="35"/>
  <c r="D23" i="36" s="1"/>
  <c r="D23" i="30"/>
  <c r="N65" i="35"/>
  <c r="O65" i="29"/>
  <c r="N23" i="30" s="1"/>
  <c r="M23" i="30"/>
  <c r="X65" i="35"/>
  <c r="W23" i="30"/>
  <c r="AO65" i="35"/>
  <c r="AN23" i="36" s="1"/>
  <c r="AN23" i="30"/>
  <c r="AW65" i="35"/>
  <c r="AV23" i="36" s="1"/>
  <c r="AV23" i="30"/>
  <c r="BE65" i="35"/>
  <c r="BE65" i="37" s="1"/>
  <c r="BD23" i="30"/>
  <c r="BF65" i="29"/>
  <c r="BE23" i="30" s="1"/>
  <c r="H71" i="35"/>
  <c r="I71" i="29"/>
  <c r="H24" i="30" s="1"/>
  <c r="G24" i="30"/>
  <c r="V71" i="35"/>
  <c r="V71" i="37" s="1"/>
  <c r="U24" i="30"/>
  <c r="BI84" i="29"/>
  <c r="BT13" i="30"/>
  <c r="AM15" i="30"/>
  <c r="Y17" i="30"/>
  <c r="K19" i="30"/>
  <c r="BP20" i="30"/>
  <c r="BB22" i="30"/>
  <c r="M14" i="32"/>
  <c r="Q25" i="31"/>
  <c r="P14" i="32" s="1"/>
  <c r="O25" i="31"/>
  <c r="N14" i="32" s="1"/>
  <c r="BX25" i="31"/>
  <c r="AK15" i="32"/>
  <c r="AC55" i="31"/>
  <c r="AB21" i="32" s="1"/>
  <c r="AA55" i="31"/>
  <c r="Z21" i="32" s="1"/>
  <c r="Y21" i="32"/>
  <c r="BL27" i="32"/>
  <c r="BN84" i="31"/>
  <c r="BM27" i="32" s="1"/>
  <c r="AO16" i="35"/>
  <c r="AN12" i="36" s="1"/>
  <c r="AN12" i="30"/>
  <c r="AO85" i="29"/>
  <c r="AW16" i="35"/>
  <c r="AV12" i="36" s="1"/>
  <c r="AV12" i="30"/>
  <c r="AW85" i="29"/>
  <c r="BE16" i="35"/>
  <c r="BD12" i="30"/>
  <c r="BE85" i="29"/>
  <c r="BM16" i="35"/>
  <c r="BL12" i="30"/>
  <c r="BM85" i="29"/>
  <c r="BU16" i="35"/>
  <c r="BT12" i="30"/>
  <c r="BU85" i="29"/>
  <c r="AQ21" i="35"/>
  <c r="AP13" i="36" s="1"/>
  <c r="AP13" i="30"/>
  <c r="AY21" i="35"/>
  <c r="AX13" i="36" s="1"/>
  <c r="AX13" i="30"/>
  <c r="BG21" i="35"/>
  <c r="BF13" i="30"/>
  <c r="BO21" i="35"/>
  <c r="BO21" i="37" s="1"/>
  <c r="BN13" i="30"/>
  <c r="H25" i="35"/>
  <c r="H25" i="37" s="1"/>
  <c r="G14" i="30"/>
  <c r="P25" i="35"/>
  <c r="O14" i="30"/>
  <c r="X25" i="35"/>
  <c r="W14" i="30"/>
  <c r="AF25" i="35"/>
  <c r="AE14" i="30"/>
  <c r="AN25" i="35"/>
  <c r="AM14" i="36" s="1"/>
  <c r="AM14" i="30"/>
  <c r="AV25" i="35"/>
  <c r="AU14" i="36" s="1"/>
  <c r="AU14" i="30"/>
  <c r="BD25" i="29"/>
  <c r="BC14" i="30" s="1"/>
  <c r="BL25" i="29"/>
  <c r="BK14" i="30" s="1"/>
  <c r="BT25" i="29"/>
  <c r="BS14" i="30" s="1"/>
  <c r="H28" i="35"/>
  <c r="H28" i="37" s="1"/>
  <c r="G15" i="30"/>
  <c r="P28" i="35"/>
  <c r="O15" i="30"/>
  <c r="Y28" i="29"/>
  <c r="X15" i="30" s="1"/>
  <c r="AG28" i="29"/>
  <c r="AF15" i="30" s="1"/>
  <c r="AO28" i="35"/>
  <c r="AN15" i="36" s="1"/>
  <c r="AN15" i="30"/>
  <c r="AW28" i="35"/>
  <c r="AV15" i="36" s="1"/>
  <c r="AV15" i="30"/>
  <c r="BE28" i="35"/>
  <c r="BD15" i="30"/>
  <c r="BM28" i="35"/>
  <c r="BL15" i="30"/>
  <c r="BU28" i="35"/>
  <c r="BT15" i="30"/>
  <c r="K33" i="29"/>
  <c r="J16" i="30" s="1"/>
  <c r="S33" i="29"/>
  <c r="R16" i="30" s="1"/>
  <c r="AA33" i="29"/>
  <c r="Z16" i="30" s="1"/>
  <c r="AI33" i="29"/>
  <c r="AH16" i="30" s="1"/>
  <c r="AQ33" i="35"/>
  <c r="AP16" i="36" s="1"/>
  <c r="AP16" i="30"/>
  <c r="AY33" i="35"/>
  <c r="AX16" i="36" s="1"/>
  <c r="AX16" i="30"/>
  <c r="BG33" i="35"/>
  <c r="BF16" i="30"/>
  <c r="BO33" i="35"/>
  <c r="BN16" i="30"/>
  <c r="D36" i="35"/>
  <c r="C17" i="36" s="1"/>
  <c r="C17" i="30"/>
  <c r="L36" i="35"/>
  <c r="K17" i="36" s="1"/>
  <c r="K17" i="30"/>
  <c r="T36" i="35"/>
  <c r="S17" i="30"/>
  <c r="AB36" i="35"/>
  <c r="AB36" i="37" s="1"/>
  <c r="AA17" i="30"/>
  <c r="AJ36" i="35"/>
  <c r="AJ36" i="37" s="1"/>
  <c r="AI17" i="30"/>
  <c r="AR36" i="35"/>
  <c r="AQ17" i="36" s="1"/>
  <c r="AQ17" i="30"/>
  <c r="AZ36" i="35"/>
  <c r="AY17" i="36" s="1"/>
  <c r="AY17" i="30"/>
  <c r="BH36" i="29"/>
  <c r="BG17" i="30" s="1"/>
  <c r="BP36" i="29"/>
  <c r="BO17" i="30" s="1"/>
  <c r="E41" i="35"/>
  <c r="D18" i="36" s="1"/>
  <c r="D18" i="30"/>
  <c r="M41" i="35"/>
  <c r="L18" i="36" s="1"/>
  <c r="L18" i="30"/>
  <c r="U41" i="29"/>
  <c r="T18" i="30" s="1"/>
  <c r="AC41" i="29"/>
  <c r="AB18" i="30" s="1"/>
  <c r="AK41" i="29"/>
  <c r="AJ18" i="30" s="1"/>
  <c r="AS41" i="35"/>
  <c r="AR18" i="36" s="1"/>
  <c r="AR18" i="30"/>
  <c r="BA41" i="35"/>
  <c r="BA41" i="37" s="1"/>
  <c r="AZ18" i="30"/>
  <c r="BI41" i="29"/>
  <c r="BQ41" i="35"/>
  <c r="BQ41" i="37" s="1"/>
  <c r="BP18" i="30"/>
  <c r="G46" i="29"/>
  <c r="F19" i="30" s="1"/>
  <c r="O46" i="29"/>
  <c r="N19" i="30" s="1"/>
  <c r="W46" i="29"/>
  <c r="V19" i="30" s="1"/>
  <c r="AE46" i="29"/>
  <c r="AD19" i="30" s="1"/>
  <c r="AM46" i="35"/>
  <c r="AL19" i="36" s="1"/>
  <c r="AL19" i="30"/>
  <c r="AU46" i="35"/>
  <c r="AT19" i="36" s="1"/>
  <c r="AT19" i="30"/>
  <c r="BC46" i="35"/>
  <c r="BB19" i="30"/>
  <c r="BK46" i="35"/>
  <c r="BJ19" i="30"/>
  <c r="BS46" i="35"/>
  <c r="BR19" i="30"/>
  <c r="O47" i="29"/>
  <c r="W48" i="29"/>
  <c r="AE50" i="29"/>
  <c r="L51" i="35"/>
  <c r="K20" i="36" s="1"/>
  <c r="K20" i="30"/>
  <c r="U51" i="29"/>
  <c r="T20" i="30" s="1"/>
  <c r="AM51" i="35"/>
  <c r="AL20" i="36" s="1"/>
  <c r="AL20" i="30"/>
  <c r="AU51" i="35"/>
  <c r="AT20" i="36" s="1"/>
  <c r="AT20" i="30"/>
  <c r="BC51" i="35"/>
  <c r="BC51" i="37" s="1"/>
  <c r="BB20" i="30"/>
  <c r="BJ20" i="30"/>
  <c r="BK51" i="35"/>
  <c r="BS51" i="35"/>
  <c r="BS51" i="37" s="1"/>
  <c r="BR20" i="30"/>
  <c r="D55" i="35"/>
  <c r="C21" i="36" s="1"/>
  <c r="C21" i="30"/>
  <c r="L55" i="35"/>
  <c r="K21" i="36" s="1"/>
  <c r="K21" i="30"/>
  <c r="T55" i="35"/>
  <c r="S21" i="30"/>
  <c r="AB55" i="35"/>
  <c r="AB55" i="37" s="1"/>
  <c r="AA21" i="30"/>
  <c r="AJ55" i="35"/>
  <c r="AI21" i="30"/>
  <c r="AR55" i="35"/>
  <c r="AQ21" i="36" s="1"/>
  <c r="AQ21" i="30"/>
  <c r="AZ55" i="35"/>
  <c r="AY21" i="36" s="1"/>
  <c r="AY21" i="30"/>
  <c r="BS55" i="35"/>
  <c r="BS55" i="37" s="1"/>
  <c r="BR21" i="30"/>
  <c r="V60" i="35"/>
  <c r="U22" i="30"/>
  <c r="AE60" i="29"/>
  <c r="AD22" i="30" s="1"/>
  <c r="BE60" i="35"/>
  <c r="BE60" i="37" s="1"/>
  <c r="BD22" i="30"/>
  <c r="BO60" i="35"/>
  <c r="BN22" i="30"/>
  <c r="F65" i="35"/>
  <c r="G65" i="29"/>
  <c r="F23" i="30" s="1"/>
  <c r="E23" i="30"/>
  <c r="O23" i="36"/>
  <c r="Q65" i="35"/>
  <c r="P23" i="36" s="1"/>
  <c r="Y65" i="29"/>
  <c r="X23" i="30" s="1"/>
  <c r="W71" i="29"/>
  <c r="V24" i="30" s="1"/>
  <c r="N76" i="35"/>
  <c r="M25" i="30"/>
  <c r="O76" i="29"/>
  <c r="N25" i="30" s="1"/>
  <c r="Z76" i="35"/>
  <c r="AA76" i="29"/>
  <c r="Z25" i="30" s="1"/>
  <c r="Y25" i="30"/>
  <c r="BS80" i="35"/>
  <c r="BR26" i="30"/>
  <c r="BT80" i="29"/>
  <c r="BS26" i="30" s="1"/>
  <c r="Q14" i="30"/>
  <c r="AO17" i="30"/>
  <c r="AA19" i="30"/>
  <c r="AA28" i="31"/>
  <c r="Z15" i="32" s="1"/>
  <c r="Y15" i="32"/>
  <c r="AC28" i="31"/>
  <c r="AB15" i="32" s="1"/>
  <c r="S18" i="32"/>
  <c r="U41" i="31"/>
  <c r="T18" i="32" s="1"/>
  <c r="W27" i="32"/>
  <c r="Y84" i="31"/>
  <c r="X27" i="32" s="1"/>
  <c r="AO51" i="35"/>
  <c r="AN20" i="36" s="1"/>
  <c r="AN20" i="30"/>
  <c r="AW51" i="35"/>
  <c r="AV20" i="36" s="1"/>
  <c r="AV20" i="30"/>
  <c r="BE51" i="35"/>
  <c r="BD20" i="30"/>
  <c r="BM51" i="35"/>
  <c r="BM51" i="37" s="1"/>
  <c r="BL20" i="30"/>
  <c r="BU51" i="35"/>
  <c r="BU51" i="37" s="1"/>
  <c r="BT20" i="30"/>
  <c r="G55" i="35"/>
  <c r="F21" i="36" s="1"/>
  <c r="E21" i="36"/>
  <c r="M21" i="36"/>
  <c r="O55" i="35"/>
  <c r="N21" i="36" s="1"/>
  <c r="W55" i="35"/>
  <c r="V21" i="36" s="1"/>
  <c r="U21" i="36"/>
  <c r="AC21" i="36"/>
  <c r="AE55" i="35"/>
  <c r="AD21" i="36" s="1"/>
  <c r="H60" i="35"/>
  <c r="H60" i="37" s="1"/>
  <c r="G22" i="30"/>
  <c r="P60" i="35"/>
  <c r="O22" i="30"/>
  <c r="X60" i="35"/>
  <c r="X60" i="37" s="1"/>
  <c r="W22" i="30"/>
  <c r="AF60" i="35"/>
  <c r="AF60" i="37" s="1"/>
  <c r="AE22" i="30"/>
  <c r="AN60" i="35"/>
  <c r="AM22" i="36" s="1"/>
  <c r="AM22" i="30"/>
  <c r="AV60" i="35"/>
  <c r="AU22" i="36" s="1"/>
  <c r="AU22" i="30"/>
  <c r="J65" i="35"/>
  <c r="I23" i="30"/>
  <c r="R65" i="35"/>
  <c r="R65" i="37" s="1"/>
  <c r="Q23" i="30"/>
  <c r="Z65" i="35"/>
  <c r="Z65" i="37" s="1"/>
  <c r="Y23" i="30"/>
  <c r="AH65" i="35"/>
  <c r="AG23" i="30"/>
  <c r="AP65" i="35"/>
  <c r="AO23" i="36" s="1"/>
  <c r="AO23" i="30"/>
  <c r="AX65" i="35"/>
  <c r="AW23" i="36" s="1"/>
  <c r="AW23" i="30"/>
  <c r="I24" i="36"/>
  <c r="AD71" i="35"/>
  <c r="AC24" i="30"/>
  <c r="BD71" i="29"/>
  <c r="BC24" i="30" s="1"/>
  <c r="BO71" i="35"/>
  <c r="BO71" i="37" s="1"/>
  <c r="BN24" i="30"/>
  <c r="K76" i="29"/>
  <c r="J25" i="30" s="1"/>
  <c r="S76" i="29"/>
  <c r="R25" i="30" s="1"/>
  <c r="AL76" i="35"/>
  <c r="AK25" i="36" s="1"/>
  <c r="AK25" i="30"/>
  <c r="AT76" i="35"/>
  <c r="AS25" i="36" s="1"/>
  <c r="AS25" i="30"/>
  <c r="BN76" i="29"/>
  <c r="BM25" i="30" s="1"/>
  <c r="AC26" i="36"/>
  <c r="AE80" i="35"/>
  <c r="AD26" i="36" s="1"/>
  <c r="AN80" i="35"/>
  <c r="AM26" i="36" s="1"/>
  <c r="AM26" i="30"/>
  <c r="AV80" i="35"/>
  <c r="AU26" i="36" s="1"/>
  <c r="AU26" i="30"/>
  <c r="BX81" i="29"/>
  <c r="F84" i="35"/>
  <c r="F84" i="37" s="1"/>
  <c r="E27" i="30"/>
  <c r="G84" i="29"/>
  <c r="F27" i="30" s="1"/>
  <c r="AA27" i="36"/>
  <c r="AL84" i="35"/>
  <c r="AK27" i="36" s="1"/>
  <c r="AK27" i="30"/>
  <c r="AT84" i="35"/>
  <c r="AS27" i="36" s="1"/>
  <c r="AS27" i="30"/>
  <c r="BB84" i="29"/>
  <c r="BA27" i="30" s="1"/>
  <c r="BM84" i="35"/>
  <c r="BL27" i="30"/>
  <c r="BN84" i="29"/>
  <c r="BM27" i="30" s="1"/>
  <c r="D22" i="30"/>
  <c r="AZ22" i="30"/>
  <c r="BP22" i="30"/>
  <c r="AL24" i="30"/>
  <c r="BB24" i="30"/>
  <c r="BR24" i="30"/>
  <c r="U12" i="32"/>
  <c r="AF85" i="31"/>
  <c r="AG16" i="31"/>
  <c r="AF12" i="32" s="1"/>
  <c r="AE12" i="32"/>
  <c r="BH16" i="31"/>
  <c r="BG12" i="32" s="1"/>
  <c r="BF12" i="32"/>
  <c r="BS85" i="31"/>
  <c r="U14" i="32"/>
  <c r="Y25" i="31"/>
  <c r="X14" i="32" s="1"/>
  <c r="BR25" i="31"/>
  <c r="BQ14" i="32" s="1"/>
  <c r="Y16" i="32"/>
  <c r="AC33" i="31"/>
  <c r="AB16" i="32" s="1"/>
  <c r="BI33" i="31"/>
  <c r="BN33" i="31"/>
  <c r="BM16" i="32" s="1"/>
  <c r="S36" i="31"/>
  <c r="R17" i="32" s="1"/>
  <c r="BH36" i="31"/>
  <c r="BG17" i="32" s="1"/>
  <c r="AA18" i="32"/>
  <c r="BX37" i="31"/>
  <c r="BP41" i="31"/>
  <c r="BO18" i="32" s="1"/>
  <c r="C20" i="32"/>
  <c r="O51" i="31"/>
  <c r="N20" i="32" s="1"/>
  <c r="G51" i="31"/>
  <c r="F20" i="32" s="1"/>
  <c r="BH51" i="31"/>
  <c r="BG20" i="32" s="1"/>
  <c r="BV51" i="31"/>
  <c r="BU20" i="32" s="1"/>
  <c r="AK65" i="31"/>
  <c r="AJ23" i="32" s="1"/>
  <c r="BX72" i="31"/>
  <c r="AK25" i="32"/>
  <c r="BB76" i="31"/>
  <c r="BA25" i="32" s="1"/>
  <c r="BD80" i="31"/>
  <c r="BC26" i="32" s="1"/>
  <c r="BT27" i="32"/>
  <c r="BV84" i="31"/>
  <c r="BU27" i="32" s="1"/>
  <c r="Q13" i="32"/>
  <c r="AV13" i="32"/>
  <c r="AG14" i="32"/>
  <c r="AO12" i="34"/>
  <c r="AP85" i="33"/>
  <c r="AO28" i="34" s="1"/>
  <c r="AW12" i="34"/>
  <c r="AX85" i="33"/>
  <c r="AW28" i="34" s="1"/>
  <c r="BF12" i="34"/>
  <c r="BG85" i="33"/>
  <c r="BH16" i="33"/>
  <c r="BG12" i="34" s="1"/>
  <c r="BT12" i="34"/>
  <c r="BU85" i="33"/>
  <c r="BV16" i="33"/>
  <c r="BU12" i="34" s="1"/>
  <c r="G14" i="34"/>
  <c r="H85" i="33"/>
  <c r="Q19" i="34"/>
  <c r="U46" i="33"/>
  <c r="T19" i="34" s="1"/>
  <c r="S46" i="33"/>
  <c r="R19" i="34" s="1"/>
  <c r="G20" i="34"/>
  <c r="I51" i="33"/>
  <c r="H20" i="34" s="1"/>
  <c r="I23" i="34"/>
  <c r="K65" i="33"/>
  <c r="J23" i="34" s="1"/>
  <c r="AK14" i="35"/>
  <c r="AI14" i="35"/>
  <c r="BF23" i="36"/>
  <c r="BH65" i="35"/>
  <c r="BG23" i="36" s="1"/>
  <c r="BN23" i="36"/>
  <c r="BP65" i="35"/>
  <c r="BO23" i="36" s="1"/>
  <c r="T71" i="35"/>
  <c r="U71" i="29"/>
  <c r="T24" i="30" s="1"/>
  <c r="BP71" i="29"/>
  <c r="BO24" i="30" s="1"/>
  <c r="AD76" i="35"/>
  <c r="AC25" i="30"/>
  <c r="AM76" i="35"/>
  <c r="AL25" i="36" s="1"/>
  <c r="AL25" i="30"/>
  <c r="AU76" i="35"/>
  <c r="AT25" i="36" s="1"/>
  <c r="AT25" i="30"/>
  <c r="BC76" i="35"/>
  <c r="BB25" i="30"/>
  <c r="BD76" i="29"/>
  <c r="BC25" i="30" s="1"/>
  <c r="BO76" i="35"/>
  <c r="BN25" i="30"/>
  <c r="BP76" i="29"/>
  <c r="BO25" i="30" s="1"/>
  <c r="AT23" i="30"/>
  <c r="BJ23" i="30"/>
  <c r="AV25" i="30"/>
  <c r="BL25" i="30"/>
  <c r="BX12" i="31"/>
  <c r="BI25" i="31"/>
  <c r="BR14" i="32"/>
  <c r="BT25" i="31"/>
  <c r="BS14" i="32" s="1"/>
  <c r="M15" i="32"/>
  <c r="Q28" i="31"/>
  <c r="P15" i="32" s="1"/>
  <c r="BI28" i="31"/>
  <c r="BI85" i="31" s="1"/>
  <c r="U36" i="31"/>
  <c r="T17" i="32" s="1"/>
  <c r="BL36" i="31"/>
  <c r="BK17" i="32" s="1"/>
  <c r="BL46" i="31"/>
  <c r="BK19" i="32" s="1"/>
  <c r="BJ19" i="32"/>
  <c r="AE60" i="31"/>
  <c r="AD22" i="32" s="1"/>
  <c r="W60" i="31"/>
  <c r="V22" i="32" s="1"/>
  <c r="O60" i="31"/>
  <c r="N22" i="32" s="1"/>
  <c r="G60" i="31"/>
  <c r="F22" i="32" s="1"/>
  <c r="C22" i="32"/>
  <c r="AA60" i="31"/>
  <c r="Z22" i="32" s="1"/>
  <c r="BP60" i="31"/>
  <c r="BO22" i="32" s="1"/>
  <c r="BB65" i="31"/>
  <c r="BA23" i="32" s="1"/>
  <c r="I76" i="31"/>
  <c r="H25" i="32" s="1"/>
  <c r="E25" i="32"/>
  <c r="BB25" i="32"/>
  <c r="BD76" i="31"/>
  <c r="BC25" i="32" s="1"/>
  <c r="C26" i="32"/>
  <c r="AE80" i="31"/>
  <c r="AD26" i="32" s="1"/>
  <c r="W80" i="31"/>
  <c r="V26" i="32" s="1"/>
  <c r="O80" i="31"/>
  <c r="N26" i="32" s="1"/>
  <c r="AA80" i="31"/>
  <c r="Z26" i="32" s="1"/>
  <c r="BG85" i="31"/>
  <c r="BR12" i="32"/>
  <c r="BR19" i="32"/>
  <c r="BP24" i="32"/>
  <c r="S28" i="34"/>
  <c r="G15" i="34"/>
  <c r="I28" i="33"/>
  <c r="H15" i="34" s="1"/>
  <c r="BD24" i="34"/>
  <c r="BF71" i="33"/>
  <c r="BE24" i="34" s="1"/>
  <c r="AM22" i="34"/>
  <c r="BX56" i="33"/>
  <c r="AN85" i="33"/>
  <c r="AM28" i="34" s="1"/>
  <c r="AO84" i="35"/>
  <c r="AN27" i="36" s="1"/>
  <c r="AN27" i="30"/>
  <c r="AW84" i="35"/>
  <c r="AV27" i="36" s="1"/>
  <c r="AV27" i="30"/>
  <c r="BQ84" i="35"/>
  <c r="BP27" i="30"/>
  <c r="AX23" i="30"/>
  <c r="BN23" i="30"/>
  <c r="AQ24" i="30"/>
  <c r="M26" i="30"/>
  <c r="AS26" i="30"/>
  <c r="E12" i="32"/>
  <c r="F85" i="31"/>
  <c r="K85" i="31" s="1"/>
  <c r="J28" i="32" s="1"/>
  <c r="BH12" i="32"/>
  <c r="BX13" i="31"/>
  <c r="BM85" i="31"/>
  <c r="BJ14" i="32"/>
  <c r="BL25" i="31"/>
  <c r="BK14" i="32" s="1"/>
  <c r="E15" i="32"/>
  <c r="I28" i="31"/>
  <c r="H15" i="32" s="1"/>
  <c r="AK36" i="31"/>
  <c r="AJ17" i="32" s="1"/>
  <c r="BI36" i="31"/>
  <c r="AY20" i="32"/>
  <c r="BT51" i="31"/>
  <c r="BS20" i="32" s="1"/>
  <c r="BL51" i="31"/>
  <c r="BK20" i="32" s="1"/>
  <c r="BD51" i="31"/>
  <c r="BC20" i="32" s="1"/>
  <c r="BN51" i="31"/>
  <c r="BM20" i="32" s="1"/>
  <c r="BP65" i="31"/>
  <c r="BO23" i="32" s="1"/>
  <c r="BI71" i="31"/>
  <c r="AG76" i="31"/>
  <c r="AF25" i="32" s="1"/>
  <c r="AE76" i="31"/>
  <c r="AD25" i="32" s="1"/>
  <c r="AO85" i="31"/>
  <c r="AN28" i="32" s="1"/>
  <c r="BU85" i="31"/>
  <c r="BF16" i="32"/>
  <c r="AI17" i="32"/>
  <c r="BP18" i="32"/>
  <c r="L85" i="33"/>
  <c r="K28" i="34" s="1"/>
  <c r="AI28" i="34"/>
  <c r="AZ28" i="34"/>
  <c r="AA13" i="34"/>
  <c r="BX17" i="33"/>
  <c r="AE20" i="34"/>
  <c r="BJ28" i="34"/>
  <c r="F71" i="35"/>
  <c r="K71" i="35" s="1"/>
  <c r="J24" i="36" s="1"/>
  <c r="E24" i="30"/>
  <c r="N71" i="35"/>
  <c r="N71" i="37" s="1"/>
  <c r="M24" i="30"/>
  <c r="X71" i="35"/>
  <c r="Y71" i="29"/>
  <c r="X24" i="30" s="1"/>
  <c r="BT71" i="35"/>
  <c r="BS24" i="36" s="1"/>
  <c r="BR24" i="36"/>
  <c r="BG76" i="35"/>
  <c r="BG76" i="37" s="1"/>
  <c r="BF25" i="30"/>
  <c r="BH76" i="29"/>
  <c r="BG25" i="30" s="1"/>
  <c r="BS76" i="35"/>
  <c r="BR25" i="30"/>
  <c r="BT76" i="29"/>
  <c r="BS25" i="30" s="1"/>
  <c r="M26" i="36"/>
  <c r="O80" i="35"/>
  <c r="N26" i="36" s="1"/>
  <c r="X80" i="35"/>
  <c r="X80" i="37" s="1"/>
  <c r="W26" i="30"/>
  <c r="Y80" i="29"/>
  <c r="X26" i="30" s="1"/>
  <c r="BK80" i="35"/>
  <c r="BJ26" i="30"/>
  <c r="V84" i="35"/>
  <c r="U27" i="30"/>
  <c r="W84" i="29"/>
  <c r="V27" i="30" s="1"/>
  <c r="BR84" i="29"/>
  <c r="BQ27" i="30" s="1"/>
  <c r="L22" i="30"/>
  <c r="AR22" i="30"/>
  <c r="AT24" i="30"/>
  <c r="BJ24" i="30"/>
  <c r="G16" i="31"/>
  <c r="F12" i="32" s="1"/>
  <c r="P85" i="31"/>
  <c r="Q16" i="31"/>
  <c r="P12" i="32" s="1"/>
  <c r="O12" i="32"/>
  <c r="AK12" i="32"/>
  <c r="AL85" i="31"/>
  <c r="AK28" i="32" s="1"/>
  <c r="AS12" i="32"/>
  <c r="AT85" i="31"/>
  <c r="AS28" i="32" s="1"/>
  <c r="E14" i="32"/>
  <c r="I25" i="31"/>
  <c r="H14" i="32" s="1"/>
  <c r="BX22" i="31"/>
  <c r="AK14" i="32"/>
  <c r="S28" i="31"/>
  <c r="R15" i="32" s="1"/>
  <c r="Q15" i="32"/>
  <c r="BD36" i="31"/>
  <c r="BC17" i="32" s="1"/>
  <c r="AH47" i="31"/>
  <c r="AD47" i="31"/>
  <c r="U51" i="31"/>
  <c r="T20" i="32" s="1"/>
  <c r="AZ20" i="32"/>
  <c r="BB51" i="31"/>
  <c r="BA20" i="32" s="1"/>
  <c r="AG65" i="31"/>
  <c r="AF23" i="32" s="1"/>
  <c r="AC23" i="32"/>
  <c r="AE65" i="31"/>
  <c r="AD23" i="32" s="1"/>
  <c r="AC84" i="31"/>
  <c r="AB27" i="32" s="1"/>
  <c r="Y27" i="32"/>
  <c r="AA84" i="31"/>
  <c r="Z27" i="32" s="1"/>
  <c r="AQ85" i="31"/>
  <c r="AP28" i="32" s="1"/>
  <c r="G13" i="32"/>
  <c r="AG13" i="32"/>
  <c r="AC19" i="32"/>
  <c r="BX19" i="33"/>
  <c r="BJ21" i="33"/>
  <c r="BI13" i="34" s="1"/>
  <c r="BH13" i="34"/>
  <c r="AC28" i="33"/>
  <c r="AB15" i="34" s="1"/>
  <c r="Y15" i="34"/>
  <c r="AA28" i="33"/>
  <c r="Z15" i="34" s="1"/>
  <c r="AH49" i="33"/>
  <c r="AI49" i="33" s="1"/>
  <c r="AE49" i="33"/>
  <c r="BR26" i="34"/>
  <c r="BT80" i="33"/>
  <c r="BS26" i="34" s="1"/>
  <c r="BP13" i="34"/>
  <c r="AE15" i="34"/>
  <c r="BI60" i="35"/>
  <c r="AZ22" i="36"/>
  <c r="BB60" i="35"/>
  <c r="BA22" i="36" s="1"/>
  <c r="BI60" i="29"/>
  <c r="BR60" i="35"/>
  <c r="BQ22" i="36" s="1"/>
  <c r="BP22" i="36"/>
  <c r="BB23" i="36"/>
  <c r="BD65" i="35"/>
  <c r="BC23" i="36" s="1"/>
  <c r="BJ23" i="36"/>
  <c r="BL65" i="35"/>
  <c r="BK23" i="36" s="1"/>
  <c r="BR23" i="36"/>
  <c r="BT65" i="35"/>
  <c r="BS23" i="36" s="1"/>
  <c r="G71" i="29"/>
  <c r="F24" i="30" s="1"/>
  <c r="O71" i="29"/>
  <c r="N24" i="30" s="1"/>
  <c r="AJ71" i="35"/>
  <c r="AK71" i="29"/>
  <c r="AJ24" i="30" s="1"/>
  <c r="BI71" i="29"/>
  <c r="BJ24" i="36"/>
  <c r="BL71" i="35"/>
  <c r="BK24" i="36" s="1"/>
  <c r="BT71" i="29"/>
  <c r="BS24" i="30" s="1"/>
  <c r="Q76" i="35"/>
  <c r="P25" i="36" s="1"/>
  <c r="O25" i="36"/>
  <c r="AH76" i="35"/>
  <c r="AK76" i="29"/>
  <c r="AJ25" i="30" s="1"/>
  <c r="AQ76" i="35"/>
  <c r="AP25" i="36" s="1"/>
  <c r="AP25" i="30"/>
  <c r="AX25" i="30"/>
  <c r="AY76" i="35"/>
  <c r="AX25" i="36" s="1"/>
  <c r="BT25" i="36"/>
  <c r="E26" i="36"/>
  <c r="G80" i="35"/>
  <c r="F26" i="36" s="1"/>
  <c r="O80" i="29"/>
  <c r="N26" i="30" s="1"/>
  <c r="BL80" i="29"/>
  <c r="BK26" i="30" s="1"/>
  <c r="M84" i="35"/>
  <c r="L27" i="36" s="1"/>
  <c r="L27" i="30"/>
  <c r="AL23" i="30"/>
  <c r="BB23" i="30"/>
  <c r="BR23" i="30"/>
  <c r="AU24" i="30"/>
  <c r="BT25" i="30"/>
  <c r="H85" i="31"/>
  <c r="I16" i="31"/>
  <c r="H12" i="32" s="1"/>
  <c r="AM85" i="31"/>
  <c r="AL28" i="32" s="1"/>
  <c r="AL12" i="32"/>
  <c r="AU85" i="31"/>
  <c r="AT28" i="32" s="1"/>
  <c r="BC85" i="31"/>
  <c r="BB12" i="32"/>
  <c r="BP16" i="31"/>
  <c r="BO12" i="32" s="1"/>
  <c r="BN12" i="32"/>
  <c r="BO85" i="31"/>
  <c r="G25" i="31"/>
  <c r="F14" i="32" s="1"/>
  <c r="S25" i="31"/>
  <c r="R14" i="32" s="1"/>
  <c r="Q14" i="32"/>
  <c r="AC25" i="31"/>
  <c r="AB14" i="32" s="1"/>
  <c r="BB14" i="32"/>
  <c r="BD25" i="31"/>
  <c r="BC14" i="32" s="1"/>
  <c r="AC15" i="32"/>
  <c r="AG28" i="31"/>
  <c r="AF15" i="32" s="1"/>
  <c r="AE36" i="31"/>
  <c r="AD17" i="32" s="1"/>
  <c r="W36" i="31"/>
  <c r="V17" i="32" s="1"/>
  <c r="O36" i="31"/>
  <c r="N17" i="32" s="1"/>
  <c r="G36" i="31"/>
  <c r="F17" i="32" s="1"/>
  <c r="AA36" i="31"/>
  <c r="Z17" i="32" s="1"/>
  <c r="BP36" i="31"/>
  <c r="BO17" i="32" s="1"/>
  <c r="K46" i="31"/>
  <c r="J19" i="32" s="1"/>
  <c r="AE46" i="31"/>
  <c r="AD19" i="32" s="1"/>
  <c r="AA47" i="31"/>
  <c r="BP51" i="31"/>
  <c r="BO20" i="32" s="1"/>
  <c r="U55" i="31"/>
  <c r="T21" i="32" s="1"/>
  <c r="S55" i="31"/>
  <c r="R21" i="32" s="1"/>
  <c r="S22" i="32"/>
  <c r="U60" i="31"/>
  <c r="T22" i="32" s="1"/>
  <c r="I65" i="31"/>
  <c r="H23" i="32" s="1"/>
  <c r="E23" i="32"/>
  <c r="G65" i="31"/>
  <c r="F23" i="32" s="1"/>
  <c r="BH65" i="31"/>
  <c r="BG23" i="32" s="1"/>
  <c r="BR65" i="31"/>
  <c r="BQ23" i="32" s="1"/>
  <c r="AE71" i="31"/>
  <c r="AD24" i="32" s="1"/>
  <c r="W71" i="31"/>
  <c r="V24" i="32" s="1"/>
  <c r="O71" i="31"/>
  <c r="N24" i="32" s="1"/>
  <c r="G71" i="31"/>
  <c r="F24" i="32" s="1"/>
  <c r="C24" i="32"/>
  <c r="BT71" i="31"/>
  <c r="BS24" i="32" s="1"/>
  <c r="BL71" i="31"/>
  <c r="BK24" i="32" s="1"/>
  <c r="BD71" i="31"/>
  <c r="BC24" i="32" s="1"/>
  <c r="BN71" i="31"/>
  <c r="BM24" i="32" s="1"/>
  <c r="BI76" i="31"/>
  <c r="BR25" i="32"/>
  <c r="BT76" i="31"/>
  <c r="BS25" i="32" s="1"/>
  <c r="S26" i="32"/>
  <c r="U80" i="31"/>
  <c r="T26" i="32" s="1"/>
  <c r="R85" i="31"/>
  <c r="AX85" i="31"/>
  <c r="AW28" i="32" s="1"/>
  <c r="I13" i="32"/>
  <c r="BL13" i="32"/>
  <c r="Y14" i="32"/>
  <c r="BB19" i="32"/>
  <c r="Q21" i="32"/>
  <c r="Y12" i="34"/>
  <c r="AC16" i="33"/>
  <c r="AB12" i="34" s="1"/>
  <c r="AA16" i="33"/>
  <c r="Z12" i="34" s="1"/>
  <c r="U17" i="34"/>
  <c r="Y36" i="33"/>
  <c r="X17" i="34" s="1"/>
  <c r="W36" i="33"/>
  <c r="V17" i="34" s="1"/>
  <c r="P80" i="35"/>
  <c r="P80" i="37" s="1"/>
  <c r="O26" i="30"/>
  <c r="Q80" i="29"/>
  <c r="P26" i="30" s="1"/>
  <c r="N84" i="35"/>
  <c r="N84" i="37" s="1"/>
  <c r="M27" i="30"/>
  <c r="O84" i="29"/>
  <c r="N27" i="30" s="1"/>
  <c r="AI27" i="36"/>
  <c r="AZ84" i="35"/>
  <c r="AY27" i="36" s="1"/>
  <c r="BT84" i="29"/>
  <c r="BS27" i="30" s="1"/>
  <c r="BU84" i="35"/>
  <c r="BT27" i="30"/>
  <c r="BV84" i="29"/>
  <c r="BU27" i="30" s="1"/>
  <c r="E21" i="30"/>
  <c r="U21" i="30"/>
  <c r="AK21" i="30"/>
  <c r="I25" i="30"/>
  <c r="AO25" i="30"/>
  <c r="AX26" i="30"/>
  <c r="K27" i="30"/>
  <c r="AQ27" i="30"/>
  <c r="AC12" i="32"/>
  <c r="U21" i="31"/>
  <c r="T13" i="32" s="1"/>
  <c r="BR21" i="31"/>
  <c r="BQ13" i="32" s="1"/>
  <c r="BP13" i="32"/>
  <c r="AC14" i="32"/>
  <c r="AG25" i="31"/>
  <c r="AF14" i="32" s="1"/>
  <c r="K28" i="31"/>
  <c r="J15" i="32" s="1"/>
  <c r="U28" i="31"/>
  <c r="T15" i="32" s="1"/>
  <c r="AG16" i="32"/>
  <c r="AK33" i="31"/>
  <c r="AJ16" i="32" s="1"/>
  <c r="BX34" i="31"/>
  <c r="AC36" i="31"/>
  <c r="AB17" i="32" s="1"/>
  <c r="AA17" i="32"/>
  <c r="C18" i="32"/>
  <c r="AE41" i="31"/>
  <c r="AD18" i="32" s="1"/>
  <c r="W41" i="31"/>
  <c r="V18" i="32" s="1"/>
  <c r="O41" i="31"/>
  <c r="N18" i="32" s="1"/>
  <c r="G41" i="31"/>
  <c r="F18" i="32" s="1"/>
  <c r="AY18" i="32"/>
  <c r="BT41" i="31"/>
  <c r="BS18" i="32" s="1"/>
  <c r="BL41" i="31"/>
  <c r="BK18" i="32" s="1"/>
  <c r="BD41" i="31"/>
  <c r="BC18" i="32" s="1"/>
  <c r="BN41" i="31"/>
  <c r="BM18" i="32" s="1"/>
  <c r="Y46" i="31"/>
  <c r="X19" i="32" s="1"/>
  <c r="U19" i="32"/>
  <c r="BP20" i="32"/>
  <c r="BR51" i="31"/>
  <c r="BQ20" i="32" s="1"/>
  <c r="BR60" i="31"/>
  <c r="BQ22" i="32" s="1"/>
  <c r="BB60" i="31"/>
  <c r="BA22" i="32" s="1"/>
  <c r="AY22" i="32"/>
  <c r="AI65" i="31"/>
  <c r="AH23" i="32" s="1"/>
  <c r="BX63" i="31"/>
  <c r="BH23" i="32"/>
  <c r="BB71" i="31"/>
  <c r="BA24" i="32" s="1"/>
  <c r="AZ24" i="32"/>
  <c r="AI80" i="31"/>
  <c r="AH26" i="32" s="1"/>
  <c r="AY26" i="32"/>
  <c r="BR80" i="31"/>
  <c r="BQ26" i="32" s="1"/>
  <c r="BB80" i="31"/>
  <c r="BA26" i="32" s="1"/>
  <c r="BF80" i="31"/>
  <c r="BE26" i="32" s="1"/>
  <c r="AY85" i="31"/>
  <c r="AX28" i="32" s="1"/>
  <c r="BN16" i="32"/>
  <c r="AZ18" i="32"/>
  <c r="U25" i="32"/>
  <c r="BX18" i="33"/>
  <c r="P85" i="33"/>
  <c r="AK18" i="34"/>
  <c r="BX37" i="33"/>
  <c r="AY25" i="34"/>
  <c r="BR76" i="33"/>
  <c r="BQ25" i="34" s="1"/>
  <c r="BB76" i="33"/>
  <c r="BA25" i="34" s="1"/>
  <c r="BV76" i="33"/>
  <c r="BU25" i="34" s="1"/>
  <c r="BF76" i="33"/>
  <c r="BE25" i="34" s="1"/>
  <c r="BP76" i="33"/>
  <c r="BO25" i="34" s="1"/>
  <c r="BN76" i="33"/>
  <c r="BM25" i="34" s="1"/>
  <c r="AB71" i="35"/>
  <c r="AC71" i="29"/>
  <c r="AB24" i="30" s="1"/>
  <c r="BD71" i="35"/>
  <c r="BC24" i="36" s="1"/>
  <c r="BB24" i="36"/>
  <c r="I25" i="36"/>
  <c r="K76" i="35"/>
  <c r="J25" i="36" s="1"/>
  <c r="Q25" i="36"/>
  <c r="BL25" i="36"/>
  <c r="H80" i="35"/>
  <c r="G26" i="30"/>
  <c r="I80" i="29"/>
  <c r="H26" i="30" s="1"/>
  <c r="AM80" i="35"/>
  <c r="AL26" i="36" s="1"/>
  <c r="AL26" i="30"/>
  <c r="AU80" i="35"/>
  <c r="AT26" i="36" s="1"/>
  <c r="AT26" i="30"/>
  <c r="BC80" i="35"/>
  <c r="BC80" i="37" s="1"/>
  <c r="BB26" i="30"/>
  <c r="BO80" i="35"/>
  <c r="BP80" i="29"/>
  <c r="BO26" i="30" s="1"/>
  <c r="E84" i="35"/>
  <c r="D27" i="36" s="1"/>
  <c r="D27" i="30"/>
  <c r="AK84" i="29"/>
  <c r="AJ27" i="30" s="1"/>
  <c r="AS84" i="35"/>
  <c r="AR27" i="36" s="1"/>
  <c r="AR27" i="30"/>
  <c r="BA84" i="35"/>
  <c r="BA84" i="37" s="1"/>
  <c r="AZ27" i="30"/>
  <c r="BL84" i="29"/>
  <c r="BK27" i="30" s="1"/>
  <c r="BF23" i="30"/>
  <c r="S24" i="30"/>
  <c r="AI24" i="30"/>
  <c r="AY24" i="30"/>
  <c r="AK26" i="30"/>
  <c r="K16" i="31"/>
  <c r="J12" i="32" s="1"/>
  <c r="AE16" i="31"/>
  <c r="AD12" i="32" s="1"/>
  <c r="K25" i="31"/>
  <c r="J14" i="32" s="1"/>
  <c r="U15" i="32"/>
  <c r="Y28" i="31"/>
  <c r="X15" i="32" s="1"/>
  <c r="BT36" i="31"/>
  <c r="BS17" i="32" s="1"/>
  <c r="BH19" i="32"/>
  <c r="BX43" i="31"/>
  <c r="BX44" i="31"/>
  <c r="AD48" i="31"/>
  <c r="AE48" i="31" s="1"/>
  <c r="AA48" i="31"/>
  <c r="BX47" i="31"/>
  <c r="AA20" i="32"/>
  <c r="K55" i="31"/>
  <c r="J21" i="32" s="1"/>
  <c r="I21" i="32"/>
  <c r="AK55" i="31"/>
  <c r="AJ21" i="32" s="1"/>
  <c r="AI55" i="31"/>
  <c r="AH21" i="32" s="1"/>
  <c r="AI22" i="32"/>
  <c r="AK60" i="31"/>
  <c r="AJ22" i="32" s="1"/>
  <c r="Y65" i="31"/>
  <c r="X23" i="32" s="1"/>
  <c r="U23" i="32"/>
  <c r="W65" i="31"/>
  <c r="V23" i="32" s="1"/>
  <c r="BT65" i="31"/>
  <c r="BS23" i="32" s="1"/>
  <c r="BL65" i="31"/>
  <c r="BK23" i="32" s="1"/>
  <c r="BD65" i="31"/>
  <c r="BC23" i="32" s="1"/>
  <c r="BJ65" i="31"/>
  <c r="BI23" i="32" s="1"/>
  <c r="Q76" i="31"/>
  <c r="P25" i="32" s="1"/>
  <c r="M25" i="32"/>
  <c r="BJ25" i="32"/>
  <c r="BL76" i="31"/>
  <c r="BK25" i="32" s="1"/>
  <c r="AI26" i="32"/>
  <c r="AK80" i="31"/>
  <c r="AJ26" i="32" s="1"/>
  <c r="BX77" i="31"/>
  <c r="BI80" i="31"/>
  <c r="G12" i="32"/>
  <c r="AM12" i="32"/>
  <c r="AO13" i="32"/>
  <c r="S17" i="32"/>
  <c r="M19" i="32"/>
  <c r="AN12" i="34"/>
  <c r="AO85" i="33"/>
  <c r="AN28" i="34" s="1"/>
  <c r="AV12" i="34"/>
  <c r="AW85" i="33"/>
  <c r="AV28" i="34" s="1"/>
  <c r="U25" i="33"/>
  <c r="T14" i="34" s="1"/>
  <c r="Q14" i="34"/>
  <c r="S25" i="33"/>
  <c r="R14" i="34" s="1"/>
  <c r="AE14" i="34"/>
  <c r="AF85" i="33"/>
  <c r="BT14" i="34"/>
  <c r="BV25" i="33"/>
  <c r="BU14" i="34" s="1"/>
  <c r="U28" i="33"/>
  <c r="T15" i="34" s="1"/>
  <c r="Q15" i="34"/>
  <c r="S28" i="33"/>
  <c r="R15" i="34" s="1"/>
  <c r="O85" i="33"/>
  <c r="N28" i="34" s="1"/>
  <c r="M28" i="34"/>
  <c r="K41" i="33"/>
  <c r="J18" i="34" s="1"/>
  <c r="E18" i="34"/>
  <c r="G41" i="33"/>
  <c r="F18" i="34" s="1"/>
  <c r="O20" i="34"/>
  <c r="Q51" i="33"/>
  <c r="P20" i="34" s="1"/>
  <c r="AG23" i="34"/>
  <c r="AK65" i="33"/>
  <c r="AJ23" i="34" s="1"/>
  <c r="AI65" i="33"/>
  <c r="AH23" i="34" s="1"/>
  <c r="BR27" i="34"/>
  <c r="BB24" i="35"/>
  <c r="BI24" i="35"/>
  <c r="BJ24" i="35" s="1"/>
  <c r="D85" i="33"/>
  <c r="C28" i="34" s="1"/>
  <c r="AG12" i="34"/>
  <c r="AK16" i="33"/>
  <c r="AJ12" i="34" s="1"/>
  <c r="AP12" i="34"/>
  <c r="AQ85" i="33"/>
  <c r="AP28" i="34" s="1"/>
  <c r="AX12" i="34"/>
  <c r="AY85" i="33"/>
  <c r="AX28" i="34" s="1"/>
  <c r="I14" i="34"/>
  <c r="K25" i="33"/>
  <c r="J14" i="34" s="1"/>
  <c r="AK25" i="33"/>
  <c r="AJ14" i="34" s="1"/>
  <c r="AG14" i="34"/>
  <c r="AI25" i="33"/>
  <c r="AH14" i="34" s="1"/>
  <c r="AG33" i="33"/>
  <c r="AF16" i="34" s="1"/>
  <c r="AE33" i="33"/>
  <c r="AD16" i="34" s="1"/>
  <c r="BI36" i="33"/>
  <c r="BR17" i="34"/>
  <c r="BT36" i="33"/>
  <c r="BS17" i="34" s="1"/>
  <c r="AD51" i="33"/>
  <c r="AG51" i="33" s="1"/>
  <c r="AF20" i="34" s="1"/>
  <c r="AH47" i="33"/>
  <c r="BL20" i="34"/>
  <c r="BN51" i="33"/>
  <c r="BM20" i="34" s="1"/>
  <c r="S55" i="33"/>
  <c r="R21" i="34" s="1"/>
  <c r="AC21" i="34"/>
  <c r="AG55" i="33"/>
  <c r="AF21" i="34" s="1"/>
  <c r="AE55" i="33"/>
  <c r="AD21" i="34" s="1"/>
  <c r="E22" i="34"/>
  <c r="K60" i="33"/>
  <c r="J22" i="34" s="1"/>
  <c r="O22" i="34"/>
  <c r="Q60" i="33"/>
  <c r="P22" i="34" s="1"/>
  <c r="BJ65" i="33"/>
  <c r="BI23" i="34" s="1"/>
  <c r="BX62" i="33"/>
  <c r="AE24" i="34"/>
  <c r="BX66" i="33"/>
  <c r="BT24" i="34"/>
  <c r="BV71" i="33"/>
  <c r="BU24" i="34" s="1"/>
  <c r="AI25" i="34"/>
  <c r="AK76" i="33"/>
  <c r="AJ25" i="34" s="1"/>
  <c r="BH25" i="34"/>
  <c r="BX74" i="33"/>
  <c r="BJ76" i="33"/>
  <c r="BI25" i="34" s="1"/>
  <c r="BD26" i="34"/>
  <c r="BF80" i="33"/>
  <c r="BE26" i="34" s="1"/>
  <c r="U27" i="34"/>
  <c r="Y84" i="33"/>
  <c r="X27" i="34" s="1"/>
  <c r="BX83" i="33"/>
  <c r="BH27" i="34"/>
  <c r="BX82" i="33"/>
  <c r="AT85" i="33"/>
  <c r="AS28" i="34" s="1"/>
  <c r="G22" i="34"/>
  <c r="W26" i="34"/>
  <c r="BD18" i="35"/>
  <c r="Q29" i="35"/>
  <c r="O29" i="35"/>
  <c r="AG29" i="35"/>
  <c r="AE29" i="35"/>
  <c r="Y31" i="35"/>
  <c r="W31" i="35"/>
  <c r="K32" i="35"/>
  <c r="I32" i="35"/>
  <c r="G32" i="35"/>
  <c r="E85" i="33"/>
  <c r="D28" i="34" s="1"/>
  <c r="AI16" i="33"/>
  <c r="AH12" i="34" s="1"/>
  <c r="AR85" i="33"/>
  <c r="AQ28" i="34" s="1"/>
  <c r="AZ85" i="33"/>
  <c r="AY28" i="34" s="1"/>
  <c r="BL12" i="34"/>
  <c r="BM85" i="33"/>
  <c r="U21" i="33"/>
  <c r="T13" i="34" s="1"/>
  <c r="BH21" i="33"/>
  <c r="BG13" i="34" s="1"/>
  <c r="BV21" i="33"/>
  <c r="BU13" i="34" s="1"/>
  <c r="Q28" i="33"/>
  <c r="P15" i="34" s="1"/>
  <c r="BF28" i="33"/>
  <c r="BE15" i="34" s="1"/>
  <c r="E16" i="34"/>
  <c r="I33" i="33"/>
  <c r="H16" i="34" s="1"/>
  <c r="G33" i="33"/>
  <c r="F16" i="34" s="1"/>
  <c r="BR33" i="33"/>
  <c r="BQ16" i="34" s="1"/>
  <c r="I41" i="33"/>
  <c r="H18" i="34" s="1"/>
  <c r="BD41" i="33"/>
  <c r="BC18" i="34" s="1"/>
  <c r="BX42" i="33"/>
  <c r="K46" i="33"/>
  <c r="J19" i="34" s="1"/>
  <c r="BF46" i="33"/>
  <c r="BE19" i="34" s="1"/>
  <c r="Q20" i="34"/>
  <c r="U51" i="33"/>
  <c r="T20" i="34" s="1"/>
  <c r="S51" i="33"/>
  <c r="R20" i="34" s="1"/>
  <c r="AE47" i="33"/>
  <c r="E21" i="34"/>
  <c r="I55" i="33"/>
  <c r="H21" i="34" s="1"/>
  <c r="G55" i="33"/>
  <c r="F21" i="34" s="1"/>
  <c r="BR55" i="33"/>
  <c r="BQ21" i="34" s="1"/>
  <c r="G60" i="33"/>
  <c r="F22" i="34" s="1"/>
  <c r="AE60" i="33"/>
  <c r="AD22" i="34" s="1"/>
  <c r="Y65" i="33"/>
  <c r="X23" i="34" s="1"/>
  <c r="BV65" i="33"/>
  <c r="BU23" i="34" s="1"/>
  <c r="AG71" i="33"/>
  <c r="AF24" i="34" s="1"/>
  <c r="BD76" i="33"/>
  <c r="BC25" i="34" s="1"/>
  <c r="AE26" i="34"/>
  <c r="BX77" i="33"/>
  <c r="BT26" i="34"/>
  <c r="BV80" i="33"/>
  <c r="BU26" i="34" s="1"/>
  <c r="W84" i="33"/>
  <c r="V27" i="34" s="1"/>
  <c r="BJ84" i="33"/>
  <c r="BI27" i="34" s="1"/>
  <c r="F85" i="33"/>
  <c r="X85" i="33"/>
  <c r="AU85" i="33"/>
  <c r="AT28" i="34" s="1"/>
  <c r="BL19" i="34"/>
  <c r="AI13" i="35"/>
  <c r="BB27" i="35"/>
  <c r="BI27" i="35"/>
  <c r="BJ27" i="35" s="1"/>
  <c r="Y32" i="35"/>
  <c r="W32" i="35"/>
  <c r="AI33" i="33"/>
  <c r="AH16" i="34" s="1"/>
  <c r="BH16" i="34"/>
  <c r="BX31" i="33"/>
  <c r="BJ17" i="34"/>
  <c r="BL36" i="33"/>
  <c r="BK17" i="34" s="1"/>
  <c r="BF19" i="34"/>
  <c r="BH46" i="33"/>
  <c r="BG19" i="34" s="1"/>
  <c r="AH50" i="33"/>
  <c r="AI50" i="33" s="1"/>
  <c r="AE50" i="33"/>
  <c r="AI55" i="33"/>
  <c r="AH21" i="34" s="1"/>
  <c r="BH21" i="34"/>
  <c r="BX54" i="33"/>
  <c r="BX53" i="33"/>
  <c r="AE22" i="34"/>
  <c r="AG60" i="33"/>
  <c r="AF22" i="34" s="1"/>
  <c r="Y23" i="34"/>
  <c r="AC65" i="33"/>
  <c r="AB23" i="34" s="1"/>
  <c r="AA65" i="33"/>
  <c r="Z23" i="34" s="1"/>
  <c r="AA76" i="33"/>
  <c r="Z25" i="34" s="1"/>
  <c r="M27" i="34"/>
  <c r="Q84" i="33"/>
  <c r="P27" i="34" s="1"/>
  <c r="BJ27" i="34"/>
  <c r="BL84" i="33"/>
  <c r="BK27" i="34" s="1"/>
  <c r="AD85" i="33"/>
  <c r="AV85" i="33"/>
  <c r="AU28" i="34" s="1"/>
  <c r="BS85" i="33"/>
  <c r="AZ16" i="34"/>
  <c r="BN19" i="34"/>
  <c r="AC13" i="35"/>
  <c r="AA13" i="35"/>
  <c r="AE17" i="35"/>
  <c r="W17" i="35"/>
  <c r="O17" i="35"/>
  <c r="G17" i="35"/>
  <c r="S17" i="35"/>
  <c r="AA17" i="35"/>
  <c r="BH18" i="35"/>
  <c r="AA26" i="32"/>
  <c r="AC80" i="31"/>
  <c r="AB26" i="32" s="1"/>
  <c r="U84" i="31"/>
  <c r="T27" i="32" s="1"/>
  <c r="Q27" i="32"/>
  <c r="S84" i="31"/>
  <c r="R27" i="32" s="1"/>
  <c r="BX81" i="31"/>
  <c r="BX12" i="33"/>
  <c r="BN12" i="34"/>
  <c r="BO85" i="33"/>
  <c r="BP16" i="33"/>
  <c r="BO12" i="34" s="1"/>
  <c r="AC25" i="33"/>
  <c r="AB14" i="34" s="1"/>
  <c r="Y14" i="34"/>
  <c r="AA25" i="33"/>
  <c r="Z14" i="34" s="1"/>
  <c r="K33" i="33"/>
  <c r="J16" i="34" s="1"/>
  <c r="Y33" i="33"/>
  <c r="X16" i="34" s="1"/>
  <c r="W33" i="33"/>
  <c r="V16" i="34" s="1"/>
  <c r="BT33" i="33"/>
  <c r="BS16" i="34" s="1"/>
  <c r="BL33" i="33"/>
  <c r="BK16" i="34" s="1"/>
  <c r="BD33" i="33"/>
  <c r="BC16" i="34" s="1"/>
  <c r="BJ33" i="33"/>
  <c r="BI16" i="34" s="1"/>
  <c r="BV33" i="33"/>
  <c r="BU16" i="34" s="1"/>
  <c r="I36" i="33"/>
  <c r="H17" i="34" s="1"/>
  <c r="E17" i="34"/>
  <c r="BB36" i="33"/>
  <c r="BA17" i="34" s="1"/>
  <c r="AE18" i="34"/>
  <c r="AG41" i="33"/>
  <c r="AF18" i="34" s="1"/>
  <c r="AG19" i="34"/>
  <c r="AK46" i="33"/>
  <c r="AJ19" i="34" s="1"/>
  <c r="BV46" i="33"/>
  <c r="BU19" i="34" s="1"/>
  <c r="AA50" i="33"/>
  <c r="BD51" i="33"/>
  <c r="BC20" i="34" s="1"/>
  <c r="U21" i="34"/>
  <c r="Y55" i="33"/>
  <c r="X21" i="34" s="1"/>
  <c r="W55" i="33"/>
  <c r="V21" i="34" s="1"/>
  <c r="AY21" i="34"/>
  <c r="BV55" i="33"/>
  <c r="BU21" i="34" s="1"/>
  <c r="BN55" i="33"/>
  <c r="BM21" i="34" s="1"/>
  <c r="BF55" i="33"/>
  <c r="BE21" i="34" s="1"/>
  <c r="BT55" i="33"/>
  <c r="BS21" i="34" s="1"/>
  <c r="BL55" i="33"/>
  <c r="BK21" i="34" s="1"/>
  <c r="BD55" i="33"/>
  <c r="BC21" i="34" s="1"/>
  <c r="BJ55" i="33"/>
  <c r="BI21" i="34" s="1"/>
  <c r="I71" i="33"/>
  <c r="H24" i="34" s="1"/>
  <c r="Q71" i="33"/>
  <c r="P24" i="34" s="1"/>
  <c r="BL24" i="34"/>
  <c r="BN71" i="33"/>
  <c r="BM24" i="34" s="1"/>
  <c r="AA25" i="34"/>
  <c r="BX72" i="33"/>
  <c r="AC76" i="33"/>
  <c r="AB25" i="34" s="1"/>
  <c r="BL80" i="33"/>
  <c r="BK26" i="34" s="1"/>
  <c r="O84" i="33"/>
  <c r="N27" i="34" s="1"/>
  <c r="AC16" i="34"/>
  <c r="M17" i="34"/>
  <c r="W22" i="34"/>
  <c r="Q12" i="34"/>
  <c r="R85" i="33"/>
  <c r="U16" i="33"/>
  <c r="T12" i="34" s="1"/>
  <c r="AB85" i="33"/>
  <c r="BQ85" i="33"/>
  <c r="C13" i="34"/>
  <c r="AE21" i="33"/>
  <c r="AD13" i="34" s="1"/>
  <c r="W21" i="33"/>
  <c r="V13" i="34" s="1"/>
  <c r="O21" i="33"/>
  <c r="N13" i="34" s="1"/>
  <c r="G21" i="33"/>
  <c r="F13" i="34" s="1"/>
  <c r="AY13" i="34"/>
  <c r="BT21" i="33"/>
  <c r="BS13" i="34" s="1"/>
  <c r="BL21" i="33"/>
  <c r="BK13" i="34" s="1"/>
  <c r="BD21" i="33"/>
  <c r="BC13" i="34" s="1"/>
  <c r="BN21" i="33"/>
  <c r="BM13" i="34" s="1"/>
  <c r="I15" i="34"/>
  <c r="K28" i="33"/>
  <c r="J15" i="34" s="1"/>
  <c r="AK28" i="33"/>
  <c r="AJ15" i="34" s="1"/>
  <c r="AG15" i="34"/>
  <c r="AI28" i="33"/>
  <c r="AH15" i="34" s="1"/>
  <c r="V51" i="33"/>
  <c r="W47" i="33"/>
  <c r="BD20" i="34"/>
  <c r="BF51" i="33"/>
  <c r="BE20" i="34" s="1"/>
  <c r="BT76" i="33"/>
  <c r="BS25" i="34" s="1"/>
  <c r="BL26" i="34"/>
  <c r="BN80" i="33"/>
  <c r="BM26" i="34" s="1"/>
  <c r="E27" i="34"/>
  <c r="I84" i="33"/>
  <c r="H27" i="34" s="1"/>
  <c r="AK27" i="34"/>
  <c r="BX81" i="33"/>
  <c r="BC85" i="33"/>
  <c r="BB27" i="34"/>
  <c r="AK15" i="35"/>
  <c r="AI15" i="35"/>
  <c r="I27" i="32"/>
  <c r="K84" i="31"/>
  <c r="J27" i="32" s="1"/>
  <c r="AK84" i="31"/>
  <c r="AJ27" i="32" s="1"/>
  <c r="AG27" i="32"/>
  <c r="AI84" i="31"/>
  <c r="AH27" i="32" s="1"/>
  <c r="AE27" i="32"/>
  <c r="I12" i="34"/>
  <c r="J85" i="33"/>
  <c r="S16" i="33"/>
  <c r="R12" i="34" s="1"/>
  <c r="BD12" i="34"/>
  <c r="BE85" i="33"/>
  <c r="AA21" i="33"/>
  <c r="Z13" i="34" s="1"/>
  <c r="AK21" i="33"/>
  <c r="AJ13" i="34" s="1"/>
  <c r="BB21" i="33"/>
  <c r="BA13" i="34" s="1"/>
  <c r="Q25" i="33"/>
  <c r="P14" i="34" s="1"/>
  <c r="BF25" i="33"/>
  <c r="BE14" i="34" s="1"/>
  <c r="AA33" i="33"/>
  <c r="Z16" i="34" s="1"/>
  <c r="AC17" i="34"/>
  <c r="AG36" i="33"/>
  <c r="AF17" i="34" s="1"/>
  <c r="W18" i="34"/>
  <c r="Y41" i="33"/>
  <c r="X18" i="34" s="1"/>
  <c r="Y19" i="34"/>
  <c r="AC46" i="33"/>
  <c r="AB19" i="34" s="1"/>
  <c r="BI46" i="33"/>
  <c r="AE48" i="33"/>
  <c r="BT20" i="34"/>
  <c r="BV51" i="33"/>
  <c r="BU20" i="34" s="1"/>
  <c r="BB55" i="33"/>
  <c r="BA21" i="34" s="1"/>
  <c r="Q23" i="34"/>
  <c r="U65" i="33"/>
  <c r="T23" i="34" s="1"/>
  <c r="S65" i="33"/>
  <c r="R23" i="34" s="1"/>
  <c r="BF65" i="33"/>
  <c r="BE23" i="34" s="1"/>
  <c r="BX73" i="33"/>
  <c r="S76" i="33"/>
  <c r="R25" i="34" s="1"/>
  <c r="BH76" i="33"/>
  <c r="BG25" i="34" s="1"/>
  <c r="G84" i="33"/>
  <c r="F27" i="34" s="1"/>
  <c r="AL85" i="33"/>
  <c r="AK28" i="34" s="1"/>
  <c r="BH17" i="35"/>
  <c r="Q49" i="35"/>
  <c r="Q33" i="33"/>
  <c r="P16" i="34" s="1"/>
  <c r="M16" i="34"/>
  <c r="O33" i="33"/>
  <c r="N16" i="34" s="1"/>
  <c r="AA16" i="34"/>
  <c r="BX29" i="33"/>
  <c r="M21" i="34"/>
  <c r="Q55" i="33"/>
  <c r="P21" i="34" s="1"/>
  <c r="O55" i="33"/>
  <c r="N21" i="34" s="1"/>
  <c r="AA21" i="34"/>
  <c r="BX52" i="33"/>
  <c r="S25" i="34"/>
  <c r="U76" i="33"/>
  <c r="T25" i="34" s="1"/>
  <c r="BL76" i="33"/>
  <c r="BK25" i="34" s="1"/>
  <c r="AC27" i="34"/>
  <c r="AG84" i="33"/>
  <c r="AF27" i="34" s="1"/>
  <c r="AM85" i="33"/>
  <c r="AL28" i="34" s="1"/>
  <c r="BB17" i="34"/>
  <c r="G18" i="34"/>
  <c r="AC15" i="35"/>
  <c r="AA15" i="35"/>
  <c r="BP18" i="35"/>
  <c r="BB53" i="35"/>
  <c r="BI53" i="35"/>
  <c r="BJ53" i="35" s="1"/>
  <c r="Q56" i="35"/>
  <c r="O56" i="35"/>
  <c r="U67" i="35"/>
  <c r="S67" i="35"/>
  <c r="K75" i="35"/>
  <c r="I75" i="35"/>
  <c r="G75" i="35"/>
  <c r="BD56" i="35"/>
  <c r="BI56" i="35"/>
  <c r="BJ56" i="35" s="1"/>
  <c r="BH84" i="35"/>
  <c r="BG27" i="36" s="1"/>
  <c r="AO71" i="35"/>
  <c r="AN24" i="36" s="1"/>
  <c r="AW71" i="35"/>
  <c r="AV24" i="36" s="1"/>
  <c r="BE71" i="35"/>
  <c r="BM71" i="35"/>
  <c r="BU71" i="35"/>
  <c r="D76" i="35"/>
  <c r="C25" i="36" s="1"/>
  <c r="L76" i="35"/>
  <c r="K25" i="36" s="1"/>
  <c r="T76" i="35"/>
  <c r="AB76" i="35"/>
  <c r="AB76" i="37" s="1"/>
  <c r="AJ76" i="35"/>
  <c r="AJ76" i="37" s="1"/>
  <c r="AR76" i="35"/>
  <c r="AQ25" i="36" s="1"/>
  <c r="AZ76" i="35"/>
  <c r="AY25" i="36" s="1"/>
  <c r="AO80" i="35"/>
  <c r="AN26" i="36" s="1"/>
  <c r="AW80" i="35"/>
  <c r="AV26" i="36" s="1"/>
  <c r="BE80" i="35"/>
  <c r="BM80" i="35"/>
  <c r="BU80" i="35"/>
  <c r="AM84" i="35"/>
  <c r="AL27" i="36" s="1"/>
  <c r="AU84" i="35"/>
  <c r="AT27" i="36" s="1"/>
  <c r="BC84" i="35"/>
  <c r="BS84" i="35"/>
  <c r="I24" i="30"/>
  <c r="Q24" i="30"/>
  <c r="Y24" i="30"/>
  <c r="AG24" i="30"/>
  <c r="AO24" i="30"/>
  <c r="AW24" i="30"/>
  <c r="C26" i="30"/>
  <c r="AY26" i="30"/>
  <c r="Z49" i="31"/>
  <c r="V51" i="31"/>
  <c r="Y51" i="31" s="1"/>
  <c r="X20" i="32" s="1"/>
  <c r="BX52" i="31"/>
  <c r="BI60" i="31"/>
  <c r="D85" i="31"/>
  <c r="C28" i="32" s="1"/>
  <c r="L85" i="31"/>
  <c r="K28" i="32" s="1"/>
  <c r="T85" i="31"/>
  <c r="AB85" i="31"/>
  <c r="AJ85" i="31"/>
  <c r="AR85" i="31"/>
  <c r="AQ28" i="32" s="1"/>
  <c r="AZ85" i="31"/>
  <c r="AY28" i="32" s="1"/>
  <c r="AZ15" i="32"/>
  <c r="E16" i="32"/>
  <c r="M16" i="32"/>
  <c r="U16" i="32"/>
  <c r="AC16" i="32"/>
  <c r="BB17" i="32"/>
  <c r="BJ17" i="32"/>
  <c r="BR17" i="32"/>
  <c r="G18" i="32"/>
  <c r="O18" i="32"/>
  <c r="W18" i="32"/>
  <c r="AE18" i="32"/>
  <c r="G26" i="32"/>
  <c r="O26" i="32"/>
  <c r="W26" i="32"/>
  <c r="AE26" i="32"/>
  <c r="BX22" i="33"/>
  <c r="BX25" i="33"/>
  <c r="Z51" i="33"/>
  <c r="Z85" i="33" s="1"/>
  <c r="BB12" i="34"/>
  <c r="BJ12" i="34"/>
  <c r="BR12" i="34"/>
  <c r="G13" i="34"/>
  <c r="O13" i="34"/>
  <c r="W13" i="34"/>
  <c r="AE13" i="34"/>
  <c r="AY15" i="34"/>
  <c r="AG16" i="34"/>
  <c r="BF17" i="34"/>
  <c r="S18" i="34"/>
  <c r="AY18" i="34"/>
  <c r="BR19" i="34"/>
  <c r="Q21" i="34"/>
  <c r="AG21" i="34"/>
  <c r="AY23" i="34"/>
  <c r="E25" i="34"/>
  <c r="U25" i="34"/>
  <c r="AC14" i="35"/>
  <c r="AA14" i="35"/>
  <c r="BD17" i="35"/>
  <c r="BR17" i="35"/>
  <c r="BF18" i="35"/>
  <c r="BI23" i="35"/>
  <c r="BJ23" i="35" s="1"/>
  <c r="BI26" i="35"/>
  <c r="BJ26" i="35" s="1"/>
  <c r="AI29" i="35"/>
  <c r="AA29" i="35"/>
  <c r="S29" i="35"/>
  <c r="BV29" i="35"/>
  <c r="Q30" i="35"/>
  <c r="O30" i="35"/>
  <c r="AG30" i="35"/>
  <c r="AE30" i="35"/>
  <c r="BH30" i="35"/>
  <c r="BT30" i="35"/>
  <c r="BF32" i="35"/>
  <c r="W34" i="35"/>
  <c r="I38" i="35"/>
  <c r="Q40" i="35"/>
  <c r="BB54" i="35"/>
  <c r="BI54" i="35"/>
  <c r="BJ54" i="35" s="1"/>
  <c r="U69" i="35"/>
  <c r="S69" i="35"/>
  <c r="AC70" i="35"/>
  <c r="BA71" i="35"/>
  <c r="BK84" i="35"/>
  <c r="Y24" i="36"/>
  <c r="AA71" i="35"/>
  <c r="Z24" i="36" s="1"/>
  <c r="BF71" i="29"/>
  <c r="BE24" i="30" s="1"/>
  <c r="BN71" i="29"/>
  <c r="BM24" i="30" s="1"/>
  <c r="BV71" i="29"/>
  <c r="BU24" i="30" s="1"/>
  <c r="E76" i="35"/>
  <c r="D25" i="36" s="1"/>
  <c r="M76" i="35"/>
  <c r="L25" i="36" s="1"/>
  <c r="U76" i="29"/>
  <c r="T25" i="30" s="1"/>
  <c r="AC76" i="29"/>
  <c r="AB25" i="30" s="1"/>
  <c r="AS76" i="35"/>
  <c r="AR25" i="36" s="1"/>
  <c r="BA76" i="35"/>
  <c r="BI76" i="29"/>
  <c r="BQ76" i="35"/>
  <c r="J80" i="35"/>
  <c r="J80" i="37" s="1"/>
  <c r="R80" i="35"/>
  <c r="Z80" i="35"/>
  <c r="Z80" i="37" s="1"/>
  <c r="AH80" i="35"/>
  <c r="AP80" i="35"/>
  <c r="AO26" i="36" s="1"/>
  <c r="AX80" i="35"/>
  <c r="AW26" i="36" s="1"/>
  <c r="BF80" i="29"/>
  <c r="BE26" i="30" s="1"/>
  <c r="BN80" i="29"/>
  <c r="BM26" i="30" s="1"/>
  <c r="H84" i="35"/>
  <c r="H84" i="37" s="1"/>
  <c r="P84" i="35"/>
  <c r="P84" i="37" s="1"/>
  <c r="X84" i="35"/>
  <c r="X84" i="37" s="1"/>
  <c r="AF84" i="35"/>
  <c r="BX81" i="35" s="1"/>
  <c r="AN84" i="35"/>
  <c r="AM27" i="36" s="1"/>
  <c r="AV84" i="35"/>
  <c r="AU27" i="36" s="1"/>
  <c r="BD84" i="29"/>
  <c r="BC27" i="30" s="1"/>
  <c r="C25" i="30"/>
  <c r="K25" i="30"/>
  <c r="S25" i="30"/>
  <c r="AA25" i="30"/>
  <c r="AI25" i="30"/>
  <c r="AQ25" i="30"/>
  <c r="AY25" i="30"/>
  <c r="D26" i="30"/>
  <c r="L26" i="30"/>
  <c r="AR26" i="30"/>
  <c r="AZ26" i="30"/>
  <c r="BP26" i="30"/>
  <c r="BF16" i="31"/>
  <c r="BE12" i="32" s="1"/>
  <c r="BN16" i="31"/>
  <c r="BM12" i="32" s="1"/>
  <c r="BV16" i="31"/>
  <c r="BU12" i="32" s="1"/>
  <c r="BH21" i="31"/>
  <c r="BG13" i="32" s="1"/>
  <c r="BP21" i="31"/>
  <c r="BO13" i="32" s="1"/>
  <c r="BF28" i="31"/>
  <c r="BE15" i="32" s="1"/>
  <c r="BN28" i="31"/>
  <c r="BM15" i="32" s="1"/>
  <c r="Z50" i="31"/>
  <c r="Z50" i="35" s="1"/>
  <c r="BH55" i="31"/>
  <c r="BG21" i="32" s="1"/>
  <c r="BP55" i="31"/>
  <c r="BO21" i="32" s="1"/>
  <c r="BH84" i="31"/>
  <c r="BG27" i="32" s="1"/>
  <c r="BP84" i="31"/>
  <c r="BO27" i="32" s="1"/>
  <c r="E85" i="31"/>
  <c r="D28" i="32" s="1"/>
  <c r="M85" i="31"/>
  <c r="L28" i="32" s="1"/>
  <c r="AS85" i="31"/>
  <c r="AR28" i="32" s="1"/>
  <c r="BA85" i="31"/>
  <c r="BQ85" i="31"/>
  <c r="BB16" i="32"/>
  <c r="BJ16" i="32"/>
  <c r="BR16" i="32"/>
  <c r="G17" i="32"/>
  <c r="O17" i="32"/>
  <c r="W17" i="32"/>
  <c r="AE17" i="32"/>
  <c r="BD18" i="32"/>
  <c r="BL18" i="32"/>
  <c r="BT18" i="32"/>
  <c r="I19" i="32"/>
  <c r="Q19" i="32"/>
  <c r="Y19" i="32"/>
  <c r="AG19" i="32"/>
  <c r="BI16" i="33"/>
  <c r="BH25" i="33"/>
  <c r="BG14" i="34" s="1"/>
  <c r="BP25" i="33"/>
  <c r="BO14" i="34" s="1"/>
  <c r="BH28" i="33"/>
  <c r="BG15" i="34" s="1"/>
  <c r="BF41" i="33"/>
  <c r="BE18" i="34" s="1"/>
  <c r="BN41" i="33"/>
  <c r="BM18" i="34" s="1"/>
  <c r="BF60" i="33"/>
  <c r="BE22" i="34" s="1"/>
  <c r="BN60" i="33"/>
  <c r="BM22" i="34" s="1"/>
  <c r="BV60" i="33"/>
  <c r="BU22" i="34" s="1"/>
  <c r="BH65" i="33"/>
  <c r="BG23" i="34" s="1"/>
  <c r="S71" i="33"/>
  <c r="R24" i="34" s="1"/>
  <c r="AA71" i="33"/>
  <c r="Z24" i="34" s="1"/>
  <c r="AI71" i="33"/>
  <c r="AH24" i="34" s="1"/>
  <c r="BD13" i="34"/>
  <c r="BL13" i="34"/>
  <c r="BT13" i="34"/>
  <c r="AZ15" i="34"/>
  <c r="BD16" i="34"/>
  <c r="Q17" i="34"/>
  <c r="AA22" i="34"/>
  <c r="AZ23" i="34"/>
  <c r="BB25" i="34"/>
  <c r="BR25" i="34"/>
  <c r="BD27" i="34"/>
  <c r="BT27" i="34"/>
  <c r="U15" i="35"/>
  <c r="S15" i="35"/>
  <c r="BF17" i="35"/>
  <c r="BT17" i="35"/>
  <c r="BV18" i="35"/>
  <c r="BL29" i="35"/>
  <c r="AI30" i="35"/>
  <c r="AA30" i="35"/>
  <c r="S30" i="35"/>
  <c r="BJ30" i="35"/>
  <c r="BV30" i="35"/>
  <c r="Q31" i="35"/>
  <c r="O31" i="35"/>
  <c r="AG31" i="35"/>
  <c r="AE31" i="35"/>
  <c r="G48" i="35"/>
  <c r="BF59" i="35"/>
  <c r="BI59" i="35"/>
  <c r="BJ59" i="35" s="1"/>
  <c r="BI74" i="35"/>
  <c r="BJ74" i="35" s="1"/>
  <c r="BB74" i="35"/>
  <c r="BI55" i="31"/>
  <c r="BI84" i="31"/>
  <c r="S12" i="32"/>
  <c r="AA12" i="32"/>
  <c r="AI12" i="32"/>
  <c r="BF19" i="32"/>
  <c r="BN19" i="32"/>
  <c r="AZ21" i="32"/>
  <c r="BP21" i="32"/>
  <c r="G24" i="32"/>
  <c r="O24" i="32"/>
  <c r="W24" i="32"/>
  <c r="AE24" i="32"/>
  <c r="BI25" i="33"/>
  <c r="BI28" i="33"/>
  <c r="BH51" i="33"/>
  <c r="BG20" i="34" s="1"/>
  <c r="BP51" i="33"/>
  <c r="BO20" i="34" s="1"/>
  <c r="S60" i="33"/>
  <c r="R22" i="34" s="1"/>
  <c r="AA60" i="33"/>
  <c r="Z22" i="34" s="1"/>
  <c r="BH71" i="33"/>
  <c r="BG24" i="34" s="1"/>
  <c r="BP71" i="33"/>
  <c r="BO24" i="34" s="1"/>
  <c r="G76" i="33"/>
  <c r="F25" i="34" s="1"/>
  <c r="O76" i="33"/>
  <c r="N25" i="34" s="1"/>
  <c r="W76" i="33"/>
  <c r="V25" i="34" s="1"/>
  <c r="AE76" i="33"/>
  <c r="AD25" i="34" s="1"/>
  <c r="BH80" i="33"/>
  <c r="BG26" i="34" s="1"/>
  <c r="BP80" i="33"/>
  <c r="BO26" i="34" s="1"/>
  <c r="Y16" i="34"/>
  <c r="S26" i="34"/>
  <c r="AI26" i="34"/>
  <c r="AY26" i="34"/>
  <c r="U14" i="35"/>
  <c r="S14" i="35"/>
  <c r="BV17" i="35"/>
  <c r="K29" i="35"/>
  <c r="I29" i="35"/>
  <c r="G29" i="35"/>
  <c r="BL30" i="35"/>
  <c r="AI31" i="35"/>
  <c r="AA31" i="35"/>
  <c r="S31" i="35"/>
  <c r="Q32" i="35"/>
  <c r="O32" i="35"/>
  <c r="AG32" i="35"/>
  <c r="AE32" i="35"/>
  <c r="AG56" i="35"/>
  <c r="AE56" i="35"/>
  <c r="AK67" i="35"/>
  <c r="AI67" i="35"/>
  <c r="E71" i="35"/>
  <c r="D24" i="36" s="1"/>
  <c r="BQ71" i="35"/>
  <c r="BJ72" i="35"/>
  <c r="BJ73" i="35"/>
  <c r="L80" i="35"/>
  <c r="K26" i="36" s="1"/>
  <c r="T80" i="35"/>
  <c r="AB80" i="35"/>
  <c r="AJ80" i="35"/>
  <c r="AR80" i="35"/>
  <c r="AQ26" i="36" s="1"/>
  <c r="AZ80" i="35"/>
  <c r="AY26" i="36" s="1"/>
  <c r="J84" i="35"/>
  <c r="R84" i="35"/>
  <c r="Z84" i="35"/>
  <c r="AC84" i="35" s="1"/>
  <c r="AB27" i="36" s="1"/>
  <c r="AH84" i="35"/>
  <c r="AP84" i="35"/>
  <c r="AO27" i="36" s="1"/>
  <c r="AX84" i="35"/>
  <c r="AW27" i="36" s="1"/>
  <c r="AZ24" i="30"/>
  <c r="G27" i="30"/>
  <c r="O27" i="30"/>
  <c r="W27" i="30"/>
  <c r="AE27" i="30"/>
  <c r="AM27" i="30"/>
  <c r="AU27" i="30"/>
  <c r="BD60" i="31"/>
  <c r="BC22" i="32" s="1"/>
  <c r="BL60" i="31"/>
  <c r="BK22" i="32" s="1"/>
  <c r="BT60" i="31"/>
  <c r="BS22" i="32" s="1"/>
  <c r="BF65" i="31"/>
  <c r="BE23" i="32" s="1"/>
  <c r="BN65" i="31"/>
  <c r="BM23" i="32" s="1"/>
  <c r="BV65" i="31"/>
  <c r="BU23" i="32" s="1"/>
  <c r="K76" i="31"/>
  <c r="J25" i="32" s="1"/>
  <c r="S76" i="31"/>
  <c r="R25" i="32" s="1"/>
  <c r="AA76" i="31"/>
  <c r="Z25" i="32" s="1"/>
  <c r="AI76" i="31"/>
  <c r="AH25" i="32" s="1"/>
  <c r="BB84" i="31"/>
  <c r="BA27" i="32" s="1"/>
  <c r="BR84" i="31"/>
  <c r="BQ27" i="32" s="1"/>
  <c r="AZ12" i="32"/>
  <c r="E13" i="32"/>
  <c r="M13" i="32"/>
  <c r="U13" i="32"/>
  <c r="AC13" i="32"/>
  <c r="E21" i="32"/>
  <c r="M21" i="32"/>
  <c r="U21" i="32"/>
  <c r="AC21" i="32"/>
  <c r="BD24" i="32"/>
  <c r="BL24" i="32"/>
  <c r="BT24" i="32"/>
  <c r="BB25" i="33"/>
  <c r="BA14" i="34" s="1"/>
  <c r="BR25" i="33"/>
  <c r="BQ14" i="34" s="1"/>
  <c r="K36" i="33"/>
  <c r="J17" i="34" s="1"/>
  <c r="BP41" i="33"/>
  <c r="BO18" i="34" s="1"/>
  <c r="O46" i="33"/>
  <c r="N19" i="34" s="1"/>
  <c r="W46" i="33"/>
  <c r="V19" i="34" s="1"/>
  <c r="AE46" i="33"/>
  <c r="AD19" i="34" s="1"/>
  <c r="BI51" i="33"/>
  <c r="BH60" i="33"/>
  <c r="BG22" i="34" s="1"/>
  <c r="BI71" i="33"/>
  <c r="BI80" i="33"/>
  <c r="K84" i="33"/>
  <c r="J27" i="34" s="1"/>
  <c r="S84" i="33"/>
  <c r="R27" i="34" s="1"/>
  <c r="AA84" i="33"/>
  <c r="Z27" i="34" s="1"/>
  <c r="AI84" i="33"/>
  <c r="AH27" i="34" s="1"/>
  <c r="BJ19" i="34"/>
  <c r="AI12" i="35"/>
  <c r="BL18" i="35"/>
  <c r="AE19" i="35"/>
  <c r="W19" i="35"/>
  <c r="O19" i="35"/>
  <c r="G19" i="35"/>
  <c r="BN19" i="35"/>
  <c r="O20" i="35"/>
  <c r="BT20" i="35"/>
  <c r="BL20" i="35"/>
  <c r="BD20" i="35"/>
  <c r="U28" i="35"/>
  <c r="T15" i="36" s="1"/>
  <c r="Y29" i="35"/>
  <c r="W29" i="35"/>
  <c r="BB29" i="35"/>
  <c r="K30" i="35"/>
  <c r="I30" i="35"/>
  <c r="G30" i="35"/>
  <c r="BN30" i="35"/>
  <c r="BL31" i="35"/>
  <c r="AI32" i="35"/>
  <c r="AA32" i="35"/>
  <c r="S32" i="35"/>
  <c r="BV32" i="35"/>
  <c r="K48" i="35"/>
  <c r="Q58" i="35"/>
  <c r="O58" i="35"/>
  <c r="Y59" i="35"/>
  <c r="W59" i="35"/>
  <c r="S71" i="35"/>
  <c r="R24" i="36" s="1"/>
  <c r="M71" i="35"/>
  <c r="L24" i="36" s="1"/>
  <c r="AS71" i="35"/>
  <c r="AR24" i="36" s="1"/>
  <c r="G25" i="36"/>
  <c r="I76" i="35"/>
  <c r="H25" i="36" s="1"/>
  <c r="W25" i="36"/>
  <c r="Y76" i="35"/>
  <c r="X25" i="36" s="1"/>
  <c r="U80" i="29"/>
  <c r="T26" i="30" s="1"/>
  <c r="AC80" i="29"/>
  <c r="AB26" i="30" s="1"/>
  <c r="AK80" i="29"/>
  <c r="AJ26" i="30" s="1"/>
  <c r="AZ26" i="36"/>
  <c r="BI80" i="35"/>
  <c r="BI80" i="29"/>
  <c r="K84" i="29"/>
  <c r="J27" i="30" s="1"/>
  <c r="S84" i="29"/>
  <c r="R27" i="30" s="1"/>
  <c r="AA84" i="29"/>
  <c r="Z27" i="30" s="1"/>
  <c r="AI84" i="29"/>
  <c r="AH27" i="30" s="1"/>
  <c r="BN27" i="36"/>
  <c r="BP84" i="35"/>
  <c r="BO27" i="36" s="1"/>
  <c r="I60" i="31"/>
  <c r="H22" i="32" s="1"/>
  <c r="Q60" i="31"/>
  <c r="P22" i="32" s="1"/>
  <c r="Y60" i="31"/>
  <c r="X22" i="32" s="1"/>
  <c r="AG60" i="31"/>
  <c r="AF22" i="32" s="1"/>
  <c r="BH76" i="31"/>
  <c r="BG25" i="32" s="1"/>
  <c r="BP76" i="31"/>
  <c r="BO25" i="32" s="1"/>
  <c r="G28" i="33"/>
  <c r="F15" i="34" s="1"/>
  <c r="O28" i="33"/>
  <c r="N15" i="34" s="1"/>
  <c r="W28" i="33"/>
  <c r="V15" i="34" s="1"/>
  <c r="AE28" i="33"/>
  <c r="AD15" i="34" s="1"/>
  <c r="S33" i="33"/>
  <c r="R16" i="34" s="1"/>
  <c r="AK41" i="33"/>
  <c r="AJ18" i="34" s="1"/>
  <c r="BI41" i="33"/>
  <c r="G46" i="33"/>
  <c r="F19" i="34" s="1"/>
  <c r="BB51" i="33"/>
  <c r="BA20" i="34" s="1"/>
  <c r="BR51" i="33"/>
  <c r="BQ20" i="34" s="1"/>
  <c r="K55" i="33"/>
  <c r="J21" i="34" s="1"/>
  <c r="AA55" i="33"/>
  <c r="Z21" i="34" s="1"/>
  <c r="BI60" i="33"/>
  <c r="G65" i="33"/>
  <c r="F23" i="34" s="1"/>
  <c r="O65" i="33"/>
  <c r="N23" i="34" s="1"/>
  <c r="W65" i="33"/>
  <c r="V23" i="34" s="1"/>
  <c r="AE65" i="33"/>
  <c r="AD23" i="34" s="1"/>
  <c r="BB71" i="33"/>
  <c r="BA24" i="34" s="1"/>
  <c r="BR71" i="33"/>
  <c r="BQ24" i="34" s="1"/>
  <c r="Q76" i="33"/>
  <c r="P25" i="34" s="1"/>
  <c r="AG76" i="33"/>
  <c r="AF25" i="34" s="1"/>
  <c r="BB80" i="33"/>
  <c r="BA26" i="34" s="1"/>
  <c r="BH84" i="33"/>
  <c r="BG27" i="34" s="1"/>
  <c r="BP84" i="33"/>
  <c r="BO27" i="34" s="1"/>
  <c r="BL17" i="35"/>
  <c r="AE18" i="35"/>
  <c r="W18" i="35"/>
  <c r="O18" i="35"/>
  <c r="G18" i="35"/>
  <c r="BN18" i="35"/>
  <c r="BT19" i="35"/>
  <c r="BL19" i="35"/>
  <c r="BD19" i="35"/>
  <c r="G20" i="35"/>
  <c r="BD29" i="35"/>
  <c r="Y30" i="35"/>
  <c r="W30" i="35"/>
  <c r="K31" i="35"/>
  <c r="I31" i="35"/>
  <c r="G31" i="35"/>
  <c r="BL32" i="35"/>
  <c r="O34" i="35"/>
  <c r="AE34" i="35"/>
  <c r="Y50" i="35"/>
  <c r="BB52" i="35"/>
  <c r="BI52" i="35"/>
  <c r="BJ52" i="35" s="1"/>
  <c r="AK69" i="35"/>
  <c r="AI69" i="35"/>
  <c r="BV72" i="35"/>
  <c r="BN72" i="35"/>
  <c r="BF72" i="35"/>
  <c r="BH72" i="35"/>
  <c r="BP72" i="35"/>
  <c r="BD72" i="35"/>
  <c r="BL72" i="35"/>
  <c r="BN73" i="35"/>
  <c r="BF73" i="35"/>
  <c r="BH73" i="35"/>
  <c r="BP73" i="35"/>
  <c r="BD73" i="35"/>
  <c r="BL73" i="35"/>
  <c r="AC35" i="35"/>
  <c r="U37" i="35"/>
  <c r="AC40" i="35"/>
  <c r="W42" i="35"/>
  <c r="AI42" i="35"/>
  <c r="BR42" i="35"/>
  <c r="BB42" i="35"/>
  <c r="BT42" i="35"/>
  <c r="W43" i="35"/>
  <c r="AI43" i="35"/>
  <c r="BR43" i="35"/>
  <c r="BB43" i="35"/>
  <c r="BT43" i="35"/>
  <c r="W44" i="35"/>
  <c r="AI44" i="35"/>
  <c r="BR44" i="35"/>
  <c r="BB44" i="35"/>
  <c r="BT44" i="35"/>
  <c r="W45" i="35"/>
  <c r="AI45" i="35"/>
  <c r="BR45" i="35"/>
  <c r="BB45" i="35"/>
  <c r="BT45" i="35"/>
  <c r="Q48" i="35"/>
  <c r="AC48" i="35"/>
  <c r="BV52" i="35"/>
  <c r="BN52" i="35"/>
  <c r="BF52" i="35"/>
  <c r="BV53" i="35"/>
  <c r="BN53" i="35"/>
  <c r="BF53" i="35"/>
  <c r="BV54" i="35"/>
  <c r="BN54" i="35"/>
  <c r="BF54" i="35"/>
  <c r="BI58" i="35"/>
  <c r="BJ58" i="35" s="1"/>
  <c r="O70" i="35"/>
  <c r="Y72" i="35"/>
  <c r="Y73" i="35"/>
  <c r="BV73" i="35"/>
  <c r="BH79" i="35"/>
  <c r="BI79" i="35"/>
  <c r="BJ79" i="35" s="1"/>
  <c r="BH83" i="35"/>
  <c r="AI34" i="35"/>
  <c r="AK37" i="35"/>
  <c r="K38" i="35"/>
  <c r="U39" i="35"/>
  <c r="I48" i="35"/>
  <c r="AG48" i="35"/>
  <c r="Q50" i="35"/>
  <c r="AC50" i="35"/>
  <c r="BI63" i="35"/>
  <c r="BJ63" i="35" s="1"/>
  <c r="O72" i="35"/>
  <c r="AC75" i="35"/>
  <c r="BR77" i="35"/>
  <c r="BB77" i="35"/>
  <c r="BT77" i="35"/>
  <c r="BR78" i="35"/>
  <c r="BB78" i="35"/>
  <c r="BT78" i="35"/>
  <c r="BI17" i="35"/>
  <c r="BJ17" i="35" s="1"/>
  <c r="BI18" i="35"/>
  <c r="BJ18" i="35" s="1"/>
  <c r="BI19" i="35"/>
  <c r="BJ19" i="35" s="1"/>
  <c r="BI20" i="35"/>
  <c r="BJ20" i="35" s="1"/>
  <c r="Y34" i="35"/>
  <c r="BP34" i="35"/>
  <c r="BH34" i="35"/>
  <c r="I35" i="35"/>
  <c r="U35" i="35"/>
  <c r="AG35" i="35"/>
  <c r="Y37" i="35"/>
  <c r="AK38" i="35"/>
  <c r="I40" i="35"/>
  <c r="U40" i="35"/>
  <c r="AG40" i="35"/>
  <c r="O42" i="35"/>
  <c r="AA42" i="35"/>
  <c r="O43" i="35"/>
  <c r="AA43" i="35"/>
  <c r="O44" i="35"/>
  <c r="AA44" i="35"/>
  <c r="O45" i="35"/>
  <c r="AA45" i="35"/>
  <c r="BT47" i="35"/>
  <c r="BL47" i="35"/>
  <c r="BD47" i="35"/>
  <c r="U48" i="35"/>
  <c r="G50" i="35"/>
  <c r="G56" i="35"/>
  <c r="AE57" i="35"/>
  <c r="O59" i="35"/>
  <c r="BI66" i="35"/>
  <c r="BJ66" i="35" s="1"/>
  <c r="BI68" i="35"/>
  <c r="BJ68" i="35" s="1"/>
  <c r="I70" i="35"/>
  <c r="Q72" i="35"/>
  <c r="Q73" i="35"/>
  <c r="O74" i="35"/>
  <c r="W74" i="35"/>
  <c r="AE74" i="35"/>
  <c r="BJ77" i="35"/>
  <c r="BL77" i="35"/>
  <c r="AK78" i="35"/>
  <c r="BJ78" i="35"/>
  <c r="BL78" i="35"/>
  <c r="AK79" i="35"/>
  <c r="AA34" i="35"/>
  <c r="AK34" i="35"/>
  <c r="K35" i="35"/>
  <c r="Y38" i="35"/>
  <c r="K40" i="35"/>
  <c r="AC43" i="35"/>
  <c r="AC44" i="35"/>
  <c r="AC45" i="35"/>
  <c r="BI47" i="35"/>
  <c r="BJ47" i="35" s="1"/>
  <c r="BT48" i="35"/>
  <c r="BL48" i="35"/>
  <c r="BD48" i="35"/>
  <c r="U49" i="35"/>
  <c r="I50" i="35"/>
  <c r="AG50" i="35"/>
  <c r="Q52" i="35"/>
  <c r="BD52" i="35"/>
  <c r="Q53" i="35"/>
  <c r="BD53" i="35"/>
  <c r="Q54" i="35"/>
  <c r="BD54" i="35"/>
  <c r="W57" i="35"/>
  <c r="K58" i="35"/>
  <c r="G59" i="35"/>
  <c r="BI62" i="35"/>
  <c r="BJ62" i="35" s="1"/>
  <c r="AI66" i="35"/>
  <c r="AI68" i="35"/>
  <c r="U70" i="35"/>
  <c r="S72" i="35"/>
  <c r="AE72" i="35"/>
  <c r="S73" i="35"/>
  <c r="AE73" i="35"/>
  <c r="G74" i="35"/>
  <c r="BI82" i="35"/>
  <c r="BJ82" i="35" s="1"/>
  <c r="Q83" i="35"/>
  <c r="BD83" i="35"/>
  <c r="BI12" i="35"/>
  <c r="BJ12" i="35" s="1"/>
  <c r="BI13" i="35"/>
  <c r="BJ13" i="35" s="1"/>
  <c r="BI14" i="35"/>
  <c r="BJ14" i="35" s="1"/>
  <c r="BI15" i="35"/>
  <c r="BJ15" i="35" s="1"/>
  <c r="BB34" i="35"/>
  <c r="AK35" i="35"/>
  <c r="BI35" i="35"/>
  <c r="BJ35" i="35" s="1"/>
  <c r="AC37" i="35"/>
  <c r="Y39" i="35"/>
  <c r="AK40" i="35"/>
  <c r="BI40" i="35"/>
  <c r="BJ40" i="35" s="1"/>
  <c r="G42" i="35"/>
  <c r="AE42" i="35"/>
  <c r="BP42" i="35"/>
  <c r="G43" i="35"/>
  <c r="AE43" i="35"/>
  <c r="BP43" i="35"/>
  <c r="G44" i="35"/>
  <c r="AE44" i="35"/>
  <c r="BP44" i="35"/>
  <c r="G45" i="35"/>
  <c r="AE45" i="35"/>
  <c r="BP45" i="35"/>
  <c r="BB47" i="35"/>
  <c r="BV47" i="35"/>
  <c r="Y48" i="35"/>
  <c r="AK48" i="35"/>
  <c r="BI48" i="35"/>
  <c r="BJ48" i="35" s="1"/>
  <c r="BT49" i="35"/>
  <c r="BL49" i="35"/>
  <c r="BD49" i="35"/>
  <c r="U50" i="35"/>
  <c r="S52" i="35"/>
  <c r="AE52" i="35"/>
  <c r="S53" i="35"/>
  <c r="AE53" i="35"/>
  <c r="S54" i="35"/>
  <c r="AE54" i="35"/>
  <c r="K70" i="35"/>
  <c r="W70" i="35"/>
  <c r="BT70" i="35"/>
  <c r="BL70" i="35"/>
  <c r="BD70" i="35"/>
  <c r="G72" i="35"/>
  <c r="G73" i="35"/>
  <c r="AG75" i="35"/>
  <c r="O77" i="35"/>
  <c r="AA77" i="35"/>
  <c r="BD77" i="35"/>
  <c r="O78" i="35"/>
  <c r="AA78" i="35"/>
  <c r="BD78" i="35"/>
  <c r="O79" i="35"/>
  <c r="AA79" i="35"/>
  <c r="AG81" i="35"/>
  <c r="G83" i="35"/>
  <c r="S34" i="35"/>
  <c r="AC34" i="35"/>
  <c r="BV34" i="35"/>
  <c r="Y35" i="35"/>
  <c r="Q37" i="35"/>
  <c r="Y40" i="35"/>
  <c r="S42" i="35"/>
  <c r="S43" i="35"/>
  <c r="S44" i="35"/>
  <c r="S45" i="35"/>
  <c r="BN47" i="35"/>
  <c r="BB48" i="35"/>
  <c r="BV48" i="35"/>
  <c r="Y49" i="35"/>
  <c r="AK49" i="35"/>
  <c r="BI49" i="35"/>
  <c r="BJ49" i="35" s="1"/>
  <c r="BT50" i="35"/>
  <c r="BL50" i="35"/>
  <c r="BD50" i="35"/>
  <c r="G52" i="35"/>
  <c r="AG52" i="35"/>
  <c r="BP52" i="35"/>
  <c r="G53" i="35"/>
  <c r="AG53" i="35"/>
  <c r="BP53" i="35"/>
  <c r="G54" i="35"/>
  <c r="AG54" i="35"/>
  <c r="BP54" i="35"/>
  <c r="K56" i="35"/>
  <c r="BI61" i="35"/>
  <c r="BJ61" i="35" s="1"/>
  <c r="Y70" i="35"/>
  <c r="AK70" i="35"/>
  <c r="BI70" i="35"/>
  <c r="BJ70" i="35" s="1"/>
  <c r="I72" i="35"/>
  <c r="AI72" i="35"/>
  <c r="I73" i="35"/>
  <c r="AI73" i="35"/>
  <c r="I74" i="35"/>
  <c r="AC77" i="35"/>
  <c r="AC78" i="35"/>
  <c r="AC79" i="35"/>
  <c r="S82" i="35"/>
  <c r="AA82" i="35"/>
  <c r="AI82" i="35"/>
  <c r="BR83" i="35"/>
  <c r="Y82" i="35"/>
  <c r="BV82" i="35"/>
  <c r="BN82" i="35"/>
  <c r="BF82" i="35"/>
  <c r="I83" i="35"/>
  <c r="BV83" i="35"/>
  <c r="Q82" i="35"/>
  <c r="BB82" i="35"/>
  <c r="BH35" i="35"/>
  <c r="BH37" i="35"/>
  <c r="BH38" i="35"/>
  <c r="BH39" i="35"/>
  <c r="BH40" i="35"/>
  <c r="BI64" i="35"/>
  <c r="BJ64" i="35" s="1"/>
  <c r="W66" i="35"/>
  <c r="G67" i="35"/>
  <c r="O67" i="35"/>
  <c r="W67" i="35"/>
  <c r="G68" i="35"/>
  <c r="O68" i="35"/>
  <c r="W68" i="35"/>
  <c r="G69" i="35"/>
  <c r="O69" i="35"/>
  <c r="W69" i="35"/>
  <c r="BH75" i="35"/>
  <c r="Y81" i="35"/>
  <c r="BV81" i="35"/>
  <c r="BN81" i="35"/>
  <c r="BF81" i="35"/>
  <c r="I82" i="35"/>
  <c r="AG83" i="35"/>
  <c r="BH56" i="35"/>
  <c r="BH57" i="35"/>
  <c r="BH58" i="35"/>
  <c r="BH59" i="35"/>
  <c r="BI81" i="35"/>
  <c r="BJ81" i="35" s="1"/>
  <c r="Y59" i="27" l="1"/>
  <c r="AK67" i="27"/>
  <c r="Q58" i="27"/>
  <c r="Q79" i="27"/>
  <c r="BL64" i="27"/>
  <c r="BD63" i="27"/>
  <c r="BT61" i="27"/>
  <c r="BR56" i="27"/>
  <c r="I17" i="27"/>
  <c r="AE15" i="27"/>
  <c r="W14" i="27"/>
  <c r="O13" i="27"/>
  <c r="G12" i="27"/>
  <c r="I57" i="27"/>
  <c r="I62" i="27"/>
  <c r="AC79" i="27"/>
  <c r="AC77" i="27"/>
  <c r="W45" i="27"/>
  <c r="G44" i="27"/>
  <c r="W43" i="27"/>
  <c r="G42" i="27"/>
  <c r="AK37" i="27"/>
  <c r="I64" i="27"/>
  <c r="AE79" i="27"/>
  <c r="W78" i="27"/>
  <c r="O77" i="27"/>
  <c r="I70" i="27"/>
  <c r="O45" i="27"/>
  <c r="AE44" i="27"/>
  <c r="O43" i="27"/>
  <c r="AE42" i="27"/>
  <c r="AC34" i="27"/>
  <c r="U68" i="27"/>
  <c r="U66" i="27"/>
  <c r="U70" i="27"/>
  <c r="Y61" i="27"/>
  <c r="K70" i="27"/>
  <c r="BR58" i="27"/>
  <c r="O15" i="27"/>
  <c r="G14" i="27"/>
  <c r="AE13" i="27"/>
  <c r="W12" i="27"/>
  <c r="G45" i="27"/>
  <c r="W44" i="27"/>
  <c r="G43" i="27"/>
  <c r="W42" i="27"/>
  <c r="Y63" i="27"/>
  <c r="BR59" i="27"/>
  <c r="BR61" i="27"/>
  <c r="Y19" i="27"/>
  <c r="G15" i="27"/>
  <c r="AE14" i="27"/>
  <c r="W13" i="27"/>
  <c r="O12" i="27"/>
  <c r="U45" i="27"/>
  <c r="U43" i="27"/>
  <c r="S49" i="27"/>
  <c r="BR83" i="27"/>
  <c r="Y78" i="27"/>
  <c r="BR52" i="27"/>
  <c r="BD52" i="27"/>
  <c r="Q77" i="27"/>
  <c r="Q83" i="27"/>
  <c r="BR40" i="27"/>
  <c r="W27" i="27"/>
  <c r="O26" i="27"/>
  <c r="AK18" i="27"/>
  <c r="W32" i="27"/>
  <c r="BR30" i="27"/>
  <c r="I78" i="27"/>
  <c r="AG82" i="27"/>
  <c r="BT52" i="27"/>
  <c r="AG77" i="27"/>
  <c r="BR38" i="27"/>
  <c r="G27" i="27"/>
  <c r="AE26" i="27"/>
  <c r="U20" i="27"/>
  <c r="G32" i="27"/>
  <c r="Q27" i="27"/>
  <c r="AG22" i="27"/>
  <c r="AK69" i="27"/>
  <c r="BL52" i="27"/>
  <c r="Q81" i="27"/>
  <c r="I61" i="27"/>
  <c r="AE59" i="27"/>
  <c r="W58" i="27"/>
  <c r="O57" i="27"/>
  <c r="G56" i="27"/>
  <c r="G79" i="27"/>
  <c r="AE78" i="27"/>
  <c r="W77" i="27"/>
  <c r="O59" i="27"/>
  <c r="G58" i="27"/>
  <c r="AE57" i="27"/>
  <c r="W56" i="27"/>
  <c r="W79" i="27"/>
  <c r="O78" i="27"/>
  <c r="G77" i="27"/>
  <c r="Y62" i="27"/>
  <c r="AC54" i="27"/>
  <c r="G59" i="27"/>
  <c r="AE58" i="27"/>
  <c r="W57" i="27"/>
  <c r="O56" i="27"/>
  <c r="O79" i="27"/>
  <c r="G78" i="27"/>
  <c r="AE77" i="27"/>
  <c r="AC75" i="27"/>
  <c r="AC73" i="27"/>
  <c r="BD74" i="27"/>
  <c r="BL73" i="27"/>
  <c r="BT72" i="27"/>
  <c r="Y77" i="27"/>
  <c r="BD49" i="27"/>
  <c r="Q24" i="27"/>
  <c r="AK12" i="27"/>
  <c r="AC68" i="27"/>
  <c r="AC66" i="27"/>
  <c r="I81" i="27"/>
  <c r="O82" i="27"/>
  <c r="AE81" i="27"/>
  <c r="I23" i="27"/>
  <c r="AK56" i="27"/>
  <c r="U48" i="27"/>
  <c r="U47" i="27"/>
  <c r="U69" i="27"/>
  <c r="I83" i="27"/>
  <c r="BR74" i="27"/>
  <c r="W83" i="27"/>
  <c r="G82" i="27"/>
  <c r="W81" i="27"/>
  <c r="BP49" i="27"/>
  <c r="U40" i="27"/>
  <c r="I26" i="27"/>
  <c r="K83" i="27"/>
  <c r="BL75" i="27"/>
  <c r="BT74" i="27"/>
  <c r="BD72" i="27"/>
  <c r="AG59" i="27"/>
  <c r="AK70" i="27"/>
  <c r="Q69" i="27"/>
  <c r="AG68" i="27"/>
  <c r="Q67" i="27"/>
  <c r="AG66" i="27"/>
  <c r="AC59" i="27"/>
  <c r="Y58" i="27"/>
  <c r="BR75" i="27"/>
  <c r="O83" i="27"/>
  <c r="AE82" i="27"/>
  <c r="O81" i="27"/>
  <c r="BD75" i="27"/>
  <c r="BL74" i="27"/>
  <c r="BT73" i="27"/>
  <c r="Q57" i="27"/>
  <c r="I79" i="27"/>
  <c r="Y82" i="27"/>
  <c r="U58" i="27"/>
  <c r="BN49" i="27"/>
  <c r="BF64" i="27"/>
  <c r="BV62" i="27"/>
  <c r="BN61" i="27"/>
  <c r="K67" i="27"/>
  <c r="BR53" i="27"/>
  <c r="AK57" i="27"/>
  <c r="U38" i="27"/>
  <c r="K37" i="27"/>
  <c r="BL54" i="27"/>
  <c r="BT53" i="27"/>
  <c r="AG81" i="27"/>
  <c r="BD64" i="27"/>
  <c r="BT62" i="27"/>
  <c r="BL61" i="27"/>
  <c r="BR63" i="27"/>
  <c r="U13" i="27"/>
  <c r="Q30" i="27"/>
  <c r="I37" i="27"/>
  <c r="BV63" i="27"/>
  <c r="BN62" i="27"/>
  <c r="BF61" i="27"/>
  <c r="BR54" i="27"/>
  <c r="AC56" i="27"/>
  <c r="K39" i="27"/>
  <c r="BD54" i="27"/>
  <c r="BL53" i="27"/>
  <c r="BT63" i="27"/>
  <c r="BL62" i="27"/>
  <c r="BD61" i="27"/>
  <c r="Y20" i="27"/>
  <c r="Q32" i="27"/>
  <c r="Y40" i="27"/>
  <c r="AC70" i="27"/>
  <c r="BV64" i="27"/>
  <c r="BN63" i="27"/>
  <c r="BF62" i="27"/>
  <c r="I69" i="27"/>
  <c r="Y68" i="27"/>
  <c r="I67" i="27"/>
  <c r="Y66" i="27"/>
  <c r="U59" i="27"/>
  <c r="BR81" i="27"/>
  <c r="BR62" i="27"/>
  <c r="Q19" i="27"/>
  <c r="AG29" i="27"/>
  <c r="BD53" i="27"/>
  <c r="U50" i="27"/>
  <c r="BT64" i="27"/>
  <c r="BL63" i="27"/>
  <c r="BD62" i="27"/>
  <c r="I18" i="27"/>
  <c r="I39" i="27"/>
  <c r="Q35" i="27"/>
  <c r="BN64" i="27"/>
  <c r="BF63" i="27"/>
  <c r="BV61" i="27"/>
  <c r="Q82" i="27"/>
  <c r="BR82" i="27"/>
  <c r="BR64" i="27"/>
  <c r="AG17" i="27"/>
  <c r="AC40" i="27"/>
  <c r="AG31" i="27"/>
  <c r="AA17" i="38"/>
  <c r="AG18" i="38"/>
  <c r="AA50" i="35"/>
  <c r="Z50" i="37"/>
  <c r="AA50" i="37" s="1"/>
  <c r="W27" i="38"/>
  <c r="Y26" i="38"/>
  <c r="AA25" i="38"/>
  <c r="O26" i="38"/>
  <c r="Q80" i="37"/>
  <c r="P26" i="38" s="1"/>
  <c r="Q23" i="38"/>
  <c r="AE22" i="38"/>
  <c r="BT20" i="38"/>
  <c r="G14" i="38"/>
  <c r="I25" i="37"/>
  <c r="H14" i="38" s="1"/>
  <c r="BD23" i="38"/>
  <c r="O16" i="38"/>
  <c r="AC17" i="38"/>
  <c r="BP16" i="38"/>
  <c r="BR33" i="37"/>
  <c r="BQ16" i="38" s="1"/>
  <c r="O14" i="28"/>
  <c r="Q25" i="28"/>
  <c r="AE15" i="28"/>
  <c r="V47" i="37"/>
  <c r="W47" i="37" s="1"/>
  <c r="W47" i="25"/>
  <c r="Q22" i="28"/>
  <c r="BD26" i="28"/>
  <c r="BR16" i="28"/>
  <c r="BT33" i="27"/>
  <c r="BS16" i="28" s="1"/>
  <c r="U23" i="28"/>
  <c r="W65" i="27"/>
  <c r="V23" i="28" s="1"/>
  <c r="BP20" i="28"/>
  <c r="BR25" i="28"/>
  <c r="BT76" i="27"/>
  <c r="BS25" i="28" s="1"/>
  <c r="BN26" i="28"/>
  <c r="AG26" i="28"/>
  <c r="BP25" i="28"/>
  <c r="BR76" i="27"/>
  <c r="BQ25" i="28" s="1"/>
  <c r="AE51" i="15"/>
  <c r="AD20" i="16" s="1"/>
  <c r="AC20" i="16"/>
  <c r="AG51" i="15"/>
  <c r="AF20" i="16" s="1"/>
  <c r="AI24" i="28"/>
  <c r="AK71" i="27"/>
  <c r="AJ24" i="28" s="1"/>
  <c r="AI25" i="38"/>
  <c r="W26" i="38"/>
  <c r="AE13" i="38"/>
  <c r="BR24" i="28"/>
  <c r="AE25" i="28"/>
  <c r="Y19" i="28"/>
  <c r="O27" i="38"/>
  <c r="Q84" i="37"/>
  <c r="P27" i="38" s="1"/>
  <c r="BP18" i="38"/>
  <c r="G15" i="38"/>
  <c r="E19" i="38"/>
  <c r="G19" i="38"/>
  <c r="I46" i="37"/>
  <c r="H19" i="38" s="1"/>
  <c r="E18" i="38"/>
  <c r="AE12" i="38"/>
  <c r="AG16" i="37"/>
  <c r="AF12" i="38" s="1"/>
  <c r="BR19" i="28"/>
  <c r="BJ22" i="28"/>
  <c r="BJ24" i="28"/>
  <c r="Y76" i="27"/>
  <c r="X25" i="28" s="1"/>
  <c r="W25" i="28"/>
  <c r="BF21" i="28"/>
  <c r="BH55" i="27"/>
  <c r="BG21" i="28" s="1"/>
  <c r="BP14" i="28"/>
  <c r="U18" i="28"/>
  <c r="W41" i="27"/>
  <c r="V18" i="28" s="1"/>
  <c r="BF85" i="25"/>
  <c r="BE28" i="20"/>
  <c r="S22" i="28"/>
  <c r="U60" i="27"/>
  <c r="T22" i="28" s="1"/>
  <c r="Q27" i="28"/>
  <c r="AK76" i="27"/>
  <c r="AJ25" i="28" s="1"/>
  <c r="AI25" i="28"/>
  <c r="AA17" i="28"/>
  <c r="AC36" i="27"/>
  <c r="AB17" i="28" s="1"/>
  <c r="S26" i="18"/>
  <c r="BF28" i="8"/>
  <c r="AC27" i="38"/>
  <c r="AI13" i="28"/>
  <c r="G27" i="38"/>
  <c r="I84" i="37"/>
  <c r="H27" i="38" s="1"/>
  <c r="I26" i="38"/>
  <c r="E27" i="38"/>
  <c r="BN24" i="38"/>
  <c r="W22" i="38"/>
  <c r="BL20" i="38"/>
  <c r="BN13" i="38"/>
  <c r="U24" i="38"/>
  <c r="AZ19" i="38"/>
  <c r="BB46" i="37"/>
  <c r="BA19" i="38" s="1"/>
  <c r="BN21" i="38"/>
  <c r="E20" i="38"/>
  <c r="AA15" i="38"/>
  <c r="AG12" i="38"/>
  <c r="BD24" i="28"/>
  <c r="K76" i="27"/>
  <c r="J25" i="28" s="1"/>
  <c r="I25" i="28"/>
  <c r="W20" i="28"/>
  <c r="AZ20" i="28"/>
  <c r="BI51" i="27"/>
  <c r="Q17" i="28"/>
  <c r="S36" i="27"/>
  <c r="R17" i="28" s="1"/>
  <c r="BJ12" i="28"/>
  <c r="AZ12" i="28"/>
  <c r="AA22" i="28"/>
  <c r="AC60" i="27"/>
  <c r="AB22" i="28" s="1"/>
  <c r="BF22" i="28"/>
  <c r="AE27" i="28"/>
  <c r="AG84" i="27"/>
  <c r="AF27" i="28" s="1"/>
  <c r="BN23" i="28"/>
  <c r="BP65" i="27"/>
  <c r="BO23" i="28" s="1"/>
  <c r="O24" i="28"/>
  <c r="Q71" i="27"/>
  <c r="P24" i="28" s="1"/>
  <c r="AZ18" i="28"/>
  <c r="BB41" i="27"/>
  <c r="BA18" i="28" s="1"/>
  <c r="BE76" i="39"/>
  <c r="BD25" i="18"/>
  <c r="BF76" i="17"/>
  <c r="BE25" i="18" s="1"/>
  <c r="AA28" i="8"/>
  <c r="BB20" i="38"/>
  <c r="BD51" i="37"/>
  <c r="BC20" i="38" s="1"/>
  <c r="BJ14" i="38"/>
  <c r="I12" i="38"/>
  <c r="BR26" i="18"/>
  <c r="BR21" i="38"/>
  <c r="AA21" i="38"/>
  <c r="BR20" i="38"/>
  <c r="AE24" i="38"/>
  <c r="AG71" i="37"/>
  <c r="AF24" i="38" s="1"/>
  <c r="O21" i="38"/>
  <c r="BD14" i="38"/>
  <c r="AI47" i="25"/>
  <c r="BJ19" i="28"/>
  <c r="BD28" i="26"/>
  <c r="BB25" i="28"/>
  <c r="BD76" i="27"/>
  <c r="BC25" i="28" s="1"/>
  <c r="BD21" i="28"/>
  <c r="BF55" i="27"/>
  <c r="BE21" i="28" s="1"/>
  <c r="BT16" i="28"/>
  <c r="BV33" i="27"/>
  <c r="BU16" i="28" s="1"/>
  <c r="BD16" i="28"/>
  <c r="BF33" i="27"/>
  <c r="BE16" i="28" s="1"/>
  <c r="BR13" i="28"/>
  <c r="U20" i="16"/>
  <c r="W51" i="15"/>
  <c r="V20" i="16" s="1"/>
  <c r="Y51" i="15"/>
  <c r="X20" i="16" s="1"/>
  <c r="M26" i="28"/>
  <c r="Q20" i="16"/>
  <c r="S51" i="15"/>
  <c r="R20" i="16" s="1"/>
  <c r="U51" i="15"/>
  <c r="T20" i="16" s="1"/>
  <c r="BB27" i="28"/>
  <c r="AZ27" i="28"/>
  <c r="BB26" i="28"/>
  <c r="BR23" i="28"/>
  <c r="BT65" i="27"/>
  <c r="BS23" i="28" s="1"/>
  <c r="S28" i="8"/>
  <c r="BF25" i="38"/>
  <c r="AG16" i="38"/>
  <c r="BT17" i="38"/>
  <c r="AI23" i="38"/>
  <c r="Y65" i="27"/>
  <c r="X23" i="28" s="1"/>
  <c r="W23" i="28"/>
  <c r="AA26" i="28"/>
  <c r="BH28" i="32"/>
  <c r="BJ85" i="31"/>
  <c r="BI28" i="32" s="1"/>
  <c r="BX89" i="31"/>
  <c r="BX88" i="31"/>
  <c r="AZ18" i="38"/>
  <c r="AE16" i="38"/>
  <c r="G21" i="38"/>
  <c r="AG13" i="38"/>
  <c r="AG25" i="28"/>
  <c r="AC19" i="28"/>
  <c r="M28" i="22"/>
  <c r="O85" i="21"/>
  <c r="N28" i="22" s="1"/>
  <c r="AZ13" i="28"/>
  <c r="E23" i="28"/>
  <c r="G65" i="27"/>
  <c r="F23" i="28" s="1"/>
  <c r="BT21" i="28"/>
  <c r="BV55" i="27"/>
  <c r="BU21" i="28" s="1"/>
  <c r="AI20" i="28"/>
  <c r="E25" i="28"/>
  <c r="AG19" i="28"/>
  <c r="W17" i="28"/>
  <c r="U25" i="28"/>
  <c r="BP24" i="28"/>
  <c r="W27" i="28"/>
  <c r="Y84" i="27"/>
  <c r="X27" i="28" s="1"/>
  <c r="Q26" i="28"/>
  <c r="BP18" i="28"/>
  <c r="BR41" i="27"/>
  <c r="BQ18" i="28" s="1"/>
  <c r="O51" i="15"/>
  <c r="N20" i="16" s="1"/>
  <c r="M20" i="16"/>
  <c r="Q51" i="15"/>
  <c r="P20" i="16" s="1"/>
  <c r="G24" i="28"/>
  <c r="BN27" i="28"/>
  <c r="AZ27" i="38"/>
  <c r="M27" i="38"/>
  <c r="M24" i="38"/>
  <c r="O71" i="37"/>
  <c r="N24" i="38" s="1"/>
  <c r="AI17" i="38"/>
  <c r="U19" i="38"/>
  <c r="BF17" i="38"/>
  <c r="I16" i="38"/>
  <c r="S23" i="38"/>
  <c r="U65" i="37"/>
  <c r="T23" i="38" s="1"/>
  <c r="BF15" i="38"/>
  <c r="I14" i="38"/>
  <c r="AA16" i="38"/>
  <c r="G12" i="38"/>
  <c r="U28" i="22"/>
  <c r="W85" i="21"/>
  <c r="V28" i="22" s="1"/>
  <c r="AZ26" i="28"/>
  <c r="G25" i="28"/>
  <c r="I76" i="27"/>
  <c r="H25" i="28" s="1"/>
  <c r="BJ16" i="28"/>
  <c r="BL33" i="27"/>
  <c r="BK16" i="28" s="1"/>
  <c r="Y21" i="28"/>
  <c r="Y17" i="28"/>
  <c r="AA36" i="27"/>
  <c r="Z17" i="28" s="1"/>
  <c r="BR12" i="28"/>
  <c r="S20" i="28"/>
  <c r="AK80" i="27"/>
  <c r="AJ26" i="28" s="1"/>
  <c r="AI26" i="28"/>
  <c r="BB23" i="28"/>
  <c r="BD65" i="27"/>
  <c r="BC23" i="28" s="1"/>
  <c r="AG20" i="2"/>
  <c r="AI51" i="1"/>
  <c r="AH20" i="2" s="1"/>
  <c r="AK51" i="1"/>
  <c r="AJ20" i="2" s="1"/>
  <c r="AH85" i="1"/>
  <c r="AC12" i="38"/>
  <c r="AI12" i="38"/>
  <c r="AK16" i="37"/>
  <c r="AJ12" i="38" s="1"/>
  <c r="BP13" i="38"/>
  <c r="AA85" i="33"/>
  <c r="Z28" i="34" s="1"/>
  <c r="Y28" i="34"/>
  <c r="BB26" i="38"/>
  <c r="Y23" i="38"/>
  <c r="G22" i="38"/>
  <c r="BD22" i="38"/>
  <c r="BL23" i="38"/>
  <c r="BF14" i="38"/>
  <c r="BB18" i="38"/>
  <c r="Q12" i="38"/>
  <c r="AC20" i="22"/>
  <c r="AE51" i="21"/>
  <c r="AD20" i="22" s="1"/>
  <c r="AH51" i="21"/>
  <c r="AD85" i="21"/>
  <c r="AG51" i="21"/>
  <c r="AF20" i="22" s="1"/>
  <c r="AD47" i="37"/>
  <c r="AE47" i="37" s="1"/>
  <c r="AE47" i="25"/>
  <c r="BT24" i="28"/>
  <c r="U21" i="28"/>
  <c r="BB14" i="28"/>
  <c r="Y22" i="28"/>
  <c r="BL26" i="28"/>
  <c r="BT27" i="28"/>
  <c r="AG27" i="28"/>
  <c r="BL27" i="28"/>
  <c r="BT25" i="28"/>
  <c r="BV76" i="27"/>
  <c r="BU25" i="28" s="1"/>
  <c r="BG84" i="39"/>
  <c r="BF27" i="18"/>
  <c r="BH84" i="17"/>
  <c r="BG27" i="18" s="1"/>
  <c r="BH13" i="8"/>
  <c r="BJ21" i="7"/>
  <c r="BI13" i="8" s="1"/>
  <c r="BX19" i="7"/>
  <c r="BX18" i="7"/>
  <c r="BH26" i="36"/>
  <c r="BX79" i="35"/>
  <c r="BJ80" i="35"/>
  <c r="BI26" i="36" s="1"/>
  <c r="BX78" i="35"/>
  <c r="AK80" i="35"/>
  <c r="AJ26" i="36" s="1"/>
  <c r="AI26" i="36"/>
  <c r="BX53" i="31"/>
  <c r="BJ55" i="31"/>
  <c r="BI21" i="32" s="1"/>
  <c r="BH21" i="32"/>
  <c r="BX54" i="31"/>
  <c r="BP25" i="36"/>
  <c r="BR76" i="35"/>
  <c r="BQ25" i="36" s="1"/>
  <c r="AI28" i="32"/>
  <c r="BX87" i="31"/>
  <c r="AD49" i="31"/>
  <c r="AA49" i="31"/>
  <c r="AH49" i="31"/>
  <c r="BT27" i="36"/>
  <c r="BV84" i="35"/>
  <c r="BU27" i="36" s="1"/>
  <c r="Q28" i="32"/>
  <c r="S85" i="31"/>
  <c r="R28" i="32" s="1"/>
  <c r="AG25" i="36"/>
  <c r="AI76" i="35"/>
  <c r="AH25" i="36" s="1"/>
  <c r="AI24" i="36"/>
  <c r="AK71" i="35"/>
  <c r="AJ24" i="36" s="1"/>
  <c r="AE47" i="31"/>
  <c r="O28" i="32"/>
  <c r="Q85" i="31"/>
  <c r="P28" i="32" s="1"/>
  <c r="V85" i="31"/>
  <c r="AC24" i="36"/>
  <c r="AE71" i="35"/>
  <c r="AD24" i="36" s="1"/>
  <c r="AG23" i="36"/>
  <c r="AI65" i="35"/>
  <c r="AH23" i="36" s="1"/>
  <c r="Q60" i="35"/>
  <c r="P22" i="36" s="1"/>
  <c r="O22" i="36"/>
  <c r="BD20" i="36"/>
  <c r="BF51" i="35"/>
  <c r="BE20" i="36" s="1"/>
  <c r="BN22" i="36"/>
  <c r="BP60" i="35"/>
  <c r="BO22" i="36" s="1"/>
  <c r="BJ20" i="36"/>
  <c r="BL51" i="35"/>
  <c r="BK20" i="36" s="1"/>
  <c r="BR19" i="36"/>
  <c r="BT46" i="35"/>
  <c r="BS19" i="36" s="1"/>
  <c r="BV28" i="35"/>
  <c r="BU15" i="36" s="1"/>
  <c r="BT15" i="36"/>
  <c r="BT12" i="36"/>
  <c r="BV16" i="35"/>
  <c r="BU12" i="36" s="1"/>
  <c r="BP21" i="36"/>
  <c r="BR55" i="35"/>
  <c r="BQ21" i="36" s="1"/>
  <c r="I21" i="36"/>
  <c r="K55" i="35"/>
  <c r="J21" i="36" s="1"/>
  <c r="AI36" i="35"/>
  <c r="AH17" i="36" s="1"/>
  <c r="AG17" i="36"/>
  <c r="BT16" i="36"/>
  <c r="BV33" i="35"/>
  <c r="BU16" i="36" s="1"/>
  <c r="BR15" i="36"/>
  <c r="BT28" i="35"/>
  <c r="BS15" i="36" s="1"/>
  <c r="E14" i="36"/>
  <c r="G25" i="35"/>
  <c r="F14" i="36" s="1"/>
  <c r="AI22" i="36"/>
  <c r="AK60" i="35"/>
  <c r="AJ22" i="36" s="1"/>
  <c r="AI20" i="36"/>
  <c r="Y18" i="36"/>
  <c r="AA41" i="35"/>
  <c r="Z18" i="36" s="1"/>
  <c r="BL17" i="36"/>
  <c r="BN36" i="35"/>
  <c r="BM17" i="36" s="1"/>
  <c r="W13" i="36"/>
  <c r="Y21" i="35"/>
  <c r="X13" i="36" s="1"/>
  <c r="U28" i="30"/>
  <c r="W85" i="29"/>
  <c r="V28" i="30" s="1"/>
  <c r="E12" i="36"/>
  <c r="G16" i="35"/>
  <c r="F12" i="36" s="1"/>
  <c r="BF24" i="36"/>
  <c r="BH71" i="35"/>
  <c r="BG24" i="36" s="1"/>
  <c r="C24" i="36"/>
  <c r="AI71" i="35"/>
  <c r="AH24" i="36" s="1"/>
  <c r="BR22" i="36"/>
  <c r="BT60" i="35"/>
  <c r="BS22" i="36" s="1"/>
  <c r="AE21" i="36"/>
  <c r="AG55" i="35"/>
  <c r="AF21" i="36" s="1"/>
  <c r="BN20" i="36"/>
  <c r="BP51" i="35"/>
  <c r="BO20" i="36" s="1"/>
  <c r="BF19" i="36"/>
  <c r="BH46" i="35"/>
  <c r="BG19" i="36" s="1"/>
  <c r="BN41" i="35"/>
  <c r="BM18" i="36" s="1"/>
  <c r="BL18" i="36"/>
  <c r="BP15" i="36"/>
  <c r="BR28" i="35"/>
  <c r="BQ15" i="36" s="1"/>
  <c r="BB13" i="36"/>
  <c r="BD21" i="35"/>
  <c r="BC13" i="36" s="1"/>
  <c r="BI85" i="29"/>
  <c r="BH12" i="30"/>
  <c r="BJ16" i="29"/>
  <c r="BI12" i="30" s="1"/>
  <c r="BX13" i="29"/>
  <c r="BX14" i="29"/>
  <c r="M85" i="35"/>
  <c r="L28" i="36" s="1"/>
  <c r="L28" i="30"/>
  <c r="AE26" i="36"/>
  <c r="AG80" i="35"/>
  <c r="AF26" i="36" s="1"/>
  <c r="AA23" i="36"/>
  <c r="AC65" i="35"/>
  <c r="AB23" i="36" s="1"/>
  <c r="BX61" i="35"/>
  <c r="AG22" i="36"/>
  <c r="AI60" i="35"/>
  <c r="AH22" i="36" s="1"/>
  <c r="AD47" i="35"/>
  <c r="AE47" i="35" s="1"/>
  <c r="AD51" i="29"/>
  <c r="AE47" i="29"/>
  <c r="AG19" i="36"/>
  <c r="AI46" i="35"/>
  <c r="AH19" i="36" s="1"/>
  <c r="W18" i="36"/>
  <c r="Y41" i="35"/>
  <c r="X18" i="36" s="1"/>
  <c r="BJ17" i="36"/>
  <c r="BL36" i="35"/>
  <c r="BK17" i="36" s="1"/>
  <c r="BN14" i="36"/>
  <c r="BP25" i="35"/>
  <c r="BO14" i="36" s="1"/>
  <c r="AR85" i="35"/>
  <c r="AQ28" i="36" s="1"/>
  <c r="AQ28" i="30"/>
  <c r="BF22" i="36"/>
  <c r="BH60" i="35"/>
  <c r="BG22" i="36" s="1"/>
  <c r="BB21" i="36"/>
  <c r="BD55" i="35"/>
  <c r="BC21" i="36" s="1"/>
  <c r="BL19" i="36"/>
  <c r="BN46" i="35"/>
  <c r="BM19" i="36" s="1"/>
  <c r="BR18" i="36"/>
  <c r="BT41" i="35"/>
  <c r="BS18" i="36" s="1"/>
  <c r="U17" i="36"/>
  <c r="W36" i="35"/>
  <c r="V17" i="36" s="1"/>
  <c r="BN15" i="36"/>
  <c r="BP28" i="35"/>
  <c r="BO15" i="36" s="1"/>
  <c r="BH13" i="30"/>
  <c r="BX19" i="29"/>
  <c r="BJ21" i="29"/>
  <c r="BI13" i="30" s="1"/>
  <c r="BX18" i="29"/>
  <c r="AY85" i="35"/>
  <c r="AX28" i="36" s="1"/>
  <c r="AX28" i="30"/>
  <c r="AE19" i="36"/>
  <c r="AG46" i="35"/>
  <c r="AF19" i="36" s="1"/>
  <c r="M18" i="36"/>
  <c r="O41" i="35"/>
  <c r="N18" i="36" s="1"/>
  <c r="AG15" i="36"/>
  <c r="AI28" i="35"/>
  <c r="AH15" i="36" s="1"/>
  <c r="AZ21" i="36"/>
  <c r="BB55" i="35"/>
  <c r="BA21" i="36" s="1"/>
  <c r="BI55" i="35"/>
  <c r="I13" i="36"/>
  <c r="K21" i="35"/>
  <c r="J13" i="36" s="1"/>
  <c r="AZ17" i="36"/>
  <c r="BI36" i="35"/>
  <c r="BB36" i="35"/>
  <c r="BA17" i="36" s="1"/>
  <c r="J85" i="35"/>
  <c r="I28" i="30"/>
  <c r="K85" i="29"/>
  <c r="J28" i="30" s="1"/>
  <c r="BJ21" i="36"/>
  <c r="BL55" i="35"/>
  <c r="BK21" i="36" s="1"/>
  <c r="H85" i="35"/>
  <c r="I85" i="29"/>
  <c r="H28" i="30" s="1"/>
  <c r="G28" i="30"/>
  <c r="K81" i="37"/>
  <c r="BI31" i="37"/>
  <c r="BJ31" i="37" s="1"/>
  <c r="Y28" i="22"/>
  <c r="AA85" i="21"/>
  <c r="Z28" i="22" s="1"/>
  <c r="BI35" i="37"/>
  <c r="BJ35" i="37" s="1"/>
  <c r="BB35" i="37"/>
  <c r="BX27" i="21"/>
  <c r="BH15" i="22"/>
  <c r="BX26" i="21"/>
  <c r="BJ28" i="21"/>
  <c r="BI15" i="22" s="1"/>
  <c r="AX65" i="37"/>
  <c r="AW23" i="38" s="1"/>
  <c r="BE51" i="37"/>
  <c r="BC46" i="37"/>
  <c r="BI46" i="37" s="1"/>
  <c r="BB19" i="26"/>
  <c r="BD46" i="25"/>
  <c r="BC19" i="26" s="1"/>
  <c r="E41" i="37"/>
  <c r="D18" i="38" s="1"/>
  <c r="L36" i="37"/>
  <c r="K17" i="38" s="1"/>
  <c r="AY33" i="37"/>
  <c r="AX16" i="38" s="1"/>
  <c r="AV25" i="37"/>
  <c r="AU14" i="38" s="1"/>
  <c r="BE16" i="37"/>
  <c r="BD12" i="26"/>
  <c r="BF16" i="25"/>
  <c r="BE12" i="26" s="1"/>
  <c r="BB20" i="37"/>
  <c r="BI20" i="37"/>
  <c r="BJ20" i="37" s="1"/>
  <c r="O85" i="23"/>
  <c r="N28" i="24" s="1"/>
  <c r="M28" i="24"/>
  <c r="AA28" i="22"/>
  <c r="AC85" i="21"/>
  <c r="AB28" i="22" s="1"/>
  <c r="W85" i="19"/>
  <c r="V28" i="20" s="1"/>
  <c r="U28" i="20"/>
  <c r="M84" i="37"/>
  <c r="L27" i="38" s="1"/>
  <c r="L27" i="26"/>
  <c r="M55" i="37"/>
  <c r="L21" i="38" s="1"/>
  <c r="L41" i="37"/>
  <c r="K18" i="38" s="1"/>
  <c r="W15" i="38"/>
  <c r="AP21" i="37"/>
  <c r="AO13" i="38" s="1"/>
  <c r="BT25" i="38"/>
  <c r="BC71" i="37"/>
  <c r="BB24" i="26"/>
  <c r="BD71" i="25"/>
  <c r="BC24" i="26" s="1"/>
  <c r="AN65" i="37"/>
  <c r="AM23" i="38" s="1"/>
  <c r="AM23" i="26"/>
  <c r="H65" i="37"/>
  <c r="G23" i="26"/>
  <c r="I65" i="25"/>
  <c r="H23" i="26" s="1"/>
  <c r="V60" i="37"/>
  <c r="U22" i="26"/>
  <c r="W60" i="25"/>
  <c r="V22" i="26" s="1"/>
  <c r="D55" i="37"/>
  <c r="C21" i="38" s="1"/>
  <c r="C21" i="26"/>
  <c r="S51" i="23"/>
  <c r="R20" i="24" s="1"/>
  <c r="Q20" i="24"/>
  <c r="O28" i="22"/>
  <c r="Q85" i="21"/>
  <c r="P28" i="22" s="1"/>
  <c r="BB23" i="38"/>
  <c r="BX58" i="19"/>
  <c r="BJ60" i="19"/>
  <c r="BI22" i="20" s="1"/>
  <c r="BX57" i="19"/>
  <c r="BH22" i="20"/>
  <c r="AY55" i="37"/>
  <c r="AX21" i="38" s="1"/>
  <c r="Y51" i="19"/>
  <c r="X20" i="20" s="1"/>
  <c r="W51" i="19"/>
  <c r="V20" i="20" s="1"/>
  <c r="U20" i="20"/>
  <c r="AB46" i="37"/>
  <c r="AA19" i="26"/>
  <c r="AC46" i="25"/>
  <c r="AB19" i="26" s="1"/>
  <c r="BX42" i="25"/>
  <c r="AX41" i="37"/>
  <c r="AW18" i="38" s="1"/>
  <c r="Z41" i="37"/>
  <c r="AV21" i="37"/>
  <c r="AU13" i="38" s="1"/>
  <c r="X21" i="37"/>
  <c r="AL16" i="37"/>
  <c r="AK12" i="38" s="1"/>
  <c r="BS25" i="37"/>
  <c r="BR14" i="26"/>
  <c r="BT25" i="25"/>
  <c r="BS14" i="26" s="1"/>
  <c r="BR28" i="24"/>
  <c r="BT85" i="23"/>
  <c r="BS28" i="24" s="1"/>
  <c r="AN55" i="37"/>
  <c r="AM21" i="38" s="1"/>
  <c r="AO46" i="37"/>
  <c r="AN19" i="38" s="1"/>
  <c r="O36" i="25"/>
  <c r="N17" i="26" s="1"/>
  <c r="AH25" i="37"/>
  <c r="AG14" i="26"/>
  <c r="AI25" i="25"/>
  <c r="AH14" i="26" s="1"/>
  <c r="M21" i="37"/>
  <c r="L13" i="38" s="1"/>
  <c r="BN85" i="21"/>
  <c r="BM28" i="22" s="1"/>
  <c r="BL28" i="22"/>
  <c r="BX30" i="21"/>
  <c r="BX31" i="21"/>
  <c r="BJ33" i="21"/>
  <c r="BI16" i="22" s="1"/>
  <c r="BH16" i="22"/>
  <c r="AN85" i="25"/>
  <c r="AM28" i="20"/>
  <c r="Q24" i="38"/>
  <c r="AU55" i="37"/>
  <c r="AT21" i="38" s="1"/>
  <c r="AN46" i="37"/>
  <c r="AM19" i="38" s="1"/>
  <c r="AM19" i="26"/>
  <c r="BA36" i="37"/>
  <c r="R28" i="37"/>
  <c r="Q15" i="26"/>
  <c r="S28" i="25"/>
  <c r="R15" i="26" s="1"/>
  <c r="AO25" i="37"/>
  <c r="AN14" i="38" s="1"/>
  <c r="BF28" i="24"/>
  <c r="BH85" i="23"/>
  <c r="BG28" i="24" s="1"/>
  <c r="AM76" i="37"/>
  <c r="AL25" i="38" s="1"/>
  <c r="AL25" i="26"/>
  <c r="AO55" i="37"/>
  <c r="AN21" i="38" s="1"/>
  <c r="AN21" i="26"/>
  <c r="D51" i="37"/>
  <c r="C20" i="38" s="1"/>
  <c r="C20" i="26"/>
  <c r="AJ85" i="25"/>
  <c r="AK85" i="19"/>
  <c r="AJ28" i="20" s="1"/>
  <c r="AI28" i="20"/>
  <c r="BX87" i="19"/>
  <c r="AA28" i="24"/>
  <c r="BD28" i="24"/>
  <c r="BF85" i="23"/>
  <c r="BE28" i="24" s="1"/>
  <c r="AT76" i="37"/>
  <c r="AS25" i="38" s="1"/>
  <c r="AS25" i="26"/>
  <c r="AR51" i="37"/>
  <c r="AQ20" i="38" s="1"/>
  <c r="J46" i="37"/>
  <c r="I19" i="26"/>
  <c r="K46" i="25"/>
  <c r="J19" i="26" s="1"/>
  <c r="F33" i="37"/>
  <c r="E16" i="26"/>
  <c r="G33" i="25"/>
  <c r="F16" i="26" s="1"/>
  <c r="M16" i="37"/>
  <c r="L12" i="38" s="1"/>
  <c r="L12" i="26"/>
  <c r="AD21" i="37"/>
  <c r="AC13" i="26"/>
  <c r="AE21" i="25"/>
  <c r="AD13" i="26" s="1"/>
  <c r="AW33" i="37"/>
  <c r="AV16" i="38" s="1"/>
  <c r="AV16" i="26"/>
  <c r="AM28" i="37"/>
  <c r="AL15" i="38" s="1"/>
  <c r="AL15" i="26"/>
  <c r="AL25" i="37"/>
  <c r="AK14" i="38" s="1"/>
  <c r="AK14" i="26"/>
  <c r="S28" i="24"/>
  <c r="N65" i="37"/>
  <c r="N65" i="39" s="1"/>
  <c r="M23" i="26"/>
  <c r="O65" i="25"/>
  <c r="N23" i="26" s="1"/>
  <c r="AY46" i="37"/>
  <c r="AX19" i="38" s="1"/>
  <c r="BU41" i="37"/>
  <c r="BT18" i="26"/>
  <c r="BV41" i="25"/>
  <c r="BU18" i="26" s="1"/>
  <c r="L25" i="37"/>
  <c r="K14" i="38" s="1"/>
  <c r="K14" i="26"/>
  <c r="AO85" i="25"/>
  <c r="AN28" i="20"/>
  <c r="BH23" i="22"/>
  <c r="BJ65" i="21"/>
  <c r="BI23" i="22" s="1"/>
  <c r="BX62" i="21"/>
  <c r="BX63" i="21"/>
  <c r="AD33" i="37"/>
  <c r="AC16" i="26"/>
  <c r="AE33" i="25"/>
  <c r="AD16" i="26" s="1"/>
  <c r="J85" i="25"/>
  <c r="I28" i="20"/>
  <c r="K85" i="19"/>
  <c r="J28" i="20" s="1"/>
  <c r="AH50" i="25"/>
  <c r="AV41" i="37"/>
  <c r="AU18" i="38" s="1"/>
  <c r="BC16" i="37"/>
  <c r="BB12" i="26"/>
  <c r="BD16" i="25"/>
  <c r="BC12" i="26" s="1"/>
  <c r="AH49" i="21"/>
  <c r="AE49" i="21"/>
  <c r="BO85" i="25"/>
  <c r="BN28" i="20"/>
  <c r="BP85" i="19"/>
  <c r="BO28" i="20" s="1"/>
  <c r="AS71" i="37"/>
  <c r="AR24" i="38" s="1"/>
  <c r="AR24" i="26"/>
  <c r="AM21" i="37"/>
  <c r="AL13" i="38" s="1"/>
  <c r="AL13" i="26"/>
  <c r="AB71" i="37"/>
  <c r="AA24" i="26"/>
  <c r="AC71" i="25"/>
  <c r="AB24" i="26" s="1"/>
  <c r="BX66" i="25"/>
  <c r="J55" i="37"/>
  <c r="I21" i="26"/>
  <c r="K55" i="25"/>
  <c r="J21" i="26" s="1"/>
  <c r="BQ16" i="37"/>
  <c r="BP12" i="26"/>
  <c r="BR16" i="25"/>
  <c r="BQ12" i="26" s="1"/>
  <c r="AZ80" i="37"/>
  <c r="AY26" i="38" s="1"/>
  <c r="AY26" i="26"/>
  <c r="AY85" i="25"/>
  <c r="AX28" i="20"/>
  <c r="AO21" i="37"/>
  <c r="AN13" i="38" s="1"/>
  <c r="AN13" i="26"/>
  <c r="AM85" i="25"/>
  <c r="AL28" i="20"/>
  <c r="BM85" i="15"/>
  <c r="O27" i="16"/>
  <c r="Q84" i="15"/>
  <c r="P27" i="16" s="1"/>
  <c r="I26" i="16"/>
  <c r="K80" i="15"/>
  <c r="J26" i="16" s="1"/>
  <c r="J83" i="39"/>
  <c r="K83" i="17"/>
  <c r="AH81" i="39"/>
  <c r="AI81" i="39" s="1"/>
  <c r="AI81" i="17"/>
  <c r="BU79" i="39"/>
  <c r="BV79" i="39" s="1"/>
  <c r="BV79" i="17"/>
  <c r="BE77" i="39"/>
  <c r="BF77" i="39" s="1"/>
  <c r="BF77" i="17"/>
  <c r="BK75" i="39"/>
  <c r="BL75" i="39" s="1"/>
  <c r="BL75" i="17"/>
  <c r="BS74" i="39"/>
  <c r="BT74" i="39" s="1"/>
  <c r="BT74" i="17"/>
  <c r="BC72" i="39"/>
  <c r="BD72" i="39" s="1"/>
  <c r="BD72" i="17"/>
  <c r="R64" i="39"/>
  <c r="S64" i="39" s="1"/>
  <c r="S64" i="17"/>
  <c r="J62" i="39"/>
  <c r="K62" i="17"/>
  <c r="AF59" i="39"/>
  <c r="AG59" i="17"/>
  <c r="X57" i="39"/>
  <c r="Y57" i="17"/>
  <c r="X85" i="15"/>
  <c r="BH65" i="15"/>
  <c r="BG23" i="16" s="1"/>
  <c r="BF23" i="16"/>
  <c r="BE82" i="39"/>
  <c r="BF82" i="39" s="1"/>
  <c r="BF82" i="17"/>
  <c r="X78" i="39"/>
  <c r="Y78" i="17"/>
  <c r="BH69" i="27"/>
  <c r="BH67" i="27"/>
  <c r="BK56" i="39"/>
  <c r="BL56" i="39" s="1"/>
  <c r="BL56" i="17"/>
  <c r="F54" i="39"/>
  <c r="G54" i="39" s="1"/>
  <c r="G54" i="17"/>
  <c r="BS85" i="15"/>
  <c r="X83" i="39"/>
  <c r="Y83" i="17"/>
  <c r="P81" i="39"/>
  <c r="Q81" i="17"/>
  <c r="BC79" i="39"/>
  <c r="BD79" i="39" s="1"/>
  <c r="BD79" i="17"/>
  <c r="BS77" i="39"/>
  <c r="BT77" i="39" s="1"/>
  <c r="BT77" i="17"/>
  <c r="BB74" i="27"/>
  <c r="BI74" i="27"/>
  <c r="BJ74" i="27" s="1"/>
  <c r="BQ72" i="39"/>
  <c r="BR72" i="39" s="1"/>
  <c r="BR72" i="17"/>
  <c r="BG70" i="39"/>
  <c r="BH70" i="39" s="1"/>
  <c r="BH70" i="17"/>
  <c r="R69" i="39"/>
  <c r="S69" i="39" s="1"/>
  <c r="S69" i="17"/>
  <c r="AA67" i="27"/>
  <c r="AF64" i="39"/>
  <c r="AG64" i="17"/>
  <c r="X62" i="39"/>
  <c r="Y62" i="17"/>
  <c r="BA54" i="39"/>
  <c r="BI54" i="17"/>
  <c r="BJ54" i="17" s="1"/>
  <c r="BB54" i="17"/>
  <c r="F85" i="15"/>
  <c r="AE24" i="16"/>
  <c r="AG71" i="15"/>
  <c r="AF24" i="16" s="1"/>
  <c r="R70" i="39"/>
  <c r="S70" i="39" s="1"/>
  <c r="S70" i="17"/>
  <c r="BE69" i="39"/>
  <c r="BF69" i="39" s="1"/>
  <c r="BF69" i="17"/>
  <c r="BU67" i="39"/>
  <c r="BV67" i="39" s="1"/>
  <c r="BV67" i="17"/>
  <c r="BM66" i="39"/>
  <c r="BN66" i="39" s="1"/>
  <c r="BN66" i="17"/>
  <c r="BC64" i="39"/>
  <c r="BD64" i="39" s="1"/>
  <c r="BD64" i="17"/>
  <c r="BS62" i="39"/>
  <c r="BT62" i="39" s="1"/>
  <c r="BT62" i="17"/>
  <c r="BK61" i="39"/>
  <c r="BL61" i="39" s="1"/>
  <c r="BL61" i="17"/>
  <c r="BB59" i="27"/>
  <c r="BI59" i="27"/>
  <c r="BJ59" i="27" s="1"/>
  <c r="BQ57" i="39"/>
  <c r="BR57" i="39" s="1"/>
  <c r="BR57" i="17"/>
  <c r="BA85" i="15"/>
  <c r="BX81" i="15"/>
  <c r="AC26" i="16"/>
  <c r="AE80" i="15"/>
  <c r="AD26" i="16" s="1"/>
  <c r="BL25" i="16"/>
  <c r="BN76" i="15"/>
  <c r="BM25" i="16" s="1"/>
  <c r="BE70" i="39"/>
  <c r="BF70" i="39" s="1"/>
  <c r="BF70" i="17"/>
  <c r="H69" i="39"/>
  <c r="I69" i="17"/>
  <c r="X68" i="39"/>
  <c r="Y68" i="17"/>
  <c r="H67" i="39"/>
  <c r="I67" i="17"/>
  <c r="X66" i="39"/>
  <c r="Y66" i="17"/>
  <c r="F64" i="39"/>
  <c r="G64" i="39" s="1"/>
  <c r="G64" i="17"/>
  <c r="V63" i="39"/>
  <c r="W63" i="39" s="1"/>
  <c r="W63" i="17"/>
  <c r="F62" i="39"/>
  <c r="G62" i="39" s="1"/>
  <c r="G62" i="17"/>
  <c r="V61" i="39"/>
  <c r="W61" i="39" s="1"/>
  <c r="W61" i="17"/>
  <c r="T59" i="39"/>
  <c r="U59" i="17"/>
  <c r="T58" i="39"/>
  <c r="U58" i="17"/>
  <c r="T57" i="39"/>
  <c r="U57" i="17"/>
  <c r="T56" i="39"/>
  <c r="U56" i="17"/>
  <c r="BG54" i="39"/>
  <c r="BH54" i="39" s="1"/>
  <c r="BH54" i="17"/>
  <c r="BG53" i="39"/>
  <c r="BH53" i="39" s="1"/>
  <c r="BH53" i="17"/>
  <c r="BR27" i="16"/>
  <c r="BT84" i="15"/>
  <c r="BS27" i="16" s="1"/>
  <c r="AR85" i="15"/>
  <c r="AQ28" i="16" s="1"/>
  <c r="BJ23" i="16"/>
  <c r="BL65" i="15"/>
  <c r="BK23" i="16" s="1"/>
  <c r="BI60" i="15"/>
  <c r="BQ82" i="39"/>
  <c r="BR82" i="39" s="1"/>
  <c r="BR82" i="17"/>
  <c r="AH75" i="39"/>
  <c r="AI75" i="39" s="1"/>
  <c r="AI75" i="17"/>
  <c r="R74" i="39"/>
  <c r="S74" i="39" s="1"/>
  <c r="S74" i="17"/>
  <c r="AH73" i="39"/>
  <c r="AI73" i="39" s="1"/>
  <c r="AI73" i="17"/>
  <c r="R72" i="39"/>
  <c r="S72" i="39" s="1"/>
  <c r="S72" i="17"/>
  <c r="AF70" i="39"/>
  <c r="AG70" i="17"/>
  <c r="BS69" i="39"/>
  <c r="BT69" i="39" s="1"/>
  <c r="BT69" i="17"/>
  <c r="BC67" i="39"/>
  <c r="BD67" i="39" s="1"/>
  <c r="BD67" i="17"/>
  <c r="BK66" i="39"/>
  <c r="BL66" i="39" s="1"/>
  <c r="BL66" i="17"/>
  <c r="BQ64" i="39"/>
  <c r="BR64" i="39" s="1"/>
  <c r="BR64" i="17"/>
  <c r="BG58" i="39"/>
  <c r="BH58" i="39" s="1"/>
  <c r="BH58" i="17"/>
  <c r="BO57" i="39"/>
  <c r="BP57" i="39" s="1"/>
  <c r="BP57" i="17"/>
  <c r="AH54" i="39"/>
  <c r="AI54" i="39" s="1"/>
  <c r="AI54" i="17"/>
  <c r="R53" i="39"/>
  <c r="S53" i="39" s="1"/>
  <c r="S53" i="17"/>
  <c r="BG85" i="15"/>
  <c r="BG85" i="27" s="1"/>
  <c r="BI71" i="15"/>
  <c r="G16" i="15"/>
  <c r="F12" i="16" s="1"/>
  <c r="AJ83" i="39"/>
  <c r="AK83" i="17"/>
  <c r="AJ82" i="39"/>
  <c r="AK82" i="17"/>
  <c r="AJ81" i="39"/>
  <c r="AK81" i="17"/>
  <c r="BM75" i="39"/>
  <c r="BN75" i="39" s="1"/>
  <c r="BN75" i="17"/>
  <c r="BU74" i="39"/>
  <c r="BV74" i="39" s="1"/>
  <c r="BV74" i="17"/>
  <c r="BE72" i="39"/>
  <c r="BF72" i="39" s="1"/>
  <c r="BF72" i="17"/>
  <c r="BK70" i="39"/>
  <c r="BL70" i="39" s="1"/>
  <c r="BL70" i="17"/>
  <c r="N69" i="39"/>
  <c r="O69" i="39" s="1"/>
  <c r="O69" i="17"/>
  <c r="AD68" i="39"/>
  <c r="AE68" i="39" s="1"/>
  <c r="AE68" i="17"/>
  <c r="N67" i="39"/>
  <c r="O67" i="39" s="1"/>
  <c r="O67" i="17"/>
  <c r="AD66" i="39"/>
  <c r="AE66" i="39" s="1"/>
  <c r="AE66" i="17"/>
  <c r="AB64" i="39"/>
  <c r="AC64" i="17"/>
  <c r="AB63" i="39"/>
  <c r="AC63" i="17"/>
  <c r="AB62" i="39"/>
  <c r="AC62" i="17"/>
  <c r="AB61" i="39"/>
  <c r="AC61" i="17"/>
  <c r="Z59" i="39"/>
  <c r="AA59" i="39" s="1"/>
  <c r="AA59" i="17"/>
  <c r="R58" i="39"/>
  <c r="S58" i="39" s="1"/>
  <c r="S58" i="17"/>
  <c r="J57" i="39"/>
  <c r="K57" i="17"/>
  <c r="AH56" i="39"/>
  <c r="AI56" i="39" s="1"/>
  <c r="AI56" i="17"/>
  <c r="BU54" i="39"/>
  <c r="BV54" i="39" s="1"/>
  <c r="BV54" i="17"/>
  <c r="BE52" i="39"/>
  <c r="BF52" i="39" s="1"/>
  <c r="BF52" i="17"/>
  <c r="AP85" i="15"/>
  <c r="AO28" i="16" s="1"/>
  <c r="AE76" i="15"/>
  <c r="AD25" i="16" s="1"/>
  <c r="BG82" i="39"/>
  <c r="BH82" i="39" s="1"/>
  <c r="BH82" i="17"/>
  <c r="BG81" i="39"/>
  <c r="BH81" i="39" s="1"/>
  <c r="BH81" i="17"/>
  <c r="J79" i="39"/>
  <c r="K79" i="17"/>
  <c r="Z78" i="39"/>
  <c r="AA78" i="39" s="1"/>
  <c r="AA78" i="17"/>
  <c r="J77" i="39"/>
  <c r="K77" i="17"/>
  <c r="X75" i="39"/>
  <c r="Y75" i="17"/>
  <c r="H74" i="39"/>
  <c r="I74" i="17"/>
  <c r="X73" i="39"/>
  <c r="Y73" i="17"/>
  <c r="H72" i="39"/>
  <c r="I72" i="17"/>
  <c r="V70" i="39"/>
  <c r="W70" i="39" s="1"/>
  <c r="W70" i="17"/>
  <c r="BB67" i="27"/>
  <c r="BI67" i="27"/>
  <c r="BJ67" i="27" s="1"/>
  <c r="BR66" i="27"/>
  <c r="BE58" i="39"/>
  <c r="BF58" i="39" s="1"/>
  <c r="BF58" i="17"/>
  <c r="BM57" i="39"/>
  <c r="BN57" i="39" s="1"/>
  <c r="BN57" i="17"/>
  <c r="BU56" i="39"/>
  <c r="BV56" i="39" s="1"/>
  <c r="BV56" i="17"/>
  <c r="X54" i="39"/>
  <c r="Y54" i="17"/>
  <c r="H53" i="39"/>
  <c r="I53" i="17"/>
  <c r="X52" i="39"/>
  <c r="Y52" i="17"/>
  <c r="F49" i="39"/>
  <c r="G49" i="39" s="1"/>
  <c r="G49" i="17"/>
  <c r="BM50" i="39"/>
  <c r="BN50" i="39" s="1"/>
  <c r="BN50" i="17"/>
  <c r="P50" i="39"/>
  <c r="Q50" i="17"/>
  <c r="BV48" i="27"/>
  <c r="BE47" i="39"/>
  <c r="BF47" i="39" s="1"/>
  <c r="BF47" i="17"/>
  <c r="BS44" i="39"/>
  <c r="BT44" i="39" s="1"/>
  <c r="BT44" i="17"/>
  <c r="BK43" i="39"/>
  <c r="BL43" i="39" s="1"/>
  <c r="BL43" i="17"/>
  <c r="BC42" i="39"/>
  <c r="BD42" i="39" s="1"/>
  <c r="BD42" i="17"/>
  <c r="BQ39" i="39"/>
  <c r="BR39" i="39" s="1"/>
  <c r="BR39" i="17"/>
  <c r="BB37" i="27"/>
  <c r="BI37" i="27"/>
  <c r="BJ37" i="27" s="1"/>
  <c r="BQ34" i="39"/>
  <c r="BR34" i="39" s="1"/>
  <c r="BR34" i="17"/>
  <c r="BG32" i="39"/>
  <c r="BH32" i="39" s="1"/>
  <c r="BH32" i="17"/>
  <c r="BG30" i="39"/>
  <c r="BH30" i="39" s="1"/>
  <c r="BH30" i="17"/>
  <c r="R26" i="39"/>
  <c r="S26" i="39" s="1"/>
  <c r="S26" i="17"/>
  <c r="J23" i="39"/>
  <c r="K23" i="17"/>
  <c r="AF20" i="39"/>
  <c r="AG20" i="17"/>
  <c r="X18" i="39"/>
  <c r="Y18" i="17"/>
  <c r="AZ26" i="18"/>
  <c r="AM65" i="27"/>
  <c r="AL23" i="28" s="1"/>
  <c r="AQ55" i="39"/>
  <c r="AP21" i="40" s="1"/>
  <c r="AP21" i="18"/>
  <c r="W50" i="17"/>
  <c r="BC20" i="39"/>
  <c r="BD20" i="39" s="1"/>
  <c r="BD20" i="17"/>
  <c r="BK19" i="39"/>
  <c r="BL19" i="39" s="1"/>
  <c r="BL19" i="17"/>
  <c r="BS18" i="39"/>
  <c r="BT18" i="39" s="1"/>
  <c r="BT18" i="17"/>
  <c r="BQ15" i="39"/>
  <c r="BR15" i="39" s="1"/>
  <c r="BR15" i="17"/>
  <c r="BA12" i="39"/>
  <c r="BB12" i="17"/>
  <c r="BI12" i="17"/>
  <c r="BJ12" i="17" s="1"/>
  <c r="AW27" i="18"/>
  <c r="AZ80" i="17"/>
  <c r="BB80" i="17" s="1"/>
  <c r="BA26" i="18" s="1"/>
  <c r="AM76" i="39"/>
  <c r="AL25" i="40" s="1"/>
  <c r="AL25" i="18"/>
  <c r="BP24" i="18"/>
  <c r="AK23" i="18"/>
  <c r="W65" i="17"/>
  <c r="V23" i="18" s="1"/>
  <c r="U23" i="18"/>
  <c r="G65" i="17"/>
  <c r="F23" i="18" s="1"/>
  <c r="E23" i="18"/>
  <c r="AQ22" i="18"/>
  <c r="K22" i="18"/>
  <c r="BH20" i="8"/>
  <c r="BX49" i="7"/>
  <c r="BJ51" i="7"/>
  <c r="BI20" i="8" s="1"/>
  <c r="BX48" i="7"/>
  <c r="AI20" i="18"/>
  <c r="S20" i="18"/>
  <c r="BS47" i="39"/>
  <c r="BT47" i="39" s="1"/>
  <c r="BT47" i="17"/>
  <c r="BA42" i="39"/>
  <c r="BB42" i="17"/>
  <c r="BI42" i="17"/>
  <c r="BJ42" i="17" s="1"/>
  <c r="BP39" i="27"/>
  <c r="BP37" i="27"/>
  <c r="BP34" i="27"/>
  <c r="H27" i="39"/>
  <c r="I27" i="17"/>
  <c r="AF24" i="39"/>
  <c r="AG24" i="17"/>
  <c r="X22" i="39"/>
  <c r="Y22" i="17"/>
  <c r="N20" i="39"/>
  <c r="O20" i="39" s="1"/>
  <c r="O20" i="17"/>
  <c r="F19" i="39"/>
  <c r="G19" i="39" s="1"/>
  <c r="G19" i="17"/>
  <c r="AD18" i="39"/>
  <c r="AE18" i="39" s="1"/>
  <c r="AE18" i="17"/>
  <c r="V17" i="39"/>
  <c r="W17" i="39" s="1"/>
  <c r="W17" i="17"/>
  <c r="T15" i="39"/>
  <c r="U15" i="17"/>
  <c r="T14" i="39"/>
  <c r="U14" i="17"/>
  <c r="T13" i="39"/>
  <c r="U13" i="17"/>
  <c r="T12" i="39"/>
  <c r="U12" i="17"/>
  <c r="BN28" i="4"/>
  <c r="BP85" i="3"/>
  <c r="BO28" i="4" s="1"/>
  <c r="BJ71" i="3"/>
  <c r="BI24" i="4" s="1"/>
  <c r="BH24" i="4"/>
  <c r="BX68" i="3"/>
  <c r="BX67" i="3"/>
  <c r="BJ51" i="3"/>
  <c r="BI20" i="4" s="1"/>
  <c r="BX49" i="3"/>
  <c r="BX48" i="3"/>
  <c r="BH20" i="4"/>
  <c r="J85" i="7"/>
  <c r="I28" i="2"/>
  <c r="K85" i="1"/>
  <c r="J28" i="2" s="1"/>
  <c r="AX26" i="18"/>
  <c r="AL76" i="39"/>
  <c r="AK25" i="40" s="1"/>
  <c r="AK25" i="18"/>
  <c r="U25" i="18"/>
  <c r="E25" i="18"/>
  <c r="AR71" i="17"/>
  <c r="L71" i="17"/>
  <c r="BP23" i="28"/>
  <c r="BR65" i="27"/>
  <c r="BQ23" i="28" s="1"/>
  <c r="AR23" i="18"/>
  <c r="Q49" i="27"/>
  <c r="AJ45" i="39"/>
  <c r="AK45" i="17"/>
  <c r="AJ44" i="39"/>
  <c r="AK44" i="17"/>
  <c r="AJ43" i="39"/>
  <c r="AK43" i="17"/>
  <c r="AJ42" i="39"/>
  <c r="AK42" i="17"/>
  <c r="S40" i="27"/>
  <c r="J39" i="39"/>
  <c r="K39" i="17"/>
  <c r="AH37" i="39"/>
  <c r="AI37" i="39" s="1"/>
  <c r="AI37" i="17"/>
  <c r="AI35" i="27"/>
  <c r="Z34" i="39"/>
  <c r="AA34" i="39" s="1"/>
  <c r="AA34" i="17"/>
  <c r="P31" i="39"/>
  <c r="Q31" i="17"/>
  <c r="H29" i="39"/>
  <c r="I29" i="17"/>
  <c r="BC26" i="39"/>
  <c r="BD26" i="39" s="1"/>
  <c r="BD26" i="17"/>
  <c r="BK24" i="39"/>
  <c r="BL24" i="39" s="1"/>
  <c r="BL24" i="17"/>
  <c r="BS23" i="39"/>
  <c r="BT23" i="39" s="1"/>
  <c r="BT23" i="17"/>
  <c r="BA18" i="39"/>
  <c r="BB18" i="17"/>
  <c r="BI18" i="17"/>
  <c r="BJ18" i="17" s="1"/>
  <c r="AJ16" i="27"/>
  <c r="AJ16" i="17"/>
  <c r="AI12" i="8"/>
  <c r="AK16" i="7"/>
  <c r="AJ12" i="8" s="1"/>
  <c r="BH15" i="27"/>
  <c r="BO14" i="39"/>
  <c r="BP14" i="39" s="1"/>
  <c r="BP14" i="17"/>
  <c r="BO12" i="39"/>
  <c r="BP12" i="39" s="1"/>
  <c r="BP12" i="17"/>
  <c r="BM85" i="7"/>
  <c r="BL28" i="2"/>
  <c r="BN85" i="1"/>
  <c r="BM28" i="2" s="1"/>
  <c r="AV84" i="17"/>
  <c r="P84" i="27"/>
  <c r="AH80" i="17"/>
  <c r="R80" i="17"/>
  <c r="U80" i="17" s="1"/>
  <c r="T26" i="18" s="1"/>
  <c r="BQ76" i="17"/>
  <c r="M76" i="27"/>
  <c r="L25" i="28" s="1"/>
  <c r="AP24" i="18"/>
  <c r="AJ65" i="39"/>
  <c r="AI23" i="18"/>
  <c r="AK65" i="17"/>
  <c r="AJ23" i="18" s="1"/>
  <c r="AO22" i="18"/>
  <c r="Y22" i="18"/>
  <c r="AA60" i="17"/>
  <c r="Z22" i="18" s="1"/>
  <c r="J60" i="39"/>
  <c r="I22" i="18"/>
  <c r="K60" i="17"/>
  <c r="J22" i="18" s="1"/>
  <c r="R50" i="39"/>
  <c r="S50" i="39" s="1"/>
  <c r="S50" i="17"/>
  <c r="BP45" i="27"/>
  <c r="BP44" i="27"/>
  <c r="BP43" i="27"/>
  <c r="BP42" i="27"/>
  <c r="BV40" i="27"/>
  <c r="BN39" i="27"/>
  <c r="BF38" i="27"/>
  <c r="BM36" i="27"/>
  <c r="BM36" i="17"/>
  <c r="BL17" i="8"/>
  <c r="BN36" i="7"/>
  <c r="BM17" i="8" s="1"/>
  <c r="BU34" i="39"/>
  <c r="BV34" i="39" s="1"/>
  <c r="BV34" i="17"/>
  <c r="P33" i="27"/>
  <c r="P33" i="17"/>
  <c r="O16" i="8"/>
  <c r="Q33" i="7"/>
  <c r="P16" i="8" s="1"/>
  <c r="BS31" i="39"/>
  <c r="BT31" i="39" s="1"/>
  <c r="BT31" i="17"/>
  <c r="BK30" i="39"/>
  <c r="BL30" i="39" s="1"/>
  <c r="BL30" i="17"/>
  <c r="BC29" i="39"/>
  <c r="BD29" i="39" s="1"/>
  <c r="BD29" i="17"/>
  <c r="N27" i="39"/>
  <c r="O27" i="39" s="1"/>
  <c r="O27" i="17"/>
  <c r="F26" i="39"/>
  <c r="G26" i="39" s="1"/>
  <c r="G26" i="17"/>
  <c r="N24" i="39"/>
  <c r="O24" i="39" s="1"/>
  <c r="O24" i="17"/>
  <c r="F23" i="39"/>
  <c r="G23" i="39" s="1"/>
  <c r="G23" i="17"/>
  <c r="AD22" i="39"/>
  <c r="AE22" i="39" s="1"/>
  <c r="AE22" i="17"/>
  <c r="AB20" i="39"/>
  <c r="AC20" i="17"/>
  <c r="AB19" i="39"/>
  <c r="AC19" i="17"/>
  <c r="AB18" i="39"/>
  <c r="AC18" i="17"/>
  <c r="AB17" i="39"/>
  <c r="AC17" i="17"/>
  <c r="BO16" i="27"/>
  <c r="BO16" i="17"/>
  <c r="BN12" i="8"/>
  <c r="BP16" i="7"/>
  <c r="BO12" i="8" s="1"/>
  <c r="S15" i="27"/>
  <c r="J14" i="39"/>
  <c r="K14" i="17"/>
  <c r="K13" i="27"/>
  <c r="AH12" i="39"/>
  <c r="AI12" i="39" s="1"/>
  <c r="AI12" i="17"/>
  <c r="BT28" i="4"/>
  <c r="BV85" i="3"/>
  <c r="BU28" i="4" s="1"/>
  <c r="AP20" i="18"/>
  <c r="AM84" i="17"/>
  <c r="BL26" i="18"/>
  <c r="AZ76" i="39"/>
  <c r="AY25" i="40" s="1"/>
  <c r="AY25" i="18"/>
  <c r="S25" i="18"/>
  <c r="U76" i="17"/>
  <c r="T25" i="18" s="1"/>
  <c r="AY65" i="17"/>
  <c r="BT22" i="18"/>
  <c r="BV60" i="17"/>
  <c r="BU22" i="18" s="1"/>
  <c r="BE60" i="39"/>
  <c r="BD22" i="18"/>
  <c r="BF60" i="17"/>
  <c r="BE22" i="18" s="1"/>
  <c r="AL21" i="18"/>
  <c r="BF50" i="27"/>
  <c r="AC47" i="27"/>
  <c r="S45" i="27"/>
  <c r="AI44" i="27"/>
  <c r="S43" i="27"/>
  <c r="AI42" i="27"/>
  <c r="BM41" i="27"/>
  <c r="BM41" i="17"/>
  <c r="BL18" i="8"/>
  <c r="BN41" i="7"/>
  <c r="BM18" i="8" s="1"/>
  <c r="AF40" i="39"/>
  <c r="AG40" i="17"/>
  <c r="X39" i="39"/>
  <c r="Y39" i="17"/>
  <c r="P38" i="39"/>
  <c r="Q38" i="17"/>
  <c r="H37" i="39"/>
  <c r="I37" i="17"/>
  <c r="AF35" i="39"/>
  <c r="AG35" i="17"/>
  <c r="X34" i="39"/>
  <c r="Y34" i="17"/>
  <c r="F32" i="39"/>
  <c r="G32" i="39" s="1"/>
  <c r="G32" i="17"/>
  <c r="V31" i="39"/>
  <c r="W31" i="39" s="1"/>
  <c r="W31" i="17"/>
  <c r="F30" i="39"/>
  <c r="G30" i="39" s="1"/>
  <c r="G30" i="17"/>
  <c r="V29" i="39"/>
  <c r="W29" i="39" s="1"/>
  <c r="W29" i="17"/>
  <c r="AS28" i="27"/>
  <c r="AR15" i="28" s="1"/>
  <c r="AS28" i="17"/>
  <c r="AR15" i="8"/>
  <c r="BA23" i="39"/>
  <c r="BB23" i="17"/>
  <c r="BI23" i="17"/>
  <c r="BJ23" i="17" s="1"/>
  <c r="BQ22" i="39"/>
  <c r="BR22" i="39" s="1"/>
  <c r="BR22" i="17"/>
  <c r="R16" i="27"/>
  <c r="R16" i="17"/>
  <c r="Q12" i="8"/>
  <c r="S16" i="7"/>
  <c r="R12" i="8" s="1"/>
  <c r="BE14" i="39"/>
  <c r="BF14" i="39" s="1"/>
  <c r="BF14" i="17"/>
  <c r="BM13" i="39"/>
  <c r="BN13" i="39" s="1"/>
  <c r="BN13" i="17"/>
  <c r="BU12" i="39"/>
  <c r="BV12" i="39" s="1"/>
  <c r="BV12" i="17"/>
  <c r="AU85" i="7"/>
  <c r="AT28" i="2"/>
  <c r="AF80" i="39"/>
  <c r="AE26" i="18"/>
  <c r="P80" i="39"/>
  <c r="O26" i="18"/>
  <c r="BN25" i="18"/>
  <c r="BP76" i="17"/>
  <c r="BO25" i="18" s="1"/>
  <c r="AK21" i="18"/>
  <c r="U21" i="18"/>
  <c r="W55" i="17"/>
  <c r="V21" i="18" s="1"/>
  <c r="E21" i="18"/>
  <c r="G55" i="17"/>
  <c r="F21" i="18" s="1"/>
  <c r="BQ50" i="39"/>
  <c r="BR50" i="39" s="1"/>
  <c r="BR50" i="17"/>
  <c r="BD48" i="27"/>
  <c r="BE45" i="39"/>
  <c r="BF45" i="39" s="1"/>
  <c r="BF45" i="17"/>
  <c r="BU44" i="39"/>
  <c r="BV44" i="39" s="1"/>
  <c r="BV44" i="17"/>
  <c r="BM43" i="39"/>
  <c r="BN43" i="39" s="1"/>
  <c r="BN43" i="17"/>
  <c r="BE42" i="39"/>
  <c r="BF42" i="39" s="1"/>
  <c r="BF42" i="17"/>
  <c r="BS40" i="39"/>
  <c r="BT40" i="39" s="1"/>
  <c r="BT40" i="17"/>
  <c r="BK39" i="39"/>
  <c r="BL39" i="39" s="1"/>
  <c r="BL39" i="17"/>
  <c r="BC38" i="39"/>
  <c r="BD38" i="39" s="1"/>
  <c r="BD38" i="17"/>
  <c r="BS36" i="27"/>
  <c r="BS36" i="17"/>
  <c r="BR17" i="8"/>
  <c r="BT36" i="7"/>
  <c r="BS17" i="8" s="1"/>
  <c r="BL35" i="27"/>
  <c r="BD34" i="27"/>
  <c r="BA31" i="39"/>
  <c r="BI31" i="17"/>
  <c r="BJ31" i="17" s="1"/>
  <c r="BB31" i="17"/>
  <c r="AR28" i="27"/>
  <c r="AQ15" i="28" s="1"/>
  <c r="AR28" i="17"/>
  <c r="AQ15" i="8"/>
  <c r="T27" i="39"/>
  <c r="U27" i="17"/>
  <c r="T26" i="39"/>
  <c r="U26" i="17"/>
  <c r="AJ25" i="27"/>
  <c r="AJ25" i="17"/>
  <c r="AI14" i="8"/>
  <c r="AK25" i="7"/>
  <c r="AJ14" i="8" s="1"/>
  <c r="U24" i="27"/>
  <c r="U23" i="27"/>
  <c r="U22" i="27"/>
  <c r="AQ21" i="27"/>
  <c r="AP13" i="28" s="1"/>
  <c r="AQ21" i="17"/>
  <c r="AP13" i="8"/>
  <c r="AH20" i="39"/>
  <c r="AI20" i="39" s="1"/>
  <c r="AI20" i="17"/>
  <c r="Z19" i="39"/>
  <c r="AA19" i="39" s="1"/>
  <c r="AA19" i="17"/>
  <c r="R18" i="39"/>
  <c r="S18" i="39" s="1"/>
  <c r="S18" i="17"/>
  <c r="J17" i="39"/>
  <c r="K17" i="17"/>
  <c r="X15" i="39"/>
  <c r="Y15" i="17"/>
  <c r="Y14" i="27"/>
  <c r="Q13" i="27"/>
  <c r="I12" i="27"/>
  <c r="BH14" i="4"/>
  <c r="BX24" i="3"/>
  <c r="BX23" i="3"/>
  <c r="BJ25" i="3"/>
  <c r="BI14" i="4" s="1"/>
  <c r="BA84" i="17"/>
  <c r="BC80" i="17"/>
  <c r="BI80" i="17" s="1"/>
  <c r="AW25" i="18"/>
  <c r="AF71" i="17"/>
  <c r="P71" i="17"/>
  <c r="BT23" i="18"/>
  <c r="BV65" i="17"/>
  <c r="BU23" i="18" s="1"/>
  <c r="BE65" i="39"/>
  <c r="BD23" i="18"/>
  <c r="BF65" i="17"/>
  <c r="BE23" i="18" s="1"/>
  <c r="BJ55" i="7"/>
  <c r="BI21" i="8" s="1"/>
  <c r="BX54" i="7"/>
  <c r="BX53" i="7"/>
  <c r="BH21" i="8"/>
  <c r="O50" i="27"/>
  <c r="J51" i="27"/>
  <c r="J51" i="17"/>
  <c r="I20" i="8"/>
  <c r="K51" i="7"/>
  <c r="J20" i="8" s="1"/>
  <c r="BH49" i="27"/>
  <c r="BA48" i="39"/>
  <c r="BB48" i="17"/>
  <c r="BI48" i="17"/>
  <c r="BJ48" i="17" s="1"/>
  <c r="BE46" i="27"/>
  <c r="BE46" i="17"/>
  <c r="BD19" i="8"/>
  <c r="BF46" i="7"/>
  <c r="BE19" i="8" s="1"/>
  <c r="AG45" i="27"/>
  <c r="Q44" i="27"/>
  <c r="AG43" i="27"/>
  <c r="Q42" i="27"/>
  <c r="N40" i="39"/>
  <c r="O40" i="39" s="1"/>
  <c r="O40" i="17"/>
  <c r="AD39" i="39"/>
  <c r="AE39" i="39" s="1"/>
  <c r="AE39" i="17"/>
  <c r="N38" i="39"/>
  <c r="O38" i="39" s="1"/>
  <c r="O38" i="17"/>
  <c r="AD37" i="39"/>
  <c r="AE37" i="39" s="1"/>
  <c r="AE37" i="17"/>
  <c r="AT36" i="27"/>
  <c r="AS17" i="28" s="1"/>
  <c r="AT36" i="17"/>
  <c r="AS17" i="8"/>
  <c r="F35" i="39"/>
  <c r="G35" i="39" s="1"/>
  <c r="G35" i="17"/>
  <c r="V34" i="39"/>
  <c r="W34" i="39" s="1"/>
  <c r="W34" i="17"/>
  <c r="AS33" i="27"/>
  <c r="AR16" i="28" s="1"/>
  <c r="AS33" i="17"/>
  <c r="AR16" i="8"/>
  <c r="AK32" i="27"/>
  <c r="AC31" i="27"/>
  <c r="U30" i="27"/>
  <c r="BP27" i="27"/>
  <c r="BO26" i="39"/>
  <c r="BP26" i="39" s="1"/>
  <c r="BP26" i="17"/>
  <c r="BO25" i="27"/>
  <c r="BO25" i="17"/>
  <c r="BN14" i="8"/>
  <c r="BP25" i="7"/>
  <c r="BO14" i="8" s="1"/>
  <c r="R21" i="27"/>
  <c r="R21" i="17"/>
  <c r="Q13" i="8"/>
  <c r="S21" i="7"/>
  <c r="R13" i="8" s="1"/>
  <c r="BE19" i="39"/>
  <c r="BF19" i="39" s="1"/>
  <c r="BF19" i="17"/>
  <c r="BM18" i="39"/>
  <c r="BN18" i="39" s="1"/>
  <c r="BN18" i="17"/>
  <c r="BU17" i="39"/>
  <c r="BV17" i="39" s="1"/>
  <c r="BV17" i="17"/>
  <c r="BS15" i="39"/>
  <c r="BT15" i="39" s="1"/>
  <c r="BT15" i="17"/>
  <c r="BC13" i="39"/>
  <c r="BD13" i="39" s="1"/>
  <c r="BD13" i="17"/>
  <c r="BK12" i="39"/>
  <c r="BL12" i="39" s="1"/>
  <c r="BL12" i="17"/>
  <c r="AS85" i="7"/>
  <c r="AR28" i="2"/>
  <c r="AO76" i="27"/>
  <c r="AN25" i="28" s="1"/>
  <c r="BC71" i="27"/>
  <c r="AS22" i="18"/>
  <c r="AC22" i="28"/>
  <c r="M22" i="28"/>
  <c r="AY21" i="18"/>
  <c r="AI21" i="28"/>
  <c r="S21" i="18"/>
  <c r="U55" i="17"/>
  <c r="T21" i="18" s="1"/>
  <c r="BB20" i="28"/>
  <c r="AR19" i="18"/>
  <c r="D46" i="27"/>
  <c r="C19" i="28" s="1"/>
  <c r="S28" i="7"/>
  <c r="R15" i="8" s="1"/>
  <c r="BD25" i="7"/>
  <c r="BC14" i="8" s="1"/>
  <c r="AL14" i="18"/>
  <c r="J25" i="39"/>
  <c r="I14" i="18"/>
  <c r="AR85" i="7"/>
  <c r="Z48" i="7"/>
  <c r="AA48" i="3"/>
  <c r="AD48" i="3"/>
  <c r="BD20" i="28"/>
  <c r="BR46" i="7"/>
  <c r="BQ19" i="8" s="1"/>
  <c r="AX41" i="39"/>
  <c r="AW18" i="40" s="1"/>
  <c r="AW18" i="18"/>
  <c r="AA18" i="18"/>
  <c r="AS14" i="18"/>
  <c r="G14" i="28"/>
  <c r="AE13" i="28"/>
  <c r="BU51" i="39"/>
  <c r="BT20" i="18"/>
  <c r="BV51" i="17"/>
  <c r="BU20" i="18" s="1"/>
  <c r="AJ36" i="39"/>
  <c r="AI17" i="18"/>
  <c r="AK36" i="17"/>
  <c r="AJ17" i="18" s="1"/>
  <c r="BJ16" i="18"/>
  <c r="BL33" i="17"/>
  <c r="BK16" i="18" s="1"/>
  <c r="AW15" i="18"/>
  <c r="AO21" i="39"/>
  <c r="AN13" i="40" s="1"/>
  <c r="AN13" i="18"/>
  <c r="R51" i="7"/>
  <c r="U19" i="28"/>
  <c r="AG17" i="18"/>
  <c r="AI36" i="17"/>
  <c r="AH17" i="18" s="1"/>
  <c r="AO28" i="27"/>
  <c r="AN15" i="28" s="1"/>
  <c r="Q14" i="28"/>
  <c r="AM13" i="18"/>
  <c r="BL46" i="7"/>
  <c r="BK19" i="8" s="1"/>
  <c r="AS18" i="18"/>
  <c r="BF28" i="7"/>
  <c r="BE15" i="8" s="1"/>
  <c r="AN28" i="39"/>
  <c r="AM15" i="40" s="1"/>
  <c r="AM15" i="18"/>
  <c r="BL14" i="18"/>
  <c r="O14" i="18"/>
  <c r="L85" i="7"/>
  <c r="E20" i="28"/>
  <c r="AR18" i="18"/>
  <c r="S18" i="18"/>
  <c r="BT28" i="7"/>
  <c r="BS15" i="8" s="1"/>
  <c r="X28" i="39"/>
  <c r="W15" i="18"/>
  <c r="BK25" i="39"/>
  <c r="BJ14" i="18"/>
  <c r="BR12" i="18"/>
  <c r="E41" i="17"/>
  <c r="AL16" i="18"/>
  <c r="AZ13" i="18"/>
  <c r="BB21" i="17"/>
  <c r="BA13" i="18" s="1"/>
  <c r="AR12" i="18"/>
  <c r="BR19" i="18"/>
  <c r="AB46" i="27"/>
  <c r="AQ41" i="39"/>
  <c r="AP18" i="40" s="1"/>
  <c r="AP18" i="18"/>
  <c r="BF17" i="28"/>
  <c r="BH36" i="27"/>
  <c r="BG17" i="28" s="1"/>
  <c r="AV25" i="39"/>
  <c r="AU14" i="40" s="1"/>
  <c r="AU14" i="18"/>
  <c r="Y14" i="28"/>
  <c r="BB16" i="7"/>
  <c r="BA12" i="8" s="1"/>
  <c r="BH20" i="34"/>
  <c r="BJ51" i="33"/>
  <c r="BI20" i="34" s="1"/>
  <c r="BX49" i="33"/>
  <c r="BX48" i="33"/>
  <c r="BX77" i="35"/>
  <c r="AA26" i="36"/>
  <c r="AC80" i="35"/>
  <c r="AB26" i="36" s="1"/>
  <c r="BX74" i="29"/>
  <c r="BX73" i="29"/>
  <c r="BH25" i="30"/>
  <c r="BJ76" i="29"/>
  <c r="BI25" i="30" s="1"/>
  <c r="AA28" i="32"/>
  <c r="BR27" i="36"/>
  <c r="BT84" i="35"/>
  <c r="BS27" i="36" s="1"/>
  <c r="BV71" i="35"/>
  <c r="BU24" i="36" s="1"/>
  <c r="BT24" i="36"/>
  <c r="BB28" i="34"/>
  <c r="BD85" i="33"/>
  <c r="BC28" i="34" s="1"/>
  <c r="BV76" i="35"/>
  <c r="BU25" i="36" s="1"/>
  <c r="AI47" i="31"/>
  <c r="U27" i="36"/>
  <c r="W84" i="35"/>
  <c r="V27" i="36" s="1"/>
  <c r="BJ36" i="31"/>
  <c r="BI17" i="32" s="1"/>
  <c r="BH17" i="32"/>
  <c r="BX35" i="31"/>
  <c r="BX36" i="31"/>
  <c r="BX24" i="31"/>
  <c r="BH14" i="32"/>
  <c r="BX23" i="31"/>
  <c r="BJ25" i="31"/>
  <c r="BI14" i="32" s="1"/>
  <c r="BP76" i="35"/>
  <c r="BO25" i="36" s="1"/>
  <c r="BN25" i="36"/>
  <c r="BF28" i="34"/>
  <c r="BH85" i="33"/>
  <c r="BG28" i="34" s="1"/>
  <c r="BR26" i="36"/>
  <c r="BT80" i="35"/>
  <c r="BS26" i="36" s="1"/>
  <c r="S21" i="36"/>
  <c r="U55" i="35"/>
  <c r="T21" i="36" s="1"/>
  <c r="AZ18" i="36"/>
  <c r="BB41" i="35"/>
  <c r="BA18" i="36" s="1"/>
  <c r="BI41" i="35"/>
  <c r="W14" i="36"/>
  <c r="Y25" i="35"/>
  <c r="X14" i="36" s="1"/>
  <c r="BF13" i="36"/>
  <c r="BH21" i="35"/>
  <c r="BG13" i="36" s="1"/>
  <c r="BM85" i="35"/>
  <c r="BL28" i="30"/>
  <c r="BN85" i="29"/>
  <c r="BM28" i="30" s="1"/>
  <c r="S22" i="36"/>
  <c r="U60" i="35"/>
  <c r="T22" i="36" s="1"/>
  <c r="AC19" i="36"/>
  <c r="AE46" i="35"/>
  <c r="AD19" i="36" s="1"/>
  <c r="AC41" i="35"/>
  <c r="AB18" i="36" s="1"/>
  <c r="BX37" i="35"/>
  <c r="AA18" i="36"/>
  <c r="BN17" i="36"/>
  <c r="BP36" i="35"/>
  <c r="BO17" i="36" s="1"/>
  <c r="S33" i="35"/>
  <c r="R16" i="36" s="1"/>
  <c r="Q16" i="36"/>
  <c r="BR51" i="35"/>
  <c r="BQ20" i="36" s="1"/>
  <c r="BP19" i="36"/>
  <c r="BR46" i="35"/>
  <c r="BQ19" i="36" s="1"/>
  <c r="AA36" i="35"/>
  <c r="Z17" i="36" s="1"/>
  <c r="U84" i="35"/>
  <c r="T27" i="36" s="1"/>
  <c r="S27" i="36"/>
  <c r="BT23" i="36"/>
  <c r="BV65" i="35"/>
  <c r="BU23" i="36" s="1"/>
  <c r="G16" i="36"/>
  <c r="I33" i="35"/>
  <c r="H16" i="36" s="1"/>
  <c r="AE28" i="35"/>
  <c r="AD15" i="36" s="1"/>
  <c r="AC15" i="36"/>
  <c r="BP14" i="36"/>
  <c r="BR25" i="35"/>
  <c r="BQ14" i="36" s="1"/>
  <c r="W21" i="36"/>
  <c r="Y55" i="35"/>
  <c r="X21" i="36" s="1"/>
  <c r="W17" i="36"/>
  <c r="Y36" i="35"/>
  <c r="X17" i="36" s="1"/>
  <c r="BL33" i="35"/>
  <c r="BK16" i="36" s="1"/>
  <c r="BJ16" i="36"/>
  <c r="BB17" i="36"/>
  <c r="BD36" i="35"/>
  <c r="BC17" i="36" s="1"/>
  <c r="U16" i="36"/>
  <c r="W33" i="35"/>
  <c r="V16" i="36" s="1"/>
  <c r="G21" i="35"/>
  <c r="F13" i="36" s="1"/>
  <c r="E13" i="36"/>
  <c r="T85" i="35"/>
  <c r="S28" i="30"/>
  <c r="AZ16" i="36"/>
  <c r="BI33" i="35"/>
  <c r="BB33" i="35"/>
  <c r="BA16" i="36" s="1"/>
  <c r="Q15" i="36"/>
  <c r="S28" i="35"/>
  <c r="R15" i="36" s="1"/>
  <c r="Y14" i="36"/>
  <c r="AA25" i="35"/>
  <c r="Z14" i="36" s="1"/>
  <c r="AI16" i="36"/>
  <c r="AK33" i="35"/>
  <c r="AJ16" i="36" s="1"/>
  <c r="AP85" i="35"/>
  <c r="AO28" i="36" s="1"/>
  <c r="AO28" i="30"/>
  <c r="O12" i="36"/>
  <c r="Q16" i="35"/>
  <c r="P12" i="36" s="1"/>
  <c r="BH17" i="30"/>
  <c r="BX36" i="29"/>
  <c r="BX35" i="29"/>
  <c r="BJ36" i="29"/>
  <c r="BI17" i="30" s="1"/>
  <c r="BP23" i="36"/>
  <c r="BR65" i="35"/>
  <c r="BQ23" i="36" s="1"/>
  <c r="BL14" i="36"/>
  <c r="BN25" i="35"/>
  <c r="BM14" i="36" s="1"/>
  <c r="BB12" i="36"/>
  <c r="BD16" i="35"/>
  <c r="BC12" i="36" s="1"/>
  <c r="S13" i="36"/>
  <c r="U21" i="35"/>
  <c r="T13" i="36" s="1"/>
  <c r="Y15" i="36"/>
  <c r="AA28" i="35"/>
  <c r="Z15" i="36" s="1"/>
  <c r="BJ12" i="36"/>
  <c r="BL16" i="35"/>
  <c r="BK12" i="36" s="1"/>
  <c r="G12" i="36"/>
  <c r="I16" i="35"/>
  <c r="H12" i="36" s="1"/>
  <c r="BB38" i="37"/>
  <c r="BI38" i="37"/>
  <c r="BJ38" i="37" s="1"/>
  <c r="Q28" i="22"/>
  <c r="S85" i="21"/>
  <c r="R28" i="22" s="1"/>
  <c r="BM71" i="37"/>
  <c r="BL24" i="26"/>
  <c r="BN71" i="25"/>
  <c r="BM24" i="26" s="1"/>
  <c r="AD55" i="37"/>
  <c r="AE55" i="25"/>
  <c r="AD21" i="26" s="1"/>
  <c r="AC21" i="26"/>
  <c r="D36" i="37"/>
  <c r="C17" i="38" s="1"/>
  <c r="C17" i="26"/>
  <c r="AQ21" i="37"/>
  <c r="AP13" i="38" s="1"/>
  <c r="AW16" i="37"/>
  <c r="AV12" i="38" s="1"/>
  <c r="AV12" i="26"/>
  <c r="N85" i="25"/>
  <c r="O85" i="19"/>
  <c r="N28" i="20" s="1"/>
  <c r="M28" i="20"/>
  <c r="BX83" i="25"/>
  <c r="BX82" i="25"/>
  <c r="BH27" i="26"/>
  <c r="BJ84" i="25"/>
  <c r="BI27" i="26" s="1"/>
  <c r="AH76" i="37"/>
  <c r="AH76" i="39" s="1"/>
  <c r="AG25" i="26"/>
  <c r="AI76" i="25"/>
  <c r="AH25" i="26" s="1"/>
  <c r="BC60" i="37"/>
  <c r="BB22" i="26"/>
  <c r="BD60" i="25"/>
  <c r="BC22" i="26" s="1"/>
  <c r="BA55" i="37"/>
  <c r="AN51" i="37"/>
  <c r="AM20" i="38" s="1"/>
  <c r="AM20" i="26"/>
  <c r="H51" i="37"/>
  <c r="G20" i="26"/>
  <c r="I51" i="25"/>
  <c r="H20" i="26" s="1"/>
  <c r="AY36" i="37"/>
  <c r="AX17" i="38" s="1"/>
  <c r="AX17" i="26"/>
  <c r="P28" i="37"/>
  <c r="O15" i="26"/>
  <c r="Q28" i="25"/>
  <c r="P15" i="26" s="1"/>
  <c r="AJ84" i="37"/>
  <c r="AK84" i="25"/>
  <c r="AJ27" i="26" s="1"/>
  <c r="AI27" i="26"/>
  <c r="D84" i="37"/>
  <c r="C27" i="38" s="1"/>
  <c r="C27" i="26"/>
  <c r="V80" i="37"/>
  <c r="U26" i="26"/>
  <c r="W80" i="25"/>
  <c r="V26" i="26" s="1"/>
  <c r="BX52" i="25"/>
  <c r="AJ21" i="37"/>
  <c r="AI13" i="26"/>
  <c r="AK21" i="25"/>
  <c r="AJ13" i="26" s="1"/>
  <c r="BP26" i="38"/>
  <c r="BR80" i="37"/>
  <c r="BQ26" i="38" s="1"/>
  <c r="AV76" i="37"/>
  <c r="AU25" i="38" s="1"/>
  <c r="AU25" i="26"/>
  <c r="P76" i="37"/>
  <c r="O25" i="26"/>
  <c r="Q76" i="25"/>
  <c r="P25" i="26" s="1"/>
  <c r="F71" i="37"/>
  <c r="E24" i="26"/>
  <c r="G71" i="25"/>
  <c r="F24" i="26" s="1"/>
  <c r="AW36" i="37"/>
  <c r="AV17" i="38" s="1"/>
  <c r="AD28" i="37"/>
  <c r="P21" i="37"/>
  <c r="O13" i="26"/>
  <c r="Q21" i="25"/>
  <c r="P13" i="26" s="1"/>
  <c r="AM25" i="37"/>
  <c r="AL14" i="38" s="1"/>
  <c r="AL14" i="26"/>
  <c r="AX80" i="37"/>
  <c r="AW26" i="38" s="1"/>
  <c r="AW26" i="26"/>
  <c r="R80" i="37"/>
  <c r="Q26" i="26"/>
  <c r="S80" i="25"/>
  <c r="R26" i="26" s="1"/>
  <c r="BA76" i="37"/>
  <c r="AZ25" i="26"/>
  <c r="BB76" i="25"/>
  <c r="BA25" i="26" s="1"/>
  <c r="BI76" i="25"/>
  <c r="AQ71" i="37"/>
  <c r="AP24" i="38" s="1"/>
  <c r="AP60" i="37"/>
  <c r="AO22" i="38" s="1"/>
  <c r="AO22" i="26"/>
  <c r="J60" i="37"/>
  <c r="I22" i="26"/>
  <c r="K60" i="25"/>
  <c r="J22" i="26" s="1"/>
  <c r="AG55" i="25"/>
  <c r="AF21" i="26" s="1"/>
  <c r="BM46" i="37"/>
  <c r="AL36" i="37"/>
  <c r="AK17" i="38" s="1"/>
  <c r="BX31" i="19"/>
  <c r="BX30" i="19"/>
  <c r="BJ33" i="19"/>
  <c r="BI16" i="20" s="1"/>
  <c r="BH16" i="20"/>
  <c r="M33" i="37"/>
  <c r="L16" i="38" s="1"/>
  <c r="E21" i="37"/>
  <c r="D13" i="38" s="1"/>
  <c r="D13" i="26"/>
  <c r="BB23" i="37"/>
  <c r="BI23" i="37"/>
  <c r="BJ23" i="37" s="1"/>
  <c r="AF85" i="25"/>
  <c r="AE28" i="20"/>
  <c r="AG85" i="19"/>
  <c r="AF28" i="20" s="1"/>
  <c r="BC84" i="37"/>
  <c r="BB27" i="26"/>
  <c r="BD84" i="25"/>
  <c r="BC27" i="26" s="1"/>
  <c r="AW80" i="37"/>
  <c r="AV26" i="38" s="1"/>
  <c r="AV26" i="26"/>
  <c r="L76" i="37"/>
  <c r="K25" i="38" s="1"/>
  <c r="K71" i="25"/>
  <c r="J24" i="26" s="1"/>
  <c r="AY65" i="37"/>
  <c r="AX23" i="38" s="1"/>
  <c r="AX23" i="26"/>
  <c r="AP51" i="37"/>
  <c r="AO20" i="38" s="1"/>
  <c r="AG46" i="25"/>
  <c r="AF19" i="26" s="1"/>
  <c r="AT41" i="37"/>
  <c r="AS18" i="38" s="1"/>
  <c r="AS18" i="26"/>
  <c r="N41" i="37"/>
  <c r="AX28" i="37"/>
  <c r="AW15" i="38" s="1"/>
  <c r="K28" i="25"/>
  <c r="J15" i="26" s="1"/>
  <c r="BM25" i="37"/>
  <c r="BE27" i="26"/>
  <c r="AJ71" i="37"/>
  <c r="AI24" i="26"/>
  <c r="AK71" i="25"/>
  <c r="AJ24" i="26" s="1"/>
  <c r="AJ60" i="37"/>
  <c r="AI22" i="26"/>
  <c r="AK60" i="25"/>
  <c r="AJ22" i="26" s="1"/>
  <c r="AB25" i="37"/>
  <c r="AA14" i="26"/>
  <c r="BX22" i="25"/>
  <c r="AC25" i="25"/>
  <c r="AB14" i="26" s="1"/>
  <c r="Z84" i="37"/>
  <c r="Y27" i="26"/>
  <c r="AA84" i="25"/>
  <c r="Z27" i="26" s="1"/>
  <c r="BU55" i="37"/>
  <c r="BT21" i="26"/>
  <c r="BV55" i="25"/>
  <c r="BU21" i="26" s="1"/>
  <c r="P36" i="37"/>
  <c r="O17" i="26"/>
  <c r="Q36" i="25"/>
  <c r="P17" i="26" s="1"/>
  <c r="BS28" i="37"/>
  <c r="BR15" i="26"/>
  <c r="BT28" i="25"/>
  <c r="BS15" i="26" s="1"/>
  <c r="T71" i="37"/>
  <c r="S24" i="26"/>
  <c r="U71" i="25"/>
  <c r="T24" i="26" s="1"/>
  <c r="BE55" i="37"/>
  <c r="BD21" i="26"/>
  <c r="BF55" i="25"/>
  <c r="BE21" i="26" s="1"/>
  <c r="AN36" i="37"/>
  <c r="AM17" i="38" s="1"/>
  <c r="AM17" i="26"/>
  <c r="AP16" i="37"/>
  <c r="AO12" i="38" s="1"/>
  <c r="H41" i="37"/>
  <c r="G18" i="26"/>
  <c r="I41" i="25"/>
  <c r="H18" i="26" s="1"/>
  <c r="BE33" i="37"/>
  <c r="BD16" i="26"/>
  <c r="BF33" i="25"/>
  <c r="BE16" i="26" s="1"/>
  <c r="BX25" i="25"/>
  <c r="BK76" i="37"/>
  <c r="BJ25" i="26"/>
  <c r="BL76" i="25"/>
  <c r="BK25" i="26" s="1"/>
  <c r="AT65" i="37"/>
  <c r="AS23" i="38" s="1"/>
  <c r="AS23" i="26"/>
  <c r="AB51" i="37"/>
  <c r="AA20" i="26"/>
  <c r="BX47" i="25"/>
  <c r="BS85" i="25"/>
  <c r="BT85" i="19"/>
  <c r="BS28" i="20" s="1"/>
  <c r="BR28" i="20"/>
  <c r="M28" i="37"/>
  <c r="L15" i="38" s="1"/>
  <c r="L15" i="26"/>
  <c r="AY80" i="37"/>
  <c r="AX26" i="38" s="1"/>
  <c r="AX26" i="26"/>
  <c r="N76" i="37"/>
  <c r="M25" i="26"/>
  <c r="O76" i="25"/>
  <c r="N25" i="26" s="1"/>
  <c r="D60" i="37"/>
  <c r="C22" i="38" s="1"/>
  <c r="C22" i="26"/>
  <c r="AH36" i="37"/>
  <c r="AH36" i="39" s="1"/>
  <c r="AG17" i="26"/>
  <c r="AI36" i="25"/>
  <c r="AH17" i="26" s="1"/>
  <c r="AK36" i="25"/>
  <c r="AJ17" i="26" s="1"/>
  <c r="BE21" i="37"/>
  <c r="BD13" i="26"/>
  <c r="BF21" i="25"/>
  <c r="BE13" i="26" s="1"/>
  <c r="AB16" i="37"/>
  <c r="AA12" i="26"/>
  <c r="AC16" i="25"/>
  <c r="AB12" i="26" s="1"/>
  <c r="BX12" i="25"/>
  <c r="R55" i="37"/>
  <c r="Q21" i="26"/>
  <c r="S55" i="25"/>
  <c r="R21" i="26" s="1"/>
  <c r="BS36" i="37"/>
  <c r="BR17" i="26"/>
  <c r="BT36" i="25"/>
  <c r="BS17" i="26" s="1"/>
  <c r="F25" i="37"/>
  <c r="K25" i="37" s="1"/>
  <c r="J14" i="38" s="1"/>
  <c r="E14" i="26"/>
  <c r="G25" i="25"/>
  <c r="F14" i="26" s="1"/>
  <c r="AS16" i="37"/>
  <c r="AR12" i="38" s="1"/>
  <c r="AR12" i="26"/>
  <c r="BH23" i="20"/>
  <c r="BX63" i="19"/>
  <c r="BX62" i="19"/>
  <c r="BJ65" i="19"/>
  <c r="BI23" i="20" s="1"/>
  <c r="BG46" i="37"/>
  <c r="BF19" i="26"/>
  <c r="BH46" i="25"/>
  <c r="BG19" i="26" s="1"/>
  <c r="BM84" i="37"/>
  <c r="BL27" i="26"/>
  <c r="BN84" i="25"/>
  <c r="BM27" i="26" s="1"/>
  <c r="AF41" i="37"/>
  <c r="AE18" i="26"/>
  <c r="AG41" i="25"/>
  <c r="AF18" i="26" s="1"/>
  <c r="AY25" i="37"/>
  <c r="AX14" i="38" s="1"/>
  <c r="AX14" i="26"/>
  <c r="AW41" i="37"/>
  <c r="AV18" i="38" s="1"/>
  <c r="AV18" i="26"/>
  <c r="AM16" i="37"/>
  <c r="AL12" i="38" s="1"/>
  <c r="AL12" i="26"/>
  <c r="BE85" i="15"/>
  <c r="G27" i="16"/>
  <c r="I84" i="15"/>
  <c r="H27" i="16" s="1"/>
  <c r="AH82" i="39"/>
  <c r="AI82" i="39" s="1"/>
  <c r="AI82" i="17"/>
  <c r="J63" i="39"/>
  <c r="K63" i="17"/>
  <c r="AH61" i="39"/>
  <c r="AI61" i="39" s="1"/>
  <c r="AI61" i="17"/>
  <c r="X58" i="39"/>
  <c r="Y58" i="17"/>
  <c r="P56" i="39"/>
  <c r="Q56" i="17"/>
  <c r="BC54" i="39"/>
  <c r="BD54" i="39" s="1"/>
  <c r="BD54" i="17"/>
  <c r="BK53" i="39"/>
  <c r="BL53" i="39" s="1"/>
  <c r="BL53" i="17"/>
  <c r="BS52" i="39"/>
  <c r="BT52" i="39" s="1"/>
  <c r="BT52" i="17"/>
  <c r="P85" i="15"/>
  <c r="X79" i="39"/>
  <c r="Y79" i="17"/>
  <c r="P77" i="39"/>
  <c r="Q77" i="17"/>
  <c r="F75" i="39"/>
  <c r="G75" i="39" s="1"/>
  <c r="G75" i="17"/>
  <c r="AD74" i="39"/>
  <c r="AE74" i="39" s="1"/>
  <c r="AE74" i="17"/>
  <c r="V73" i="39"/>
  <c r="W73" i="39" s="1"/>
  <c r="W73" i="17"/>
  <c r="N72" i="39"/>
  <c r="O72" i="39" s="1"/>
  <c r="O72" i="17"/>
  <c r="BO68" i="39"/>
  <c r="BP68" i="39" s="1"/>
  <c r="BP68" i="17"/>
  <c r="BO66" i="39"/>
  <c r="BP66" i="39" s="1"/>
  <c r="BP66" i="17"/>
  <c r="BE64" i="39"/>
  <c r="BF64" i="39" s="1"/>
  <c r="BF64" i="17"/>
  <c r="BU62" i="39"/>
  <c r="BV62" i="39" s="1"/>
  <c r="BV62" i="17"/>
  <c r="BM61" i="39"/>
  <c r="BN61" i="39" s="1"/>
  <c r="BN61" i="17"/>
  <c r="BC59" i="39"/>
  <c r="BD59" i="39" s="1"/>
  <c r="BD59" i="17"/>
  <c r="BS57" i="39"/>
  <c r="BT57" i="39" s="1"/>
  <c r="BT57" i="17"/>
  <c r="V53" i="39"/>
  <c r="W53" i="39" s="1"/>
  <c r="W53" i="17"/>
  <c r="N52" i="39"/>
  <c r="O52" i="39" s="1"/>
  <c r="O52" i="17"/>
  <c r="BK85" i="15"/>
  <c r="P82" i="39"/>
  <c r="Q82" i="17"/>
  <c r="BA75" i="39"/>
  <c r="BI75" i="17"/>
  <c r="BJ75" i="17" s="1"/>
  <c r="BB75" i="17"/>
  <c r="BH70" i="27"/>
  <c r="S69" i="27"/>
  <c r="AH68" i="39"/>
  <c r="AI68" i="39" s="1"/>
  <c r="AI68" i="17"/>
  <c r="R67" i="39"/>
  <c r="S67" i="39" s="1"/>
  <c r="S67" i="17"/>
  <c r="AH66" i="39"/>
  <c r="AI66" i="39" s="1"/>
  <c r="AI66" i="17"/>
  <c r="X63" i="39"/>
  <c r="Y63" i="17"/>
  <c r="P61" i="39"/>
  <c r="Q61" i="17"/>
  <c r="F59" i="39"/>
  <c r="G59" i="39" s="1"/>
  <c r="G59" i="17"/>
  <c r="AD58" i="39"/>
  <c r="AE58" i="39" s="1"/>
  <c r="AE58" i="17"/>
  <c r="V57" i="39"/>
  <c r="W57" i="39" s="1"/>
  <c r="W57" i="17"/>
  <c r="N56" i="39"/>
  <c r="O56" i="39" s="1"/>
  <c r="O56" i="17"/>
  <c r="BB54" i="27"/>
  <c r="BI54" i="27"/>
  <c r="BJ54" i="27" s="1"/>
  <c r="BQ52" i="39"/>
  <c r="BR52" i="39" s="1"/>
  <c r="BR52" i="17"/>
  <c r="BR26" i="16"/>
  <c r="BT80" i="15"/>
  <c r="BS26" i="16" s="1"/>
  <c r="BK82" i="39"/>
  <c r="BL82" i="39" s="1"/>
  <c r="BL82" i="17"/>
  <c r="BC81" i="39"/>
  <c r="BD81" i="39" s="1"/>
  <c r="BD81" i="17"/>
  <c r="AD79" i="39"/>
  <c r="AE79" i="39" s="1"/>
  <c r="AE79" i="17"/>
  <c r="V78" i="39"/>
  <c r="W78" i="39" s="1"/>
  <c r="W78" i="17"/>
  <c r="N77" i="39"/>
  <c r="O77" i="39" s="1"/>
  <c r="O77" i="17"/>
  <c r="S70" i="27"/>
  <c r="BF69" i="27"/>
  <c r="BV67" i="27"/>
  <c r="BN66" i="27"/>
  <c r="BA56" i="39"/>
  <c r="BB56" i="17"/>
  <c r="BI56" i="17"/>
  <c r="BJ56" i="17" s="1"/>
  <c r="AJ52" i="39"/>
  <c r="AK52" i="17"/>
  <c r="AS85" i="15"/>
  <c r="AR28" i="16" s="1"/>
  <c r="F83" i="39"/>
  <c r="G83" i="39" s="1"/>
  <c r="G83" i="17"/>
  <c r="V82" i="39"/>
  <c r="W82" i="39" s="1"/>
  <c r="W82" i="17"/>
  <c r="F81" i="39"/>
  <c r="G81" i="39" s="1"/>
  <c r="G81" i="17"/>
  <c r="BA78" i="39"/>
  <c r="BB78" i="17"/>
  <c r="BI78" i="17"/>
  <c r="BJ78" i="17" s="1"/>
  <c r="BQ77" i="39"/>
  <c r="BR77" i="39" s="1"/>
  <c r="BR77" i="17"/>
  <c r="BF70" i="27"/>
  <c r="BH54" i="27"/>
  <c r="BH53" i="27"/>
  <c r="AI25" i="16"/>
  <c r="AK76" i="15"/>
  <c r="AJ25" i="16" s="1"/>
  <c r="BD15" i="16"/>
  <c r="BF28" i="15"/>
  <c r="BE15" i="16" s="1"/>
  <c r="AJ85" i="15"/>
  <c r="BF27" i="16"/>
  <c r="BH84" i="15"/>
  <c r="BG27" i="16" s="1"/>
  <c r="BA81" i="39"/>
  <c r="BI81" i="17"/>
  <c r="BJ81" i="17" s="1"/>
  <c r="BB81" i="17"/>
  <c r="AI75" i="27"/>
  <c r="S74" i="27"/>
  <c r="AI73" i="27"/>
  <c r="S72" i="27"/>
  <c r="BT69" i="27"/>
  <c r="BD67" i="27"/>
  <c r="BL66" i="27"/>
  <c r="BA62" i="39"/>
  <c r="BB62" i="17"/>
  <c r="BI62" i="17"/>
  <c r="BJ62" i="17" s="1"/>
  <c r="BQ61" i="39"/>
  <c r="BR61" i="39" s="1"/>
  <c r="BR61" i="17"/>
  <c r="BH58" i="27"/>
  <c r="BP57" i="27"/>
  <c r="AI54" i="27"/>
  <c r="S53" i="27"/>
  <c r="BS56" i="39"/>
  <c r="BT56" i="39" s="1"/>
  <c r="BT56" i="17"/>
  <c r="AY85" i="15"/>
  <c r="AX28" i="16" s="1"/>
  <c r="U80" i="15"/>
  <c r="T26" i="16" s="1"/>
  <c r="S26" i="16"/>
  <c r="AK83" i="27"/>
  <c r="AK82" i="27"/>
  <c r="AK81" i="27"/>
  <c r="BN75" i="27"/>
  <c r="BV74" i="27"/>
  <c r="BF72" i="27"/>
  <c r="BL70" i="27"/>
  <c r="O69" i="27"/>
  <c r="AE68" i="27"/>
  <c r="O67" i="27"/>
  <c r="AE66" i="27"/>
  <c r="AC64" i="27"/>
  <c r="AC63" i="27"/>
  <c r="AC62" i="27"/>
  <c r="AC61" i="27"/>
  <c r="AA59" i="27"/>
  <c r="S58" i="27"/>
  <c r="K57" i="27"/>
  <c r="AI56" i="27"/>
  <c r="BV54" i="27"/>
  <c r="BF52" i="27"/>
  <c r="AC71" i="15"/>
  <c r="AB24" i="16" s="1"/>
  <c r="BX66" i="15"/>
  <c r="AA24" i="16"/>
  <c r="BH82" i="27"/>
  <c r="BH81" i="27"/>
  <c r="K79" i="27"/>
  <c r="AA78" i="27"/>
  <c r="K77" i="27"/>
  <c r="Y75" i="27"/>
  <c r="I74" i="27"/>
  <c r="Y73" i="27"/>
  <c r="I72" i="27"/>
  <c r="W70" i="27"/>
  <c r="BA69" i="39"/>
  <c r="BI69" i="17"/>
  <c r="BJ69" i="17" s="1"/>
  <c r="BB69" i="17"/>
  <c r="BQ68" i="39"/>
  <c r="BR68" i="39" s="1"/>
  <c r="BR68" i="17"/>
  <c r="BF58" i="27"/>
  <c r="BN57" i="27"/>
  <c r="BV56" i="27"/>
  <c r="Y54" i="27"/>
  <c r="I53" i="27"/>
  <c r="Y52" i="27"/>
  <c r="BN50" i="27"/>
  <c r="BK48" i="39"/>
  <c r="BL48" i="39" s="1"/>
  <c r="BL48" i="17"/>
  <c r="BA38" i="39"/>
  <c r="BI38" i="17"/>
  <c r="BJ38" i="17" s="1"/>
  <c r="BB38" i="17"/>
  <c r="R27" i="39"/>
  <c r="S27" i="39" s="1"/>
  <c r="S27" i="17"/>
  <c r="J24" i="39"/>
  <c r="K24" i="17"/>
  <c r="AH22" i="39"/>
  <c r="AI22" i="39" s="1"/>
  <c r="AI22" i="17"/>
  <c r="X19" i="39"/>
  <c r="Y19" i="17"/>
  <c r="P17" i="39"/>
  <c r="Q17" i="17"/>
  <c r="F15" i="39"/>
  <c r="G15" i="39" s="1"/>
  <c r="G15" i="17"/>
  <c r="AD14" i="39"/>
  <c r="AE14" i="39" s="1"/>
  <c r="AE14" i="17"/>
  <c r="V13" i="39"/>
  <c r="W13" i="39" s="1"/>
  <c r="W13" i="17"/>
  <c r="N12" i="39"/>
  <c r="O12" i="39" s="1"/>
  <c r="O12" i="17"/>
  <c r="Z50" i="39"/>
  <c r="AA50" i="39" s="1"/>
  <c r="AA50" i="17"/>
  <c r="BG84" i="27"/>
  <c r="BI84" i="27" s="1"/>
  <c r="D26" i="18"/>
  <c r="AC24" i="18"/>
  <c r="N71" i="39"/>
  <c r="M24" i="18"/>
  <c r="BS65" i="17"/>
  <c r="BC65" i="17"/>
  <c r="BA60" i="39"/>
  <c r="BI60" i="17"/>
  <c r="AZ22" i="18"/>
  <c r="BB60" i="17"/>
  <c r="BA22" i="18" s="1"/>
  <c r="W50" i="27"/>
  <c r="BO49" i="39"/>
  <c r="BP49" i="39" s="1"/>
  <c r="BP49" i="17"/>
  <c r="H48" i="39"/>
  <c r="I48" i="39" s="1"/>
  <c r="I48" i="17"/>
  <c r="X47" i="39"/>
  <c r="Y47" i="39" s="1"/>
  <c r="Y47" i="17"/>
  <c r="F45" i="39"/>
  <c r="G45" i="39" s="1"/>
  <c r="G45" i="17"/>
  <c r="V44" i="39"/>
  <c r="W44" i="39" s="1"/>
  <c r="W44" i="17"/>
  <c r="F43" i="39"/>
  <c r="G43" i="39" s="1"/>
  <c r="G43" i="17"/>
  <c r="V42" i="39"/>
  <c r="W42" i="39" s="1"/>
  <c r="W42" i="17"/>
  <c r="T40" i="39"/>
  <c r="U40" i="17"/>
  <c r="T39" i="39"/>
  <c r="U39" i="17"/>
  <c r="T38" i="39"/>
  <c r="U38" i="17"/>
  <c r="T37" i="39"/>
  <c r="U37" i="17"/>
  <c r="T35" i="39"/>
  <c r="U35" i="17"/>
  <c r="T34" i="39"/>
  <c r="U34" i="17"/>
  <c r="J32" i="39"/>
  <c r="K32" i="39" s="1"/>
  <c r="K32" i="17"/>
  <c r="Z31" i="39"/>
  <c r="AA31" i="39" s="1"/>
  <c r="AA31" i="17"/>
  <c r="J30" i="39"/>
  <c r="K30" i="17"/>
  <c r="Z29" i="39"/>
  <c r="AA29" i="39" s="1"/>
  <c r="AA29" i="17"/>
  <c r="BM27" i="39"/>
  <c r="BN27" i="39" s="1"/>
  <c r="BN27" i="17"/>
  <c r="BU26" i="39"/>
  <c r="BV26" i="39" s="1"/>
  <c r="BV26" i="17"/>
  <c r="BE23" i="39"/>
  <c r="BF23" i="39" s="1"/>
  <c r="BF23" i="17"/>
  <c r="BM22" i="39"/>
  <c r="BN22" i="39" s="1"/>
  <c r="BN22" i="17"/>
  <c r="X21" i="27"/>
  <c r="X21" i="17"/>
  <c r="W13" i="8"/>
  <c r="Y21" i="7"/>
  <c r="X13" i="8" s="1"/>
  <c r="BI12" i="27"/>
  <c r="BJ12" i="27" s="1"/>
  <c r="BB12" i="27"/>
  <c r="AZ80" i="27"/>
  <c r="AY26" i="28" s="1"/>
  <c r="T80" i="27"/>
  <c r="AM76" i="27"/>
  <c r="AL25" i="28" s="1"/>
  <c r="AS71" i="39"/>
  <c r="AR24" i="40" s="1"/>
  <c r="AR24" i="18"/>
  <c r="AC60" i="17"/>
  <c r="AB22" i="18" s="1"/>
  <c r="BX56" i="17"/>
  <c r="AA22" i="18"/>
  <c r="AO21" i="18"/>
  <c r="Y21" i="18"/>
  <c r="AA55" i="17"/>
  <c r="Z21" i="18" s="1"/>
  <c r="J55" i="39"/>
  <c r="I21" i="18"/>
  <c r="K55" i="17"/>
  <c r="J21" i="18" s="1"/>
  <c r="AZ20" i="18"/>
  <c r="BB51" i="17"/>
  <c r="BA20" i="18" s="1"/>
  <c r="BI51" i="17"/>
  <c r="V49" i="27"/>
  <c r="W49" i="27" s="1"/>
  <c r="V49" i="17"/>
  <c r="Y49" i="7"/>
  <c r="W49" i="7"/>
  <c r="H49" i="39"/>
  <c r="I49" i="39" s="1"/>
  <c r="I49" i="17"/>
  <c r="BQ44" i="39"/>
  <c r="BR44" i="39" s="1"/>
  <c r="BR44" i="17"/>
  <c r="BB42" i="27"/>
  <c r="BI42" i="27"/>
  <c r="BJ42" i="27" s="1"/>
  <c r="BG39" i="39"/>
  <c r="BH39" i="39" s="1"/>
  <c r="BH39" i="17"/>
  <c r="BG37" i="39"/>
  <c r="BH37" i="39" s="1"/>
  <c r="BH37" i="17"/>
  <c r="BG34" i="39"/>
  <c r="BH34" i="39" s="1"/>
  <c r="BH34" i="17"/>
  <c r="BU31" i="39"/>
  <c r="BV31" i="39" s="1"/>
  <c r="BV31" i="17"/>
  <c r="BM30" i="39"/>
  <c r="BN30" i="39" s="1"/>
  <c r="BN30" i="17"/>
  <c r="BE29" i="39"/>
  <c r="BF29" i="39" s="1"/>
  <c r="BF29" i="17"/>
  <c r="AF26" i="39"/>
  <c r="AG26" i="17"/>
  <c r="X23" i="39"/>
  <c r="Y23" i="17"/>
  <c r="BF28" i="4"/>
  <c r="BH85" i="3"/>
  <c r="BG28" i="4" s="1"/>
  <c r="BJ41" i="3"/>
  <c r="BI18" i="4" s="1"/>
  <c r="BX38" i="3"/>
  <c r="BH18" i="4"/>
  <c r="BX39" i="3"/>
  <c r="BF84" i="27"/>
  <c r="BE27" i="28" s="1"/>
  <c r="BF84" i="17"/>
  <c r="BE27" i="8"/>
  <c r="AO84" i="39"/>
  <c r="AN27" i="40" s="1"/>
  <c r="AN27" i="18"/>
  <c r="BN26" i="18"/>
  <c r="AY80" i="27"/>
  <c r="AX26" i="28" s="1"/>
  <c r="AR71" i="27"/>
  <c r="AQ24" i="28" s="1"/>
  <c r="AB71" i="17"/>
  <c r="L71" i="27"/>
  <c r="K24" i="28" s="1"/>
  <c r="BH23" i="2"/>
  <c r="BJ65" i="1"/>
  <c r="BI23" i="2" s="1"/>
  <c r="BX62" i="1"/>
  <c r="BX63" i="1"/>
  <c r="D23" i="18"/>
  <c r="BF22" i="18"/>
  <c r="BH60" i="17"/>
  <c r="BG22" i="18" s="1"/>
  <c r="AR51" i="39"/>
  <c r="AQ20" i="40" s="1"/>
  <c r="AQ20" i="18"/>
  <c r="BA46" i="27"/>
  <c r="BA46" i="17"/>
  <c r="AZ19" i="8"/>
  <c r="BB46" i="7"/>
  <c r="BA19" i="8" s="1"/>
  <c r="BI46" i="7"/>
  <c r="J40" i="39"/>
  <c r="K40" i="17"/>
  <c r="AH38" i="39"/>
  <c r="AI38" i="39" s="1"/>
  <c r="AI38" i="17"/>
  <c r="AI37" i="27"/>
  <c r="Z35" i="39"/>
  <c r="AA35" i="39" s="1"/>
  <c r="AA35" i="17"/>
  <c r="AA34" i="27"/>
  <c r="P32" i="39"/>
  <c r="Q32" i="17"/>
  <c r="H30" i="39"/>
  <c r="I30" i="17"/>
  <c r="BB18" i="27"/>
  <c r="BI18" i="27"/>
  <c r="BJ18" i="27" s="1"/>
  <c r="BQ17" i="39"/>
  <c r="BR17" i="39" s="1"/>
  <c r="BR17" i="17"/>
  <c r="AB16" i="27"/>
  <c r="AB16" i="17"/>
  <c r="AA12" i="8"/>
  <c r="AC16" i="7"/>
  <c r="AB12" i="8" s="1"/>
  <c r="BX12" i="7"/>
  <c r="BP14" i="27"/>
  <c r="BP12" i="27"/>
  <c r="BE85" i="7"/>
  <c r="BD28" i="2"/>
  <c r="BF85" i="1"/>
  <c r="BE28" i="2" s="1"/>
  <c r="AV84" i="27"/>
  <c r="AU27" i="28" s="1"/>
  <c r="AX80" i="17"/>
  <c r="AS76" i="17"/>
  <c r="AY23" i="18"/>
  <c r="AI23" i="28"/>
  <c r="AK65" i="27"/>
  <c r="AJ23" i="28" s="1"/>
  <c r="T65" i="39"/>
  <c r="S23" i="18"/>
  <c r="U65" i="17"/>
  <c r="T23" i="18" s="1"/>
  <c r="AP60" i="27"/>
  <c r="AO22" i="28" s="1"/>
  <c r="J60" i="27"/>
  <c r="AN55" i="39"/>
  <c r="AM21" i="40" s="1"/>
  <c r="AM21" i="18"/>
  <c r="W21" i="18"/>
  <c r="Y55" i="17"/>
  <c r="X21" i="18" s="1"/>
  <c r="H55" i="39"/>
  <c r="G21" i="18"/>
  <c r="I55" i="17"/>
  <c r="H21" i="18" s="1"/>
  <c r="BH51" i="17"/>
  <c r="BG20" i="18" s="1"/>
  <c r="BF20" i="18"/>
  <c r="S50" i="27"/>
  <c r="BE48" i="39"/>
  <c r="BF48" i="39" s="1"/>
  <c r="BF48" i="17"/>
  <c r="BG45" i="39"/>
  <c r="BH45" i="39" s="1"/>
  <c r="BH45" i="17"/>
  <c r="BG44" i="39"/>
  <c r="BH44" i="39" s="1"/>
  <c r="BH44" i="17"/>
  <c r="BG43" i="39"/>
  <c r="BH43" i="39" s="1"/>
  <c r="BH43" i="17"/>
  <c r="BG42" i="39"/>
  <c r="BH42" i="39" s="1"/>
  <c r="BH42" i="17"/>
  <c r="BM40" i="39"/>
  <c r="BN40" i="39" s="1"/>
  <c r="BN40" i="17"/>
  <c r="BE39" i="39"/>
  <c r="BF39" i="39" s="1"/>
  <c r="BF39" i="17"/>
  <c r="BU37" i="39"/>
  <c r="BV37" i="39" s="1"/>
  <c r="BV37" i="17"/>
  <c r="BE36" i="27"/>
  <c r="BE36" i="17"/>
  <c r="BD17" i="8"/>
  <c r="BF36" i="7"/>
  <c r="BE17" i="8" s="1"/>
  <c r="BV34" i="27"/>
  <c r="H33" i="27"/>
  <c r="H33" i="17"/>
  <c r="G16" i="8"/>
  <c r="I33" i="7"/>
  <c r="H16" i="8" s="1"/>
  <c r="BG16" i="27"/>
  <c r="BG16" i="17"/>
  <c r="BF12" i="8"/>
  <c r="BH16" i="7"/>
  <c r="BG12" i="8" s="1"/>
  <c r="J15" i="39"/>
  <c r="K15" i="39" s="1"/>
  <c r="K15" i="17"/>
  <c r="K14" i="27"/>
  <c r="AH13" i="39"/>
  <c r="AI13" i="39" s="1"/>
  <c r="AI13" i="17"/>
  <c r="AI12" i="27"/>
  <c r="BL28" i="4"/>
  <c r="BN85" i="3"/>
  <c r="BM28" i="4" s="1"/>
  <c r="BX74" i="3"/>
  <c r="BH25" i="4"/>
  <c r="BJ76" i="3"/>
  <c r="BI25" i="4" s="1"/>
  <c r="BX73" i="3"/>
  <c r="AM84" i="27"/>
  <c r="AL27" i="28" s="1"/>
  <c r="S25" i="28"/>
  <c r="U76" i="27"/>
  <c r="T25" i="28" s="1"/>
  <c r="AH71" i="39"/>
  <c r="AG24" i="18"/>
  <c r="R71" i="39"/>
  <c r="Q24" i="18"/>
  <c r="BO65" i="17"/>
  <c r="AY65" i="27"/>
  <c r="AX23" i="28" s="1"/>
  <c r="BT22" i="28"/>
  <c r="BD22" i="28"/>
  <c r="BH16" i="2"/>
  <c r="BX31" i="1"/>
  <c r="BJ33" i="1"/>
  <c r="BI16" i="2" s="1"/>
  <c r="BX30" i="1"/>
  <c r="AV51" i="27"/>
  <c r="AU20" i="28" s="1"/>
  <c r="AV51" i="17"/>
  <c r="AU20" i="8"/>
  <c r="T48" i="39"/>
  <c r="U48" i="39" s="1"/>
  <c r="U48" i="17"/>
  <c r="T47" i="39"/>
  <c r="U47" i="39" s="1"/>
  <c r="U47" i="17"/>
  <c r="J45" i="39"/>
  <c r="K45" i="17"/>
  <c r="Z44" i="39"/>
  <c r="AA44" i="39" s="1"/>
  <c r="AA44" i="17"/>
  <c r="J43" i="39"/>
  <c r="K43" i="17"/>
  <c r="Z42" i="39"/>
  <c r="AA42" i="39" s="1"/>
  <c r="AA42" i="17"/>
  <c r="BE41" i="27"/>
  <c r="BE41" i="17"/>
  <c r="BD18" i="8"/>
  <c r="BF41" i="7"/>
  <c r="BE18" i="8" s="1"/>
  <c r="M28" i="27"/>
  <c r="L15" i="28" s="1"/>
  <c r="M28" i="17"/>
  <c r="L15" i="8"/>
  <c r="BA26" i="39"/>
  <c r="BB26" i="17"/>
  <c r="BI26" i="17"/>
  <c r="BJ26" i="17" s="1"/>
  <c r="BA25" i="27"/>
  <c r="BA25" i="17"/>
  <c r="AZ14" i="8"/>
  <c r="BB25" i="7"/>
  <c r="BA14" i="8" s="1"/>
  <c r="BI25" i="7"/>
  <c r="BB23" i="27"/>
  <c r="BI23" i="27"/>
  <c r="BJ23" i="27" s="1"/>
  <c r="J16" i="27"/>
  <c r="J16" i="17"/>
  <c r="I12" i="8"/>
  <c r="K16" i="7"/>
  <c r="J12" i="8" s="1"/>
  <c r="BF14" i="27"/>
  <c r="BN13" i="27"/>
  <c r="BV12" i="27"/>
  <c r="AE28" i="4"/>
  <c r="AM85" i="7"/>
  <c r="AL28" i="2"/>
  <c r="AU26" i="18"/>
  <c r="AE26" i="28"/>
  <c r="O26" i="28"/>
  <c r="Q80" i="27"/>
  <c r="P26" i="28" s="1"/>
  <c r="BP76" i="27"/>
  <c r="BO25" i="28" s="1"/>
  <c r="BN25" i="28"/>
  <c r="BT24" i="18"/>
  <c r="BD24" i="18"/>
  <c r="AO23" i="18"/>
  <c r="Z65" i="39"/>
  <c r="Y23" i="18"/>
  <c r="AA65" i="17"/>
  <c r="Z23" i="18" s="1"/>
  <c r="I23" i="18"/>
  <c r="K65" i="17"/>
  <c r="J23" i="18" s="1"/>
  <c r="AM22" i="18"/>
  <c r="F55" i="27"/>
  <c r="BR50" i="27"/>
  <c r="AB48" i="39"/>
  <c r="AC48" i="39" s="1"/>
  <c r="AC48" i="17"/>
  <c r="BF45" i="27"/>
  <c r="BV44" i="27"/>
  <c r="BN43" i="27"/>
  <c r="BF42" i="27"/>
  <c r="BT40" i="27"/>
  <c r="BL39" i="27"/>
  <c r="BD38" i="27"/>
  <c r="BK36" i="27"/>
  <c r="BK36" i="17"/>
  <c r="BJ17" i="8"/>
  <c r="BL36" i="7"/>
  <c r="BK17" i="8" s="1"/>
  <c r="BC35" i="39"/>
  <c r="BD35" i="39" s="1"/>
  <c r="BD35" i="17"/>
  <c r="AT33" i="27"/>
  <c r="AS16" i="28" s="1"/>
  <c r="AT33" i="17"/>
  <c r="AS16" i="8"/>
  <c r="BB31" i="27"/>
  <c r="BI31" i="27"/>
  <c r="BJ31" i="27" s="1"/>
  <c r="BQ29" i="39"/>
  <c r="BR29" i="39" s="1"/>
  <c r="BR29" i="17"/>
  <c r="AJ28" i="27"/>
  <c r="AJ28" i="17"/>
  <c r="AI15" i="8"/>
  <c r="AK28" i="7"/>
  <c r="AJ15" i="8" s="1"/>
  <c r="U27" i="27"/>
  <c r="U26" i="27"/>
  <c r="AB25" i="27"/>
  <c r="AB25" i="17"/>
  <c r="AA14" i="8"/>
  <c r="AC25" i="7"/>
  <c r="AB14" i="8" s="1"/>
  <c r="BX22" i="7"/>
  <c r="AI20" i="27"/>
  <c r="AA19" i="27"/>
  <c r="S18" i="27"/>
  <c r="K17" i="27"/>
  <c r="Y15" i="27"/>
  <c r="P14" i="39"/>
  <c r="Q14" i="17"/>
  <c r="H13" i="39"/>
  <c r="I13" i="17"/>
  <c r="AF12" i="39"/>
  <c r="AG12" i="17"/>
  <c r="M84" i="17"/>
  <c r="BS80" i="27"/>
  <c r="AV71" i="17"/>
  <c r="AF71" i="27"/>
  <c r="BT23" i="28"/>
  <c r="BV65" i="27"/>
  <c r="BU23" i="28" s="1"/>
  <c r="BD23" i="28"/>
  <c r="BF65" i="27"/>
  <c r="BE23" i="28" s="1"/>
  <c r="AT22" i="18"/>
  <c r="BC50" i="39"/>
  <c r="BD50" i="39" s="1"/>
  <c r="BD50" i="17"/>
  <c r="BB48" i="27"/>
  <c r="BI48" i="27"/>
  <c r="BJ48" i="27" s="1"/>
  <c r="AW46" i="27"/>
  <c r="AV19" i="28" s="1"/>
  <c r="AW46" i="17"/>
  <c r="AV19" i="8"/>
  <c r="X45" i="39"/>
  <c r="Y45" i="17"/>
  <c r="H44" i="39"/>
  <c r="I44" i="17"/>
  <c r="X43" i="39"/>
  <c r="Y43" i="17"/>
  <c r="H42" i="39"/>
  <c r="I42" i="17"/>
  <c r="O40" i="27"/>
  <c r="AE39" i="27"/>
  <c r="O38" i="27"/>
  <c r="AE37" i="27"/>
  <c r="AL36" i="27"/>
  <c r="AK17" i="28" s="1"/>
  <c r="AL36" i="17"/>
  <c r="AK17" i="8"/>
  <c r="G35" i="27"/>
  <c r="W34" i="27"/>
  <c r="M33" i="27"/>
  <c r="L16" i="28" s="1"/>
  <c r="M33" i="17"/>
  <c r="L16" i="8"/>
  <c r="AB32" i="39"/>
  <c r="AC32" i="17"/>
  <c r="T31" i="39"/>
  <c r="U31" i="17"/>
  <c r="AJ29" i="39"/>
  <c r="AK29" i="17"/>
  <c r="BG27" i="39"/>
  <c r="BH27" i="39" s="1"/>
  <c r="BH27" i="17"/>
  <c r="BP26" i="27"/>
  <c r="BG25" i="27"/>
  <c r="BG25" i="17"/>
  <c r="BF14" i="8"/>
  <c r="BH25" i="7"/>
  <c r="BG14" i="8" s="1"/>
  <c r="J21" i="27"/>
  <c r="J21" i="17"/>
  <c r="I13" i="8"/>
  <c r="K21" i="7"/>
  <c r="J13" i="8" s="1"/>
  <c r="BF19" i="27"/>
  <c r="BN18" i="27"/>
  <c r="BV17" i="27"/>
  <c r="BT15" i="27"/>
  <c r="BD13" i="27"/>
  <c r="BL12" i="27"/>
  <c r="M85" i="7"/>
  <c r="L28" i="2"/>
  <c r="AQ27" i="18"/>
  <c r="K27" i="18"/>
  <c r="AD80" i="17"/>
  <c r="N80" i="17"/>
  <c r="Q80" i="17" s="1"/>
  <c r="P26" i="18" s="1"/>
  <c r="BU76" i="17"/>
  <c r="S21" i="28"/>
  <c r="BS51" i="39"/>
  <c r="BR20" i="18"/>
  <c r="BT51" i="17"/>
  <c r="BS20" i="18" s="1"/>
  <c r="BH18" i="2"/>
  <c r="BX39" i="1"/>
  <c r="BJ41" i="1"/>
  <c r="BI18" i="2" s="1"/>
  <c r="BX38" i="1"/>
  <c r="AC18" i="18"/>
  <c r="AE41" i="17"/>
  <c r="AD18" i="18" s="1"/>
  <c r="AM25" i="27"/>
  <c r="AL14" i="28" s="1"/>
  <c r="I14" i="28"/>
  <c r="AQ19" i="18"/>
  <c r="Y19" i="18"/>
  <c r="AA46" i="17"/>
  <c r="Z19" i="18" s="1"/>
  <c r="AA18" i="28"/>
  <c r="AQ16" i="18"/>
  <c r="Q16" i="18"/>
  <c r="S33" i="17"/>
  <c r="R16" i="18" s="1"/>
  <c r="AE15" i="18"/>
  <c r="D85" i="7"/>
  <c r="BT20" i="28"/>
  <c r="AW41" i="39"/>
  <c r="AV18" i="40" s="1"/>
  <c r="AV18" i="18"/>
  <c r="BA36" i="39"/>
  <c r="AZ17" i="18"/>
  <c r="BB36" i="17"/>
  <c r="BA17" i="18" s="1"/>
  <c r="AI17" i="28"/>
  <c r="C16" i="18"/>
  <c r="AO21" i="27"/>
  <c r="AN13" i="28" s="1"/>
  <c r="BB85" i="3"/>
  <c r="BA28" i="4" s="1"/>
  <c r="AY17" i="18"/>
  <c r="AH36" i="27"/>
  <c r="AK36" i="27" s="1"/>
  <c r="AJ17" i="28" s="1"/>
  <c r="AO16" i="18"/>
  <c r="AE19" i="18"/>
  <c r="AG46" i="17"/>
  <c r="AF19" i="18" s="1"/>
  <c r="AT41" i="27"/>
  <c r="AS18" i="28" s="1"/>
  <c r="AP17" i="18"/>
  <c r="BL14" i="28"/>
  <c r="AN46" i="39"/>
  <c r="AM19" i="40" s="1"/>
  <c r="AM19" i="18"/>
  <c r="T46" i="39"/>
  <c r="S19" i="18"/>
  <c r="U46" i="17"/>
  <c r="T19" i="18" s="1"/>
  <c r="S18" i="28"/>
  <c r="L36" i="17"/>
  <c r="AT15" i="18"/>
  <c r="W15" i="28"/>
  <c r="BJ14" i="28"/>
  <c r="AS13" i="18"/>
  <c r="AA13" i="18"/>
  <c r="AL19" i="18"/>
  <c r="E41" i="27"/>
  <c r="D18" i="28" s="1"/>
  <c r="AV14" i="18"/>
  <c r="AS16" i="27"/>
  <c r="AR12" i="28" s="1"/>
  <c r="S36" i="17"/>
  <c r="R17" i="18" s="1"/>
  <c r="Q17" i="18"/>
  <c r="BT14" i="18"/>
  <c r="AQ13" i="18"/>
  <c r="AI84" i="35"/>
  <c r="AH27" i="36" s="1"/>
  <c r="AG27" i="36"/>
  <c r="S26" i="36"/>
  <c r="U80" i="35"/>
  <c r="T26" i="36" s="1"/>
  <c r="BX26" i="33"/>
  <c r="BJ28" i="33"/>
  <c r="BI15" i="34" s="1"/>
  <c r="BX27" i="33"/>
  <c r="BH15" i="34"/>
  <c r="AZ25" i="36"/>
  <c r="BB76" i="35"/>
  <c r="BA25" i="36" s="1"/>
  <c r="BI76" i="35"/>
  <c r="S28" i="32"/>
  <c r="U85" i="31"/>
  <c r="T28" i="32" s="1"/>
  <c r="BB27" i="36"/>
  <c r="BD84" i="35"/>
  <c r="BC27" i="36" s="1"/>
  <c r="BN71" i="35"/>
  <c r="BM24" i="36" s="1"/>
  <c r="BL24" i="36"/>
  <c r="BR28" i="34"/>
  <c r="BT85" i="33"/>
  <c r="BS28" i="34" s="1"/>
  <c r="BX36" i="33"/>
  <c r="BX35" i="33"/>
  <c r="BH17" i="34"/>
  <c r="BJ36" i="33"/>
  <c r="BI17" i="34" s="1"/>
  <c r="BX78" i="31"/>
  <c r="BJ80" i="31"/>
  <c r="BI26" i="32" s="1"/>
  <c r="BH26" i="32"/>
  <c r="BX79" i="31"/>
  <c r="BP80" i="35"/>
  <c r="BO26" i="36" s="1"/>
  <c r="BN26" i="36"/>
  <c r="O26" i="36"/>
  <c r="Q80" i="35"/>
  <c r="P26" i="36" s="1"/>
  <c r="Z51" i="31"/>
  <c r="W24" i="36"/>
  <c r="Y71" i="35"/>
  <c r="X24" i="36" s="1"/>
  <c r="BX67" i="31"/>
  <c r="BJ71" i="31"/>
  <c r="BI24" i="32" s="1"/>
  <c r="BH24" i="32"/>
  <c r="BX68" i="31"/>
  <c r="AC25" i="36"/>
  <c r="AE76" i="35"/>
  <c r="AD25" i="36" s="1"/>
  <c r="BT85" i="31"/>
  <c r="BS28" i="32" s="1"/>
  <c r="BR28" i="32"/>
  <c r="BL27" i="36"/>
  <c r="BN84" i="35"/>
  <c r="BM27" i="36" s="1"/>
  <c r="Y23" i="36"/>
  <c r="AA65" i="35"/>
  <c r="Z23" i="36" s="1"/>
  <c r="G22" i="36"/>
  <c r="I60" i="35"/>
  <c r="H22" i="36" s="1"/>
  <c r="BD22" i="36"/>
  <c r="BF60" i="35"/>
  <c r="BE22" i="36" s="1"/>
  <c r="BJ19" i="36"/>
  <c r="BL46" i="35"/>
  <c r="BK19" i="36" s="1"/>
  <c r="AI17" i="36"/>
  <c r="AK36" i="35"/>
  <c r="AJ17" i="36" s="1"/>
  <c r="BL15" i="36"/>
  <c r="BN28" i="35"/>
  <c r="BM15" i="36" s="1"/>
  <c r="AO85" i="35"/>
  <c r="AN28" i="36" s="1"/>
  <c r="AN28" i="30"/>
  <c r="G24" i="36"/>
  <c r="I71" i="35"/>
  <c r="H24" i="36" s="1"/>
  <c r="BB22" i="36"/>
  <c r="BD60" i="35"/>
  <c r="BC22" i="36" s="1"/>
  <c r="S20" i="36"/>
  <c r="U51" i="35"/>
  <c r="T20" i="36" s="1"/>
  <c r="AE24" i="36"/>
  <c r="AG71" i="35"/>
  <c r="AF24" i="36" s="1"/>
  <c r="BL22" i="36"/>
  <c r="BN60" i="35"/>
  <c r="BM22" i="36" s="1"/>
  <c r="AA22" i="36"/>
  <c r="AC60" i="35"/>
  <c r="AB22" i="36" s="1"/>
  <c r="BX56" i="35"/>
  <c r="AG21" i="36"/>
  <c r="AI55" i="35"/>
  <c r="AH21" i="36" s="1"/>
  <c r="AA20" i="36"/>
  <c r="BX47" i="35"/>
  <c r="BH19" i="30"/>
  <c r="BJ46" i="29"/>
  <c r="BI19" i="30" s="1"/>
  <c r="BX43" i="29"/>
  <c r="BX44" i="29"/>
  <c r="BJ15" i="36"/>
  <c r="BL28" i="35"/>
  <c r="BK15" i="36" s="1"/>
  <c r="M15" i="36"/>
  <c r="O28" i="35"/>
  <c r="N15" i="36" s="1"/>
  <c r="AC14" i="36"/>
  <c r="AE25" i="35"/>
  <c r="AD14" i="36" s="1"/>
  <c r="BT22" i="36"/>
  <c r="BV60" i="35"/>
  <c r="BU22" i="36" s="1"/>
  <c r="R51" i="35"/>
  <c r="Q20" i="30"/>
  <c r="S51" i="29"/>
  <c r="R20" i="30" s="1"/>
  <c r="Q18" i="36"/>
  <c r="S41" i="35"/>
  <c r="R18" i="36" s="1"/>
  <c r="BD17" i="36"/>
  <c r="BF36" i="35"/>
  <c r="BE17" i="36" s="1"/>
  <c r="BH14" i="30"/>
  <c r="BJ25" i="29"/>
  <c r="BI14" i="30" s="1"/>
  <c r="BX24" i="29"/>
  <c r="BX23" i="29"/>
  <c r="O13" i="36"/>
  <c r="Q21" i="35"/>
  <c r="P13" i="36" s="1"/>
  <c r="AL85" i="35"/>
  <c r="AK28" i="36" s="1"/>
  <c r="AK28" i="30"/>
  <c r="U12" i="36"/>
  <c r="W16" i="35"/>
  <c r="V12" i="36" s="1"/>
  <c r="W28" i="32"/>
  <c r="Y85" i="31"/>
  <c r="X28" i="32" s="1"/>
  <c r="U26" i="36"/>
  <c r="W80" i="35"/>
  <c r="V26" i="36" s="1"/>
  <c r="BD21" i="36"/>
  <c r="BF55" i="35"/>
  <c r="BE21" i="36" s="1"/>
  <c r="BF20" i="36"/>
  <c r="BH51" i="35"/>
  <c r="BG20" i="36" s="1"/>
  <c r="BD18" i="36"/>
  <c r="BF41" i="35"/>
  <c r="BE18" i="36" s="1"/>
  <c r="BH15" i="30"/>
  <c r="BX26" i="29"/>
  <c r="BJ28" i="29"/>
  <c r="BI15" i="30" s="1"/>
  <c r="BX27" i="29"/>
  <c r="AI14" i="36"/>
  <c r="AK25" i="35"/>
  <c r="AJ14" i="36" s="1"/>
  <c r="BA85" i="35"/>
  <c r="AZ28" i="30"/>
  <c r="BB85" i="29"/>
  <c r="BA28" i="30" s="1"/>
  <c r="AA46" i="35"/>
  <c r="Z19" i="36" s="1"/>
  <c r="Y19" i="36"/>
  <c r="O18" i="36"/>
  <c r="Q41" i="35"/>
  <c r="P18" i="36" s="1"/>
  <c r="S12" i="36"/>
  <c r="U16" i="35"/>
  <c r="T12" i="36" s="1"/>
  <c r="BD19" i="36"/>
  <c r="BF46" i="35"/>
  <c r="BE19" i="36" s="1"/>
  <c r="BJ18" i="36"/>
  <c r="BL41" i="35"/>
  <c r="BK18" i="36" s="1"/>
  <c r="M17" i="36"/>
  <c r="O36" i="35"/>
  <c r="N17" i="36" s="1"/>
  <c r="S25" i="35"/>
  <c r="R14" i="36" s="1"/>
  <c r="AZ13" i="36"/>
  <c r="BB21" i="35"/>
  <c r="BA13" i="36" s="1"/>
  <c r="BI21" i="35"/>
  <c r="BN12" i="36"/>
  <c r="BP16" i="35"/>
  <c r="BO12" i="36" s="1"/>
  <c r="P85" i="35"/>
  <c r="Q85" i="29"/>
  <c r="P28" i="30" s="1"/>
  <c r="O28" i="30"/>
  <c r="Y13" i="36"/>
  <c r="AA21" i="35"/>
  <c r="Z13" i="36" s="1"/>
  <c r="AV85" i="35"/>
  <c r="AU28" i="36" s="1"/>
  <c r="AU28" i="30"/>
  <c r="G19" i="36"/>
  <c r="I46" i="35"/>
  <c r="H19" i="36" s="1"/>
  <c r="O19" i="36"/>
  <c r="Q46" i="35"/>
  <c r="P19" i="36" s="1"/>
  <c r="U18" i="36"/>
  <c r="W41" i="35"/>
  <c r="V18" i="36" s="1"/>
  <c r="I12" i="36"/>
  <c r="K16" i="35"/>
  <c r="J12" i="36" s="1"/>
  <c r="BB79" i="37"/>
  <c r="BI79" i="37"/>
  <c r="BJ79" i="37" s="1"/>
  <c r="BX67" i="23"/>
  <c r="BH24" i="24"/>
  <c r="BX68" i="23"/>
  <c r="BJ71" i="23"/>
  <c r="BI24" i="24" s="1"/>
  <c r="I28" i="22"/>
  <c r="K85" i="21"/>
  <c r="J28" i="22" s="1"/>
  <c r="BB26" i="37"/>
  <c r="BI26" i="37"/>
  <c r="BJ26" i="37" s="1"/>
  <c r="K85" i="23"/>
  <c r="J28" i="24" s="1"/>
  <c r="I28" i="24"/>
  <c r="AF80" i="37"/>
  <c r="AP65" i="37"/>
  <c r="AO23" i="38" s="1"/>
  <c r="AW51" i="37"/>
  <c r="AV20" i="38" s="1"/>
  <c r="AU46" i="37"/>
  <c r="AT19" i="38" s="1"/>
  <c r="AT19" i="26"/>
  <c r="AS41" i="37"/>
  <c r="AR18" i="38" s="1"/>
  <c r="AQ33" i="37"/>
  <c r="AP16" i="38" s="1"/>
  <c r="BM28" i="37"/>
  <c r="AN25" i="37"/>
  <c r="AM14" i="38" s="1"/>
  <c r="AO16" i="37"/>
  <c r="AN12" i="38" s="1"/>
  <c r="AN12" i="26"/>
  <c r="BB19" i="37"/>
  <c r="BI19" i="37"/>
  <c r="BJ19" i="37" s="1"/>
  <c r="AI28" i="24"/>
  <c r="BX87" i="23"/>
  <c r="F85" i="25"/>
  <c r="G85" i="19"/>
  <c r="F28" i="20" s="1"/>
  <c r="E28" i="20"/>
  <c r="E84" i="37"/>
  <c r="D27" i="38" s="1"/>
  <c r="H71" i="37"/>
  <c r="E55" i="37"/>
  <c r="D21" i="38" s="1"/>
  <c r="AZ41" i="37"/>
  <c r="AY18" i="38" s="1"/>
  <c r="D41" i="37"/>
  <c r="C18" i="38" s="1"/>
  <c r="AQ36" i="37"/>
  <c r="AP17" i="38" s="1"/>
  <c r="AP17" i="26"/>
  <c r="Z33" i="37"/>
  <c r="Y16" i="26"/>
  <c r="AA33" i="25"/>
  <c r="Z16" i="26" s="1"/>
  <c r="AV28" i="37"/>
  <c r="AU15" i="38" s="1"/>
  <c r="J21" i="37"/>
  <c r="X16" i="37"/>
  <c r="W12" i="26"/>
  <c r="Y16" i="25"/>
  <c r="X12" i="26" s="1"/>
  <c r="AO76" i="37"/>
  <c r="AN25" i="38" s="1"/>
  <c r="AU71" i="37"/>
  <c r="AT24" i="38" s="1"/>
  <c r="AT24" i="26"/>
  <c r="AF65" i="37"/>
  <c r="AE23" i="26"/>
  <c r="AG65" i="25"/>
  <c r="AF23" i="26" s="1"/>
  <c r="AT60" i="37"/>
  <c r="AS22" i="38" s="1"/>
  <c r="AZ55" i="37"/>
  <c r="AY21" i="38" s="1"/>
  <c r="D21" i="37"/>
  <c r="C13" i="38" s="1"/>
  <c r="C13" i="26"/>
  <c r="W47" i="23"/>
  <c r="V51" i="23"/>
  <c r="Y51" i="21"/>
  <c r="X20" i="22" s="1"/>
  <c r="BF27" i="38"/>
  <c r="BX78" i="19"/>
  <c r="BJ80" i="19"/>
  <c r="BI26" i="20" s="1"/>
  <c r="BX79" i="19"/>
  <c r="BH26" i="20"/>
  <c r="AD71" i="37"/>
  <c r="BS65" i="37"/>
  <c r="BR23" i="26"/>
  <c r="BT65" i="25"/>
  <c r="BS23" i="26" s="1"/>
  <c r="BI60" i="25"/>
  <c r="AQ55" i="37"/>
  <c r="AP21" i="38" s="1"/>
  <c r="AZ46" i="37"/>
  <c r="AY19" i="38" s="1"/>
  <c r="AY19" i="26"/>
  <c r="T46" i="37"/>
  <c r="S19" i="26"/>
  <c r="U46" i="25"/>
  <c r="T19" i="26" s="1"/>
  <c r="AP41" i="37"/>
  <c r="AO18" i="38" s="1"/>
  <c r="AN21" i="37"/>
  <c r="AM13" i="38" s="1"/>
  <c r="F16" i="37"/>
  <c r="BN28" i="22"/>
  <c r="BP85" i="21"/>
  <c r="BO28" i="22" s="1"/>
  <c r="AV84" i="37"/>
  <c r="AU27" i="38" s="1"/>
  <c r="AP80" i="37"/>
  <c r="AO26" i="38" s="1"/>
  <c r="AO26" i="26"/>
  <c r="BG51" i="37"/>
  <c r="BG51" i="39" s="1"/>
  <c r="BF46" i="25"/>
  <c r="BE19" i="26" s="1"/>
  <c r="AE36" i="25"/>
  <c r="AD17" i="26" s="1"/>
  <c r="N36" i="37"/>
  <c r="U51" i="23"/>
  <c r="T20" i="24" s="1"/>
  <c r="Q51" i="21"/>
  <c r="P20" i="22" s="1"/>
  <c r="P85" i="25"/>
  <c r="O28" i="20"/>
  <c r="Q85" i="19"/>
  <c r="P28" i="20" s="1"/>
  <c r="BX72" i="25"/>
  <c r="AG24" i="38"/>
  <c r="BU60" i="37"/>
  <c r="AW60" i="37"/>
  <c r="AV22" i="38" s="1"/>
  <c r="AM55" i="37"/>
  <c r="AL21" i="38" s="1"/>
  <c r="Z51" i="25"/>
  <c r="AC51" i="25" s="1"/>
  <c r="AB20" i="26" s="1"/>
  <c r="Y20" i="20"/>
  <c r="AA51" i="19"/>
  <c r="Z20" i="20" s="1"/>
  <c r="AL41" i="37"/>
  <c r="AK18" i="38" s="1"/>
  <c r="AK18" i="26"/>
  <c r="AS36" i="37"/>
  <c r="AR17" i="38" s="1"/>
  <c r="AJ33" i="37"/>
  <c r="AD76" i="37"/>
  <c r="AC25" i="26"/>
  <c r="AE76" i="25"/>
  <c r="AD25" i="26" s="1"/>
  <c r="AZ85" i="25"/>
  <c r="AY28" i="20"/>
  <c r="Y85" i="19"/>
  <c r="X28" i="20" s="1"/>
  <c r="AD65" i="37"/>
  <c r="AC23" i="26"/>
  <c r="AE65" i="25"/>
  <c r="AD23" i="26" s="1"/>
  <c r="AJ51" i="37"/>
  <c r="AJ51" i="39" s="1"/>
  <c r="AI20" i="26"/>
  <c r="BO46" i="37"/>
  <c r="BN19" i="26"/>
  <c r="BP46" i="25"/>
  <c r="BO19" i="26" s="1"/>
  <c r="Z85" i="19"/>
  <c r="AO33" i="37"/>
  <c r="AN16" i="38" s="1"/>
  <c r="AN16" i="26"/>
  <c r="BM21" i="37"/>
  <c r="BL13" i="26"/>
  <c r="BN21" i="25"/>
  <c r="BM13" i="26" s="1"/>
  <c r="L85" i="25"/>
  <c r="K28" i="20"/>
  <c r="BB27" i="37"/>
  <c r="BI27" i="37"/>
  <c r="BJ27" i="37" s="1"/>
  <c r="AQ46" i="37"/>
  <c r="AP19" i="38" s="1"/>
  <c r="AP19" i="26"/>
  <c r="AY41" i="37"/>
  <c r="AX18" i="38" s="1"/>
  <c r="AX18" i="26"/>
  <c r="AS28" i="37"/>
  <c r="AR15" i="38" s="1"/>
  <c r="AR15" i="26"/>
  <c r="J84" i="37"/>
  <c r="I27" i="26"/>
  <c r="K84" i="25"/>
  <c r="J27" i="26" s="1"/>
  <c r="BG41" i="37"/>
  <c r="BI41" i="37" s="1"/>
  <c r="BH41" i="25"/>
  <c r="BG18" i="26" s="1"/>
  <c r="BF18" i="26"/>
  <c r="BC33" i="37"/>
  <c r="BB16" i="26"/>
  <c r="BD33" i="25"/>
  <c r="BC16" i="26" s="1"/>
  <c r="L33" i="37"/>
  <c r="K16" i="38" s="1"/>
  <c r="BS16" i="37"/>
  <c r="BS16" i="39" s="1"/>
  <c r="BR12" i="26"/>
  <c r="BT16" i="25"/>
  <c r="BS12" i="26" s="1"/>
  <c r="AX84" i="37"/>
  <c r="AW27" i="38" s="1"/>
  <c r="AW27" i="26"/>
  <c r="V50" i="37"/>
  <c r="W50" i="37" s="1"/>
  <c r="AN41" i="37"/>
  <c r="AM18" i="38" s="1"/>
  <c r="AM18" i="26"/>
  <c r="V21" i="37"/>
  <c r="U13" i="26"/>
  <c r="W21" i="25"/>
  <c r="V13" i="26" s="1"/>
  <c r="AB85" i="25"/>
  <c r="AA28" i="20"/>
  <c r="AW84" i="37"/>
  <c r="AV27" i="38" s="1"/>
  <c r="AV27" i="26"/>
  <c r="L71" i="37"/>
  <c r="K24" i="38" s="1"/>
  <c r="K24" i="26"/>
  <c r="BM33" i="37"/>
  <c r="BN33" i="25"/>
  <c r="BM16" i="26" s="1"/>
  <c r="BL16" i="26"/>
  <c r="L21" i="37"/>
  <c r="K13" i="38" s="1"/>
  <c r="BU21" i="37"/>
  <c r="BT13" i="26"/>
  <c r="BV21" i="25"/>
  <c r="BU13" i="26" s="1"/>
  <c r="T25" i="37"/>
  <c r="S14" i="26"/>
  <c r="U25" i="25"/>
  <c r="T14" i="26" s="1"/>
  <c r="D71" i="37"/>
  <c r="C24" i="38" s="1"/>
  <c r="C24" i="26"/>
  <c r="AZ28" i="37"/>
  <c r="AY15" i="38" s="1"/>
  <c r="AY15" i="26"/>
  <c r="AS25" i="37"/>
  <c r="AR14" i="38" s="1"/>
  <c r="AW85" i="15"/>
  <c r="AV28" i="16" s="1"/>
  <c r="AG26" i="16"/>
  <c r="AI80" i="15"/>
  <c r="AH26" i="16" s="1"/>
  <c r="BP25" i="16"/>
  <c r="BR76" i="15"/>
  <c r="BQ25" i="16" s="1"/>
  <c r="BO83" i="39"/>
  <c r="BP83" i="39" s="1"/>
  <c r="BP83" i="17"/>
  <c r="AH83" i="39"/>
  <c r="AI83" i="39" s="1"/>
  <c r="AI83" i="17"/>
  <c r="Z81" i="39"/>
  <c r="AA81" i="39" s="1"/>
  <c r="AA81" i="17"/>
  <c r="BM79" i="39"/>
  <c r="BN79" i="39" s="1"/>
  <c r="BN79" i="17"/>
  <c r="BU78" i="39"/>
  <c r="BV78" i="39" s="1"/>
  <c r="BV78" i="17"/>
  <c r="BC75" i="39"/>
  <c r="BD75" i="39" s="1"/>
  <c r="BD75" i="17"/>
  <c r="BK74" i="39"/>
  <c r="BL74" i="39" s="1"/>
  <c r="BL74" i="17"/>
  <c r="BS73" i="39"/>
  <c r="BT73" i="39" s="1"/>
  <c r="BT73" i="17"/>
  <c r="BA70" i="39"/>
  <c r="BB70" i="17"/>
  <c r="BI70" i="17"/>
  <c r="BJ70" i="17" s="1"/>
  <c r="J64" i="39"/>
  <c r="K64" i="17"/>
  <c r="AH62" i="39"/>
  <c r="AI62" i="39" s="1"/>
  <c r="AI62" i="17"/>
  <c r="X59" i="39"/>
  <c r="Y59" i="17"/>
  <c r="P57" i="39"/>
  <c r="Q57" i="17"/>
  <c r="H85" i="15"/>
  <c r="BX72" i="15"/>
  <c r="BI21" i="15"/>
  <c r="BU81" i="39"/>
  <c r="BV81" i="39" s="1"/>
  <c r="BV81" i="17"/>
  <c r="P78" i="39"/>
  <c r="Q78" i="17"/>
  <c r="BP68" i="27"/>
  <c r="BP66" i="27"/>
  <c r="BC56" i="39"/>
  <c r="BD56" i="39" s="1"/>
  <c r="BD56" i="17"/>
  <c r="AD54" i="39"/>
  <c r="AE54" i="39" s="1"/>
  <c r="AE54" i="17"/>
  <c r="AJ50" i="39"/>
  <c r="AK50" i="39" s="1"/>
  <c r="AK50" i="17"/>
  <c r="BC85" i="15"/>
  <c r="P83" i="39"/>
  <c r="Q83" i="17"/>
  <c r="H81" i="39"/>
  <c r="I81" i="17"/>
  <c r="BS78" i="39"/>
  <c r="BT78" i="39" s="1"/>
  <c r="BT78" i="17"/>
  <c r="BK77" i="39"/>
  <c r="BL77" i="39" s="1"/>
  <c r="BL77" i="17"/>
  <c r="BB75" i="27"/>
  <c r="BI75" i="27"/>
  <c r="BJ75" i="27" s="1"/>
  <c r="J69" i="39"/>
  <c r="K69" i="17"/>
  <c r="AI68" i="27"/>
  <c r="S67" i="27"/>
  <c r="AI66" i="27"/>
  <c r="X64" i="39"/>
  <c r="Y64" i="17"/>
  <c r="P62" i="39"/>
  <c r="Q62" i="17"/>
  <c r="BR84" i="15"/>
  <c r="BQ27" i="16" s="1"/>
  <c r="BP27" i="16"/>
  <c r="W24" i="16"/>
  <c r="Y71" i="15"/>
  <c r="X24" i="16" s="1"/>
  <c r="J70" i="39"/>
  <c r="K70" i="17"/>
  <c r="BU68" i="39"/>
  <c r="BV68" i="39" s="1"/>
  <c r="BV68" i="17"/>
  <c r="BM67" i="39"/>
  <c r="BN67" i="39" s="1"/>
  <c r="BN67" i="17"/>
  <c r="BE66" i="39"/>
  <c r="BF66" i="39" s="1"/>
  <c r="BF66" i="17"/>
  <c r="BS63" i="39"/>
  <c r="BT63" i="39" s="1"/>
  <c r="BT63" i="17"/>
  <c r="BK62" i="39"/>
  <c r="BL62" i="39" s="1"/>
  <c r="BL62" i="17"/>
  <c r="BC61" i="39"/>
  <c r="BD61" i="39" s="1"/>
  <c r="BD61" i="17"/>
  <c r="BQ58" i="39"/>
  <c r="BR58" i="39" s="1"/>
  <c r="BR58" i="17"/>
  <c r="BB56" i="27"/>
  <c r="BI56" i="27"/>
  <c r="BJ56" i="27" s="1"/>
  <c r="AJ54" i="39"/>
  <c r="AK54" i="39" s="1"/>
  <c r="AK54" i="17"/>
  <c r="AJ53" i="39"/>
  <c r="AK53" i="17"/>
  <c r="M85" i="15"/>
  <c r="L28" i="16" s="1"/>
  <c r="U26" i="16"/>
  <c r="W80" i="15"/>
  <c r="V26" i="16" s="1"/>
  <c r="BD25" i="16"/>
  <c r="BF76" i="15"/>
  <c r="BE25" i="16" s="1"/>
  <c r="BB78" i="27"/>
  <c r="BI78" i="27"/>
  <c r="BJ78" i="27" s="1"/>
  <c r="AF69" i="39"/>
  <c r="AG69" i="17"/>
  <c r="P68" i="39"/>
  <c r="Q68" i="17"/>
  <c r="AF67" i="39"/>
  <c r="AG67" i="17"/>
  <c r="P66" i="39"/>
  <c r="Q66" i="17"/>
  <c r="AD64" i="39"/>
  <c r="AE64" i="39" s="1"/>
  <c r="AE64" i="17"/>
  <c r="N63" i="39"/>
  <c r="O63" i="39" s="1"/>
  <c r="O63" i="17"/>
  <c r="AD62" i="39"/>
  <c r="AE62" i="39" s="1"/>
  <c r="AE62" i="17"/>
  <c r="N61" i="39"/>
  <c r="O61" i="39" s="1"/>
  <c r="O61" i="17"/>
  <c r="AB85" i="15"/>
  <c r="BB81" i="27"/>
  <c r="BI81" i="27"/>
  <c r="BJ81" i="27" s="1"/>
  <c r="AJ79" i="39"/>
  <c r="AK79" i="17"/>
  <c r="AJ78" i="39"/>
  <c r="AK78" i="17"/>
  <c r="AJ77" i="39"/>
  <c r="AK77" i="17"/>
  <c r="Z75" i="39"/>
  <c r="AA75" i="39" s="1"/>
  <c r="AA75" i="17"/>
  <c r="J74" i="39"/>
  <c r="K74" i="17"/>
  <c r="Z73" i="39"/>
  <c r="AA73" i="39" s="1"/>
  <c r="AA73" i="17"/>
  <c r="J72" i="39"/>
  <c r="K72" i="17"/>
  <c r="X70" i="39"/>
  <c r="Y70" i="39" s="1"/>
  <c r="Y70" i="17"/>
  <c r="BK69" i="39"/>
  <c r="BL69" i="39" s="1"/>
  <c r="BL69" i="17"/>
  <c r="BS68" i="39"/>
  <c r="BT68" i="39" s="1"/>
  <c r="BT68" i="17"/>
  <c r="BC66" i="39"/>
  <c r="BD66" i="39" s="1"/>
  <c r="BD66" i="17"/>
  <c r="BI62" i="27"/>
  <c r="BJ62" i="27" s="1"/>
  <c r="BB62" i="27"/>
  <c r="BG57" i="39"/>
  <c r="BH57" i="39" s="1"/>
  <c r="BH57" i="17"/>
  <c r="BO56" i="39"/>
  <c r="BP56" i="39" s="1"/>
  <c r="BP56" i="17"/>
  <c r="Z54" i="39"/>
  <c r="AA54" i="39" s="1"/>
  <c r="AA54" i="17"/>
  <c r="J53" i="39"/>
  <c r="K53" i="17"/>
  <c r="AQ85" i="15"/>
  <c r="AP28" i="16" s="1"/>
  <c r="BI51" i="15"/>
  <c r="BQ83" i="39"/>
  <c r="BR83" i="39" s="1"/>
  <c r="BR83" i="17"/>
  <c r="AB83" i="39"/>
  <c r="AC83" i="17"/>
  <c r="AB82" i="39"/>
  <c r="AC82" i="17"/>
  <c r="AB81" i="39"/>
  <c r="AC81" i="17"/>
  <c r="BO79" i="39"/>
  <c r="BP79" i="39" s="1"/>
  <c r="BP79" i="17"/>
  <c r="BO78" i="39"/>
  <c r="BP78" i="39" s="1"/>
  <c r="BP78" i="17"/>
  <c r="BE75" i="39"/>
  <c r="BF75" i="39" s="1"/>
  <c r="BF75" i="17"/>
  <c r="BM74" i="39"/>
  <c r="BN74" i="39" s="1"/>
  <c r="BN74" i="17"/>
  <c r="BU73" i="39"/>
  <c r="BV73" i="39" s="1"/>
  <c r="BV73" i="17"/>
  <c r="BC70" i="39"/>
  <c r="BD70" i="39" s="1"/>
  <c r="BD70" i="17"/>
  <c r="F69" i="39"/>
  <c r="G69" i="39" s="1"/>
  <c r="G69" i="17"/>
  <c r="V68" i="39"/>
  <c r="W68" i="39" s="1"/>
  <c r="W68" i="17"/>
  <c r="F67" i="39"/>
  <c r="G67" i="39" s="1"/>
  <c r="G67" i="17"/>
  <c r="V66" i="39"/>
  <c r="W66" i="39" s="1"/>
  <c r="W66" i="17"/>
  <c r="T64" i="39"/>
  <c r="U64" i="39" s="1"/>
  <c r="U64" i="17"/>
  <c r="T63" i="39"/>
  <c r="U63" i="17"/>
  <c r="T62" i="39"/>
  <c r="U62" i="17"/>
  <c r="T61" i="39"/>
  <c r="U61" i="17"/>
  <c r="R59" i="39"/>
  <c r="S59" i="39" s="1"/>
  <c r="S59" i="17"/>
  <c r="J58" i="39"/>
  <c r="K58" i="17"/>
  <c r="AH57" i="39"/>
  <c r="AI57" i="39" s="1"/>
  <c r="AI57" i="17"/>
  <c r="Z56" i="39"/>
  <c r="AA56" i="39" s="1"/>
  <c r="AA56" i="17"/>
  <c r="BM54" i="39"/>
  <c r="BN54" i="39" s="1"/>
  <c r="BN54" i="17"/>
  <c r="BU53" i="39"/>
  <c r="BV53" i="39" s="1"/>
  <c r="BV53" i="17"/>
  <c r="Z85" i="15"/>
  <c r="W76" i="15"/>
  <c r="V25" i="16" s="1"/>
  <c r="BI65" i="15"/>
  <c r="BI16" i="15"/>
  <c r="BX13" i="9"/>
  <c r="BH12" i="10"/>
  <c r="BX14" i="9"/>
  <c r="BJ16" i="9"/>
  <c r="BI12" i="10" s="1"/>
  <c r="AH79" i="39"/>
  <c r="AI79" i="39" s="1"/>
  <c r="AI79" i="17"/>
  <c r="R78" i="39"/>
  <c r="S78" i="39" s="1"/>
  <c r="S78" i="17"/>
  <c r="AH77" i="39"/>
  <c r="AI77" i="39" s="1"/>
  <c r="AI77" i="17"/>
  <c r="P75" i="39"/>
  <c r="Q75" i="17"/>
  <c r="AF74" i="39"/>
  <c r="AG74" i="17"/>
  <c r="P73" i="39"/>
  <c r="Q73" i="17"/>
  <c r="AF72" i="39"/>
  <c r="AG72" i="17"/>
  <c r="N70" i="39"/>
  <c r="O70" i="39" s="1"/>
  <c r="O70" i="17"/>
  <c r="BB69" i="27"/>
  <c r="BI69" i="27"/>
  <c r="BJ69" i="27" s="1"/>
  <c r="BR68" i="27"/>
  <c r="BA66" i="39"/>
  <c r="BB66" i="17"/>
  <c r="BI66" i="17"/>
  <c r="BJ66" i="17" s="1"/>
  <c r="BO64" i="39"/>
  <c r="BP64" i="39" s="1"/>
  <c r="BP64" i="17"/>
  <c r="BO63" i="39"/>
  <c r="BP63" i="39" s="1"/>
  <c r="BP63" i="17"/>
  <c r="BO62" i="39"/>
  <c r="BP62" i="39" s="1"/>
  <c r="BP62" i="17"/>
  <c r="BO61" i="39"/>
  <c r="BP61" i="39" s="1"/>
  <c r="BP61" i="17"/>
  <c r="BU59" i="39"/>
  <c r="BV59" i="39" s="1"/>
  <c r="BV59" i="17"/>
  <c r="BE57" i="39"/>
  <c r="BF57" i="39" s="1"/>
  <c r="BF57" i="17"/>
  <c r="BM56" i="39"/>
  <c r="BN56" i="39" s="1"/>
  <c r="BN56" i="17"/>
  <c r="P54" i="39"/>
  <c r="Q54" i="17"/>
  <c r="AF53" i="39"/>
  <c r="AG53" i="17"/>
  <c r="P52" i="39"/>
  <c r="Q52" i="39" s="1"/>
  <c r="Q52" i="17"/>
  <c r="F50" i="39"/>
  <c r="G50" i="39" s="1"/>
  <c r="G50" i="17"/>
  <c r="BL48" i="27"/>
  <c r="BS45" i="39"/>
  <c r="BT45" i="39" s="1"/>
  <c r="BT45" i="17"/>
  <c r="BK44" i="39"/>
  <c r="BL44" i="39" s="1"/>
  <c r="BL44" i="17"/>
  <c r="BC43" i="39"/>
  <c r="BD43" i="39" s="1"/>
  <c r="BD43" i="17"/>
  <c r="BQ40" i="39"/>
  <c r="BR40" i="39" s="1"/>
  <c r="BR40" i="17"/>
  <c r="BB38" i="27"/>
  <c r="BI38" i="27"/>
  <c r="BJ38" i="27" s="1"/>
  <c r="BQ35" i="39"/>
  <c r="BR35" i="39" s="1"/>
  <c r="BR35" i="17"/>
  <c r="BO31" i="39"/>
  <c r="BP31" i="39" s="1"/>
  <c r="BP31" i="17"/>
  <c r="BO29" i="39"/>
  <c r="BP29" i="39" s="1"/>
  <c r="BP29" i="17"/>
  <c r="J26" i="39"/>
  <c r="K26" i="39" s="1"/>
  <c r="K26" i="17"/>
  <c r="AH23" i="39"/>
  <c r="AI23" i="39" s="1"/>
  <c r="AI23" i="17"/>
  <c r="X20" i="39"/>
  <c r="Y20" i="17"/>
  <c r="P18" i="39"/>
  <c r="Q18" i="17"/>
  <c r="AA50" i="27"/>
  <c r="BQ80" i="39"/>
  <c r="BP26" i="18"/>
  <c r="AS24" i="18"/>
  <c r="AC24" i="28"/>
  <c r="M24" i="28"/>
  <c r="AZ22" i="28"/>
  <c r="E60" i="39"/>
  <c r="D22" i="40" s="1"/>
  <c r="D22" i="18"/>
  <c r="BH55" i="17"/>
  <c r="BG21" i="18" s="1"/>
  <c r="BF21" i="18"/>
  <c r="L20" i="18"/>
  <c r="P21" i="27"/>
  <c r="P21" i="17"/>
  <c r="O13" i="8"/>
  <c r="Q21" i="7"/>
  <c r="P13" i="8" s="1"/>
  <c r="BC19" i="39"/>
  <c r="BD19" i="39" s="1"/>
  <c r="BD19" i="17"/>
  <c r="BK18" i="39"/>
  <c r="BL18" i="39" s="1"/>
  <c r="BL18" i="17"/>
  <c r="BS17" i="39"/>
  <c r="BT17" i="39" s="1"/>
  <c r="BT17" i="17"/>
  <c r="BA13" i="39"/>
  <c r="BB13" i="17"/>
  <c r="BI13" i="17"/>
  <c r="BJ13" i="17" s="1"/>
  <c r="BH22" i="4"/>
  <c r="BJ60" i="3"/>
  <c r="BI22" i="4" s="1"/>
  <c r="BX57" i="3"/>
  <c r="BX58" i="3"/>
  <c r="BS76" i="39"/>
  <c r="BT76" i="17"/>
  <c r="BS25" i="18" s="1"/>
  <c r="BR25" i="18"/>
  <c r="BB25" i="18"/>
  <c r="BD76" i="17"/>
  <c r="BC25" i="18" s="1"/>
  <c r="BJ71" i="1"/>
  <c r="BI24" i="2" s="1"/>
  <c r="BH24" i="2"/>
  <c r="BX68" i="1"/>
  <c r="BX67" i="1"/>
  <c r="AS71" i="27"/>
  <c r="AR24" i="28" s="1"/>
  <c r="D24" i="18"/>
  <c r="J55" i="27"/>
  <c r="BM49" i="39"/>
  <c r="BN49" i="39" s="1"/>
  <c r="BN49" i="17"/>
  <c r="BK47" i="39"/>
  <c r="BL47" i="39" s="1"/>
  <c r="BL47" i="17"/>
  <c r="BA43" i="39"/>
  <c r="BB43" i="17"/>
  <c r="BI43" i="17"/>
  <c r="BJ43" i="17" s="1"/>
  <c r="BH39" i="27"/>
  <c r="BH37" i="27"/>
  <c r="BH34" i="27"/>
  <c r="AF27" i="39"/>
  <c r="AG27" i="17"/>
  <c r="X24" i="39"/>
  <c r="Y24" i="17"/>
  <c r="P22" i="39"/>
  <c r="Q22" i="17"/>
  <c r="F20" i="39"/>
  <c r="G20" i="39" s="1"/>
  <c r="G20" i="17"/>
  <c r="AD19" i="39"/>
  <c r="AE19" i="39" s="1"/>
  <c r="AE19" i="17"/>
  <c r="V18" i="39"/>
  <c r="W18" i="39" s="1"/>
  <c r="W18" i="17"/>
  <c r="N17" i="39"/>
  <c r="O17" i="39" s="1"/>
  <c r="O17" i="17"/>
  <c r="AB71" i="27"/>
  <c r="BH23" i="8"/>
  <c r="BJ65" i="7"/>
  <c r="BI23" i="8" s="1"/>
  <c r="BX63" i="7"/>
  <c r="BX62" i="7"/>
  <c r="AV21" i="18"/>
  <c r="AX51" i="27"/>
  <c r="AW20" i="28" s="1"/>
  <c r="AX51" i="17"/>
  <c r="AW20" i="8"/>
  <c r="BA49" i="39"/>
  <c r="BB49" i="17"/>
  <c r="BI49" i="17"/>
  <c r="BJ49" i="17" s="1"/>
  <c r="AB45" i="39"/>
  <c r="AC45" i="17"/>
  <c r="AB44" i="39"/>
  <c r="AC44" i="17"/>
  <c r="AB43" i="39"/>
  <c r="AC43" i="17"/>
  <c r="AB42" i="39"/>
  <c r="AC42" i="17"/>
  <c r="BO41" i="27"/>
  <c r="BO41" i="17"/>
  <c r="BN18" i="8"/>
  <c r="BP41" i="7"/>
  <c r="BO18" i="8" s="1"/>
  <c r="AH39" i="39"/>
  <c r="AI39" i="39" s="1"/>
  <c r="AI39" i="17"/>
  <c r="AI38" i="27"/>
  <c r="Z37" i="39"/>
  <c r="AA37" i="39" s="1"/>
  <c r="AA37" i="17"/>
  <c r="AA35" i="27"/>
  <c r="R34" i="39"/>
  <c r="S34" i="39" s="1"/>
  <c r="S34" i="17"/>
  <c r="H31" i="39"/>
  <c r="I31" i="17"/>
  <c r="AF29" i="39"/>
  <c r="AG29" i="17"/>
  <c r="BS27" i="39"/>
  <c r="BT27" i="39" s="1"/>
  <c r="BT27" i="17"/>
  <c r="BC24" i="39"/>
  <c r="BD24" i="39" s="1"/>
  <c r="BD24" i="17"/>
  <c r="BK23" i="39"/>
  <c r="BL23" i="39" s="1"/>
  <c r="BL23" i="17"/>
  <c r="BS22" i="39"/>
  <c r="BT22" i="39" s="1"/>
  <c r="BT22" i="17"/>
  <c r="BA20" i="39"/>
  <c r="BB20" i="17"/>
  <c r="BI20" i="17"/>
  <c r="BJ20" i="17" s="1"/>
  <c r="BQ19" i="39"/>
  <c r="BR19" i="39" s="1"/>
  <c r="BR19" i="17"/>
  <c r="T16" i="27"/>
  <c r="T16" i="17"/>
  <c r="S12" i="8"/>
  <c r="U16" i="7"/>
  <c r="T12" i="8" s="1"/>
  <c r="BG14" i="39"/>
  <c r="BH14" i="39" s="1"/>
  <c r="BH14" i="17"/>
  <c r="BG12" i="39"/>
  <c r="BH12" i="39" s="1"/>
  <c r="BH12" i="17"/>
  <c r="AW85" i="7"/>
  <c r="AV28" i="2"/>
  <c r="AX80" i="27"/>
  <c r="AW26" i="28" s="1"/>
  <c r="BX74" i="1"/>
  <c r="BH25" i="2"/>
  <c r="BJ76" i="1"/>
  <c r="BI25" i="2" s="1"/>
  <c r="BX73" i="1"/>
  <c r="AS76" i="27"/>
  <c r="AR25" i="28" s="1"/>
  <c r="E76" i="17"/>
  <c r="BF24" i="18"/>
  <c r="S23" i="28"/>
  <c r="U65" i="27"/>
  <c r="T23" i="28" s="1"/>
  <c r="W21" i="28"/>
  <c r="Y55" i="27"/>
  <c r="X21" i="28" s="1"/>
  <c r="G21" i="28"/>
  <c r="I55" i="27"/>
  <c r="H21" i="28" s="1"/>
  <c r="BF20" i="28"/>
  <c r="BF48" i="27"/>
  <c r="BH45" i="27"/>
  <c r="BH44" i="27"/>
  <c r="BH43" i="27"/>
  <c r="BH42" i="27"/>
  <c r="BN40" i="27"/>
  <c r="BF39" i="27"/>
  <c r="BV37" i="27"/>
  <c r="BU35" i="39"/>
  <c r="BV35" i="39" s="1"/>
  <c r="BV35" i="17"/>
  <c r="BM34" i="39"/>
  <c r="BN34" i="39" s="1"/>
  <c r="BN34" i="17"/>
  <c r="BS32" i="39"/>
  <c r="BT32" i="39" s="1"/>
  <c r="BT32" i="17"/>
  <c r="BK31" i="39"/>
  <c r="BL31" i="39" s="1"/>
  <c r="BL31" i="17"/>
  <c r="BC30" i="39"/>
  <c r="BD30" i="39" s="1"/>
  <c r="BD30" i="17"/>
  <c r="AD28" i="27"/>
  <c r="AD28" i="17"/>
  <c r="AG28" i="17" s="1"/>
  <c r="AF15" i="18" s="1"/>
  <c r="AC15" i="8"/>
  <c r="AE28" i="7"/>
  <c r="AD15" i="8" s="1"/>
  <c r="F27" i="39"/>
  <c r="G27" i="39" s="1"/>
  <c r="G27" i="17"/>
  <c r="AD26" i="39"/>
  <c r="AE26" i="39" s="1"/>
  <c r="AE26" i="17"/>
  <c r="AD25" i="27"/>
  <c r="AD25" i="17"/>
  <c r="AC14" i="8"/>
  <c r="AE25" i="7"/>
  <c r="AD14" i="8" s="1"/>
  <c r="F24" i="39"/>
  <c r="G24" i="39" s="1"/>
  <c r="G24" i="17"/>
  <c r="AD23" i="39"/>
  <c r="AE23" i="39" s="1"/>
  <c r="AE23" i="17"/>
  <c r="V22" i="39"/>
  <c r="W22" i="39" s="1"/>
  <c r="W22" i="17"/>
  <c r="T20" i="39"/>
  <c r="U20" i="17"/>
  <c r="T19" i="39"/>
  <c r="U19" i="17"/>
  <c r="T18" i="39"/>
  <c r="U18" i="17"/>
  <c r="T17" i="39"/>
  <c r="U17" i="17"/>
  <c r="AY16" i="27"/>
  <c r="AX12" i="28" s="1"/>
  <c r="AY16" i="17"/>
  <c r="AX12" i="8"/>
  <c r="K15" i="27"/>
  <c r="AH14" i="39"/>
  <c r="AI14" i="39" s="1"/>
  <c r="AI14" i="17"/>
  <c r="AI13" i="27"/>
  <c r="Z12" i="39"/>
  <c r="AA12" i="39" s="1"/>
  <c r="AA12" i="17"/>
  <c r="BD28" i="4"/>
  <c r="BF85" i="3"/>
  <c r="BE28" i="4" s="1"/>
  <c r="BX44" i="3"/>
  <c r="BJ46" i="3"/>
  <c r="BI19" i="4" s="1"/>
  <c r="BH19" i="4"/>
  <c r="BX43" i="3"/>
  <c r="AV85" i="7"/>
  <c r="AU28" i="2"/>
  <c r="BS84" i="17"/>
  <c r="BC84" i="17"/>
  <c r="AN26" i="18"/>
  <c r="AX71" i="39"/>
  <c r="AW24" i="40" s="1"/>
  <c r="AW24" i="18"/>
  <c r="AG24" i="28"/>
  <c r="Q24" i="28"/>
  <c r="BS55" i="39"/>
  <c r="BR21" i="18"/>
  <c r="BT55" i="17"/>
  <c r="BS21" i="18" s="1"/>
  <c r="BB21" i="18"/>
  <c r="BD55" i="17"/>
  <c r="BC21" i="18" s="1"/>
  <c r="AE49" i="7"/>
  <c r="AG49" i="7"/>
  <c r="AF51" i="27"/>
  <c r="AF51" i="17"/>
  <c r="AE20" i="8"/>
  <c r="BO48" i="39"/>
  <c r="BP48" i="39" s="1"/>
  <c r="BP48" i="17"/>
  <c r="K45" i="27"/>
  <c r="AA44" i="27"/>
  <c r="K43" i="27"/>
  <c r="AA42" i="27"/>
  <c r="X40" i="39"/>
  <c r="Y40" i="17"/>
  <c r="P39" i="39"/>
  <c r="Q39" i="17"/>
  <c r="H38" i="39"/>
  <c r="I38" i="17"/>
  <c r="AF37" i="39"/>
  <c r="AG37" i="17"/>
  <c r="X35" i="39"/>
  <c r="Y35" i="17"/>
  <c r="P34" i="39"/>
  <c r="Q34" i="17"/>
  <c r="AD32" i="39"/>
  <c r="AE32" i="39" s="1"/>
  <c r="AE32" i="17"/>
  <c r="N31" i="39"/>
  <c r="O31" i="39" s="1"/>
  <c r="O31" i="17"/>
  <c r="AD30" i="39"/>
  <c r="AE30" i="39" s="1"/>
  <c r="AE30" i="17"/>
  <c r="N29" i="39"/>
  <c r="O29" i="39" s="1"/>
  <c r="O29" i="17"/>
  <c r="E28" i="27"/>
  <c r="D15" i="28" s="1"/>
  <c r="E28" i="17"/>
  <c r="D15" i="8"/>
  <c r="BB26" i="27"/>
  <c r="BI26" i="27"/>
  <c r="BJ26" i="27" s="1"/>
  <c r="BQ24" i="39"/>
  <c r="BR24" i="39" s="1"/>
  <c r="BR24" i="17"/>
  <c r="BU15" i="39"/>
  <c r="BV15" i="39" s="1"/>
  <c r="BV15" i="17"/>
  <c r="BE13" i="39"/>
  <c r="BF13" i="39" s="1"/>
  <c r="BF13" i="17"/>
  <c r="BM12" i="39"/>
  <c r="BN12" i="39" s="1"/>
  <c r="BN12" i="17"/>
  <c r="W28" i="4"/>
  <c r="AH50" i="3"/>
  <c r="AE50" i="3"/>
  <c r="AD84" i="39"/>
  <c r="AC27" i="18"/>
  <c r="AE84" i="17"/>
  <c r="AD27" i="18" s="1"/>
  <c r="N84" i="39"/>
  <c r="M27" i="18"/>
  <c r="O84" i="17"/>
  <c r="N27" i="18" s="1"/>
  <c r="AP25" i="18"/>
  <c r="Y23" i="28"/>
  <c r="AA65" i="27"/>
  <c r="Z23" i="28" s="1"/>
  <c r="I23" i="28"/>
  <c r="K65" i="27"/>
  <c r="J23" i="28" s="1"/>
  <c r="X60" i="39"/>
  <c r="W22" i="18"/>
  <c r="Y60" i="17"/>
  <c r="X22" i="18" s="1"/>
  <c r="H60" i="39"/>
  <c r="G22" i="18"/>
  <c r="I60" i="17"/>
  <c r="H22" i="18" s="1"/>
  <c r="AC48" i="27"/>
  <c r="BM44" i="39"/>
  <c r="BN44" i="39" s="1"/>
  <c r="BN44" i="17"/>
  <c r="BE43" i="39"/>
  <c r="BF43" i="39" s="1"/>
  <c r="BF43" i="17"/>
  <c r="AV41" i="27"/>
  <c r="AU18" i="28" s="1"/>
  <c r="AV41" i="17"/>
  <c r="AU18" i="8"/>
  <c r="BK40" i="39"/>
  <c r="BL40" i="39" s="1"/>
  <c r="BL40" i="17"/>
  <c r="BC39" i="39"/>
  <c r="BD39" i="39" s="1"/>
  <c r="BD39" i="17"/>
  <c r="BS37" i="39"/>
  <c r="BT37" i="39" s="1"/>
  <c r="BT37" i="17"/>
  <c r="BC36" i="27"/>
  <c r="BC36" i="17"/>
  <c r="BB17" i="8"/>
  <c r="BD36" i="7"/>
  <c r="BC17" i="8" s="1"/>
  <c r="BD35" i="27"/>
  <c r="AL33" i="27"/>
  <c r="AK16" i="28" s="1"/>
  <c r="AL33" i="17"/>
  <c r="AK16" i="8"/>
  <c r="BA32" i="39"/>
  <c r="BI32" i="17"/>
  <c r="BJ32" i="17" s="1"/>
  <c r="BB32" i="17"/>
  <c r="AB28" i="27"/>
  <c r="AB28" i="17"/>
  <c r="AA15" i="8"/>
  <c r="AC28" i="7"/>
  <c r="AB15" i="8" s="1"/>
  <c r="BX25" i="7"/>
  <c r="T25" i="27"/>
  <c r="T25" i="17"/>
  <c r="S14" i="8"/>
  <c r="U25" i="7"/>
  <c r="T14" i="8" s="1"/>
  <c r="Z20" i="39"/>
  <c r="AA20" i="39" s="1"/>
  <c r="AA20" i="17"/>
  <c r="R19" i="39"/>
  <c r="S19" i="39" s="1"/>
  <c r="S19" i="17"/>
  <c r="J18" i="39"/>
  <c r="K18" i="17"/>
  <c r="AH17" i="39"/>
  <c r="AI17" i="39" s="1"/>
  <c r="AI17" i="17"/>
  <c r="BU16" i="27"/>
  <c r="BU16" i="17"/>
  <c r="BT12" i="8"/>
  <c r="BV16" i="7"/>
  <c r="BU12" i="8" s="1"/>
  <c r="P15" i="39"/>
  <c r="Q15" i="17"/>
  <c r="Q14" i="27"/>
  <c r="I13" i="27"/>
  <c r="AG12" i="27"/>
  <c r="BR28" i="4"/>
  <c r="BT85" i="3"/>
  <c r="BS28" i="4" s="1"/>
  <c r="AT85" i="7"/>
  <c r="AS28" i="2"/>
  <c r="BQ84" i="17"/>
  <c r="M84" i="27"/>
  <c r="L27" i="28" s="1"/>
  <c r="AV71" i="27"/>
  <c r="AU24" i="28" s="1"/>
  <c r="BJ22" i="18"/>
  <c r="BL60" i="17"/>
  <c r="BK22" i="18" s="1"/>
  <c r="BA55" i="39"/>
  <c r="AZ21" i="18"/>
  <c r="BI55" i="17"/>
  <c r="BB55" i="17"/>
  <c r="BA21" i="18" s="1"/>
  <c r="BD50" i="27"/>
  <c r="AO46" i="27"/>
  <c r="AN19" i="28" s="1"/>
  <c r="AO46" i="17"/>
  <c r="AN19" i="8"/>
  <c r="Y45" i="27"/>
  <c r="I44" i="27"/>
  <c r="Y43" i="27"/>
  <c r="I42" i="27"/>
  <c r="F40" i="39"/>
  <c r="G40" i="39" s="1"/>
  <c r="G40" i="17"/>
  <c r="V39" i="39"/>
  <c r="W39" i="39" s="1"/>
  <c r="W39" i="17"/>
  <c r="F38" i="39"/>
  <c r="G38" i="39" s="1"/>
  <c r="G38" i="17"/>
  <c r="V37" i="39"/>
  <c r="W37" i="39" s="1"/>
  <c r="W37" i="17"/>
  <c r="AD36" i="27"/>
  <c r="AD36" i="17"/>
  <c r="AG36" i="17" s="1"/>
  <c r="AF17" i="18" s="1"/>
  <c r="AC17" i="8"/>
  <c r="AE36" i="7"/>
  <c r="AD17" i="8" s="1"/>
  <c r="AD35" i="39"/>
  <c r="AE35" i="39" s="1"/>
  <c r="AE35" i="17"/>
  <c r="N34" i="39"/>
  <c r="O34" i="39" s="1"/>
  <c r="O34" i="17"/>
  <c r="E33" i="27"/>
  <c r="D16" i="28" s="1"/>
  <c r="E33" i="17"/>
  <c r="D16" i="8"/>
  <c r="AC32" i="27"/>
  <c r="U31" i="27"/>
  <c r="AK29" i="27"/>
  <c r="BH27" i="27"/>
  <c r="BG26" i="39"/>
  <c r="BH26" i="39" s="1"/>
  <c r="BH26" i="17"/>
  <c r="AY25" i="27"/>
  <c r="AX14" i="28" s="1"/>
  <c r="AY25" i="17"/>
  <c r="AX14" i="8"/>
  <c r="BU20" i="39"/>
  <c r="BV20" i="39" s="1"/>
  <c r="BV20" i="17"/>
  <c r="BE18" i="39"/>
  <c r="BF18" i="39" s="1"/>
  <c r="BF18" i="17"/>
  <c r="BM17" i="39"/>
  <c r="BN17" i="39" s="1"/>
  <c r="BN17" i="17"/>
  <c r="AV16" i="27"/>
  <c r="AU12" i="28" s="1"/>
  <c r="AV16" i="17"/>
  <c r="AU12" i="8"/>
  <c r="BK15" i="39"/>
  <c r="BL15" i="39" s="1"/>
  <c r="BL15" i="17"/>
  <c r="BS14" i="39"/>
  <c r="BT14" i="39" s="1"/>
  <c r="BT14" i="17"/>
  <c r="BC12" i="39"/>
  <c r="BD12" i="39" s="1"/>
  <c r="BD12" i="17"/>
  <c r="E85" i="7"/>
  <c r="D28" i="2"/>
  <c r="AC84" i="17"/>
  <c r="AB27" i="18" s="1"/>
  <c r="AA27" i="18"/>
  <c r="AT80" i="17"/>
  <c r="AD80" i="27"/>
  <c r="BE76" i="27"/>
  <c r="AU71" i="39"/>
  <c r="AT24" i="40" s="1"/>
  <c r="AT24" i="18"/>
  <c r="AN65" i="39"/>
  <c r="AM23" i="40" s="1"/>
  <c r="AM23" i="18"/>
  <c r="Y65" i="17"/>
  <c r="X23" i="18" s="1"/>
  <c r="W23" i="18"/>
  <c r="H65" i="39"/>
  <c r="G23" i="18"/>
  <c r="I65" i="17"/>
  <c r="H23" i="18" s="1"/>
  <c r="BR20" i="28"/>
  <c r="AT20" i="18"/>
  <c r="AH49" i="3"/>
  <c r="AE49" i="3"/>
  <c r="AY41" i="39"/>
  <c r="AX18" i="40" s="1"/>
  <c r="AX18" i="18"/>
  <c r="AC18" i="28"/>
  <c r="AE41" i="27"/>
  <c r="AD18" i="28" s="1"/>
  <c r="AB36" i="17"/>
  <c r="BM33" i="39"/>
  <c r="BN33" i="17"/>
  <c r="BM16" i="18" s="1"/>
  <c r="BL16" i="18"/>
  <c r="S16" i="18"/>
  <c r="U33" i="17"/>
  <c r="T16" i="18" s="1"/>
  <c r="R28" i="39"/>
  <c r="Q15" i="18"/>
  <c r="BB14" i="18"/>
  <c r="D12" i="18"/>
  <c r="AK20" i="18"/>
  <c r="BQ46" i="39"/>
  <c r="BP19" i="18"/>
  <c r="Q16" i="28"/>
  <c r="S33" i="27"/>
  <c r="R16" i="28" s="1"/>
  <c r="E21" i="39"/>
  <c r="D13" i="40" s="1"/>
  <c r="D13" i="18"/>
  <c r="BP46" i="7"/>
  <c r="BO19" i="8" s="1"/>
  <c r="AW41" i="27"/>
  <c r="AV18" i="28" s="1"/>
  <c r="AZ17" i="28"/>
  <c r="BB36" i="27"/>
  <c r="BA17" i="28" s="1"/>
  <c r="BI36" i="27"/>
  <c r="BJ13" i="18"/>
  <c r="BL21" i="17"/>
  <c r="BK13" i="18" s="1"/>
  <c r="K19" i="18"/>
  <c r="D14" i="18"/>
  <c r="BJ19" i="18"/>
  <c r="AE19" i="28"/>
  <c r="AG46" i="27"/>
  <c r="AF19" i="28" s="1"/>
  <c r="AQ36" i="27"/>
  <c r="AP17" i="28" s="1"/>
  <c r="AV16" i="18"/>
  <c r="AB33" i="39"/>
  <c r="AA16" i="18"/>
  <c r="AC33" i="17"/>
  <c r="AB16" i="18" s="1"/>
  <c r="BE28" i="17"/>
  <c r="AA28" i="7"/>
  <c r="Z15" i="8" s="1"/>
  <c r="AG25" i="7"/>
  <c r="AF14" i="8" s="1"/>
  <c r="AM21" i="39"/>
  <c r="AL13" i="40" s="1"/>
  <c r="AL13" i="18"/>
  <c r="O48" i="17"/>
  <c r="AN46" i="27"/>
  <c r="AM19" i="28" s="1"/>
  <c r="T46" i="27"/>
  <c r="AP36" i="39"/>
  <c r="AO17" i="40" s="1"/>
  <c r="AO17" i="18"/>
  <c r="L36" i="27"/>
  <c r="K17" i="28" s="1"/>
  <c r="BS28" i="39"/>
  <c r="BR15" i="18"/>
  <c r="K28" i="7"/>
  <c r="J15" i="8" s="1"/>
  <c r="BU21" i="39"/>
  <c r="BT13" i="18"/>
  <c r="BV21" i="17"/>
  <c r="BU13" i="18" s="1"/>
  <c r="AA13" i="28"/>
  <c r="BD16" i="7"/>
  <c r="BC12" i="8" s="1"/>
  <c r="AM16" i="39"/>
  <c r="AL12" i="40" s="1"/>
  <c r="AL12" i="18"/>
  <c r="BA41" i="17"/>
  <c r="S17" i="18"/>
  <c r="U36" i="17"/>
  <c r="T17" i="18" s="1"/>
  <c r="BC33" i="39"/>
  <c r="BB16" i="18"/>
  <c r="BD33" i="17"/>
  <c r="BC16" i="18" s="1"/>
  <c r="AK15" i="18"/>
  <c r="AS12" i="18"/>
  <c r="BD46" i="7"/>
  <c r="BC19" i="8" s="1"/>
  <c r="AK19" i="18"/>
  <c r="BQ41" i="17"/>
  <c r="AU17" i="18"/>
  <c r="BT14" i="28"/>
  <c r="AZ12" i="18"/>
  <c r="AA84" i="35"/>
  <c r="Z27" i="36" s="1"/>
  <c r="Y27" i="36"/>
  <c r="BH14" i="34"/>
  <c r="BX23" i="33"/>
  <c r="BJ25" i="33"/>
  <c r="BI14" i="34" s="1"/>
  <c r="BX24" i="33"/>
  <c r="AC51" i="33"/>
  <c r="AB20" i="34" s="1"/>
  <c r="Y20" i="34"/>
  <c r="AA51" i="33"/>
  <c r="Z20" i="34" s="1"/>
  <c r="BF71" i="35"/>
  <c r="BE24" i="36" s="1"/>
  <c r="BD24" i="36"/>
  <c r="BD28" i="34"/>
  <c r="BF85" i="33"/>
  <c r="BE28" i="34" s="1"/>
  <c r="W28" i="34"/>
  <c r="BI84" i="35"/>
  <c r="BB84" i="35"/>
  <c r="BA27" i="36" s="1"/>
  <c r="AZ27" i="36"/>
  <c r="G26" i="36"/>
  <c r="I80" i="35"/>
  <c r="H26" i="36" s="1"/>
  <c r="BN28" i="32"/>
  <c r="BP85" i="31"/>
  <c r="BO28" i="32" s="1"/>
  <c r="BH22" i="30"/>
  <c r="BX58" i="29"/>
  <c r="BJ60" i="29"/>
  <c r="BI22" i="30" s="1"/>
  <c r="BX57" i="29"/>
  <c r="BJ26" i="36"/>
  <c r="BL80" i="35"/>
  <c r="BK26" i="36" s="1"/>
  <c r="BR25" i="36"/>
  <c r="BT76" i="35"/>
  <c r="BS25" i="36" s="1"/>
  <c r="E28" i="32"/>
  <c r="G85" i="31"/>
  <c r="F28" i="32" s="1"/>
  <c r="BR84" i="35"/>
  <c r="BQ27" i="36" s="1"/>
  <c r="BP27" i="36"/>
  <c r="G28" i="34"/>
  <c r="I85" i="33"/>
  <c r="H28" i="34" s="1"/>
  <c r="BB20" i="36"/>
  <c r="BD51" i="35"/>
  <c r="BC20" i="36" s="1"/>
  <c r="O14" i="36"/>
  <c r="Q25" i="35"/>
  <c r="P14" i="36" s="1"/>
  <c r="BL12" i="36"/>
  <c r="BN16" i="35"/>
  <c r="BM12" i="36" s="1"/>
  <c r="W23" i="36"/>
  <c r="Y65" i="35"/>
  <c r="X23" i="36" s="1"/>
  <c r="U19" i="36"/>
  <c r="W46" i="35"/>
  <c r="V19" i="36" s="1"/>
  <c r="U41" i="35"/>
  <c r="T18" i="36" s="1"/>
  <c r="S18" i="36"/>
  <c r="BH36" i="35"/>
  <c r="BG17" i="36" s="1"/>
  <c r="BF17" i="36"/>
  <c r="I16" i="36"/>
  <c r="K33" i="35"/>
  <c r="J16" i="36" s="1"/>
  <c r="BR14" i="36"/>
  <c r="BT25" i="35"/>
  <c r="BS14" i="36" s="1"/>
  <c r="BH20" i="30"/>
  <c r="BJ51" i="29"/>
  <c r="BI20" i="30" s="1"/>
  <c r="BX49" i="29"/>
  <c r="BX48" i="29"/>
  <c r="M28" i="32"/>
  <c r="O85" i="31"/>
  <c r="N28" i="32" s="1"/>
  <c r="Q22" i="36"/>
  <c r="S60" i="35"/>
  <c r="R22" i="36" s="1"/>
  <c r="U46" i="35"/>
  <c r="T19" i="36" s="1"/>
  <c r="S19" i="36"/>
  <c r="AE16" i="36"/>
  <c r="AG33" i="35"/>
  <c r="AF16" i="36" s="1"/>
  <c r="W28" i="35"/>
  <c r="V15" i="36" s="1"/>
  <c r="U15" i="36"/>
  <c r="N85" i="35"/>
  <c r="M28" i="30"/>
  <c r="O85" i="29"/>
  <c r="N28" i="30" s="1"/>
  <c r="O24" i="36"/>
  <c r="Q71" i="35"/>
  <c r="P24" i="36" s="1"/>
  <c r="O20" i="36"/>
  <c r="O17" i="36"/>
  <c r="Q36" i="35"/>
  <c r="P17" i="36" s="1"/>
  <c r="BB16" i="36"/>
  <c r="BD33" i="35"/>
  <c r="BC16" i="36" s="1"/>
  <c r="AZ15" i="36"/>
  <c r="BB28" i="35"/>
  <c r="BA15" i="36" s="1"/>
  <c r="BI28" i="35"/>
  <c r="AZ12" i="36"/>
  <c r="BB16" i="35"/>
  <c r="BA12" i="36" s="1"/>
  <c r="BI16" i="35"/>
  <c r="E85" i="35"/>
  <c r="D28" i="36" s="1"/>
  <c r="D28" i="30"/>
  <c r="BD25" i="36"/>
  <c r="BF76" i="35"/>
  <c r="BE25" i="36" s="1"/>
  <c r="BL21" i="36"/>
  <c r="BN55" i="35"/>
  <c r="BM21" i="36" s="1"/>
  <c r="G18" i="36"/>
  <c r="I41" i="35"/>
  <c r="H18" i="36" s="1"/>
  <c r="M16" i="36"/>
  <c r="O33" i="35"/>
  <c r="N16" i="36" s="1"/>
  <c r="BF14" i="36"/>
  <c r="BH25" i="35"/>
  <c r="BG14" i="36" s="1"/>
  <c r="AC13" i="36"/>
  <c r="AE21" i="35"/>
  <c r="AD13" i="36" s="1"/>
  <c r="AJ85" i="35"/>
  <c r="BX87" i="29"/>
  <c r="AI28" i="30"/>
  <c r="BH80" i="35"/>
  <c r="BG26" i="36" s="1"/>
  <c r="BF26" i="36"/>
  <c r="AE20" i="36"/>
  <c r="BF15" i="36"/>
  <c r="BH28" i="35"/>
  <c r="BG15" i="36" s="1"/>
  <c r="I15" i="36"/>
  <c r="K28" i="35"/>
  <c r="J15" i="36" s="1"/>
  <c r="BO85" i="35"/>
  <c r="BP85" i="29"/>
  <c r="BO28" i="30" s="1"/>
  <c r="BN28" i="30"/>
  <c r="W19" i="36"/>
  <c r="Y46" i="35"/>
  <c r="X19" i="36" s="1"/>
  <c r="AA13" i="36"/>
  <c r="BX17" i="35"/>
  <c r="AC21" i="35"/>
  <c r="AB13" i="36" s="1"/>
  <c r="E22" i="36"/>
  <c r="G60" i="35"/>
  <c r="F22" i="36" s="1"/>
  <c r="Y28" i="30"/>
  <c r="AA85" i="29"/>
  <c r="Z28" i="30" s="1"/>
  <c r="M22" i="36"/>
  <c r="O60" i="35"/>
  <c r="N22" i="36" s="1"/>
  <c r="BB78" i="37"/>
  <c r="BI78" i="37"/>
  <c r="BJ78" i="37" s="1"/>
  <c r="BB32" i="37"/>
  <c r="BI32" i="37"/>
  <c r="BJ32" i="37" s="1"/>
  <c r="BI85" i="21"/>
  <c r="BH12" i="22"/>
  <c r="BX14" i="21"/>
  <c r="BJ16" i="21"/>
  <c r="BI12" i="22" s="1"/>
  <c r="BX13" i="21"/>
  <c r="AT84" i="37"/>
  <c r="AS27" i="38" s="1"/>
  <c r="V84" i="37"/>
  <c r="H80" i="37"/>
  <c r="AY76" i="37"/>
  <c r="AX25" i="38" s="1"/>
  <c r="BE71" i="37"/>
  <c r="BF71" i="25"/>
  <c r="BE24" i="26" s="1"/>
  <c r="BD24" i="26"/>
  <c r="AV60" i="37"/>
  <c r="AU22" i="38" s="1"/>
  <c r="V55" i="37"/>
  <c r="U21" i="26"/>
  <c r="W55" i="25"/>
  <c r="V21" i="26" s="1"/>
  <c r="BE28" i="37"/>
  <c r="BD15" i="26"/>
  <c r="BF28" i="25"/>
  <c r="BE15" i="26" s="1"/>
  <c r="AF25" i="37"/>
  <c r="AE14" i="26"/>
  <c r="AG25" i="25"/>
  <c r="AF14" i="26" s="1"/>
  <c r="BS80" i="37"/>
  <c r="BR26" i="26"/>
  <c r="BT80" i="25"/>
  <c r="BS26" i="26" s="1"/>
  <c r="AU80" i="37"/>
  <c r="AT26" i="38" s="1"/>
  <c r="Z76" i="37"/>
  <c r="AC76" i="37" s="1"/>
  <c r="AB25" i="38" s="1"/>
  <c r="AA76" i="25"/>
  <c r="Z25" i="26" s="1"/>
  <c r="Y25" i="26"/>
  <c r="AU60" i="37"/>
  <c r="AT22" i="38" s="1"/>
  <c r="AT22" i="26"/>
  <c r="AS55" i="37"/>
  <c r="AR21" i="38" s="1"/>
  <c r="AF51" i="37"/>
  <c r="AE20" i="26"/>
  <c r="AB41" i="37"/>
  <c r="BL28" i="24"/>
  <c r="BN85" i="23"/>
  <c r="BM28" i="24" s="1"/>
  <c r="AB84" i="37"/>
  <c r="AC84" i="25"/>
  <c r="AB27" i="26" s="1"/>
  <c r="BX81" i="25"/>
  <c r="AA27" i="26"/>
  <c r="AT80" i="37"/>
  <c r="AS26" i="38" s="1"/>
  <c r="AS26" i="26"/>
  <c r="N80" i="37"/>
  <c r="M26" i="26"/>
  <c r="O80" i="25"/>
  <c r="N26" i="26" s="1"/>
  <c r="BL25" i="38"/>
  <c r="N60" i="37"/>
  <c r="AU51" i="37"/>
  <c r="AT20" i="38" s="1"/>
  <c r="BH17" i="26"/>
  <c r="BX36" i="25"/>
  <c r="BX35" i="25"/>
  <c r="BJ36" i="25"/>
  <c r="BI17" i="26" s="1"/>
  <c r="BX63" i="23"/>
  <c r="BJ65" i="23"/>
  <c r="BI23" i="24" s="1"/>
  <c r="BX62" i="23"/>
  <c r="BH23" i="24"/>
  <c r="BL85" i="21"/>
  <c r="BK28" i="22" s="1"/>
  <c r="BJ28" i="22"/>
  <c r="BA80" i="37"/>
  <c r="AZ26" i="26"/>
  <c r="BB80" i="25"/>
  <c r="BA26" i="26" s="1"/>
  <c r="BI80" i="25"/>
  <c r="AN76" i="37"/>
  <c r="AM25" i="38" s="1"/>
  <c r="AM25" i="26"/>
  <c r="H76" i="37"/>
  <c r="G25" i="26"/>
  <c r="I76" i="25"/>
  <c r="H25" i="26" s="1"/>
  <c r="R41" i="37"/>
  <c r="AO36" i="37"/>
  <c r="AN17" i="38" s="1"/>
  <c r="V28" i="37"/>
  <c r="Y28" i="37" s="1"/>
  <c r="X15" i="38" s="1"/>
  <c r="AS76" i="37"/>
  <c r="AR25" i="38" s="1"/>
  <c r="AR25" i="26"/>
  <c r="BX61" i="25"/>
  <c r="L65" i="37"/>
  <c r="K23" i="38" s="1"/>
  <c r="AH60" i="37"/>
  <c r="AG22" i="26"/>
  <c r="AI60" i="25"/>
  <c r="AH22" i="26" s="1"/>
  <c r="AF55" i="37"/>
  <c r="BX52" i="37" s="1"/>
  <c r="BS41" i="37"/>
  <c r="AU41" i="37"/>
  <c r="AT18" i="38" s="1"/>
  <c r="G36" i="25"/>
  <c r="F17" i="26" s="1"/>
  <c r="BH16" i="26"/>
  <c r="BX30" i="25"/>
  <c r="BJ33" i="25"/>
  <c r="BI16" i="26" s="1"/>
  <c r="BX31" i="25"/>
  <c r="E33" i="37"/>
  <c r="D16" i="38" s="1"/>
  <c r="AY28" i="37"/>
  <c r="AX15" i="38" s="1"/>
  <c r="Z25" i="37"/>
  <c r="BO16" i="37"/>
  <c r="AE28" i="22"/>
  <c r="AG85" i="21"/>
  <c r="AF28" i="22" s="1"/>
  <c r="H85" i="25"/>
  <c r="G28" i="20"/>
  <c r="I85" i="19"/>
  <c r="H28" i="20" s="1"/>
  <c r="AU84" i="37"/>
  <c r="AT27" i="38" s="1"/>
  <c r="AT27" i="26"/>
  <c r="BU80" i="37"/>
  <c r="BT26" i="26"/>
  <c r="BV80" i="25"/>
  <c r="BU26" i="26" s="1"/>
  <c r="AO80" i="37"/>
  <c r="AN26" i="38" s="1"/>
  <c r="AN26" i="26"/>
  <c r="AZ76" i="37"/>
  <c r="AY25" i="38" s="1"/>
  <c r="D76" i="37"/>
  <c r="C25" i="38" s="1"/>
  <c r="I24" i="38"/>
  <c r="K71" i="37"/>
  <c r="J24" i="38" s="1"/>
  <c r="AQ65" i="37"/>
  <c r="AP23" i="38" s="1"/>
  <c r="AP23" i="26"/>
  <c r="BK55" i="37"/>
  <c r="BJ21" i="26"/>
  <c r="BL55" i="25"/>
  <c r="BK21" i="26" s="1"/>
  <c r="R51" i="25"/>
  <c r="Q20" i="20"/>
  <c r="S51" i="19"/>
  <c r="R20" i="20" s="1"/>
  <c r="U51" i="19"/>
  <c r="T20" i="20" s="1"/>
  <c r="AF46" i="37"/>
  <c r="M36" i="37"/>
  <c r="L17" i="38" s="1"/>
  <c r="L17" i="26"/>
  <c r="AP28" i="37"/>
  <c r="AO15" i="38" s="1"/>
  <c r="J28" i="37"/>
  <c r="L60" i="37"/>
  <c r="K22" i="38" s="1"/>
  <c r="K22" i="26"/>
  <c r="BA51" i="37"/>
  <c r="BB51" i="25"/>
  <c r="BA20" i="26" s="1"/>
  <c r="AZ20" i="26"/>
  <c r="BI51" i="25"/>
  <c r="BO41" i="37"/>
  <c r="BP41" i="25"/>
  <c r="BO18" i="26" s="1"/>
  <c r="BN18" i="26"/>
  <c r="R36" i="37"/>
  <c r="S36" i="25"/>
  <c r="R17" i="26" s="1"/>
  <c r="Q17" i="26"/>
  <c r="AT21" i="37"/>
  <c r="AS13" i="38" s="1"/>
  <c r="AS13" i="26"/>
  <c r="BG80" i="37"/>
  <c r="BH80" i="25"/>
  <c r="BG26" i="26" s="1"/>
  <c r="BF26" i="26"/>
  <c r="AL76" i="37"/>
  <c r="AK25" i="38" s="1"/>
  <c r="AK25" i="26"/>
  <c r="BM41" i="37"/>
  <c r="BL18" i="26"/>
  <c r="BN41" i="25"/>
  <c r="BM18" i="26" s="1"/>
  <c r="BK85" i="25"/>
  <c r="BJ28" i="20"/>
  <c r="BL85" i="19"/>
  <c r="BK28" i="20" s="1"/>
  <c r="AG29" i="37"/>
  <c r="AY60" i="37"/>
  <c r="AX22" i="38" s="1"/>
  <c r="Z55" i="37"/>
  <c r="Z55" i="39" s="1"/>
  <c r="Y21" i="26"/>
  <c r="AA55" i="25"/>
  <c r="Z21" i="26" s="1"/>
  <c r="E36" i="37"/>
  <c r="D17" i="38" s="1"/>
  <c r="L16" i="37"/>
  <c r="K12" i="38" s="1"/>
  <c r="K12" i="26"/>
  <c r="BX17" i="25"/>
  <c r="BX58" i="23"/>
  <c r="BH22" i="24"/>
  <c r="BJ60" i="23"/>
  <c r="BI22" i="24" s="1"/>
  <c r="BX57" i="23"/>
  <c r="BC36" i="37"/>
  <c r="BB17" i="26"/>
  <c r="BD36" i="25"/>
  <c r="BC17" i="26" s="1"/>
  <c r="Z36" i="37"/>
  <c r="AA36" i="25"/>
  <c r="Z17" i="26" s="1"/>
  <c r="Y17" i="26"/>
  <c r="AC36" i="25"/>
  <c r="AB17" i="26" s="1"/>
  <c r="BK21" i="37"/>
  <c r="BJ13" i="26"/>
  <c r="BL21" i="25"/>
  <c r="BK13" i="26" s="1"/>
  <c r="AX46" i="37"/>
  <c r="AW19" i="38" s="1"/>
  <c r="V25" i="37"/>
  <c r="U14" i="26"/>
  <c r="W25" i="25"/>
  <c r="V14" i="26" s="1"/>
  <c r="T85" i="25"/>
  <c r="U85" i="19"/>
  <c r="T28" i="20" s="1"/>
  <c r="S28" i="20"/>
  <c r="W28" i="22"/>
  <c r="Y85" i="21"/>
  <c r="X28" i="22" s="1"/>
  <c r="AQ80" i="37"/>
  <c r="AP26" i="38" s="1"/>
  <c r="AP26" i="26"/>
  <c r="BM55" i="37"/>
  <c r="BL21" i="26"/>
  <c r="BN55" i="25"/>
  <c r="BM21" i="26" s="1"/>
  <c r="V76" i="37"/>
  <c r="V76" i="39" s="1"/>
  <c r="U25" i="26"/>
  <c r="W76" i="25"/>
  <c r="V25" i="26" s="1"/>
  <c r="AR80" i="37"/>
  <c r="AQ26" i="38" s="1"/>
  <c r="AQ26" i="26"/>
  <c r="AX85" i="25"/>
  <c r="BO80" i="37"/>
  <c r="BP80" i="25"/>
  <c r="BO26" i="26" s="1"/>
  <c r="BN26" i="26"/>
  <c r="AT33" i="37"/>
  <c r="AS16" i="38" s="1"/>
  <c r="AS16" i="26"/>
  <c r="AQ25" i="37"/>
  <c r="AP14" i="38" s="1"/>
  <c r="AP14" i="26"/>
  <c r="AO41" i="37"/>
  <c r="AN18" i="38" s="1"/>
  <c r="AN18" i="26"/>
  <c r="M26" i="16"/>
  <c r="O80" i="15"/>
  <c r="N26" i="16" s="1"/>
  <c r="AO85" i="15"/>
  <c r="AN28" i="16" s="1"/>
  <c r="BI76" i="15"/>
  <c r="Z82" i="39"/>
  <c r="AA82" i="39" s="1"/>
  <c r="AA82" i="17"/>
  <c r="BB70" i="27"/>
  <c r="BI70" i="27"/>
  <c r="BJ70" i="27" s="1"/>
  <c r="AJ69" i="39"/>
  <c r="AK69" i="17"/>
  <c r="AJ68" i="39"/>
  <c r="AK68" i="39" s="1"/>
  <c r="AK68" i="17"/>
  <c r="AJ67" i="39"/>
  <c r="AK67" i="17"/>
  <c r="AJ66" i="39"/>
  <c r="AK66" i="39" s="1"/>
  <c r="AK66" i="17"/>
  <c r="AH63" i="39"/>
  <c r="AI63" i="39" s="1"/>
  <c r="AI63" i="17"/>
  <c r="Z61" i="39"/>
  <c r="AA61" i="39" s="1"/>
  <c r="AA61" i="17"/>
  <c r="P58" i="39"/>
  <c r="Q58" i="17"/>
  <c r="H56" i="39"/>
  <c r="I56" i="17"/>
  <c r="BC53" i="39"/>
  <c r="BD53" i="39" s="1"/>
  <c r="BD53" i="17"/>
  <c r="BK52" i="39"/>
  <c r="BL52" i="39" s="1"/>
  <c r="BL52" i="17"/>
  <c r="AD83" i="39"/>
  <c r="AE83" i="39" s="1"/>
  <c r="AE83" i="17"/>
  <c r="BI36" i="15"/>
  <c r="P79" i="39"/>
  <c r="Q79" i="17"/>
  <c r="H77" i="39"/>
  <c r="I77" i="17"/>
  <c r="AD75" i="39"/>
  <c r="AE75" i="39" s="1"/>
  <c r="AE75" i="17"/>
  <c r="V74" i="39"/>
  <c r="W74" i="39" s="1"/>
  <c r="W74" i="17"/>
  <c r="N73" i="39"/>
  <c r="O73" i="39" s="1"/>
  <c r="O73" i="17"/>
  <c r="F72" i="39"/>
  <c r="G72" i="39" s="1"/>
  <c r="G72" i="17"/>
  <c r="AJ70" i="39"/>
  <c r="AK70" i="17"/>
  <c r="BG68" i="39"/>
  <c r="BH68" i="39" s="1"/>
  <c r="BH68" i="17"/>
  <c r="BG66" i="39"/>
  <c r="BH66" i="39" s="1"/>
  <c r="BH66" i="17"/>
  <c r="BU63" i="39"/>
  <c r="BV63" i="39" s="1"/>
  <c r="BV63" i="17"/>
  <c r="BM62" i="39"/>
  <c r="BN62" i="39" s="1"/>
  <c r="BN62" i="17"/>
  <c r="BE61" i="39"/>
  <c r="BF61" i="39" s="1"/>
  <c r="BF61" i="17"/>
  <c r="BS58" i="39"/>
  <c r="BT58" i="39" s="1"/>
  <c r="BT58" i="17"/>
  <c r="BK57" i="39"/>
  <c r="BL57" i="39" s="1"/>
  <c r="BL57" i="17"/>
  <c r="N53" i="39"/>
  <c r="O53" i="39" s="1"/>
  <c r="O53" i="17"/>
  <c r="F52" i="39"/>
  <c r="G52" i="39" s="1"/>
  <c r="G52" i="17"/>
  <c r="AU85" i="15"/>
  <c r="AT28" i="16" s="1"/>
  <c r="H82" i="39"/>
  <c r="I82" i="17"/>
  <c r="BA72" i="39"/>
  <c r="BI72" i="17"/>
  <c r="BJ72" i="17" s="1"/>
  <c r="BB72" i="17"/>
  <c r="Z68" i="39"/>
  <c r="AA68" i="39" s="1"/>
  <c r="AA68" i="17"/>
  <c r="J67" i="39"/>
  <c r="K67" i="17"/>
  <c r="Z66" i="39"/>
  <c r="AA66" i="39" s="1"/>
  <c r="AA66" i="17"/>
  <c r="P63" i="39"/>
  <c r="Q63" i="39" s="1"/>
  <c r="Q63" i="17"/>
  <c r="H61" i="39"/>
  <c r="I61" i="17"/>
  <c r="AD59" i="39"/>
  <c r="AE59" i="39" s="1"/>
  <c r="AE59" i="17"/>
  <c r="V58" i="39"/>
  <c r="W58" i="39" s="1"/>
  <c r="W58" i="17"/>
  <c r="N57" i="39"/>
  <c r="O57" i="39" s="1"/>
  <c r="O57" i="17"/>
  <c r="F56" i="39"/>
  <c r="G56" i="39" s="1"/>
  <c r="G56" i="17"/>
  <c r="BQ53" i="39"/>
  <c r="BR53" i="39" s="1"/>
  <c r="BR53" i="17"/>
  <c r="AT85" i="15"/>
  <c r="AS28" i="16" s="1"/>
  <c r="BI84" i="15"/>
  <c r="BJ26" i="16"/>
  <c r="BL80" i="15"/>
  <c r="BK26" i="16" s="1"/>
  <c r="BC82" i="39"/>
  <c r="BD82" i="39" s="1"/>
  <c r="BD82" i="17"/>
  <c r="V79" i="39"/>
  <c r="W79" i="39" s="1"/>
  <c r="W79" i="17"/>
  <c r="N78" i="39"/>
  <c r="O78" i="39" s="1"/>
  <c r="O78" i="17"/>
  <c r="F77" i="39"/>
  <c r="G77" i="39" s="1"/>
  <c r="G77" i="17"/>
  <c r="AJ75" i="39"/>
  <c r="AK75" i="39" s="1"/>
  <c r="AK75" i="17"/>
  <c r="AJ74" i="39"/>
  <c r="AK74" i="17"/>
  <c r="AJ73" i="39"/>
  <c r="AK73" i="39" s="1"/>
  <c r="AK73" i="17"/>
  <c r="AJ72" i="39"/>
  <c r="AK72" i="17"/>
  <c r="BV68" i="27"/>
  <c r="BN67" i="27"/>
  <c r="BF66" i="27"/>
  <c r="BA57" i="39"/>
  <c r="BB57" i="17"/>
  <c r="BI57" i="17"/>
  <c r="BJ57" i="17" s="1"/>
  <c r="AB52" i="39"/>
  <c r="AC52" i="17"/>
  <c r="E85" i="15"/>
  <c r="D28" i="16" s="1"/>
  <c r="BS83" i="39"/>
  <c r="BT83" i="39" s="1"/>
  <c r="BT83" i="17"/>
  <c r="N82" i="39"/>
  <c r="O82" i="39" s="1"/>
  <c r="O82" i="17"/>
  <c r="AD81" i="39"/>
  <c r="AE81" i="39" s="1"/>
  <c r="AE81" i="17"/>
  <c r="BQ79" i="39"/>
  <c r="BR79" i="39" s="1"/>
  <c r="BR79" i="17"/>
  <c r="T85" i="15"/>
  <c r="T85" i="27" s="1"/>
  <c r="BI80" i="15"/>
  <c r="BA82" i="39"/>
  <c r="BI82" i="17"/>
  <c r="BJ82" i="17" s="1"/>
  <c r="BB82" i="17"/>
  <c r="AA75" i="27"/>
  <c r="K74" i="27"/>
  <c r="AA73" i="27"/>
  <c r="K72" i="27"/>
  <c r="BL69" i="27"/>
  <c r="BT68" i="27"/>
  <c r="BD66" i="27"/>
  <c r="BA64" i="39"/>
  <c r="BB64" i="17"/>
  <c r="BI64" i="17"/>
  <c r="BJ64" i="17" s="1"/>
  <c r="BQ63" i="39"/>
  <c r="BR63" i="39" s="1"/>
  <c r="BR63" i="17"/>
  <c r="BH57" i="27"/>
  <c r="BP56" i="27"/>
  <c r="AA54" i="27"/>
  <c r="K53" i="27"/>
  <c r="AC83" i="27"/>
  <c r="AC82" i="27"/>
  <c r="AC81" i="27"/>
  <c r="BP79" i="27"/>
  <c r="BP78" i="27"/>
  <c r="BF75" i="27"/>
  <c r="BN74" i="27"/>
  <c r="BV73" i="27"/>
  <c r="BD70" i="27"/>
  <c r="G69" i="27"/>
  <c r="W68" i="27"/>
  <c r="G67" i="27"/>
  <c r="W66" i="27"/>
  <c r="U64" i="27"/>
  <c r="U63" i="27"/>
  <c r="U62" i="27"/>
  <c r="U61" i="27"/>
  <c r="S59" i="27"/>
  <c r="K58" i="27"/>
  <c r="AI57" i="27"/>
  <c r="AA56" i="27"/>
  <c r="BN54" i="27"/>
  <c r="BV53" i="27"/>
  <c r="BL24" i="16"/>
  <c r="BN71" i="15"/>
  <c r="BM24" i="16" s="1"/>
  <c r="U71" i="15"/>
  <c r="T24" i="16" s="1"/>
  <c r="S24" i="16"/>
  <c r="AI79" i="27"/>
  <c r="S78" i="27"/>
  <c r="AI77" i="27"/>
  <c r="Q75" i="27"/>
  <c r="AG74" i="27"/>
  <c r="Q73" i="27"/>
  <c r="AG72" i="27"/>
  <c r="O70" i="27"/>
  <c r="BB66" i="27"/>
  <c r="BI66" i="27"/>
  <c r="BJ66" i="27" s="1"/>
  <c r="BP64" i="27"/>
  <c r="BP63" i="27"/>
  <c r="BP62" i="27"/>
  <c r="BP61" i="27"/>
  <c r="BV59" i="27"/>
  <c r="BF57" i="27"/>
  <c r="BN56" i="27"/>
  <c r="Q54" i="27"/>
  <c r="Q52" i="27"/>
  <c r="G50" i="27"/>
  <c r="R52" i="39"/>
  <c r="S52" i="39" s="1"/>
  <c r="S52" i="17"/>
  <c r="BA50" i="39"/>
  <c r="BB50" i="17"/>
  <c r="BI50" i="17"/>
  <c r="BJ50" i="17" s="1"/>
  <c r="BQ49" i="39"/>
  <c r="BR49" i="39" s="1"/>
  <c r="BR49" i="17"/>
  <c r="BA39" i="39"/>
  <c r="BI39" i="17"/>
  <c r="BJ39" i="17" s="1"/>
  <c r="BB39" i="17"/>
  <c r="BA34" i="39"/>
  <c r="BI34" i="17"/>
  <c r="BJ34" i="17" s="1"/>
  <c r="BB34" i="17"/>
  <c r="J27" i="39"/>
  <c r="K27" i="39" s="1"/>
  <c r="K27" i="17"/>
  <c r="AH24" i="39"/>
  <c r="AI24" i="39" s="1"/>
  <c r="AI24" i="17"/>
  <c r="Z22" i="39"/>
  <c r="AA22" i="39" s="1"/>
  <c r="AA22" i="17"/>
  <c r="P19" i="39"/>
  <c r="Q19" i="17"/>
  <c r="H17" i="39"/>
  <c r="I17" i="17"/>
  <c r="AD15" i="39"/>
  <c r="AE15" i="39" s="1"/>
  <c r="AE15" i="17"/>
  <c r="V14" i="39"/>
  <c r="W14" i="39" s="1"/>
  <c r="W14" i="17"/>
  <c r="N13" i="39"/>
  <c r="O13" i="39" s="1"/>
  <c r="O13" i="17"/>
  <c r="F12" i="39"/>
  <c r="G12" i="39" s="1"/>
  <c r="G12" i="17"/>
  <c r="AY84" i="17"/>
  <c r="BR80" i="27"/>
  <c r="BQ26" i="28" s="1"/>
  <c r="BP26" i="28"/>
  <c r="AR26" i="18"/>
  <c r="AE25" i="18"/>
  <c r="AG76" i="17"/>
  <c r="AF25" i="18" s="1"/>
  <c r="P76" i="39"/>
  <c r="O25" i="18"/>
  <c r="Q76" i="17"/>
  <c r="P25" i="18" s="1"/>
  <c r="BQ60" i="39"/>
  <c r="BP22" i="18"/>
  <c r="BR60" i="17"/>
  <c r="BQ22" i="18" s="1"/>
  <c r="Z52" i="39"/>
  <c r="AA52" i="39" s="1"/>
  <c r="AA52" i="17"/>
  <c r="P47" i="39"/>
  <c r="Q47" i="39" s="1"/>
  <c r="Q47" i="17"/>
  <c r="AD45" i="39"/>
  <c r="AE45" i="39" s="1"/>
  <c r="AE45" i="17"/>
  <c r="N44" i="39"/>
  <c r="O44" i="39" s="1"/>
  <c r="O44" i="17"/>
  <c r="AD43" i="39"/>
  <c r="AE43" i="39" s="1"/>
  <c r="AE43" i="17"/>
  <c r="N42" i="39"/>
  <c r="O42" i="39" s="1"/>
  <c r="O42" i="17"/>
  <c r="AH32" i="39"/>
  <c r="AI32" i="39" s="1"/>
  <c r="AI32" i="17"/>
  <c r="R31" i="39"/>
  <c r="S31" i="39" s="1"/>
  <c r="S31" i="17"/>
  <c r="AH30" i="39"/>
  <c r="AI30" i="39" s="1"/>
  <c r="AI30" i="17"/>
  <c r="R29" i="39"/>
  <c r="S29" i="39" s="1"/>
  <c r="S29" i="17"/>
  <c r="BE27" i="39"/>
  <c r="BF27" i="39" s="1"/>
  <c r="BF27" i="17"/>
  <c r="BM26" i="39"/>
  <c r="BN26" i="39" s="1"/>
  <c r="BN26" i="17"/>
  <c r="BU24" i="39"/>
  <c r="BV24" i="39" s="1"/>
  <c r="BV24" i="17"/>
  <c r="BE22" i="39"/>
  <c r="BF22" i="39" s="1"/>
  <c r="BF22" i="17"/>
  <c r="H21" i="27"/>
  <c r="H21" i="17"/>
  <c r="G13" i="8"/>
  <c r="I21" i="7"/>
  <c r="H13" i="8" s="1"/>
  <c r="BA15" i="39"/>
  <c r="BB15" i="17"/>
  <c r="BI15" i="17"/>
  <c r="BJ15" i="17" s="1"/>
  <c r="BQ14" i="39"/>
  <c r="BR14" i="39" s="1"/>
  <c r="BR14" i="17"/>
  <c r="BI13" i="27"/>
  <c r="BJ13" i="27" s="1"/>
  <c r="BB13" i="27"/>
  <c r="AO27" i="18"/>
  <c r="Z84" i="39"/>
  <c r="Y27" i="18"/>
  <c r="AA84" i="17"/>
  <c r="Z27" i="18" s="1"/>
  <c r="J84" i="39"/>
  <c r="K84" i="17"/>
  <c r="J27" i="18" s="1"/>
  <c r="I27" i="18"/>
  <c r="AR80" i="17"/>
  <c r="L80" i="17"/>
  <c r="BJ71" i="7"/>
  <c r="BI24" i="8" s="1"/>
  <c r="BH24" i="8"/>
  <c r="BX68" i="7"/>
  <c r="BX67" i="7"/>
  <c r="C22" i="18"/>
  <c r="K20" i="18"/>
  <c r="AH52" i="39"/>
  <c r="AI52" i="39" s="1"/>
  <c r="AI52" i="17"/>
  <c r="X50" i="39"/>
  <c r="Y50" i="39" s="1"/>
  <c r="Y50" i="17"/>
  <c r="BS48" i="39"/>
  <c r="BT48" i="39" s="1"/>
  <c r="BT48" i="17"/>
  <c r="BQ45" i="39"/>
  <c r="BR45" i="39" s="1"/>
  <c r="BR45" i="17"/>
  <c r="BB43" i="27"/>
  <c r="BI43" i="27"/>
  <c r="BJ43" i="27" s="1"/>
  <c r="BO40" i="39"/>
  <c r="BP40" i="39" s="1"/>
  <c r="BP40" i="17"/>
  <c r="BO38" i="39"/>
  <c r="BP38" i="39" s="1"/>
  <c r="BP38" i="17"/>
  <c r="BO35" i="39"/>
  <c r="BP35" i="39" s="1"/>
  <c r="BP35" i="17"/>
  <c r="BU32" i="39"/>
  <c r="BV32" i="39" s="1"/>
  <c r="BV32" i="17"/>
  <c r="BM31" i="39"/>
  <c r="BN31" i="39" s="1"/>
  <c r="BN31" i="17"/>
  <c r="BE30" i="39"/>
  <c r="BF30" i="39" s="1"/>
  <c r="BF30" i="17"/>
  <c r="X26" i="39"/>
  <c r="Y26" i="17"/>
  <c r="P23" i="39"/>
  <c r="Q23" i="17"/>
  <c r="AX85" i="7"/>
  <c r="AW28" i="2"/>
  <c r="BT27" i="18"/>
  <c r="BV84" i="17"/>
  <c r="BU27" i="18" s="1"/>
  <c r="BD27" i="18"/>
  <c r="AQ80" i="39"/>
  <c r="AP26" i="40" s="1"/>
  <c r="AP26" i="18"/>
  <c r="D71" i="17"/>
  <c r="S71" i="17" s="1"/>
  <c r="R24" i="18" s="1"/>
  <c r="BM55" i="39"/>
  <c r="BL21" i="18"/>
  <c r="BN55" i="17"/>
  <c r="BM21" i="18" s="1"/>
  <c r="BH15" i="2"/>
  <c r="BX26" i="1"/>
  <c r="BJ28" i="1"/>
  <c r="BI15" i="2" s="1"/>
  <c r="BX27" i="1"/>
  <c r="BB49" i="27"/>
  <c r="BI49" i="27"/>
  <c r="BJ49" i="27" s="1"/>
  <c r="BQ48" i="39"/>
  <c r="BR48" i="39" s="1"/>
  <c r="BR48" i="17"/>
  <c r="AF48" i="39"/>
  <c r="AG48" i="39" s="1"/>
  <c r="AG48" i="17"/>
  <c r="BG41" i="27"/>
  <c r="BG41" i="17"/>
  <c r="BF18" i="8"/>
  <c r="BH41" i="7"/>
  <c r="BG18" i="8" s="1"/>
  <c r="AH40" i="39"/>
  <c r="AI40" i="39" s="1"/>
  <c r="AI40" i="17"/>
  <c r="AI39" i="27"/>
  <c r="Z38" i="39"/>
  <c r="AA38" i="39" s="1"/>
  <c r="AA38" i="17"/>
  <c r="AA37" i="27"/>
  <c r="R35" i="39"/>
  <c r="S35" i="39" s="1"/>
  <c r="S35" i="17"/>
  <c r="S34" i="27"/>
  <c r="H32" i="39"/>
  <c r="I32" i="39" s="1"/>
  <c r="I32" i="17"/>
  <c r="AF30" i="39"/>
  <c r="AG30" i="17"/>
  <c r="BB20" i="27"/>
  <c r="BI20" i="27"/>
  <c r="BJ20" i="27" s="1"/>
  <c r="L16" i="27"/>
  <c r="K12" i="28" s="1"/>
  <c r="L16" i="17"/>
  <c r="K12" i="8"/>
  <c r="BH14" i="27"/>
  <c r="BH12" i="27"/>
  <c r="AO85" i="7"/>
  <c r="AN28" i="2"/>
  <c r="AN84" i="17"/>
  <c r="X84" i="17"/>
  <c r="H84" i="17"/>
  <c r="BH25" i="8"/>
  <c r="BJ76" i="7"/>
  <c r="BI25" i="8" s="1"/>
  <c r="BX74" i="7"/>
  <c r="BX73" i="7"/>
  <c r="E76" i="27"/>
  <c r="D25" i="28" s="1"/>
  <c r="BF24" i="28"/>
  <c r="BM51" i="27"/>
  <c r="BM51" i="17"/>
  <c r="BL20" i="8"/>
  <c r="BN51" i="7"/>
  <c r="BM20" i="8" s="1"/>
  <c r="BQ47" i="39"/>
  <c r="BR47" i="39" s="1"/>
  <c r="BR47" i="17"/>
  <c r="AH41" i="27"/>
  <c r="AH41" i="17"/>
  <c r="AG18" i="8"/>
  <c r="AI41" i="7"/>
  <c r="AH18" i="8" s="1"/>
  <c r="BE40" i="39"/>
  <c r="BF40" i="39" s="1"/>
  <c r="BF40" i="17"/>
  <c r="BU38" i="39"/>
  <c r="BV38" i="39" s="1"/>
  <c r="BV38" i="17"/>
  <c r="BM37" i="39"/>
  <c r="BN37" i="39" s="1"/>
  <c r="BN37" i="17"/>
  <c r="BV35" i="27"/>
  <c r="BN34" i="27"/>
  <c r="V28" i="27"/>
  <c r="V28" i="17"/>
  <c r="U15" i="8"/>
  <c r="W28" i="7"/>
  <c r="V15" i="8" s="1"/>
  <c r="V25" i="27"/>
  <c r="V25" i="17"/>
  <c r="U14" i="8"/>
  <c r="W25" i="7"/>
  <c r="V14" i="8" s="1"/>
  <c r="AQ16" i="27"/>
  <c r="AP12" i="28" s="1"/>
  <c r="AQ16" i="17"/>
  <c r="AP12" i="8"/>
  <c r="AH15" i="39"/>
  <c r="AI15" i="39" s="1"/>
  <c r="AI15" i="17"/>
  <c r="AI14" i="27"/>
  <c r="Z13" i="39"/>
  <c r="AA13" i="39" s="1"/>
  <c r="AA13" i="17"/>
  <c r="AA12" i="27"/>
  <c r="AN85" i="7"/>
  <c r="AM28" i="2"/>
  <c r="BS84" i="27"/>
  <c r="AO80" i="27"/>
  <c r="AN26" i="28" s="1"/>
  <c r="AQ25" i="18"/>
  <c r="L76" i="39"/>
  <c r="K25" i="40" s="1"/>
  <c r="K25" i="18"/>
  <c r="AQ65" i="17"/>
  <c r="AW60" i="39"/>
  <c r="AV22" i="40" s="1"/>
  <c r="AV22" i="18"/>
  <c r="BR21" i="28"/>
  <c r="BT55" i="27"/>
  <c r="BS21" i="28" s="1"/>
  <c r="BB21" i="28"/>
  <c r="BD55" i="27"/>
  <c r="BC21" i="28" s="1"/>
  <c r="R49" i="39"/>
  <c r="S49" i="39" s="1"/>
  <c r="S49" i="17"/>
  <c r="P51" i="27"/>
  <c r="P51" i="17"/>
  <c r="O20" i="8"/>
  <c r="BP48" i="27"/>
  <c r="AH45" i="39"/>
  <c r="AI45" i="39" s="1"/>
  <c r="AI45" i="17"/>
  <c r="R44" i="39"/>
  <c r="S44" i="39" s="1"/>
  <c r="S44" i="17"/>
  <c r="AH43" i="39"/>
  <c r="AI43" i="39" s="1"/>
  <c r="AI43" i="17"/>
  <c r="R42" i="39"/>
  <c r="S42" i="39" s="1"/>
  <c r="S42" i="17"/>
  <c r="BQ27" i="39"/>
  <c r="BR27" i="39" s="1"/>
  <c r="BR27" i="17"/>
  <c r="BA22" i="39"/>
  <c r="BB22" i="17"/>
  <c r="BI22" i="17"/>
  <c r="BJ22" i="17" s="1"/>
  <c r="T21" i="27"/>
  <c r="T21" i="17"/>
  <c r="S13" i="8"/>
  <c r="U21" i="7"/>
  <c r="T13" i="8" s="1"/>
  <c r="BV15" i="27"/>
  <c r="BF13" i="27"/>
  <c r="BN12" i="27"/>
  <c r="O28" i="4"/>
  <c r="Q85" i="3"/>
  <c r="P28" i="4" s="1"/>
  <c r="AT84" i="39"/>
  <c r="AS27" i="40" s="1"/>
  <c r="AS27" i="18"/>
  <c r="AC27" i="28"/>
  <c r="M27" i="28"/>
  <c r="W22" i="28"/>
  <c r="G22" i="28"/>
  <c r="I60" i="27"/>
  <c r="H22" i="28" s="1"/>
  <c r="BH17" i="2"/>
  <c r="BJ36" i="1"/>
  <c r="BI17" i="2" s="1"/>
  <c r="BX36" i="1"/>
  <c r="BX35" i="1"/>
  <c r="BO47" i="39"/>
  <c r="BP47" i="39" s="1"/>
  <c r="BP47" i="17"/>
  <c r="BN44" i="27"/>
  <c r="BF43" i="27"/>
  <c r="AN41" i="27"/>
  <c r="AM18" i="28" s="1"/>
  <c r="AN41" i="17"/>
  <c r="AM18" i="8"/>
  <c r="BL40" i="27"/>
  <c r="BD39" i="27"/>
  <c r="BT37" i="27"/>
  <c r="AU36" i="27"/>
  <c r="AT17" i="28" s="1"/>
  <c r="AU36" i="17"/>
  <c r="AT17" i="8"/>
  <c r="BS34" i="39"/>
  <c r="BT34" i="39" s="1"/>
  <c r="BT34" i="17"/>
  <c r="AD33" i="27"/>
  <c r="AD33" i="17"/>
  <c r="AC16" i="8"/>
  <c r="AE33" i="7"/>
  <c r="AD16" i="8" s="1"/>
  <c r="BB32" i="27"/>
  <c r="BI32" i="27"/>
  <c r="BJ32" i="27" s="1"/>
  <c r="BQ30" i="39"/>
  <c r="BR30" i="39" s="1"/>
  <c r="BR30" i="17"/>
  <c r="T28" i="27"/>
  <c r="T28" i="17"/>
  <c r="S15" i="8"/>
  <c r="U28" i="7"/>
  <c r="T15" i="8" s="1"/>
  <c r="L25" i="27"/>
  <c r="K14" i="28" s="1"/>
  <c r="L25" i="17"/>
  <c r="K14" i="8"/>
  <c r="AJ24" i="39"/>
  <c r="AK24" i="17"/>
  <c r="AJ23" i="39"/>
  <c r="AK23" i="39" s="1"/>
  <c r="AK23" i="17"/>
  <c r="AJ22" i="39"/>
  <c r="AK22" i="39" s="1"/>
  <c r="AK22" i="17"/>
  <c r="AA20" i="27"/>
  <c r="S19" i="27"/>
  <c r="K18" i="27"/>
  <c r="AI17" i="27"/>
  <c r="BM16" i="27"/>
  <c r="BM16" i="17"/>
  <c r="BL12" i="8"/>
  <c r="BN16" i="7"/>
  <c r="BM12" i="8" s="1"/>
  <c r="Q15" i="27"/>
  <c r="H14" i="39"/>
  <c r="I14" i="17"/>
  <c r="AF13" i="39"/>
  <c r="AG13" i="17"/>
  <c r="X12" i="39"/>
  <c r="Y12" i="17"/>
  <c r="BJ28" i="4"/>
  <c r="BL85" i="3"/>
  <c r="BK28" i="4" s="1"/>
  <c r="AL85" i="7"/>
  <c r="AK28" i="2"/>
  <c r="BQ84" i="27"/>
  <c r="AS84" i="17"/>
  <c r="AU80" i="17"/>
  <c r="AO25" i="18"/>
  <c r="Z76" i="39"/>
  <c r="Y25" i="18"/>
  <c r="K76" i="17"/>
  <c r="J25" i="18" s="1"/>
  <c r="I25" i="18"/>
  <c r="AV23" i="18"/>
  <c r="AZ21" i="28"/>
  <c r="BB55" i="27"/>
  <c r="BA21" i="28" s="1"/>
  <c r="BI55" i="27"/>
  <c r="L21" i="18"/>
  <c r="H50" i="39"/>
  <c r="I50" i="39" s="1"/>
  <c r="I50" i="17"/>
  <c r="P45" i="39"/>
  <c r="Q45" i="17"/>
  <c r="AF44" i="39"/>
  <c r="AG44" i="17"/>
  <c r="P43" i="39"/>
  <c r="Q43" i="17"/>
  <c r="AF42" i="39"/>
  <c r="AG42" i="17"/>
  <c r="BS41" i="27"/>
  <c r="BS41" i="17"/>
  <c r="BR18" i="8"/>
  <c r="BT41" i="7"/>
  <c r="BS18" i="8" s="1"/>
  <c r="G40" i="27"/>
  <c r="W39" i="27"/>
  <c r="G38" i="27"/>
  <c r="W37" i="27"/>
  <c r="V36" i="27"/>
  <c r="Y36" i="27" s="1"/>
  <c r="X17" i="28" s="1"/>
  <c r="V36" i="17"/>
  <c r="U17" i="8"/>
  <c r="W36" i="7"/>
  <c r="V17" i="8" s="1"/>
  <c r="AE35" i="27"/>
  <c r="O34" i="27"/>
  <c r="T32" i="39"/>
  <c r="U32" i="17"/>
  <c r="AJ30" i="39"/>
  <c r="AK30" i="39" s="1"/>
  <c r="AK30" i="17"/>
  <c r="AB29" i="39"/>
  <c r="AC29" i="17"/>
  <c r="BO28" i="27"/>
  <c r="BO28" i="17"/>
  <c r="BN15" i="8"/>
  <c r="BP28" i="7"/>
  <c r="BO15" i="8" s="1"/>
  <c r="BH26" i="27"/>
  <c r="AQ25" i="27"/>
  <c r="AP14" i="28" s="1"/>
  <c r="AQ25" i="17"/>
  <c r="AP14" i="8"/>
  <c r="BV20" i="27"/>
  <c r="BF18" i="27"/>
  <c r="BN17" i="27"/>
  <c r="AN16" i="27"/>
  <c r="AM12" i="28" s="1"/>
  <c r="AN16" i="17"/>
  <c r="AM12" i="8"/>
  <c r="BL15" i="27"/>
  <c r="BT14" i="27"/>
  <c r="BD12" i="27"/>
  <c r="BI85" i="3"/>
  <c r="BX13" i="3"/>
  <c r="BX14" i="3"/>
  <c r="BH12" i="4"/>
  <c r="BJ16" i="3"/>
  <c r="BI12" i="4" s="1"/>
  <c r="AB84" i="27"/>
  <c r="AT80" i="27"/>
  <c r="AS26" i="28" s="1"/>
  <c r="BJ24" i="18"/>
  <c r="AU71" i="27"/>
  <c r="AT24" i="28" s="1"/>
  <c r="AN65" i="27"/>
  <c r="AM23" i="28" s="1"/>
  <c r="H65" i="27"/>
  <c r="AK22" i="18"/>
  <c r="V60" i="39"/>
  <c r="U22" i="18"/>
  <c r="W60" i="17"/>
  <c r="V22" i="18" s="1"/>
  <c r="E22" i="18"/>
  <c r="G60" i="17"/>
  <c r="F22" i="18" s="1"/>
  <c r="AQ21" i="18"/>
  <c r="K21" i="18"/>
  <c r="AY41" i="27"/>
  <c r="AX18" i="28" s="1"/>
  <c r="BM33" i="27"/>
  <c r="S16" i="28"/>
  <c r="U33" i="27"/>
  <c r="T16" i="28" s="1"/>
  <c r="R28" i="27"/>
  <c r="BP19" i="28"/>
  <c r="AN18" i="18"/>
  <c r="L18" i="18"/>
  <c r="P36" i="39"/>
  <c r="O17" i="18"/>
  <c r="BN28" i="7"/>
  <c r="BM15" i="8" s="1"/>
  <c r="AL25" i="39"/>
  <c r="AK14" i="40" s="1"/>
  <c r="AK14" i="18"/>
  <c r="BM21" i="39"/>
  <c r="BL13" i="18"/>
  <c r="BN21" i="17"/>
  <c r="BM13" i="18" s="1"/>
  <c r="E21" i="27"/>
  <c r="D13" i="28" s="1"/>
  <c r="W19" i="18"/>
  <c r="Y46" i="17"/>
  <c r="X19" i="18" s="1"/>
  <c r="AY33" i="17"/>
  <c r="BL28" i="7"/>
  <c r="BK15" i="8" s="1"/>
  <c r="AP28" i="39"/>
  <c r="AO15" i="40" s="1"/>
  <c r="AO15" i="18"/>
  <c r="BK21" i="27"/>
  <c r="D21" i="39"/>
  <c r="C13" i="40" s="1"/>
  <c r="C13" i="18"/>
  <c r="AG19" i="18"/>
  <c r="AI46" i="17"/>
  <c r="AH19" i="18" s="1"/>
  <c r="BG33" i="39"/>
  <c r="BF16" i="18"/>
  <c r="BH33" i="17"/>
  <c r="BG16" i="18" s="1"/>
  <c r="AH25" i="39"/>
  <c r="AG14" i="18"/>
  <c r="H51" i="39"/>
  <c r="G20" i="18"/>
  <c r="I51" i="17"/>
  <c r="H20" i="18" s="1"/>
  <c r="AL41" i="39"/>
  <c r="AK18" i="40" s="1"/>
  <c r="AK18" i="18"/>
  <c r="BN17" i="18"/>
  <c r="BP36" i="17"/>
  <c r="BO17" i="18" s="1"/>
  <c r="BT33" i="17"/>
  <c r="BS16" i="18" s="1"/>
  <c r="BR16" i="18"/>
  <c r="AW33" i="27"/>
  <c r="AV16" i="28" s="1"/>
  <c r="AA16" i="28"/>
  <c r="BE28" i="27"/>
  <c r="AM21" i="27"/>
  <c r="AL13" i="28" s="1"/>
  <c r="O48" i="27"/>
  <c r="Z33" i="39"/>
  <c r="Y16" i="18"/>
  <c r="AA33" i="17"/>
  <c r="Z16" i="18" s="1"/>
  <c r="BS28" i="27"/>
  <c r="AW14" i="18"/>
  <c r="BU21" i="27"/>
  <c r="AM16" i="27"/>
  <c r="AL12" i="28" s="1"/>
  <c r="X51" i="39"/>
  <c r="W20" i="18"/>
  <c r="AW36" i="39"/>
  <c r="AV17" i="40" s="1"/>
  <c r="AV17" i="18"/>
  <c r="S17" i="28"/>
  <c r="U36" i="27"/>
  <c r="T17" i="28" s="1"/>
  <c r="BC33" i="27"/>
  <c r="BR13" i="18"/>
  <c r="BT21" i="17"/>
  <c r="BS13" i="18" s="1"/>
  <c r="AR13" i="18"/>
  <c r="Q19" i="18"/>
  <c r="S46" i="17"/>
  <c r="R19" i="18" s="1"/>
  <c r="D41" i="39"/>
  <c r="C18" i="40" s="1"/>
  <c r="C18" i="18"/>
  <c r="BF25" i="7"/>
  <c r="BE14" i="8" s="1"/>
  <c r="AN25" i="39"/>
  <c r="AM14" i="40" s="1"/>
  <c r="AM14" i="18"/>
  <c r="BQ21" i="39"/>
  <c r="BP13" i="18"/>
  <c r="BR21" i="17"/>
  <c r="BQ13" i="18" s="1"/>
  <c r="BR16" i="7"/>
  <c r="BQ12" i="8" s="1"/>
  <c r="BH18" i="34"/>
  <c r="BX38" i="33"/>
  <c r="BJ41" i="33"/>
  <c r="BI18" i="34" s="1"/>
  <c r="BX39" i="33"/>
  <c r="S84" i="35"/>
  <c r="R27" i="36" s="1"/>
  <c r="Q27" i="36"/>
  <c r="BP28" i="32"/>
  <c r="BR85" i="31"/>
  <c r="BQ28" i="32" s="1"/>
  <c r="AE27" i="36"/>
  <c r="AG84" i="35"/>
  <c r="AF27" i="36" s="1"/>
  <c r="AG26" i="36"/>
  <c r="AI80" i="35"/>
  <c r="AH26" i="36" s="1"/>
  <c r="AI25" i="36"/>
  <c r="AK76" i="35"/>
  <c r="AJ25" i="36" s="1"/>
  <c r="Y51" i="33"/>
  <c r="X20" i="34" s="1"/>
  <c r="W51" i="33"/>
  <c r="V20" i="34" s="1"/>
  <c r="U20" i="34"/>
  <c r="BP28" i="34"/>
  <c r="BR85" i="33"/>
  <c r="BQ28" i="34" s="1"/>
  <c r="AC28" i="34"/>
  <c r="AE85" i="33"/>
  <c r="AD28" i="34" s="1"/>
  <c r="E28" i="34"/>
  <c r="G85" i="33"/>
  <c r="F28" i="34" s="1"/>
  <c r="AG85" i="33"/>
  <c r="AF28" i="34" s="1"/>
  <c r="AE28" i="34"/>
  <c r="BB26" i="36"/>
  <c r="BD80" i="35"/>
  <c r="BC26" i="36" s="1"/>
  <c r="BN76" i="35"/>
  <c r="BM25" i="36" s="1"/>
  <c r="AK84" i="35"/>
  <c r="AJ27" i="36" s="1"/>
  <c r="G28" i="32"/>
  <c r="I85" i="31"/>
  <c r="H28" i="32" s="1"/>
  <c r="M24" i="36"/>
  <c r="O71" i="35"/>
  <c r="N24" i="36" s="1"/>
  <c r="BF28" i="32"/>
  <c r="BH85" i="31"/>
  <c r="BG28" i="32" s="1"/>
  <c r="BX27" i="31"/>
  <c r="BH15" i="32"/>
  <c r="BJ28" i="31"/>
  <c r="BI15" i="32" s="1"/>
  <c r="BX26" i="31"/>
  <c r="BB25" i="36"/>
  <c r="BD76" i="35"/>
  <c r="BC25" i="36" s="1"/>
  <c r="BJ33" i="31"/>
  <c r="BI16" i="32" s="1"/>
  <c r="BX30" i="31"/>
  <c r="BH16" i="32"/>
  <c r="BX31" i="31"/>
  <c r="Q23" i="36"/>
  <c r="S65" i="35"/>
  <c r="R23" i="36" s="1"/>
  <c r="AE22" i="36"/>
  <c r="AG60" i="35"/>
  <c r="AF22" i="36" s="1"/>
  <c r="BT20" i="36"/>
  <c r="BV51" i="35"/>
  <c r="BU20" i="36" s="1"/>
  <c r="AA76" i="35"/>
  <c r="Z25" i="36" s="1"/>
  <c r="Y25" i="36"/>
  <c r="BB19" i="36"/>
  <c r="BD46" i="35"/>
  <c r="BC19" i="36" s="1"/>
  <c r="AA17" i="36"/>
  <c r="AC36" i="35"/>
  <c r="AB17" i="36" s="1"/>
  <c r="BX34" i="35"/>
  <c r="BN16" i="36"/>
  <c r="BP33" i="35"/>
  <c r="BO16" i="36" s="1"/>
  <c r="BF28" i="35"/>
  <c r="BE15" i="36" s="1"/>
  <c r="BD15" i="36"/>
  <c r="O15" i="36"/>
  <c r="Q28" i="35"/>
  <c r="P15" i="36" s="1"/>
  <c r="BE85" i="35"/>
  <c r="BD28" i="36" s="1"/>
  <c r="BD28" i="30"/>
  <c r="BF85" i="29"/>
  <c r="V85" i="33"/>
  <c r="W65" i="35"/>
  <c r="V23" i="36" s="1"/>
  <c r="U23" i="36"/>
  <c r="BF21" i="36"/>
  <c r="BH55" i="35"/>
  <c r="BG21" i="36" s="1"/>
  <c r="Y21" i="36"/>
  <c r="AA55" i="35"/>
  <c r="Z21" i="36" s="1"/>
  <c r="I20" i="36"/>
  <c r="K51" i="35"/>
  <c r="J20" i="36" s="1"/>
  <c r="AZ19" i="36"/>
  <c r="BB46" i="35"/>
  <c r="BA19" i="36" s="1"/>
  <c r="BI46" i="35"/>
  <c r="S36" i="35"/>
  <c r="R17" i="36" s="1"/>
  <c r="Q17" i="36"/>
  <c r="BF33" i="35"/>
  <c r="BE16" i="36" s="1"/>
  <c r="BD16" i="36"/>
  <c r="BB15" i="36"/>
  <c r="BD28" i="35"/>
  <c r="BC15" i="36" s="1"/>
  <c r="E15" i="36"/>
  <c r="G28" i="35"/>
  <c r="F15" i="36" s="1"/>
  <c r="U14" i="36"/>
  <c r="W25" i="35"/>
  <c r="V14" i="36" s="1"/>
  <c r="BL13" i="36"/>
  <c r="BN21" i="35"/>
  <c r="BM13" i="36" s="1"/>
  <c r="BJ25" i="36"/>
  <c r="BL76" i="35"/>
  <c r="BK25" i="36" s="1"/>
  <c r="I18" i="36"/>
  <c r="K41" i="35"/>
  <c r="J18" i="36" s="1"/>
  <c r="AZ14" i="36"/>
  <c r="BB25" i="35"/>
  <c r="BA14" i="36" s="1"/>
  <c r="BI25" i="35"/>
  <c r="G13" i="36"/>
  <c r="I21" i="35"/>
  <c r="H13" i="36" s="1"/>
  <c r="O21" i="36"/>
  <c r="Q55" i="35"/>
  <c r="P21" i="36" s="1"/>
  <c r="AA14" i="36"/>
  <c r="BX22" i="35"/>
  <c r="AC25" i="35"/>
  <c r="AB14" i="36" s="1"/>
  <c r="BT21" i="35"/>
  <c r="BS13" i="36" s="1"/>
  <c r="BR13" i="36"/>
  <c r="W20" i="36"/>
  <c r="S46" i="35"/>
  <c r="R19" i="36" s="1"/>
  <c r="Q19" i="36"/>
  <c r="AI12" i="36"/>
  <c r="AK16" i="35"/>
  <c r="AJ12" i="36" s="1"/>
  <c r="L85" i="35"/>
  <c r="K28" i="36" s="1"/>
  <c r="K28" i="30"/>
  <c r="AI23" i="36"/>
  <c r="AK65" i="35"/>
  <c r="AJ23" i="36" s="1"/>
  <c r="N51" i="35"/>
  <c r="M20" i="30"/>
  <c r="O51" i="29"/>
  <c r="N20" i="30" s="1"/>
  <c r="BB18" i="36"/>
  <c r="BD41" i="35"/>
  <c r="BC18" i="36" s="1"/>
  <c r="E17" i="36"/>
  <c r="G36" i="35"/>
  <c r="F17" i="36" s="1"/>
  <c r="AQ85" i="35"/>
  <c r="AP28" i="36" s="1"/>
  <c r="AP28" i="30"/>
  <c r="BS85" i="35"/>
  <c r="BR28" i="30"/>
  <c r="BT85" i="29"/>
  <c r="BS28" i="30" s="1"/>
  <c r="AC18" i="36"/>
  <c r="AE41" i="35"/>
  <c r="AD18" i="36" s="1"/>
  <c r="S16" i="36"/>
  <c r="U33" i="35"/>
  <c r="T16" i="36" s="1"/>
  <c r="AU85" i="35"/>
  <c r="AT28" i="36" s="1"/>
  <c r="AT28" i="30"/>
  <c r="G23" i="36"/>
  <c r="I65" i="35"/>
  <c r="H23" i="36" s="1"/>
  <c r="AK21" i="35"/>
  <c r="AJ13" i="36" s="1"/>
  <c r="AI13" i="36"/>
  <c r="X85" i="35"/>
  <c r="Y85" i="29"/>
  <c r="X28" i="30" s="1"/>
  <c r="W28" i="30"/>
  <c r="BT14" i="36"/>
  <c r="BV25" i="35"/>
  <c r="BU14" i="36" s="1"/>
  <c r="AF85" i="35"/>
  <c r="AE28" i="30"/>
  <c r="AZ28" i="24"/>
  <c r="BB85" i="23"/>
  <c r="BA28" i="24" s="1"/>
  <c r="BJ80" i="21"/>
  <c r="BI26" i="22" s="1"/>
  <c r="BX79" i="21"/>
  <c r="BX78" i="21"/>
  <c r="BH26" i="22"/>
  <c r="BI34" i="37"/>
  <c r="BJ34" i="37" s="1"/>
  <c r="BB34" i="37"/>
  <c r="BB22" i="37"/>
  <c r="BI22" i="37"/>
  <c r="BJ22" i="37" s="1"/>
  <c r="AI47" i="23"/>
  <c r="AH51" i="23"/>
  <c r="BH12" i="24"/>
  <c r="BJ16" i="23"/>
  <c r="BI12" i="24" s="1"/>
  <c r="BI85" i="23"/>
  <c r="BX13" i="23"/>
  <c r="BX14" i="23"/>
  <c r="AO51" i="37"/>
  <c r="AN20" i="38" s="1"/>
  <c r="BS46" i="37"/>
  <c r="BR19" i="26"/>
  <c r="BT46" i="25"/>
  <c r="BS19" i="26" s="1"/>
  <c r="AM46" i="37"/>
  <c r="AL19" i="38" s="1"/>
  <c r="AL19" i="26"/>
  <c r="BX38" i="19"/>
  <c r="BH18" i="20"/>
  <c r="BJ41" i="19"/>
  <c r="BI18" i="20" s="1"/>
  <c r="BX39" i="19"/>
  <c r="AZ36" i="37"/>
  <c r="AY17" i="38" s="1"/>
  <c r="BO33" i="37"/>
  <c r="BB18" i="37"/>
  <c r="BI18" i="37"/>
  <c r="BJ18" i="37" s="1"/>
  <c r="BD85" i="21"/>
  <c r="BC28" i="22" s="1"/>
  <c r="BB28" i="22"/>
  <c r="AS84" i="37"/>
  <c r="AR27" i="38" s="1"/>
  <c r="X71" i="37"/>
  <c r="BQ55" i="37"/>
  <c r="AE49" i="25"/>
  <c r="AR41" i="37"/>
  <c r="AQ18" i="38" s="1"/>
  <c r="AX33" i="37"/>
  <c r="AW16" i="38" s="1"/>
  <c r="Z21" i="37"/>
  <c r="Y13" i="26"/>
  <c r="AA21" i="25"/>
  <c r="Z13" i="26" s="1"/>
  <c r="AV16" i="37"/>
  <c r="AU12" i="38" s="1"/>
  <c r="BS71" i="37"/>
  <c r="BR24" i="26"/>
  <c r="BT71" i="25"/>
  <c r="BS24" i="26" s="1"/>
  <c r="AM71" i="37"/>
  <c r="AL24" i="38" s="1"/>
  <c r="AL24" i="26"/>
  <c r="X65" i="37"/>
  <c r="X65" i="39" s="1"/>
  <c r="W23" i="26"/>
  <c r="Y65" i="25"/>
  <c r="X23" i="26" s="1"/>
  <c r="AL60" i="37"/>
  <c r="AK22" i="38" s="1"/>
  <c r="AR55" i="37"/>
  <c r="AQ21" i="38" s="1"/>
  <c r="H33" i="37"/>
  <c r="G16" i="26"/>
  <c r="I33" i="25"/>
  <c r="H16" i="26" s="1"/>
  <c r="AZ28" i="22"/>
  <c r="BB85" i="21"/>
  <c r="BA28" i="22" s="1"/>
  <c r="AS80" i="37"/>
  <c r="AR26" i="38" s="1"/>
  <c r="AR26" i="26"/>
  <c r="AZ22" i="38"/>
  <c r="AR46" i="37"/>
  <c r="AQ19" i="38" s="1"/>
  <c r="AQ19" i="26"/>
  <c r="L46" i="37"/>
  <c r="K19" i="38" s="1"/>
  <c r="K19" i="26"/>
  <c r="BM36" i="37"/>
  <c r="H21" i="37"/>
  <c r="AN84" i="37"/>
  <c r="AM27" i="38" s="1"/>
  <c r="Y55" i="25"/>
  <c r="X21" i="26" s="1"/>
  <c r="AY51" i="37"/>
  <c r="AX20" i="38" s="1"/>
  <c r="BV46" i="25"/>
  <c r="BU19" i="26" s="1"/>
  <c r="BE46" i="37"/>
  <c r="BH13" i="20"/>
  <c r="BX19" i="19"/>
  <c r="BX18" i="19"/>
  <c r="BJ21" i="19"/>
  <c r="BI13" i="20" s="1"/>
  <c r="BG16" i="37"/>
  <c r="BF12" i="26"/>
  <c r="BH16" i="25"/>
  <c r="BG12" i="26" s="1"/>
  <c r="BQ25" i="37"/>
  <c r="BP14" i="26"/>
  <c r="BR25" i="25"/>
  <c r="BQ14" i="26" s="1"/>
  <c r="AZ21" i="37"/>
  <c r="AY13" i="38" s="1"/>
  <c r="AY13" i="26"/>
  <c r="AO60" i="37"/>
  <c r="AN22" i="38" s="1"/>
  <c r="N48" i="37"/>
  <c r="O48" i="37" s="1"/>
  <c r="X46" i="37"/>
  <c r="W19" i="26"/>
  <c r="Y46" i="25"/>
  <c r="X19" i="26" s="1"/>
  <c r="AH28" i="37"/>
  <c r="AG15" i="26"/>
  <c r="AI28" i="25"/>
  <c r="AH15" i="26" s="1"/>
  <c r="BC76" i="37"/>
  <c r="BB25" i="26"/>
  <c r="BD76" i="25"/>
  <c r="BC25" i="26" s="1"/>
  <c r="AZ16" i="37"/>
  <c r="AY12" i="38" s="1"/>
  <c r="AY12" i="26"/>
  <c r="BP16" i="25"/>
  <c r="BO12" i="26" s="1"/>
  <c r="BN16" i="25"/>
  <c r="BM12" i="26" s="1"/>
  <c r="W28" i="26"/>
  <c r="BG85" i="25"/>
  <c r="BF28" i="20"/>
  <c r="BH85" i="19"/>
  <c r="BG28" i="20" s="1"/>
  <c r="E65" i="37"/>
  <c r="D23" i="38" s="1"/>
  <c r="D23" i="26"/>
  <c r="AZ60" i="37"/>
  <c r="AY22" i="38" s="1"/>
  <c r="AY22" i="26"/>
  <c r="M51" i="37"/>
  <c r="L20" i="38" s="1"/>
  <c r="L20" i="26"/>
  <c r="AS46" i="37"/>
  <c r="AR19" i="38" s="1"/>
  <c r="AR19" i="26"/>
  <c r="U28" i="25"/>
  <c r="T15" i="26" s="1"/>
  <c r="N25" i="37"/>
  <c r="M14" i="26"/>
  <c r="O25" i="25"/>
  <c r="N14" i="26" s="1"/>
  <c r="BK16" i="37"/>
  <c r="BJ12" i="26"/>
  <c r="BL16" i="25"/>
  <c r="BK12" i="26" s="1"/>
  <c r="D85" i="25"/>
  <c r="C28" i="20"/>
  <c r="BH20" i="22"/>
  <c r="BJ51" i="21"/>
  <c r="BI20" i="22" s="1"/>
  <c r="BX48" i="21"/>
  <c r="BX49" i="21"/>
  <c r="N33" i="37"/>
  <c r="M16" i="26"/>
  <c r="O33" i="25"/>
  <c r="N16" i="26" s="1"/>
  <c r="BO25" i="37"/>
  <c r="AR21" i="37"/>
  <c r="AQ13" i="38" s="1"/>
  <c r="AC21" i="25"/>
  <c r="AB13" i="26" s="1"/>
  <c r="AQ41" i="37"/>
  <c r="AP18" i="38" s="1"/>
  <c r="AP18" i="26"/>
  <c r="V33" i="37"/>
  <c r="U16" i="26"/>
  <c r="W33" i="25"/>
  <c r="V16" i="26" s="1"/>
  <c r="AU25" i="37"/>
  <c r="AT14" i="38" s="1"/>
  <c r="D16" i="37"/>
  <c r="C12" i="38" s="1"/>
  <c r="C12" i="26"/>
  <c r="AJ80" i="37"/>
  <c r="AI26" i="26"/>
  <c r="AK80" i="25"/>
  <c r="AJ26" i="26" s="1"/>
  <c r="AL65" i="37"/>
  <c r="AK23" i="38" s="1"/>
  <c r="AK23" i="26"/>
  <c r="X41" i="37"/>
  <c r="W18" i="26"/>
  <c r="Y41" i="25"/>
  <c r="X18" i="26" s="1"/>
  <c r="AU33" i="37"/>
  <c r="AT16" i="38" s="1"/>
  <c r="AT16" i="26"/>
  <c r="AP84" i="37"/>
  <c r="AO27" i="38" s="1"/>
  <c r="AO27" i="26"/>
  <c r="M71" i="37"/>
  <c r="L24" i="38" s="1"/>
  <c r="L24" i="26"/>
  <c r="R48" i="37"/>
  <c r="S48" i="37" s="1"/>
  <c r="S48" i="25"/>
  <c r="J36" i="37"/>
  <c r="K36" i="25"/>
  <c r="J17" i="26" s="1"/>
  <c r="I17" i="26"/>
  <c r="BK28" i="37"/>
  <c r="BJ15" i="26"/>
  <c r="BL28" i="25"/>
  <c r="BK15" i="26" s="1"/>
  <c r="AO84" i="37"/>
  <c r="AN27" i="38" s="1"/>
  <c r="AN27" i="26"/>
  <c r="AX55" i="37"/>
  <c r="AW21" i="38" s="1"/>
  <c r="AW21" i="26"/>
  <c r="T51" i="37"/>
  <c r="S20" i="26"/>
  <c r="U51" i="25"/>
  <c r="T20" i="26" s="1"/>
  <c r="AF36" i="37"/>
  <c r="BX34" i="37" s="1"/>
  <c r="AE17" i="26"/>
  <c r="AG36" i="25"/>
  <c r="AF17" i="26" s="1"/>
  <c r="AR33" i="37"/>
  <c r="AQ16" i="38" s="1"/>
  <c r="BC21" i="37"/>
  <c r="BB13" i="26"/>
  <c r="BD21" i="25"/>
  <c r="BC13" i="26" s="1"/>
  <c r="BA85" i="25"/>
  <c r="AZ28" i="20"/>
  <c r="BB85" i="19"/>
  <c r="BA28" i="20" s="1"/>
  <c r="BA65" i="37"/>
  <c r="AZ23" i="26"/>
  <c r="BB65" i="25"/>
  <c r="BA23" i="26" s="1"/>
  <c r="BI65" i="25"/>
  <c r="D28" i="37"/>
  <c r="C15" i="38" s="1"/>
  <c r="C15" i="26"/>
  <c r="O28" i="25"/>
  <c r="N15" i="26" s="1"/>
  <c r="E46" i="37"/>
  <c r="D19" i="38" s="1"/>
  <c r="D19" i="26"/>
  <c r="AR28" i="37"/>
  <c r="AQ15" i="38" s="1"/>
  <c r="AQ15" i="26"/>
  <c r="AE27" i="16"/>
  <c r="AG84" i="15"/>
  <c r="AF27" i="16" s="1"/>
  <c r="Y26" i="16"/>
  <c r="AA80" i="15"/>
  <c r="Z26" i="16" s="1"/>
  <c r="BG83" i="39"/>
  <c r="BH83" i="39" s="1"/>
  <c r="BH83" i="17"/>
  <c r="Z83" i="39"/>
  <c r="AA83" i="39" s="1"/>
  <c r="AA83" i="17"/>
  <c r="R81" i="39"/>
  <c r="S81" i="39" s="1"/>
  <c r="S81" i="17"/>
  <c r="BE79" i="39"/>
  <c r="BF79" i="39" s="1"/>
  <c r="BF79" i="17"/>
  <c r="BM78" i="39"/>
  <c r="BN78" i="39" s="1"/>
  <c r="BN78" i="17"/>
  <c r="BU77" i="39"/>
  <c r="BV77" i="39" s="1"/>
  <c r="BV77" i="17"/>
  <c r="BC74" i="39"/>
  <c r="BD74" i="39" s="1"/>
  <c r="BD74" i="17"/>
  <c r="BK73" i="39"/>
  <c r="BL73" i="39" s="1"/>
  <c r="BL73" i="17"/>
  <c r="BS72" i="39"/>
  <c r="BT72" i="39" s="1"/>
  <c r="BT72" i="17"/>
  <c r="AH64" i="39"/>
  <c r="AI64" i="39" s="1"/>
  <c r="AI64" i="17"/>
  <c r="Z62" i="39"/>
  <c r="AA62" i="39" s="1"/>
  <c r="AA62" i="17"/>
  <c r="P59" i="39"/>
  <c r="Q59" i="17"/>
  <c r="H57" i="39"/>
  <c r="I57" i="17"/>
  <c r="BJ27" i="16"/>
  <c r="BL84" i="15"/>
  <c r="BK27" i="16" s="1"/>
  <c r="BU82" i="39"/>
  <c r="BV82" i="39" s="1"/>
  <c r="BV82" i="17"/>
  <c r="BM81" i="39"/>
  <c r="BN81" i="39" s="1"/>
  <c r="BN81" i="17"/>
  <c r="H78" i="39"/>
  <c r="I78" i="17"/>
  <c r="BH68" i="27"/>
  <c r="BH66" i="27"/>
  <c r="V54" i="39"/>
  <c r="W54" i="39" s="1"/>
  <c r="W54" i="17"/>
  <c r="AB50" i="39"/>
  <c r="AC50" i="39" s="1"/>
  <c r="AC50" i="17"/>
  <c r="BN16" i="16"/>
  <c r="BP33" i="15"/>
  <c r="BO16" i="16" s="1"/>
  <c r="AM85" i="15"/>
  <c r="AL28" i="16" s="1"/>
  <c r="Q80" i="15"/>
  <c r="P26" i="16" s="1"/>
  <c r="BI41" i="15"/>
  <c r="H83" i="39"/>
  <c r="I83" i="17"/>
  <c r="AF81" i="39"/>
  <c r="AG81" i="39" s="1"/>
  <c r="AG81" i="17"/>
  <c r="BS79" i="39"/>
  <c r="BT79" i="39" s="1"/>
  <c r="BT79" i="17"/>
  <c r="BK78" i="39"/>
  <c r="BL78" i="39" s="1"/>
  <c r="BL78" i="17"/>
  <c r="BC77" i="39"/>
  <c r="BD77" i="39" s="1"/>
  <c r="BD77" i="17"/>
  <c r="BQ74" i="39"/>
  <c r="BR74" i="39" s="1"/>
  <c r="BR74" i="17"/>
  <c r="BB72" i="27"/>
  <c r="BI72" i="27"/>
  <c r="BJ72" i="27" s="1"/>
  <c r="AH69" i="39"/>
  <c r="AI69" i="39" s="1"/>
  <c r="AI69" i="17"/>
  <c r="AA68" i="27"/>
  <c r="AA66" i="27"/>
  <c r="P64" i="39"/>
  <c r="Q64" i="17"/>
  <c r="H62" i="39"/>
  <c r="I62" i="17"/>
  <c r="BA52" i="39"/>
  <c r="BI52" i="17"/>
  <c r="BJ52" i="17" s="1"/>
  <c r="BB52" i="17"/>
  <c r="BO50" i="39"/>
  <c r="BP50" i="39" s="1"/>
  <c r="BP50" i="17"/>
  <c r="AL85" i="15"/>
  <c r="AK28" i="16" s="1"/>
  <c r="O24" i="16"/>
  <c r="Q71" i="15"/>
  <c r="P24" i="16" s="1"/>
  <c r="AH70" i="39"/>
  <c r="AI70" i="39" s="1"/>
  <c r="AI70" i="17"/>
  <c r="BU69" i="39"/>
  <c r="BV69" i="39" s="1"/>
  <c r="BV69" i="17"/>
  <c r="BM68" i="39"/>
  <c r="BN68" i="39" s="1"/>
  <c r="BN68" i="17"/>
  <c r="BE67" i="39"/>
  <c r="BF67" i="39" s="1"/>
  <c r="BF67" i="17"/>
  <c r="BS64" i="39"/>
  <c r="BT64" i="39" s="1"/>
  <c r="BT64" i="17"/>
  <c r="BK63" i="39"/>
  <c r="BL63" i="39" s="1"/>
  <c r="BL63" i="17"/>
  <c r="BC62" i="39"/>
  <c r="BD62" i="39" s="1"/>
  <c r="BD62" i="17"/>
  <c r="BQ59" i="39"/>
  <c r="BR59" i="39" s="1"/>
  <c r="BR59" i="17"/>
  <c r="BB57" i="27"/>
  <c r="BI57" i="27"/>
  <c r="BJ57" i="27" s="1"/>
  <c r="AB54" i="39"/>
  <c r="AC54" i="17"/>
  <c r="AB53" i="39"/>
  <c r="AC53" i="17"/>
  <c r="BT15" i="16"/>
  <c r="BV28" i="15"/>
  <c r="BU15" i="16" s="1"/>
  <c r="E26" i="16"/>
  <c r="G80" i="15"/>
  <c r="F26" i="16" s="1"/>
  <c r="BA77" i="39"/>
  <c r="BB77" i="17"/>
  <c r="BI77" i="17"/>
  <c r="BJ77" i="17" s="1"/>
  <c r="BO75" i="39"/>
  <c r="BP75" i="39" s="1"/>
  <c r="BP75" i="17"/>
  <c r="BO74" i="39"/>
  <c r="BP74" i="39" s="1"/>
  <c r="BP74" i="17"/>
  <c r="BO73" i="39"/>
  <c r="BP73" i="39" s="1"/>
  <c r="BP73" i="17"/>
  <c r="BO72" i="39"/>
  <c r="BP72" i="39" s="1"/>
  <c r="BP72" i="17"/>
  <c r="BU70" i="39"/>
  <c r="BV70" i="39" s="1"/>
  <c r="BV70" i="17"/>
  <c r="X69" i="39"/>
  <c r="Y69" i="17"/>
  <c r="H68" i="39"/>
  <c r="I68" i="17"/>
  <c r="X67" i="39"/>
  <c r="Y67" i="17"/>
  <c r="H66" i="39"/>
  <c r="I66" i="17"/>
  <c r="V64" i="39"/>
  <c r="W64" i="39" s="1"/>
  <c r="W64" i="17"/>
  <c r="F63" i="39"/>
  <c r="G63" i="39" s="1"/>
  <c r="G63" i="17"/>
  <c r="V62" i="39"/>
  <c r="W62" i="39" s="1"/>
  <c r="W62" i="17"/>
  <c r="F61" i="39"/>
  <c r="G61" i="39" s="1"/>
  <c r="G61" i="17"/>
  <c r="AJ59" i="39"/>
  <c r="AK59" i="17"/>
  <c r="AJ58" i="39"/>
  <c r="AK58" i="17"/>
  <c r="AJ57" i="39"/>
  <c r="AK57" i="17"/>
  <c r="AJ56" i="39"/>
  <c r="AK56" i="17"/>
  <c r="L85" i="15"/>
  <c r="K28" i="16" s="1"/>
  <c r="BB82" i="27"/>
  <c r="BI82" i="27"/>
  <c r="BJ82" i="27" s="1"/>
  <c r="AB79" i="39"/>
  <c r="AC79" i="17"/>
  <c r="AB78" i="39"/>
  <c r="AC78" i="39" s="1"/>
  <c r="AC78" i="17"/>
  <c r="AB77" i="39"/>
  <c r="AC77" i="17"/>
  <c r="AH74" i="39"/>
  <c r="AI74" i="39" s="1"/>
  <c r="AI74" i="17"/>
  <c r="R73" i="39"/>
  <c r="S73" i="39" s="1"/>
  <c r="S73" i="17"/>
  <c r="AH72" i="39"/>
  <c r="AI72" i="39" s="1"/>
  <c r="AI72" i="17"/>
  <c r="P70" i="39"/>
  <c r="Q70" i="17"/>
  <c r="BC69" i="39"/>
  <c r="BD69" i="39" s="1"/>
  <c r="BD69" i="17"/>
  <c r="BK68" i="39"/>
  <c r="BL68" i="39" s="1"/>
  <c r="BL68" i="17"/>
  <c r="BS67" i="39"/>
  <c r="BT67" i="39" s="1"/>
  <c r="BT67" i="17"/>
  <c r="BI64" i="27"/>
  <c r="BJ64" i="27" s="1"/>
  <c r="BB64" i="27"/>
  <c r="BA61" i="39"/>
  <c r="BB61" i="17"/>
  <c r="BI61" i="17"/>
  <c r="BJ61" i="17" s="1"/>
  <c r="BO59" i="39"/>
  <c r="BP59" i="39" s="1"/>
  <c r="BP59" i="17"/>
  <c r="BG56" i="39"/>
  <c r="BH56" i="39" s="1"/>
  <c r="BH56" i="17"/>
  <c r="R54" i="39"/>
  <c r="S54" i="39" s="1"/>
  <c r="S54" i="17"/>
  <c r="AH53" i="39"/>
  <c r="AI53" i="39" s="1"/>
  <c r="AI53" i="17"/>
  <c r="AE16" i="15"/>
  <c r="AD12" i="16" s="1"/>
  <c r="T83" i="39"/>
  <c r="U83" i="17"/>
  <c r="T82" i="39"/>
  <c r="U82" i="17"/>
  <c r="T81" i="39"/>
  <c r="U81" i="17"/>
  <c r="BG79" i="39"/>
  <c r="BH79" i="39" s="1"/>
  <c r="BH79" i="17"/>
  <c r="BG78" i="39"/>
  <c r="BH78" i="39" s="1"/>
  <c r="BH78" i="17"/>
  <c r="BO77" i="39"/>
  <c r="BP77" i="39" s="1"/>
  <c r="BP77" i="17"/>
  <c r="BE74" i="39"/>
  <c r="BF74" i="39" s="1"/>
  <c r="BF74" i="17"/>
  <c r="BM73" i="39"/>
  <c r="BN73" i="39" s="1"/>
  <c r="BN73" i="17"/>
  <c r="BU72" i="39"/>
  <c r="BV72" i="39" s="1"/>
  <c r="BV72" i="17"/>
  <c r="AD69" i="39"/>
  <c r="AE69" i="39" s="1"/>
  <c r="AE69" i="17"/>
  <c r="N68" i="39"/>
  <c r="O68" i="39" s="1"/>
  <c r="O68" i="17"/>
  <c r="AD67" i="39"/>
  <c r="AE67" i="39" s="1"/>
  <c r="AE67" i="17"/>
  <c r="N66" i="39"/>
  <c r="O66" i="39" s="1"/>
  <c r="O66" i="17"/>
  <c r="J59" i="39"/>
  <c r="K59" i="17"/>
  <c r="AH58" i="39"/>
  <c r="AI58" i="39" s="1"/>
  <c r="AI58" i="17"/>
  <c r="Z57" i="39"/>
  <c r="AA57" i="39" s="1"/>
  <c r="AA57" i="17"/>
  <c r="R56" i="39"/>
  <c r="S56" i="39" s="1"/>
  <c r="S56" i="17"/>
  <c r="BE54" i="39"/>
  <c r="BF54" i="39" s="1"/>
  <c r="BF54" i="17"/>
  <c r="BM53" i="39"/>
  <c r="BN53" i="39" s="1"/>
  <c r="BN53" i="17"/>
  <c r="BU52" i="39"/>
  <c r="BV52" i="39" s="1"/>
  <c r="BV52" i="17"/>
  <c r="BB23" i="16"/>
  <c r="BD65" i="15"/>
  <c r="BC23" i="16" s="1"/>
  <c r="J85" i="15"/>
  <c r="BP80" i="15"/>
  <c r="BO26" i="16" s="1"/>
  <c r="O76" i="15"/>
  <c r="N25" i="16" s="1"/>
  <c r="Z79" i="39"/>
  <c r="AA79" i="39" s="1"/>
  <c r="AA79" i="17"/>
  <c r="J78" i="39"/>
  <c r="K78" i="17"/>
  <c r="Z77" i="39"/>
  <c r="AA77" i="39" s="1"/>
  <c r="AA77" i="17"/>
  <c r="H75" i="39"/>
  <c r="I75" i="39" s="1"/>
  <c r="I75" i="17"/>
  <c r="X74" i="39"/>
  <c r="Y74" i="39" s="1"/>
  <c r="Y74" i="17"/>
  <c r="H73" i="39"/>
  <c r="I73" i="17"/>
  <c r="X72" i="39"/>
  <c r="Y72" i="17"/>
  <c r="F70" i="39"/>
  <c r="G70" i="39" s="1"/>
  <c r="G70" i="17"/>
  <c r="BA68" i="39"/>
  <c r="BB68" i="17"/>
  <c r="BI68" i="17"/>
  <c r="BJ68" i="17" s="1"/>
  <c r="BQ67" i="39"/>
  <c r="BR67" i="39" s="1"/>
  <c r="BR67" i="17"/>
  <c r="BG64" i="39"/>
  <c r="BH64" i="39" s="1"/>
  <c r="BH64" i="17"/>
  <c r="BG63" i="39"/>
  <c r="BH63" i="39" s="1"/>
  <c r="BH63" i="17"/>
  <c r="BG62" i="39"/>
  <c r="BH62" i="39" s="1"/>
  <c r="BH62" i="17"/>
  <c r="BG61" i="39"/>
  <c r="BH61" i="39" s="1"/>
  <c r="BH61" i="17"/>
  <c r="BM59" i="39"/>
  <c r="BN59" i="39" s="1"/>
  <c r="BN59" i="17"/>
  <c r="BU58" i="39"/>
  <c r="BV58" i="39" s="1"/>
  <c r="BV58" i="17"/>
  <c r="BE56" i="39"/>
  <c r="BF56" i="39" s="1"/>
  <c r="BF56" i="17"/>
  <c r="H54" i="39"/>
  <c r="I54" i="17"/>
  <c r="X53" i="39"/>
  <c r="Y53" i="17"/>
  <c r="H52" i="39"/>
  <c r="I52" i="39" s="1"/>
  <c r="I52" i="17"/>
  <c r="S52" i="27"/>
  <c r="BB50" i="27"/>
  <c r="BI50" i="27"/>
  <c r="BJ50" i="27" s="1"/>
  <c r="T49" i="39"/>
  <c r="U49" i="39" s="1"/>
  <c r="U49" i="17"/>
  <c r="BU47" i="39"/>
  <c r="BV47" i="39" s="1"/>
  <c r="BV47" i="17"/>
  <c r="BK45" i="39"/>
  <c r="BL45" i="39" s="1"/>
  <c r="BL45" i="17"/>
  <c r="BC44" i="39"/>
  <c r="BD44" i="39" s="1"/>
  <c r="BD44" i="17"/>
  <c r="BS42" i="39"/>
  <c r="BT42" i="39" s="1"/>
  <c r="BT42" i="17"/>
  <c r="BB39" i="27"/>
  <c r="BI39" i="27"/>
  <c r="BJ39" i="27" s="1"/>
  <c r="BQ37" i="39"/>
  <c r="BR37" i="39" s="1"/>
  <c r="BR37" i="17"/>
  <c r="BB34" i="27"/>
  <c r="BI34" i="27"/>
  <c r="BJ34" i="27" s="1"/>
  <c r="BG31" i="39"/>
  <c r="BH31" i="39" s="1"/>
  <c r="BH31" i="17"/>
  <c r="BG29" i="39"/>
  <c r="BH29" i="39" s="1"/>
  <c r="BH29" i="17"/>
  <c r="AH26" i="39"/>
  <c r="AI26" i="39" s="1"/>
  <c r="AI26" i="17"/>
  <c r="Z23" i="39"/>
  <c r="AA23" i="39" s="1"/>
  <c r="AA23" i="17"/>
  <c r="P20" i="39"/>
  <c r="Q20" i="39" s="1"/>
  <c r="Q20" i="17"/>
  <c r="H18" i="39"/>
  <c r="I18" i="17"/>
  <c r="BH12" i="6"/>
  <c r="BX13" i="5"/>
  <c r="BX14" i="5"/>
  <c r="BJ16" i="5"/>
  <c r="BI12" i="6" s="1"/>
  <c r="BO84" i="17"/>
  <c r="AY84" i="27"/>
  <c r="AX27" i="28" s="1"/>
  <c r="BX79" i="1"/>
  <c r="BH26" i="2"/>
  <c r="BX78" i="1"/>
  <c r="BJ80" i="1"/>
  <c r="BI26" i="2" s="1"/>
  <c r="AS80" i="27"/>
  <c r="AR26" i="28" s="1"/>
  <c r="AV76" i="39"/>
  <c r="AU25" i="40" s="1"/>
  <c r="AU25" i="18"/>
  <c r="P76" i="27"/>
  <c r="AU65" i="17"/>
  <c r="BP22" i="28"/>
  <c r="AS60" i="39"/>
  <c r="AR22" i="40" s="1"/>
  <c r="AR22" i="18"/>
  <c r="AA52" i="27"/>
  <c r="BS20" i="39"/>
  <c r="BT20" i="39" s="1"/>
  <c r="BT20" i="17"/>
  <c r="BC18" i="39"/>
  <c r="BD18" i="39" s="1"/>
  <c r="BD18" i="17"/>
  <c r="BK17" i="39"/>
  <c r="BL17" i="39" s="1"/>
  <c r="BL17" i="17"/>
  <c r="AD16" i="27"/>
  <c r="AD16" i="17"/>
  <c r="AC12" i="8"/>
  <c r="AE16" i="7"/>
  <c r="AD12" i="8" s="1"/>
  <c r="BI15" i="27"/>
  <c r="BJ15" i="27" s="1"/>
  <c r="BB15" i="27"/>
  <c r="AP84" i="27"/>
  <c r="AO27" i="28" s="1"/>
  <c r="Z84" i="27"/>
  <c r="J84" i="27"/>
  <c r="AR80" i="27"/>
  <c r="AQ26" i="28" s="1"/>
  <c r="AB80" i="17"/>
  <c r="L80" i="27"/>
  <c r="K26" i="28" s="1"/>
  <c r="AD65" i="39"/>
  <c r="AE65" i="17"/>
  <c r="AD23" i="18" s="1"/>
  <c r="AC23" i="18"/>
  <c r="O65" i="17"/>
  <c r="N23" i="18" s="1"/>
  <c r="M23" i="18"/>
  <c r="AJ60" i="39"/>
  <c r="AK60" i="17"/>
  <c r="AJ22" i="18" s="1"/>
  <c r="AI22" i="18"/>
  <c r="D60" i="27"/>
  <c r="C22" i="28" s="1"/>
  <c r="BP20" i="18"/>
  <c r="BR51" i="17"/>
  <c r="BQ20" i="18" s="1"/>
  <c r="AS51" i="39"/>
  <c r="AR20" i="40" s="1"/>
  <c r="AR20" i="18"/>
  <c r="AB51" i="39"/>
  <c r="AA20" i="18"/>
  <c r="AI52" i="27"/>
  <c r="Y50" i="27"/>
  <c r="BC49" i="39"/>
  <c r="BD49" i="39" s="1"/>
  <c r="BD49" i="17"/>
  <c r="BT48" i="27"/>
  <c r="BC47" i="39"/>
  <c r="BD47" i="39" s="1"/>
  <c r="BD47" i="17"/>
  <c r="BA44" i="39"/>
  <c r="BB44" i="17"/>
  <c r="BI44" i="17"/>
  <c r="BJ44" i="17" s="1"/>
  <c r="BP40" i="27"/>
  <c r="BP38" i="27"/>
  <c r="BP35" i="27"/>
  <c r="X27" i="39"/>
  <c r="Y27" i="17"/>
  <c r="P24" i="39"/>
  <c r="Q24" i="17"/>
  <c r="H22" i="39"/>
  <c r="I22" i="17"/>
  <c r="AD20" i="39"/>
  <c r="AE20" i="39" s="1"/>
  <c r="AE20" i="17"/>
  <c r="V19" i="39"/>
  <c r="W19" i="39" s="1"/>
  <c r="W19" i="17"/>
  <c r="N18" i="39"/>
  <c r="O18" i="39" s="1"/>
  <c r="O18" i="17"/>
  <c r="F17" i="39"/>
  <c r="G17" i="39" s="1"/>
  <c r="G17" i="17"/>
  <c r="AJ15" i="39"/>
  <c r="AK15" i="39" s="1"/>
  <c r="AK15" i="17"/>
  <c r="AJ14" i="39"/>
  <c r="AK14" i="39" s="1"/>
  <c r="AK14" i="17"/>
  <c r="AJ13" i="39"/>
  <c r="AK13" i="39" s="1"/>
  <c r="AK13" i="17"/>
  <c r="AJ12" i="39"/>
  <c r="AK12" i="39" s="1"/>
  <c r="AK12" i="17"/>
  <c r="AP85" i="7"/>
  <c r="AO28" i="2"/>
  <c r="AQ80" i="27"/>
  <c r="AP26" i="28" s="1"/>
  <c r="AC25" i="18"/>
  <c r="N76" i="39"/>
  <c r="M25" i="18"/>
  <c r="AJ71" i="17"/>
  <c r="D71" i="27"/>
  <c r="C24" i="28" s="1"/>
  <c r="AY60" i="39"/>
  <c r="AX22" i="40" s="1"/>
  <c r="AX22" i="18"/>
  <c r="BM55" i="27"/>
  <c r="BU50" i="39"/>
  <c r="BV50" i="39" s="1"/>
  <c r="BV50" i="17"/>
  <c r="BR48" i="27"/>
  <c r="T45" i="39"/>
  <c r="U45" i="17"/>
  <c r="T44" i="39"/>
  <c r="U44" i="39" s="1"/>
  <c r="U44" i="17"/>
  <c r="T43" i="39"/>
  <c r="U43" i="17"/>
  <c r="T42" i="39"/>
  <c r="U42" i="39" s="1"/>
  <c r="U42" i="17"/>
  <c r="AI40" i="27"/>
  <c r="Z39" i="39"/>
  <c r="AA39" i="39" s="1"/>
  <c r="AA39" i="17"/>
  <c r="AA38" i="27"/>
  <c r="R37" i="39"/>
  <c r="S37" i="39" s="1"/>
  <c r="S37" i="17"/>
  <c r="S35" i="27"/>
  <c r="J34" i="39"/>
  <c r="K34" i="17"/>
  <c r="AF31" i="39"/>
  <c r="AG31" i="17"/>
  <c r="X29" i="39"/>
  <c r="Y29" i="39" s="1"/>
  <c r="Y29" i="17"/>
  <c r="BK27" i="39"/>
  <c r="BL27" i="39" s="1"/>
  <c r="BL27" i="17"/>
  <c r="BS26" i="39"/>
  <c r="BT26" i="39" s="1"/>
  <c r="BT26" i="17"/>
  <c r="BC23" i="39"/>
  <c r="BD23" i="39" s="1"/>
  <c r="BD23" i="17"/>
  <c r="BK22" i="39"/>
  <c r="BL22" i="39" s="1"/>
  <c r="BL22" i="17"/>
  <c r="V21" i="27"/>
  <c r="V21" i="17"/>
  <c r="U13" i="8"/>
  <c r="W21" i="7"/>
  <c r="V13" i="8" s="1"/>
  <c r="BA17" i="39"/>
  <c r="BB17" i="17"/>
  <c r="BI17" i="17"/>
  <c r="BJ17" i="17" s="1"/>
  <c r="D16" i="27"/>
  <c r="C12" i="28" s="1"/>
  <c r="D16" i="17"/>
  <c r="C12" i="8"/>
  <c r="BO13" i="39"/>
  <c r="BP13" i="39" s="1"/>
  <c r="BP13" i="17"/>
  <c r="BX17" i="5"/>
  <c r="Q28" i="4"/>
  <c r="S85" i="3"/>
  <c r="R28" i="4" s="1"/>
  <c r="AN84" i="27"/>
  <c r="AM27" i="28" s="1"/>
  <c r="H84" i="27"/>
  <c r="AP80" i="17"/>
  <c r="Z80" i="17"/>
  <c r="J80" i="17"/>
  <c r="AQ23" i="18"/>
  <c r="L65" i="39"/>
  <c r="K23" i="40" s="1"/>
  <c r="K23" i="18"/>
  <c r="AH60" i="39"/>
  <c r="AG22" i="18"/>
  <c r="AI60" i="17"/>
  <c r="AH22" i="18" s="1"/>
  <c r="Q22" i="18"/>
  <c r="S60" i="17"/>
  <c r="R22" i="18" s="1"/>
  <c r="AY51" i="39"/>
  <c r="AX20" i="40" s="1"/>
  <c r="AX20" i="18"/>
  <c r="AW51" i="27"/>
  <c r="AV20" i="28" s="1"/>
  <c r="AW51" i="17"/>
  <c r="AV20" i="8"/>
  <c r="AF50" i="39"/>
  <c r="AG50" i="39" s="1"/>
  <c r="AG50" i="17"/>
  <c r="AJ49" i="39"/>
  <c r="AK49" i="39" s="1"/>
  <c r="AK49" i="17"/>
  <c r="Z41" i="27"/>
  <c r="AC41" i="27" s="1"/>
  <c r="AB18" i="28" s="1"/>
  <c r="Z41" i="17"/>
  <c r="AC41" i="17" s="1"/>
  <c r="AB18" i="18" s="1"/>
  <c r="Y18" i="8"/>
  <c r="AA41" i="7"/>
  <c r="Z18" i="8" s="1"/>
  <c r="BF40" i="27"/>
  <c r="BV38" i="27"/>
  <c r="BN37" i="27"/>
  <c r="BM35" i="39"/>
  <c r="BN35" i="39" s="1"/>
  <c r="BN35" i="17"/>
  <c r="BE34" i="39"/>
  <c r="BF34" i="39" s="1"/>
  <c r="BF34" i="17"/>
  <c r="BK32" i="39"/>
  <c r="BL32" i="39" s="1"/>
  <c r="BL32" i="17"/>
  <c r="BC31" i="39"/>
  <c r="BD31" i="39" s="1"/>
  <c r="BD31" i="17"/>
  <c r="BS29" i="39"/>
  <c r="BT29" i="39" s="1"/>
  <c r="BT29" i="17"/>
  <c r="N28" i="27"/>
  <c r="N28" i="17"/>
  <c r="M15" i="8"/>
  <c r="O28" i="7"/>
  <c r="N15" i="8" s="1"/>
  <c r="AD27" i="39"/>
  <c r="AE27" i="39" s="1"/>
  <c r="AE27" i="17"/>
  <c r="V26" i="39"/>
  <c r="W26" i="39" s="1"/>
  <c r="W26" i="17"/>
  <c r="N25" i="27"/>
  <c r="N25" i="17"/>
  <c r="Q25" i="17" s="1"/>
  <c r="P14" i="18" s="1"/>
  <c r="M14" i="8"/>
  <c r="O25" i="7"/>
  <c r="N14" i="8" s="1"/>
  <c r="AD24" i="39"/>
  <c r="AE24" i="39" s="1"/>
  <c r="AE24" i="17"/>
  <c r="V23" i="39"/>
  <c r="W23" i="39" s="1"/>
  <c r="W23" i="17"/>
  <c r="N22" i="39"/>
  <c r="O22" i="39" s="1"/>
  <c r="O22" i="17"/>
  <c r="AI15" i="27"/>
  <c r="Z14" i="39"/>
  <c r="AA14" i="39" s="1"/>
  <c r="AA14" i="17"/>
  <c r="AA13" i="27"/>
  <c r="R12" i="39"/>
  <c r="S12" i="39" s="1"/>
  <c r="S12" i="17"/>
  <c r="AF85" i="7"/>
  <c r="AE28" i="2"/>
  <c r="AG85" i="1"/>
  <c r="AF28" i="2" s="1"/>
  <c r="BU80" i="39"/>
  <c r="BT26" i="18"/>
  <c r="BV80" i="17"/>
  <c r="BU26" i="18" s="1"/>
  <c r="BD26" i="18"/>
  <c r="BF80" i="17"/>
  <c r="BE26" i="18" s="1"/>
  <c r="AB76" i="39"/>
  <c r="AA25" i="18"/>
  <c r="AC76" i="17"/>
  <c r="AB25" i="18" s="1"/>
  <c r="AQ65" i="27"/>
  <c r="AP23" i="28" s="1"/>
  <c r="BL22" i="18"/>
  <c r="BN60" i="17"/>
  <c r="BM22" i="18" s="1"/>
  <c r="BS50" i="39"/>
  <c r="BT50" i="39" s="1"/>
  <c r="BT50" i="17"/>
  <c r="X49" i="39"/>
  <c r="Y49" i="39" s="1"/>
  <c r="Y49" i="17"/>
  <c r="AI45" i="27"/>
  <c r="S44" i="27"/>
  <c r="AI43" i="27"/>
  <c r="S42" i="27"/>
  <c r="P40" i="39"/>
  <c r="Q40" i="39" s="1"/>
  <c r="Q40" i="17"/>
  <c r="H39" i="39"/>
  <c r="I39" i="17"/>
  <c r="AF38" i="39"/>
  <c r="AG38" i="17"/>
  <c r="X37" i="39"/>
  <c r="Y37" i="39" s="1"/>
  <c r="Y37" i="17"/>
  <c r="P35" i="39"/>
  <c r="Q35" i="17"/>
  <c r="H34" i="39"/>
  <c r="I34" i="17"/>
  <c r="V32" i="39"/>
  <c r="W32" i="39" s="1"/>
  <c r="W32" i="17"/>
  <c r="F31" i="39"/>
  <c r="G31" i="39" s="1"/>
  <c r="G31" i="17"/>
  <c r="V30" i="39"/>
  <c r="W30" i="39" s="1"/>
  <c r="W30" i="17"/>
  <c r="F29" i="39"/>
  <c r="G29" i="39" s="1"/>
  <c r="G29" i="17"/>
  <c r="BB22" i="27"/>
  <c r="BI22" i="27"/>
  <c r="BJ22" i="27" s="1"/>
  <c r="BO20" i="39"/>
  <c r="BP20" i="39" s="1"/>
  <c r="BP20" i="17"/>
  <c r="BO19" i="39"/>
  <c r="BP19" i="39" s="1"/>
  <c r="BP19" i="17"/>
  <c r="BO18" i="39"/>
  <c r="BP18" i="39" s="1"/>
  <c r="BP18" i="17"/>
  <c r="BO17" i="39"/>
  <c r="BP17" i="39" s="1"/>
  <c r="BP17" i="17"/>
  <c r="AX16" i="27"/>
  <c r="AW12" i="28" s="1"/>
  <c r="AX16" i="17"/>
  <c r="AW12" i="8"/>
  <c r="BM15" i="39"/>
  <c r="BN15" i="39" s="1"/>
  <c r="BN15" i="17"/>
  <c r="BU14" i="39"/>
  <c r="BV14" i="39" s="1"/>
  <c r="BV14" i="17"/>
  <c r="BE12" i="39"/>
  <c r="BF12" i="39" s="1"/>
  <c r="BF12" i="17"/>
  <c r="G28" i="4"/>
  <c r="I85" i="3"/>
  <c r="H28" i="4" s="1"/>
  <c r="AM26" i="18"/>
  <c r="X80" i="39"/>
  <c r="W26" i="18"/>
  <c r="G26" i="18"/>
  <c r="BG76" i="39"/>
  <c r="BF25" i="18"/>
  <c r="BH76" i="17"/>
  <c r="BG25" i="18" s="1"/>
  <c r="AV24" i="18"/>
  <c r="AD55" i="39"/>
  <c r="AE55" i="17"/>
  <c r="AD21" i="18" s="1"/>
  <c r="AC21" i="18"/>
  <c r="O55" i="17"/>
  <c r="N21" i="18" s="1"/>
  <c r="M21" i="18"/>
  <c r="BP47" i="27"/>
  <c r="BU45" i="39"/>
  <c r="BV45" i="39" s="1"/>
  <c r="BV45" i="17"/>
  <c r="BE44" i="39"/>
  <c r="BF44" i="39" s="1"/>
  <c r="BF44" i="17"/>
  <c r="BU42" i="39"/>
  <c r="BV42" i="39" s="1"/>
  <c r="BV42" i="17"/>
  <c r="AF41" i="27"/>
  <c r="AF41" i="17"/>
  <c r="AE18" i="8"/>
  <c r="AG41" i="7"/>
  <c r="AF18" i="8" s="1"/>
  <c r="BC40" i="39"/>
  <c r="BD40" i="39" s="1"/>
  <c r="BD40" i="17"/>
  <c r="BS38" i="39"/>
  <c r="BT38" i="39" s="1"/>
  <c r="BT38" i="17"/>
  <c r="BK37" i="39"/>
  <c r="BL37" i="39" s="1"/>
  <c r="BL37" i="17"/>
  <c r="AM36" i="27"/>
  <c r="AL17" i="28" s="1"/>
  <c r="AM36" i="17"/>
  <c r="AL17" i="8"/>
  <c r="BT34" i="27"/>
  <c r="V33" i="27"/>
  <c r="V33" i="17"/>
  <c r="U16" i="8"/>
  <c r="W33" i="7"/>
  <c r="V16" i="8" s="1"/>
  <c r="BA29" i="39"/>
  <c r="BI29" i="17"/>
  <c r="BJ29" i="17" s="1"/>
  <c r="BB29" i="17"/>
  <c r="L28" i="27"/>
  <c r="K15" i="28" s="1"/>
  <c r="L28" i="17"/>
  <c r="K15" i="8"/>
  <c r="AJ27" i="39"/>
  <c r="AK27" i="17"/>
  <c r="AJ26" i="39"/>
  <c r="AK26" i="39" s="1"/>
  <c r="AK26" i="17"/>
  <c r="D25" i="27"/>
  <c r="C14" i="28" s="1"/>
  <c r="D25" i="17"/>
  <c r="AI25" i="17" s="1"/>
  <c r="AH14" i="18" s="1"/>
  <c r="C14" i="8"/>
  <c r="AK24" i="27"/>
  <c r="AK23" i="27"/>
  <c r="AK22" i="27"/>
  <c r="R20" i="39"/>
  <c r="S20" i="39" s="1"/>
  <c r="S20" i="17"/>
  <c r="J19" i="39"/>
  <c r="K19" i="39" s="1"/>
  <c r="K19" i="17"/>
  <c r="AH18" i="39"/>
  <c r="AI18" i="39" s="1"/>
  <c r="AI18" i="17"/>
  <c r="Z17" i="39"/>
  <c r="AA17" i="39" s="1"/>
  <c r="AA17" i="17"/>
  <c r="BE16" i="27"/>
  <c r="BE16" i="17"/>
  <c r="BI16" i="17" s="1"/>
  <c r="BD12" i="8"/>
  <c r="BF16" i="7"/>
  <c r="BE12" i="8" s="1"/>
  <c r="H15" i="39"/>
  <c r="I15" i="39" s="1"/>
  <c r="I15" i="17"/>
  <c r="I14" i="27"/>
  <c r="AG13" i="27"/>
  <c r="Y12" i="27"/>
  <c r="BB28" i="4"/>
  <c r="BD85" i="3"/>
  <c r="BC28" i="4" s="1"/>
  <c r="V51" i="3"/>
  <c r="V51" i="7" s="1"/>
  <c r="Z47" i="3"/>
  <c r="W47" i="3"/>
  <c r="BX27" i="3"/>
  <c r="BH15" i="4"/>
  <c r="BX26" i="3"/>
  <c r="BJ28" i="3"/>
  <c r="BI15" i="4" s="1"/>
  <c r="AC28" i="2"/>
  <c r="AE85" i="1"/>
  <c r="AD28" i="2" s="1"/>
  <c r="BX83" i="1"/>
  <c r="BX82" i="1"/>
  <c r="BH27" i="2"/>
  <c r="BJ84" i="1"/>
  <c r="BI27" i="2" s="1"/>
  <c r="AS84" i="27"/>
  <c r="AR27" i="28" s="1"/>
  <c r="E84" i="17"/>
  <c r="BK80" i="17"/>
  <c r="AU80" i="27"/>
  <c r="AT26" i="28" s="1"/>
  <c r="Z76" i="27"/>
  <c r="AC76" i="27" s="1"/>
  <c r="AB25" i="28" s="1"/>
  <c r="AN71" i="17"/>
  <c r="X71" i="17"/>
  <c r="H71" i="17"/>
  <c r="BM65" i="39"/>
  <c r="BL23" i="18"/>
  <c r="BN65" i="17"/>
  <c r="BM23" i="18" s="1"/>
  <c r="AL22" i="18"/>
  <c r="BQ55" i="39"/>
  <c r="BP21" i="18"/>
  <c r="BR55" i="17"/>
  <c r="BQ21" i="18" s="1"/>
  <c r="AL20" i="18"/>
  <c r="I50" i="27"/>
  <c r="R48" i="27"/>
  <c r="S48" i="27" s="1"/>
  <c r="R48" i="17"/>
  <c r="S48" i="7"/>
  <c r="J47" i="39"/>
  <c r="K47" i="39" s="1"/>
  <c r="K47" i="17"/>
  <c r="Q45" i="27"/>
  <c r="AG44" i="27"/>
  <c r="Q43" i="27"/>
  <c r="AG42" i="27"/>
  <c r="BK41" i="27"/>
  <c r="BK41" i="17"/>
  <c r="BJ18" i="8"/>
  <c r="BL41" i="7"/>
  <c r="BK18" i="8" s="1"/>
  <c r="AD40" i="39"/>
  <c r="AE40" i="39" s="1"/>
  <c r="AE40" i="17"/>
  <c r="N39" i="39"/>
  <c r="O39" i="39" s="1"/>
  <c r="O39" i="17"/>
  <c r="AD38" i="39"/>
  <c r="AE38" i="39" s="1"/>
  <c r="AE38" i="17"/>
  <c r="N37" i="39"/>
  <c r="O37" i="39" s="1"/>
  <c r="O37" i="17"/>
  <c r="N36" i="27"/>
  <c r="N36" i="17"/>
  <c r="M17" i="8"/>
  <c r="O36" i="7"/>
  <c r="N17" i="8" s="1"/>
  <c r="V35" i="39"/>
  <c r="W35" i="39" s="1"/>
  <c r="W35" i="17"/>
  <c r="F34" i="39"/>
  <c r="G34" i="39" s="1"/>
  <c r="G34" i="17"/>
  <c r="U32" i="27"/>
  <c r="AK30" i="27"/>
  <c r="AC29" i="27"/>
  <c r="BG28" i="27"/>
  <c r="BG28" i="17"/>
  <c r="BF15" i="8"/>
  <c r="BH28" i="7"/>
  <c r="BG15" i="8" s="1"/>
  <c r="BO24" i="39"/>
  <c r="BP24" i="39" s="1"/>
  <c r="BP24" i="17"/>
  <c r="BO23" i="39"/>
  <c r="BP23" i="39" s="1"/>
  <c r="BP23" i="17"/>
  <c r="BO22" i="39"/>
  <c r="BP22" i="39" s="1"/>
  <c r="BP22" i="17"/>
  <c r="AX21" i="27"/>
  <c r="AW13" i="28" s="1"/>
  <c r="AX21" i="17"/>
  <c r="AW13" i="8"/>
  <c r="BM20" i="39"/>
  <c r="BN20" i="39" s="1"/>
  <c r="BN20" i="17"/>
  <c r="BU19" i="39"/>
  <c r="BV19" i="39" s="1"/>
  <c r="BV19" i="17"/>
  <c r="BE17" i="39"/>
  <c r="BF17" i="39" s="1"/>
  <c r="BF17" i="17"/>
  <c r="AF16" i="27"/>
  <c r="AF16" i="17"/>
  <c r="AE12" i="8"/>
  <c r="AG16" i="7"/>
  <c r="AF12" i="8" s="1"/>
  <c r="BC15" i="39"/>
  <c r="BD15" i="39" s="1"/>
  <c r="BD15" i="17"/>
  <c r="BK14" i="39"/>
  <c r="BL14" i="39" s="1"/>
  <c r="BL14" i="17"/>
  <c r="BS13" i="39"/>
  <c r="BT13" i="39" s="1"/>
  <c r="BT13" i="17"/>
  <c r="M28" i="4"/>
  <c r="O85" i="3"/>
  <c r="N28" i="4" s="1"/>
  <c r="BX54" i="3"/>
  <c r="BX53" i="3"/>
  <c r="BJ55" i="3"/>
  <c r="BI21" i="4" s="1"/>
  <c r="BH21" i="4"/>
  <c r="D84" i="39"/>
  <c r="C27" i="40" s="1"/>
  <c r="C27" i="18"/>
  <c r="AW76" i="17"/>
  <c r="V60" i="27"/>
  <c r="E22" i="28"/>
  <c r="AB55" i="39"/>
  <c r="AA21" i="18"/>
  <c r="BX52" i="17"/>
  <c r="AC55" i="17"/>
  <c r="AB21" i="18" s="1"/>
  <c r="BJ20" i="18"/>
  <c r="BL51" i="17"/>
  <c r="BK20" i="18" s="1"/>
  <c r="U20" i="2"/>
  <c r="W51" i="1"/>
  <c r="V20" i="2" s="1"/>
  <c r="Z49" i="27"/>
  <c r="AA49" i="27" s="1"/>
  <c r="Z49" i="17"/>
  <c r="AC49" i="7"/>
  <c r="AA49" i="7"/>
  <c r="O19" i="18"/>
  <c r="Q46" i="17"/>
  <c r="P19" i="18" s="1"/>
  <c r="I36" i="7"/>
  <c r="H17" i="8" s="1"/>
  <c r="BT25" i="7"/>
  <c r="BS14" i="8" s="1"/>
  <c r="W14" i="18"/>
  <c r="Y25" i="17"/>
  <c r="X14" i="18" s="1"/>
  <c r="BO85" i="7"/>
  <c r="AO41" i="27"/>
  <c r="AN18" i="28" s="1"/>
  <c r="P36" i="27"/>
  <c r="AL25" i="27"/>
  <c r="AK14" i="28" s="1"/>
  <c r="BM21" i="27"/>
  <c r="BO46" i="39"/>
  <c r="BN19" i="18"/>
  <c r="X46" i="27"/>
  <c r="L41" i="39"/>
  <c r="K18" i="40" s="1"/>
  <c r="K18" i="18"/>
  <c r="AS36" i="39"/>
  <c r="AR17" i="40" s="1"/>
  <c r="AR17" i="18"/>
  <c r="BV33" i="17"/>
  <c r="BU16" i="18" s="1"/>
  <c r="BT16" i="18"/>
  <c r="AY33" i="27"/>
  <c r="AX16" i="28" s="1"/>
  <c r="D21" i="27"/>
  <c r="C13" i="28" s="1"/>
  <c r="BX87" i="3"/>
  <c r="AY46" i="39"/>
  <c r="AX19" i="40" s="1"/>
  <c r="AX19" i="18"/>
  <c r="AR36" i="17"/>
  <c r="W17" i="18"/>
  <c r="Y36" i="17"/>
  <c r="X17" i="18" s="1"/>
  <c r="BF16" i="28"/>
  <c r="BH33" i="27"/>
  <c r="BG16" i="28" s="1"/>
  <c r="AW28" i="39"/>
  <c r="AV15" i="40" s="1"/>
  <c r="AV15" i="18"/>
  <c r="AH25" i="27"/>
  <c r="AD21" i="39"/>
  <c r="AE21" i="17"/>
  <c r="AD13" i="18" s="1"/>
  <c r="AC13" i="18"/>
  <c r="H51" i="27"/>
  <c r="AL41" i="27"/>
  <c r="AK18" i="28" s="1"/>
  <c r="BN17" i="28"/>
  <c r="BP36" i="27"/>
  <c r="BO17" i="28" s="1"/>
  <c r="M36" i="39"/>
  <c r="L17" i="40" s="1"/>
  <c r="L17" i="18"/>
  <c r="BV28" i="7"/>
  <c r="BU15" i="8" s="1"/>
  <c r="Y15" i="18"/>
  <c r="AF25" i="39"/>
  <c r="AE14" i="18"/>
  <c r="AG25" i="17"/>
  <c r="AF14" i="18" s="1"/>
  <c r="BE21" i="39"/>
  <c r="BD13" i="18"/>
  <c r="BF21" i="17"/>
  <c r="BE13" i="18" s="1"/>
  <c r="AI18" i="18"/>
  <c r="AK41" i="17"/>
  <c r="AJ18" i="18" s="1"/>
  <c r="F41" i="39"/>
  <c r="E18" i="18"/>
  <c r="G41" i="17"/>
  <c r="F18" i="18" s="1"/>
  <c r="AG36" i="7"/>
  <c r="AF17" i="8" s="1"/>
  <c r="AU16" i="18"/>
  <c r="Z33" i="27"/>
  <c r="AM28" i="39"/>
  <c r="AL15" i="40" s="1"/>
  <c r="AL15" i="18"/>
  <c r="J28" i="39"/>
  <c r="I15" i="18"/>
  <c r="AL21" i="17"/>
  <c r="L21" i="39"/>
  <c r="K13" i="40" s="1"/>
  <c r="K13" i="18"/>
  <c r="BC16" i="39"/>
  <c r="BB12" i="18"/>
  <c r="AS19" i="18"/>
  <c r="J33" i="39"/>
  <c r="I16" i="18"/>
  <c r="AO25" i="39"/>
  <c r="AN14" i="40" s="1"/>
  <c r="AN14" i="18"/>
  <c r="AN51" i="39"/>
  <c r="AM20" i="40" s="1"/>
  <c r="AM20" i="18"/>
  <c r="BC46" i="39"/>
  <c r="BB19" i="18"/>
  <c r="BX42" i="7"/>
  <c r="Q19" i="28"/>
  <c r="S46" i="27"/>
  <c r="R19" i="28" s="1"/>
  <c r="BP13" i="28"/>
  <c r="BR80" i="35"/>
  <c r="BQ26" i="36" s="1"/>
  <c r="K84" i="35"/>
  <c r="J27" i="36" s="1"/>
  <c r="I27" i="36"/>
  <c r="BI85" i="33"/>
  <c r="BX14" i="33"/>
  <c r="BJ16" i="33"/>
  <c r="BI12" i="34" s="1"/>
  <c r="BX13" i="33"/>
  <c r="BH12" i="34"/>
  <c r="AZ28" i="32"/>
  <c r="BB85" i="31"/>
  <c r="BA28" i="32" s="1"/>
  <c r="AD50" i="31"/>
  <c r="AA50" i="31"/>
  <c r="AH50" i="31"/>
  <c r="AH51" i="31" s="1"/>
  <c r="W27" i="36"/>
  <c r="Y84" i="35"/>
  <c r="X27" i="36" s="1"/>
  <c r="Y26" i="36"/>
  <c r="AA80" i="35"/>
  <c r="Z26" i="36" s="1"/>
  <c r="BJ27" i="36"/>
  <c r="BL84" i="35"/>
  <c r="BK27" i="36" s="1"/>
  <c r="BX58" i="31"/>
  <c r="BH22" i="32"/>
  <c r="BJ60" i="31"/>
  <c r="BI22" i="32" s="1"/>
  <c r="BX57" i="31"/>
  <c r="BV80" i="35"/>
  <c r="BU26" i="36" s="1"/>
  <c r="BT26" i="36"/>
  <c r="AA25" i="36"/>
  <c r="BX72" i="35"/>
  <c r="AC76" i="35"/>
  <c r="AB25" i="36" s="1"/>
  <c r="AA28" i="34"/>
  <c r="AC85" i="33"/>
  <c r="AB28" i="34" s="1"/>
  <c r="AA24" i="36"/>
  <c r="AC71" i="35"/>
  <c r="AB24" i="36" s="1"/>
  <c r="BX66" i="35"/>
  <c r="BX73" i="31"/>
  <c r="BX74" i="31"/>
  <c r="BH25" i="32"/>
  <c r="BJ76" i="31"/>
  <c r="BI25" i="32" s="1"/>
  <c r="BB80" i="35"/>
  <c r="BA26" i="36" s="1"/>
  <c r="BB85" i="33"/>
  <c r="BA28" i="34" s="1"/>
  <c r="S24" i="36"/>
  <c r="U71" i="35"/>
  <c r="T24" i="36" s="1"/>
  <c r="E27" i="36"/>
  <c r="G84" i="35"/>
  <c r="F27" i="36" s="1"/>
  <c r="BN24" i="36"/>
  <c r="BP71" i="35"/>
  <c r="BO24" i="36" s="1"/>
  <c r="U22" i="36"/>
  <c r="W60" i="35"/>
  <c r="V22" i="36" s="1"/>
  <c r="AI21" i="36"/>
  <c r="AK55" i="35"/>
  <c r="AJ21" i="36" s="1"/>
  <c r="G14" i="36"/>
  <c r="I25" i="35"/>
  <c r="H14" i="36" s="1"/>
  <c r="BX83" i="29"/>
  <c r="BX82" i="29"/>
  <c r="BH27" i="30"/>
  <c r="BJ84" i="29"/>
  <c r="BI27" i="30" s="1"/>
  <c r="BD23" i="36"/>
  <c r="BF65" i="35"/>
  <c r="BE23" i="36" s="1"/>
  <c r="M19" i="36"/>
  <c r="O46" i="35"/>
  <c r="N19" i="36" s="1"/>
  <c r="AI33" i="35"/>
  <c r="AH16" i="36" s="1"/>
  <c r="AG16" i="36"/>
  <c r="BL25" i="35"/>
  <c r="BK14" i="36" s="1"/>
  <c r="BJ14" i="36"/>
  <c r="BL23" i="36"/>
  <c r="BN65" i="35"/>
  <c r="BM23" i="36" s="1"/>
  <c r="BI51" i="35"/>
  <c r="AE65" i="35"/>
  <c r="AD23" i="36" s="1"/>
  <c r="AC23" i="36"/>
  <c r="BL60" i="35"/>
  <c r="BK22" i="36" s="1"/>
  <c r="BJ22" i="36"/>
  <c r="I22" i="36"/>
  <c r="K60" i="35"/>
  <c r="J22" i="36" s="1"/>
  <c r="G20" i="36"/>
  <c r="I51" i="35"/>
  <c r="H20" i="36" s="1"/>
  <c r="W16" i="36"/>
  <c r="Y33" i="35"/>
  <c r="X16" i="36" s="1"/>
  <c r="O16" i="35"/>
  <c r="N12" i="36" s="1"/>
  <c r="M12" i="36"/>
  <c r="AG76" i="35"/>
  <c r="AF25" i="36" s="1"/>
  <c r="G21" i="36"/>
  <c r="I55" i="35"/>
  <c r="H21" i="36" s="1"/>
  <c r="I36" i="35"/>
  <c r="H17" i="36" s="1"/>
  <c r="G17" i="36"/>
  <c r="AS85" i="35"/>
  <c r="AR28" i="36" s="1"/>
  <c r="AR28" i="30"/>
  <c r="AZ23" i="36"/>
  <c r="BB65" i="35"/>
  <c r="BA23" i="36" s="1"/>
  <c r="BI65" i="35"/>
  <c r="BR17" i="36"/>
  <c r="BT36" i="35"/>
  <c r="BS17" i="36" s="1"/>
  <c r="E16" i="36"/>
  <c r="G33" i="35"/>
  <c r="F16" i="36" s="1"/>
  <c r="AI15" i="36"/>
  <c r="AK28" i="35"/>
  <c r="AJ15" i="36" s="1"/>
  <c r="U13" i="36"/>
  <c r="W21" i="35"/>
  <c r="V13" i="36" s="1"/>
  <c r="AZ85" i="35"/>
  <c r="AY28" i="36" s="1"/>
  <c r="AY28" i="30"/>
  <c r="I14" i="36"/>
  <c r="K25" i="35"/>
  <c r="J14" i="36" s="1"/>
  <c r="BF12" i="36"/>
  <c r="BH16" i="35"/>
  <c r="BG12" i="36" s="1"/>
  <c r="V51" i="35"/>
  <c r="Y51" i="35" s="1"/>
  <c r="X20" i="36" s="1"/>
  <c r="U20" i="30"/>
  <c r="W51" i="29"/>
  <c r="V20" i="30" s="1"/>
  <c r="Y12" i="36"/>
  <c r="AA16" i="35"/>
  <c r="Z12" i="36" s="1"/>
  <c r="BH21" i="30"/>
  <c r="BJ55" i="29"/>
  <c r="BI21" i="30" s="1"/>
  <c r="BX54" i="29"/>
  <c r="BX53" i="29"/>
  <c r="W12" i="36"/>
  <c r="Y16" i="35"/>
  <c r="X12" i="36" s="1"/>
  <c r="BP17" i="36"/>
  <c r="BR36" i="35"/>
  <c r="BQ17" i="36" s="1"/>
  <c r="AG12" i="36"/>
  <c r="AI16" i="35"/>
  <c r="AH12" i="36" s="1"/>
  <c r="E18" i="36"/>
  <c r="G41" i="35"/>
  <c r="F18" i="36" s="1"/>
  <c r="Q13" i="36"/>
  <c r="S21" i="35"/>
  <c r="R13" i="36" s="1"/>
  <c r="AE12" i="36"/>
  <c r="AG16" i="35"/>
  <c r="AF12" i="36" s="1"/>
  <c r="Y82" i="37"/>
  <c r="BJ55" i="23"/>
  <c r="BI21" i="24" s="1"/>
  <c r="BH21" i="24"/>
  <c r="BX53" i="23"/>
  <c r="BX54" i="23"/>
  <c r="BH22" i="22"/>
  <c r="BX57" i="21"/>
  <c r="BX58" i="21"/>
  <c r="BJ60" i="21"/>
  <c r="BI22" i="22" s="1"/>
  <c r="BJ33" i="23"/>
  <c r="BI16" i="24" s="1"/>
  <c r="BH16" i="24"/>
  <c r="BX31" i="23"/>
  <c r="BX30" i="23"/>
  <c r="BJ71" i="21"/>
  <c r="BI24" i="22" s="1"/>
  <c r="BX68" i="21"/>
  <c r="BX67" i="21"/>
  <c r="BH24" i="22"/>
  <c r="BI37" i="37"/>
  <c r="BJ37" i="37" s="1"/>
  <c r="BB37" i="37"/>
  <c r="BX44" i="21"/>
  <c r="BH19" i="22"/>
  <c r="BX43" i="21"/>
  <c r="BJ46" i="21"/>
  <c r="BI19" i="22" s="1"/>
  <c r="BH21" i="22"/>
  <c r="BX54" i="21"/>
  <c r="BJ55" i="21"/>
  <c r="BI21" i="22" s="1"/>
  <c r="BX53" i="21"/>
  <c r="AA51" i="23"/>
  <c r="Z20" i="24" s="1"/>
  <c r="Y20" i="24"/>
  <c r="AL84" i="37"/>
  <c r="AK27" i="38" s="1"/>
  <c r="AV80" i="37"/>
  <c r="AU26" i="38" s="1"/>
  <c r="AQ76" i="37"/>
  <c r="AP25" i="38" s="1"/>
  <c r="AW71" i="37"/>
  <c r="AV24" i="38" s="1"/>
  <c r="AV24" i="26"/>
  <c r="AH65" i="37"/>
  <c r="AN60" i="37"/>
  <c r="AM22" i="38" s="1"/>
  <c r="AT55" i="37"/>
  <c r="AS21" i="38" s="1"/>
  <c r="AS21" i="26"/>
  <c r="N55" i="37"/>
  <c r="M21" i="26"/>
  <c r="O55" i="25"/>
  <c r="N21" i="26" s="1"/>
  <c r="BH18" i="26"/>
  <c r="BJ41" i="25"/>
  <c r="BI18" i="26" s="1"/>
  <c r="BX39" i="25"/>
  <c r="BX38" i="25"/>
  <c r="AW28" i="37"/>
  <c r="AV15" i="38" s="1"/>
  <c r="BG21" i="37"/>
  <c r="BF13" i="26"/>
  <c r="BH21" i="25"/>
  <c r="BG13" i="26" s="1"/>
  <c r="BU16" i="37"/>
  <c r="BT12" i="26"/>
  <c r="BV16" i="25"/>
  <c r="BU12" i="26" s="1"/>
  <c r="BN28" i="24"/>
  <c r="BP85" i="23"/>
  <c r="BO28" i="24" s="1"/>
  <c r="AT85" i="25"/>
  <c r="AS28" i="20"/>
  <c r="BQ84" i="37"/>
  <c r="AM80" i="37"/>
  <c r="AL26" i="38" s="1"/>
  <c r="AX76" i="37"/>
  <c r="AW25" i="38" s="1"/>
  <c r="AW25" i="26"/>
  <c r="R76" i="37"/>
  <c r="S76" i="25"/>
  <c r="R25" i="26" s="1"/>
  <c r="Q25" i="26"/>
  <c r="BU65" i="37"/>
  <c r="AW65" i="37"/>
  <c r="AV23" i="38" s="1"/>
  <c r="BS60" i="37"/>
  <c r="BR22" i="26"/>
  <c r="BT60" i="25"/>
  <c r="BS22" i="26" s="1"/>
  <c r="AM60" i="37"/>
  <c r="AL22" i="38" s="1"/>
  <c r="AL22" i="26"/>
  <c r="BJ55" i="19"/>
  <c r="BI21" i="20" s="1"/>
  <c r="BH21" i="20"/>
  <c r="BX54" i="19"/>
  <c r="BX53" i="19"/>
  <c r="X51" i="37"/>
  <c r="W20" i="26"/>
  <c r="AT46" i="37"/>
  <c r="AS19" i="38" s="1"/>
  <c r="AS19" i="26"/>
  <c r="N46" i="37"/>
  <c r="BO36" i="37"/>
  <c r="BO36" i="39" s="1"/>
  <c r="R33" i="37"/>
  <c r="R33" i="39" s="1"/>
  <c r="AF28" i="37"/>
  <c r="BX25" i="37" s="1"/>
  <c r="AE15" i="26"/>
  <c r="AG28" i="25"/>
  <c r="AF15" i="26" s="1"/>
  <c r="P16" i="37"/>
  <c r="AZ84" i="37"/>
  <c r="AY27" i="38" s="1"/>
  <c r="AY27" i="26"/>
  <c r="T84" i="37"/>
  <c r="U84" i="25"/>
  <c r="T27" i="26" s="1"/>
  <c r="S27" i="26"/>
  <c r="AL80" i="37"/>
  <c r="AK26" i="38" s="1"/>
  <c r="AK26" i="26"/>
  <c r="F80" i="37"/>
  <c r="E26" i="26"/>
  <c r="G80" i="25"/>
  <c r="F26" i="26" s="1"/>
  <c r="AM51" i="37"/>
  <c r="AL20" i="38" s="1"/>
  <c r="BQ46" i="37"/>
  <c r="BP84" i="25"/>
  <c r="BO27" i="26" s="1"/>
  <c r="AF76" i="37"/>
  <c r="BX72" i="37" s="1"/>
  <c r="AE25" i="26"/>
  <c r="AG76" i="25"/>
  <c r="AF25" i="26" s="1"/>
  <c r="AT71" i="37"/>
  <c r="AS24" i="38" s="1"/>
  <c r="BJ23" i="38"/>
  <c r="BL65" i="37"/>
  <c r="BK23" i="38" s="1"/>
  <c r="AT51" i="37"/>
  <c r="AS20" i="38" s="1"/>
  <c r="AV33" i="37"/>
  <c r="AU16" i="38" s="1"/>
  <c r="AT28" i="37"/>
  <c r="AS15" i="38" s="1"/>
  <c r="N28" i="37"/>
  <c r="BP28" i="22"/>
  <c r="BR85" i="21"/>
  <c r="BQ28" i="22" s="1"/>
  <c r="AH80" i="37"/>
  <c r="M76" i="37"/>
  <c r="L25" i="38" s="1"/>
  <c r="L25" i="26"/>
  <c r="BG71" i="37"/>
  <c r="AZ65" i="37"/>
  <c r="AY23" i="38" s="1"/>
  <c r="D65" i="37"/>
  <c r="C23" i="38" s="1"/>
  <c r="Z60" i="37"/>
  <c r="Y22" i="26"/>
  <c r="AA60" i="25"/>
  <c r="Z22" i="26" s="1"/>
  <c r="AM41" i="37"/>
  <c r="AL18" i="38" s="1"/>
  <c r="W36" i="25"/>
  <c r="V17" i="26" s="1"/>
  <c r="F36" i="37"/>
  <c r="BA33" i="37"/>
  <c r="AQ28" i="37"/>
  <c r="AP15" i="38" s="1"/>
  <c r="BA21" i="37"/>
  <c r="AZ13" i="26"/>
  <c r="BI21" i="25"/>
  <c r="BB21" i="25"/>
  <c r="BA13" i="26" s="1"/>
  <c r="AY16" i="37"/>
  <c r="AX12" i="38" s="1"/>
  <c r="AX12" i="26"/>
  <c r="E25" i="37"/>
  <c r="D14" i="38" s="1"/>
  <c r="D14" i="26"/>
  <c r="T21" i="37"/>
  <c r="S13" i="26"/>
  <c r="U21" i="25"/>
  <c r="T13" i="26" s="1"/>
  <c r="BS84" i="37"/>
  <c r="BR27" i="26"/>
  <c r="BT84" i="25"/>
  <c r="BS27" i="26" s="1"/>
  <c r="AM84" i="37"/>
  <c r="AL27" i="38" s="1"/>
  <c r="AL27" i="26"/>
  <c r="BM80" i="37"/>
  <c r="BL26" i="26"/>
  <c r="BN80" i="25"/>
  <c r="BM26" i="26" s="1"/>
  <c r="AR76" i="37"/>
  <c r="AQ25" i="38" s="1"/>
  <c r="U76" i="25"/>
  <c r="T25" i="26" s="1"/>
  <c r="Y24" i="38"/>
  <c r="AA71" i="37"/>
  <c r="Z24" i="38" s="1"/>
  <c r="BO65" i="37"/>
  <c r="BN23" i="26"/>
  <c r="BP65" i="25"/>
  <c r="BO23" i="26" s="1"/>
  <c r="BM60" i="37"/>
  <c r="P46" i="37"/>
  <c r="O19" i="26"/>
  <c r="Q46" i="25"/>
  <c r="P19" i="26" s="1"/>
  <c r="AD41" i="37"/>
  <c r="AD41" i="39" s="1"/>
  <c r="BX36" i="19"/>
  <c r="BX35" i="19"/>
  <c r="BJ36" i="19"/>
  <c r="BI17" i="20" s="1"/>
  <c r="BH17" i="20"/>
  <c r="T33" i="37"/>
  <c r="AG28" i="20"/>
  <c r="AI85" i="19"/>
  <c r="AH28" i="20" s="1"/>
  <c r="AZ71" i="37"/>
  <c r="AY24" i="38" s="1"/>
  <c r="AY24" i="26"/>
  <c r="F65" i="37"/>
  <c r="E23" i="26"/>
  <c r="G65" i="25"/>
  <c r="F23" i="26" s="1"/>
  <c r="AS51" i="37"/>
  <c r="AR20" i="38" s="1"/>
  <c r="AR20" i="26"/>
  <c r="AX36" i="37"/>
  <c r="AW17" i="38" s="1"/>
  <c r="AW17" i="26"/>
  <c r="AL21" i="37"/>
  <c r="AK13" i="38" s="1"/>
  <c r="AK13" i="26"/>
  <c r="AR85" i="25"/>
  <c r="AQ28" i="20"/>
  <c r="E85" i="25"/>
  <c r="D28" i="20"/>
  <c r="BT28" i="24"/>
  <c r="BV85" i="23"/>
  <c r="BU28" i="24" s="1"/>
  <c r="X33" i="37"/>
  <c r="Q29" i="37"/>
  <c r="Z85" i="23"/>
  <c r="D80" i="37"/>
  <c r="C26" i="38" s="1"/>
  <c r="C26" i="26"/>
  <c r="AQ60" i="37"/>
  <c r="AP22" i="38" s="1"/>
  <c r="AP22" i="26"/>
  <c r="L51" i="37"/>
  <c r="K20" i="38" s="1"/>
  <c r="R46" i="37"/>
  <c r="R46" i="39" s="1"/>
  <c r="BQ28" i="37"/>
  <c r="BP15" i="26"/>
  <c r="BR28" i="25"/>
  <c r="BQ15" i="26" s="1"/>
  <c r="BH12" i="20"/>
  <c r="BX14" i="19"/>
  <c r="BI85" i="19"/>
  <c r="BJ16" i="19"/>
  <c r="BI12" i="20" s="1"/>
  <c r="BX13" i="19"/>
  <c r="Z46" i="37"/>
  <c r="Y19" i="26"/>
  <c r="AA46" i="25"/>
  <c r="Z19" i="26" s="1"/>
  <c r="AU36" i="37"/>
  <c r="AT17" i="38" s="1"/>
  <c r="AT17" i="26"/>
  <c r="BC28" i="37"/>
  <c r="BB15" i="26"/>
  <c r="BD28" i="25"/>
  <c r="BC15" i="26" s="1"/>
  <c r="BV85" i="21"/>
  <c r="BU28" i="22" s="1"/>
  <c r="BT28" i="22"/>
  <c r="F76" i="37"/>
  <c r="F76" i="39" s="1"/>
  <c r="E25" i="26"/>
  <c r="G76" i="25"/>
  <c r="F25" i="26" s="1"/>
  <c r="AP46" i="37"/>
  <c r="AO19" i="38" s="1"/>
  <c r="AO19" i="26"/>
  <c r="BA28" i="37"/>
  <c r="AZ15" i="26"/>
  <c r="BB28" i="25"/>
  <c r="BA15" i="26" s="1"/>
  <c r="BI28" i="25"/>
  <c r="AZ25" i="37"/>
  <c r="AY14" i="38" s="1"/>
  <c r="AY14" i="26"/>
  <c r="F21" i="37"/>
  <c r="E13" i="26"/>
  <c r="G21" i="25"/>
  <c r="F13" i="26" s="1"/>
  <c r="T16" i="37"/>
  <c r="S12" i="26"/>
  <c r="U16" i="25"/>
  <c r="T12" i="26" s="1"/>
  <c r="BK36" i="37"/>
  <c r="BJ17" i="26"/>
  <c r="BL36" i="25"/>
  <c r="BK17" i="26" s="1"/>
  <c r="M25" i="37"/>
  <c r="L14" i="38" s="1"/>
  <c r="L14" i="26"/>
  <c r="R85" i="23"/>
  <c r="U85" i="23" s="1"/>
  <c r="T28" i="24" s="1"/>
  <c r="AD25" i="37"/>
  <c r="AC14" i="26"/>
  <c r="AE25" i="25"/>
  <c r="AD14" i="26" s="1"/>
  <c r="AH55" i="37"/>
  <c r="AG21" i="26"/>
  <c r="AI55" i="25"/>
  <c r="AH21" i="26" s="1"/>
  <c r="AG51" i="19"/>
  <c r="AF20" i="20" s="1"/>
  <c r="AE51" i="19"/>
  <c r="AD20" i="20" s="1"/>
  <c r="AC20" i="20"/>
  <c r="AP85" i="25"/>
  <c r="AB60" i="37"/>
  <c r="AA22" i="26"/>
  <c r="AC60" i="25"/>
  <c r="AB22" i="26" s="1"/>
  <c r="BX56" i="25"/>
  <c r="BG60" i="37"/>
  <c r="BG60" i="39" s="1"/>
  <c r="BF22" i="26"/>
  <c r="BH60" i="25"/>
  <c r="BG22" i="26" s="1"/>
  <c r="AU85" i="25"/>
  <c r="AT28" i="20"/>
  <c r="AZ25" i="16"/>
  <c r="BB76" i="15"/>
  <c r="BA25" i="16" s="1"/>
  <c r="BI33" i="15"/>
  <c r="R82" i="39"/>
  <c r="S82" i="39" s="1"/>
  <c r="S82" i="17"/>
  <c r="AB69" i="39"/>
  <c r="AC69" i="17"/>
  <c r="AB68" i="39"/>
  <c r="AC68" i="39" s="1"/>
  <c r="AC68" i="17"/>
  <c r="AB67" i="39"/>
  <c r="AC67" i="17"/>
  <c r="AB66" i="39"/>
  <c r="AC66" i="39" s="1"/>
  <c r="AC66" i="17"/>
  <c r="Z63" i="39"/>
  <c r="AA63" i="39" s="1"/>
  <c r="AA63" i="17"/>
  <c r="R61" i="39"/>
  <c r="S61" i="39" s="1"/>
  <c r="S61" i="17"/>
  <c r="H58" i="39"/>
  <c r="I58" i="17"/>
  <c r="AF56" i="39"/>
  <c r="AG56" i="17"/>
  <c r="BS54" i="39"/>
  <c r="BT54" i="39" s="1"/>
  <c r="BT54" i="17"/>
  <c r="BC52" i="39"/>
  <c r="BD52" i="39" s="1"/>
  <c r="BD52" i="17"/>
  <c r="AV85" i="15"/>
  <c r="AU28" i="16" s="1"/>
  <c r="H79" i="39"/>
  <c r="I79" i="17"/>
  <c r="AF77" i="39"/>
  <c r="AG77" i="17"/>
  <c r="V75" i="39"/>
  <c r="W75" i="39" s="1"/>
  <c r="W75" i="17"/>
  <c r="N74" i="39"/>
  <c r="O74" i="39" s="1"/>
  <c r="O74" i="17"/>
  <c r="F73" i="39"/>
  <c r="G73" i="39" s="1"/>
  <c r="G73" i="17"/>
  <c r="AD72" i="39"/>
  <c r="AE72" i="39" s="1"/>
  <c r="AE72" i="17"/>
  <c r="AB70" i="39"/>
  <c r="AC70" i="17"/>
  <c r="BO69" i="39"/>
  <c r="BP69" i="39" s="1"/>
  <c r="BP69" i="17"/>
  <c r="BO67" i="39"/>
  <c r="BP67" i="39" s="1"/>
  <c r="BP67" i="17"/>
  <c r="BU64" i="39"/>
  <c r="BV64" i="39" s="1"/>
  <c r="BV64" i="17"/>
  <c r="BM63" i="39"/>
  <c r="BN63" i="39" s="1"/>
  <c r="BN63" i="17"/>
  <c r="BE62" i="39"/>
  <c r="BF62" i="39" s="1"/>
  <c r="BF62" i="17"/>
  <c r="BS59" i="39"/>
  <c r="BT59" i="39" s="1"/>
  <c r="BT59" i="17"/>
  <c r="BK58" i="39"/>
  <c r="BL58" i="39" s="1"/>
  <c r="BL58" i="17"/>
  <c r="BC57" i="39"/>
  <c r="BD57" i="39" s="1"/>
  <c r="BD57" i="17"/>
  <c r="F53" i="39"/>
  <c r="G53" i="39" s="1"/>
  <c r="G53" i="17"/>
  <c r="AD52" i="39"/>
  <c r="AE52" i="39" s="1"/>
  <c r="AE52" i="17"/>
  <c r="AC50" i="27"/>
  <c r="BU83" i="39"/>
  <c r="BV83" i="39" s="1"/>
  <c r="BV83" i="17"/>
  <c r="AF82" i="39"/>
  <c r="AG82" i="17"/>
  <c r="BA73" i="39"/>
  <c r="BI73" i="17"/>
  <c r="BJ73" i="17" s="1"/>
  <c r="BB73" i="17"/>
  <c r="AI69" i="27"/>
  <c r="R68" i="39"/>
  <c r="S68" i="39" s="1"/>
  <c r="S68" i="17"/>
  <c r="AH67" i="39"/>
  <c r="AI67" i="39" s="1"/>
  <c r="AI67" i="17"/>
  <c r="R66" i="39"/>
  <c r="S66" i="39" s="1"/>
  <c r="S66" i="17"/>
  <c r="H63" i="39"/>
  <c r="I63" i="17"/>
  <c r="AF61" i="39"/>
  <c r="AG61" i="17"/>
  <c r="V59" i="39"/>
  <c r="W59" i="39" s="1"/>
  <c r="W59" i="17"/>
  <c r="N58" i="39"/>
  <c r="O58" i="39" s="1"/>
  <c r="O58" i="17"/>
  <c r="F57" i="39"/>
  <c r="G57" i="39" s="1"/>
  <c r="G57" i="17"/>
  <c r="AD56" i="39"/>
  <c r="AE56" i="39" s="1"/>
  <c r="AE56" i="17"/>
  <c r="BQ54" i="39"/>
  <c r="BR54" i="39" s="1"/>
  <c r="BR54" i="17"/>
  <c r="BB52" i="27"/>
  <c r="BI52" i="27"/>
  <c r="BJ52" i="27" s="1"/>
  <c r="BP50" i="27"/>
  <c r="BP18" i="16"/>
  <c r="BR41" i="15"/>
  <c r="BQ18" i="16" s="1"/>
  <c r="AD85" i="15"/>
  <c r="BB84" i="15"/>
  <c r="BA27" i="16" s="1"/>
  <c r="AZ27" i="16"/>
  <c r="BB26" i="16"/>
  <c r="BD80" i="15"/>
  <c r="BC26" i="16" s="1"/>
  <c r="BC83" i="39"/>
  <c r="BD83" i="39" s="1"/>
  <c r="BD83" i="17"/>
  <c r="BS81" i="39"/>
  <c r="BT81" i="39" s="1"/>
  <c r="BT81" i="17"/>
  <c r="N79" i="39"/>
  <c r="O79" i="39" s="1"/>
  <c r="O79" i="17"/>
  <c r="F78" i="39"/>
  <c r="G78" i="39" s="1"/>
  <c r="G78" i="17"/>
  <c r="AD77" i="39"/>
  <c r="AE77" i="39" s="1"/>
  <c r="AE77" i="17"/>
  <c r="AB75" i="39"/>
  <c r="AC75" i="39" s="1"/>
  <c r="AC75" i="17"/>
  <c r="AB74" i="39"/>
  <c r="AC74" i="17"/>
  <c r="AB73" i="39"/>
  <c r="AC73" i="39" s="1"/>
  <c r="AC73" i="17"/>
  <c r="AB72" i="39"/>
  <c r="AC72" i="17"/>
  <c r="AI70" i="27"/>
  <c r="BV69" i="27"/>
  <c r="BN68" i="27"/>
  <c r="BF67" i="27"/>
  <c r="BA58" i="39"/>
  <c r="BB58" i="17"/>
  <c r="BI58" i="17"/>
  <c r="BJ58" i="17" s="1"/>
  <c r="T52" i="39"/>
  <c r="U52" i="17"/>
  <c r="J49" i="39"/>
  <c r="K49" i="17"/>
  <c r="BK83" i="39"/>
  <c r="BL83" i="39" s="1"/>
  <c r="BL83" i="17"/>
  <c r="V83" i="39"/>
  <c r="W83" i="39" s="1"/>
  <c r="W83" i="17"/>
  <c r="F82" i="39"/>
  <c r="G82" i="39" s="1"/>
  <c r="G82" i="17"/>
  <c r="V81" i="39"/>
  <c r="W81" i="39" s="1"/>
  <c r="W81" i="17"/>
  <c r="BB77" i="27"/>
  <c r="BI77" i="27"/>
  <c r="BJ77" i="27" s="1"/>
  <c r="BP75" i="27"/>
  <c r="BP74" i="27"/>
  <c r="BP73" i="27"/>
  <c r="BP72" i="27"/>
  <c r="BV70" i="27"/>
  <c r="D85" i="15"/>
  <c r="C28" i="16" s="1"/>
  <c r="BA83" i="39"/>
  <c r="BI83" i="17"/>
  <c r="BJ83" i="17" s="1"/>
  <c r="BB83" i="17"/>
  <c r="AI74" i="27"/>
  <c r="S73" i="27"/>
  <c r="AI72" i="27"/>
  <c r="BD69" i="27"/>
  <c r="BL68" i="27"/>
  <c r="BT67" i="27"/>
  <c r="BI61" i="27"/>
  <c r="BJ61" i="27" s="1"/>
  <c r="BB61" i="27"/>
  <c r="BP59" i="27"/>
  <c r="BH56" i="27"/>
  <c r="S54" i="27"/>
  <c r="AI53" i="27"/>
  <c r="AK80" i="15"/>
  <c r="AJ26" i="16" s="1"/>
  <c r="AI26" i="16"/>
  <c r="W16" i="15"/>
  <c r="V12" i="16" s="1"/>
  <c r="U83" i="27"/>
  <c r="U82" i="27"/>
  <c r="U81" i="27"/>
  <c r="BH79" i="27"/>
  <c r="BH78" i="27"/>
  <c r="BP77" i="27"/>
  <c r="BF74" i="27"/>
  <c r="BN73" i="27"/>
  <c r="BV72" i="27"/>
  <c r="AE69" i="27"/>
  <c r="O68" i="27"/>
  <c r="AE67" i="27"/>
  <c r="O66" i="27"/>
  <c r="K59" i="27"/>
  <c r="AI58" i="27"/>
  <c r="AA57" i="27"/>
  <c r="S56" i="27"/>
  <c r="BF54" i="27"/>
  <c r="BN53" i="27"/>
  <c r="BV52" i="27"/>
  <c r="AA79" i="27"/>
  <c r="K78" i="27"/>
  <c r="AA77" i="27"/>
  <c r="I75" i="27"/>
  <c r="Y74" i="27"/>
  <c r="I73" i="27"/>
  <c r="Y72" i="27"/>
  <c r="G70" i="27"/>
  <c r="BB68" i="27"/>
  <c r="BI68" i="27"/>
  <c r="BJ68" i="27" s="1"/>
  <c r="BR67" i="27"/>
  <c r="BH64" i="27"/>
  <c r="BH63" i="27"/>
  <c r="BH62" i="27"/>
  <c r="BH61" i="27"/>
  <c r="BN59" i="27"/>
  <c r="BV58" i="27"/>
  <c r="BF56" i="27"/>
  <c r="I54" i="27"/>
  <c r="Y53" i="27"/>
  <c r="I52" i="27"/>
  <c r="J52" i="39"/>
  <c r="K52" i="39" s="1"/>
  <c r="K52" i="17"/>
  <c r="BA40" i="39"/>
  <c r="BI40" i="17"/>
  <c r="BJ40" i="17" s="1"/>
  <c r="BB40" i="17"/>
  <c r="BA35" i="39"/>
  <c r="BI35" i="17"/>
  <c r="BJ35" i="17" s="1"/>
  <c r="BB35" i="17"/>
  <c r="AH27" i="39"/>
  <c r="AI27" i="39" s="1"/>
  <c r="AI27" i="17"/>
  <c r="Z24" i="39"/>
  <c r="AA24" i="39" s="1"/>
  <c r="AA24" i="17"/>
  <c r="R22" i="39"/>
  <c r="S22" i="39" s="1"/>
  <c r="S22" i="17"/>
  <c r="H19" i="39"/>
  <c r="I19" i="39" s="1"/>
  <c r="I19" i="17"/>
  <c r="AF17" i="39"/>
  <c r="AG17" i="17"/>
  <c r="V15" i="39"/>
  <c r="W15" i="39" s="1"/>
  <c r="W15" i="17"/>
  <c r="N14" i="39"/>
  <c r="O14" i="39" s="1"/>
  <c r="O14" i="17"/>
  <c r="F13" i="39"/>
  <c r="G13" i="39" s="1"/>
  <c r="G13" i="17"/>
  <c r="AD12" i="39"/>
  <c r="AE12" i="39" s="1"/>
  <c r="AE12" i="17"/>
  <c r="BH26" i="8"/>
  <c r="BJ80" i="7"/>
  <c r="BI26" i="8" s="1"/>
  <c r="BX79" i="7"/>
  <c r="BX78" i="7"/>
  <c r="AV76" i="27"/>
  <c r="AU25" i="28" s="1"/>
  <c r="AK24" i="18"/>
  <c r="V71" i="39"/>
  <c r="U24" i="18"/>
  <c r="W71" i="17"/>
  <c r="V24" i="18" s="1"/>
  <c r="F71" i="39"/>
  <c r="E24" i="18"/>
  <c r="G71" i="17"/>
  <c r="F24" i="18" s="1"/>
  <c r="BK65" i="17"/>
  <c r="AU65" i="27"/>
  <c r="AT23" i="28" s="1"/>
  <c r="BX57" i="1"/>
  <c r="BX58" i="1"/>
  <c r="BH22" i="2"/>
  <c r="BJ60" i="1"/>
  <c r="BI22" i="2" s="1"/>
  <c r="AY55" i="39"/>
  <c r="AX21" i="40" s="1"/>
  <c r="AX21" i="18"/>
  <c r="D20" i="18"/>
  <c r="X48" i="39"/>
  <c r="Y48" i="39" s="1"/>
  <c r="Y48" i="17"/>
  <c r="H47" i="39"/>
  <c r="I47" i="39" s="1"/>
  <c r="I47" i="17"/>
  <c r="V45" i="39"/>
  <c r="W45" i="39" s="1"/>
  <c r="W45" i="17"/>
  <c r="F44" i="39"/>
  <c r="G44" i="39" s="1"/>
  <c r="G44" i="17"/>
  <c r="V43" i="39"/>
  <c r="W43" i="39" s="1"/>
  <c r="W43" i="17"/>
  <c r="F42" i="39"/>
  <c r="G42" i="39" s="1"/>
  <c r="G42" i="17"/>
  <c r="AJ40" i="39"/>
  <c r="AK40" i="39" s="1"/>
  <c r="AK40" i="17"/>
  <c r="AJ39" i="39"/>
  <c r="AK39" i="39" s="1"/>
  <c r="AK39" i="17"/>
  <c r="AJ38" i="39"/>
  <c r="AK38" i="39" s="1"/>
  <c r="AK38" i="17"/>
  <c r="AJ37" i="39"/>
  <c r="AK37" i="39" s="1"/>
  <c r="AK37" i="17"/>
  <c r="AJ35" i="39"/>
  <c r="AK35" i="17"/>
  <c r="AJ34" i="39"/>
  <c r="AK34" i="17"/>
  <c r="Z32" i="39"/>
  <c r="AA32" i="39" s="1"/>
  <c r="AA32" i="17"/>
  <c r="J31" i="39"/>
  <c r="K31" i="39" s="1"/>
  <c r="K31" i="17"/>
  <c r="Z30" i="39"/>
  <c r="AA30" i="39" s="1"/>
  <c r="AA30" i="17"/>
  <c r="J29" i="39"/>
  <c r="K29" i="39" s="1"/>
  <c r="K29" i="17"/>
  <c r="BE26" i="39"/>
  <c r="BF26" i="39" s="1"/>
  <c r="BF26" i="17"/>
  <c r="BM24" i="39"/>
  <c r="BN24" i="39" s="1"/>
  <c r="BN24" i="17"/>
  <c r="BU23" i="39"/>
  <c r="BV23" i="39" s="1"/>
  <c r="BV23" i="17"/>
  <c r="V16" i="27"/>
  <c r="V16" i="17"/>
  <c r="U12" i="8"/>
  <c r="W16" i="7"/>
  <c r="V12" i="8" s="1"/>
  <c r="BQ12" i="39"/>
  <c r="BR12" i="39" s="1"/>
  <c r="BR12" i="17"/>
  <c r="AT25" i="18"/>
  <c r="AS23" i="18"/>
  <c r="AD65" i="27"/>
  <c r="N65" i="27"/>
  <c r="AZ60" i="39"/>
  <c r="AY22" i="40" s="1"/>
  <c r="AY22" i="18"/>
  <c r="AJ60" i="27"/>
  <c r="U60" i="17"/>
  <c r="T22" i="18" s="1"/>
  <c r="S22" i="18"/>
  <c r="AH55" i="39"/>
  <c r="AG21" i="18"/>
  <c r="AI55" i="17"/>
  <c r="AH21" i="18" s="1"/>
  <c r="R55" i="39"/>
  <c r="Q21" i="18"/>
  <c r="S55" i="17"/>
  <c r="R21" i="18" s="1"/>
  <c r="AS51" i="27"/>
  <c r="AR20" i="28" s="1"/>
  <c r="AB51" i="27"/>
  <c r="BK50" i="39"/>
  <c r="BL50" i="39" s="1"/>
  <c r="BL50" i="17"/>
  <c r="BB44" i="27"/>
  <c r="BI44" i="27"/>
  <c r="BJ44" i="27" s="1"/>
  <c r="BQ42" i="39"/>
  <c r="BR42" i="39" s="1"/>
  <c r="BR42" i="17"/>
  <c r="BG40" i="39"/>
  <c r="BH40" i="39" s="1"/>
  <c r="BH40" i="17"/>
  <c r="BG38" i="39"/>
  <c r="BH38" i="39" s="1"/>
  <c r="BH38" i="17"/>
  <c r="BG35" i="39"/>
  <c r="BH35" i="39" s="1"/>
  <c r="BH35" i="17"/>
  <c r="BM32" i="39"/>
  <c r="BN32" i="39" s="1"/>
  <c r="BN32" i="17"/>
  <c r="BE31" i="39"/>
  <c r="BF31" i="39" s="1"/>
  <c r="BF31" i="17"/>
  <c r="BU29" i="39"/>
  <c r="BV29" i="39" s="1"/>
  <c r="BV29" i="17"/>
  <c r="P26" i="39"/>
  <c r="Q26" i="17"/>
  <c r="H23" i="39"/>
  <c r="I23" i="39" s="1"/>
  <c r="I23" i="17"/>
  <c r="BG80" i="39"/>
  <c r="BH80" i="17"/>
  <c r="BG26" i="18" s="1"/>
  <c r="BF26" i="18"/>
  <c r="AT76" i="39"/>
  <c r="AS25" i="40" s="1"/>
  <c r="AS25" i="18"/>
  <c r="AD76" i="27"/>
  <c r="N76" i="27"/>
  <c r="AZ71" i="17"/>
  <c r="BR71" i="17" s="1"/>
  <c r="BQ24" i="18" s="1"/>
  <c r="T71" i="17"/>
  <c r="BA65" i="39"/>
  <c r="BB65" i="17"/>
  <c r="BA23" i="18" s="1"/>
  <c r="AZ23" i="18"/>
  <c r="BN22" i="18"/>
  <c r="BP60" i="17"/>
  <c r="BO22" i="18" s="1"/>
  <c r="AO55" i="39"/>
  <c r="AN21" i="40" s="1"/>
  <c r="AN21" i="18"/>
  <c r="BX13" i="1"/>
  <c r="BH12" i="2"/>
  <c r="BX14" i="1"/>
  <c r="BI85" i="1"/>
  <c r="BJ16" i="1"/>
  <c r="BI12" i="2" s="1"/>
  <c r="BV50" i="27"/>
  <c r="BG48" i="39"/>
  <c r="BH48" i="39" s="1"/>
  <c r="BH48" i="17"/>
  <c r="F48" i="39"/>
  <c r="G48" i="39" s="1"/>
  <c r="G48" i="17"/>
  <c r="V47" i="27"/>
  <c r="W47" i="27" s="1"/>
  <c r="V47" i="17"/>
  <c r="W47" i="7"/>
  <c r="Z40" i="39"/>
  <c r="AA40" i="39" s="1"/>
  <c r="AA40" i="17"/>
  <c r="AA39" i="27"/>
  <c r="R38" i="39"/>
  <c r="S38" i="39" s="1"/>
  <c r="S38" i="17"/>
  <c r="S37" i="27"/>
  <c r="J35" i="39"/>
  <c r="K35" i="39" s="1"/>
  <c r="K35" i="17"/>
  <c r="AF32" i="39"/>
  <c r="AG32" i="39" s="1"/>
  <c r="AG32" i="17"/>
  <c r="X30" i="39"/>
  <c r="Y30" i="39" s="1"/>
  <c r="Y30" i="17"/>
  <c r="N21" i="27"/>
  <c r="N21" i="17"/>
  <c r="M13" i="8"/>
  <c r="O21" i="7"/>
  <c r="N13" i="8" s="1"/>
  <c r="BA19" i="39"/>
  <c r="BB19" i="17"/>
  <c r="BI19" i="17"/>
  <c r="BJ19" i="17" s="1"/>
  <c r="BQ18" i="39"/>
  <c r="BR18" i="39" s="1"/>
  <c r="BR18" i="17"/>
  <c r="BB17" i="27"/>
  <c r="BI17" i="27"/>
  <c r="BJ17" i="27" s="1"/>
  <c r="BO15" i="39"/>
  <c r="BP15" i="39" s="1"/>
  <c r="BP15" i="17"/>
  <c r="BP13" i="27"/>
  <c r="I28" i="4"/>
  <c r="K85" i="3"/>
  <c r="J28" i="4" s="1"/>
  <c r="BX63" i="3"/>
  <c r="BH23" i="4"/>
  <c r="BJ65" i="3"/>
  <c r="BI23" i="4" s="1"/>
  <c r="BX62" i="3"/>
  <c r="AP80" i="27"/>
  <c r="AO26" i="28" s="1"/>
  <c r="Z80" i="27"/>
  <c r="J80" i="27"/>
  <c r="AX24" i="18"/>
  <c r="AA23" i="18"/>
  <c r="AC65" i="17"/>
  <c r="AB23" i="18" s="1"/>
  <c r="AX60" i="39"/>
  <c r="AW22" i="40" s="1"/>
  <c r="AW22" i="18"/>
  <c r="AH60" i="27"/>
  <c r="AF55" i="39"/>
  <c r="AE21" i="18"/>
  <c r="AG55" i="17"/>
  <c r="AF21" i="18" s="1"/>
  <c r="P55" i="39"/>
  <c r="O21" i="18"/>
  <c r="Q55" i="17"/>
  <c r="P21" i="18" s="1"/>
  <c r="BN20" i="18"/>
  <c r="BP51" i="17"/>
  <c r="BO20" i="18" s="1"/>
  <c r="AG50" i="27"/>
  <c r="R41" i="27"/>
  <c r="R41" i="17"/>
  <c r="U41" i="17" s="1"/>
  <c r="T18" i="18" s="1"/>
  <c r="Q18" i="8"/>
  <c r="S41" i="7"/>
  <c r="R18" i="8" s="1"/>
  <c r="BU39" i="39"/>
  <c r="BV39" i="39" s="1"/>
  <c r="BV39" i="17"/>
  <c r="BM38" i="39"/>
  <c r="BN38" i="39" s="1"/>
  <c r="BN38" i="17"/>
  <c r="BE37" i="39"/>
  <c r="BF37" i="39" s="1"/>
  <c r="BF37" i="17"/>
  <c r="BN35" i="27"/>
  <c r="BF34" i="27"/>
  <c r="F28" i="27"/>
  <c r="K28" i="27" s="1"/>
  <c r="J15" i="28" s="1"/>
  <c r="F28" i="17"/>
  <c r="K28" i="17" s="1"/>
  <c r="J15" i="18" s="1"/>
  <c r="E15" i="8"/>
  <c r="G28" i="7"/>
  <c r="F15" i="8" s="1"/>
  <c r="F25" i="27"/>
  <c r="F25" i="17"/>
  <c r="K25" i="17" s="1"/>
  <c r="J14" i="18" s="1"/>
  <c r="E14" i="8"/>
  <c r="G25" i="7"/>
  <c r="F14" i="8" s="1"/>
  <c r="Z15" i="39"/>
  <c r="AA15" i="39" s="1"/>
  <c r="AA15" i="17"/>
  <c r="AA14" i="27"/>
  <c r="R13" i="39"/>
  <c r="S13" i="39" s="1"/>
  <c r="S13" i="17"/>
  <c r="S12" i="27"/>
  <c r="X85" i="7"/>
  <c r="W28" i="2"/>
  <c r="Y85" i="1"/>
  <c r="X28" i="2" s="1"/>
  <c r="AU84" i="17"/>
  <c r="BU80" i="27"/>
  <c r="AA25" i="28"/>
  <c r="AP71" i="39"/>
  <c r="AO24" i="40" s="1"/>
  <c r="AO24" i="18"/>
  <c r="Z71" i="39"/>
  <c r="Y24" i="18"/>
  <c r="AA71" i="17"/>
  <c r="Z24" i="18" s="1"/>
  <c r="J71" i="39"/>
  <c r="I24" i="18"/>
  <c r="K71" i="17"/>
  <c r="J24" i="18" s="1"/>
  <c r="BG65" i="17"/>
  <c r="BL22" i="28"/>
  <c r="AU55" i="39"/>
  <c r="AT21" i="40" s="1"/>
  <c r="AT21" i="18"/>
  <c r="BT50" i="27"/>
  <c r="AJ47" i="39"/>
  <c r="AK47" i="39" s="1"/>
  <c r="AK47" i="17"/>
  <c r="Z45" i="39"/>
  <c r="AA45" i="39" s="1"/>
  <c r="AA45" i="17"/>
  <c r="J44" i="39"/>
  <c r="K44" i="39" s="1"/>
  <c r="K44" i="17"/>
  <c r="Z43" i="39"/>
  <c r="AA43" i="39" s="1"/>
  <c r="AA43" i="17"/>
  <c r="J42" i="39"/>
  <c r="K42" i="17"/>
  <c r="BA24" i="39"/>
  <c r="BB24" i="17"/>
  <c r="BI24" i="17"/>
  <c r="BJ24" i="17" s="1"/>
  <c r="BQ23" i="39"/>
  <c r="BR23" i="39" s="1"/>
  <c r="BR23" i="17"/>
  <c r="BP20" i="27"/>
  <c r="BP19" i="27"/>
  <c r="BP18" i="27"/>
  <c r="BP17" i="27"/>
  <c r="AP16" i="27"/>
  <c r="AO12" i="28" s="1"/>
  <c r="AP16" i="17"/>
  <c r="AO12" i="8"/>
  <c r="BN15" i="27"/>
  <c r="BV14" i="27"/>
  <c r="BF12" i="27"/>
  <c r="BS85" i="7"/>
  <c r="BR28" i="2"/>
  <c r="BT85" i="1"/>
  <c r="BS28" i="2" s="1"/>
  <c r="W26" i="28"/>
  <c r="G26" i="28"/>
  <c r="BF25" i="28"/>
  <c r="BH76" i="27"/>
  <c r="BG25" i="28" s="1"/>
  <c r="BM71" i="17"/>
  <c r="AW71" i="27"/>
  <c r="AV24" i="28" s="1"/>
  <c r="AH65" i="39"/>
  <c r="AG23" i="18"/>
  <c r="AI65" i="17"/>
  <c r="AH23" i="18" s="1"/>
  <c r="R65" i="39"/>
  <c r="Q23" i="18"/>
  <c r="S65" i="17"/>
  <c r="R23" i="18" s="1"/>
  <c r="AT55" i="39"/>
  <c r="AS21" i="40" s="1"/>
  <c r="AS21" i="18"/>
  <c r="AD55" i="27"/>
  <c r="AG55" i="27" s="1"/>
  <c r="AF21" i="28" s="1"/>
  <c r="N55" i="27"/>
  <c r="BM48" i="39"/>
  <c r="BN48" i="39" s="1"/>
  <c r="BN48" i="17"/>
  <c r="BG47" i="39"/>
  <c r="BH47" i="39" s="1"/>
  <c r="BH47" i="17"/>
  <c r="BV45" i="27"/>
  <c r="BF44" i="27"/>
  <c r="BV42" i="27"/>
  <c r="X41" i="27"/>
  <c r="X41" i="17"/>
  <c r="W18" i="8"/>
  <c r="Y41" i="7"/>
  <c r="X18" i="8" s="1"/>
  <c r="BD40" i="27"/>
  <c r="BT38" i="27"/>
  <c r="BL37" i="27"/>
  <c r="BS35" i="39"/>
  <c r="BT35" i="39" s="1"/>
  <c r="BT35" i="17"/>
  <c r="BK34" i="39"/>
  <c r="BL34" i="39" s="1"/>
  <c r="BL34" i="17"/>
  <c r="N33" i="27"/>
  <c r="N33" i="17"/>
  <c r="M16" i="8"/>
  <c r="O33" i="7"/>
  <c r="N16" i="8" s="1"/>
  <c r="BQ31" i="39"/>
  <c r="BR31" i="39" s="1"/>
  <c r="BR31" i="17"/>
  <c r="BB29" i="27"/>
  <c r="BI29" i="27"/>
  <c r="BJ29" i="27" s="1"/>
  <c r="D28" i="27"/>
  <c r="C15" i="28" s="1"/>
  <c r="D28" i="17"/>
  <c r="S28" i="17" s="1"/>
  <c r="R15" i="18" s="1"/>
  <c r="C15" i="8"/>
  <c r="AK27" i="27"/>
  <c r="AK26" i="27"/>
  <c r="AB24" i="39"/>
  <c r="AC24" i="39" s="1"/>
  <c r="AC24" i="17"/>
  <c r="AB23" i="39"/>
  <c r="AC23" i="39" s="1"/>
  <c r="AC23" i="17"/>
  <c r="AB22" i="39"/>
  <c r="AC22" i="39" s="1"/>
  <c r="AC22" i="17"/>
  <c r="BO21" i="27"/>
  <c r="BO21" i="17"/>
  <c r="BN13" i="8"/>
  <c r="BP21" i="7"/>
  <c r="BO13" i="8" s="1"/>
  <c r="S20" i="27"/>
  <c r="K19" i="27"/>
  <c r="AI18" i="27"/>
  <c r="AA17" i="27"/>
  <c r="AW16" i="27"/>
  <c r="AV12" i="28" s="1"/>
  <c r="AW16" i="17"/>
  <c r="AV12" i="8"/>
  <c r="I15" i="27"/>
  <c r="AF14" i="39"/>
  <c r="AG14" i="17"/>
  <c r="X13" i="39"/>
  <c r="Y13" i="39" s="1"/>
  <c r="Y13" i="17"/>
  <c r="P12" i="39"/>
  <c r="Q12" i="17"/>
  <c r="U28" i="2"/>
  <c r="W85" i="1"/>
  <c r="V28" i="2" s="1"/>
  <c r="BX83" i="7"/>
  <c r="BH27" i="8"/>
  <c r="BJ84" i="7"/>
  <c r="BI27" i="8" s="1"/>
  <c r="BX82" i="7"/>
  <c r="E84" i="27"/>
  <c r="D27" i="28" s="1"/>
  <c r="BK80" i="27"/>
  <c r="AN71" i="27"/>
  <c r="AM24" i="28" s="1"/>
  <c r="X71" i="27"/>
  <c r="BN65" i="27"/>
  <c r="BM23" i="28" s="1"/>
  <c r="BL23" i="28"/>
  <c r="AM60" i="27"/>
  <c r="AL22" i="28" s="1"/>
  <c r="BP21" i="28"/>
  <c r="BR55" i="27"/>
  <c r="BQ21" i="28" s="1"/>
  <c r="AR21" i="18"/>
  <c r="BS49" i="39"/>
  <c r="BT49" i="39" s="1"/>
  <c r="BT49" i="17"/>
  <c r="AF49" i="39"/>
  <c r="AG49" i="39" s="1"/>
  <c r="AG49" i="17"/>
  <c r="J48" i="39"/>
  <c r="K48" i="39" s="1"/>
  <c r="K48" i="17"/>
  <c r="K47" i="27"/>
  <c r="H45" i="39"/>
  <c r="I45" i="39" s="1"/>
  <c r="I45" i="17"/>
  <c r="X44" i="39"/>
  <c r="Y44" i="17"/>
  <c r="H43" i="39"/>
  <c r="I43" i="39" s="1"/>
  <c r="I43" i="17"/>
  <c r="X42" i="39"/>
  <c r="Y42" i="17"/>
  <c r="BC41" i="27"/>
  <c r="BI41" i="27" s="1"/>
  <c r="BC41" i="17"/>
  <c r="BB18" i="8"/>
  <c r="BD41" i="7"/>
  <c r="BC18" i="8" s="1"/>
  <c r="AE40" i="27"/>
  <c r="O39" i="27"/>
  <c r="AE38" i="27"/>
  <c r="O37" i="27"/>
  <c r="F36" i="27"/>
  <c r="F36" i="17"/>
  <c r="E17" i="8"/>
  <c r="G36" i="7"/>
  <c r="F17" i="8" s="1"/>
  <c r="W35" i="27"/>
  <c r="G34" i="27"/>
  <c r="AJ31" i="39"/>
  <c r="AK31" i="17"/>
  <c r="AB30" i="39"/>
  <c r="AC30" i="17"/>
  <c r="T29" i="39"/>
  <c r="U29" i="17"/>
  <c r="AY28" i="27"/>
  <c r="AX15" i="28" s="1"/>
  <c r="AY28" i="17"/>
  <c r="AX15" i="8"/>
  <c r="BP24" i="27"/>
  <c r="BP23" i="27"/>
  <c r="BP22" i="27"/>
  <c r="AP21" i="27"/>
  <c r="AO13" i="28" s="1"/>
  <c r="AP21" i="17"/>
  <c r="AO13" i="8"/>
  <c r="BN20" i="27"/>
  <c r="BV19" i="27"/>
  <c r="BF17" i="27"/>
  <c r="X16" i="27"/>
  <c r="X16" i="17"/>
  <c r="W12" i="8"/>
  <c r="Y16" i="7"/>
  <c r="X12" i="8" s="1"/>
  <c r="BD15" i="27"/>
  <c r="BL14" i="27"/>
  <c r="BT13" i="27"/>
  <c r="E28" i="4"/>
  <c r="G85" i="3"/>
  <c r="F28" i="4" s="1"/>
  <c r="AJ84" i="39"/>
  <c r="AK84" i="17"/>
  <c r="AJ27" i="18" s="1"/>
  <c r="AI27" i="18"/>
  <c r="D84" i="27"/>
  <c r="C27" i="28" s="1"/>
  <c r="AL80" i="17"/>
  <c r="V80" i="17"/>
  <c r="Y80" i="17" s="1"/>
  <c r="X26" i="18" s="1"/>
  <c r="F80" i="17"/>
  <c r="BM76" i="17"/>
  <c r="AW76" i="27"/>
  <c r="AV25" i="28" s="1"/>
  <c r="AM71" i="39"/>
  <c r="AL24" i="40" s="1"/>
  <c r="AL24" i="18"/>
  <c r="AA21" i="28"/>
  <c r="AC55" i="27"/>
  <c r="AB21" i="28" s="1"/>
  <c r="BJ20" i="28"/>
  <c r="M20" i="2"/>
  <c r="N51" i="7"/>
  <c r="O51" i="1"/>
  <c r="N20" i="2" s="1"/>
  <c r="R47" i="17"/>
  <c r="P46" i="27"/>
  <c r="AP41" i="39"/>
  <c r="AO18" i="40" s="1"/>
  <c r="AO18" i="18"/>
  <c r="N41" i="39"/>
  <c r="M18" i="18"/>
  <c r="O41" i="17"/>
  <c r="N18" i="18" s="1"/>
  <c r="AU25" i="39"/>
  <c r="AT14" i="40" s="1"/>
  <c r="AT14" i="18"/>
  <c r="W14" i="28"/>
  <c r="Y25" i="27"/>
  <c r="X14" i="28" s="1"/>
  <c r="M16" i="39"/>
  <c r="L12" i="40" s="1"/>
  <c r="L12" i="18"/>
  <c r="V48" i="39"/>
  <c r="W48" i="39" s="1"/>
  <c r="W48" i="17"/>
  <c r="AJ46" i="39"/>
  <c r="AI19" i="18"/>
  <c r="AK46" i="17"/>
  <c r="AJ19" i="18" s="1"/>
  <c r="N46" i="39"/>
  <c r="M19" i="18"/>
  <c r="O46" i="17"/>
  <c r="N19" i="18" s="1"/>
  <c r="BX37" i="7"/>
  <c r="AH33" i="39"/>
  <c r="AG16" i="18"/>
  <c r="AI33" i="17"/>
  <c r="AH16" i="18" s="1"/>
  <c r="BM28" i="39"/>
  <c r="BL15" i="18"/>
  <c r="P28" i="39"/>
  <c r="Q28" i="17"/>
  <c r="P15" i="18" s="1"/>
  <c r="O15" i="18"/>
  <c r="I25" i="7"/>
  <c r="H14" i="8" s="1"/>
  <c r="AY85" i="7"/>
  <c r="BO46" i="27"/>
  <c r="BK28" i="39"/>
  <c r="BJ15" i="18"/>
  <c r="AV13" i="18"/>
  <c r="AR36" i="27"/>
  <c r="AQ17" i="28" s="1"/>
  <c r="S25" i="7"/>
  <c r="R14" i="8" s="1"/>
  <c r="AV21" i="39"/>
  <c r="AU13" i="40" s="1"/>
  <c r="AU13" i="18"/>
  <c r="AD21" i="27"/>
  <c r="AX46" i="39"/>
  <c r="AW19" i="40" s="1"/>
  <c r="AW19" i="18"/>
  <c r="J46" i="39"/>
  <c r="I19" i="18"/>
  <c r="K46" i="17"/>
  <c r="J19" i="18" s="1"/>
  <c r="M36" i="27"/>
  <c r="L17" i="28" s="1"/>
  <c r="AN16" i="18"/>
  <c r="AV28" i="39"/>
  <c r="AU15" i="40" s="1"/>
  <c r="AU15" i="18"/>
  <c r="Y15" i="28"/>
  <c r="AF25" i="27"/>
  <c r="BE21" i="27"/>
  <c r="M21" i="39"/>
  <c r="L13" i="40" s="1"/>
  <c r="L13" i="18"/>
  <c r="AC19" i="18"/>
  <c r="AE46" i="17"/>
  <c r="AD19" i="18" s="1"/>
  <c r="H46" i="39"/>
  <c r="G19" i="18"/>
  <c r="I46" i="17"/>
  <c r="H19" i="18" s="1"/>
  <c r="AI18" i="28"/>
  <c r="AK41" i="27"/>
  <c r="AJ18" i="28" s="1"/>
  <c r="E18" i="28"/>
  <c r="G41" i="27"/>
  <c r="F18" i="28" s="1"/>
  <c r="AM28" i="27"/>
  <c r="AL15" i="28" s="1"/>
  <c r="I15" i="28"/>
  <c r="AL21" i="27"/>
  <c r="AK13" i="28" s="1"/>
  <c r="BC16" i="27"/>
  <c r="AT46" i="27"/>
  <c r="AS19" i="28" s="1"/>
  <c r="F46" i="39"/>
  <c r="E19" i="18"/>
  <c r="G46" i="17"/>
  <c r="F19" i="18" s="1"/>
  <c r="AR41" i="39"/>
  <c r="AQ18" i="40" s="1"/>
  <c r="AQ18" i="18"/>
  <c r="AU33" i="39"/>
  <c r="AT16" i="40" s="1"/>
  <c r="AT16" i="18"/>
  <c r="I16" i="28"/>
  <c r="AL16" i="39"/>
  <c r="AK12" i="40" s="1"/>
  <c r="AK12" i="18"/>
  <c r="AN51" i="27"/>
  <c r="AM20" i="28" s="1"/>
  <c r="BC46" i="27"/>
  <c r="AY18" i="18"/>
  <c r="AN36" i="39"/>
  <c r="AM17" i="40" s="1"/>
  <c r="AM17" i="18"/>
  <c r="BO33" i="17"/>
  <c r="BE25" i="39"/>
  <c r="BD14" i="18"/>
  <c r="AA25" i="7"/>
  <c r="Z14" i="8" s="1"/>
  <c r="BQ16" i="39"/>
  <c r="BP12" i="18"/>
  <c r="BH22" i="34"/>
  <c r="BX57" i="33"/>
  <c r="BX58" i="33"/>
  <c r="BJ60" i="33"/>
  <c r="BI22" i="34" s="1"/>
  <c r="BH26" i="34"/>
  <c r="BJ80" i="33"/>
  <c r="BI26" i="34" s="1"/>
  <c r="BX79" i="33"/>
  <c r="BX78" i="33"/>
  <c r="BP24" i="36"/>
  <c r="BR71" i="35"/>
  <c r="BQ24" i="36" s="1"/>
  <c r="O27" i="36"/>
  <c r="Q84" i="35"/>
  <c r="P27" i="36" s="1"/>
  <c r="Q26" i="36"/>
  <c r="S80" i="35"/>
  <c r="R26" i="36" s="1"/>
  <c r="AZ24" i="36"/>
  <c r="BB71" i="35"/>
  <c r="BA24" i="36" s="1"/>
  <c r="BI71" i="35"/>
  <c r="BN80" i="35"/>
  <c r="BM26" i="36" s="1"/>
  <c r="BL26" i="36"/>
  <c r="S25" i="36"/>
  <c r="U76" i="35"/>
  <c r="T25" i="36" s="1"/>
  <c r="BH19" i="34"/>
  <c r="BJ46" i="33"/>
  <c r="BI19" i="34" s="1"/>
  <c r="BX43" i="33"/>
  <c r="BX44" i="33"/>
  <c r="K85" i="33"/>
  <c r="J28" i="34" s="1"/>
  <c r="I28" i="34"/>
  <c r="BN28" i="34"/>
  <c r="BP85" i="33"/>
  <c r="BO28" i="34" s="1"/>
  <c r="AI47" i="33"/>
  <c r="AH51" i="33"/>
  <c r="S76" i="35"/>
  <c r="R25" i="36" s="1"/>
  <c r="BH24" i="30"/>
  <c r="BJ71" i="29"/>
  <c r="BI24" i="30" s="1"/>
  <c r="BX67" i="29"/>
  <c r="BX68" i="29"/>
  <c r="BX58" i="35"/>
  <c r="BX57" i="35"/>
  <c r="BH22" i="36"/>
  <c r="BJ60" i="35"/>
  <c r="BI22" i="36" s="1"/>
  <c r="W26" i="36"/>
  <c r="Y80" i="35"/>
  <c r="X26" i="36" s="1"/>
  <c r="BH76" i="35"/>
  <c r="BG25" i="36" s="1"/>
  <c r="BF25" i="36"/>
  <c r="E24" i="36"/>
  <c r="G71" i="35"/>
  <c r="F24" i="36" s="1"/>
  <c r="BT28" i="32"/>
  <c r="BV85" i="31"/>
  <c r="BU28" i="32" s="1"/>
  <c r="BT28" i="34"/>
  <c r="BV85" i="33"/>
  <c r="BU28" i="34" s="1"/>
  <c r="I23" i="36"/>
  <c r="K65" i="35"/>
  <c r="J23" i="36" s="1"/>
  <c r="Y60" i="35"/>
  <c r="X22" i="36" s="1"/>
  <c r="W22" i="36"/>
  <c r="BL20" i="36"/>
  <c r="BN51" i="35"/>
  <c r="BM20" i="36" s="1"/>
  <c r="E23" i="36"/>
  <c r="G65" i="35"/>
  <c r="F23" i="36" s="1"/>
  <c r="BP18" i="36"/>
  <c r="BR41" i="35"/>
  <c r="BQ18" i="36" s="1"/>
  <c r="S17" i="36"/>
  <c r="U36" i="35"/>
  <c r="T17" i="36" s="1"/>
  <c r="BF16" i="36"/>
  <c r="BH33" i="35"/>
  <c r="BG16" i="36" s="1"/>
  <c r="I28" i="35"/>
  <c r="H15" i="36" s="1"/>
  <c r="G15" i="36"/>
  <c r="BU85" i="35"/>
  <c r="BT28" i="30"/>
  <c r="BV85" i="29"/>
  <c r="BU28" i="30" s="1"/>
  <c r="BD12" i="36"/>
  <c r="BF16" i="35"/>
  <c r="BE12" i="36" s="1"/>
  <c r="O65" i="35"/>
  <c r="N23" i="36" s="1"/>
  <c r="M23" i="36"/>
  <c r="AC22" i="36"/>
  <c r="AE60" i="35"/>
  <c r="AD22" i="36" s="1"/>
  <c r="BX39" i="31"/>
  <c r="BJ41" i="31"/>
  <c r="BI18" i="32" s="1"/>
  <c r="BH18" i="32"/>
  <c r="BX38" i="31"/>
  <c r="Q21" i="36"/>
  <c r="S55" i="35"/>
  <c r="R21" i="36" s="1"/>
  <c r="BF18" i="36"/>
  <c r="BH41" i="35"/>
  <c r="BG18" i="36" s="1"/>
  <c r="M14" i="36"/>
  <c r="O25" i="35"/>
  <c r="N14" i="36" s="1"/>
  <c r="BF85" i="31"/>
  <c r="BE28" i="32" s="1"/>
  <c r="AI19" i="36"/>
  <c r="AK46" i="35"/>
  <c r="AJ19" i="36" s="1"/>
  <c r="AG18" i="36"/>
  <c r="AI41" i="35"/>
  <c r="AH18" i="36" s="1"/>
  <c r="BT17" i="36"/>
  <c r="BV36" i="35"/>
  <c r="BU17" i="36" s="1"/>
  <c r="AE13" i="36"/>
  <c r="AG21" i="35"/>
  <c r="AF13" i="36" s="1"/>
  <c r="F85" i="35"/>
  <c r="E28" i="30"/>
  <c r="G85" i="29"/>
  <c r="F28" i="30" s="1"/>
  <c r="S23" i="36"/>
  <c r="U65" i="35"/>
  <c r="T23" i="36" s="1"/>
  <c r="BN19" i="36"/>
  <c r="BP46" i="35"/>
  <c r="BO19" i="36" s="1"/>
  <c r="BT18" i="36"/>
  <c r="BV41" i="35"/>
  <c r="BU18" i="36" s="1"/>
  <c r="S14" i="36"/>
  <c r="U25" i="35"/>
  <c r="T14" i="36" s="1"/>
  <c r="BJ13" i="36"/>
  <c r="BL21" i="35"/>
  <c r="BK13" i="36" s="1"/>
  <c r="BQ85" i="35"/>
  <c r="BP28" i="30"/>
  <c r="BR85" i="29"/>
  <c r="BQ28" i="30" s="1"/>
  <c r="E20" i="36"/>
  <c r="G51" i="35"/>
  <c r="F20" i="36" s="1"/>
  <c r="I19" i="36"/>
  <c r="K46" i="35"/>
  <c r="J19" i="36" s="1"/>
  <c r="AE18" i="36"/>
  <c r="AG41" i="35"/>
  <c r="AF18" i="36" s="1"/>
  <c r="AB85" i="35"/>
  <c r="AC85" i="29"/>
  <c r="AB28" i="30" s="1"/>
  <c r="AA28" i="30"/>
  <c r="E25" i="36"/>
  <c r="G76" i="35"/>
  <c r="F25" i="36" s="1"/>
  <c r="BT21" i="36"/>
  <c r="BV55" i="35"/>
  <c r="BU21" i="36" s="1"/>
  <c r="BT19" i="36"/>
  <c r="BV46" i="35"/>
  <c r="BU19" i="36" s="1"/>
  <c r="AC17" i="36"/>
  <c r="AE36" i="35"/>
  <c r="AD17" i="36" s="1"/>
  <c r="BP16" i="36"/>
  <c r="BR33" i="35"/>
  <c r="BQ16" i="36" s="1"/>
  <c r="AI25" i="35"/>
  <c r="AH14" i="36" s="1"/>
  <c r="BG85" i="35"/>
  <c r="BH85" i="29"/>
  <c r="BG28" i="30" s="1"/>
  <c r="BF28" i="30"/>
  <c r="AX85" i="35"/>
  <c r="AW28" i="36" s="1"/>
  <c r="AW28" i="30"/>
  <c r="R85" i="29"/>
  <c r="BR12" i="36"/>
  <c r="BT16" i="35"/>
  <c r="BS12" i="36" s="1"/>
  <c r="AN85" i="35"/>
  <c r="AM28" i="36" s="1"/>
  <c r="AM28" i="30"/>
  <c r="BF84" i="35"/>
  <c r="BE27" i="36" s="1"/>
  <c r="BE27" i="30"/>
  <c r="AG13" i="36"/>
  <c r="AI21" i="35"/>
  <c r="AH13" i="36" s="1"/>
  <c r="BJ36" i="21"/>
  <c r="BI17" i="22" s="1"/>
  <c r="BH17" i="22"/>
  <c r="BX36" i="21"/>
  <c r="BX35" i="21"/>
  <c r="F28" i="37"/>
  <c r="E15" i="26"/>
  <c r="G28" i="25"/>
  <c r="F15" i="26" s="1"/>
  <c r="U20" i="22"/>
  <c r="W51" i="21"/>
  <c r="V20" i="22" s="1"/>
  <c r="Q85" i="23"/>
  <c r="P28" i="24" s="1"/>
  <c r="O28" i="24"/>
  <c r="BX83" i="21"/>
  <c r="BH27" i="22"/>
  <c r="BJ84" i="21"/>
  <c r="BI27" i="22" s="1"/>
  <c r="BX82" i="21"/>
  <c r="BO76" i="37"/>
  <c r="BO76" i="39" s="1"/>
  <c r="J65" i="37"/>
  <c r="P60" i="37"/>
  <c r="BK46" i="37"/>
  <c r="BJ19" i="26"/>
  <c r="BL46" i="25"/>
  <c r="BK19" i="26" s="1"/>
  <c r="M41" i="37"/>
  <c r="L18" i="38" s="1"/>
  <c r="L18" i="26"/>
  <c r="AR36" i="37"/>
  <c r="AQ17" i="38" s="1"/>
  <c r="T36" i="37"/>
  <c r="BG33" i="37"/>
  <c r="X25" i="37"/>
  <c r="BB17" i="37"/>
  <c r="BI17" i="37"/>
  <c r="BJ17" i="37" s="1"/>
  <c r="BF28" i="22"/>
  <c r="BH85" i="21"/>
  <c r="BG28" i="22" s="1"/>
  <c r="AL85" i="25"/>
  <c r="AK28" i="20"/>
  <c r="BH27" i="20"/>
  <c r="BJ84" i="19"/>
  <c r="BI27" i="20" s="1"/>
  <c r="BX83" i="19"/>
  <c r="BX82" i="19"/>
  <c r="BK80" i="37"/>
  <c r="BH21" i="26"/>
  <c r="BX54" i="25"/>
  <c r="BX53" i="25"/>
  <c r="BJ55" i="25"/>
  <c r="BI21" i="26" s="1"/>
  <c r="AL46" i="37"/>
  <c r="AK19" i="38" s="1"/>
  <c r="AK19" i="26"/>
  <c r="T41" i="37"/>
  <c r="T41" i="39" s="1"/>
  <c r="AP33" i="37"/>
  <c r="AO16" i="38" s="1"/>
  <c r="AX21" i="37"/>
  <c r="AW13" i="38" s="1"/>
  <c r="AN16" i="37"/>
  <c r="AM12" i="38" s="1"/>
  <c r="BF85" i="21"/>
  <c r="BE28" i="22" s="1"/>
  <c r="BD28" i="22"/>
  <c r="G28" i="22"/>
  <c r="I85" i="21"/>
  <c r="H28" i="22" s="1"/>
  <c r="BE76" i="37"/>
  <c r="BK71" i="37"/>
  <c r="BK71" i="39" s="1"/>
  <c r="BJ24" i="26"/>
  <c r="BL71" i="25"/>
  <c r="BK24" i="26" s="1"/>
  <c r="AV65" i="37"/>
  <c r="AU23" i="38" s="1"/>
  <c r="AU23" i="26"/>
  <c r="P65" i="37"/>
  <c r="Q65" i="25"/>
  <c r="P23" i="26" s="1"/>
  <c r="O23" i="26"/>
  <c r="F60" i="37"/>
  <c r="F60" i="39" s="1"/>
  <c r="T55" i="37"/>
  <c r="BK51" i="37"/>
  <c r="BJ46" i="19"/>
  <c r="BI19" i="20" s="1"/>
  <c r="BX43" i="19"/>
  <c r="BX44" i="19"/>
  <c r="BH19" i="20"/>
  <c r="BA25" i="37"/>
  <c r="AZ14" i="26"/>
  <c r="BB25" i="25"/>
  <c r="BA14" i="26" s="1"/>
  <c r="BI25" i="25"/>
  <c r="BG55" i="37"/>
  <c r="BF21" i="26"/>
  <c r="BH55" i="25"/>
  <c r="BG21" i="26" s="1"/>
  <c r="AJ46" i="37"/>
  <c r="AI19" i="26"/>
  <c r="AK46" i="25"/>
  <c r="AJ19" i="26" s="1"/>
  <c r="D46" i="37"/>
  <c r="C19" i="38" s="1"/>
  <c r="C19" i="26"/>
  <c r="J41" i="37"/>
  <c r="BX23" i="19"/>
  <c r="BH14" i="20"/>
  <c r="BX24" i="19"/>
  <c r="BJ25" i="19"/>
  <c r="BI14" i="20" s="1"/>
  <c r="AT16" i="37"/>
  <c r="AS12" i="38" s="1"/>
  <c r="V16" i="37"/>
  <c r="BM85" i="25"/>
  <c r="BL28" i="20"/>
  <c r="BN85" i="19"/>
  <c r="BM28" i="20" s="1"/>
  <c r="BQ76" i="37"/>
  <c r="BP25" i="26"/>
  <c r="BR76" i="25"/>
  <c r="BQ25" i="26" s="1"/>
  <c r="AB65" i="37"/>
  <c r="AB65" i="39" s="1"/>
  <c r="AV55" i="37"/>
  <c r="AU21" i="38" s="1"/>
  <c r="X55" i="37"/>
  <c r="AQ51" i="37"/>
  <c r="AP20" i="38" s="1"/>
  <c r="BU46" i="37"/>
  <c r="AW46" i="37"/>
  <c r="AV19" i="38" s="1"/>
  <c r="BK41" i="37"/>
  <c r="BO28" i="37"/>
  <c r="AX25" i="37"/>
  <c r="AW14" i="38" s="1"/>
  <c r="AW14" i="26"/>
  <c r="Q14" i="38"/>
  <c r="AS21" i="37"/>
  <c r="AR13" i="38" s="1"/>
  <c r="AR13" i="26"/>
  <c r="AQ16" i="37"/>
  <c r="AP12" i="38" s="1"/>
  <c r="AP12" i="26"/>
  <c r="Y30" i="37"/>
  <c r="Z16" i="37"/>
  <c r="Y12" i="26"/>
  <c r="AA16" i="25"/>
  <c r="Z12" i="26" s="1"/>
  <c r="S28" i="22"/>
  <c r="U85" i="21"/>
  <c r="T28" i="22" s="1"/>
  <c r="AK76" i="25"/>
  <c r="AJ25" i="26" s="1"/>
  <c r="BC55" i="37"/>
  <c r="BC55" i="39" s="1"/>
  <c r="J51" i="37"/>
  <c r="V41" i="37"/>
  <c r="U18" i="26"/>
  <c r="W41" i="25"/>
  <c r="V18" i="26" s="1"/>
  <c r="BU25" i="37"/>
  <c r="AW25" i="37"/>
  <c r="AV14" i="38" s="1"/>
  <c r="BX18" i="21"/>
  <c r="BJ21" i="21"/>
  <c r="BI13" i="22" s="1"/>
  <c r="BX19" i="21"/>
  <c r="BH13" i="22"/>
  <c r="AU76" i="37"/>
  <c r="AT25" i="38" s="1"/>
  <c r="AT25" i="26"/>
  <c r="AW55" i="37"/>
  <c r="AV21" i="38" s="1"/>
  <c r="AV21" i="26"/>
  <c r="BK33" i="37"/>
  <c r="BK33" i="39" s="1"/>
  <c r="BJ16" i="26"/>
  <c r="BL33" i="25"/>
  <c r="BK16" i="26" s="1"/>
  <c r="AR16" i="37"/>
  <c r="AQ12" i="38" s="1"/>
  <c r="AQ12" i="26"/>
  <c r="BE84" i="37"/>
  <c r="BD27" i="38" s="1"/>
  <c r="BD27" i="26"/>
  <c r="AB80" i="37"/>
  <c r="AA26" i="26"/>
  <c r="AC80" i="25"/>
  <c r="AB26" i="26" s="1"/>
  <c r="BX77" i="25"/>
  <c r="BO60" i="37"/>
  <c r="BN22" i="26"/>
  <c r="BP60" i="25"/>
  <c r="BO22" i="26" s="1"/>
  <c r="AR60" i="37"/>
  <c r="AQ22" i="38" s="1"/>
  <c r="AQ22" i="26"/>
  <c r="AZ51" i="37"/>
  <c r="AY20" i="38" s="1"/>
  <c r="AY20" i="26"/>
  <c r="N51" i="25"/>
  <c r="Q51" i="19"/>
  <c r="P20" i="20" s="1"/>
  <c r="O51" i="19"/>
  <c r="N20" i="20" s="1"/>
  <c r="M20" i="20"/>
  <c r="BQ36" i="37"/>
  <c r="S15" i="38"/>
  <c r="U28" i="37"/>
  <c r="T15" i="38" s="1"/>
  <c r="D25" i="37"/>
  <c r="C14" i="38" s="1"/>
  <c r="C14" i="26"/>
  <c r="M85" i="25"/>
  <c r="L28" i="20"/>
  <c r="BU33" i="37"/>
  <c r="BV33" i="25"/>
  <c r="BU16" i="26" s="1"/>
  <c r="BT16" i="26"/>
  <c r="AT25" i="37"/>
  <c r="AS14" i="38" s="1"/>
  <c r="AS14" i="26"/>
  <c r="AB21" i="37"/>
  <c r="AB21" i="39" s="1"/>
  <c r="AC51" i="19"/>
  <c r="AB20" i="20" s="1"/>
  <c r="BS33" i="37"/>
  <c r="BS33" i="39" s="1"/>
  <c r="BR16" i="26"/>
  <c r="BT33" i="25"/>
  <c r="BS16" i="26" s="1"/>
  <c r="AJ25" i="37"/>
  <c r="AI14" i="26"/>
  <c r="AK25" i="25"/>
  <c r="AJ14" i="26" s="1"/>
  <c r="BU85" i="25"/>
  <c r="BT28" i="20"/>
  <c r="BV85" i="19"/>
  <c r="BU28" i="20" s="1"/>
  <c r="L80" i="37"/>
  <c r="K26" i="38" s="1"/>
  <c r="K26" i="26"/>
  <c r="M65" i="37"/>
  <c r="L23" i="38" s="1"/>
  <c r="AM33" i="37"/>
  <c r="AL16" i="38" s="1"/>
  <c r="AL16" i="26"/>
  <c r="T80" i="37"/>
  <c r="S26" i="26"/>
  <c r="U80" i="25"/>
  <c r="T26" i="26" s="1"/>
  <c r="V65" i="37"/>
  <c r="U23" i="26"/>
  <c r="W65" i="25"/>
  <c r="V23" i="26" s="1"/>
  <c r="BQ51" i="37"/>
  <c r="BQ51" i="39" s="1"/>
  <c r="BP20" i="26"/>
  <c r="BR51" i="25"/>
  <c r="BQ20" i="26" s="1"/>
  <c r="M46" i="37"/>
  <c r="L19" i="38" s="1"/>
  <c r="L19" i="26"/>
  <c r="BX29" i="25"/>
  <c r="BA71" i="37"/>
  <c r="AZ24" i="26"/>
  <c r="BB71" i="25"/>
  <c r="BA24" i="26" s="1"/>
  <c r="BI71" i="25"/>
  <c r="AP55" i="37"/>
  <c r="AO21" i="38" s="1"/>
  <c r="AO21" i="26"/>
  <c r="E51" i="37"/>
  <c r="D20" i="38" s="1"/>
  <c r="D20" i="26"/>
  <c r="L28" i="37"/>
  <c r="K15" i="38" s="1"/>
  <c r="AU21" i="37"/>
  <c r="AT13" i="38" s="1"/>
  <c r="AT13" i="26"/>
  <c r="BA16" i="37"/>
  <c r="BA16" i="39" s="1"/>
  <c r="AZ12" i="26"/>
  <c r="BB16" i="25"/>
  <c r="BA12" i="26" s="1"/>
  <c r="BI16" i="25"/>
  <c r="AS65" i="37"/>
  <c r="AR23" i="38" s="1"/>
  <c r="AR23" i="26"/>
  <c r="BQ85" i="25"/>
  <c r="BP28" i="20"/>
  <c r="BR85" i="19"/>
  <c r="BQ28" i="20" s="1"/>
  <c r="R85" i="19"/>
  <c r="N21" i="37"/>
  <c r="M13" i="26"/>
  <c r="O21" i="25"/>
  <c r="N13" i="26" s="1"/>
  <c r="AL33" i="37"/>
  <c r="AK16" i="38" s="1"/>
  <c r="AK16" i="26"/>
  <c r="AJ28" i="37"/>
  <c r="AI15" i="26"/>
  <c r="AK28" i="25"/>
  <c r="AJ15" i="26" s="1"/>
  <c r="AW21" i="37"/>
  <c r="AV13" i="38" s="1"/>
  <c r="AV13" i="26"/>
  <c r="AU16" i="37"/>
  <c r="AT12" i="38" s="1"/>
  <c r="AT12" i="26"/>
  <c r="W27" i="16"/>
  <c r="Y84" i="15"/>
  <c r="X27" i="16" s="1"/>
  <c r="Q26" i="16"/>
  <c r="S80" i="15"/>
  <c r="R26" i="16" s="1"/>
  <c r="R83" i="39"/>
  <c r="S83" i="39" s="1"/>
  <c r="S83" i="17"/>
  <c r="J81" i="39"/>
  <c r="K81" i="39" s="1"/>
  <c r="K81" i="17"/>
  <c r="BE78" i="39"/>
  <c r="BF78" i="39" s="1"/>
  <c r="BF78" i="17"/>
  <c r="BM77" i="39"/>
  <c r="BN77" i="39" s="1"/>
  <c r="BN77" i="17"/>
  <c r="BS75" i="39"/>
  <c r="BT75" i="39" s="1"/>
  <c r="BT75" i="17"/>
  <c r="BC73" i="39"/>
  <c r="BD73" i="39" s="1"/>
  <c r="BD73" i="17"/>
  <c r="BK72" i="39"/>
  <c r="BL72" i="39" s="1"/>
  <c r="BL72" i="17"/>
  <c r="Z64" i="39"/>
  <c r="AA64" i="39" s="1"/>
  <c r="AA64" i="17"/>
  <c r="R62" i="39"/>
  <c r="S62" i="39" s="1"/>
  <c r="S62" i="17"/>
  <c r="H59" i="39"/>
  <c r="I59" i="17"/>
  <c r="AF57" i="39"/>
  <c r="AG57" i="17"/>
  <c r="AN85" i="15"/>
  <c r="AM28" i="16" s="1"/>
  <c r="BB27" i="16"/>
  <c r="BD84" i="15"/>
  <c r="BC27" i="16" s="1"/>
  <c r="BP65" i="15"/>
  <c r="BO23" i="16" s="1"/>
  <c r="BN23" i="16"/>
  <c r="BM82" i="39"/>
  <c r="BN82" i="39" s="1"/>
  <c r="BN82" i="17"/>
  <c r="BE81" i="39"/>
  <c r="BF81" i="39" s="1"/>
  <c r="BF81" i="17"/>
  <c r="AF78" i="39"/>
  <c r="AG78" i="17"/>
  <c r="BP69" i="27"/>
  <c r="BP67" i="27"/>
  <c r="N54" i="39"/>
  <c r="O54" i="39" s="1"/>
  <c r="O54" i="17"/>
  <c r="T50" i="39"/>
  <c r="U50" i="39" s="1"/>
  <c r="U50" i="17"/>
  <c r="AF83" i="39"/>
  <c r="AG83" i="17"/>
  <c r="X81" i="39"/>
  <c r="Y81" i="39" s="1"/>
  <c r="Y81" i="17"/>
  <c r="BK79" i="39"/>
  <c r="BL79" i="39" s="1"/>
  <c r="BL79" i="17"/>
  <c r="BC78" i="39"/>
  <c r="BD78" i="39" s="1"/>
  <c r="BD78" i="17"/>
  <c r="BQ75" i="39"/>
  <c r="BR75" i="39" s="1"/>
  <c r="BR75" i="17"/>
  <c r="BB73" i="27"/>
  <c r="BI73" i="27"/>
  <c r="BJ73" i="27" s="1"/>
  <c r="BO70" i="39"/>
  <c r="BP70" i="39" s="1"/>
  <c r="BP70" i="17"/>
  <c r="Z69" i="39"/>
  <c r="AA69" i="39" s="1"/>
  <c r="AA69" i="17"/>
  <c r="S68" i="27"/>
  <c r="AI67" i="27"/>
  <c r="S66" i="27"/>
  <c r="H64" i="39"/>
  <c r="I64" i="39" s="1"/>
  <c r="I64" i="17"/>
  <c r="AF62" i="39"/>
  <c r="AG62" i="17"/>
  <c r="BA53" i="39"/>
  <c r="BI53" i="17"/>
  <c r="BJ53" i="17" s="1"/>
  <c r="BB53" i="17"/>
  <c r="V85" i="15"/>
  <c r="G24" i="16"/>
  <c r="I71" i="15"/>
  <c r="H24" i="16" s="1"/>
  <c r="BI55" i="15"/>
  <c r="Z70" i="39"/>
  <c r="AA70" i="39" s="1"/>
  <c r="AA70" i="17"/>
  <c r="BM69" i="39"/>
  <c r="BN69" i="39" s="1"/>
  <c r="BN69" i="17"/>
  <c r="BE68" i="39"/>
  <c r="BF68" i="39" s="1"/>
  <c r="BF68" i="17"/>
  <c r="BU66" i="39"/>
  <c r="BV66" i="39" s="1"/>
  <c r="BV66" i="17"/>
  <c r="BK64" i="39"/>
  <c r="BL64" i="39" s="1"/>
  <c r="BL64" i="17"/>
  <c r="BC63" i="39"/>
  <c r="BD63" i="39" s="1"/>
  <c r="BD63" i="17"/>
  <c r="BS61" i="39"/>
  <c r="BT61" i="39" s="1"/>
  <c r="BT61" i="17"/>
  <c r="BB58" i="27"/>
  <c r="BI58" i="27"/>
  <c r="BJ58" i="27" s="1"/>
  <c r="BQ56" i="39"/>
  <c r="BR56" i="39" s="1"/>
  <c r="BR56" i="17"/>
  <c r="T54" i="39"/>
  <c r="U54" i="17"/>
  <c r="T53" i="39"/>
  <c r="U53" i="39" s="1"/>
  <c r="U53" i="17"/>
  <c r="AD49" i="15"/>
  <c r="AE49" i="15" s="1"/>
  <c r="BT25" i="16"/>
  <c r="BV76" i="15"/>
  <c r="BU25" i="16" s="1"/>
  <c r="BI46" i="15"/>
  <c r="BA79" i="39"/>
  <c r="BB79" i="17"/>
  <c r="BI79" i="17"/>
  <c r="BJ79" i="17" s="1"/>
  <c r="BQ78" i="39"/>
  <c r="BR78" i="39" s="1"/>
  <c r="BR78" i="17"/>
  <c r="BG75" i="39"/>
  <c r="BH75" i="39" s="1"/>
  <c r="BH75" i="17"/>
  <c r="BG74" i="39"/>
  <c r="BH74" i="39" s="1"/>
  <c r="BH74" i="17"/>
  <c r="BG73" i="39"/>
  <c r="BH73" i="39" s="1"/>
  <c r="BH73" i="17"/>
  <c r="BG72" i="39"/>
  <c r="BH72" i="39" s="1"/>
  <c r="BH72" i="17"/>
  <c r="BM70" i="39"/>
  <c r="BN70" i="39" s="1"/>
  <c r="BN70" i="17"/>
  <c r="P69" i="39"/>
  <c r="Q69" i="39" s="1"/>
  <c r="Q69" i="17"/>
  <c r="AF68" i="39"/>
  <c r="AG68" i="17"/>
  <c r="P67" i="39"/>
  <c r="Q67" i="39" s="1"/>
  <c r="Q67" i="17"/>
  <c r="AF66" i="39"/>
  <c r="AG66" i="39" s="1"/>
  <c r="AG66" i="17"/>
  <c r="N64" i="39"/>
  <c r="O64" i="39" s="1"/>
  <c r="O64" i="17"/>
  <c r="AD63" i="39"/>
  <c r="AE63" i="39" s="1"/>
  <c r="AE63" i="17"/>
  <c r="N62" i="39"/>
  <c r="O62" i="39" s="1"/>
  <c r="O62" i="17"/>
  <c r="AD61" i="39"/>
  <c r="AE61" i="39" s="1"/>
  <c r="AE61" i="17"/>
  <c r="AB59" i="39"/>
  <c r="AC59" i="39" s="1"/>
  <c r="AC59" i="17"/>
  <c r="AB58" i="39"/>
  <c r="AC58" i="17"/>
  <c r="AB57" i="39"/>
  <c r="AC57" i="17"/>
  <c r="AB56" i="39"/>
  <c r="AC56" i="39" s="1"/>
  <c r="AC56" i="17"/>
  <c r="BO54" i="39"/>
  <c r="BP54" i="39" s="1"/>
  <c r="BP54" i="17"/>
  <c r="BO53" i="39"/>
  <c r="BP53" i="39" s="1"/>
  <c r="BP53" i="17"/>
  <c r="BO52" i="39"/>
  <c r="BP52" i="39" s="1"/>
  <c r="BP52" i="17"/>
  <c r="BR23" i="16"/>
  <c r="BT65" i="15"/>
  <c r="BS23" i="16" s="1"/>
  <c r="BB83" i="27"/>
  <c r="BI83" i="27"/>
  <c r="BJ83" i="27" s="1"/>
  <c r="BQ81" i="39"/>
  <c r="BR81" i="39" s="1"/>
  <c r="BR81" i="17"/>
  <c r="T79" i="39"/>
  <c r="U79" i="17"/>
  <c r="T78" i="39"/>
  <c r="U78" i="39" s="1"/>
  <c r="U78" i="17"/>
  <c r="T77" i="39"/>
  <c r="U77" i="17"/>
  <c r="J75" i="39"/>
  <c r="K75" i="39" s="1"/>
  <c r="K75" i="17"/>
  <c r="Z74" i="39"/>
  <c r="AA74" i="39" s="1"/>
  <c r="AA74" i="17"/>
  <c r="J73" i="39"/>
  <c r="K73" i="17"/>
  <c r="Z72" i="39"/>
  <c r="AA72" i="39" s="1"/>
  <c r="AA72" i="17"/>
  <c r="H70" i="39"/>
  <c r="I70" i="39" s="1"/>
  <c r="I70" i="17"/>
  <c r="BC68" i="39"/>
  <c r="BD68" i="39" s="1"/>
  <c r="BD68" i="17"/>
  <c r="BK67" i="39"/>
  <c r="BL67" i="39" s="1"/>
  <c r="BL67" i="17"/>
  <c r="BS66" i="39"/>
  <c r="BT66" i="39" s="1"/>
  <c r="BT66" i="17"/>
  <c r="BA63" i="39"/>
  <c r="BB63" i="17"/>
  <c r="BI63" i="17"/>
  <c r="BJ63" i="17" s="1"/>
  <c r="BQ62" i="39"/>
  <c r="BR62" i="39" s="1"/>
  <c r="BR62" i="17"/>
  <c r="BG59" i="39"/>
  <c r="BH59" i="39" s="1"/>
  <c r="BH59" i="17"/>
  <c r="BO58" i="39"/>
  <c r="BP58" i="39" s="1"/>
  <c r="BP58" i="17"/>
  <c r="J54" i="39"/>
  <c r="K54" i="17"/>
  <c r="Z53" i="39"/>
  <c r="AA53" i="39" s="1"/>
  <c r="AA53" i="17"/>
  <c r="O16" i="15"/>
  <c r="N12" i="16" s="1"/>
  <c r="BG77" i="39"/>
  <c r="BH77" i="39" s="1"/>
  <c r="BH77" i="17"/>
  <c r="BU75" i="39"/>
  <c r="BV75" i="39" s="1"/>
  <c r="BV75" i="17"/>
  <c r="BE73" i="39"/>
  <c r="BF73" i="39" s="1"/>
  <c r="BF73" i="17"/>
  <c r="BM72" i="39"/>
  <c r="BN72" i="39" s="1"/>
  <c r="BN72" i="17"/>
  <c r="BS70" i="39"/>
  <c r="BT70" i="39" s="1"/>
  <c r="BT70" i="17"/>
  <c r="V69" i="39"/>
  <c r="W69" i="39" s="1"/>
  <c r="W69" i="17"/>
  <c r="F68" i="39"/>
  <c r="G68" i="39" s="1"/>
  <c r="G68" i="17"/>
  <c r="V67" i="39"/>
  <c r="W67" i="39" s="1"/>
  <c r="W67" i="17"/>
  <c r="F66" i="39"/>
  <c r="G66" i="39" s="1"/>
  <c r="G66" i="17"/>
  <c r="AJ64" i="39"/>
  <c r="AK64" i="39" s="1"/>
  <c r="AK64" i="17"/>
  <c r="AJ63" i="39"/>
  <c r="AK63" i="39" s="1"/>
  <c r="AK63" i="17"/>
  <c r="AJ62" i="39"/>
  <c r="AK62" i="39" s="1"/>
  <c r="AK62" i="17"/>
  <c r="AJ61" i="39"/>
  <c r="AK61" i="39" s="1"/>
  <c r="AK61" i="17"/>
  <c r="AH59" i="39"/>
  <c r="AI59" i="39" s="1"/>
  <c r="AI59" i="17"/>
  <c r="Z58" i="39"/>
  <c r="AA58" i="39" s="1"/>
  <c r="AA58" i="17"/>
  <c r="R57" i="39"/>
  <c r="S57" i="39" s="1"/>
  <c r="S57" i="17"/>
  <c r="J56" i="39"/>
  <c r="K56" i="39" s="1"/>
  <c r="K56" i="17"/>
  <c r="BE53" i="39"/>
  <c r="BF53" i="39" s="1"/>
  <c r="BF53" i="17"/>
  <c r="BM52" i="39"/>
  <c r="BN52" i="39" s="1"/>
  <c r="BN52" i="17"/>
  <c r="AD53" i="39"/>
  <c r="AE53" i="39" s="1"/>
  <c r="AE53" i="17"/>
  <c r="BH80" i="15"/>
  <c r="BG26" i="16" s="1"/>
  <c r="G76" i="15"/>
  <c r="F25" i="16" s="1"/>
  <c r="BO82" i="39"/>
  <c r="BP82" i="39" s="1"/>
  <c r="BP82" i="17"/>
  <c r="BO81" i="39"/>
  <c r="BP81" i="39" s="1"/>
  <c r="BP81" i="17"/>
  <c r="R79" i="39"/>
  <c r="S79" i="39" s="1"/>
  <c r="S79" i="17"/>
  <c r="AH78" i="39"/>
  <c r="AI78" i="39" s="1"/>
  <c r="AI78" i="17"/>
  <c r="R77" i="39"/>
  <c r="S77" i="39" s="1"/>
  <c r="S77" i="17"/>
  <c r="AF75" i="39"/>
  <c r="AG75" i="17"/>
  <c r="P74" i="39"/>
  <c r="Q74" i="39" s="1"/>
  <c r="Q74" i="17"/>
  <c r="AF73" i="39"/>
  <c r="AG73" i="17"/>
  <c r="P72" i="39"/>
  <c r="Q72" i="17"/>
  <c r="AD70" i="39"/>
  <c r="AE70" i="39" s="1"/>
  <c r="AE70" i="17"/>
  <c r="BQ69" i="39"/>
  <c r="BR69" i="39" s="1"/>
  <c r="BR69" i="17"/>
  <c r="BE59" i="39"/>
  <c r="BF59" i="39" s="1"/>
  <c r="BF59" i="17"/>
  <c r="BM58" i="39"/>
  <c r="BN58" i="39" s="1"/>
  <c r="BN58" i="17"/>
  <c r="BU57" i="39"/>
  <c r="BV57" i="39" s="1"/>
  <c r="BV57" i="17"/>
  <c r="AF54" i="39"/>
  <c r="AG54" i="39" s="1"/>
  <c r="AG54" i="17"/>
  <c r="P53" i="39"/>
  <c r="Q53" i="17"/>
  <c r="AF52" i="39"/>
  <c r="AG52" i="17"/>
  <c r="K52" i="27"/>
  <c r="BE49" i="39"/>
  <c r="BF49" i="39" s="1"/>
  <c r="BF49" i="17"/>
  <c r="BM47" i="39"/>
  <c r="BN47" i="39" s="1"/>
  <c r="BN47" i="17"/>
  <c r="BC45" i="39"/>
  <c r="BD45" i="39" s="1"/>
  <c r="BD45" i="17"/>
  <c r="BS43" i="39"/>
  <c r="BT43" i="39" s="1"/>
  <c r="BT43" i="17"/>
  <c r="BK42" i="39"/>
  <c r="BL42" i="39" s="1"/>
  <c r="BL42" i="17"/>
  <c r="BB40" i="27"/>
  <c r="BI40" i="27"/>
  <c r="BJ40" i="27" s="1"/>
  <c r="BQ38" i="39"/>
  <c r="BR38" i="39" s="1"/>
  <c r="BR38" i="17"/>
  <c r="BB35" i="27"/>
  <c r="BI35" i="27"/>
  <c r="BJ35" i="27" s="1"/>
  <c r="BO32" i="39"/>
  <c r="BP32" i="39" s="1"/>
  <c r="BP32" i="17"/>
  <c r="BO30" i="39"/>
  <c r="BP30" i="39" s="1"/>
  <c r="BP30" i="17"/>
  <c r="Z26" i="39"/>
  <c r="AA26" i="39" s="1"/>
  <c r="AA26" i="17"/>
  <c r="R23" i="39"/>
  <c r="S23" i="39" s="1"/>
  <c r="S23" i="17"/>
  <c r="H20" i="39"/>
  <c r="I20" i="39" s="1"/>
  <c r="I20" i="17"/>
  <c r="AF18" i="39"/>
  <c r="AG18" i="39" s="1"/>
  <c r="AG18" i="17"/>
  <c r="AQ84" i="17"/>
  <c r="M80" i="39"/>
  <c r="L26" i="40" s="1"/>
  <c r="L26" i="18"/>
  <c r="U24" i="28"/>
  <c r="F71" i="27"/>
  <c r="I71" i="27" s="1"/>
  <c r="H24" i="28" s="1"/>
  <c r="BK65" i="27"/>
  <c r="BO55" i="39"/>
  <c r="BN21" i="18"/>
  <c r="BP55" i="17"/>
  <c r="BO21" i="18" s="1"/>
  <c r="E51" i="27"/>
  <c r="D20" i="28" s="1"/>
  <c r="BK20" i="39"/>
  <c r="BL20" i="39" s="1"/>
  <c r="BL20" i="17"/>
  <c r="BS19" i="39"/>
  <c r="BT19" i="39" s="1"/>
  <c r="BT19" i="17"/>
  <c r="BC17" i="39"/>
  <c r="BD17" i="39" s="1"/>
  <c r="BD17" i="17"/>
  <c r="N16" i="27"/>
  <c r="N16" i="17"/>
  <c r="M12" i="8"/>
  <c r="O16" i="7"/>
  <c r="N12" i="8" s="1"/>
  <c r="BA14" i="39"/>
  <c r="BB14" i="17"/>
  <c r="BI14" i="17"/>
  <c r="BJ14" i="17" s="1"/>
  <c r="C26" i="18"/>
  <c r="BK76" i="39"/>
  <c r="BL76" i="17"/>
  <c r="BK25" i="18" s="1"/>
  <c r="BJ25" i="18"/>
  <c r="AU76" i="27"/>
  <c r="AT25" i="28" s="1"/>
  <c r="BA71" i="39"/>
  <c r="AZ24" i="18"/>
  <c r="BI71" i="17"/>
  <c r="AT65" i="27"/>
  <c r="AS23" i="28" s="1"/>
  <c r="AZ60" i="27"/>
  <c r="AY22" i="28" s="1"/>
  <c r="AX55" i="39"/>
  <c r="AW21" i="40" s="1"/>
  <c r="AW21" i="18"/>
  <c r="AH55" i="27"/>
  <c r="AK55" i="27" s="1"/>
  <c r="AJ21" i="28" s="1"/>
  <c r="R55" i="27"/>
  <c r="BJ51" i="1"/>
  <c r="BI20" i="2" s="1"/>
  <c r="BX49" i="1"/>
  <c r="BX48" i="1"/>
  <c r="BH20" i="2"/>
  <c r="C20" i="18"/>
  <c r="BL50" i="27"/>
  <c r="AB49" i="39"/>
  <c r="AC49" i="39" s="1"/>
  <c r="AC49" i="17"/>
  <c r="BA45" i="39"/>
  <c r="BB45" i="17"/>
  <c r="BI45" i="17"/>
  <c r="BJ45" i="17" s="1"/>
  <c r="BH40" i="27"/>
  <c r="BH38" i="27"/>
  <c r="BH35" i="27"/>
  <c r="P27" i="39"/>
  <c r="Q27" i="39" s="1"/>
  <c r="Q27" i="17"/>
  <c r="H24" i="39"/>
  <c r="I24" i="39" s="1"/>
  <c r="I24" i="17"/>
  <c r="AF22" i="39"/>
  <c r="AG22" i="39" s="1"/>
  <c r="AG22" i="17"/>
  <c r="V20" i="39"/>
  <c r="W20" i="39" s="1"/>
  <c r="W20" i="17"/>
  <c r="N19" i="39"/>
  <c r="O19" i="39" s="1"/>
  <c r="O19" i="17"/>
  <c r="F18" i="39"/>
  <c r="G18" i="39" s="1"/>
  <c r="G18" i="17"/>
  <c r="AD17" i="39"/>
  <c r="AE17" i="39" s="1"/>
  <c r="AE17" i="17"/>
  <c r="AB15" i="39"/>
  <c r="AC15" i="17"/>
  <c r="AB14" i="39"/>
  <c r="AC14" i="17"/>
  <c r="AB13" i="39"/>
  <c r="AC13" i="17"/>
  <c r="AB12" i="39"/>
  <c r="AC12" i="39" s="1"/>
  <c r="AC12" i="17"/>
  <c r="Y28" i="2"/>
  <c r="AA85" i="1"/>
  <c r="Z28" i="2" s="1"/>
  <c r="AW84" i="39"/>
  <c r="AV27" i="40" s="1"/>
  <c r="AV27" i="18"/>
  <c r="BG80" i="27"/>
  <c r="AT76" i="27"/>
  <c r="AS25" i="28" s="1"/>
  <c r="AZ71" i="27"/>
  <c r="AY24" i="28" s="1"/>
  <c r="T71" i="27"/>
  <c r="BA65" i="27"/>
  <c r="L23" i="18"/>
  <c r="BO60" i="27"/>
  <c r="AO55" i="27"/>
  <c r="AN21" i="28" s="1"/>
  <c r="AZ51" i="39"/>
  <c r="AY20" i="40" s="1"/>
  <c r="AY20" i="18"/>
  <c r="BH48" i="27"/>
  <c r="N47" i="27"/>
  <c r="O47" i="27" s="1"/>
  <c r="N47" i="17"/>
  <c r="O47" i="7"/>
  <c r="AA40" i="27"/>
  <c r="R39" i="39"/>
  <c r="S39" i="39" s="1"/>
  <c r="S39" i="17"/>
  <c r="S38" i="27"/>
  <c r="J37" i="39"/>
  <c r="K37" i="17"/>
  <c r="AH34" i="39"/>
  <c r="AI34" i="39" s="1"/>
  <c r="AI34" i="17"/>
  <c r="X31" i="39"/>
  <c r="Y31" i="39" s="1"/>
  <c r="Y31" i="17"/>
  <c r="P29" i="39"/>
  <c r="Q29" i="39" s="1"/>
  <c r="Q29" i="17"/>
  <c r="BC27" i="39"/>
  <c r="BD27" i="39" s="1"/>
  <c r="BD27" i="17"/>
  <c r="BK26" i="39"/>
  <c r="BL26" i="39" s="1"/>
  <c r="BL26" i="17"/>
  <c r="BS24" i="39"/>
  <c r="BT24" i="39" s="1"/>
  <c r="BT24" i="17"/>
  <c r="BC22" i="39"/>
  <c r="BD22" i="39" s="1"/>
  <c r="BD22" i="17"/>
  <c r="F21" i="27"/>
  <c r="F21" i="17"/>
  <c r="E13" i="8"/>
  <c r="G21" i="7"/>
  <c r="F13" i="8" s="1"/>
  <c r="BB19" i="27"/>
  <c r="BI19" i="27"/>
  <c r="BJ19" i="27" s="1"/>
  <c r="AZ16" i="27"/>
  <c r="AY12" i="28" s="1"/>
  <c r="AZ16" i="17"/>
  <c r="BD16" i="17" s="1"/>
  <c r="BC12" i="18" s="1"/>
  <c r="AY12" i="8"/>
  <c r="BP15" i="27"/>
  <c r="BG13" i="39"/>
  <c r="BH13" i="39" s="1"/>
  <c r="BH13" i="17"/>
  <c r="BA76" i="17"/>
  <c r="BO71" i="39"/>
  <c r="BN24" i="18"/>
  <c r="AA23" i="28"/>
  <c r="AC65" i="27"/>
  <c r="AB23" i="28" s="1"/>
  <c r="AV55" i="39"/>
  <c r="AU21" i="40" s="1"/>
  <c r="AU21" i="18"/>
  <c r="AE21" i="28"/>
  <c r="O21" i="28"/>
  <c r="Q55" i="27"/>
  <c r="P21" i="28" s="1"/>
  <c r="BN20" i="28"/>
  <c r="BG50" i="39"/>
  <c r="BH50" i="39" s="1"/>
  <c r="BH50" i="17"/>
  <c r="BK49" i="39"/>
  <c r="BL49" i="39" s="1"/>
  <c r="BL49" i="17"/>
  <c r="BA47" i="39"/>
  <c r="BB47" i="17"/>
  <c r="BI47" i="17"/>
  <c r="BJ47" i="17" s="1"/>
  <c r="AZ46" i="27"/>
  <c r="AY19" i="28" s="1"/>
  <c r="AZ46" i="17"/>
  <c r="BH46" i="17" s="1"/>
  <c r="BG19" i="18" s="1"/>
  <c r="AY19" i="8"/>
  <c r="J41" i="27"/>
  <c r="J41" i="17"/>
  <c r="I18" i="8"/>
  <c r="K41" i="7"/>
  <c r="J18" i="8" s="1"/>
  <c r="BV39" i="27"/>
  <c r="BN38" i="27"/>
  <c r="BF37" i="27"/>
  <c r="BE35" i="39"/>
  <c r="BF35" i="39" s="1"/>
  <c r="BF35" i="17"/>
  <c r="AF33" i="27"/>
  <c r="BX29" i="27" s="1"/>
  <c r="AF33" i="17"/>
  <c r="AE16" i="8"/>
  <c r="AG33" i="7"/>
  <c r="AF16" i="8" s="1"/>
  <c r="BC32" i="39"/>
  <c r="BD32" i="39" s="1"/>
  <c r="BD32" i="17"/>
  <c r="BS30" i="39"/>
  <c r="BT30" i="39" s="1"/>
  <c r="BT30" i="17"/>
  <c r="BK29" i="39"/>
  <c r="BL29" i="39" s="1"/>
  <c r="BL29" i="17"/>
  <c r="V27" i="39"/>
  <c r="W27" i="39" s="1"/>
  <c r="W27" i="17"/>
  <c r="N26" i="39"/>
  <c r="O26" i="39" s="1"/>
  <c r="O26" i="17"/>
  <c r="V24" i="39"/>
  <c r="W24" i="39" s="1"/>
  <c r="W24" i="17"/>
  <c r="N23" i="39"/>
  <c r="O23" i="39" s="1"/>
  <c r="O23" i="17"/>
  <c r="F22" i="39"/>
  <c r="G22" i="39" s="1"/>
  <c r="G22" i="17"/>
  <c r="AJ20" i="39"/>
  <c r="AK20" i="39" s="1"/>
  <c r="AK20" i="17"/>
  <c r="AJ19" i="39"/>
  <c r="AK19" i="17"/>
  <c r="AJ18" i="39"/>
  <c r="AK18" i="39" s="1"/>
  <c r="AK18" i="17"/>
  <c r="AJ17" i="39"/>
  <c r="AK17" i="39" s="1"/>
  <c r="AK17" i="17"/>
  <c r="AA15" i="27"/>
  <c r="R14" i="39"/>
  <c r="S14" i="39" s="1"/>
  <c r="S14" i="17"/>
  <c r="S13" i="27"/>
  <c r="J12" i="39"/>
  <c r="K12" i="39" s="1"/>
  <c r="K12" i="17"/>
  <c r="P85" i="7"/>
  <c r="O28" i="2"/>
  <c r="Q85" i="1"/>
  <c r="P28" i="2" s="1"/>
  <c r="BK84" i="17"/>
  <c r="AU84" i="27"/>
  <c r="AT27" i="28" s="1"/>
  <c r="D76" i="17"/>
  <c r="AE76" i="17" s="1"/>
  <c r="AD25" i="18" s="1"/>
  <c r="Y24" i="28"/>
  <c r="I24" i="28"/>
  <c r="K71" i="27"/>
  <c r="J24" i="28" s="1"/>
  <c r="BG65" i="27"/>
  <c r="AO60" i="39"/>
  <c r="AN22" i="40" s="1"/>
  <c r="AN22" i="18"/>
  <c r="BK55" i="39"/>
  <c r="BJ21" i="18"/>
  <c r="BL55" i="17"/>
  <c r="BK21" i="18" s="1"/>
  <c r="BG52" i="39"/>
  <c r="BH52" i="39" s="1"/>
  <c r="BH52" i="17"/>
  <c r="BU49" i="39"/>
  <c r="BV49" i="39" s="1"/>
  <c r="BV49" i="17"/>
  <c r="AA45" i="27"/>
  <c r="K44" i="27"/>
  <c r="AA43" i="27"/>
  <c r="K42" i="27"/>
  <c r="H40" i="39"/>
  <c r="I40" i="39" s="1"/>
  <c r="I40" i="17"/>
  <c r="AF39" i="39"/>
  <c r="AG39" i="39" s="1"/>
  <c r="AG39" i="17"/>
  <c r="X38" i="39"/>
  <c r="Y38" i="17"/>
  <c r="P37" i="39"/>
  <c r="Q37" i="17"/>
  <c r="H35" i="39"/>
  <c r="I35" i="39" s="1"/>
  <c r="I35" i="17"/>
  <c r="AF34" i="39"/>
  <c r="AG34" i="17"/>
  <c r="N32" i="39"/>
  <c r="O32" i="39" s="1"/>
  <c r="O32" i="17"/>
  <c r="AD31" i="39"/>
  <c r="AE31" i="39" s="1"/>
  <c r="AE31" i="17"/>
  <c r="N30" i="39"/>
  <c r="O30" i="39" s="1"/>
  <c r="O30" i="17"/>
  <c r="AD29" i="39"/>
  <c r="AE29" i="39" s="1"/>
  <c r="AE29" i="17"/>
  <c r="BQ28" i="27"/>
  <c r="BQ28" i="17"/>
  <c r="BP15" i="8"/>
  <c r="BR28" i="7"/>
  <c r="BQ15" i="8" s="1"/>
  <c r="BA27" i="39"/>
  <c r="BB27" i="17"/>
  <c r="BI27" i="17"/>
  <c r="BJ27" i="17" s="1"/>
  <c r="BQ26" i="39"/>
  <c r="BR26" i="39" s="1"/>
  <c r="BR26" i="17"/>
  <c r="BB24" i="27"/>
  <c r="BI24" i="27"/>
  <c r="BJ24" i="27" s="1"/>
  <c r="BG20" i="39"/>
  <c r="BH20" i="39" s="1"/>
  <c r="BH20" i="17"/>
  <c r="BG19" i="39"/>
  <c r="BH19" i="39" s="1"/>
  <c r="BH19" i="17"/>
  <c r="BG18" i="39"/>
  <c r="BH18" i="39" s="1"/>
  <c r="BH18" i="17"/>
  <c r="BG17" i="39"/>
  <c r="BH17" i="39" s="1"/>
  <c r="BH17" i="17"/>
  <c r="AH16" i="27"/>
  <c r="AH16" i="17"/>
  <c r="AG12" i="8"/>
  <c r="AI16" i="7"/>
  <c r="AH12" i="8" s="1"/>
  <c r="BE15" i="39"/>
  <c r="BF15" i="39" s="1"/>
  <c r="BF15" i="17"/>
  <c r="BM14" i="39"/>
  <c r="BN14" i="39" s="1"/>
  <c r="BN14" i="17"/>
  <c r="BU13" i="39"/>
  <c r="BV13" i="39" s="1"/>
  <c r="BV13" i="17"/>
  <c r="BK85" i="7"/>
  <c r="BJ28" i="2"/>
  <c r="BL85" i="1"/>
  <c r="BK28" i="2" s="1"/>
  <c r="AL84" i="39"/>
  <c r="AK27" i="40" s="1"/>
  <c r="AK27" i="18"/>
  <c r="V84" i="39"/>
  <c r="U27" i="18"/>
  <c r="W84" i="17"/>
  <c r="V27" i="18" s="1"/>
  <c r="F84" i="39"/>
  <c r="E27" i="18"/>
  <c r="G84" i="17"/>
  <c r="F27" i="18" s="1"/>
  <c r="BM71" i="27"/>
  <c r="AX65" i="39"/>
  <c r="AW23" i="40" s="1"/>
  <c r="AW23" i="18"/>
  <c r="AG23" i="28"/>
  <c r="AI65" i="27"/>
  <c r="AH23" i="28" s="1"/>
  <c r="Q23" i="28"/>
  <c r="S65" i="27"/>
  <c r="R23" i="28" s="1"/>
  <c r="AF60" i="39"/>
  <c r="AE22" i="18"/>
  <c r="AG60" i="17"/>
  <c r="AF22" i="18" s="1"/>
  <c r="P60" i="39"/>
  <c r="O22" i="18"/>
  <c r="Q60" i="17"/>
  <c r="P22" i="18" s="1"/>
  <c r="AT55" i="27"/>
  <c r="AS21" i="28" s="1"/>
  <c r="AT51" i="27"/>
  <c r="AS20" i="28" s="1"/>
  <c r="AT51" i="17"/>
  <c r="AS20" i="8"/>
  <c r="BN48" i="27"/>
  <c r="BH47" i="27"/>
  <c r="BM45" i="39"/>
  <c r="BN45" i="39" s="1"/>
  <c r="BN45" i="17"/>
  <c r="BU43" i="39"/>
  <c r="BV43" i="39" s="1"/>
  <c r="BV43" i="17"/>
  <c r="BM42" i="39"/>
  <c r="BN42" i="39" s="1"/>
  <c r="BN42" i="17"/>
  <c r="P41" i="27"/>
  <c r="P41" i="17"/>
  <c r="O18" i="8"/>
  <c r="Q41" i="7"/>
  <c r="P18" i="8" s="1"/>
  <c r="BS39" i="39"/>
  <c r="BT39" i="39" s="1"/>
  <c r="BT39" i="17"/>
  <c r="BK38" i="39"/>
  <c r="BL38" i="39" s="1"/>
  <c r="BL38" i="17"/>
  <c r="BC37" i="39"/>
  <c r="BD37" i="39" s="1"/>
  <c r="BD37" i="17"/>
  <c r="BT35" i="27"/>
  <c r="BL34" i="27"/>
  <c r="F33" i="27"/>
  <c r="K33" i="27" s="1"/>
  <c r="J16" i="28" s="1"/>
  <c r="F33" i="17"/>
  <c r="E16" i="8"/>
  <c r="G33" i="7"/>
  <c r="F16" i="8" s="1"/>
  <c r="BA30" i="39"/>
  <c r="BI30" i="17"/>
  <c r="BJ30" i="17" s="1"/>
  <c r="BB30" i="17"/>
  <c r="AB27" i="39"/>
  <c r="AC27" i="17"/>
  <c r="AB26" i="39"/>
  <c r="AC26" i="17"/>
  <c r="AZ25" i="27"/>
  <c r="AY14" i="28" s="1"/>
  <c r="AZ25" i="17"/>
  <c r="BN25" i="17" s="1"/>
  <c r="BM14" i="18" s="1"/>
  <c r="AY14" i="8"/>
  <c r="AC24" i="27"/>
  <c r="AC23" i="27"/>
  <c r="AC22" i="27"/>
  <c r="BG21" i="27"/>
  <c r="BG21" i="17"/>
  <c r="BI21" i="17" s="1"/>
  <c r="BF13" i="8"/>
  <c r="BH21" i="7"/>
  <c r="BG13" i="8" s="1"/>
  <c r="J20" i="39"/>
  <c r="K20" i="39" s="1"/>
  <c r="K20" i="17"/>
  <c r="AH19" i="39"/>
  <c r="AI19" i="39" s="1"/>
  <c r="AI19" i="17"/>
  <c r="Z18" i="39"/>
  <c r="AA18" i="39" s="1"/>
  <c r="AA18" i="17"/>
  <c r="R17" i="39"/>
  <c r="S17" i="39" s="1"/>
  <c r="S17" i="17"/>
  <c r="AO16" i="27"/>
  <c r="AN12" i="28" s="1"/>
  <c r="AO16" i="17"/>
  <c r="AN12" i="8"/>
  <c r="AF15" i="39"/>
  <c r="AG15" i="39" s="1"/>
  <c r="AG15" i="17"/>
  <c r="AG14" i="27"/>
  <c r="Y13" i="27"/>
  <c r="Q12" i="27"/>
  <c r="N85" i="7"/>
  <c r="M28" i="2"/>
  <c r="O85" i="1"/>
  <c r="N28" i="2" s="1"/>
  <c r="AM80" i="17"/>
  <c r="AN23" i="18"/>
  <c r="BS60" i="39"/>
  <c r="BT60" i="17"/>
  <c r="BS22" i="18" s="1"/>
  <c r="BR22" i="18"/>
  <c r="BC60" i="39"/>
  <c r="BB22" i="18"/>
  <c r="BD60" i="17"/>
  <c r="BC22" i="18" s="1"/>
  <c r="BX54" i="1"/>
  <c r="BX53" i="1"/>
  <c r="BJ55" i="1"/>
  <c r="BI21" i="2" s="1"/>
  <c r="BH21" i="2"/>
  <c r="E55" i="39"/>
  <c r="D21" i="40" s="1"/>
  <c r="D21" i="18"/>
  <c r="AP51" i="27"/>
  <c r="AO20" i="28" s="1"/>
  <c r="AP51" i="17"/>
  <c r="AO20" i="8"/>
  <c r="BT49" i="27"/>
  <c r="AG49" i="27"/>
  <c r="K48" i="27"/>
  <c r="BU46" i="27"/>
  <c r="BU46" i="17"/>
  <c r="BT19" i="8"/>
  <c r="BV46" i="7"/>
  <c r="BU19" i="8" s="1"/>
  <c r="I45" i="27"/>
  <c r="Y44" i="27"/>
  <c r="I43" i="27"/>
  <c r="Y42" i="27"/>
  <c r="AU41" i="27"/>
  <c r="AT18" i="28" s="1"/>
  <c r="AU41" i="17"/>
  <c r="AT18" i="8"/>
  <c r="V40" i="39"/>
  <c r="W40" i="39" s="1"/>
  <c r="W40" i="17"/>
  <c r="F39" i="39"/>
  <c r="G39" i="39" s="1"/>
  <c r="G39" i="17"/>
  <c r="V38" i="39"/>
  <c r="W38" i="39" s="1"/>
  <c r="W38" i="17"/>
  <c r="F37" i="39"/>
  <c r="G37" i="39" s="1"/>
  <c r="G37" i="17"/>
  <c r="N35" i="39"/>
  <c r="O35" i="39" s="1"/>
  <c r="O35" i="17"/>
  <c r="AD34" i="39"/>
  <c r="AE34" i="39" s="1"/>
  <c r="AE34" i="17"/>
  <c r="BQ33" i="27"/>
  <c r="BQ33" i="17"/>
  <c r="BP16" i="8"/>
  <c r="BR33" i="7"/>
  <c r="BQ16" i="8" s="1"/>
  <c r="AK31" i="27"/>
  <c r="AC30" i="27"/>
  <c r="U29" i="27"/>
  <c r="AQ28" i="27"/>
  <c r="AP15" i="28" s="1"/>
  <c r="AQ28" i="17"/>
  <c r="AP15" i="8"/>
  <c r="BG24" i="39"/>
  <c r="BH24" i="39" s="1"/>
  <c r="BH24" i="17"/>
  <c r="BG23" i="39"/>
  <c r="BH23" i="39" s="1"/>
  <c r="BH23" i="17"/>
  <c r="BG22" i="39"/>
  <c r="BH22" i="39" s="1"/>
  <c r="BH22" i="17"/>
  <c r="AH21" i="27"/>
  <c r="AH21" i="17"/>
  <c r="AK21" i="17" s="1"/>
  <c r="AJ13" i="18" s="1"/>
  <c r="AG13" i="8"/>
  <c r="AI21" i="7"/>
  <c r="AH13" i="8" s="1"/>
  <c r="BE20" i="39"/>
  <c r="BF20" i="39" s="1"/>
  <c r="BF20" i="17"/>
  <c r="BM19" i="39"/>
  <c r="BN19" i="39" s="1"/>
  <c r="BN19" i="17"/>
  <c r="BU18" i="39"/>
  <c r="BV18" i="39" s="1"/>
  <c r="BV18" i="17"/>
  <c r="P16" i="27"/>
  <c r="P16" i="17"/>
  <c r="O12" i="8"/>
  <c r="Q16" i="7"/>
  <c r="P12" i="8" s="1"/>
  <c r="BC14" i="39"/>
  <c r="BD14" i="39" s="1"/>
  <c r="BD14" i="17"/>
  <c r="BK13" i="39"/>
  <c r="BL13" i="39" s="1"/>
  <c r="BL13" i="17"/>
  <c r="BS12" i="39"/>
  <c r="BT12" i="39" s="1"/>
  <c r="BT12" i="17"/>
  <c r="BX83" i="3"/>
  <c r="BX82" i="3"/>
  <c r="BH27" i="4"/>
  <c r="BJ84" i="3"/>
  <c r="BI27" i="4" s="1"/>
  <c r="BQ85" i="7"/>
  <c r="BP28" i="2"/>
  <c r="BR85" i="1"/>
  <c r="BQ28" i="2" s="1"/>
  <c r="AZ84" i="39"/>
  <c r="AY27" i="40" s="1"/>
  <c r="AY27" i="18"/>
  <c r="AJ84" i="27"/>
  <c r="U84" i="17"/>
  <c r="T27" i="18" s="1"/>
  <c r="S27" i="18"/>
  <c r="AL80" i="27"/>
  <c r="AK26" i="28" s="1"/>
  <c r="V80" i="27"/>
  <c r="F80" i="27"/>
  <c r="BM76" i="27"/>
  <c r="AM71" i="27"/>
  <c r="AL24" i="28" s="1"/>
  <c r="AF65" i="39"/>
  <c r="AE23" i="18"/>
  <c r="AG65" i="17"/>
  <c r="AF23" i="18" s="1"/>
  <c r="Q65" i="17"/>
  <c r="P23" i="18" s="1"/>
  <c r="O23" i="18"/>
  <c r="D55" i="39"/>
  <c r="C21" i="40" s="1"/>
  <c r="C21" i="18"/>
  <c r="R47" i="27"/>
  <c r="S47" i="27" s="1"/>
  <c r="M18" i="28"/>
  <c r="O41" i="27"/>
  <c r="N18" i="28" s="1"/>
  <c r="G17" i="18"/>
  <c r="I36" i="17"/>
  <c r="H17" i="18" s="1"/>
  <c r="AJ33" i="39"/>
  <c r="AI16" i="18"/>
  <c r="AK33" i="17"/>
  <c r="AJ16" i="18" s="1"/>
  <c r="AH28" i="39"/>
  <c r="AG15" i="18"/>
  <c r="AI28" i="17"/>
  <c r="AH15" i="18" s="1"/>
  <c r="BS25" i="39"/>
  <c r="BR14" i="18"/>
  <c r="BT25" i="17"/>
  <c r="BS14" i="18" s="1"/>
  <c r="K25" i="7"/>
  <c r="J14" i="8" s="1"/>
  <c r="AZ85" i="7"/>
  <c r="BH85" i="7" s="1"/>
  <c r="BG28" i="8" s="1"/>
  <c r="M16" i="27"/>
  <c r="L12" i="28" s="1"/>
  <c r="W48" i="27"/>
  <c r="AJ46" i="27"/>
  <c r="M19" i="28"/>
  <c r="AC41" i="7"/>
  <c r="AB18" i="8" s="1"/>
  <c r="AY16" i="18"/>
  <c r="AG16" i="28"/>
  <c r="AI33" i="27"/>
  <c r="AH16" i="28" s="1"/>
  <c r="BL15" i="28"/>
  <c r="P28" i="27"/>
  <c r="M46" i="39"/>
  <c r="L19" i="40" s="1"/>
  <c r="L19" i="18"/>
  <c r="AP16" i="18"/>
  <c r="BK28" i="27"/>
  <c r="AS25" i="39"/>
  <c r="AR14" i="40" s="1"/>
  <c r="AR14" i="18"/>
  <c r="AW21" i="27"/>
  <c r="AV13" i="28" s="1"/>
  <c r="BQ36" i="39"/>
  <c r="BP17" i="18"/>
  <c r="BR36" i="17"/>
  <c r="BQ17" i="18" s="1"/>
  <c r="AX33" i="39"/>
  <c r="AW16" i="40" s="1"/>
  <c r="AW16" i="18"/>
  <c r="BR85" i="3"/>
  <c r="BQ28" i="4" s="1"/>
  <c r="J46" i="27"/>
  <c r="AY36" i="39"/>
  <c r="AX17" i="40" s="1"/>
  <c r="AX17" i="18"/>
  <c r="AO33" i="27"/>
  <c r="AN16" i="28" s="1"/>
  <c r="BU28" i="17"/>
  <c r="BN25" i="7"/>
  <c r="BM14" i="8" s="1"/>
  <c r="Q25" i="7"/>
  <c r="P14" i="8" s="1"/>
  <c r="BG46" i="39"/>
  <c r="BF19" i="18"/>
  <c r="G19" i="28"/>
  <c r="I46" i="27"/>
  <c r="H19" i="28" s="1"/>
  <c r="U41" i="7"/>
  <c r="T18" i="8" s="1"/>
  <c r="AF36" i="39"/>
  <c r="AE17" i="18"/>
  <c r="K16" i="18"/>
  <c r="BC28" i="39"/>
  <c r="BB15" i="18"/>
  <c r="Y28" i="7"/>
  <c r="X15" i="8" s="1"/>
  <c r="BL25" i="7"/>
  <c r="BK14" i="8" s="1"/>
  <c r="AO14" i="18"/>
  <c r="BC21" i="39"/>
  <c r="BB13" i="18"/>
  <c r="BD21" i="17"/>
  <c r="BC13" i="18" s="1"/>
  <c r="BX17" i="7"/>
  <c r="BT16" i="7"/>
  <c r="BS12" i="8" s="1"/>
  <c r="AU19" i="18"/>
  <c r="E19" i="28"/>
  <c r="AN17" i="18"/>
  <c r="J36" i="39"/>
  <c r="I17" i="18"/>
  <c r="K36" i="17"/>
  <c r="J17" i="18" s="1"/>
  <c r="AU33" i="27"/>
  <c r="AT16" i="28" s="1"/>
  <c r="H28" i="39"/>
  <c r="I28" i="17"/>
  <c r="H15" i="18" s="1"/>
  <c r="G15" i="18"/>
  <c r="BT46" i="7"/>
  <c r="BS19" i="8" s="1"/>
  <c r="E46" i="39"/>
  <c r="D19" i="40" s="1"/>
  <c r="D19" i="18"/>
  <c r="AN36" i="27"/>
  <c r="AM17" i="28" s="1"/>
  <c r="BO33" i="27"/>
  <c r="BD14" i="28"/>
  <c r="AZ21" i="39"/>
  <c r="AY13" i="40" s="1"/>
  <c r="AY13" i="18"/>
  <c r="BQ16" i="27"/>
  <c r="BX87" i="1"/>
  <c r="BH26" i="30"/>
  <c r="BJ80" i="29"/>
  <c r="BI26" i="30" s="1"/>
  <c r="BX79" i="29"/>
  <c r="BX78" i="29"/>
  <c r="BJ71" i="33"/>
  <c r="BI24" i="34" s="1"/>
  <c r="BX68" i="33"/>
  <c r="BH24" i="34"/>
  <c r="BX67" i="33"/>
  <c r="BH27" i="32"/>
  <c r="BJ84" i="31"/>
  <c r="BI27" i="32" s="1"/>
  <c r="BX83" i="31"/>
  <c r="BX82" i="31"/>
  <c r="G27" i="36"/>
  <c r="I84" i="35"/>
  <c r="H27" i="36" s="1"/>
  <c r="I26" i="36"/>
  <c r="K80" i="35"/>
  <c r="J26" i="36" s="1"/>
  <c r="U20" i="32"/>
  <c r="W51" i="31"/>
  <c r="V20" i="32" s="1"/>
  <c r="BD26" i="36"/>
  <c r="BF80" i="35"/>
  <c r="BE26" i="36" s="1"/>
  <c r="S85" i="33"/>
  <c r="R28" i="34" s="1"/>
  <c r="Q28" i="34"/>
  <c r="BN85" i="33"/>
  <c r="BM28" i="34" s="1"/>
  <c r="BL28" i="34"/>
  <c r="AC20" i="34"/>
  <c r="AE51" i="33"/>
  <c r="AD20" i="34" s="1"/>
  <c r="Q85" i="33"/>
  <c r="P28" i="34" s="1"/>
  <c r="O28" i="34"/>
  <c r="M27" i="36"/>
  <c r="O84" i="35"/>
  <c r="N27" i="36" s="1"/>
  <c r="BD85" i="31"/>
  <c r="BC28" i="32" s="1"/>
  <c r="BB28" i="32"/>
  <c r="BL85" i="33"/>
  <c r="BK28" i="34" s="1"/>
  <c r="BX87" i="33"/>
  <c r="BL28" i="32"/>
  <c r="BN85" i="31"/>
  <c r="BM28" i="32" s="1"/>
  <c r="U85" i="33"/>
  <c r="T28" i="34" s="1"/>
  <c r="AE28" i="32"/>
  <c r="M25" i="36"/>
  <c r="O76" i="35"/>
  <c r="N25" i="36" s="1"/>
  <c r="BR21" i="36"/>
  <c r="BT55" i="35"/>
  <c r="BS21" i="36" s="1"/>
  <c r="BX52" i="35"/>
  <c r="AA21" i="36"/>
  <c r="AC55" i="35"/>
  <c r="AB21" i="36" s="1"/>
  <c r="BR20" i="36"/>
  <c r="BT51" i="35"/>
  <c r="BS20" i="36" s="1"/>
  <c r="BH18" i="30"/>
  <c r="BX38" i="29"/>
  <c r="BX39" i="29"/>
  <c r="BJ41" i="29"/>
  <c r="BI18" i="30" s="1"/>
  <c r="AG25" i="35"/>
  <c r="AF14" i="36" s="1"/>
  <c r="AE14" i="36"/>
  <c r="BN13" i="36"/>
  <c r="BP21" i="35"/>
  <c r="BO13" i="36" s="1"/>
  <c r="AW85" i="35"/>
  <c r="AV28" i="36" s="1"/>
  <c r="AV28" i="30"/>
  <c r="U24" i="36"/>
  <c r="W71" i="35"/>
  <c r="V24" i="36" s="1"/>
  <c r="E19" i="36"/>
  <c r="G46" i="35"/>
  <c r="F19" i="36" s="1"/>
  <c r="AI18" i="36"/>
  <c r="AK41" i="35"/>
  <c r="AJ18" i="36" s="1"/>
  <c r="Y16" i="36"/>
  <c r="AA33" i="35"/>
  <c r="Z16" i="36" s="1"/>
  <c r="AE15" i="36"/>
  <c r="AG28" i="35"/>
  <c r="AF15" i="36" s="1"/>
  <c r="BB14" i="36"/>
  <c r="BD25" i="35"/>
  <c r="BC14" i="36" s="1"/>
  <c r="AH47" i="35"/>
  <c r="AI47" i="35" s="1"/>
  <c r="AI47" i="29"/>
  <c r="AH51" i="29"/>
  <c r="U25" i="36"/>
  <c r="W76" i="35"/>
  <c r="V25" i="36" s="1"/>
  <c r="BN21" i="36"/>
  <c r="BP55" i="35"/>
  <c r="BO21" i="36" s="1"/>
  <c r="AD48" i="35"/>
  <c r="AE48" i="35" s="1"/>
  <c r="O16" i="36"/>
  <c r="Q33" i="35"/>
  <c r="P16" i="36" s="1"/>
  <c r="AT85" i="35"/>
  <c r="AS28" i="36" s="1"/>
  <c r="AS28" i="30"/>
  <c r="AE16" i="35"/>
  <c r="AD12" i="36" s="1"/>
  <c r="AC12" i="36"/>
  <c r="AC27" i="36"/>
  <c r="AE84" i="35"/>
  <c r="AD27" i="36" s="1"/>
  <c r="Y22" i="36"/>
  <c r="AA60" i="35"/>
  <c r="Z22" i="36" s="1"/>
  <c r="AG36" i="35"/>
  <c r="AF17" i="36" s="1"/>
  <c r="AE17" i="36"/>
  <c r="BR16" i="36"/>
  <c r="BT33" i="35"/>
  <c r="BS16" i="36" s="1"/>
  <c r="BP12" i="36"/>
  <c r="BR16" i="35"/>
  <c r="BQ12" i="36" s="1"/>
  <c r="Z49" i="35"/>
  <c r="AA49" i="35" s="1"/>
  <c r="AC16" i="36"/>
  <c r="AE33" i="35"/>
  <c r="AD16" i="36" s="1"/>
  <c r="AA15" i="36"/>
  <c r="BX25" i="35"/>
  <c r="AC28" i="35"/>
  <c r="AB15" i="36" s="1"/>
  <c r="M13" i="36"/>
  <c r="O21" i="35"/>
  <c r="N13" i="36" s="1"/>
  <c r="AA12" i="36"/>
  <c r="AC16" i="35"/>
  <c r="AB12" i="36" s="1"/>
  <c r="BX12" i="35"/>
  <c r="D85" i="35"/>
  <c r="C28" i="36" s="1"/>
  <c r="C28" i="30"/>
  <c r="BJ21" i="31"/>
  <c r="BI13" i="32" s="1"/>
  <c r="BH13" i="32"/>
  <c r="BX18" i="31"/>
  <c r="BX19" i="31"/>
  <c r="BL85" i="31"/>
  <c r="BK28" i="32" s="1"/>
  <c r="BJ28" i="32"/>
  <c r="BH16" i="30"/>
  <c r="BX31" i="29"/>
  <c r="BJ33" i="29"/>
  <c r="BI16" i="30" s="1"/>
  <c r="BX30" i="29"/>
  <c r="BP13" i="36"/>
  <c r="BR21" i="35"/>
  <c r="BQ13" i="36" s="1"/>
  <c r="Q12" i="36"/>
  <c r="S16" i="35"/>
  <c r="R12" i="36" s="1"/>
  <c r="AM85" i="35"/>
  <c r="AL28" i="36" s="1"/>
  <c r="AL28" i="30"/>
  <c r="BC85" i="35"/>
  <c r="BB28" i="30"/>
  <c r="BD85" i="29"/>
  <c r="BC28" i="30" s="1"/>
  <c r="AA16" i="36"/>
  <c r="BX29" i="35"/>
  <c r="AC33" i="35"/>
  <c r="AB16" i="36" s="1"/>
  <c r="BD14" i="36"/>
  <c r="BF25" i="35"/>
  <c r="BE14" i="36" s="1"/>
  <c r="BK85" i="35"/>
  <c r="BJ28" i="30"/>
  <c r="BL85" i="29"/>
  <c r="BK28" i="30" s="1"/>
  <c r="AH48" i="21"/>
  <c r="AE48" i="21"/>
  <c r="AE47" i="23"/>
  <c r="AD51" i="23"/>
  <c r="AD51" i="25" s="1"/>
  <c r="G85" i="23"/>
  <c r="F28" i="24" s="1"/>
  <c r="E28" i="24"/>
  <c r="AN80" i="37"/>
  <c r="AM26" i="38" s="1"/>
  <c r="BU71" i="37"/>
  <c r="BV71" i="25"/>
  <c r="BU24" i="26" s="1"/>
  <c r="BT24" i="26"/>
  <c r="AO71" i="37"/>
  <c r="AN24" i="38" s="1"/>
  <c r="AN24" i="26"/>
  <c r="AL55" i="37"/>
  <c r="AK21" i="38" s="1"/>
  <c r="AK21" i="26"/>
  <c r="F55" i="37"/>
  <c r="E21" i="26"/>
  <c r="G55" i="25"/>
  <c r="F21" i="26" s="1"/>
  <c r="BU28" i="37"/>
  <c r="BT15" i="26"/>
  <c r="BV28" i="25"/>
  <c r="BU15" i="26" s="1"/>
  <c r="AO28" i="37"/>
  <c r="AN15" i="38" s="1"/>
  <c r="P25" i="37"/>
  <c r="P25" i="39" s="1"/>
  <c r="O14" i="26"/>
  <c r="Q25" i="25"/>
  <c r="P14" i="26" s="1"/>
  <c r="AY21" i="37"/>
  <c r="AX13" i="38" s="1"/>
  <c r="BM16" i="37"/>
  <c r="BX74" i="21"/>
  <c r="BH25" i="22"/>
  <c r="BJ76" i="21"/>
  <c r="BI25" i="22" s="1"/>
  <c r="BX73" i="21"/>
  <c r="AE85" i="19"/>
  <c r="AD28" i="20" s="1"/>
  <c r="AC28" i="20"/>
  <c r="AP76" i="37"/>
  <c r="AO25" i="38" s="1"/>
  <c r="AO25" i="26"/>
  <c r="J76" i="37"/>
  <c r="K76" i="25"/>
  <c r="J25" i="26" s="1"/>
  <c r="I25" i="26"/>
  <c r="P71" i="37"/>
  <c r="AO65" i="37"/>
  <c r="AN23" i="38" s="1"/>
  <c r="BK60" i="37"/>
  <c r="BJ22" i="26"/>
  <c r="BL60" i="25"/>
  <c r="BK22" i="26" s="1"/>
  <c r="AV51" i="37"/>
  <c r="AU20" i="38" s="1"/>
  <c r="AU20" i="26"/>
  <c r="P51" i="37"/>
  <c r="O20" i="26"/>
  <c r="Q51" i="25"/>
  <c r="P20" i="26" s="1"/>
  <c r="AD46" i="37"/>
  <c r="AD46" i="39" s="1"/>
  <c r="AC19" i="26"/>
  <c r="AE46" i="25"/>
  <c r="AD19" i="26" s="1"/>
  <c r="AJ41" i="37"/>
  <c r="AJ41" i="39" s="1"/>
  <c r="R21" i="37"/>
  <c r="BC25" i="37"/>
  <c r="BB14" i="26"/>
  <c r="BD25" i="25"/>
  <c r="BC14" i="26" s="1"/>
  <c r="M20" i="22"/>
  <c r="O51" i="21"/>
  <c r="N20" i="22" s="1"/>
  <c r="AR84" i="37"/>
  <c r="AQ27" i="38" s="1"/>
  <c r="AQ27" i="26"/>
  <c r="L84" i="37"/>
  <c r="K27" i="38" s="1"/>
  <c r="K27" i="26"/>
  <c r="AD80" i="37"/>
  <c r="AC26" i="26"/>
  <c r="AE80" i="25"/>
  <c r="AD26" i="26" s="1"/>
  <c r="AD60" i="37"/>
  <c r="AG60" i="37" s="1"/>
  <c r="AF22" i="38" s="1"/>
  <c r="AJ55" i="37"/>
  <c r="L55" i="37"/>
  <c r="K21" i="38" s="1"/>
  <c r="K21" i="26"/>
  <c r="BI46" i="25"/>
  <c r="AI28" i="22"/>
  <c r="BX87" i="21"/>
  <c r="BN27" i="38"/>
  <c r="BP84" i="37"/>
  <c r="BO27" i="38" s="1"/>
  <c r="E80" i="37"/>
  <c r="D26" i="38" s="1"/>
  <c r="D26" i="26"/>
  <c r="X76" i="37"/>
  <c r="W25" i="26"/>
  <c r="Y76" i="25"/>
  <c r="X25" i="26" s="1"/>
  <c r="AL71" i="37"/>
  <c r="AK24" i="38" s="1"/>
  <c r="BR60" i="37"/>
  <c r="BQ22" i="38" s="1"/>
  <c r="BP22" i="38"/>
  <c r="AL51" i="37"/>
  <c r="AK20" i="38" s="1"/>
  <c r="AD48" i="25"/>
  <c r="BE36" i="37"/>
  <c r="AL28" i="37"/>
  <c r="AK15" i="38" s="1"/>
  <c r="N16" i="37"/>
  <c r="M12" i="26"/>
  <c r="O16" i="25"/>
  <c r="N12" i="26" s="1"/>
  <c r="AF84" i="37"/>
  <c r="BH25" i="20"/>
  <c r="BX74" i="19"/>
  <c r="BX73" i="19"/>
  <c r="BJ76" i="19"/>
  <c r="BI25" i="20" s="1"/>
  <c r="E76" i="37"/>
  <c r="D25" i="38" s="1"/>
  <c r="D25" i="26"/>
  <c r="AY71" i="37"/>
  <c r="AX24" i="38" s="1"/>
  <c r="AR65" i="37"/>
  <c r="AQ23" i="38" s="1"/>
  <c r="AX60" i="37"/>
  <c r="AW22" i="38" s="1"/>
  <c r="AW22" i="26"/>
  <c r="R60" i="37"/>
  <c r="R60" i="39" s="1"/>
  <c r="Q22" i="26"/>
  <c r="S60" i="25"/>
  <c r="R22" i="26" s="1"/>
  <c r="Q55" i="25"/>
  <c r="P21" i="26" s="1"/>
  <c r="BO51" i="37"/>
  <c r="BN46" i="25"/>
  <c r="BM19" i="26" s="1"/>
  <c r="AT36" i="37"/>
  <c r="AS17" i="38" s="1"/>
  <c r="V36" i="37"/>
  <c r="AS33" i="37"/>
  <c r="AR16" i="38" s="1"/>
  <c r="AP25" i="37"/>
  <c r="AO14" i="38" s="1"/>
  <c r="AO14" i="26"/>
  <c r="AN33" i="37"/>
  <c r="AM16" i="38" s="1"/>
  <c r="AM16" i="26"/>
  <c r="E28" i="37"/>
  <c r="D15" i="38" s="1"/>
  <c r="D15" i="26"/>
  <c r="AV85" i="25"/>
  <c r="AU28" i="20"/>
  <c r="BK84" i="37"/>
  <c r="BJ27" i="26"/>
  <c r="BL84" i="25"/>
  <c r="BK27" i="26" s="1"/>
  <c r="BE80" i="37"/>
  <c r="BE80" i="39" s="1"/>
  <c r="BD26" i="26"/>
  <c r="BF80" i="25"/>
  <c r="BE26" i="26" s="1"/>
  <c r="T76" i="37"/>
  <c r="BG65" i="37"/>
  <c r="BF23" i="26"/>
  <c r="BH65" i="25"/>
  <c r="BG23" i="26" s="1"/>
  <c r="AX51" i="37"/>
  <c r="AW20" i="38" s="1"/>
  <c r="AV46" i="37"/>
  <c r="AU19" i="38" s="1"/>
  <c r="AU19" i="26"/>
  <c r="AZ33" i="37"/>
  <c r="AY16" i="38" s="1"/>
  <c r="D33" i="37"/>
  <c r="C16" i="38" s="1"/>
  <c r="Z28" i="37"/>
  <c r="AC28" i="37" s="1"/>
  <c r="AB15" i="38" s="1"/>
  <c r="BX19" i="23"/>
  <c r="BH13" i="24"/>
  <c r="BJ21" i="23"/>
  <c r="BI13" i="24" s="1"/>
  <c r="BX18" i="23"/>
  <c r="BU84" i="37"/>
  <c r="BU84" i="39" s="1"/>
  <c r="BT27" i="26"/>
  <c r="BV84" i="25"/>
  <c r="BU27" i="26" s="1"/>
  <c r="AR71" i="37"/>
  <c r="AQ24" i="38" s="1"/>
  <c r="AQ24" i="26"/>
  <c r="AP36" i="37"/>
  <c r="AO17" i="38" s="1"/>
  <c r="AO17" i="26"/>
  <c r="E16" i="37"/>
  <c r="D12" i="38" s="1"/>
  <c r="D12" i="26"/>
  <c r="BQ65" i="37"/>
  <c r="N49" i="37"/>
  <c r="Q49" i="25"/>
  <c r="O49" i="25"/>
  <c r="BP21" i="25"/>
  <c r="BO13" i="26" s="1"/>
  <c r="T60" i="37"/>
  <c r="S22" i="26"/>
  <c r="U60" i="25"/>
  <c r="T22" i="26" s="1"/>
  <c r="AA49" i="25"/>
  <c r="AV36" i="37"/>
  <c r="AU17" i="38" s="1"/>
  <c r="AU17" i="26"/>
  <c r="AX16" i="37"/>
  <c r="AW12" i="38" s="1"/>
  <c r="AU28" i="37"/>
  <c r="AT15" i="38" s="1"/>
  <c r="AT15" i="26"/>
  <c r="P41" i="37"/>
  <c r="O18" i="26"/>
  <c r="Q41" i="25"/>
  <c r="P18" i="26" s="1"/>
  <c r="AM36" i="37"/>
  <c r="AL17" i="38" s="1"/>
  <c r="AL17" i="26"/>
  <c r="AW85" i="25"/>
  <c r="AV28" i="20"/>
  <c r="BB24" i="37"/>
  <c r="BI24" i="37"/>
  <c r="BJ24" i="37" s="1"/>
  <c r="BX78" i="23"/>
  <c r="BJ80" i="23"/>
  <c r="BI26" i="24" s="1"/>
  <c r="BH26" i="24"/>
  <c r="BX79" i="23"/>
  <c r="AH84" i="37"/>
  <c r="AG27" i="26"/>
  <c r="AI84" i="25"/>
  <c r="AH27" i="26" s="1"/>
  <c r="E71" i="37"/>
  <c r="D24" i="38" s="1"/>
  <c r="D24" i="26"/>
  <c r="AH46" i="37"/>
  <c r="AH46" i="39" s="1"/>
  <c r="AG19" i="26"/>
  <c r="AI46" i="25"/>
  <c r="AH19" i="26" s="1"/>
  <c r="X36" i="37"/>
  <c r="W17" i="26"/>
  <c r="Y36" i="25"/>
  <c r="X17" i="26" s="1"/>
  <c r="AR25" i="37"/>
  <c r="AQ14" i="38" s="1"/>
  <c r="AQ14" i="26"/>
  <c r="R84" i="37"/>
  <c r="Q27" i="26"/>
  <c r="S84" i="25"/>
  <c r="R27" i="26" s="1"/>
  <c r="AC33" i="25"/>
  <c r="AB16" i="26" s="1"/>
  <c r="BS21" i="37"/>
  <c r="BR13" i="26"/>
  <c r="BT21" i="25"/>
  <c r="BS13" i="26" s="1"/>
  <c r="BC85" i="25"/>
  <c r="BB28" i="20"/>
  <c r="BD85" i="19"/>
  <c r="BC28" i="20" s="1"/>
  <c r="BS76" i="37"/>
  <c r="BR25" i="26"/>
  <c r="BT76" i="25"/>
  <c r="BS25" i="26" s="1"/>
  <c r="H36" i="37"/>
  <c r="H36" i="39" s="1"/>
  <c r="G17" i="26"/>
  <c r="I36" i="25"/>
  <c r="H17" i="26" s="1"/>
  <c r="BH25" i="25"/>
  <c r="BG14" i="26" s="1"/>
  <c r="AS85" i="25"/>
  <c r="AR28" i="20"/>
  <c r="Q20" i="22"/>
  <c r="S51" i="21"/>
  <c r="R20" i="22" s="1"/>
  <c r="U51" i="21"/>
  <c r="T20" i="22" s="1"/>
  <c r="S16" i="25"/>
  <c r="R12" i="26" s="1"/>
  <c r="BQ71" i="37"/>
  <c r="BQ71" i="39" s="1"/>
  <c r="BP24" i="26"/>
  <c r="BR71" i="25"/>
  <c r="BQ24" i="26" s="1"/>
  <c r="BE41" i="37"/>
  <c r="BD18" i="26"/>
  <c r="BF41" i="25"/>
  <c r="BE18" i="26" s="1"/>
  <c r="BX14" i="11"/>
  <c r="BH12" i="12"/>
  <c r="BJ16" i="11"/>
  <c r="BI12" i="12" s="1"/>
  <c r="BX13" i="11"/>
  <c r="BX14" i="13"/>
  <c r="BH12" i="14"/>
  <c r="BJ16" i="13"/>
  <c r="BI12" i="14" s="1"/>
  <c r="BX13" i="13"/>
  <c r="BU85" i="15"/>
  <c r="J82" i="39"/>
  <c r="K82" i="39" s="1"/>
  <c r="K82" i="17"/>
  <c r="BQ70" i="39"/>
  <c r="BR70" i="39" s="1"/>
  <c r="BR70" i="17"/>
  <c r="T69" i="39"/>
  <c r="U69" i="39" s="1"/>
  <c r="U69" i="17"/>
  <c r="T68" i="39"/>
  <c r="U68" i="17"/>
  <c r="T67" i="39"/>
  <c r="U67" i="17"/>
  <c r="T66" i="39"/>
  <c r="U66" i="39" s="1"/>
  <c r="U66" i="17"/>
  <c r="R63" i="39"/>
  <c r="S63" i="39" s="1"/>
  <c r="S63" i="17"/>
  <c r="J61" i="39"/>
  <c r="K61" i="39" s="1"/>
  <c r="K61" i="17"/>
  <c r="AF58" i="39"/>
  <c r="AG58" i="39" s="1"/>
  <c r="AG58" i="17"/>
  <c r="X56" i="39"/>
  <c r="Y56" i="17"/>
  <c r="BK54" i="39"/>
  <c r="BL54" i="39" s="1"/>
  <c r="BL54" i="17"/>
  <c r="BS53" i="39"/>
  <c r="BT53" i="39" s="1"/>
  <c r="BT53" i="17"/>
  <c r="AF85" i="15"/>
  <c r="AF79" i="39"/>
  <c r="AG79" i="39" s="1"/>
  <c r="AG79" i="17"/>
  <c r="X77" i="39"/>
  <c r="Y77" i="17"/>
  <c r="N75" i="39"/>
  <c r="O75" i="39" s="1"/>
  <c r="O75" i="17"/>
  <c r="F74" i="39"/>
  <c r="G74" i="39" s="1"/>
  <c r="G74" i="17"/>
  <c r="AD73" i="39"/>
  <c r="AE73" i="39" s="1"/>
  <c r="AE73" i="17"/>
  <c r="V72" i="39"/>
  <c r="W72" i="39" s="1"/>
  <c r="W72" i="17"/>
  <c r="T70" i="39"/>
  <c r="U70" i="39" s="1"/>
  <c r="U70" i="17"/>
  <c r="BG69" i="39"/>
  <c r="BH69" i="39" s="1"/>
  <c r="BH69" i="17"/>
  <c r="BG67" i="39"/>
  <c r="BH67" i="39" s="1"/>
  <c r="BH67" i="17"/>
  <c r="BM64" i="39"/>
  <c r="BN64" i="39" s="1"/>
  <c r="BN64" i="17"/>
  <c r="BE63" i="39"/>
  <c r="BF63" i="39" s="1"/>
  <c r="BF63" i="17"/>
  <c r="BU61" i="39"/>
  <c r="BV61" i="39" s="1"/>
  <c r="BV61" i="17"/>
  <c r="BK59" i="39"/>
  <c r="BL59" i="39" s="1"/>
  <c r="BL59" i="17"/>
  <c r="BC58" i="39"/>
  <c r="BD58" i="39" s="1"/>
  <c r="BD58" i="17"/>
  <c r="V52" i="39"/>
  <c r="W52" i="39" s="1"/>
  <c r="W52" i="17"/>
  <c r="BM83" i="39"/>
  <c r="BN83" i="39" s="1"/>
  <c r="BN83" i="17"/>
  <c r="X82" i="39"/>
  <c r="Y82" i="39" s="1"/>
  <c r="Y82" i="17"/>
  <c r="BA74" i="39"/>
  <c r="BI74" i="17"/>
  <c r="BJ74" i="17" s="1"/>
  <c r="BB74" i="17"/>
  <c r="BP70" i="27"/>
  <c r="AA69" i="27"/>
  <c r="J68" i="39"/>
  <c r="K68" i="39" s="1"/>
  <c r="K68" i="17"/>
  <c r="Z67" i="39"/>
  <c r="AA67" i="39" s="1"/>
  <c r="AA67" i="17"/>
  <c r="J66" i="39"/>
  <c r="K66" i="17"/>
  <c r="AF63" i="39"/>
  <c r="AG63" i="17"/>
  <c r="X61" i="39"/>
  <c r="Y61" i="39" s="1"/>
  <c r="Y61" i="17"/>
  <c r="N59" i="39"/>
  <c r="O59" i="39" s="1"/>
  <c r="O59" i="17"/>
  <c r="F58" i="39"/>
  <c r="G58" i="39" s="1"/>
  <c r="G58" i="17"/>
  <c r="AD57" i="39"/>
  <c r="AE57" i="39" s="1"/>
  <c r="AE57" i="17"/>
  <c r="V56" i="39"/>
  <c r="W56" i="39" s="1"/>
  <c r="W56" i="17"/>
  <c r="BB53" i="27"/>
  <c r="BI53" i="27"/>
  <c r="BJ53" i="27" s="1"/>
  <c r="AQ85" i="25"/>
  <c r="N85" i="15"/>
  <c r="BS82" i="39"/>
  <c r="BT82" i="39" s="1"/>
  <c r="BT82" i="17"/>
  <c r="BK81" i="39"/>
  <c r="BL81" i="39" s="1"/>
  <c r="BL81" i="17"/>
  <c r="F79" i="39"/>
  <c r="G79" i="39" s="1"/>
  <c r="G79" i="17"/>
  <c r="AD78" i="39"/>
  <c r="AE78" i="39" s="1"/>
  <c r="AE78" i="17"/>
  <c r="V77" i="39"/>
  <c r="W77" i="39" s="1"/>
  <c r="W77" i="17"/>
  <c r="T75" i="39"/>
  <c r="U75" i="39" s="1"/>
  <c r="U75" i="17"/>
  <c r="T74" i="39"/>
  <c r="U74" i="39" s="1"/>
  <c r="U74" i="17"/>
  <c r="T73" i="39"/>
  <c r="U73" i="39" s="1"/>
  <c r="U73" i="17"/>
  <c r="T72" i="39"/>
  <c r="U72" i="39" s="1"/>
  <c r="U72" i="17"/>
  <c r="AA70" i="27"/>
  <c r="BN69" i="27"/>
  <c r="BF68" i="27"/>
  <c r="BV66" i="27"/>
  <c r="BA59" i="39"/>
  <c r="BB59" i="17"/>
  <c r="BI59" i="17"/>
  <c r="BJ59" i="17" s="1"/>
  <c r="J50" i="39"/>
  <c r="K50" i="39" s="1"/>
  <c r="K50" i="17"/>
  <c r="AZ18" i="16"/>
  <c r="BB41" i="15"/>
  <c r="BA18" i="16" s="1"/>
  <c r="BQ85" i="15"/>
  <c r="N83" i="39"/>
  <c r="O83" i="39" s="1"/>
  <c r="O83" i="17"/>
  <c r="AD82" i="39"/>
  <c r="AE82" i="39" s="1"/>
  <c r="AE82" i="17"/>
  <c r="N81" i="39"/>
  <c r="O81" i="39" s="1"/>
  <c r="O81" i="17"/>
  <c r="BB79" i="27"/>
  <c r="BI79" i="27"/>
  <c r="BJ79" i="27" s="1"/>
  <c r="BH75" i="27"/>
  <c r="BH74" i="27"/>
  <c r="BH73" i="27"/>
  <c r="BH72" i="27"/>
  <c r="BN70" i="27"/>
  <c r="BP54" i="27"/>
  <c r="BP53" i="27"/>
  <c r="BP52" i="27"/>
  <c r="AZ85" i="15"/>
  <c r="AY28" i="16" s="1"/>
  <c r="BN27" i="16"/>
  <c r="BP84" i="15"/>
  <c r="BO27" i="16" s="1"/>
  <c r="K75" i="27"/>
  <c r="AA74" i="27"/>
  <c r="K73" i="27"/>
  <c r="AA72" i="27"/>
  <c r="BD68" i="27"/>
  <c r="BL67" i="27"/>
  <c r="BT66" i="27"/>
  <c r="BI63" i="27"/>
  <c r="BJ63" i="27" s="1"/>
  <c r="BB63" i="27"/>
  <c r="BH59" i="27"/>
  <c r="BP58" i="27"/>
  <c r="K54" i="27"/>
  <c r="AA53" i="27"/>
  <c r="BX34" i="15"/>
  <c r="AA17" i="16"/>
  <c r="AC36" i="15"/>
  <c r="AB17" i="16" s="1"/>
  <c r="BO85" i="15"/>
  <c r="BX77" i="15"/>
  <c r="AC80" i="15"/>
  <c r="AB26" i="16" s="1"/>
  <c r="AA26" i="16"/>
  <c r="AH50" i="15"/>
  <c r="AI50" i="15" s="1"/>
  <c r="BI28" i="15"/>
  <c r="BI25" i="15"/>
  <c r="BH77" i="27"/>
  <c r="BV75" i="27"/>
  <c r="BF73" i="27"/>
  <c r="BN72" i="27"/>
  <c r="BT70" i="27"/>
  <c r="W69" i="27"/>
  <c r="G68" i="27"/>
  <c r="W67" i="27"/>
  <c r="G66" i="27"/>
  <c r="AK64" i="27"/>
  <c r="AK63" i="27"/>
  <c r="AK62" i="27"/>
  <c r="AK61" i="27"/>
  <c r="AI59" i="27"/>
  <c r="AA58" i="27"/>
  <c r="S57" i="27"/>
  <c r="K56" i="27"/>
  <c r="BF53" i="27"/>
  <c r="BN52" i="27"/>
  <c r="U13" i="16"/>
  <c r="W21" i="15"/>
  <c r="V13" i="16" s="1"/>
  <c r="AX85" i="15"/>
  <c r="AW28" i="16" s="1"/>
  <c r="AK71" i="15"/>
  <c r="AJ24" i="16" s="1"/>
  <c r="AI24" i="16"/>
  <c r="BX25" i="15"/>
  <c r="BP82" i="27"/>
  <c r="BP81" i="27"/>
  <c r="S79" i="27"/>
  <c r="AI78" i="27"/>
  <c r="S77" i="27"/>
  <c r="AG75" i="27"/>
  <c r="Q74" i="27"/>
  <c r="AG73" i="27"/>
  <c r="Q72" i="27"/>
  <c r="AE70" i="27"/>
  <c r="BR69" i="27"/>
  <c r="BA67" i="39"/>
  <c r="BI67" i="17"/>
  <c r="BJ67" i="17" s="1"/>
  <c r="BB67" i="17"/>
  <c r="BQ66" i="39"/>
  <c r="BR66" i="39" s="1"/>
  <c r="BR66" i="17"/>
  <c r="BF59" i="27"/>
  <c r="BN58" i="27"/>
  <c r="BV57" i="27"/>
  <c r="AG54" i="27"/>
  <c r="Q53" i="27"/>
  <c r="AG52" i="27"/>
  <c r="BU48" i="39"/>
  <c r="BV48" i="39" s="1"/>
  <c r="BV48" i="17"/>
  <c r="AJ48" i="39"/>
  <c r="AK48" i="39" s="1"/>
  <c r="AK48" i="17"/>
  <c r="BA37" i="39"/>
  <c r="BI37" i="17"/>
  <c r="BJ37" i="17" s="1"/>
  <c r="BB37" i="17"/>
  <c r="Z27" i="39"/>
  <c r="AA27" i="39" s="1"/>
  <c r="AA27" i="17"/>
  <c r="R24" i="39"/>
  <c r="S24" i="39" s="1"/>
  <c r="S24" i="17"/>
  <c r="J22" i="39"/>
  <c r="K22" i="39" s="1"/>
  <c r="K22" i="17"/>
  <c r="AF19" i="39"/>
  <c r="AG19" i="17"/>
  <c r="X17" i="39"/>
  <c r="Y17" i="39" s="1"/>
  <c r="Y17" i="17"/>
  <c r="N15" i="39"/>
  <c r="O15" i="39" s="1"/>
  <c r="O15" i="17"/>
  <c r="F14" i="39"/>
  <c r="G14" i="39" s="1"/>
  <c r="G14" i="17"/>
  <c r="AD13" i="39"/>
  <c r="AE13" i="39" s="1"/>
  <c r="AE13" i="17"/>
  <c r="V12" i="39"/>
  <c r="W12" i="39" s="1"/>
  <c r="W12" i="17"/>
  <c r="AQ84" i="27"/>
  <c r="AP27" i="28" s="1"/>
  <c r="AN76" i="39"/>
  <c r="AM25" i="40" s="1"/>
  <c r="AM25" i="18"/>
  <c r="X76" i="39"/>
  <c r="Y76" i="17"/>
  <c r="X25" i="18" s="1"/>
  <c r="W25" i="18"/>
  <c r="H76" i="39"/>
  <c r="I76" i="17"/>
  <c r="H25" i="18" s="1"/>
  <c r="G25" i="18"/>
  <c r="AM65" i="17"/>
  <c r="BX61" i="17" s="1"/>
  <c r="BJ60" i="7"/>
  <c r="BI22" i="8" s="1"/>
  <c r="BX58" i="7"/>
  <c r="BX57" i="7"/>
  <c r="BH22" i="8"/>
  <c r="M60" i="39"/>
  <c r="L22" i="40" s="1"/>
  <c r="L22" i="18"/>
  <c r="BN21" i="28"/>
  <c r="BP55" i="27"/>
  <c r="BO21" i="28" s="1"/>
  <c r="R85" i="15"/>
  <c r="P48" i="39"/>
  <c r="Q48" i="39" s="1"/>
  <c r="Q48" i="17"/>
  <c r="AF47" i="39"/>
  <c r="AG47" i="39" s="1"/>
  <c r="AG47" i="17"/>
  <c r="N45" i="39"/>
  <c r="O45" i="39" s="1"/>
  <c r="O45" i="17"/>
  <c r="AD44" i="39"/>
  <c r="AE44" i="39" s="1"/>
  <c r="AE44" i="17"/>
  <c r="N43" i="39"/>
  <c r="O43" i="39" s="1"/>
  <c r="O43" i="17"/>
  <c r="AD42" i="39"/>
  <c r="AE42" i="39" s="1"/>
  <c r="AE42" i="17"/>
  <c r="AB40" i="39"/>
  <c r="AC40" i="17"/>
  <c r="AB39" i="39"/>
  <c r="AC39" i="17"/>
  <c r="AB38" i="39"/>
  <c r="AC38" i="17"/>
  <c r="AB37" i="39"/>
  <c r="AC37" i="39" s="1"/>
  <c r="AC37" i="17"/>
  <c r="AB35" i="39"/>
  <c r="AC35" i="39" s="1"/>
  <c r="AC35" i="17"/>
  <c r="AB34" i="39"/>
  <c r="AC34" i="39" s="1"/>
  <c r="AC34" i="17"/>
  <c r="R32" i="39"/>
  <c r="S32" i="39" s="1"/>
  <c r="S32" i="17"/>
  <c r="AH31" i="39"/>
  <c r="AI31" i="39" s="1"/>
  <c r="AI31" i="17"/>
  <c r="R30" i="39"/>
  <c r="S30" i="39" s="1"/>
  <c r="S30" i="17"/>
  <c r="AH29" i="39"/>
  <c r="AI29" i="39" s="1"/>
  <c r="AI29" i="17"/>
  <c r="BU27" i="39"/>
  <c r="BV27" i="39" s="1"/>
  <c r="BV27" i="17"/>
  <c r="BE24" i="39"/>
  <c r="BF24" i="39" s="1"/>
  <c r="BF24" i="17"/>
  <c r="BM23" i="39"/>
  <c r="BN23" i="39" s="1"/>
  <c r="BN23" i="17"/>
  <c r="BU22" i="39"/>
  <c r="BV22" i="39" s="1"/>
  <c r="BV22" i="17"/>
  <c r="F16" i="27"/>
  <c r="F16" i="17"/>
  <c r="E12" i="8"/>
  <c r="G16" i="7"/>
  <c r="F12" i="8" s="1"/>
  <c r="BI14" i="27"/>
  <c r="BJ14" i="27" s="1"/>
  <c r="BB14" i="27"/>
  <c r="BQ13" i="39"/>
  <c r="BR13" i="39" s="1"/>
  <c r="BR13" i="17"/>
  <c r="AH84" i="39"/>
  <c r="AG27" i="18"/>
  <c r="AI84" i="17"/>
  <c r="AH27" i="18" s="1"/>
  <c r="R84" i="39"/>
  <c r="Q27" i="18"/>
  <c r="S84" i="17"/>
  <c r="R27" i="18" s="1"/>
  <c r="AJ80" i="17"/>
  <c r="D80" i="27"/>
  <c r="C26" i="28" s="1"/>
  <c r="BK76" i="27"/>
  <c r="BA71" i="27"/>
  <c r="L24" i="18"/>
  <c r="AX55" i="27"/>
  <c r="AW21" i="28" s="1"/>
  <c r="D51" i="27"/>
  <c r="C20" i="28" s="1"/>
  <c r="BB45" i="27"/>
  <c r="BI45" i="27"/>
  <c r="BJ45" i="27" s="1"/>
  <c r="BQ43" i="39"/>
  <c r="BR43" i="39" s="1"/>
  <c r="BR43" i="17"/>
  <c r="BO39" i="39"/>
  <c r="BP39" i="39" s="1"/>
  <c r="BP39" i="17"/>
  <c r="BO37" i="39"/>
  <c r="BP37" i="39" s="1"/>
  <c r="BP37" i="17"/>
  <c r="BO34" i="39"/>
  <c r="BP34" i="39" s="1"/>
  <c r="BP34" i="17"/>
  <c r="BE32" i="39"/>
  <c r="BF32" i="39" s="1"/>
  <c r="BF32" i="17"/>
  <c r="BU30" i="39"/>
  <c r="BV30" i="39" s="1"/>
  <c r="BV30" i="17"/>
  <c r="BM29" i="39"/>
  <c r="BN29" i="39" s="1"/>
  <c r="BN29" i="17"/>
  <c r="H26" i="39"/>
  <c r="I26" i="39" s="1"/>
  <c r="I26" i="17"/>
  <c r="AF23" i="39"/>
  <c r="AG23" i="39" s="1"/>
  <c r="AG23" i="17"/>
  <c r="R85" i="7"/>
  <c r="Q28" i="2"/>
  <c r="S85" i="1"/>
  <c r="R28" i="2" s="1"/>
  <c r="BM84" i="39"/>
  <c r="BN84" i="17"/>
  <c r="BM27" i="18" s="1"/>
  <c r="BL27" i="18"/>
  <c r="AW84" i="27"/>
  <c r="AV27" i="28" s="1"/>
  <c r="BQ65" i="39"/>
  <c r="BR65" i="17"/>
  <c r="BQ23" i="18" s="1"/>
  <c r="BP23" i="18"/>
  <c r="AQ60" i="39"/>
  <c r="AP22" i="40" s="1"/>
  <c r="AP22" i="18"/>
  <c r="BU55" i="39"/>
  <c r="BT21" i="18"/>
  <c r="BV55" i="17"/>
  <c r="BU21" i="18" s="1"/>
  <c r="BE55" i="39"/>
  <c r="BD21" i="18"/>
  <c r="BF55" i="17"/>
  <c r="BE21" i="18" s="1"/>
  <c r="AZ51" i="27"/>
  <c r="AY20" i="28" s="1"/>
  <c r="AI48" i="1"/>
  <c r="P49" i="39"/>
  <c r="Q49" i="17"/>
  <c r="F47" i="39"/>
  <c r="G47" i="39" s="1"/>
  <c r="G47" i="17"/>
  <c r="R40" i="39"/>
  <c r="S40" i="39" s="1"/>
  <c r="S40" i="17"/>
  <c r="S39" i="27"/>
  <c r="J38" i="39"/>
  <c r="K38" i="17"/>
  <c r="AH35" i="39"/>
  <c r="AI35" i="39" s="1"/>
  <c r="AI35" i="17"/>
  <c r="AI34" i="27"/>
  <c r="X32" i="39"/>
  <c r="Y32" i="39" s="1"/>
  <c r="Y32" i="17"/>
  <c r="P30" i="39"/>
  <c r="Q30" i="17"/>
  <c r="BQ20" i="39"/>
  <c r="BR20" i="39" s="1"/>
  <c r="BR20" i="17"/>
  <c r="AR16" i="27"/>
  <c r="AQ12" i="28" s="1"/>
  <c r="AR16" i="17"/>
  <c r="AQ12" i="8"/>
  <c r="BG15" i="39"/>
  <c r="BH15" i="39" s="1"/>
  <c r="BH15" i="17"/>
  <c r="BH13" i="27"/>
  <c r="BU85" i="7"/>
  <c r="BT28" i="2"/>
  <c r="BV85" i="1"/>
  <c r="BU28" i="2" s="1"/>
  <c r="AF84" i="17"/>
  <c r="BX81" i="17" s="1"/>
  <c r="P84" i="17"/>
  <c r="BA76" i="27"/>
  <c r="M76" i="17"/>
  <c r="BN24" i="28"/>
  <c r="D65" i="39"/>
  <c r="C23" i="40" s="1"/>
  <c r="C23" i="18"/>
  <c r="AD50" i="27"/>
  <c r="AE50" i="27" s="1"/>
  <c r="AD50" i="17"/>
  <c r="AE50" i="7"/>
  <c r="BH50" i="27"/>
  <c r="BL49" i="27"/>
  <c r="BB47" i="27"/>
  <c r="BI47" i="27"/>
  <c r="BJ47" i="27" s="1"/>
  <c r="BO45" i="39"/>
  <c r="BP45" i="39" s="1"/>
  <c r="BP45" i="17"/>
  <c r="BO44" i="39"/>
  <c r="BP44" i="39" s="1"/>
  <c r="BP44" i="17"/>
  <c r="BO43" i="39"/>
  <c r="BP43" i="39" s="1"/>
  <c r="BP43" i="17"/>
  <c r="BO42" i="39"/>
  <c r="BP42" i="39" s="1"/>
  <c r="BP42" i="17"/>
  <c r="BU40" i="39"/>
  <c r="BV40" i="39" s="1"/>
  <c r="BV40" i="17"/>
  <c r="BM39" i="39"/>
  <c r="BN39" i="39" s="1"/>
  <c r="BN39" i="17"/>
  <c r="BE38" i="39"/>
  <c r="BF38" i="39" s="1"/>
  <c r="BF38" i="17"/>
  <c r="BU36" i="27"/>
  <c r="BU36" i="17"/>
  <c r="BT17" i="8"/>
  <c r="BV36" i="7"/>
  <c r="BU17" i="8" s="1"/>
  <c r="BF35" i="27"/>
  <c r="X33" i="27"/>
  <c r="X33" i="17"/>
  <c r="W16" i="8"/>
  <c r="Y33" i="7"/>
  <c r="X16" i="8" s="1"/>
  <c r="R15" i="39"/>
  <c r="S15" i="39" s="1"/>
  <c r="S15" i="17"/>
  <c r="S14" i="27"/>
  <c r="J13" i="39"/>
  <c r="K13" i="39" s="1"/>
  <c r="K13" i="17"/>
  <c r="K12" i="27"/>
  <c r="H85" i="7"/>
  <c r="G28" i="2"/>
  <c r="I85" i="1"/>
  <c r="H28" i="2" s="1"/>
  <c r="BK84" i="27"/>
  <c r="AW80" i="39"/>
  <c r="AV26" i="40" s="1"/>
  <c r="AV26" i="18"/>
  <c r="AJ76" i="17"/>
  <c r="D76" i="27"/>
  <c r="C25" i="28" s="1"/>
  <c r="BK55" i="27"/>
  <c r="BH52" i="27"/>
  <c r="BE50" i="39"/>
  <c r="BF50" i="39" s="1"/>
  <c r="BF50" i="17"/>
  <c r="BV49" i="27"/>
  <c r="AB47" i="39"/>
  <c r="AC47" i="39" s="1"/>
  <c r="AC47" i="17"/>
  <c r="R45" i="39"/>
  <c r="S45" i="39" s="1"/>
  <c r="S45" i="17"/>
  <c r="AH44" i="39"/>
  <c r="AI44" i="39" s="1"/>
  <c r="AI44" i="17"/>
  <c r="R43" i="39"/>
  <c r="S43" i="39" s="1"/>
  <c r="S43" i="17"/>
  <c r="AH42" i="39"/>
  <c r="AI42" i="39" s="1"/>
  <c r="AI42" i="17"/>
  <c r="BU41" i="27"/>
  <c r="BU41" i="17"/>
  <c r="BT18" i="8"/>
  <c r="BV41" i="7"/>
  <c r="BU18" i="8" s="1"/>
  <c r="BA28" i="27"/>
  <c r="BA28" i="17"/>
  <c r="AZ15" i="8"/>
  <c r="BB28" i="7"/>
  <c r="BA15" i="8" s="1"/>
  <c r="BI28" i="7"/>
  <c r="BB27" i="27"/>
  <c r="BI27" i="27"/>
  <c r="BJ27" i="27" s="1"/>
  <c r="BH20" i="27"/>
  <c r="BH19" i="27"/>
  <c r="BH18" i="27"/>
  <c r="BH17" i="27"/>
  <c r="Z16" i="27"/>
  <c r="Z16" i="17"/>
  <c r="Y12" i="8"/>
  <c r="AA16" i="7"/>
  <c r="Z12" i="8" s="1"/>
  <c r="BF15" i="27"/>
  <c r="BN14" i="27"/>
  <c r="BV13" i="27"/>
  <c r="BC85" i="7"/>
  <c r="BB28" i="2"/>
  <c r="BD85" i="1"/>
  <c r="BC28" i="2" s="1"/>
  <c r="U27" i="28"/>
  <c r="E27" i="28"/>
  <c r="AY76" i="39"/>
  <c r="AX25" i="40" s="1"/>
  <c r="AX25" i="18"/>
  <c r="AO71" i="39"/>
  <c r="AN24" i="40" s="1"/>
  <c r="AN24" i="18"/>
  <c r="AV60" i="39"/>
  <c r="AU22" i="40" s="1"/>
  <c r="AU22" i="18"/>
  <c r="AE22" i="28"/>
  <c r="AG60" i="27"/>
  <c r="AF22" i="28" s="1"/>
  <c r="O22" i="28"/>
  <c r="Q60" i="27"/>
  <c r="P22" i="28" s="1"/>
  <c r="BX19" i="1"/>
  <c r="BJ21" i="1"/>
  <c r="BI13" i="2" s="1"/>
  <c r="BX18" i="1"/>
  <c r="BH13" i="2"/>
  <c r="BC48" i="39"/>
  <c r="BD48" i="39" s="1"/>
  <c r="BD48" i="17"/>
  <c r="BN45" i="27"/>
  <c r="BV43" i="27"/>
  <c r="BN42" i="27"/>
  <c r="H41" i="27"/>
  <c r="H41" i="17"/>
  <c r="G18" i="8"/>
  <c r="I41" i="7"/>
  <c r="H18" i="8" s="1"/>
  <c r="BT39" i="27"/>
  <c r="BL38" i="27"/>
  <c r="BD37" i="27"/>
  <c r="BK35" i="39"/>
  <c r="BL35" i="39" s="1"/>
  <c r="BL35" i="17"/>
  <c r="BC34" i="39"/>
  <c r="BD34" i="39" s="1"/>
  <c r="BD34" i="17"/>
  <c r="BQ32" i="39"/>
  <c r="BR32" i="39" s="1"/>
  <c r="BR32" i="17"/>
  <c r="BB30" i="27"/>
  <c r="BI30" i="27"/>
  <c r="BJ30" i="27" s="1"/>
  <c r="AZ28" i="27"/>
  <c r="AY15" i="28" s="1"/>
  <c r="AZ28" i="17"/>
  <c r="BT28" i="17" s="1"/>
  <c r="BS15" i="18" s="1"/>
  <c r="AY15" i="8"/>
  <c r="AC27" i="27"/>
  <c r="AC26" i="27"/>
  <c r="AR25" i="27"/>
  <c r="AQ14" i="28" s="1"/>
  <c r="AR25" i="17"/>
  <c r="AQ14" i="8"/>
  <c r="T24" i="39"/>
  <c r="U24" i="17"/>
  <c r="T23" i="39"/>
  <c r="U23" i="17"/>
  <c r="T22" i="39"/>
  <c r="U22" i="39" s="1"/>
  <c r="U22" i="17"/>
  <c r="AY21" i="27"/>
  <c r="AX13" i="28" s="1"/>
  <c r="AY21" i="17"/>
  <c r="AX13" i="8"/>
  <c r="K20" i="27"/>
  <c r="AI19" i="27"/>
  <c r="AA18" i="27"/>
  <c r="S17" i="27"/>
  <c r="AG15" i="27"/>
  <c r="X14" i="39"/>
  <c r="Y14" i="39" s="1"/>
  <c r="Y14" i="17"/>
  <c r="P13" i="39"/>
  <c r="Q13" i="39" s="1"/>
  <c r="Q13" i="17"/>
  <c r="H12" i="39"/>
  <c r="I12" i="39" s="1"/>
  <c r="I12" i="17"/>
  <c r="F85" i="7"/>
  <c r="E28" i="2"/>
  <c r="G85" i="1"/>
  <c r="F28" i="2" s="1"/>
  <c r="AM80" i="27"/>
  <c r="AL26" i="28" s="1"/>
  <c r="AI76" i="17"/>
  <c r="AH25" i="18" s="1"/>
  <c r="AG25" i="18"/>
  <c r="R76" i="39"/>
  <c r="S76" i="17"/>
  <c r="R25" i="18" s="1"/>
  <c r="Q25" i="18"/>
  <c r="BS60" i="27"/>
  <c r="BC60" i="27"/>
  <c r="N50" i="39"/>
  <c r="O50" i="39" s="1"/>
  <c r="O50" i="17"/>
  <c r="BG49" i="39"/>
  <c r="BH49" i="39" s="1"/>
  <c r="BH49" i="17"/>
  <c r="BM46" i="27"/>
  <c r="BM46" i="17"/>
  <c r="BL19" i="8"/>
  <c r="BN46" i="7"/>
  <c r="BM19" i="8" s="1"/>
  <c r="AF45" i="39"/>
  <c r="AG45" i="39" s="1"/>
  <c r="AG45" i="17"/>
  <c r="P44" i="39"/>
  <c r="Q44" i="39" s="1"/>
  <c r="Q44" i="17"/>
  <c r="AF43" i="39"/>
  <c r="AG43" i="39" s="1"/>
  <c r="AG43" i="17"/>
  <c r="P42" i="39"/>
  <c r="Q42" i="17"/>
  <c r="AM41" i="27"/>
  <c r="AL18" i="28" s="1"/>
  <c r="AM41" i="17"/>
  <c r="AL18" i="8"/>
  <c r="W40" i="27"/>
  <c r="G39" i="27"/>
  <c r="W38" i="27"/>
  <c r="G37" i="27"/>
  <c r="O35" i="27"/>
  <c r="AE34" i="27"/>
  <c r="BA33" i="27"/>
  <c r="BA33" i="17"/>
  <c r="AZ16" i="8"/>
  <c r="BB33" i="7"/>
  <c r="BA16" i="8" s="1"/>
  <c r="BI33" i="7"/>
  <c r="AJ32" i="39"/>
  <c r="AK32" i="39" s="1"/>
  <c r="AK32" i="17"/>
  <c r="AB31" i="39"/>
  <c r="AC31" i="17"/>
  <c r="T30" i="39"/>
  <c r="U30" i="39" s="1"/>
  <c r="U30" i="17"/>
  <c r="BO27" i="39"/>
  <c r="BP27" i="39" s="1"/>
  <c r="BP27" i="17"/>
  <c r="BH24" i="27"/>
  <c r="BH23" i="27"/>
  <c r="BH22" i="27"/>
  <c r="Z21" i="27"/>
  <c r="Z21" i="17"/>
  <c r="AC21" i="17" s="1"/>
  <c r="AB13" i="18" s="1"/>
  <c r="Y13" i="8"/>
  <c r="AA21" i="7"/>
  <c r="Z13" i="8" s="1"/>
  <c r="BF20" i="27"/>
  <c r="BN19" i="27"/>
  <c r="BV18" i="27"/>
  <c r="H16" i="27"/>
  <c r="H16" i="17"/>
  <c r="G12" i="8"/>
  <c r="I16" i="7"/>
  <c r="H12" i="8" s="1"/>
  <c r="BD14" i="27"/>
  <c r="BL13" i="27"/>
  <c r="BT12" i="27"/>
  <c r="BA85" i="7"/>
  <c r="AZ28" i="2"/>
  <c r="BB85" i="1"/>
  <c r="BA28" i="2" s="1"/>
  <c r="AZ84" i="27"/>
  <c r="AY27" i="28" s="1"/>
  <c r="T84" i="27"/>
  <c r="AO76" i="17"/>
  <c r="BS71" i="39"/>
  <c r="BR24" i="18"/>
  <c r="BT71" i="17"/>
  <c r="BS24" i="18" s="1"/>
  <c r="BC71" i="39"/>
  <c r="BB24" i="18"/>
  <c r="BD71" i="17"/>
  <c r="BC24" i="18" s="1"/>
  <c r="AV65" i="39"/>
  <c r="AU23" i="40" s="1"/>
  <c r="AU23" i="18"/>
  <c r="AF65" i="27"/>
  <c r="BX61" i="27" s="1"/>
  <c r="P65" i="27"/>
  <c r="AD60" i="39"/>
  <c r="AC22" i="18"/>
  <c r="AE60" i="17"/>
  <c r="AD22" i="18" s="1"/>
  <c r="N60" i="39"/>
  <c r="M22" i="18"/>
  <c r="O60" i="17"/>
  <c r="N22" i="18" s="1"/>
  <c r="AJ55" i="39"/>
  <c r="AK55" i="17"/>
  <c r="AJ21" i="18" s="1"/>
  <c r="AI21" i="18"/>
  <c r="D55" i="27"/>
  <c r="C21" i="28" s="1"/>
  <c r="BC51" i="39"/>
  <c r="BB20" i="18"/>
  <c r="BD51" i="17"/>
  <c r="BC20" i="18" s="1"/>
  <c r="N49" i="39"/>
  <c r="O49" i="39" s="1"/>
  <c r="O49" i="17"/>
  <c r="D46" i="39"/>
  <c r="C19" i="40" s="1"/>
  <c r="C19" i="18"/>
  <c r="BX34" i="7"/>
  <c r="H36" i="27"/>
  <c r="AI16" i="28"/>
  <c r="AK33" i="27"/>
  <c r="AJ16" i="28" s="1"/>
  <c r="AH28" i="27"/>
  <c r="BS25" i="27"/>
  <c r="BE51" i="39"/>
  <c r="BD20" i="18"/>
  <c r="BF51" i="17"/>
  <c r="BE20" i="18" s="1"/>
  <c r="Z36" i="39"/>
  <c r="AA36" i="17"/>
  <c r="Z17" i="18" s="1"/>
  <c r="Y17" i="18"/>
  <c r="AG28" i="7"/>
  <c r="AF15" i="8" s="1"/>
  <c r="H25" i="39"/>
  <c r="G14" i="18"/>
  <c r="I25" i="17"/>
  <c r="H14" i="18" s="1"/>
  <c r="AF21" i="39"/>
  <c r="AE13" i="18"/>
  <c r="AG21" i="17"/>
  <c r="AF13" i="18" s="1"/>
  <c r="AQ85" i="7"/>
  <c r="AQ46" i="39"/>
  <c r="AP19" i="40" s="1"/>
  <c r="AP19" i="18"/>
  <c r="M46" i="27"/>
  <c r="L19" i="28" s="1"/>
  <c r="BI36" i="7"/>
  <c r="BQ25" i="39"/>
  <c r="BP14" i="18"/>
  <c r="BK16" i="39"/>
  <c r="BJ12" i="18"/>
  <c r="U85" i="3"/>
  <c r="T28" i="4" s="1"/>
  <c r="AP46" i="39"/>
  <c r="AO19" i="40" s="1"/>
  <c r="AO19" i="18"/>
  <c r="V46" i="39"/>
  <c r="U19" i="18"/>
  <c r="W46" i="17"/>
  <c r="V19" i="18" s="1"/>
  <c r="BP17" i="28"/>
  <c r="BR36" i="27"/>
  <c r="BQ17" i="28" s="1"/>
  <c r="E36" i="39"/>
  <c r="D17" i="40" s="1"/>
  <c r="D17" i="18"/>
  <c r="AO28" i="17"/>
  <c r="R25" i="39"/>
  <c r="Q14" i="18"/>
  <c r="S25" i="17"/>
  <c r="R14" i="18" s="1"/>
  <c r="V41" i="39"/>
  <c r="U18" i="18"/>
  <c r="W41" i="17"/>
  <c r="V18" i="18" s="1"/>
  <c r="AY36" i="27"/>
  <c r="AX17" i="28" s="1"/>
  <c r="D36" i="39"/>
  <c r="C17" i="40" s="1"/>
  <c r="C17" i="18"/>
  <c r="BE33" i="39"/>
  <c r="BD16" i="18"/>
  <c r="BF33" i="17"/>
  <c r="BE16" i="18" s="1"/>
  <c r="BU28" i="27"/>
  <c r="AT13" i="18"/>
  <c r="F51" i="39"/>
  <c r="E20" i="18"/>
  <c r="G51" i="17"/>
  <c r="F20" i="18" s="1"/>
  <c r="BG46" i="27"/>
  <c r="AX36" i="39"/>
  <c r="AW17" i="40" s="1"/>
  <c r="AW17" i="18"/>
  <c r="AF36" i="27"/>
  <c r="AM16" i="18"/>
  <c r="BC28" i="27"/>
  <c r="AP25" i="27"/>
  <c r="AO14" i="28" s="1"/>
  <c r="BC21" i="27"/>
  <c r="BI21" i="27" s="1"/>
  <c r="AC21" i="7"/>
  <c r="AB13" i="8" s="1"/>
  <c r="AU16" i="39"/>
  <c r="AT12" i="40" s="1"/>
  <c r="AT12" i="18"/>
  <c r="AO51" i="39"/>
  <c r="AN20" i="40" s="1"/>
  <c r="AN20" i="18"/>
  <c r="AV46" i="27"/>
  <c r="AU19" i="28" s="1"/>
  <c r="BI41" i="7"/>
  <c r="J36" i="27"/>
  <c r="AT28" i="39"/>
  <c r="AS15" i="40" s="1"/>
  <c r="AS15" i="18"/>
  <c r="G15" i="28"/>
  <c r="I28" i="27"/>
  <c r="H15" i="28" s="1"/>
  <c r="M25" i="39"/>
  <c r="L14" i="40" s="1"/>
  <c r="L14" i="18"/>
  <c r="AJ21" i="39"/>
  <c r="AI13" i="18"/>
  <c r="AU46" i="39"/>
  <c r="AT19" i="40" s="1"/>
  <c r="AT19" i="18"/>
  <c r="AB46" i="39"/>
  <c r="AC46" i="17"/>
  <c r="AB19" i="18" s="1"/>
  <c r="BX42" i="17"/>
  <c r="AA19" i="18"/>
  <c r="E46" i="27"/>
  <c r="D19" i="28" s="1"/>
  <c r="BG36" i="39"/>
  <c r="BF17" i="18"/>
  <c r="BH36" i="17"/>
  <c r="BG17" i="18" s="1"/>
  <c r="BV25" i="7"/>
  <c r="BU14" i="8" s="1"/>
  <c r="Z25" i="39"/>
  <c r="Y14" i="18"/>
  <c r="AA25" i="17"/>
  <c r="Z14" i="18" s="1"/>
  <c r="AZ21" i="27"/>
  <c r="AY13" i="28" s="1"/>
  <c r="BI16" i="7"/>
  <c r="AJ85" i="7"/>
  <c r="I63" i="39" l="1"/>
  <c r="W84" i="27"/>
  <c r="V27" i="28" s="1"/>
  <c r="K42" i="39"/>
  <c r="U81" i="39"/>
  <c r="U54" i="39"/>
  <c r="BL16" i="17"/>
  <c r="BK12" i="18" s="1"/>
  <c r="U23" i="39"/>
  <c r="U24" i="39"/>
  <c r="G46" i="27"/>
  <c r="F19" i="28" s="1"/>
  <c r="Q42" i="39"/>
  <c r="G84" i="27"/>
  <c r="F27" i="28" s="1"/>
  <c r="U68" i="39"/>
  <c r="AC26" i="39"/>
  <c r="AG68" i="39"/>
  <c r="K49" i="39"/>
  <c r="K45" i="39"/>
  <c r="U26" i="39"/>
  <c r="AC30" i="39"/>
  <c r="I54" i="39"/>
  <c r="AC54" i="39"/>
  <c r="K38" i="39"/>
  <c r="AC40" i="39"/>
  <c r="BX29" i="17"/>
  <c r="AG75" i="39"/>
  <c r="I62" i="39"/>
  <c r="AC81" i="39"/>
  <c r="BR25" i="17"/>
  <c r="BQ14" i="18" s="1"/>
  <c r="Q37" i="39"/>
  <c r="AC15" i="39"/>
  <c r="AA28" i="27"/>
  <c r="Z15" i="28" s="1"/>
  <c r="K43" i="39"/>
  <c r="W46" i="27"/>
  <c r="V19" i="28" s="1"/>
  <c r="K54" i="39"/>
  <c r="O46" i="27"/>
  <c r="N19" i="28" s="1"/>
  <c r="Q53" i="39"/>
  <c r="AG14" i="39"/>
  <c r="G60" i="27"/>
  <c r="F22" i="28" s="1"/>
  <c r="I83" i="39"/>
  <c r="U29" i="39"/>
  <c r="AA76" i="17"/>
  <c r="Z25" i="18" s="1"/>
  <c r="AG30" i="39"/>
  <c r="BR80" i="17"/>
  <c r="BQ26" i="18" s="1"/>
  <c r="AG74" i="39"/>
  <c r="Q17" i="39"/>
  <c r="AG52" i="39"/>
  <c r="AG77" i="39"/>
  <c r="AK81" i="39"/>
  <c r="AK19" i="39"/>
  <c r="BP80" i="17"/>
  <c r="BO26" i="18" s="1"/>
  <c r="BN80" i="17"/>
  <c r="BM26" i="18" s="1"/>
  <c r="BF25" i="27"/>
  <c r="BE14" i="28" s="1"/>
  <c r="BP71" i="27"/>
  <c r="BO24" i="28" s="1"/>
  <c r="K73" i="39"/>
  <c r="Q30" i="39"/>
  <c r="Q12" i="39"/>
  <c r="U52" i="39"/>
  <c r="Y27" i="39"/>
  <c r="K64" i="39"/>
  <c r="AG35" i="39"/>
  <c r="AG40" i="39"/>
  <c r="K39" i="39"/>
  <c r="Y52" i="39"/>
  <c r="U58" i="39"/>
  <c r="Y83" i="39"/>
  <c r="BL46" i="27"/>
  <c r="BK19" i="28" s="1"/>
  <c r="AG63" i="39"/>
  <c r="I14" i="39"/>
  <c r="AK79" i="39"/>
  <c r="Q77" i="39"/>
  <c r="I13" i="39"/>
  <c r="K66" i="39"/>
  <c r="Y44" i="39"/>
  <c r="AG31" i="39"/>
  <c r="AC79" i="39"/>
  <c r="AK56" i="39"/>
  <c r="AC19" i="39"/>
  <c r="AC14" i="39"/>
  <c r="AG56" i="39"/>
  <c r="Q75" i="39"/>
  <c r="K58" i="39"/>
  <c r="U63" i="39"/>
  <c r="W55" i="27"/>
  <c r="V21" i="28" s="1"/>
  <c r="AA28" i="17"/>
  <c r="Z15" i="18" s="1"/>
  <c r="AK57" i="39"/>
  <c r="AC29" i="39"/>
  <c r="AG44" i="39"/>
  <c r="S80" i="27"/>
  <c r="R26" i="28" s="1"/>
  <c r="Y38" i="39"/>
  <c r="BR16" i="17"/>
  <c r="BQ12" i="18" s="1"/>
  <c r="K67" i="39"/>
  <c r="I81" i="39"/>
  <c r="U37" i="39"/>
  <c r="K62" i="39"/>
  <c r="K83" i="39"/>
  <c r="AI80" i="27"/>
  <c r="AH26" i="28" s="1"/>
  <c r="AG83" i="39"/>
  <c r="AG82" i="39"/>
  <c r="AG38" i="39"/>
  <c r="Q23" i="39"/>
  <c r="I77" i="39"/>
  <c r="AC42" i="39"/>
  <c r="AG27" i="39"/>
  <c r="BV84" i="27"/>
  <c r="BU27" i="28" s="1"/>
  <c r="BH13" i="28"/>
  <c r="BJ21" i="27"/>
  <c r="BI13" i="28" s="1"/>
  <c r="BX19" i="27"/>
  <c r="BX18" i="27"/>
  <c r="AG19" i="40"/>
  <c r="AI46" i="39"/>
  <c r="AH19" i="40" s="1"/>
  <c r="BP20" i="40"/>
  <c r="BR51" i="39"/>
  <c r="BQ20" i="40" s="1"/>
  <c r="BF22" i="40"/>
  <c r="BH60" i="39"/>
  <c r="BG22" i="40" s="1"/>
  <c r="BJ16" i="17"/>
  <c r="BI12" i="18" s="1"/>
  <c r="BH12" i="18"/>
  <c r="BX14" i="17"/>
  <c r="BX13" i="17"/>
  <c r="BR12" i="40"/>
  <c r="BH26" i="18"/>
  <c r="BJ80" i="17"/>
  <c r="BI26" i="18" s="1"/>
  <c r="BX78" i="17"/>
  <c r="BX79" i="17"/>
  <c r="BH19" i="38"/>
  <c r="BX44" i="37"/>
  <c r="BJ46" i="37"/>
  <c r="BI19" i="38" s="1"/>
  <c r="BX43" i="37"/>
  <c r="Q28" i="16"/>
  <c r="S85" i="15"/>
  <c r="R28" i="16" s="1"/>
  <c r="BP24" i="40"/>
  <c r="BT27" i="40"/>
  <c r="BV84" i="39"/>
  <c r="BU27" i="40" s="1"/>
  <c r="AC18" i="40"/>
  <c r="AE41" i="39"/>
  <c r="AD18" i="40" s="1"/>
  <c r="Y21" i="40"/>
  <c r="AA55" i="39"/>
  <c r="Z21" i="40" s="1"/>
  <c r="BD26" i="40"/>
  <c r="AC19" i="40"/>
  <c r="AE46" i="39"/>
  <c r="AD19" i="40" s="1"/>
  <c r="BH18" i="28"/>
  <c r="BX39" i="27"/>
  <c r="BX38" i="27"/>
  <c r="BJ41" i="27"/>
  <c r="BI18" i="28" s="1"/>
  <c r="AG20" i="32"/>
  <c r="AK51" i="31"/>
  <c r="AJ20" i="32" s="1"/>
  <c r="AI51" i="31"/>
  <c r="AH20" i="32" s="1"/>
  <c r="AH85" i="31"/>
  <c r="G17" i="40"/>
  <c r="BN25" i="40"/>
  <c r="BP76" i="39"/>
  <c r="BO25" i="40" s="1"/>
  <c r="Q16" i="40"/>
  <c r="M23" i="40"/>
  <c r="O65" i="39"/>
  <c r="N23" i="40" s="1"/>
  <c r="O14" i="40"/>
  <c r="BR16" i="40"/>
  <c r="BN17" i="40"/>
  <c r="V51" i="17"/>
  <c r="U20" i="8"/>
  <c r="W51" i="7"/>
  <c r="V20" i="8" s="1"/>
  <c r="Y51" i="7"/>
  <c r="X20" i="8" s="1"/>
  <c r="W23" i="40"/>
  <c r="Q19" i="40"/>
  <c r="S46" i="39"/>
  <c r="R19" i="40" s="1"/>
  <c r="AA23" i="40"/>
  <c r="AC65" i="39"/>
  <c r="AB23" i="40" s="1"/>
  <c r="E22" i="40"/>
  <c r="BJ24" i="40"/>
  <c r="E25" i="40"/>
  <c r="BF20" i="40"/>
  <c r="BH51" i="39"/>
  <c r="BG20" i="40" s="1"/>
  <c r="BF28" i="28"/>
  <c r="BJ16" i="40"/>
  <c r="Q22" i="40"/>
  <c r="AC20" i="26"/>
  <c r="AE51" i="25"/>
  <c r="AD20" i="26" s="1"/>
  <c r="AG51" i="25"/>
  <c r="AF20" i="26" s="1"/>
  <c r="AA13" i="40"/>
  <c r="S18" i="40"/>
  <c r="S28" i="28"/>
  <c r="U25" i="40"/>
  <c r="AI18" i="40"/>
  <c r="AZ12" i="40"/>
  <c r="BB21" i="40"/>
  <c r="BH18" i="38"/>
  <c r="BJ41" i="37"/>
  <c r="BI18" i="38" s="1"/>
  <c r="BX39" i="37"/>
  <c r="BX38" i="37"/>
  <c r="AI20" i="40"/>
  <c r="AG17" i="40"/>
  <c r="AI36" i="39"/>
  <c r="AH17" i="40" s="1"/>
  <c r="AG25" i="40"/>
  <c r="G17" i="28"/>
  <c r="I36" i="27"/>
  <c r="H17" i="28" s="1"/>
  <c r="AZ16" i="28"/>
  <c r="BB33" i="27"/>
  <c r="BA16" i="28" s="1"/>
  <c r="BI33" i="27"/>
  <c r="BJ27" i="28"/>
  <c r="BL84" i="27"/>
  <c r="BK27" i="28" s="1"/>
  <c r="BH14" i="16"/>
  <c r="BJ25" i="15"/>
  <c r="BI14" i="16" s="1"/>
  <c r="BX24" i="15"/>
  <c r="BX23" i="15"/>
  <c r="S22" i="38"/>
  <c r="U60" i="37"/>
  <c r="T22" i="38" s="1"/>
  <c r="BJ22" i="38"/>
  <c r="BL60" i="37"/>
  <c r="BK22" i="38" s="1"/>
  <c r="P16" i="39"/>
  <c r="O12" i="18"/>
  <c r="Q16" i="17"/>
  <c r="P12" i="18" s="1"/>
  <c r="AA26" i="38"/>
  <c r="AC80" i="37"/>
  <c r="AB26" i="38" s="1"/>
  <c r="BX77" i="37"/>
  <c r="BJ19" i="38"/>
  <c r="BL46" i="37"/>
  <c r="BK19" i="38" s="1"/>
  <c r="U24" i="40"/>
  <c r="BT84" i="37"/>
  <c r="BS27" i="38" s="1"/>
  <c r="BR27" i="38"/>
  <c r="S27" i="38"/>
  <c r="U84" i="37"/>
  <c r="T27" i="38" s="1"/>
  <c r="BP21" i="40"/>
  <c r="AX16" i="39"/>
  <c r="AW12" i="40" s="1"/>
  <c r="AW12" i="18"/>
  <c r="AF85" i="27"/>
  <c r="AF85" i="17"/>
  <c r="AE28" i="8"/>
  <c r="BJ46" i="35"/>
  <c r="BI19" i="36" s="1"/>
  <c r="BX44" i="35"/>
  <c r="BX43" i="35"/>
  <c r="BH19" i="36"/>
  <c r="BP22" i="40"/>
  <c r="BR60" i="39"/>
  <c r="BQ22" i="40" s="1"/>
  <c r="E33" i="39"/>
  <c r="D16" i="40" s="1"/>
  <c r="D16" i="18"/>
  <c r="BK60" i="39"/>
  <c r="W22" i="40"/>
  <c r="Y60" i="39"/>
  <c r="X22" i="40" s="1"/>
  <c r="U20" i="39"/>
  <c r="S12" i="28"/>
  <c r="U16" i="27"/>
  <c r="T12" i="28" s="1"/>
  <c r="O71" i="27"/>
  <c r="N24" i="28" s="1"/>
  <c r="P85" i="37"/>
  <c r="O28" i="26"/>
  <c r="Q85" i="25"/>
  <c r="P28" i="26" s="1"/>
  <c r="G16" i="28"/>
  <c r="I33" i="27"/>
  <c r="H16" i="28" s="1"/>
  <c r="AV84" i="39"/>
  <c r="AU27" i="40" s="1"/>
  <c r="AU27" i="18"/>
  <c r="AR71" i="39"/>
  <c r="AQ24" i="40" s="1"/>
  <c r="AQ24" i="18"/>
  <c r="E16" i="38"/>
  <c r="G33" i="37"/>
  <c r="F16" i="38" s="1"/>
  <c r="BX29" i="37"/>
  <c r="K33" i="37"/>
  <c r="J16" i="38" s="1"/>
  <c r="BJ84" i="27"/>
  <c r="BI27" i="28" s="1"/>
  <c r="BX83" i="27"/>
  <c r="BX82" i="27"/>
  <c r="BH27" i="28"/>
  <c r="BD25" i="40"/>
  <c r="BF76" i="39"/>
  <c r="BE25" i="40" s="1"/>
  <c r="BB16" i="27"/>
  <c r="BA12" i="28" s="1"/>
  <c r="BP14" i="40"/>
  <c r="AE13" i="40"/>
  <c r="AG21" i="39"/>
  <c r="AF13" i="40" s="1"/>
  <c r="BB24" i="40"/>
  <c r="G12" i="28"/>
  <c r="I16" i="27"/>
  <c r="H12" i="28" s="1"/>
  <c r="AC31" i="39"/>
  <c r="BU36" i="39"/>
  <c r="BT17" i="18"/>
  <c r="BV36" i="17"/>
  <c r="BU17" i="18" s="1"/>
  <c r="M71" i="39"/>
  <c r="L24" i="40" s="1"/>
  <c r="BJ28" i="15"/>
  <c r="BI15" i="16" s="1"/>
  <c r="BH15" i="16"/>
  <c r="BX27" i="15"/>
  <c r="BX26" i="15"/>
  <c r="AQ85" i="37"/>
  <c r="AP28" i="38" s="1"/>
  <c r="AP28" i="26"/>
  <c r="AE28" i="16"/>
  <c r="AG85" i="15"/>
  <c r="AF28" i="16" s="1"/>
  <c r="Y56" i="39"/>
  <c r="BX18" i="13"/>
  <c r="BX17" i="13"/>
  <c r="W17" i="38"/>
  <c r="Y36" i="37"/>
  <c r="X17" i="38" s="1"/>
  <c r="AI84" i="37"/>
  <c r="AH27" i="38" s="1"/>
  <c r="AG27" i="38"/>
  <c r="AW85" i="37"/>
  <c r="AV28" i="38" s="1"/>
  <c r="AV28" i="26"/>
  <c r="M12" i="38"/>
  <c r="O16" i="37"/>
  <c r="N12" i="38" s="1"/>
  <c r="BT24" i="38"/>
  <c r="BV71" i="37"/>
  <c r="BU24" i="38" s="1"/>
  <c r="I17" i="40"/>
  <c r="BD28" i="17"/>
  <c r="BC15" i="18" s="1"/>
  <c r="BU28" i="39"/>
  <c r="BT15" i="18"/>
  <c r="BV28" i="17"/>
  <c r="BU15" i="18" s="1"/>
  <c r="AQ33" i="39"/>
  <c r="AP16" i="40" s="1"/>
  <c r="AZ85" i="27"/>
  <c r="AY28" i="28" s="1"/>
  <c r="AZ85" i="17"/>
  <c r="AY28" i="8"/>
  <c r="AE23" i="40"/>
  <c r="AG65" i="39"/>
  <c r="AF23" i="40" s="1"/>
  <c r="T84" i="39"/>
  <c r="O12" i="28"/>
  <c r="Q16" i="27"/>
  <c r="P12" i="28" s="1"/>
  <c r="AU41" i="39"/>
  <c r="AT18" i="40" s="1"/>
  <c r="AT18" i="18"/>
  <c r="BU46" i="39"/>
  <c r="BV46" i="17"/>
  <c r="BU19" i="18" s="1"/>
  <c r="BT19" i="18"/>
  <c r="BB22" i="40"/>
  <c r="BD60" i="39"/>
  <c r="BC22" i="40" s="1"/>
  <c r="E16" i="28"/>
  <c r="G33" i="27"/>
  <c r="F16" i="28" s="1"/>
  <c r="E27" i="40"/>
  <c r="G84" i="39"/>
  <c r="F27" i="40" s="1"/>
  <c r="BK85" i="27"/>
  <c r="BK85" i="17"/>
  <c r="BJ28" i="8"/>
  <c r="BL85" i="7"/>
  <c r="BK28" i="8" s="1"/>
  <c r="BK84" i="39"/>
  <c r="BL84" i="17"/>
  <c r="BK27" i="18" s="1"/>
  <c r="BJ27" i="18"/>
  <c r="AZ46" i="39"/>
  <c r="AY19" i="40" s="1"/>
  <c r="AY19" i="18"/>
  <c r="BH80" i="27"/>
  <c r="BG26" i="28" s="1"/>
  <c r="BF26" i="28"/>
  <c r="BJ25" i="40"/>
  <c r="BL76" i="39"/>
  <c r="BK25" i="40" s="1"/>
  <c r="N16" i="39"/>
  <c r="M12" i="18"/>
  <c r="O16" i="17"/>
  <c r="N12" i="18" s="1"/>
  <c r="BB71" i="37"/>
  <c r="BA24" i="38" s="1"/>
  <c r="AZ24" i="38"/>
  <c r="BI71" i="37"/>
  <c r="BP17" i="38"/>
  <c r="BR36" i="37"/>
  <c r="BQ17" i="38" s="1"/>
  <c r="BT14" i="38"/>
  <c r="BV25" i="37"/>
  <c r="BU14" i="38" s="1"/>
  <c r="BT19" i="38"/>
  <c r="BV46" i="37"/>
  <c r="BU19" i="38" s="1"/>
  <c r="BF16" i="38"/>
  <c r="BH33" i="37"/>
  <c r="BG16" i="38" s="1"/>
  <c r="O22" i="38"/>
  <c r="Q60" i="37"/>
  <c r="P22" i="38" s="1"/>
  <c r="BD14" i="40"/>
  <c r="I19" i="40"/>
  <c r="K46" i="39"/>
  <c r="J19" i="40" s="1"/>
  <c r="AG16" i="40"/>
  <c r="N51" i="27"/>
  <c r="N51" i="17"/>
  <c r="M20" i="8"/>
  <c r="O51" i="7"/>
  <c r="N20" i="8" s="1"/>
  <c r="BM71" i="39"/>
  <c r="BN71" i="17"/>
  <c r="BM24" i="18" s="1"/>
  <c r="BL24" i="18"/>
  <c r="AP16" i="39"/>
  <c r="AO12" i="40" s="1"/>
  <c r="AO12" i="18"/>
  <c r="BN60" i="27"/>
  <c r="BM22" i="28" s="1"/>
  <c r="Y24" i="40"/>
  <c r="AZ23" i="40"/>
  <c r="AA20" i="28"/>
  <c r="BX47" i="27"/>
  <c r="V16" i="39"/>
  <c r="U12" i="18"/>
  <c r="W16" i="17"/>
  <c r="V12" i="18" s="1"/>
  <c r="AG17" i="39"/>
  <c r="AE85" i="15"/>
  <c r="AD28" i="16" s="1"/>
  <c r="AC28" i="16"/>
  <c r="AC70" i="39"/>
  <c r="AC14" i="38"/>
  <c r="AE25" i="37"/>
  <c r="AD14" i="38" s="1"/>
  <c r="AA85" i="23"/>
  <c r="Z28" i="24" s="1"/>
  <c r="Y28" i="24"/>
  <c r="AR85" i="37"/>
  <c r="AQ28" i="38" s="1"/>
  <c r="AQ28" i="26"/>
  <c r="BL22" i="38"/>
  <c r="BN60" i="37"/>
  <c r="BM22" i="38" s="1"/>
  <c r="BH13" i="26"/>
  <c r="BX19" i="25"/>
  <c r="BX18" i="25"/>
  <c r="BJ21" i="25"/>
  <c r="BI13" i="26" s="1"/>
  <c r="AG26" i="38"/>
  <c r="AI80" i="37"/>
  <c r="AH26" i="38" s="1"/>
  <c r="M19" i="38"/>
  <c r="O46" i="37"/>
  <c r="N19" i="38" s="1"/>
  <c r="BT23" i="38"/>
  <c r="BV65" i="37"/>
  <c r="BU23" i="38" s="1"/>
  <c r="AE50" i="31"/>
  <c r="AD50" i="35"/>
  <c r="BD46" i="17"/>
  <c r="BC19" i="18" s="1"/>
  <c r="G20" i="28"/>
  <c r="I51" i="27"/>
  <c r="H20" i="28" s="1"/>
  <c r="O17" i="28"/>
  <c r="Q36" i="27"/>
  <c r="P17" i="28" s="1"/>
  <c r="AA21" i="40"/>
  <c r="AC55" i="39"/>
  <c r="AB21" i="40" s="1"/>
  <c r="BG28" i="39"/>
  <c r="BF15" i="18"/>
  <c r="BH28" i="17"/>
  <c r="BG15" i="18" s="1"/>
  <c r="BJ18" i="28"/>
  <c r="BL41" i="27"/>
  <c r="BK18" i="28" s="1"/>
  <c r="R48" i="39"/>
  <c r="S48" i="39" s="1"/>
  <c r="S48" i="17"/>
  <c r="AA76" i="27"/>
  <c r="Z25" i="28" s="1"/>
  <c r="Y25" i="28"/>
  <c r="AF41" i="39"/>
  <c r="AE18" i="18"/>
  <c r="AG41" i="17"/>
  <c r="AF18" i="18" s="1"/>
  <c r="AW71" i="39"/>
  <c r="AV24" i="40" s="1"/>
  <c r="U45" i="39"/>
  <c r="AJ71" i="39"/>
  <c r="AI24" i="18"/>
  <c r="AK71" i="17"/>
  <c r="AJ24" i="18" s="1"/>
  <c r="AA20" i="40"/>
  <c r="O25" i="28"/>
  <c r="Q76" i="27"/>
  <c r="P25" i="28" s="1"/>
  <c r="I18" i="39"/>
  <c r="I66" i="39"/>
  <c r="BJ15" i="38"/>
  <c r="BL28" i="37"/>
  <c r="BK15" i="38" s="1"/>
  <c r="BP14" i="38"/>
  <c r="BR25" i="37"/>
  <c r="BQ14" i="38" s="1"/>
  <c r="BD19" i="38"/>
  <c r="BF46" i="37"/>
  <c r="BE19" i="38" s="1"/>
  <c r="W24" i="38"/>
  <c r="Y71" i="37"/>
  <c r="X24" i="38" s="1"/>
  <c r="BR19" i="38"/>
  <c r="BT46" i="37"/>
  <c r="BS19" i="38" s="1"/>
  <c r="M20" i="36"/>
  <c r="O51" i="35"/>
  <c r="N20" i="36" s="1"/>
  <c r="BB16" i="28"/>
  <c r="BD33" i="27"/>
  <c r="BC16" i="28" s="1"/>
  <c r="BL13" i="40"/>
  <c r="BN21" i="39"/>
  <c r="BM13" i="40" s="1"/>
  <c r="M41" i="39"/>
  <c r="L18" i="40" s="1"/>
  <c r="BL16" i="28"/>
  <c r="BN33" i="27"/>
  <c r="BM16" i="28" s="1"/>
  <c r="V36" i="39"/>
  <c r="U17" i="18"/>
  <c r="W36" i="17"/>
  <c r="V17" i="18" s="1"/>
  <c r="BS41" i="39"/>
  <c r="BR18" i="18"/>
  <c r="BT41" i="17"/>
  <c r="BS18" i="18" s="1"/>
  <c r="Y25" i="40"/>
  <c r="L25" i="39"/>
  <c r="K14" i="40" s="1"/>
  <c r="K14" i="18"/>
  <c r="AE84" i="27"/>
  <c r="AD27" i="28" s="1"/>
  <c r="BB22" i="39"/>
  <c r="BI22" i="39"/>
  <c r="BJ22" i="39" s="1"/>
  <c r="AQ65" i="39"/>
  <c r="AP23" i="40" s="1"/>
  <c r="AP23" i="18"/>
  <c r="AN85" i="27"/>
  <c r="AM28" i="28" s="1"/>
  <c r="AN85" i="17"/>
  <c r="AM28" i="8"/>
  <c r="V25" i="39"/>
  <c r="U14" i="18"/>
  <c r="W25" i="17"/>
  <c r="V14" i="18" s="1"/>
  <c r="AH41" i="39"/>
  <c r="AK41" i="39" s="1"/>
  <c r="AJ18" i="40" s="1"/>
  <c r="AG18" i="18"/>
  <c r="AI41" i="17"/>
  <c r="AH18" i="18" s="1"/>
  <c r="BH71" i="27"/>
  <c r="BG24" i="28" s="1"/>
  <c r="X84" i="39"/>
  <c r="W27" i="18"/>
  <c r="Y84" i="17"/>
  <c r="X27" i="18" s="1"/>
  <c r="BE84" i="39"/>
  <c r="BD27" i="40" s="1"/>
  <c r="L80" i="39"/>
  <c r="K26" i="40" s="1"/>
  <c r="K26" i="18"/>
  <c r="G13" i="28"/>
  <c r="I21" i="27"/>
  <c r="H13" i="28" s="1"/>
  <c r="AK74" i="39"/>
  <c r="I61" i="39"/>
  <c r="I56" i="39"/>
  <c r="BN26" i="38"/>
  <c r="BP80" i="37"/>
  <c r="BO26" i="38" s="1"/>
  <c r="T85" i="37"/>
  <c r="S28" i="26"/>
  <c r="U85" i="25"/>
  <c r="T28" i="26" s="1"/>
  <c r="BJ21" i="38"/>
  <c r="BL55" i="37"/>
  <c r="BK21" i="38" s="1"/>
  <c r="H85" i="37"/>
  <c r="G28" i="26"/>
  <c r="I85" i="25"/>
  <c r="H28" i="26" s="1"/>
  <c r="Q18" i="38"/>
  <c r="S41" i="37"/>
  <c r="R18" i="38" s="1"/>
  <c r="AA27" i="38"/>
  <c r="AC84" i="37"/>
  <c r="AB27" i="38" s="1"/>
  <c r="BX81" i="37"/>
  <c r="BT80" i="37"/>
  <c r="BS26" i="38" s="1"/>
  <c r="BR26" i="38"/>
  <c r="U27" i="38"/>
  <c r="W84" i="37"/>
  <c r="V27" i="38" s="1"/>
  <c r="AV36" i="39"/>
  <c r="AU17" i="40" s="1"/>
  <c r="AL28" i="39"/>
  <c r="AK15" i="40" s="1"/>
  <c r="BT13" i="40"/>
  <c r="BV21" i="39"/>
  <c r="BU13" i="40" s="1"/>
  <c r="S19" i="28"/>
  <c r="U46" i="27"/>
  <c r="T19" i="28" s="1"/>
  <c r="BE28" i="39"/>
  <c r="BD15" i="18"/>
  <c r="BF28" i="17"/>
  <c r="BE15" i="18" s="1"/>
  <c r="L46" i="39"/>
  <c r="K19" i="40" s="1"/>
  <c r="AB36" i="39"/>
  <c r="AA17" i="18"/>
  <c r="AC36" i="17"/>
  <c r="AB17" i="18" s="1"/>
  <c r="BX34" i="17"/>
  <c r="AU51" i="39"/>
  <c r="AT20" i="40" s="1"/>
  <c r="AC17" i="28"/>
  <c r="AE36" i="27"/>
  <c r="AD17" i="28" s="1"/>
  <c r="AA15" i="28"/>
  <c r="AC28" i="27"/>
  <c r="AB15" i="28" s="1"/>
  <c r="BX25" i="27"/>
  <c r="M27" i="40"/>
  <c r="O84" i="39"/>
  <c r="N27" i="40" s="1"/>
  <c r="Y35" i="39"/>
  <c r="Y40" i="39"/>
  <c r="AV85" i="27"/>
  <c r="AU28" i="28" s="1"/>
  <c r="AV85" i="17"/>
  <c r="AU28" i="8"/>
  <c r="AD25" i="39"/>
  <c r="AC14" i="18"/>
  <c r="AE25" i="17"/>
  <c r="AD14" i="18" s="1"/>
  <c r="AD28" i="39"/>
  <c r="AE28" i="17"/>
  <c r="AD15" i="18" s="1"/>
  <c r="AC15" i="18"/>
  <c r="I31" i="39"/>
  <c r="AC43" i="39"/>
  <c r="BI85" i="15"/>
  <c r="BX63" i="15"/>
  <c r="BX62" i="15"/>
  <c r="BH23" i="16"/>
  <c r="BJ65" i="15"/>
  <c r="BI23" i="16" s="1"/>
  <c r="K72" i="39"/>
  <c r="AK77" i="39"/>
  <c r="Q78" i="39"/>
  <c r="BT13" i="38"/>
  <c r="BV21" i="37"/>
  <c r="BU13" i="38" s="1"/>
  <c r="I27" i="38"/>
  <c r="K84" i="37"/>
  <c r="J27" i="38" s="1"/>
  <c r="Z85" i="25"/>
  <c r="Y28" i="20"/>
  <c r="AA85" i="19"/>
  <c r="Z28" i="20" s="1"/>
  <c r="AI16" i="38"/>
  <c r="AK33" i="37"/>
  <c r="AJ16" i="38" s="1"/>
  <c r="S19" i="38"/>
  <c r="U46" i="37"/>
  <c r="T19" i="38" s="1"/>
  <c r="AC24" i="38"/>
  <c r="AE71" i="37"/>
  <c r="AD24" i="38" s="1"/>
  <c r="Y51" i="23"/>
  <c r="X20" i="24" s="1"/>
  <c r="W51" i="23"/>
  <c r="V20" i="24" s="1"/>
  <c r="U20" i="24"/>
  <c r="V85" i="23"/>
  <c r="AE23" i="38"/>
  <c r="AG65" i="37"/>
  <c r="AF23" i="38" s="1"/>
  <c r="O28" i="36"/>
  <c r="Q85" i="35"/>
  <c r="P28" i="36" s="1"/>
  <c r="AR21" i="39"/>
  <c r="AQ13" i="40" s="1"/>
  <c r="AZ17" i="40"/>
  <c r="AF28" i="39"/>
  <c r="J21" i="39"/>
  <c r="I13" i="18"/>
  <c r="K21" i="17"/>
  <c r="J13" i="18" s="1"/>
  <c r="M33" i="39"/>
  <c r="L16" i="40" s="1"/>
  <c r="L16" i="18"/>
  <c r="I44" i="39"/>
  <c r="AE24" i="28"/>
  <c r="AG71" i="27"/>
  <c r="AF24" i="28" s="1"/>
  <c r="AJ28" i="39"/>
  <c r="AI15" i="18"/>
  <c r="AK28" i="17"/>
  <c r="AJ15" i="18" s="1"/>
  <c r="BV71" i="17"/>
  <c r="BU24" i="18" s="1"/>
  <c r="I12" i="28"/>
  <c r="K16" i="27"/>
  <c r="J12" i="28" s="1"/>
  <c r="BE41" i="39"/>
  <c r="BF41" i="17"/>
  <c r="BE18" i="18" s="1"/>
  <c r="BD18" i="18"/>
  <c r="AG24" i="40"/>
  <c r="AB71" i="39"/>
  <c r="AA24" i="18"/>
  <c r="AC71" i="17"/>
  <c r="AB24" i="18" s="1"/>
  <c r="BX66" i="17"/>
  <c r="AG26" i="39"/>
  <c r="X21" i="39"/>
  <c r="W13" i="18"/>
  <c r="Y21" i="17"/>
  <c r="X13" i="18" s="1"/>
  <c r="AZ22" i="40"/>
  <c r="BB60" i="39"/>
  <c r="BA22" i="40" s="1"/>
  <c r="BI60" i="39"/>
  <c r="AD71" i="39"/>
  <c r="BI69" i="39"/>
  <c r="BJ69" i="39" s="1"/>
  <c r="BB69" i="39"/>
  <c r="AK52" i="39"/>
  <c r="Q82" i="39"/>
  <c r="BN84" i="37"/>
  <c r="BM27" i="38" s="1"/>
  <c r="BL27" i="38"/>
  <c r="O17" i="38"/>
  <c r="Q36" i="37"/>
  <c r="P17" i="38" s="1"/>
  <c r="AI24" i="38"/>
  <c r="AK71" i="37"/>
  <c r="AJ24" i="38" s="1"/>
  <c r="AA25" i="27"/>
  <c r="Z14" i="28" s="1"/>
  <c r="AA19" i="28"/>
  <c r="AC46" i="27"/>
  <c r="AB19" i="28" s="1"/>
  <c r="BX42" i="27"/>
  <c r="AI17" i="40"/>
  <c r="AK36" i="39"/>
  <c r="AJ17" i="40" s="1"/>
  <c r="AS46" i="39"/>
  <c r="AR19" i="40" s="1"/>
  <c r="AT60" i="39"/>
  <c r="AS22" i="40" s="1"/>
  <c r="R21" i="39"/>
  <c r="Q13" i="18"/>
  <c r="S21" i="17"/>
  <c r="R13" i="18" s="1"/>
  <c r="BB48" i="39"/>
  <c r="BI48" i="39"/>
  <c r="BJ48" i="39" s="1"/>
  <c r="BU65" i="39"/>
  <c r="BI23" i="39"/>
  <c r="BJ23" i="39" s="1"/>
  <c r="BB23" i="39"/>
  <c r="BO16" i="39"/>
  <c r="BN12" i="18"/>
  <c r="BP16" i="17"/>
  <c r="BO12" i="18" s="1"/>
  <c r="Q31" i="39"/>
  <c r="AK45" i="39"/>
  <c r="G76" i="17"/>
  <c r="F25" i="18" s="1"/>
  <c r="U13" i="39"/>
  <c r="AG24" i="39"/>
  <c r="BI42" i="39"/>
  <c r="BJ42" i="39" s="1"/>
  <c r="BB42" i="39"/>
  <c r="AR60" i="39"/>
  <c r="AQ22" i="40" s="1"/>
  <c r="AL65" i="39"/>
  <c r="AK23" i="40" s="1"/>
  <c r="AX84" i="39"/>
  <c r="AW27" i="40" s="1"/>
  <c r="AG20" i="39"/>
  <c r="I72" i="39"/>
  <c r="K77" i="39"/>
  <c r="AG70" i="39"/>
  <c r="AY85" i="37"/>
  <c r="AX28" i="38" s="1"/>
  <c r="AX28" i="26"/>
  <c r="I21" i="38"/>
  <c r="K55" i="37"/>
  <c r="J21" i="38" s="1"/>
  <c r="BB12" i="38"/>
  <c r="BD16" i="37"/>
  <c r="BC12" i="38" s="1"/>
  <c r="AC16" i="38"/>
  <c r="AE33" i="37"/>
  <c r="AD16" i="38" s="1"/>
  <c r="AC85" i="23"/>
  <c r="AB28" i="24" s="1"/>
  <c r="V51" i="25"/>
  <c r="V51" i="27" s="1"/>
  <c r="U22" i="38"/>
  <c r="W60" i="37"/>
  <c r="V22" i="38" s="1"/>
  <c r="BD71" i="37"/>
  <c r="BC24" i="38" s="1"/>
  <c r="BB24" i="38"/>
  <c r="I28" i="36"/>
  <c r="K85" i="35"/>
  <c r="J28" i="36" s="1"/>
  <c r="AI49" i="31"/>
  <c r="AH49" i="35"/>
  <c r="AI49" i="35" s="1"/>
  <c r="BF27" i="40"/>
  <c r="BH84" i="39"/>
  <c r="BG27" i="40" s="1"/>
  <c r="BN65" i="37"/>
  <c r="BM23" i="38" s="1"/>
  <c r="BD80" i="37"/>
  <c r="BC26" i="38" s="1"/>
  <c r="AE16" i="37"/>
  <c r="AD12" i="38" s="1"/>
  <c r="BI80" i="27"/>
  <c r="AE46" i="27"/>
  <c r="AD19" i="28" s="1"/>
  <c r="AG33" i="37"/>
  <c r="AF16" i="38" s="1"/>
  <c r="BV36" i="37"/>
  <c r="BU17" i="38" s="1"/>
  <c r="T85" i="17"/>
  <c r="BB84" i="27"/>
  <c r="BA27" i="28" s="1"/>
  <c r="BT80" i="17"/>
  <c r="BS26" i="18" s="1"/>
  <c r="Y60" i="37"/>
  <c r="X22" i="38" s="1"/>
  <c r="BG85" i="17"/>
  <c r="G41" i="37"/>
  <c r="F18" i="38" s="1"/>
  <c r="BR41" i="37"/>
  <c r="BQ18" i="38" s="1"/>
  <c r="BB20" i="40"/>
  <c r="BD51" i="39"/>
  <c r="BC20" i="40" s="1"/>
  <c r="AM41" i="39"/>
  <c r="AL18" i="40" s="1"/>
  <c r="AL18" i="18"/>
  <c r="Q27" i="40"/>
  <c r="S84" i="39"/>
  <c r="R27" i="40" s="1"/>
  <c r="G25" i="40"/>
  <c r="I76" i="39"/>
  <c r="H25" i="40" s="1"/>
  <c r="BP15" i="28"/>
  <c r="BR28" i="27"/>
  <c r="BQ15" i="28" s="1"/>
  <c r="BA76" i="39"/>
  <c r="BB76" i="17"/>
  <c r="BA25" i="18" s="1"/>
  <c r="BI76" i="17"/>
  <c r="AZ25" i="18"/>
  <c r="BQ85" i="37"/>
  <c r="BR85" i="25"/>
  <c r="BQ28" i="26" s="1"/>
  <c r="BP28" i="26"/>
  <c r="BP25" i="38"/>
  <c r="BR76" i="37"/>
  <c r="BQ25" i="38" s="1"/>
  <c r="BN13" i="28"/>
  <c r="BP21" i="27"/>
  <c r="BO13" i="28" s="1"/>
  <c r="AC23" i="28"/>
  <c r="AE65" i="27"/>
  <c r="AD23" i="28" s="1"/>
  <c r="BH28" i="34"/>
  <c r="BX89" i="33"/>
  <c r="BX88" i="33"/>
  <c r="BJ85" i="33"/>
  <c r="BI28" i="34" s="1"/>
  <c r="BD12" i="28"/>
  <c r="BF16" i="27"/>
  <c r="BE12" i="28" s="1"/>
  <c r="BB17" i="39"/>
  <c r="BI17" i="39"/>
  <c r="BJ17" i="39" s="1"/>
  <c r="AC23" i="40"/>
  <c r="AE65" i="39"/>
  <c r="AD23" i="40" s="1"/>
  <c r="Y16" i="40"/>
  <c r="Y27" i="40"/>
  <c r="AA84" i="39"/>
  <c r="Z27" i="40" s="1"/>
  <c r="BH25" i="16"/>
  <c r="BJ76" i="15"/>
  <c r="BI25" i="16" s="1"/>
  <c r="BX73" i="15"/>
  <c r="BX74" i="15"/>
  <c r="AB28" i="39"/>
  <c r="AA15" i="18"/>
  <c r="BX25" i="17"/>
  <c r="AC28" i="17"/>
  <c r="AB15" i="18" s="1"/>
  <c r="AW85" i="27"/>
  <c r="AV28" i="28" s="1"/>
  <c r="AW85" i="17"/>
  <c r="AV28" i="8"/>
  <c r="BB49" i="39"/>
  <c r="BI49" i="39"/>
  <c r="BJ49" i="39" s="1"/>
  <c r="BH13" i="16"/>
  <c r="BJ21" i="15"/>
  <c r="BI13" i="16" s="1"/>
  <c r="BX18" i="15"/>
  <c r="BX19" i="15"/>
  <c r="AC25" i="38"/>
  <c r="AE76" i="37"/>
  <c r="AD25" i="38" s="1"/>
  <c r="S19" i="40"/>
  <c r="U46" i="39"/>
  <c r="T19" i="40" s="1"/>
  <c r="AD80" i="39"/>
  <c r="AG80" i="39" s="1"/>
  <c r="AF26" i="40" s="1"/>
  <c r="AE80" i="17"/>
  <c r="AD26" i="18" s="1"/>
  <c r="AC26" i="18"/>
  <c r="BE85" i="27"/>
  <c r="BD28" i="28" s="1"/>
  <c r="BE85" i="17"/>
  <c r="BD28" i="8"/>
  <c r="BF85" i="7"/>
  <c r="BH22" i="18"/>
  <c r="BX58" i="17"/>
  <c r="BX57" i="17"/>
  <c r="BJ60" i="17"/>
  <c r="BI22" i="18" s="1"/>
  <c r="BR17" i="38"/>
  <c r="BT36" i="37"/>
  <c r="BS17" i="38" s="1"/>
  <c r="BD21" i="38"/>
  <c r="BF55" i="37"/>
  <c r="BE21" i="38" s="1"/>
  <c r="I22" i="40"/>
  <c r="K60" i="39"/>
  <c r="J22" i="40" s="1"/>
  <c r="W28" i="16"/>
  <c r="Y85" i="15"/>
  <c r="X28" i="16" s="1"/>
  <c r="Y18" i="38"/>
  <c r="AA41" i="37"/>
  <c r="Z18" i="38" s="1"/>
  <c r="AG20" i="22"/>
  <c r="AI51" i="21"/>
  <c r="AH20" i="22" s="1"/>
  <c r="AK51" i="21"/>
  <c r="AJ20" i="22" s="1"/>
  <c r="AH85" i="21"/>
  <c r="AH51" i="25"/>
  <c r="BF85" i="37"/>
  <c r="BE28" i="38" s="1"/>
  <c r="BE28" i="26"/>
  <c r="Y14" i="40"/>
  <c r="E20" i="40"/>
  <c r="AO28" i="39"/>
  <c r="AN15" i="40" s="1"/>
  <c r="AN15" i="18"/>
  <c r="AA19" i="40"/>
  <c r="AN33" i="39"/>
  <c r="AM16" i="40" s="1"/>
  <c r="BH17" i="8"/>
  <c r="BX36" i="7"/>
  <c r="BX35" i="7"/>
  <c r="BJ36" i="7"/>
  <c r="BI17" i="8" s="1"/>
  <c r="AC22" i="40"/>
  <c r="BA85" i="27"/>
  <c r="BA85" i="17"/>
  <c r="AZ28" i="8"/>
  <c r="BB85" i="7"/>
  <c r="BA28" i="8" s="1"/>
  <c r="BB22" i="28"/>
  <c r="BD60" i="27"/>
  <c r="BC22" i="28" s="1"/>
  <c r="BT17" i="28"/>
  <c r="BV36" i="27"/>
  <c r="BU17" i="28" s="1"/>
  <c r="BU85" i="27"/>
  <c r="BU85" i="17"/>
  <c r="BT28" i="8"/>
  <c r="BV85" i="7"/>
  <c r="BU28" i="8" s="1"/>
  <c r="Q49" i="39"/>
  <c r="AZ24" i="28"/>
  <c r="BB71" i="27"/>
  <c r="BA24" i="28" s="1"/>
  <c r="BI71" i="27"/>
  <c r="F16" i="39"/>
  <c r="E12" i="18"/>
  <c r="G16" i="17"/>
  <c r="F12" i="18" s="1"/>
  <c r="AG19" i="39"/>
  <c r="BI67" i="39"/>
  <c r="BJ67" i="39" s="1"/>
  <c r="BB67" i="39"/>
  <c r="BB74" i="39"/>
  <c r="BI74" i="39"/>
  <c r="BJ74" i="39" s="1"/>
  <c r="BR25" i="38"/>
  <c r="BT76" i="37"/>
  <c r="BS25" i="38" s="1"/>
  <c r="BL84" i="37"/>
  <c r="BK27" i="38" s="1"/>
  <c r="BJ27" i="38"/>
  <c r="AC26" i="38"/>
  <c r="AE80" i="37"/>
  <c r="AD26" i="38" s="1"/>
  <c r="O24" i="38"/>
  <c r="Q71" i="37"/>
  <c r="P24" i="38" s="1"/>
  <c r="E21" i="38"/>
  <c r="G55" i="37"/>
  <c r="F21" i="38" s="1"/>
  <c r="AZ33" i="39"/>
  <c r="AY16" i="40" s="1"/>
  <c r="AK84" i="27"/>
  <c r="AJ27" i="28" s="1"/>
  <c r="AI27" i="28"/>
  <c r="AH21" i="39"/>
  <c r="AG13" i="18"/>
  <c r="AI21" i="17"/>
  <c r="AH13" i="18" s="1"/>
  <c r="BQ33" i="39"/>
  <c r="BP16" i="18"/>
  <c r="BR33" i="17"/>
  <c r="BQ16" i="18" s="1"/>
  <c r="BT19" i="28"/>
  <c r="BV46" i="27"/>
  <c r="BU19" i="28" s="1"/>
  <c r="N85" i="27"/>
  <c r="N85" i="17"/>
  <c r="M28" i="8"/>
  <c r="O85" i="7"/>
  <c r="N28" i="8" s="1"/>
  <c r="AC27" i="39"/>
  <c r="AG34" i="39"/>
  <c r="BF23" i="28"/>
  <c r="BH65" i="27"/>
  <c r="BG23" i="28" s="1"/>
  <c r="BP51" i="27"/>
  <c r="BO20" i="28" s="1"/>
  <c r="BN22" i="28"/>
  <c r="BP60" i="27"/>
  <c r="BO22" i="28" s="1"/>
  <c r="AC13" i="39"/>
  <c r="BI45" i="39"/>
  <c r="BJ45" i="39" s="1"/>
  <c r="BB45" i="39"/>
  <c r="BB71" i="17"/>
  <c r="BA24" i="18" s="1"/>
  <c r="M12" i="28"/>
  <c r="O16" i="27"/>
  <c r="N12" i="28" s="1"/>
  <c r="Q72" i="39"/>
  <c r="U79" i="39"/>
  <c r="BH21" i="16"/>
  <c r="BJ55" i="15"/>
  <c r="BI21" i="16" s="1"/>
  <c r="BX53" i="15"/>
  <c r="BX54" i="15"/>
  <c r="AG57" i="39"/>
  <c r="U23" i="38"/>
  <c r="W65" i="37"/>
  <c r="V23" i="38" s="1"/>
  <c r="BT16" i="38"/>
  <c r="BV33" i="37"/>
  <c r="BU16" i="38" s="1"/>
  <c r="S25" i="37"/>
  <c r="R14" i="38" s="1"/>
  <c r="I18" i="38"/>
  <c r="K41" i="37"/>
  <c r="J18" i="38" s="1"/>
  <c r="BF21" i="38"/>
  <c r="BH55" i="37"/>
  <c r="BG21" i="38" s="1"/>
  <c r="S17" i="38"/>
  <c r="U36" i="37"/>
  <c r="T17" i="38" s="1"/>
  <c r="I23" i="38"/>
  <c r="K65" i="37"/>
  <c r="J23" i="38" s="1"/>
  <c r="BH24" i="36"/>
  <c r="BJ71" i="35"/>
  <c r="BI24" i="36" s="1"/>
  <c r="BX68" i="35"/>
  <c r="BX67" i="35"/>
  <c r="BO33" i="39"/>
  <c r="BN16" i="18"/>
  <c r="BP33" i="17"/>
  <c r="BO16" i="18" s="1"/>
  <c r="AW21" i="39"/>
  <c r="AV13" i="40" s="1"/>
  <c r="AI27" i="40"/>
  <c r="AK84" i="39"/>
  <c r="AJ27" i="40" s="1"/>
  <c r="X16" i="39"/>
  <c r="W12" i="18"/>
  <c r="Y16" i="17"/>
  <c r="X12" i="18" s="1"/>
  <c r="F36" i="39"/>
  <c r="K36" i="39" s="1"/>
  <c r="J17" i="40" s="1"/>
  <c r="E17" i="18"/>
  <c r="G36" i="17"/>
  <c r="F17" i="18" s="1"/>
  <c r="BC41" i="39"/>
  <c r="BB18" i="18"/>
  <c r="BD41" i="17"/>
  <c r="BC18" i="18" s="1"/>
  <c r="W24" i="28"/>
  <c r="Y71" i="27"/>
  <c r="X24" i="28" s="1"/>
  <c r="D28" i="39"/>
  <c r="C15" i="40" s="1"/>
  <c r="C15" i="18"/>
  <c r="N33" i="39"/>
  <c r="M16" i="18"/>
  <c r="O33" i="17"/>
  <c r="N16" i="18" s="1"/>
  <c r="BS85" i="27"/>
  <c r="BS85" i="17"/>
  <c r="BR28" i="8"/>
  <c r="BT85" i="7"/>
  <c r="BS28" i="8" s="1"/>
  <c r="F25" i="39"/>
  <c r="K25" i="39" s="1"/>
  <c r="J14" i="40" s="1"/>
  <c r="E14" i="18"/>
  <c r="G25" i="17"/>
  <c r="F14" i="18" s="1"/>
  <c r="R41" i="39"/>
  <c r="Q18" i="18"/>
  <c r="S41" i="17"/>
  <c r="R18" i="18" s="1"/>
  <c r="O21" i="40"/>
  <c r="T71" i="39"/>
  <c r="S24" i="18"/>
  <c r="U71" i="17"/>
  <c r="T24" i="18" s="1"/>
  <c r="BF26" i="40"/>
  <c r="AT65" i="39"/>
  <c r="AS23" i="40" s="1"/>
  <c r="U12" i="28"/>
  <c r="W16" i="27"/>
  <c r="V12" i="28" s="1"/>
  <c r="AK34" i="39"/>
  <c r="E51" i="39"/>
  <c r="D20" i="40" s="1"/>
  <c r="BK65" i="39"/>
  <c r="BJ23" i="18"/>
  <c r="BL65" i="17"/>
  <c r="BK23" i="18" s="1"/>
  <c r="AL71" i="39"/>
  <c r="AK24" i="40" s="1"/>
  <c r="AC72" i="39"/>
  <c r="AG61" i="39"/>
  <c r="BH16" i="16"/>
  <c r="BJ33" i="15"/>
  <c r="BI16" i="16" s="1"/>
  <c r="BX31" i="15"/>
  <c r="BX30" i="15"/>
  <c r="BF22" i="38"/>
  <c r="BH60" i="37"/>
  <c r="BG22" i="38" s="1"/>
  <c r="S85" i="23"/>
  <c r="R28" i="24" s="1"/>
  <c r="Q28" i="24"/>
  <c r="S12" i="38"/>
  <c r="U16" i="37"/>
  <c r="T12" i="38" s="1"/>
  <c r="AA46" i="37"/>
  <c r="Z19" i="38" s="1"/>
  <c r="Y19" i="38"/>
  <c r="BP15" i="38"/>
  <c r="BR28" i="37"/>
  <c r="BQ15" i="38" s="1"/>
  <c r="E23" i="38"/>
  <c r="G65" i="37"/>
  <c r="F23" i="38" s="1"/>
  <c r="AT85" i="37"/>
  <c r="AS28" i="38" s="1"/>
  <c r="AS28" i="26"/>
  <c r="BF13" i="38"/>
  <c r="BH21" i="37"/>
  <c r="BG13" i="38" s="1"/>
  <c r="M21" i="38"/>
  <c r="O55" i="37"/>
  <c r="N21" i="38" s="1"/>
  <c r="BJ51" i="35"/>
  <c r="BI20" i="36" s="1"/>
  <c r="BH20" i="36"/>
  <c r="BX49" i="35"/>
  <c r="BX48" i="35"/>
  <c r="I16" i="40"/>
  <c r="AL21" i="39"/>
  <c r="AK13" i="40" s="1"/>
  <c r="AK13" i="18"/>
  <c r="AV33" i="39"/>
  <c r="AU16" i="40" s="1"/>
  <c r="Z28" i="39"/>
  <c r="BF15" i="28"/>
  <c r="BH28" i="27"/>
  <c r="BG15" i="28" s="1"/>
  <c r="AM60" i="39"/>
  <c r="AL22" i="40" s="1"/>
  <c r="AD47" i="3"/>
  <c r="AA47" i="3"/>
  <c r="Z51" i="3"/>
  <c r="Z47" i="7"/>
  <c r="AK27" i="39"/>
  <c r="AE18" i="28"/>
  <c r="AG41" i="27"/>
  <c r="AF18" i="28" s="1"/>
  <c r="W26" i="40"/>
  <c r="BM60" i="39"/>
  <c r="AR65" i="39"/>
  <c r="AQ23" i="40" s="1"/>
  <c r="K34" i="39"/>
  <c r="O76" i="17"/>
  <c r="N25" i="18" s="1"/>
  <c r="AP85" i="27"/>
  <c r="AO28" i="28" s="1"/>
  <c r="AP85" i="17"/>
  <c r="AO28" i="8"/>
  <c r="AI22" i="40"/>
  <c r="AK60" i="39"/>
  <c r="AJ22" i="40" s="1"/>
  <c r="AB80" i="39"/>
  <c r="AA26" i="18"/>
  <c r="AC80" i="17"/>
  <c r="AB26" i="18" s="1"/>
  <c r="BX77" i="17"/>
  <c r="BO84" i="39"/>
  <c r="BN27" i="18"/>
  <c r="BP84" i="17"/>
  <c r="BO27" i="18" s="1"/>
  <c r="Y53" i="39"/>
  <c r="AC53" i="39"/>
  <c r="BH23" i="26"/>
  <c r="BJ65" i="25"/>
  <c r="BI23" i="26" s="1"/>
  <c r="BX63" i="25"/>
  <c r="BX62" i="25"/>
  <c r="S20" i="38"/>
  <c r="U16" i="38"/>
  <c r="W33" i="37"/>
  <c r="V16" i="38" s="1"/>
  <c r="M16" i="38"/>
  <c r="O33" i="37"/>
  <c r="N16" i="38" s="1"/>
  <c r="BG85" i="37"/>
  <c r="BF28" i="26"/>
  <c r="BH85" i="25"/>
  <c r="BG28" i="26" s="1"/>
  <c r="W19" i="38"/>
  <c r="Y46" i="37"/>
  <c r="X19" i="38" s="1"/>
  <c r="W23" i="38"/>
  <c r="Y65" i="37"/>
  <c r="X23" i="38" s="1"/>
  <c r="BP13" i="40"/>
  <c r="BR21" i="39"/>
  <c r="BQ13" i="40" s="1"/>
  <c r="BT13" i="28"/>
  <c r="BV21" i="27"/>
  <c r="BU13" i="28" s="1"/>
  <c r="G20" i="40"/>
  <c r="I51" i="39"/>
  <c r="H20" i="40" s="1"/>
  <c r="AY33" i="39"/>
  <c r="AX16" i="40" s="1"/>
  <c r="AX16" i="18"/>
  <c r="AN16" i="39"/>
  <c r="AM12" i="40" s="1"/>
  <c r="AM12" i="18"/>
  <c r="U17" i="28"/>
  <c r="W36" i="27"/>
  <c r="V17" i="28" s="1"/>
  <c r="BR18" i="28"/>
  <c r="BT41" i="27"/>
  <c r="BS18" i="28" s="1"/>
  <c r="Q45" i="39"/>
  <c r="AU36" i="39"/>
  <c r="AT17" i="40" s="1"/>
  <c r="AT17" i="18"/>
  <c r="U14" i="28"/>
  <c r="W25" i="27"/>
  <c r="V14" i="28" s="1"/>
  <c r="AG18" i="28"/>
  <c r="AI41" i="27"/>
  <c r="AH18" i="28" s="1"/>
  <c r="AN84" i="39"/>
  <c r="AM27" i="40" s="1"/>
  <c r="AM27" i="18"/>
  <c r="Y26" i="39"/>
  <c r="L51" i="39"/>
  <c r="K20" i="40" s="1"/>
  <c r="AR80" i="39"/>
  <c r="AQ26" i="40" s="1"/>
  <c r="AQ26" i="18"/>
  <c r="AP84" i="39"/>
  <c r="AO27" i="40" s="1"/>
  <c r="BJ84" i="15"/>
  <c r="BI27" i="16" s="1"/>
  <c r="BX82" i="15"/>
  <c r="BX83" i="15"/>
  <c r="BH27" i="16"/>
  <c r="Q79" i="39"/>
  <c r="AX85" i="37"/>
  <c r="AW28" i="38" s="1"/>
  <c r="AW28" i="26"/>
  <c r="BL21" i="38"/>
  <c r="BN55" i="37"/>
  <c r="BM21" i="38" s="1"/>
  <c r="Y21" i="38"/>
  <c r="AA55" i="37"/>
  <c r="Z21" i="38" s="1"/>
  <c r="BL18" i="38"/>
  <c r="BN41" i="37"/>
  <c r="BM18" i="38" s="1"/>
  <c r="AE19" i="38"/>
  <c r="AG46" i="37"/>
  <c r="AF19" i="38" s="1"/>
  <c r="AG22" i="38"/>
  <c r="AI60" i="37"/>
  <c r="AH22" i="38" s="1"/>
  <c r="AZ26" i="38"/>
  <c r="BB80" i="37"/>
  <c r="BA26" i="38" s="1"/>
  <c r="BI80" i="37"/>
  <c r="U21" i="38"/>
  <c r="W55" i="37"/>
  <c r="V21" i="38" s="1"/>
  <c r="BP85" i="35"/>
  <c r="BO28" i="36" s="1"/>
  <c r="BN28" i="36"/>
  <c r="BX83" i="35"/>
  <c r="BH27" i="36"/>
  <c r="BX82" i="35"/>
  <c r="BJ84" i="35"/>
  <c r="BI27" i="36" s="1"/>
  <c r="BQ41" i="39"/>
  <c r="BP18" i="18"/>
  <c r="BR41" i="17"/>
  <c r="BQ18" i="18" s="1"/>
  <c r="AL51" i="39"/>
  <c r="AK20" i="40" s="1"/>
  <c r="Q15" i="40"/>
  <c r="S28" i="39"/>
  <c r="R15" i="40" s="1"/>
  <c r="BT51" i="27"/>
  <c r="BS20" i="28" s="1"/>
  <c r="AF51" i="39"/>
  <c r="AE20" i="18"/>
  <c r="U17" i="39"/>
  <c r="AC14" i="28"/>
  <c r="AE25" i="27"/>
  <c r="AD14" i="28" s="1"/>
  <c r="AC15" i="28"/>
  <c r="AE28" i="27"/>
  <c r="AD15" i="28" s="1"/>
  <c r="AX51" i="39"/>
  <c r="AW20" i="40" s="1"/>
  <c r="AW20" i="18"/>
  <c r="AC71" i="27"/>
  <c r="AB24" i="28" s="1"/>
  <c r="BX66" i="27"/>
  <c r="AA24" i="28"/>
  <c r="BG55" i="39"/>
  <c r="AE71" i="27"/>
  <c r="AD24" i="28" s="1"/>
  <c r="Q54" i="39"/>
  <c r="AG72" i="39"/>
  <c r="AC82" i="39"/>
  <c r="AA28" i="16"/>
  <c r="AC85" i="15"/>
  <c r="AB28" i="16" s="1"/>
  <c r="Q68" i="39"/>
  <c r="K69" i="39"/>
  <c r="AC85" i="19"/>
  <c r="AB28" i="20" s="1"/>
  <c r="AC23" i="38"/>
  <c r="AE65" i="37"/>
  <c r="AD23" i="38" s="1"/>
  <c r="BT22" i="38"/>
  <c r="BV60" i="37"/>
  <c r="BU22" i="38" s="1"/>
  <c r="G24" i="38"/>
  <c r="I71" i="37"/>
  <c r="H24" i="38" s="1"/>
  <c r="BV25" i="17"/>
  <c r="BU14" i="18" s="1"/>
  <c r="AU28" i="39"/>
  <c r="AT15" i="40" s="1"/>
  <c r="AF46" i="39"/>
  <c r="L84" i="39"/>
  <c r="K27" i="40" s="1"/>
  <c r="I13" i="28"/>
  <c r="K21" i="27"/>
  <c r="J13" i="28" s="1"/>
  <c r="AV71" i="39"/>
  <c r="AU24" i="40" s="1"/>
  <c r="AU24" i="18"/>
  <c r="Q14" i="39"/>
  <c r="AI15" i="28"/>
  <c r="AK28" i="27"/>
  <c r="AJ15" i="28" s="1"/>
  <c r="E21" i="28"/>
  <c r="G55" i="27"/>
  <c r="F21" i="28" s="1"/>
  <c r="Y23" i="40"/>
  <c r="AA65" i="39"/>
  <c r="Z23" i="40" s="1"/>
  <c r="BU71" i="39"/>
  <c r="AV80" i="39"/>
  <c r="AU26" i="40" s="1"/>
  <c r="BD18" i="28"/>
  <c r="BF41" i="27"/>
  <c r="BE18" i="28" s="1"/>
  <c r="I22" i="28"/>
  <c r="K60" i="27"/>
  <c r="J22" i="28" s="1"/>
  <c r="AZ65" i="39"/>
  <c r="AY23" i="40" s="1"/>
  <c r="BE27" i="18"/>
  <c r="W13" i="28"/>
  <c r="Y21" i="27"/>
  <c r="X13" i="28" s="1"/>
  <c r="U38" i="39"/>
  <c r="BC65" i="39"/>
  <c r="BB23" i="18"/>
  <c r="BD65" i="17"/>
  <c r="BC23" i="18" s="1"/>
  <c r="Y19" i="39"/>
  <c r="Q61" i="39"/>
  <c r="Y79" i="39"/>
  <c r="BD28" i="16"/>
  <c r="BF85" i="15"/>
  <c r="BE28" i="16" s="1"/>
  <c r="BD13" i="38"/>
  <c r="BF21" i="37"/>
  <c r="BE13" i="38" s="1"/>
  <c r="BS85" i="37"/>
  <c r="BR28" i="26"/>
  <c r="BT85" i="25"/>
  <c r="BS28" i="26" s="1"/>
  <c r="G18" i="38"/>
  <c r="I41" i="37"/>
  <c r="H18" i="38" s="1"/>
  <c r="BL19" i="38"/>
  <c r="BN46" i="37"/>
  <c r="BM19" i="38" s="1"/>
  <c r="BH25" i="26"/>
  <c r="BJ76" i="25"/>
  <c r="BI25" i="26" s="1"/>
  <c r="BX74" i="25"/>
  <c r="BX73" i="25"/>
  <c r="W80" i="37"/>
  <c r="V26" i="38" s="1"/>
  <c r="U26" i="38"/>
  <c r="O15" i="38"/>
  <c r="Q28" i="37"/>
  <c r="P15" i="38" s="1"/>
  <c r="AZ21" i="38"/>
  <c r="BB55" i="37"/>
  <c r="BA21" i="38" s="1"/>
  <c r="BI55" i="37"/>
  <c r="BL24" i="38"/>
  <c r="BN71" i="37"/>
  <c r="BM24" i="38" s="1"/>
  <c r="BT46" i="17"/>
  <c r="BS19" i="18" s="1"/>
  <c r="AT25" i="39"/>
  <c r="AS14" i="40" s="1"/>
  <c r="BF51" i="27"/>
  <c r="BE20" i="28" s="1"/>
  <c r="I14" i="40"/>
  <c r="BD71" i="27"/>
  <c r="BC24" i="28" s="1"/>
  <c r="BB24" i="28"/>
  <c r="Q13" i="28"/>
  <c r="S21" i="27"/>
  <c r="R13" i="28" s="1"/>
  <c r="P71" i="39"/>
  <c r="Q71" i="17"/>
  <c r="P24" i="18" s="1"/>
  <c r="O24" i="18"/>
  <c r="U27" i="39"/>
  <c r="F55" i="39"/>
  <c r="AU85" i="27"/>
  <c r="AT28" i="28" s="1"/>
  <c r="AU85" i="17"/>
  <c r="AT28" i="8"/>
  <c r="I37" i="39"/>
  <c r="BU60" i="39"/>
  <c r="BN12" i="28"/>
  <c r="BP16" i="27"/>
  <c r="BO12" i="28" s="1"/>
  <c r="AC20" i="39"/>
  <c r="AQ71" i="39"/>
  <c r="AP24" i="40" s="1"/>
  <c r="AY80" i="39"/>
  <c r="AX26" i="40" s="1"/>
  <c r="Q50" i="39"/>
  <c r="I53" i="39"/>
  <c r="AC61" i="39"/>
  <c r="U59" i="39"/>
  <c r="I69" i="39"/>
  <c r="Q15" i="38"/>
  <c r="S28" i="37"/>
  <c r="R15" i="38" s="1"/>
  <c r="AN85" i="37"/>
  <c r="AM28" i="38" s="1"/>
  <c r="AM28" i="26"/>
  <c r="BV76" i="37"/>
  <c r="BU25" i="38" s="1"/>
  <c r="BN80" i="27"/>
  <c r="BM26" i="28" s="1"/>
  <c r="BV71" i="27"/>
  <c r="BU24" i="28" s="1"/>
  <c r="AA55" i="27"/>
  <c r="Z21" i="28" s="1"/>
  <c r="BB80" i="27"/>
  <c r="BA26" i="28" s="1"/>
  <c r="BH36" i="37"/>
  <c r="BG17" i="38" s="1"/>
  <c r="O84" i="37"/>
  <c r="N27" i="38" s="1"/>
  <c r="AI46" i="27"/>
  <c r="AH19" i="28" s="1"/>
  <c r="BD84" i="27"/>
  <c r="BC27" i="28" s="1"/>
  <c r="BT51" i="37"/>
  <c r="BS20" i="38" s="1"/>
  <c r="BH60" i="27"/>
  <c r="BG22" i="28" s="1"/>
  <c r="BL16" i="27"/>
  <c r="BK12" i="28" s="1"/>
  <c r="BL71" i="27"/>
  <c r="BK24" i="28" s="1"/>
  <c r="BT71" i="27"/>
  <c r="BS24" i="28" s="1"/>
  <c r="AG28" i="27"/>
  <c r="AF15" i="28" s="1"/>
  <c r="AE36" i="37"/>
  <c r="AD17" i="38" s="1"/>
  <c r="BV51" i="37"/>
  <c r="BU20" i="38" s="1"/>
  <c r="H16" i="39"/>
  <c r="G12" i="18"/>
  <c r="I16" i="17"/>
  <c r="H12" i="18" s="1"/>
  <c r="AE17" i="40"/>
  <c r="BF13" i="28"/>
  <c r="BH21" i="27"/>
  <c r="BG13" i="28" s="1"/>
  <c r="O19" i="38"/>
  <c r="Q46" i="37"/>
  <c r="P19" i="38" s="1"/>
  <c r="BK41" i="39"/>
  <c r="BJ18" i="18"/>
  <c r="BL41" i="17"/>
  <c r="BK18" i="18" s="1"/>
  <c r="H84" i="39"/>
  <c r="G27" i="18"/>
  <c r="I84" i="17"/>
  <c r="H27" i="18" s="1"/>
  <c r="BJ13" i="38"/>
  <c r="BL21" i="37"/>
  <c r="BK13" i="38" s="1"/>
  <c r="BP19" i="40"/>
  <c r="BR46" i="39"/>
  <c r="BQ19" i="40" s="1"/>
  <c r="BR25" i="40"/>
  <c r="BT76" i="39"/>
  <c r="BS25" i="40" s="1"/>
  <c r="Y20" i="32"/>
  <c r="AA51" i="31"/>
  <c r="Z20" i="32" s="1"/>
  <c r="AC51" i="31"/>
  <c r="AB20" i="32" s="1"/>
  <c r="Z85" i="31"/>
  <c r="Z51" i="35"/>
  <c r="AC15" i="38"/>
  <c r="AE28" i="37"/>
  <c r="AD15" i="38" s="1"/>
  <c r="BL28" i="36"/>
  <c r="BN85" i="35"/>
  <c r="BM28" i="36" s="1"/>
  <c r="BH13" i="18"/>
  <c r="BJ21" i="17"/>
  <c r="BI13" i="18" s="1"/>
  <c r="BX19" i="17"/>
  <c r="BX18" i="17"/>
  <c r="AE26" i="40"/>
  <c r="AC64" i="39"/>
  <c r="BD20" i="40"/>
  <c r="BF51" i="39"/>
  <c r="BE20" i="40" s="1"/>
  <c r="AG27" i="40"/>
  <c r="AI84" i="39"/>
  <c r="AH27" i="40" s="1"/>
  <c r="AC38" i="39"/>
  <c r="BI37" i="39"/>
  <c r="BJ37" i="39" s="1"/>
  <c r="BB37" i="39"/>
  <c r="BH65" i="37"/>
  <c r="BG23" i="38" s="1"/>
  <c r="BF23" i="38"/>
  <c r="BB28" i="36"/>
  <c r="BD85" i="35"/>
  <c r="BC28" i="36" s="1"/>
  <c r="BP17" i="40"/>
  <c r="AG13" i="28"/>
  <c r="AI21" i="27"/>
  <c r="AH13" i="28" s="1"/>
  <c r="AQ28" i="39"/>
  <c r="AP15" i="40" s="1"/>
  <c r="AP15" i="18"/>
  <c r="BP16" i="28"/>
  <c r="BR33" i="27"/>
  <c r="BQ16" i="28" s="1"/>
  <c r="AO16" i="39"/>
  <c r="AN12" i="40" s="1"/>
  <c r="AN12" i="18"/>
  <c r="BH24" i="18"/>
  <c r="BJ71" i="17"/>
  <c r="BI24" i="18" s="1"/>
  <c r="BX67" i="17"/>
  <c r="BX68" i="17"/>
  <c r="D80" i="39"/>
  <c r="C26" i="40" s="1"/>
  <c r="AQ84" i="39"/>
  <c r="AP27" i="40" s="1"/>
  <c r="AP27" i="18"/>
  <c r="AG78" i="39"/>
  <c r="BI85" i="25"/>
  <c r="BH12" i="26"/>
  <c r="BJ16" i="25"/>
  <c r="BI12" i="26" s="1"/>
  <c r="BX13" i="25"/>
  <c r="BX14" i="25"/>
  <c r="BR16" i="38"/>
  <c r="BT33" i="37"/>
  <c r="BS16" i="38" s="1"/>
  <c r="W21" i="38"/>
  <c r="Y55" i="37"/>
  <c r="X21" i="38" s="1"/>
  <c r="BM85" i="37"/>
  <c r="BL28" i="26"/>
  <c r="BN85" i="25"/>
  <c r="BM28" i="26" s="1"/>
  <c r="BH14" i="26"/>
  <c r="BJ25" i="25"/>
  <c r="BI14" i="26" s="1"/>
  <c r="BX24" i="25"/>
  <c r="BX23" i="25"/>
  <c r="BJ20" i="38"/>
  <c r="BL51" i="37"/>
  <c r="BK20" i="38" s="1"/>
  <c r="AL85" i="37"/>
  <c r="AK28" i="38" s="1"/>
  <c r="AK28" i="26"/>
  <c r="BN25" i="38"/>
  <c r="BP76" i="37"/>
  <c r="BO25" i="38" s="1"/>
  <c r="R85" i="35"/>
  <c r="U85" i="35" s="1"/>
  <c r="T28" i="36" s="1"/>
  <c r="Q28" i="30"/>
  <c r="S85" i="29"/>
  <c r="R28" i="30" s="1"/>
  <c r="E19" i="40"/>
  <c r="G46" i="39"/>
  <c r="F19" i="40" s="1"/>
  <c r="BL28" i="17"/>
  <c r="BK15" i="18" s="1"/>
  <c r="O15" i="40"/>
  <c r="M18" i="40"/>
  <c r="O41" i="39"/>
  <c r="N18" i="40" s="1"/>
  <c r="BL51" i="27"/>
  <c r="BK20" i="28" s="1"/>
  <c r="BM76" i="39"/>
  <c r="BL25" i="18"/>
  <c r="BN76" i="17"/>
  <c r="BM25" i="18" s="1"/>
  <c r="W12" i="28"/>
  <c r="Y16" i="27"/>
  <c r="X12" i="28" s="1"/>
  <c r="E17" i="28"/>
  <c r="G36" i="27"/>
  <c r="F17" i="28" s="1"/>
  <c r="BB18" i="28"/>
  <c r="BD41" i="27"/>
  <c r="BC18" i="28" s="1"/>
  <c r="M16" i="28"/>
  <c r="O33" i="27"/>
  <c r="N16" i="28" s="1"/>
  <c r="BI24" i="39"/>
  <c r="BJ24" i="39" s="1"/>
  <c r="BB24" i="39"/>
  <c r="BG65" i="39"/>
  <c r="BF23" i="18"/>
  <c r="BH65" i="17"/>
  <c r="BG23" i="18" s="1"/>
  <c r="X85" i="27"/>
  <c r="X85" i="17"/>
  <c r="W28" i="8"/>
  <c r="E14" i="28"/>
  <c r="G25" i="27"/>
  <c r="F14" i="28" s="1"/>
  <c r="Q18" i="28"/>
  <c r="S41" i="27"/>
  <c r="R18" i="28" s="1"/>
  <c r="BB19" i="39"/>
  <c r="BI19" i="39"/>
  <c r="BJ19" i="39" s="1"/>
  <c r="AZ71" i="39"/>
  <c r="AY24" i="40" s="1"/>
  <c r="AY24" i="18"/>
  <c r="T60" i="39"/>
  <c r="AC69" i="39"/>
  <c r="AZ15" i="38"/>
  <c r="BB28" i="37"/>
  <c r="BA15" i="38" s="1"/>
  <c r="BI28" i="37"/>
  <c r="Q19" i="38"/>
  <c r="S46" i="37"/>
  <c r="R19" i="38" s="1"/>
  <c r="W16" i="38"/>
  <c r="Y33" i="37"/>
  <c r="X16" i="38" s="1"/>
  <c r="BL26" i="38"/>
  <c r="BN80" i="37"/>
  <c r="BM26" i="38" s="1"/>
  <c r="S13" i="38"/>
  <c r="U21" i="37"/>
  <c r="T13" i="38" s="1"/>
  <c r="AZ13" i="38"/>
  <c r="BB21" i="37"/>
  <c r="BA13" i="38" s="1"/>
  <c r="BI21" i="37"/>
  <c r="Y22" i="38"/>
  <c r="AA60" i="37"/>
  <c r="Z22" i="38" s="1"/>
  <c r="E26" i="38"/>
  <c r="G80" i="37"/>
  <c r="F26" i="38" s="1"/>
  <c r="O12" i="38"/>
  <c r="Q16" i="37"/>
  <c r="P12" i="38" s="1"/>
  <c r="BB19" i="40"/>
  <c r="BD46" i="39"/>
  <c r="BC19" i="40" s="1"/>
  <c r="W19" i="28"/>
  <c r="Y46" i="27"/>
  <c r="X19" i="28" s="1"/>
  <c r="BO85" i="27"/>
  <c r="BO85" i="17"/>
  <c r="BP85" i="7"/>
  <c r="BO28" i="8" s="1"/>
  <c r="BN28" i="8"/>
  <c r="P46" i="39"/>
  <c r="BK80" i="39"/>
  <c r="BJ26" i="18"/>
  <c r="BL80" i="17"/>
  <c r="BK26" i="18" s="1"/>
  <c r="W51" i="3"/>
  <c r="V20" i="4" s="1"/>
  <c r="U20" i="4"/>
  <c r="V85" i="3"/>
  <c r="Y51" i="3"/>
  <c r="X20" i="4" s="1"/>
  <c r="V33" i="39"/>
  <c r="U16" i="18"/>
  <c r="W33" i="17"/>
  <c r="V16" i="18" s="1"/>
  <c r="J80" i="39"/>
  <c r="I26" i="18"/>
  <c r="K80" i="17"/>
  <c r="J26" i="18" s="1"/>
  <c r="V21" i="39"/>
  <c r="W21" i="17"/>
  <c r="V13" i="18" s="1"/>
  <c r="U13" i="18"/>
  <c r="AD16" i="39"/>
  <c r="AC12" i="18"/>
  <c r="AE16" i="17"/>
  <c r="AD12" i="18" s="1"/>
  <c r="Y72" i="39"/>
  <c r="BB61" i="39"/>
  <c r="BI61" i="39"/>
  <c r="BJ61" i="39" s="1"/>
  <c r="Y67" i="39"/>
  <c r="BB52" i="39"/>
  <c r="BI52" i="39"/>
  <c r="BJ52" i="39" s="1"/>
  <c r="I78" i="39"/>
  <c r="I57" i="39"/>
  <c r="BB13" i="38"/>
  <c r="BD21" i="37"/>
  <c r="BC13" i="38" s="1"/>
  <c r="BJ12" i="38"/>
  <c r="BL16" i="37"/>
  <c r="BK12" i="38" s="1"/>
  <c r="Y13" i="38"/>
  <c r="AA21" i="37"/>
  <c r="Z13" i="38" s="1"/>
  <c r="W28" i="36"/>
  <c r="U28" i="34"/>
  <c r="W85" i="33"/>
  <c r="V28" i="34" s="1"/>
  <c r="BD15" i="28"/>
  <c r="BF28" i="27"/>
  <c r="BE15" i="28" s="1"/>
  <c r="AO41" i="39"/>
  <c r="AN18" i="40" s="1"/>
  <c r="BL71" i="17"/>
  <c r="BK24" i="18" s="1"/>
  <c r="BX89" i="3"/>
  <c r="BX88" i="3"/>
  <c r="BH28" i="4"/>
  <c r="BJ85" i="3"/>
  <c r="BI28" i="4" s="1"/>
  <c r="AW65" i="39"/>
  <c r="AV23" i="40" s="1"/>
  <c r="AP76" i="39"/>
  <c r="AO25" i="40" s="1"/>
  <c r="L16" i="39"/>
  <c r="K12" i="40" s="1"/>
  <c r="K12" i="18"/>
  <c r="O25" i="40"/>
  <c r="Q76" i="39"/>
  <c r="P25" i="40" s="1"/>
  <c r="AY84" i="39"/>
  <c r="AX27" i="40" s="1"/>
  <c r="AX27" i="18"/>
  <c r="BI39" i="39"/>
  <c r="BJ39" i="39" s="1"/>
  <c r="BB39" i="39"/>
  <c r="Q58" i="39"/>
  <c r="AK67" i="39"/>
  <c r="AZ20" i="38"/>
  <c r="BI51" i="37"/>
  <c r="BB51" i="37"/>
  <c r="BA20" i="38" s="1"/>
  <c r="M26" i="38"/>
  <c r="O80" i="37"/>
  <c r="N26" i="38" s="1"/>
  <c r="Y85" i="33"/>
  <c r="X28" i="34" s="1"/>
  <c r="BL46" i="17"/>
  <c r="BK19" i="18" s="1"/>
  <c r="BH21" i="18"/>
  <c r="BX54" i="17"/>
  <c r="BX53" i="17"/>
  <c r="BJ55" i="17"/>
  <c r="BI21" i="18" s="1"/>
  <c r="BQ84" i="39"/>
  <c r="BP27" i="18"/>
  <c r="BR84" i="17"/>
  <c r="BQ27" i="18" s="1"/>
  <c r="T25" i="39"/>
  <c r="S14" i="18"/>
  <c r="U25" i="17"/>
  <c r="T14" i="18" s="1"/>
  <c r="BC36" i="39"/>
  <c r="BB17" i="18"/>
  <c r="BD36" i="17"/>
  <c r="BC17" i="18" s="1"/>
  <c r="AG37" i="39"/>
  <c r="AE20" i="28"/>
  <c r="AC44" i="39"/>
  <c r="I21" i="28"/>
  <c r="K55" i="27"/>
  <c r="J21" i="28" s="1"/>
  <c r="BB13" i="39"/>
  <c r="BI13" i="39"/>
  <c r="BJ13" i="39" s="1"/>
  <c r="Q18" i="39"/>
  <c r="BI66" i="39"/>
  <c r="BJ66" i="39" s="1"/>
  <c r="BB66" i="39"/>
  <c r="BH20" i="16"/>
  <c r="BJ51" i="15"/>
  <c r="BI20" i="16" s="1"/>
  <c r="BX49" i="15"/>
  <c r="BX48" i="15"/>
  <c r="AK78" i="39"/>
  <c r="K70" i="39"/>
  <c r="Q62" i="39"/>
  <c r="BB16" i="38"/>
  <c r="BD33" i="37"/>
  <c r="BC16" i="38" s="1"/>
  <c r="L85" i="37"/>
  <c r="K28" i="38" s="1"/>
  <c r="K28" i="26"/>
  <c r="AI71" i="37"/>
  <c r="AH24" i="38" s="1"/>
  <c r="M17" i="38"/>
  <c r="O36" i="37"/>
  <c r="N17" i="38" s="1"/>
  <c r="AW25" i="39"/>
  <c r="AV14" i="40" s="1"/>
  <c r="L36" i="39"/>
  <c r="K17" i="40" s="1"/>
  <c r="K17" i="18"/>
  <c r="BN25" i="27"/>
  <c r="BM14" i="28" s="1"/>
  <c r="D33" i="39"/>
  <c r="C16" i="40" s="1"/>
  <c r="BR20" i="40"/>
  <c r="BT51" i="39"/>
  <c r="BS20" i="40" s="1"/>
  <c r="AK29" i="39"/>
  <c r="Y45" i="39"/>
  <c r="BR26" i="28"/>
  <c r="BT80" i="27"/>
  <c r="BS26" i="28" s="1"/>
  <c r="AB25" i="39"/>
  <c r="AA14" i="18"/>
  <c r="BX22" i="17"/>
  <c r="AC25" i="17"/>
  <c r="AB14" i="18" s="1"/>
  <c r="BI26" i="39"/>
  <c r="BJ26" i="39" s="1"/>
  <c r="BB26" i="39"/>
  <c r="BO65" i="39"/>
  <c r="BN23" i="18"/>
  <c r="BP65" i="17"/>
  <c r="BO23" i="18" s="1"/>
  <c r="BG16" i="39"/>
  <c r="BH16" i="17"/>
  <c r="BG12" i="18" s="1"/>
  <c r="BF12" i="18"/>
  <c r="AS76" i="39"/>
  <c r="AR25" i="40" s="1"/>
  <c r="AR25" i="18"/>
  <c r="BA46" i="39"/>
  <c r="AZ19" i="18"/>
  <c r="BB46" i="17"/>
  <c r="BA19" i="18" s="1"/>
  <c r="BI46" i="17"/>
  <c r="E65" i="39"/>
  <c r="D23" i="40" s="1"/>
  <c r="BA51" i="39"/>
  <c r="AP55" i="39"/>
  <c r="AO21" i="40" s="1"/>
  <c r="U80" i="27"/>
  <c r="T26" i="28" s="1"/>
  <c r="S26" i="28"/>
  <c r="BS65" i="39"/>
  <c r="BR23" i="18"/>
  <c r="BT65" i="17"/>
  <c r="BS23" i="18" s="1"/>
  <c r="E80" i="39"/>
  <c r="D26" i="40" s="1"/>
  <c r="BB38" i="39"/>
  <c r="BI38" i="39"/>
  <c r="BJ38" i="39" s="1"/>
  <c r="BB62" i="39"/>
  <c r="BI62" i="39"/>
  <c r="BJ62" i="39" s="1"/>
  <c r="AI28" i="16"/>
  <c r="BX87" i="15"/>
  <c r="K63" i="39"/>
  <c r="Q21" i="38"/>
  <c r="S55" i="37"/>
  <c r="R21" i="38" s="1"/>
  <c r="O76" i="37"/>
  <c r="N25" i="38" s="1"/>
  <c r="M25" i="38"/>
  <c r="BJ25" i="38"/>
  <c r="BL76" i="37"/>
  <c r="BK25" i="38" s="1"/>
  <c r="S24" i="38"/>
  <c r="U71" i="37"/>
  <c r="T24" i="38" s="1"/>
  <c r="AA14" i="38"/>
  <c r="AC25" i="37"/>
  <c r="AB14" i="38" s="1"/>
  <c r="BX22" i="37"/>
  <c r="BF84" i="37"/>
  <c r="BE27" i="38" s="1"/>
  <c r="BA21" i="39"/>
  <c r="BL25" i="17"/>
  <c r="BK14" i="18" s="1"/>
  <c r="AT41" i="39"/>
  <c r="AS18" i="40" s="1"/>
  <c r="AX28" i="39"/>
  <c r="AW15" i="40" s="1"/>
  <c r="BX37" i="17"/>
  <c r="BD51" i="27"/>
  <c r="BC20" i="28" s="1"/>
  <c r="AZ55" i="39"/>
  <c r="AY21" i="40" s="1"/>
  <c r="AF71" i="39"/>
  <c r="AG71" i="17"/>
  <c r="AF24" i="18" s="1"/>
  <c r="AE24" i="18"/>
  <c r="R16" i="39"/>
  <c r="S16" i="17"/>
  <c r="R12" i="18" s="1"/>
  <c r="Q12" i="18"/>
  <c r="AS28" i="39"/>
  <c r="AR15" i="40" s="1"/>
  <c r="AR15" i="18"/>
  <c r="BM41" i="39"/>
  <c r="BL18" i="18"/>
  <c r="BN41" i="17"/>
  <c r="BM18" i="18" s="1"/>
  <c r="AY65" i="39"/>
  <c r="AX23" i="40" s="1"/>
  <c r="AX23" i="18"/>
  <c r="BM80" i="39"/>
  <c r="BM36" i="39"/>
  <c r="BL17" i="18"/>
  <c r="BN36" i="17"/>
  <c r="BM17" i="18" s="1"/>
  <c r="Z60" i="39"/>
  <c r="BM85" i="27"/>
  <c r="BM85" i="17"/>
  <c r="BL28" i="8"/>
  <c r="BN85" i="7"/>
  <c r="BM28" i="8" s="1"/>
  <c r="AJ16" i="39"/>
  <c r="AI12" i="18"/>
  <c r="AK16" i="17"/>
  <c r="AJ12" i="18" s="1"/>
  <c r="AK42" i="39"/>
  <c r="U14" i="39"/>
  <c r="I27" i="39"/>
  <c r="K23" i="39"/>
  <c r="Y73" i="39"/>
  <c r="BB54" i="39"/>
  <c r="BI54" i="39"/>
  <c r="BJ54" i="39" s="1"/>
  <c r="BT85" i="15"/>
  <c r="BS28" i="16" s="1"/>
  <c r="BR28" i="16"/>
  <c r="AM85" i="37"/>
  <c r="AL28" i="38" s="1"/>
  <c r="AL28" i="26"/>
  <c r="AI50" i="25"/>
  <c r="AC13" i="38"/>
  <c r="AE21" i="37"/>
  <c r="AD13" i="38" s="1"/>
  <c r="I19" i="38"/>
  <c r="K46" i="37"/>
  <c r="J19" i="38" s="1"/>
  <c r="AZ17" i="38"/>
  <c r="BI36" i="37"/>
  <c r="BB36" i="37"/>
  <c r="BA17" i="38" s="1"/>
  <c r="BH17" i="36"/>
  <c r="BX36" i="35"/>
  <c r="BX35" i="35"/>
  <c r="BJ36" i="35"/>
  <c r="BI17" i="36" s="1"/>
  <c r="V85" i="35"/>
  <c r="AE49" i="31"/>
  <c r="AD49" i="35"/>
  <c r="S16" i="37"/>
  <c r="R12" i="38" s="1"/>
  <c r="BF60" i="37"/>
  <c r="BE22" i="38" s="1"/>
  <c r="AG28" i="2"/>
  <c r="AI85" i="1"/>
  <c r="AH28" i="2" s="1"/>
  <c r="AK85" i="1"/>
  <c r="AJ28" i="2" s="1"/>
  <c r="AI76" i="27"/>
  <c r="AH25" i="28" s="1"/>
  <c r="BX77" i="27"/>
  <c r="AI33" i="37"/>
  <c r="AH16" i="38" s="1"/>
  <c r="AH47" i="37"/>
  <c r="AI47" i="37" s="1"/>
  <c r="BS80" i="39"/>
  <c r="W71" i="37"/>
  <c r="V24" i="38" s="1"/>
  <c r="BP71" i="37"/>
  <c r="BO24" i="38" s="1"/>
  <c r="AK21" i="27"/>
  <c r="AJ13" i="28" s="1"/>
  <c r="S84" i="27"/>
  <c r="R27" i="28" s="1"/>
  <c r="BR25" i="27"/>
  <c r="BQ14" i="28" s="1"/>
  <c r="BL60" i="27"/>
  <c r="BK22" i="28" s="1"/>
  <c r="AG21" i="37"/>
  <c r="AF13" i="38" s="1"/>
  <c r="BP80" i="27"/>
  <c r="BO26" i="28" s="1"/>
  <c r="AI41" i="37"/>
  <c r="AH18" i="38" s="1"/>
  <c r="Q14" i="40"/>
  <c r="BD21" i="40"/>
  <c r="BN28" i="16"/>
  <c r="BP85" i="15"/>
  <c r="BO28" i="16" s="1"/>
  <c r="BX18" i="11"/>
  <c r="BX17" i="11"/>
  <c r="O23" i="38"/>
  <c r="Q65" i="37"/>
  <c r="P23" i="38" s="1"/>
  <c r="BH85" i="35"/>
  <c r="BG28" i="36" s="1"/>
  <c r="BF28" i="36"/>
  <c r="BT28" i="36"/>
  <c r="BV85" i="35"/>
  <c r="BU28" i="36" s="1"/>
  <c r="AP21" i="39"/>
  <c r="AO13" i="40" s="1"/>
  <c r="AO13" i="18"/>
  <c r="Y26" i="28"/>
  <c r="AA80" i="27"/>
  <c r="Z26" i="28" s="1"/>
  <c r="AG21" i="40"/>
  <c r="AI55" i="39"/>
  <c r="AH21" i="40" s="1"/>
  <c r="E25" i="38"/>
  <c r="G76" i="37"/>
  <c r="F25" i="38" s="1"/>
  <c r="S16" i="38"/>
  <c r="U33" i="37"/>
  <c r="T16" i="38" s="1"/>
  <c r="Y16" i="28"/>
  <c r="AA33" i="27"/>
  <c r="Z16" i="28" s="1"/>
  <c r="AI51" i="23"/>
  <c r="AH20" i="24" s="1"/>
  <c r="AG20" i="24"/>
  <c r="AH85" i="23"/>
  <c r="AK51" i="23"/>
  <c r="AJ20" i="24" s="1"/>
  <c r="AN41" i="39"/>
  <c r="AM18" i="40" s="1"/>
  <c r="AM18" i="18"/>
  <c r="O20" i="28"/>
  <c r="BL20" i="28"/>
  <c r="BN51" i="27"/>
  <c r="BM20" i="28" s="1"/>
  <c r="BB50" i="39"/>
  <c r="BI50" i="39"/>
  <c r="BJ50" i="39" s="1"/>
  <c r="BH20" i="26"/>
  <c r="BJ51" i="25"/>
  <c r="BI20" i="26" s="1"/>
  <c r="BX49" i="25"/>
  <c r="BX48" i="25"/>
  <c r="BH15" i="36"/>
  <c r="BJ28" i="35"/>
  <c r="BI15" i="36" s="1"/>
  <c r="BX26" i="35"/>
  <c r="BX27" i="35"/>
  <c r="BT12" i="28"/>
  <c r="BV16" i="27"/>
  <c r="BU12" i="28" s="1"/>
  <c r="BP26" i="40"/>
  <c r="Y59" i="39"/>
  <c r="AZ14" i="28"/>
  <c r="BB25" i="27"/>
  <c r="BA14" i="28" s="1"/>
  <c r="BI25" i="27"/>
  <c r="AU21" i="39"/>
  <c r="AT13" i="40" s="1"/>
  <c r="H85" i="27"/>
  <c r="H85" i="17"/>
  <c r="G28" i="8"/>
  <c r="I85" i="7"/>
  <c r="H28" i="8" s="1"/>
  <c r="BT21" i="40"/>
  <c r="U67" i="39"/>
  <c r="AS85" i="37"/>
  <c r="AR28" i="38" s="1"/>
  <c r="AR28" i="26"/>
  <c r="O20" i="38"/>
  <c r="BB15" i="40"/>
  <c r="G14" i="40"/>
  <c r="BR14" i="28"/>
  <c r="BT25" i="27"/>
  <c r="BS14" i="28" s="1"/>
  <c r="AI21" i="40"/>
  <c r="AK55" i="39"/>
  <c r="AJ21" i="40" s="1"/>
  <c r="AE23" i="28"/>
  <c r="AG65" i="27"/>
  <c r="AF23" i="28" s="1"/>
  <c r="BR24" i="40"/>
  <c r="BH16" i="8"/>
  <c r="BX31" i="7"/>
  <c r="BX30" i="7"/>
  <c r="BJ33" i="7"/>
  <c r="BI16" i="8" s="1"/>
  <c r="BM46" i="39"/>
  <c r="BL19" i="18"/>
  <c r="BN46" i="17"/>
  <c r="BM19" i="18" s="1"/>
  <c r="AZ28" i="39"/>
  <c r="AY15" i="40" s="1"/>
  <c r="AY15" i="18"/>
  <c r="G18" i="28"/>
  <c r="I41" i="27"/>
  <c r="H18" i="28" s="1"/>
  <c r="Z16" i="39"/>
  <c r="Y12" i="18"/>
  <c r="AA16" i="17"/>
  <c r="Z12" i="18" s="1"/>
  <c r="BH15" i="8"/>
  <c r="BJ28" i="7"/>
  <c r="BI15" i="8" s="1"/>
  <c r="BX27" i="7"/>
  <c r="BX26" i="7"/>
  <c r="BT18" i="28"/>
  <c r="BV41" i="27"/>
  <c r="BU18" i="28" s="1"/>
  <c r="X33" i="39"/>
  <c r="W16" i="18"/>
  <c r="Y33" i="17"/>
  <c r="X16" i="18" s="1"/>
  <c r="M76" i="39"/>
  <c r="L25" i="40" s="1"/>
  <c r="L25" i="18"/>
  <c r="BL27" i="40"/>
  <c r="BN84" i="39"/>
  <c r="BM27" i="40" s="1"/>
  <c r="BP28" i="16"/>
  <c r="BR85" i="15"/>
  <c r="BQ28" i="16" s="1"/>
  <c r="O85" i="15"/>
  <c r="N28" i="16" s="1"/>
  <c r="M28" i="16"/>
  <c r="S84" i="37"/>
  <c r="R27" i="38" s="1"/>
  <c r="Q27" i="38"/>
  <c r="AG19" i="38"/>
  <c r="AI46" i="37"/>
  <c r="AH19" i="38" s="1"/>
  <c r="O49" i="37"/>
  <c r="Q49" i="37"/>
  <c r="S25" i="38"/>
  <c r="U76" i="37"/>
  <c r="T25" i="38" s="1"/>
  <c r="AV85" i="37"/>
  <c r="AU28" i="38" s="1"/>
  <c r="AU28" i="26"/>
  <c r="U17" i="38"/>
  <c r="W36" i="37"/>
  <c r="V17" i="38" s="1"/>
  <c r="AD48" i="37"/>
  <c r="AE48" i="37" s="1"/>
  <c r="AE48" i="25"/>
  <c r="Q13" i="38"/>
  <c r="S21" i="37"/>
  <c r="R13" i="38" s="1"/>
  <c r="BB13" i="40"/>
  <c r="BD21" i="39"/>
  <c r="BC13" i="40" s="1"/>
  <c r="O15" i="28"/>
  <c r="Q28" i="27"/>
  <c r="P15" i="28" s="1"/>
  <c r="E26" i="28"/>
  <c r="G80" i="27"/>
  <c r="F26" i="28" s="1"/>
  <c r="BR22" i="40"/>
  <c r="BT60" i="39"/>
  <c r="BS22" i="40" s="1"/>
  <c r="P41" i="39"/>
  <c r="Q41" i="17"/>
  <c r="P18" i="18" s="1"/>
  <c r="O18" i="18"/>
  <c r="O22" i="40"/>
  <c r="Q60" i="39"/>
  <c r="P22" i="40" s="1"/>
  <c r="U27" i="40"/>
  <c r="W84" i="39"/>
  <c r="V27" i="40" s="1"/>
  <c r="AH16" i="39"/>
  <c r="AI16" i="17"/>
  <c r="AH12" i="18" s="1"/>
  <c r="AG12" i="18"/>
  <c r="BB27" i="39"/>
  <c r="BI27" i="39"/>
  <c r="BJ27" i="39" s="1"/>
  <c r="P85" i="27"/>
  <c r="P85" i="17"/>
  <c r="O28" i="8"/>
  <c r="Q85" i="7"/>
  <c r="P28" i="8" s="1"/>
  <c r="N47" i="39"/>
  <c r="O47" i="39" s="1"/>
  <c r="O47" i="17"/>
  <c r="M65" i="39"/>
  <c r="L23" i="40" s="1"/>
  <c r="Q21" i="28"/>
  <c r="S55" i="27"/>
  <c r="R21" i="28" s="1"/>
  <c r="BN21" i="40"/>
  <c r="AG73" i="39"/>
  <c r="BB63" i="39"/>
  <c r="BI63" i="39"/>
  <c r="BJ63" i="39" s="1"/>
  <c r="AC57" i="39"/>
  <c r="BJ46" i="15"/>
  <c r="BI19" i="16" s="1"/>
  <c r="BX44" i="15"/>
  <c r="BX43" i="15"/>
  <c r="BH19" i="16"/>
  <c r="BI53" i="39"/>
  <c r="BJ53" i="39" s="1"/>
  <c r="BB53" i="39"/>
  <c r="I59" i="39"/>
  <c r="M13" i="38"/>
  <c r="O21" i="37"/>
  <c r="N13" i="38" s="1"/>
  <c r="M85" i="37"/>
  <c r="L28" i="38" s="1"/>
  <c r="L28" i="26"/>
  <c r="BN22" i="38"/>
  <c r="BP60" i="37"/>
  <c r="BO22" i="38" s="1"/>
  <c r="U18" i="38"/>
  <c r="W41" i="37"/>
  <c r="V18" i="38" s="1"/>
  <c r="Y12" i="38"/>
  <c r="AA16" i="37"/>
  <c r="Z12" i="38" s="1"/>
  <c r="U12" i="38"/>
  <c r="W16" i="37"/>
  <c r="V12" i="38" s="1"/>
  <c r="S21" i="38"/>
  <c r="U55" i="37"/>
  <c r="T21" i="38" s="1"/>
  <c r="E28" i="36"/>
  <c r="G85" i="35"/>
  <c r="F28" i="36" s="1"/>
  <c r="AK51" i="33"/>
  <c r="AJ20" i="34" s="1"/>
  <c r="AI51" i="33"/>
  <c r="AH20" i="34" s="1"/>
  <c r="AG20" i="34"/>
  <c r="AH85" i="33"/>
  <c r="AC13" i="28"/>
  <c r="AE21" i="27"/>
  <c r="AD13" i="28" s="1"/>
  <c r="BN28" i="17"/>
  <c r="BM15" i="18" s="1"/>
  <c r="F80" i="39"/>
  <c r="G80" i="17"/>
  <c r="F26" i="18" s="1"/>
  <c r="E26" i="18"/>
  <c r="AS55" i="39"/>
  <c r="AR21" i="40" s="1"/>
  <c r="BJ26" i="28"/>
  <c r="BL80" i="27"/>
  <c r="BK26" i="28" s="1"/>
  <c r="Q23" i="40"/>
  <c r="S65" i="39"/>
  <c r="R23" i="40" s="1"/>
  <c r="I80" i="27"/>
  <c r="H26" i="28" s="1"/>
  <c r="BX72" i="27"/>
  <c r="M25" i="28"/>
  <c r="O76" i="27"/>
  <c r="N25" i="28" s="1"/>
  <c r="AI22" i="28"/>
  <c r="AK60" i="27"/>
  <c r="AJ22" i="28" s="1"/>
  <c r="AU76" i="39"/>
  <c r="AT25" i="40" s="1"/>
  <c r="AK35" i="39"/>
  <c r="BI35" i="39"/>
  <c r="BJ35" i="39" s="1"/>
  <c r="BB35" i="39"/>
  <c r="BB83" i="39"/>
  <c r="BI83" i="39"/>
  <c r="BJ83" i="39" s="1"/>
  <c r="BB58" i="39"/>
  <c r="BI58" i="39"/>
  <c r="BJ58" i="39" s="1"/>
  <c r="BN23" i="38"/>
  <c r="BP65" i="37"/>
  <c r="BO23" i="38" s="1"/>
  <c r="M15" i="38"/>
  <c r="O28" i="37"/>
  <c r="N15" i="38" s="1"/>
  <c r="Q25" i="38"/>
  <c r="S76" i="37"/>
  <c r="R25" i="38" s="1"/>
  <c r="BH23" i="36"/>
  <c r="BJ65" i="35"/>
  <c r="BI23" i="36" s="1"/>
  <c r="BX62" i="35"/>
  <c r="BX63" i="35"/>
  <c r="BR21" i="27"/>
  <c r="BQ13" i="28" s="1"/>
  <c r="AT46" i="39"/>
  <c r="AS19" i="40" s="1"/>
  <c r="BD13" i="40"/>
  <c r="BF21" i="39"/>
  <c r="BE13" i="40" s="1"/>
  <c r="BP46" i="17"/>
  <c r="BO19" i="18" s="1"/>
  <c r="U22" i="28"/>
  <c r="W60" i="27"/>
  <c r="V22" i="28" s="1"/>
  <c r="N36" i="39"/>
  <c r="Q36" i="39" s="1"/>
  <c r="P17" i="40" s="1"/>
  <c r="M17" i="18"/>
  <c r="O36" i="17"/>
  <c r="N17" i="18" s="1"/>
  <c r="E84" i="39"/>
  <c r="D27" i="40" s="1"/>
  <c r="D27" i="18"/>
  <c r="L28" i="39"/>
  <c r="K15" i="40" s="1"/>
  <c r="K15" i="18"/>
  <c r="U16" i="28"/>
  <c r="W33" i="27"/>
  <c r="V16" i="28" s="1"/>
  <c r="N55" i="39"/>
  <c r="BF25" i="40"/>
  <c r="BH76" i="39"/>
  <c r="BG25" i="40" s="1"/>
  <c r="AN80" i="39"/>
  <c r="AM26" i="40" s="1"/>
  <c r="Z80" i="39"/>
  <c r="Y26" i="18"/>
  <c r="AA80" i="17"/>
  <c r="Z26" i="18" s="1"/>
  <c r="D16" i="39"/>
  <c r="C12" i="40" s="1"/>
  <c r="C12" i="18"/>
  <c r="U13" i="28"/>
  <c r="W21" i="27"/>
  <c r="V13" i="28" s="1"/>
  <c r="M25" i="40"/>
  <c r="I22" i="39"/>
  <c r="K84" i="27"/>
  <c r="J27" i="28" s="1"/>
  <c r="I27" i="28"/>
  <c r="AC12" i="28"/>
  <c r="AE16" i="27"/>
  <c r="AD12" i="28" s="1"/>
  <c r="I28" i="16"/>
  <c r="K85" i="15"/>
  <c r="J28" i="16" s="1"/>
  <c r="K59" i="39"/>
  <c r="U82" i="39"/>
  <c r="BI77" i="39"/>
  <c r="BJ77" i="39" s="1"/>
  <c r="BB77" i="39"/>
  <c r="I17" i="38"/>
  <c r="K36" i="37"/>
  <c r="J17" i="38" s="1"/>
  <c r="AI26" i="38"/>
  <c r="AK80" i="37"/>
  <c r="AJ26" i="38" s="1"/>
  <c r="BB25" i="38"/>
  <c r="BD76" i="37"/>
  <c r="BC25" i="38" s="1"/>
  <c r="BF12" i="38"/>
  <c r="BH16" i="37"/>
  <c r="BG12" i="38" s="1"/>
  <c r="BI60" i="37"/>
  <c r="BF85" i="35"/>
  <c r="BE28" i="36" s="1"/>
  <c r="BE28" i="30"/>
  <c r="AX25" i="39"/>
  <c r="AW14" i="40" s="1"/>
  <c r="BR46" i="27"/>
  <c r="BQ19" i="28" s="1"/>
  <c r="L55" i="39"/>
  <c r="K21" i="40" s="1"/>
  <c r="U22" i="40"/>
  <c r="U32" i="39"/>
  <c r="AG42" i="39"/>
  <c r="AU80" i="39"/>
  <c r="AT26" i="40" s="1"/>
  <c r="AT26" i="18"/>
  <c r="Y12" i="39"/>
  <c r="BM16" i="39"/>
  <c r="BL12" i="18"/>
  <c r="BN16" i="17"/>
  <c r="BM12" i="18" s="1"/>
  <c r="Y60" i="27"/>
  <c r="X22" i="28" s="1"/>
  <c r="AO85" i="27"/>
  <c r="AN28" i="28" s="1"/>
  <c r="AO85" i="17"/>
  <c r="AN28" i="8"/>
  <c r="BL21" i="40"/>
  <c r="D60" i="39"/>
  <c r="C22" i="40" s="1"/>
  <c r="BX79" i="15"/>
  <c r="BX78" i="15"/>
  <c r="BJ80" i="15"/>
  <c r="BI26" i="16" s="1"/>
  <c r="BH26" i="16"/>
  <c r="BB72" i="39"/>
  <c r="BI72" i="39"/>
  <c r="BJ72" i="39" s="1"/>
  <c r="U14" i="38"/>
  <c r="W25" i="37"/>
  <c r="V14" i="38" s="1"/>
  <c r="Y17" i="38"/>
  <c r="AA36" i="37"/>
  <c r="Z17" i="38" s="1"/>
  <c r="Q17" i="38"/>
  <c r="S36" i="37"/>
  <c r="R17" i="38" s="1"/>
  <c r="BV80" i="37"/>
  <c r="BU26" i="38" s="1"/>
  <c r="BT26" i="38"/>
  <c r="BN12" i="38"/>
  <c r="BP16" i="37"/>
  <c r="BO12" i="38" s="1"/>
  <c r="G25" i="38"/>
  <c r="I76" i="37"/>
  <c r="H25" i="38" s="1"/>
  <c r="AA18" i="38"/>
  <c r="AC41" i="37"/>
  <c r="AB18" i="38" s="1"/>
  <c r="BX37" i="37"/>
  <c r="AE14" i="38"/>
  <c r="AG25" i="37"/>
  <c r="AF14" i="38" s="1"/>
  <c r="BB16" i="17"/>
  <c r="BA12" i="18" s="1"/>
  <c r="AL46" i="39"/>
  <c r="AK19" i="40" s="1"/>
  <c r="BB16" i="40"/>
  <c r="BD33" i="39"/>
  <c r="BC16" i="40" s="1"/>
  <c r="BX17" i="27"/>
  <c r="N48" i="39"/>
  <c r="O48" i="39" s="1"/>
  <c r="BK21" i="39"/>
  <c r="E16" i="39"/>
  <c r="D12" i="40" s="1"/>
  <c r="AB84" i="39"/>
  <c r="Q15" i="39"/>
  <c r="K18" i="39"/>
  <c r="S14" i="28"/>
  <c r="U25" i="27"/>
  <c r="T14" i="28" s="1"/>
  <c r="BI32" i="39"/>
  <c r="BJ32" i="39" s="1"/>
  <c r="BB32" i="39"/>
  <c r="BB17" i="28"/>
  <c r="BD36" i="27"/>
  <c r="BC17" i="28" s="1"/>
  <c r="AV41" i="39"/>
  <c r="AU18" i="40" s="1"/>
  <c r="AU18" i="18"/>
  <c r="AC27" i="40"/>
  <c r="AE84" i="39"/>
  <c r="AD27" i="40" s="1"/>
  <c r="E28" i="39"/>
  <c r="D15" i="40" s="1"/>
  <c r="D15" i="18"/>
  <c r="U18" i="39"/>
  <c r="BO41" i="39"/>
  <c r="BN18" i="18"/>
  <c r="BP41" i="17"/>
  <c r="BO18" i="18" s="1"/>
  <c r="Q22" i="39"/>
  <c r="P21" i="39"/>
  <c r="O13" i="18"/>
  <c r="Q21" i="17"/>
  <c r="P13" i="18" s="1"/>
  <c r="Q73" i="39"/>
  <c r="BH12" i="16"/>
  <c r="BJ16" i="15"/>
  <c r="BI12" i="16" s="1"/>
  <c r="BX13" i="15"/>
  <c r="BX14" i="15"/>
  <c r="U61" i="39"/>
  <c r="AC83" i="39"/>
  <c r="AG69" i="39"/>
  <c r="Q83" i="39"/>
  <c r="G28" i="16"/>
  <c r="I85" i="15"/>
  <c r="H28" i="16" s="1"/>
  <c r="AB85" i="37"/>
  <c r="AA28" i="26"/>
  <c r="AC85" i="25"/>
  <c r="AB28" i="26" s="1"/>
  <c r="BN19" i="38"/>
  <c r="BP46" i="37"/>
  <c r="BO19" i="38" s="1"/>
  <c r="E12" i="38"/>
  <c r="G16" i="37"/>
  <c r="F12" i="38" s="1"/>
  <c r="Y16" i="38"/>
  <c r="AA33" i="37"/>
  <c r="Z16" i="38" s="1"/>
  <c r="BH13" i="36"/>
  <c r="BJ21" i="35"/>
  <c r="BI13" i="36" s="1"/>
  <c r="BX18" i="35"/>
  <c r="BX19" i="35"/>
  <c r="BU25" i="39"/>
  <c r="AT21" i="39"/>
  <c r="AS13" i="40" s="1"/>
  <c r="U41" i="27"/>
  <c r="T18" i="28" s="1"/>
  <c r="AP33" i="39"/>
  <c r="AO16" i="40" s="1"/>
  <c r="BV51" i="27"/>
  <c r="BU20" i="28" s="1"/>
  <c r="Z46" i="39"/>
  <c r="U55" i="27"/>
  <c r="T21" i="28" s="1"/>
  <c r="AR84" i="39"/>
  <c r="AQ27" i="40" s="1"/>
  <c r="AU60" i="39"/>
  <c r="AT22" i="40" s="1"/>
  <c r="M84" i="39"/>
  <c r="L27" i="40" s="1"/>
  <c r="L27" i="18"/>
  <c r="AA14" i="28"/>
  <c r="AC25" i="27"/>
  <c r="AB14" i="28" s="1"/>
  <c r="BX22" i="27"/>
  <c r="AN60" i="39"/>
  <c r="AM22" i="40" s="1"/>
  <c r="AP65" i="39"/>
  <c r="AO23" i="40" s="1"/>
  <c r="AM85" i="27"/>
  <c r="AL28" i="28" s="1"/>
  <c r="AM85" i="17"/>
  <c r="AL28" i="8"/>
  <c r="BH14" i="8"/>
  <c r="BJ25" i="7"/>
  <c r="BI14" i="8" s="1"/>
  <c r="BX24" i="7"/>
  <c r="BX23" i="7"/>
  <c r="BF12" i="28"/>
  <c r="BH16" i="27"/>
  <c r="BG12" i="28" s="1"/>
  <c r="BE36" i="39"/>
  <c r="BD17" i="18"/>
  <c r="BF36" i="17"/>
  <c r="BE17" i="18" s="1"/>
  <c r="G21" i="40"/>
  <c r="I55" i="39"/>
  <c r="H21" i="40" s="1"/>
  <c r="AX80" i="39"/>
  <c r="AW26" i="40" s="1"/>
  <c r="AW26" i="18"/>
  <c r="AZ19" i="28"/>
  <c r="BB46" i="27"/>
  <c r="BA19" i="28" s="1"/>
  <c r="BI46" i="27"/>
  <c r="U34" i="39"/>
  <c r="U39" i="39"/>
  <c r="BF27" i="28"/>
  <c r="BH84" i="27"/>
  <c r="BG27" i="28" s="1"/>
  <c r="BB56" i="39"/>
  <c r="BI56" i="39"/>
  <c r="BJ56" i="39" s="1"/>
  <c r="Y63" i="39"/>
  <c r="BJ28" i="16"/>
  <c r="BL85" i="15"/>
  <c r="BK28" i="16" s="1"/>
  <c r="BF19" i="38"/>
  <c r="BH46" i="37"/>
  <c r="BG19" i="38" s="1"/>
  <c r="BT21" i="38"/>
  <c r="BV55" i="37"/>
  <c r="BU21" i="38" s="1"/>
  <c r="BL14" i="38"/>
  <c r="BN25" i="37"/>
  <c r="BM14" i="38" s="1"/>
  <c r="BB27" i="38"/>
  <c r="BD84" i="37"/>
  <c r="BC27" i="38" s="1"/>
  <c r="E24" i="38"/>
  <c r="G71" i="37"/>
  <c r="F24" i="38" s="1"/>
  <c r="BH16" i="36"/>
  <c r="BJ33" i="35"/>
  <c r="BI16" i="36" s="1"/>
  <c r="BX31" i="35"/>
  <c r="BX30" i="35"/>
  <c r="BS46" i="39"/>
  <c r="BJ14" i="40"/>
  <c r="BT20" i="40"/>
  <c r="BV51" i="39"/>
  <c r="BU20" i="40" s="1"/>
  <c r="AH48" i="3"/>
  <c r="AE48" i="3"/>
  <c r="AD48" i="7"/>
  <c r="AM25" i="39"/>
  <c r="AL14" i="40" s="1"/>
  <c r="O60" i="27"/>
  <c r="N22" i="28" s="1"/>
  <c r="Y15" i="39"/>
  <c r="AR28" i="39"/>
  <c r="AQ15" i="40" s="1"/>
  <c r="AQ15" i="18"/>
  <c r="Q12" i="28"/>
  <c r="S16" i="27"/>
  <c r="R12" i="28" s="1"/>
  <c r="Q38" i="39"/>
  <c r="BL18" i="28"/>
  <c r="BN41" i="27"/>
  <c r="BM18" i="28" s="1"/>
  <c r="AM55" i="39"/>
  <c r="AL21" i="40" s="1"/>
  <c r="AM84" i="39"/>
  <c r="AL27" i="40" s="1"/>
  <c r="AL27" i="18"/>
  <c r="AC17" i="39"/>
  <c r="BL17" i="28"/>
  <c r="BN36" i="27"/>
  <c r="BM17" i="28" s="1"/>
  <c r="BQ76" i="39"/>
  <c r="BR76" i="17"/>
  <c r="BQ25" i="18" s="1"/>
  <c r="BP25" i="18"/>
  <c r="AI12" i="28"/>
  <c r="AK16" i="27"/>
  <c r="AJ12" i="28" s="1"/>
  <c r="AS65" i="39"/>
  <c r="AR23" i="40" s="1"/>
  <c r="W76" i="17"/>
  <c r="V25" i="18" s="1"/>
  <c r="F65" i="39"/>
  <c r="BB12" i="39"/>
  <c r="BI12" i="39"/>
  <c r="BJ12" i="39" s="1"/>
  <c r="Y54" i="39"/>
  <c r="K57" i="39"/>
  <c r="AC62" i="39"/>
  <c r="AK82" i="39"/>
  <c r="BJ71" i="15"/>
  <c r="BI24" i="16" s="1"/>
  <c r="BX68" i="15"/>
  <c r="BX67" i="15"/>
  <c r="BH24" i="16"/>
  <c r="U56" i="39"/>
  <c r="Y66" i="39"/>
  <c r="AZ28" i="16"/>
  <c r="BB85" i="15"/>
  <c r="BA28" i="16" s="1"/>
  <c r="G85" i="15"/>
  <c r="F28" i="16" s="1"/>
  <c r="E28" i="16"/>
  <c r="Y57" i="39"/>
  <c r="BO85" i="37"/>
  <c r="BN28" i="26"/>
  <c r="BP85" i="25"/>
  <c r="BO28" i="26" s="1"/>
  <c r="BT18" i="38"/>
  <c r="BV41" i="37"/>
  <c r="BU18" i="38" s="1"/>
  <c r="AG14" i="38"/>
  <c r="AI25" i="37"/>
  <c r="AH14" i="38" s="1"/>
  <c r="BR14" i="38"/>
  <c r="BT25" i="37"/>
  <c r="BS14" i="38" s="1"/>
  <c r="G23" i="38"/>
  <c r="I65" i="37"/>
  <c r="H23" i="38" s="1"/>
  <c r="G28" i="36"/>
  <c r="I85" i="35"/>
  <c r="H28" i="36" s="1"/>
  <c r="BX88" i="29"/>
  <c r="BJ85" i="29"/>
  <c r="BI28" i="30" s="1"/>
  <c r="BX89" i="29"/>
  <c r="BH28" i="30"/>
  <c r="U28" i="32"/>
  <c r="W85" i="31"/>
  <c r="V28" i="32" s="1"/>
  <c r="BN84" i="27"/>
  <c r="BM27" i="28" s="1"/>
  <c r="AA60" i="27"/>
  <c r="Z22" i="28" s="1"/>
  <c r="BH28" i="37"/>
  <c r="BG15" i="38" s="1"/>
  <c r="W46" i="37"/>
  <c r="V19" i="38" s="1"/>
  <c r="BI84" i="37"/>
  <c r="BR71" i="27"/>
  <c r="BQ24" i="28" s="1"/>
  <c r="G76" i="27"/>
  <c r="F25" i="28" s="1"/>
  <c r="BB41" i="37"/>
  <c r="BA18" i="38" s="1"/>
  <c r="AC80" i="27"/>
  <c r="AB26" i="28" s="1"/>
  <c r="BT21" i="27"/>
  <c r="BS13" i="28" s="1"/>
  <c r="BF25" i="37"/>
  <c r="BE14" i="38" s="1"/>
  <c r="K16" i="37"/>
  <c r="J12" i="38" s="1"/>
  <c r="AB85" i="17"/>
  <c r="G51" i="37"/>
  <c r="F20" i="38" s="1"/>
  <c r="S76" i="27"/>
  <c r="R25" i="28" s="1"/>
  <c r="Q33" i="37"/>
  <c r="P16" i="38" s="1"/>
  <c r="BB15" i="28"/>
  <c r="BD28" i="27"/>
  <c r="BC15" i="28" s="1"/>
  <c r="Y17" i="40"/>
  <c r="AA36" i="39"/>
  <c r="Z17" i="40" s="1"/>
  <c r="Y13" i="28"/>
  <c r="AA21" i="27"/>
  <c r="Z13" i="28" s="1"/>
  <c r="AC19" i="38"/>
  <c r="AE46" i="37"/>
  <c r="AD19" i="38" s="1"/>
  <c r="AG15" i="40"/>
  <c r="AI28" i="39"/>
  <c r="AH15" i="40" s="1"/>
  <c r="BP27" i="38"/>
  <c r="BR84" i="37"/>
  <c r="BQ27" i="38" s="1"/>
  <c r="AN71" i="39"/>
  <c r="AM24" i="40" s="1"/>
  <c r="AM24" i="18"/>
  <c r="AL85" i="27"/>
  <c r="AK28" i="28" s="1"/>
  <c r="AL85" i="17"/>
  <c r="AK28" i="8"/>
  <c r="BI57" i="39"/>
  <c r="BJ57" i="39" s="1"/>
  <c r="BB57" i="39"/>
  <c r="BL16" i="40"/>
  <c r="BN33" i="39"/>
  <c r="BM16" i="40" s="1"/>
  <c r="AI71" i="27"/>
  <c r="AH24" i="28" s="1"/>
  <c r="BR23" i="38"/>
  <c r="BT65" i="37"/>
  <c r="BS23" i="38" s="1"/>
  <c r="AV51" i="39"/>
  <c r="AU20" i="40" s="1"/>
  <c r="AU20" i="18"/>
  <c r="AG25" i="38"/>
  <c r="AI76" i="37"/>
  <c r="AH25" i="38" s="1"/>
  <c r="O23" i="28"/>
  <c r="Q65" i="27"/>
  <c r="P23" i="28" s="1"/>
  <c r="BJ21" i="28"/>
  <c r="BL55" i="27"/>
  <c r="BK21" i="28" s="1"/>
  <c r="E12" i="28"/>
  <c r="G16" i="27"/>
  <c r="F12" i="28" s="1"/>
  <c r="Y15" i="38"/>
  <c r="AA28" i="37"/>
  <c r="Z15" i="38" s="1"/>
  <c r="Q22" i="38"/>
  <c r="S60" i="37"/>
  <c r="R22" i="38" s="1"/>
  <c r="W25" i="38"/>
  <c r="Y76" i="37"/>
  <c r="X25" i="38" s="1"/>
  <c r="BJ28" i="36"/>
  <c r="BL85" i="35"/>
  <c r="BK28" i="36" s="1"/>
  <c r="AO36" i="39"/>
  <c r="AN17" i="40" s="1"/>
  <c r="AI16" i="40"/>
  <c r="AK33" i="39"/>
  <c r="AJ16" i="40" s="1"/>
  <c r="BT15" i="28"/>
  <c r="BV28" i="27"/>
  <c r="BU15" i="28" s="1"/>
  <c r="BH12" i="8"/>
  <c r="BI85" i="7"/>
  <c r="BJ16" i="7"/>
  <c r="BI12" i="8" s="1"/>
  <c r="BX14" i="7"/>
  <c r="BX13" i="7"/>
  <c r="BF17" i="40"/>
  <c r="U18" i="40"/>
  <c r="W41" i="39"/>
  <c r="V18" i="40" s="1"/>
  <c r="AG15" i="28"/>
  <c r="AI28" i="27"/>
  <c r="AH15" i="28" s="1"/>
  <c r="AO76" i="39"/>
  <c r="AN25" i="40" s="1"/>
  <c r="AN25" i="18"/>
  <c r="BL19" i="28"/>
  <c r="BN46" i="27"/>
  <c r="BM19" i="28" s="1"/>
  <c r="F85" i="27"/>
  <c r="F85" i="17"/>
  <c r="E28" i="8"/>
  <c r="G85" i="7"/>
  <c r="F28" i="8" s="1"/>
  <c r="Y12" i="28"/>
  <c r="AA16" i="27"/>
  <c r="Z12" i="28" s="1"/>
  <c r="AJ76" i="39"/>
  <c r="AI25" i="18"/>
  <c r="AK76" i="17"/>
  <c r="AJ25" i="18" s="1"/>
  <c r="W16" i="28"/>
  <c r="Y33" i="27"/>
  <c r="X16" i="28" s="1"/>
  <c r="BI76" i="27"/>
  <c r="AZ25" i="28"/>
  <c r="BB76" i="27"/>
  <c r="BA25" i="28" s="1"/>
  <c r="AJ80" i="39"/>
  <c r="AI26" i="18"/>
  <c r="AK80" i="17"/>
  <c r="AJ26" i="18" s="1"/>
  <c r="AC39" i="39"/>
  <c r="AM65" i="39"/>
  <c r="AL23" i="40" s="1"/>
  <c r="AL23" i="18"/>
  <c r="BR71" i="37"/>
  <c r="BQ24" i="38" s="1"/>
  <c r="BP24" i="38"/>
  <c r="BC85" i="37"/>
  <c r="BB28" i="26"/>
  <c r="BD85" i="25"/>
  <c r="BC28" i="26" s="1"/>
  <c r="Z49" i="37"/>
  <c r="AA49" i="37" s="1"/>
  <c r="BP23" i="38"/>
  <c r="BR65" i="37"/>
  <c r="BQ23" i="38" s="1"/>
  <c r="AI18" i="38"/>
  <c r="AK41" i="37"/>
  <c r="AJ18" i="38" s="1"/>
  <c r="I25" i="38"/>
  <c r="K76" i="37"/>
  <c r="J25" i="38" s="1"/>
  <c r="AG51" i="23"/>
  <c r="AF20" i="24" s="1"/>
  <c r="AE51" i="23"/>
  <c r="AD20" i="24" s="1"/>
  <c r="AC20" i="24"/>
  <c r="AD85" i="23"/>
  <c r="BN16" i="28"/>
  <c r="BP33" i="27"/>
  <c r="BO16" i="28" s="1"/>
  <c r="G15" i="40"/>
  <c r="L33" i="39"/>
  <c r="K16" i="40" s="1"/>
  <c r="I19" i="28"/>
  <c r="K46" i="27"/>
  <c r="J19" i="28" s="1"/>
  <c r="BN28" i="27"/>
  <c r="BM15" i="28" s="1"/>
  <c r="BR14" i="40"/>
  <c r="U26" i="28"/>
  <c r="W80" i="27"/>
  <c r="V26" i="28" s="1"/>
  <c r="AZ25" i="39"/>
  <c r="AY14" i="40" s="1"/>
  <c r="AY14" i="18"/>
  <c r="BI30" i="39"/>
  <c r="BJ30" i="39" s="1"/>
  <c r="BB30" i="39"/>
  <c r="O18" i="28"/>
  <c r="Q41" i="27"/>
  <c r="P18" i="28" s="1"/>
  <c r="AG12" i="28"/>
  <c r="AI16" i="27"/>
  <c r="AH12" i="28" s="1"/>
  <c r="AA71" i="27"/>
  <c r="Z24" i="28" s="1"/>
  <c r="AF33" i="39"/>
  <c r="AE16" i="18"/>
  <c r="AG33" i="17"/>
  <c r="AF16" i="18" s="1"/>
  <c r="BB47" i="39"/>
  <c r="BI47" i="39"/>
  <c r="BJ47" i="39" s="1"/>
  <c r="BP71" i="17"/>
  <c r="BO24" i="18" s="1"/>
  <c r="F21" i="39"/>
  <c r="G21" i="17"/>
  <c r="F13" i="18" s="1"/>
  <c r="E13" i="18"/>
  <c r="AZ23" i="28"/>
  <c r="BB65" i="27"/>
  <c r="BA23" i="28" s="1"/>
  <c r="BI65" i="27"/>
  <c r="AG21" i="28"/>
  <c r="AI55" i="27"/>
  <c r="AH21" i="28" s="1"/>
  <c r="AZ24" i="40"/>
  <c r="BB71" i="39"/>
  <c r="BA24" i="40" s="1"/>
  <c r="BJ23" i="28"/>
  <c r="BL65" i="27"/>
  <c r="BK23" i="28" s="1"/>
  <c r="R85" i="25"/>
  <c r="Q28" i="20"/>
  <c r="S85" i="19"/>
  <c r="R28" i="20" s="1"/>
  <c r="S26" i="38"/>
  <c r="U80" i="37"/>
  <c r="T26" i="38" s="1"/>
  <c r="BU85" i="37"/>
  <c r="BT28" i="26"/>
  <c r="BV85" i="25"/>
  <c r="BU28" i="26" s="1"/>
  <c r="AA13" i="38"/>
  <c r="AC21" i="37"/>
  <c r="AB13" i="38" s="1"/>
  <c r="BX17" i="37"/>
  <c r="N51" i="37"/>
  <c r="M20" i="26"/>
  <c r="O51" i="25"/>
  <c r="N20" i="26" s="1"/>
  <c r="I20" i="38"/>
  <c r="K51" i="37"/>
  <c r="J20" i="38" s="1"/>
  <c r="AA23" i="38"/>
  <c r="BX61" i="37"/>
  <c r="AC65" i="37"/>
  <c r="AB23" i="38" s="1"/>
  <c r="E22" i="38"/>
  <c r="G60" i="37"/>
  <c r="F22" i="38" s="1"/>
  <c r="BJ24" i="38"/>
  <c r="BL71" i="37"/>
  <c r="BK24" i="38" s="1"/>
  <c r="BL80" i="37"/>
  <c r="BK26" i="38" s="1"/>
  <c r="BJ26" i="38"/>
  <c r="BP12" i="40"/>
  <c r="BB12" i="28"/>
  <c r="BD16" i="27"/>
  <c r="BC12" i="28" s="1"/>
  <c r="AO33" i="39"/>
  <c r="AN16" i="40" s="1"/>
  <c r="BJ15" i="40"/>
  <c r="M19" i="40"/>
  <c r="O46" i="39"/>
  <c r="N19" i="40" s="1"/>
  <c r="BX52" i="27"/>
  <c r="V80" i="39"/>
  <c r="W80" i="17"/>
  <c r="V26" i="18" s="1"/>
  <c r="U26" i="18"/>
  <c r="AK31" i="39"/>
  <c r="Y42" i="39"/>
  <c r="X41" i="39"/>
  <c r="W18" i="18"/>
  <c r="Y41" i="17"/>
  <c r="X18" i="18" s="1"/>
  <c r="AE21" i="40"/>
  <c r="AG55" i="39"/>
  <c r="AF21" i="40" s="1"/>
  <c r="V47" i="39"/>
  <c r="W47" i="39" s="1"/>
  <c r="W47" i="17"/>
  <c r="BX88" i="1"/>
  <c r="BH28" i="2"/>
  <c r="BJ85" i="1"/>
  <c r="BI28" i="2" s="1"/>
  <c r="BX89" i="1"/>
  <c r="BO60" i="39"/>
  <c r="AC25" i="28"/>
  <c r="AE76" i="27"/>
  <c r="AD25" i="28" s="1"/>
  <c r="Q21" i="40"/>
  <c r="S55" i="39"/>
  <c r="R21" i="40" s="1"/>
  <c r="E24" i="40"/>
  <c r="I79" i="39"/>
  <c r="E13" i="38"/>
  <c r="G21" i="37"/>
  <c r="F13" i="38" s="1"/>
  <c r="BB15" i="38"/>
  <c r="BD28" i="37"/>
  <c r="BC15" i="38" s="1"/>
  <c r="BH28" i="20"/>
  <c r="BJ85" i="19"/>
  <c r="BI28" i="20" s="1"/>
  <c r="BX89" i="19"/>
  <c r="BX88" i="19"/>
  <c r="AE41" i="37"/>
  <c r="AD18" i="38" s="1"/>
  <c r="AC18" i="38"/>
  <c r="AZ16" i="38"/>
  <c r="BI33" i="37"/>
  <c r="BB33" i="37"/>
  <c r="BA16" i="38" s="1"/>
  <c r="AE25" i="38"/>
  <c r="AG76" i="37"/>
  <c r="AF25" i="38" s="1"/>
  <c r="U20" i="36"/>
  <c r="W51" i="35"/>
  <c r="V20" i="36" s="1"/>
  <c r="I15" i="40"/>
  <c r="AC13" i="40"/>
  <c r="AE21" i="39"/>
  <c r="AD13" i="40" s="1"/>
  <c r="X36" i="39"/>
  <c r="BK51" i="39"/>
  <c r="AW76" i="39"/>
  <c r="AV25" i="40" s="1"/>
  <c r="AV25" i="18"/>
  <c r="M17" i="28"/>
  <c r="O36" i="27"/>
  <c r="N17" i="28" s="1"/>
  <c r="AM51" i="39"/>
  <c r="AL20" i="40" s="1"/>
  <c r="BL23" i="40"/>
  <c r="BN65" i="39"/>
  <c r="BM23" i="40" s="1"/>
  <c r="D25" i="39"/>
  <c r="C14" i="40" s="1"/>
  <c r="C14" i="18"/>
  <c r="I80" i="17"/>
  <c r="H26" i="18" s="1"/>
  <c r="I34" i="39"/>
  <c r="I39" i="39"/>
  <c r="BX72" i="17"/>
  <c r="BT26" i="40"/>
  <c r="N25" i="39"/>
  <c r="M14" i="18"/>
  <c r="O25" i="17"/>
  <c r="N14" i="18" s="1"/>
  <c r="N28" i="39"/>
  <c r="Q28" i="39" s="1"/>
  <c r="P15" i="40" s="1"/>
  <c r="O28" i="17"/>
  <c r="N15" i="18" s="1"/>
  <c r="M15" i="18"/>
  <c r="AW51" i="39"/>
  <c r="AV20" i="40" s="1"/>
  <c r="AV20" i="18"/>
  <c r="AP80" i="39"/>
  <c r="AO26" i="40" s="1"/>
  <c r="AO26" i="18"/>
  <c r="U43" i="39"/>
  <c r="BL21" i="28"/>
  <c r="BN55" i="27"/>
  <c r="BM21" i="28" s="1"/>
  <c r="Y27" i="28"/>
  <c r="AA84" i="27"/>
  <c r="Z27" i="28" s="1"/>
  <c r="BX19" i="5"/>
  <c r="BX18" i="5"/>
  <c r="I73" i="39"/>
  <c r="K78" i="39"/>
  <c r="Q70" i="39"/>
  <c r="AC77" i="39"/>
  <c r="AK58" i="39"/>
  <c r="I68" i="39"/>
  <c r="Q59" i="39"/>
  <c r="AZ23" i="38"/>
  <c r="BI65" i="37"/>
  <c r="BB65" i="37"/>
  <c r="BA23" i="38" s="1"/>
  <c r="X85" i="37"/>
  <c r="BB60" i="37"/>
  <c r="BA22" i="38" s="1"/>
  <c r="G16" i="38"/>
  <c r="I33" i="37"/>
  <c r="H16" i="38" s="1"/>
  <c r="BH28" i="24"/>
  <c r="BJ85" i="23"/>
  <c r="BI28" i="24" s="1"/>
  <c r="BX89" i="23"/>
  <c r="BX88" i="23"/>
  <c r="BJ25" i="35"/>
  <c r="BI14" i="36" s="1"/>
  <c r="BX23" i="35"/>
  <c r="BH14" i="36"/>
  <c r="BX24" i="35"/>
  <c r="AS21" i="39"/>
  <c r="AR13" i="40" s="1"/>
  <c r="BR15" i="28"/>
  <c r="BT28" i="27"/>
  <c r="BS15" i="28" s="1"/>
  <c r="AC33" i="27"/>
  <c r="AB16" i="28" s="1"/>
  <c r="AG14" i="40"/>
  <c r="X46" i="39"/>
  <c r="BO28" i="39"/>
  <c r="BN15" i="18"/>
  <c r="BP28" i="17"/>
  <c r="BO15" i="18" s="1"/>
  <c r="AS84" i="39"/>
  <c r="AR27" i="40" s="1"/>
  <c r="AR27" i="18"/>
  <c r="BL12" i="28"/>
  <c r="BN16" i="27"/>
  <c r="BM12" i="28" s="1"/>
  <c r="T28" i="39"/>
  <c r="S15" i="18"/>
  <c r="U28" i="17"/>
  <c r="T15" i="18" s="1"/>
  <c r="AD33" i="39"/>
  <c r="AE33" i="17"/>
  <c r="AD16" i="18" s="1"/>
  <c r="AC16" i="18"/>
  <c r="T21" i="39"/>
  <c r="S13" i="18"/>
  <c r="U21" i="17"/>
  <c r="T13" i="18" s="1"/>
  <c r="Q51" i="7"/>
  <c r="P20" i="8" s="1"/>
  <c r="AR76" i="39"/>
  <c r="AQ25" i="40" s="1"/>
  <c r="AQ16" i="39"/>
  <c r="AP12" i="40" s="1"/>
  <c r="AP12" i="18"/>
  <c r="V28" i="39"/>
  <c r="U15" i="18"/>
  <c r="W28" i="17"/>
  <c r="V15" i="18" s="1"/>
  <c r="D71" i="39"/>
  <c r="C24" i="40" s="1"/>
  <c r="C24" i="18"/>
  <c r="I27" i="40"/>
  <c r="K84" i="39"/>
  <c r="J27" i="40" s="1"/>
  <c r="BB15" i="39"/>
  <c r="BI15" i="39"/>
  <c r="BJ15" i="39" s="1"/>
  <c r="I17" i="39"/>
  <c r="BB64" i="39"/>
  <c r="BI64" i="39"/>
  <c r="BJ64" i="39" s="1"/>
  <c r="AC52" i="39"/>
  <c r="AK72" i="39"/>
  <c r="AH49" i="15"/>
  <c r="AI49" i="15" s="1"/>
  <c r="Y14" i="38"/>
  <c r="AA25" i="37"/>
  <c r="Z14" i="38" s="1"/>
  <c r="Y25" i="38"/>
  <c r="AA76" i="37"/>
  <c r="Z25" i="38" s="1"/>
  <c r="BJ16" i="35"/>
  <c r="BI12" i="36" s="1"/>
  <c r="BH12" i="36"/>
  <c r="BX14" i="35"/>
  <c r="BX13" i="35"/>
  <c r="BI85" i="35"/>
  <c r="O85" i="35"/>
  <c r="N28" i="36" s="1"/>
  <c r="M28" i="36"/>
  <c r="AC21" i="27"/>
  <c r="AB13" i="28" s="1"/>
  <c r="BR15" i="40"/>
  <c r="BT28" i="39"/>
  <c r="BS15" i="40" s="1"/>
  <c r="AA16" i="40"/>
  <c r="AC33" i="39"/>
  <c r="AB16" i="40" s="1"/>
  <c r="BK46" i="39"/>
  <c r="BH17" i="28"/>
  <c r="BX36" i="27"/>
  <c r="BX35" i="27"/>
  <c r="BJ36" i="27"/>
  <c r="BI17" i="28" s="1"/>
  <c r="BD25" i="17"/>
  <c r="BC14" i="18" s="1"/>
  <c r="T33" i="39"/>
  <c r="AZ21" i="40"/>
  <c r="BI55" i="39"/>
  <c r="AT85" i="27"/>
  <c r="AS28" i="28" s="1"/>
  <c r="AT85" i="17"/>
  <c r="AS28" i="8"/>
  <c r="G22" i="40"/>
  <c r="I60" i="39"/>
  <c r="H22" i="40" s="1"/>
  <c r="I38" i="39"/>
  <c r="BR21" i="40"/>
  <c r="AO80" i="39"/>
  <c r="AN26" i="40" s="1"/>
  <c r="BH51" i="27"/>
  <c r="BG20" i="28" s="1"/>
  <c r="BH71" i="17"/>
  <c r="BG24" i="18" s="1"/>
  <c r="BB20" i="39"/>
  <c r="BI20" i="39"/>
  <c r="BJ20" i="39" s="1"/>
  <c r="BN18" i="28"/>
  <c r="BP41" i="27"/>
  <c r="BO18" i="28" s="1"/>
  <c r="AC45" i="39"/>
  <c r="AW55" i="39"/>
  <c r="AV21" i="40" s="1"/>
  <c r="E71" i="39"/>
  <c r="D24" i="40" s="1"/>
  <c r="BC76" i="39"/>
  <c r="O13" i="28"/>
  <c r="Q21" i="27"/>
  <c r="P13" i="28" s="1"/>
  <c r="BI60" i="27"/>
  <c r="AT71" i="39"/>
  <c r="AS24" i="40" s="1"/>
  <c r="Y20" i="39"/>
  <c r="Y28" i="16"/>
  <c r="AA85" i="15"/>
  <c r="Z28" i="16" s="1"/>
  <c r="K74" i="39"/>
  <c r="Y64" i="39"/>
  <c r="BL16" i="38"/>
  <c r="BN33" i="37"/>
  <c r="BM16" i="38" s="1"/>
  <c r="AZ85" i="37"/>
  <c r="AY28" i="38" s="1"/>
  <c r="AY28" i="26"/>
  <c r="BH22" i="26"/>
  <c r="BX58" i="25"/>
  <c r="BX57" i="25"/>
  <c r="BJ60" i="25"/>
  <c r="BI22" i="26" s="1"/>
  <c r="BH25" i="36"/>
  <c r="BJ76" i="35"/>
  <c r="BI25" i="36" s="1"/>
  <c r="BX74" i="35"/>
  <c r="BX73" i="35"/>
  <c r="BL25" i="27"/>
  <c r="BK14" i="28" s="1"/>
  <c r="AG17" i="28"/>
  <c r="AI36" i="27"/>
  <c r="AH17" i="28" s="1"/>
  <c r="BG25" i="39"/>
  <c r="BF14" i="18"/>
  <c r="BH25" i="17"/>
  <c r="BG14" i="18" s="1"/>
  <c r="U31" i="39"/>
  <c r="I42" i="39"/>
  <c r="AW46" i="39"/>
  <c r="AV19" i="40" s="1"/>
  <c r="AV19" i="18"/>
  <c r="M28" i="39"/>
  <c r="L15" i="40" s="1"/>
  <c r="L15" i="18"/>
  <c r="BD17" i="28"/>
  <c r="BF36" i="27"/>
  <c r="BE17" i="28" s="1"/>
  <c r="I30" i="39"/>
  <c r="O71" i="17"/>
  <c r="N24" i="18" s="1"/>
  <c r="BB81" i="39"/>
  <c r="BI81" i="39"/>
  <c r="BJ81" i="39" s="1"/>
  <c r="O28" i="16"/>
  <c r="Q85" i="15"/>
  <c r="P28" i="16" s="1"/>
  <c r="Q56" i="39"/>
  <c r="E14" i="38"/>
  <c r="G25" i="37"/>
  <c r="F14" i="38" s="1"/>
  <c r="AZ25" i="38"/>
  <c r="BI76" i="37"/>
  <c r="BB76" i="37"/>
  <c r="BA25" i="38" s="1"/>
  <c r="BB22" i="38"/>
  <c r="BD60" i="37"/>
  <c r="BC22" i="38" s="1"/>
  <c r="BH18" i="36"/>
  <c r="BJ41" i="35"/>
  <c r="BI18" i="36" s="1"/>
  <c r="BX39" i="35"/>
  <c r="BX38" i="35"/>
  <c r="AM33" i="39"/>
  <c r="AL16" i="40" s="1"/>
  <c r="Y28" i="17"/>
  <c r="X15" i="18" s="1"/>
  <c r="AS41" i="39"/>
  <c r="AR18" i="40" s="1"/>
  <c r="AG21" i="27"/>
  <c r="AF13" i="28" s="1"/>
  <c r="AS85" i="27"/>
  <c r="AR28" i="28" s="1"/>
  <c r="AS85" i="17"/>
  <c r="AR28" i="8"/>
  <c r="BO25" i="39"/>
  <c r="BN14" i="18"/>
  <c r="BP25" i="17"/>
  <c r="BO14" i="18" s="1"/>
  <c r="AT36" i="39"/>
  <c r="AS17" i="40" s="1"/>
  <c r="AS17" i="18"/>
  <c r="BE46" i="39"/>
  <c r="BD19" i="18"/>
  <c r="BF46" i="17"/>
  <c r="BE19" i="18" s="1"/>
  <c r="J51" i="39"/>
  <c r="I20" i="18"/>
  <c r="K51" i="17"/>
  <c r="J20" i="18" s="1"/>
  <c r="AX76" i="39"/>
  <c r="AW25" i="40" s="1"/>
  <c r="AJ25" i="39"/>
  <c r="AI14" i="18"/>
  <c r="AK25" i="17"/>
  <c r="AJ14" i="18" s="1"/>
  <c r="BS36" i="39"/>
  <c r="BR17" i="18"/>
  <c r="BT36" i="17"/>
  <c r="BS17" i="18" s="1"/>
  <c r="V55" i="39"/>
  <c r="O26" i="40"/>
  <c r="K14" i="39"/>
  <c r="P33" i="39"/>
  <c r="O16" i="18"/>
  <c r="Q33" i="17"/>
  <c r="P16" i="18" s="1"/>
  <c r="AP60" i="39"/>
  <c r="AO22" i="40" s="1"/>
  <c r="R80" i="39"/>
  <c r="Q26" i="18"/>
  <c r="S80" i="17"/>
  <c r="R26" i="18" s="1"/>
  <c r="AK43" i="39"/>
  <c r="J85" i="27"/>
  <c r="J85" i="17"/>
  <c r="I28" i="8"/>
  <c r="K85" i="7"/>
  <c r="J28" i="8" s="1"/>
  <c r="U15" i="39"/>
  <c r="BA80" i="39"/>
  <c r="I74" i="39"/>
  <c r="K79" i="39"/>
  <c r="Y62" i="39"/>
  <c r="Y78" i="39"/>
  <c r="AA24" i="38"/>
  <c r="AC71" i="37"/>
  <c r="AB24" i="38" s="1"/>
  <c r="BX66" i="37"/>
  <c r="AA19" i="38"/>
  <c r="AC46" i="37"/>
  <c r="AB19" i="38" s="1"/>
  <c r="BX42" i="37"/>
  <c r="BB19" i="38"/>
  <c r="BD46" i="37"/>
  <c r="BC19" i="38" s="1"/>
  <c r="AC20" i="30"/>
  <c r="AE51" i="29"/>
  <c r="AD20" i="30" s="1"/>
  <c r="AD85" i="29"/>
  <c r="AG51" i="29"/>
  <c r="AF20" i="30" s="1"/>
  <c r="BD41" i="37"/>
  <c r="BC18" i="38" s="1"/>
  <c r="I60" i="37"/>
  <c r="H22" i="38" s="1"/>
  <c r="BR21" i="37"/>
  <c r="BQ13" i="38" s="1"/>
  <c r="I16" i="37"/>
  <c r="H12" i="38" s="1"/>
  <c r="BB84" i="37"/>
  <c r="BA27" i="38" s="1"/>
  <c r="BB21" i="27"/>
  <c r="BA13" i="28" s="1"/>
  <c r="AI21" i="37"/>
  <c r="AH13" i="38" s="1"/>
  <c r="BH76" i="37"/>
  <c r="BG25" i="38" s="1"/>
  <c r="BD80" i="27"/>
  <c r="BC26" i="28" s="1"/>
  <c r="AC55" i="37"/>
  <c r="AB21" i="38" s="1"/>
  <c r="AB85" i="27"/>
  <c r="BX56" i="27"/>
  <c r="BF71" i="27"/>
  <c r="BE24" i="28" s="1"/>
  <c r="BP21" i="37"/>
  <c r="BO13" i="38" s="1"/>
  <c r="G84" i="37"/>
  <c r="F27" i="38" s="1"/>
  <c r="AE84" i="37"/>
  <c r="AD27" i="38" s="1"/>
  <c r="T80" i="39"/>
  <c r="BT46" i="27"/>
  <c r="BS19" i="28" s="1"/>
  <c r="G46" i="37"/>
  <c r="F19" i="38" s="1"/>
  <c r="AA46" i="27"/>
  <c r="Z19" i="28" s="1"/>
  <c r="BF80" i="27"/>
  <c r="BE26" i="28" s="1"/>
  <c r="AA80" i="37"/>
  <c r="Z26" i="38" s="1"/>
  <c r="U19" i="40"/>
  <c r="W46" i="39"/>
  <c r="V19" i="40" s="1"/>
  <c r="AZ15" i="28"/>
  <c r="BB28" i="27"/>
  <c r="BA15" i="28" s="1"/>
  <c r="BI28" i="27"/>
  <c r="BP23" i="40"/>
  <c r="BR65" i="39"/>
  <c r="BQ23" i="40" s="1"/>
  <c r="BR13" i="38"/>
  <c r="BT21" i="37"/>
  <c r="BS13" i="38" s="1"/>
  <c r="AI14" i="38"/>
  <c r="AK25" i="37"/>
  <c r="AJ14" i="38" s="1"/>
  <c r="W14" i="38"/>
  <c r="Y25" i="37"/>
  <c r="X14" i="38" s="1"/>
  <c r="G19" i="40"/>
  <c r="I46" i="39"/>
  <c r="H19" i="40" s="1"/>
  <c r="AI19" i="40"/>
  <c r="AK46" i="39"/>
  <c r="AJ19" i="40" s="1"/>
  <c r="AU84" i="39"/>
  <c r="AT27" i="40" s="1"/>
  <c r="AT27" i="18"/>
  <c r="BH15" i="26"/>
  <c r="BJ28" i="25"/>
  <c r="BI15" i="26" s="1"/>
  <c r="BX27" i="25"/>
  <c r="BX26" i="25"/>
  <c r="BN17" i="38"/>
  <c r="BP36" i="37"/>
  <c r="BO17" i="38" s="1"/>
  <c r="BB29" i="39"/>
  <c r="BI29" i="39"/>
  <c r="BJ29" i="39" s="1"/>
  <c r="AU65" i="39"/>
  <c r="AT23" i="40" s="1"/>
  <c r="AT23" i="18"/>
  <c r="BR28" i="36"/>
  <c r="BT85" i="35"/>
  <c r="BS28" i="36" s="1"/>
  <c r="W20" i="40"/>
  <c r="BI34" i="39"/>
  <c r="BJ34" i="39" s="1"/>
  <c r="BB34" i="39"/>
  <c r="BA41" i="39"/>
  <c r="AZ18" i="18"/>
  <c r="BB41" i="17"/>
  <c r="BA18" i="18" s="1"/>
  <c r="BI41" i="17"/>
  <c r="E76" i="39"/>
  <c r="D25" i="40" s="1"/>
  <c r="D25" i="18"/>
  <c r="AG53" i="39"/>
  <c r="AG67" i="39"/>
  <c r="BX17" i="17"/>
  <c r="AT33" i="39"/>
  <c r="AS16" i="40" s="1"/>
  <c r="AS16" i="18"/>
  <c r="J16" i="39"/>
  <c r="I12" i="18"/>
  <c r="K16" i="17"/>
  <c r="J12" i="18" s="1"/>
  <c r="BV60" i="27"/>
  <c r="BU22" i="28" s="1"/>
  <c r="BH19" i="8"/>
  <c r="BJ46" i="7"/>
  <c r="BI19" i="8" s="1"/>
  <c r="BX44" i="7"/>
  <c r="BX43" i="7"/>
  <c r="BJ51" i="17"/>
  <c r="BI20" i="18" s="1"/>
  <c r="BH20" i="18"/>
  <c r="BX49" i="17"/>
  <c r="BX48" i="17"/>
  <c r="Q26" i="38"/>
  <c r="S80" i="37"/>
  <c r="R26" i="38" s="1"/>
  <c r="AI23" i="40"/>
  <c r="AK65" i="39"/>
  <c r="AJ23" i="40" s="1"/>
  <c r="BH22" i="16"/>
  <c r="BJ60" i="15"/>
  <c r="BI22" i="16" s="1"/>
  <c r="BX57" i="15"/>
  <c r="BX58" i="15"/>
  <c r="H41" i="39"/>
  <c r="G18" i="18"/>
  <c r="I41" i="17"/>
  <c r="H18" i="18" s="1"/>
  <c r="BU41" i="39"/>
  <c r="BV41" i="17"/>
  <c r="BU18" i="18" s="1"/>
  <c r="BT18" i="18"/>
  <c r="BJ25" i="28"/>
  <c r="BL76" i="27"/>
  <c r="BK25" i="28" s="1"/>
  <c r="W25" i="40"/>
  <c r="Y76" i="39"/>
  <c r="X25" i="40" s="1"/>
  <c r="BH19" i="26"/>
  <c r="BJ46" i="25"/>
  <c r="BI19" i="26" s="1"/>
  <c r="BX44" i="25"/>
  <c r="BX43" i="25"/>
  <c r="O14" i="38"/>
  <c r="Q25" i="37"/>
  <c r="P14" i="38" s="1"/>
  <c r="BL25" i="28"/>
  <c r="BN76" i="27"/>
  <c r="BM25" i="28" s="1"/>
  <c r="AJ85" i="27"/>
  <c r="AJ85" i="17"/>
  <c r="BX87" i="7"/>
  <c r="AI28" i="8"/>
  <c r="I17" i="28"/>
  <c r="K36" i="27"/>
  <c r="J17" i="28" s="1"/>
  <c r="BB13" i="28"/>
  <c r="BD21" i="27"/>
  <c r="BC13" i="28" s="1"/>
  <c r="BF19" i="28"/>
  <c r="BH46" i="27"/>
  <c r="BG19" i="28" s="1"/>
  <c r="BJ12" i="40"/>
  <c r="AQ85" i="27"/>
  <c r="AP28" i="28" s="1"/>
  <c r="AQ85" i="17"/>
  <c r="AP28" i="8"/>
  <c r="S27" i="28"/>
  <c r="U84" i="27"/>
  <c r="T27" i="28" s="1"/>
  <c r="Q25" i="40"/>
  <c r="AY21" i="39"/>
  <c r="AX13" i="40" s="1"/>
  <c r="AX13" i="18"/>
  <c r="BC85" i="27"/>
  <c r="BC85" i="17"/>
  <c r="BB28" i="8"/>
  <c r="BD85" i="7"/>
  <c r="BC28" i="8" s="1"/>
  <c r="AE50" i="17"/>
  <c r="P84" i="39"/>
  <c r="O27" i="18"/>
  <c r="Q84" i="17"/>
  <c r="P27" i="18" s="1"/>
  <c r="Y77" i="39"/>
  <c r="BT28" i="16"/>
  <c r="BV85" i="15"/>
  <c r="BU28" i="16" s="1"/>
  <c r="BD18" i="38"/>
  <c r="BF41" i="37"/>
  <c r="BE18" i="38" s="1"/>
  <c r="O18" i="38"/>
  <c r="Q41" i="37"/>
  <c r="P18" i="38" s="1"/>
  <c r="BT27" i="38"/>
  <c r="BV84" i="37"/>
  <c r="BU27" i="38" s="1"/>
  <c r="AG84" i="37"/>
  <c r="AF27" i="38" s="1"/>
  <c r="AE27" i="38"/>
  <c r="AI21" i="38"/>
  <c r="AK55" i="37"/>
  <c r="AJ21" i="38" s="1"/>
  <c r="AH51" i="35"/>
  <c r="AG20" i="30"/>
  <c r="AK51" i="29"/>
  <c r="AJ20" i="30" s="1"/>
  <c r="AI51" i="29"/>
  <c r="AH20" i="30" s="1"/>
  <c r="AH85" i="29"/>
  <c r="AP25" i="39"/>
  <c r="AO14" i="40" s="1"/>
  <c r="BF19" i="40"/>
  <c r="BH46" i="39"/>
  <c r="BG19" i="40" s="1"/>
  <c r="AI19" i="28"/>
  <c r="AK46" i="27"/>
  <c r="AJ19" i="28" s="1"/>
  <c r="P65" i="39"/>
  <c r="AO65" i="39"/>
  <c r="AN23" i="40" s="1"/>
  <c r="BL24" i="28"/>
  <c r="BN71" i="27"/>
  <c r="BM24" i="28" s="1"/>
  <c r="AE16" i="28"/>
  <c r="AG33" i="27"/>
  <c r="AF16" i="28" s="1"/>
  <c r="J41" i="39"/>
  <c r="I18" i="18"/>
  <c r="K41" i="17"/>
  <c r="J18" i="18" s="1"/>
  <c r="E13" i="28"/>
  <c r="G21" i="27"/>
  <c r="F13" i="28" s="1"/>
  <c r="K37" i="39"/>
  <c r="S24" i="28"/>
  <c r="U71" i="27"/>
  <c r="T24" i="28" s="1"/>
  <c r="BB14" i="39"/>
  <c r="BI14" i="39"/>
  <c r="BJ14" i="39" s="1"/>
  <c r="E24" i="28"/>
  <c r="G71" i="27"/>
  <c r="F24" i="28" s="1"/>
  <c r="U77" i="39"/>
  <c r="AC58" i="39"/>
  <c r="AG62" i="39"/>
  <c r="AZ12" i="38"/>
  <c r="BI16" i="37"/>
  <c r="BB16" i="37"/>
  <c r="BA12" i="38" s="1"/>
  <c r="BH24" i="26"/>
  <c r="BJ71" i="25"/>
  <c r="BI24" i="26" s="1"/>
  <c r="BX68" i="25"/>
  <c r="BX67" i="25"/>
  <c r="BB21" i="38"/>
  <c r="BD55" i="37"/>
  <c r="BC21" i="38" s="1"/>
  <c r="BN15" i="38"/>
  <c r="BP28" i="37"/>
  <c r="BO15" i="38" s="1"/>
  <c r="AZ14" i="38"/>
  <c r="BB25" i="37"/>
  <c r="BA14" i="38" s="1"/>
  <c r="BI25" i="37"/>
  <c r="BD25" i="38"/>
  <c r="BF76" i="37"/>
  <c r="BE25" i="38" s="1"/>
  <c r="S18" i="38"/>
  <c r="U41" i="37"/>
  <c r="T18" i="38" s="1"/>
  <c r="E15" i="38"/>
  <c r="G28" i="37"/>
  <c r="F15" i="38" s="1"/>
  <c r="AA28" i="36"/>
  <c r="AZ41" i="39"/>
  <c r="AY18" i="40" s="1"/>
  <c r="BD13" i="28"/>
  <c r="BF21" i="27"/>
  <c r="BE13" i="28" s="1"/>
  <c r="BN19" i="28"/>
  <c r="BP46" i="27"/>
  <c r="BO19" i="28" s="1"/>
  <c r="BL15" i="40"/>
  <c r="BN28" i="39"/>
  <c r="BM15" i="40" s="1"/>
  <c r="O19" i="28"/>
  <c r="Q46" i="27"/>
  <c r="P19" i="28" s="1"/>
  <c r="AL80" i="39"/>
  <c r="AK26" i="40" s="1"/>
  <c r="AK26" i="18"/>
  <c r="AY28" i="39"/>
  <c r="AX15" i="40" s="1"/>
  <c r="AX15" i="18"/>
  <c r="W18" i="28"/>
  <c r="Y41" i="27"/>
  <c r="X18" i="28" s="1"/>
  <c r="M21" i="28"/>
  <c r="O55" i="27"/>
  <c r="N21" i="28" s="1"/>
  <c r="Y80" i="27"/>
  <c r="X26" i="28" s="1"/>
  <c r="I24" i="40"/>
  <c r="K71" i="39"/>
  <c r="J24" i="40" s="1"/>
  <c r="F28" i="39"/>
  <c r="I28" i="39" s="1"/>
  <c r="H15" i="40" s="1"/>
  <c r="E15" i="18"/>
  <c r="G28" i="17"/>
  <c r="F15" i="18" s="1"/>
  <c r="AG22" i="28"/>
  <c r="AI60" i="27"/>
  <c r="AH22" i="28" s="1"/>
  <c r="AY71" i="39"/>
  <c r="AX24" i="40" s="1"/>
  <c r="N21" i="39"/>
  <c r="M13" i="18"/>
  <c r="O21" i="17"/>
  <c r="N13" i="18" s="1"/>
  <c r="BI65" i="17"/>
  <c r="Q26" i="39"/>
  <c r="AC74" i="39"/>
  <c r="BB73" i="39"/>
  <c r="BI73" i="39"/>
  <c r="BJ73" i="39" s="1"/>
  <c r="AA22" i="38"/>
  <c r="AC60" i="37"/>
  <c r="AB22" i="38" s="1"/>
  <c r="BX56" i="37"/>
  <c r="AG21" i="38"/>
  <c r="AI55" i="37"/>
  <c r="AH21" i="38" s="1"/>
  <c r="E17" i="38"/>
  <c r="G36" i="37"/>
  <c r="F17" i="38" s="1"/>
  <c r="BF24" i="38"/>
  <c r="BH71" i="37"/>
  <c r="BG24" i="38" s="1"/>
  <c r="AE15" i="38"/>
  <c r="AG28" i="37"/>
  <c r="AF15" i="38" s="1"/>
  <c r="W20" i="38"/>
  <c r="AG23" i="38"/>
  <c r="AI65" i="37"/>
  <c r="AH23" i="38" s="1"/>
  <c r="E18" i="40"/>
  <c r="G41" i="39"/>
  <c r="F18" i="40" s="1"/>
  <c r="AG14" i="28"/>
  <c r="AI25" i="27"/>
  <c r="AH14" i="28" s="1"/>
  <c r="AR36" i="39"/>
  <c r="AQ17" i="40" s="1"/>
  <c r="AQ17" i="18"/>
  <c r="BU33" i="39"/>
  <c r="BN19" i="40"/>
  <c r="BP46" i="39"/>
  <c r="BO19" i="40" s="1"/>
  <c r="X25" i="39"/>
  <c r="Z49" i="39"/>
  <c r="AA49" i="39" s="1"/>
  <c r="AA49" i="17"/>
  <c r="AF16" i="39"/>
  <c r="AE12" i="18"/>
  <c r="AG16" i="17"/>
  <c r="AF12" i="18" s="1"/>
  <c r="H71" i="39"/>
  <c r="I71" i="17"/>
  <c r="H24" i="18" s="1"/>
  <c r="G24" i="18"/>
  <c r="M14" i="28"/>
  <c r="O25" i="27"/>
  <c r="N14" i="28" s="1"/>
  <c r="M15" i="28"/>
  <c r="O28" i="27"/>
  <c r="N15" i="28" s="1"/>
  <c r="Z41" i="39"/>
  <c r="Y18" i="18"/>
  <c r="AA41" i="17"/>
  <c r="Z18" i="18" s="1"/>
  <c r="AG22" i="40"/>
  <c r="G27" i="28"/>
  <c r="I84" i="27"/>
  <c r="H27" i="28" s="1"/>
  <c r="Q24" i="39"/>
  <c r="BI44" i="39"/>
  <c r="BJ44" i="39" s="1"/>
  <c r="BB44" i="39"/>
  <c r="BR60" i="27"/>
  <c r="BQ22" i="28" s="1"/>
  <c r="U83" i="39"/>
  <c r="BX39" i="15"/>
  <c r="BX38" i="15"/>
  <c r="BH18" i="16"/>
  <c r="BJ41" i="15"/>
  <c r="BI18" i="16" s="1"/>
  <c r="M14" i="38"/>
  <c r="O25" i="37"/>
  <c r="N14" i="38" s="1"/>
  <c r="G13" i="38"/>
  <c r="I21" i="37"/>
  <c r="H13" i="38" s="1"/>
  <c r="AE28" i="36"/>
  <c r="BJ13" i="28"/>
  <c r="BL21" i="27"/>
  <c r="BK13" i="28" s="1"/>
  <c r="Q36" i="17"/>
  <c r="P17" i="18" s="1"/>
  <c r="Q15" i="28"/>
  <c r="S28" i="27"/>
  <c r="R15" i="28" s="1"/>
  <c r="AR55" i="39"/>
  <c r="AQ21" i="40" s="1"/>
  <c r="AL60" i="39"/>
  <c r="AK22" i="40" s="1"/>
  <c r="AC84" i="27"/>
  <c r="AB27" i="28" s="1"/>
  <c r="AA27" i="28"/>
  <c r="BX81" i="27"/>
  <c r="BN15" i="28"/>
  <c r="BP28" i="27"/>
  <c r="BO15" i="28" s="1"/>
  <c r="Q43" i="39"/>
  <c r="M55" i="39"/>
  <c r="L21" i="40" s="1"/>
  <c r="J76" i="39"/>
  <c r="BP27" i="28"/>
  <c r="BR84" i="27"/>
  <c r="BQ27" i="28" s="1"/>
  <c r="AG13" i="39"/>
  <c r="S15" i="28"/>
  <c r="U28" i="27"/>
  <c r="T15" i="28" s="1"/>
  <c r="AC16" i="28"/>
  <c r="AE33" i="27"/>
  <c r="AD16" i="28" s="1"/>
  <c r="S13" i="28"/>
  <c r="U21" i="27"/>
  <c r="T13" i="28" s="1"/>
  <c r="U15" i="28"/>
  <c r="W28" i="27"/>
  <c r="V15" i="28" s="1"/>
  <c r="BG41" i="39"/>
  <c r="BH41" i="17"/>
  <c r="BG18" i="18" s="1"/>
  <c r="BF18" i="18"/>
  <c r="AX85" i="27"/>
  <c r="AW28" i="28" s="1"/>
  <c r="AX85" i="17"/>
  <c r="AW28" i="8"/>
  <c r="AF76" i="39"/>
  <c r="I82" i="39"/>
  <c r="AK70" i="39"/>
  <c r="I15" i="38"/>
  <c r="K28" i="37"/>
  <c r="J15" i="38" s="1"/>
  <c r="R51" i="37"/>
  <c r="Q20" i="26"/>
  <c r="S51" i="25"/>
  <c r="R20" i="26" s="1"/>
  <c r="BR18" i="38"/>
  <c r="BT41" i="37"/>
  <c r="BS18" i="38" s="1"/>
  <c r="M22" i="38"/>
  <c r="O60" i="37"/>
  <c r="N22" i="38" s="1"/>
  <c r="BD24" i="38"/>
  <c r="BF71" i="37"/>
  <c r="BE24" i="38" s="1"/>
  <c r="BX87" i="35"/>
  <c r="AI28" i="36"/>
  <c r="BV25" i="27"/>
  <c r="BU14" i="28" s="1"/>
  <c r="BR46" i="17"/>
  <c r="BQ19" i="18" s="1"/>
  <c r="G23" i="40"/>
  <c r="I65" i="39"/>
  <c r="H23" i="40" s="1"/>
  <c r="BD25" i="28"/>
  <c r="BF76" i="27"/>
  <c r="BE25" i="28" s="1"/>
  <c r="E85" i="27"/>
  <c r="D28" i="28" s="1"/>
  <c r="E85" i="17"/>
  <c r="D28" i="8"/>
  <c r="AV16" i="39"/>
  <c r="AU12" i="40" s="1"/>
  <c r="AU12" i="18"/>
  <c r="AL33" i="39"/>
  <c r="AK16" i="40" s="1"/>
  <c r="AK16" i="18"/>
  <c r="AQ76" i="39"/>
  <c r="AP25" i="40" s="1"/>
  <c r="AI50" i="3"/>
  <c r="AH50" i="7"/>
  <c r="AD49" i="17"/>
  <c r="S71" i="27"/>
  <c r="R24" i="28" s="1"/>
  <c r="BC84" i="39"/>
  <c r="BD84" i="17"/>
  <c r="BC27" i="18" s="1"/>
  <c r="BB27" i="18"/>
  <c r="U19" i="39"/>
  <c r="Y24" i="39"/>
  <c r="BI43" i="39"/>
  <c r="BJ43" i="39" s="1"/>
  <c r="BB43" i="39"/>
  <c r="BB60" i="27"/>
  <c r="BA22" i="28" s="1"/>
  <c r="U62" i="39"/>
  <c r="Q66" i="39"/>
  <c r="Q57" i="39"/>
  <c r="S14" i="38"/>
  <c r="U25" i="37"/>
  <c r="T14" i="38" s="1"/>
  <c r="BF18" i="38"/>
  <c r="BH41" i="37"/>
  <c r="BG18" i="38" s="1"/>
  <c r="BL13" i="38"/>
  <c r="BN21" i="37"/>
  <c r="BM13" i="38" s="1"/>
  <c r="BF20" i="38"/>
  <c r="BH51" i="37"/>
  <c r="BG20" i="38" s="1"/>
  <c r="BH84" i="37"/>
  <c r="BG27" i="38" s="1"/>
  <c r="F85" i="37"/>
  <c r="E28" i="26"/>
  <c r="G85" i="25"/>
  <c r="F28" i="26" s="1"/>
  <c r="AE26" i="38"/>
  <c r="AG80" i="37"/>
  <c r="AF26" i="38" s="1"/>
  <c r="BB85" i="35"/>
  <c r="BA28" i="36" s="1"/>
  <c r="AZ28" i="36"/>
  <c r="AM46" i="39"/>
  <c r="AL19" i="40" s="1"/>
  <c r="AQ36" i="39"/>
  <c r="AP17" i="40" s="1"/>
  <c r="D85" i="27"/>
  <c r="C28" i="28" s="1"/>
  <c r="D85" i="17"/>
  <c r="C28" i="8"/>
  <c r="AR33" i="39"/>
  <c r="AQ16" i="40" s="1"/>
  <c r="AR46" i="39"/>
  <c r="AQ19" i="40" s="1"/>
  <c r="BU76" i="39"/>
  <c r="BT25" i="18"/>
  <c r="BV76" i="17"/>
  <c r="BU25" i="18" s="1"/>
  <c r="M85" i="27"/>
  <c r="L28" i="28" s="1"/>
  <c r="M85" i="17"/>
  <c r="L28" i="8"/>
  <c r="BF14" i="28"/>
  <c r="BH25" i="27"/>
  <c r="BG14" i="28" s="1"/>
  <c r="AL36" i="39"/>
  <c r="AK17" i="40" s="1"/>
  <c r="AK17" i="18"/>
  <c r="AG12" i="39"/>
  <c r="BK36" i="39"/>
  <c r="BJ17" i="18"/>
  <c r="BL36" i="17"/>
  <c r="BK17" i="18" s="1"/>
  <c r="BF71" i="17"/>
  <c r="BE24" i="18" s="1"/>
  <c r="BF60" i="27"/>
  <c r="BE22" i="28" s="1"/>
  <c r="Q24" i="40"/>
  <c r="S71" i="39"/>
  <c r="R24" i="40" s="1"/>
  <c r="S23" i="40"/>
  <c r="U65" i="39"/>
  <c r="T23" i="40" s="1"/>
  <c r="AB16" i="39"/>
  <c r="AA12" i="18"/>
  <c r="AC16" i="17"/>
  <c r="AB12" i="18" s="1"/>
  <c r="BX12" i="17"/>
  <c r="BO80" i="39"/>
  <c r="V49" i="39"/>
  <c r="W49" i="39" s="1"/>
  <c r="W49" i="17"/>
  <c r="I21" i="40"/>
  <c r="K55" i="39"/>
  <c r="J21" i="40" s="1"/>
  <c r="K30" i="39"/>
  <c r="U35" i="39"/>
  <c r="U40" i="39"/>
  <c r="M24" i="40"/>
  <c r="O71" i="39"/>
  <c r="N24" i="40" s="1"/>
  <c r="K24" i="39"/>
  <c r="AE18" i="38"/>
  <c r="AG41" i="37"/>
  <c r="AF18" i="38" s="1"/>
  <c r="AG17" i="38"/>
  <c r="AI36" i="37"/>
  <c r="AH17" i="38" s="1"/>
  <c r="AA20" i="38"/>
  <c r="BX47" i="37"/>
  <c r="BR15" i="38"/>
  <c r="BT28" i="37"/>
  <c r="BS15" i="38" s="1"/>
  <c r="AK60" i="37"/>
  <c r="AJ22" i="38" s="1"/>
  <c r="AI22" i="38"/>
  <c r="I22" i="38"/>
  <c r="K60" i="37"/>
  <c r="J22" i="38" s="1"/>
  <c r="AI13" i="38"/>
  <c r="AK21" i="37"/>
  <c r="AJ13" i="38" s="1"/>
  <c r="E41" i="39"/>
  <c r="D18" i="40" s="1"/>
  <c r="D18" i="18"/>
  <c r="G51" i="27"/>
  <c r="F20" i="28" s="1"/>
  <c r="BM25" i="39"/>
  <c r="AN21" i="39"/>
  <c r="AM13" i="40" s="1"/>
  <c r="AB41" i="39"/>
  <c r="Z48" i="27"/>
  <c r="AA48" i="27" s="1"/>
  <c r="Z48" i="17"/>
  <c r="AA48" i="7"/>
  <c r="AE60" i="27"/>
  <c r="AD22" i="28" s="1"/>
  <c r="BN14" i="28"/>
  <c r="BP25" i="27"/>
  <c r="BO14" i="28" s="1"/>
  <c r="AS33" i="39"/>
  <c r="AR16" i="40" s="1"/>
  <c r="AR16" i="18"/>
  <c r="BD19" i="28"/>
  <c r="BF46" i="27"/>
  <c r="BE19" i="28" s="1"/>
  <c r="I20" i="28"/>
  <c r="K51" i="27"/>
  <c r="J20" i="28" s="1"/>
  <c r="BD23" i="40"/>
  <c r="BF65" i="39"/>
  <c r="BE23" i="40" s="1"/>
  <c r="BC80" i="39"/>
  <c r="BB26" i="18"/>
  <c r="BD80" i="17"/>
  <c r="BC26" i="18" s="1"/>
  <c r="K17" i="39"/>
  <c r="AQ21" i="39"/>
  <c r="AP13" i="40" s="1"/>
  <c r="AP13" i="18"/>
  <c r="AI14" i="28"/>
  <c r="AK25" i="27"/>
  <c r="AJ14" i="28" s="1"/>
  <c r="BR17" i="28"/>
  <c r="BT36" i="27"/>
  <c r="BS17" i="28" s="1"/>
  <c r="Y34" i="39"/>
  <c r="Y39" i="39"/>
  <c r="T76" i="39"/>
  <c r="AQ51" i="39"/>
  <c r="AP20" i="40" s="1"/>
  <c r="AC18" i="39"/>
  <c r="O16" i="28"/>
  <c r="Q33" i="27"/>
  <c r="P16" i="28" s="1"/>
  <c r="AH80" i="39"/>
  <c r="AG26" i="18"/>
  <c r="AI80" i="17"/>
  <c r="AH26" i="18" s="1"/>
  <c r="T51" i="39"/>
  <c r="V50" i="39"/>
  <c r="W50" i="39" s="1"/>
  <c r="AC63" i="39"/>
  <c r="AK83" i="39"/>
  <c r="U57" i="39"/>
  <c r="I67" i="39"/>
  <c r="Q81" i="39"/>
  <c r="AG59" i="39"/>
  <c r="BL28" i="16"/>
  <c r="BN85" i="15"/>
  <c r="BM28" i="16" s="1"/>
  <c r="BP12" i="38"/>
  <c r="BR16" i="37"/>
  <c r="BQ12" i="38" s="1"/>
  <c r="AI49" i="21"/>
  <c r="AH49" i="25"/>
  <c r="J85" i="37"/>
  <c r="I28" i="26"/>
  <c r="K85" i="25"/>
  <c r="J28" i="26" s="1"/>
  <c r="AJ85" i="37"/>
  <c r="AI28" i="26"/>
  <c r="BX87" i="25"/>
  <c r="W13" i="38"/>
  <c r="Y21" i="37"/>
  <c r="X13" i="38" s="1"/>
  <c r="BD12" i="38"/>
  <c r="BF16" i="37"/>
  <c r="BE12" i="38" s="1"/>
  <c r="BD20" i="38"/>
  <c r="BF51" i="37"/>
  <c r="BE20" i="38" s="1"/>
  <c r="BD25" i="27"/>
  <c r="BC14" i="28" s="1"/>
  <c r="BT16" i="27"/>
  <c r="BS12" i="28" s="1"/>
  <c r="AK36" i="37"/>
  <c r="AJ17" i="38" s="1"/>
  <c r="W76" i="27"/>
  <c r="V25" i="28" s="1"/>
  <c r="Q55" i="37"/>
  <c r="P21" i="38" s="1"/>
  <c r="BL25" i="37"/>
  <c r="BK14" i="38" s="1"/>
  <c r="BH20" i="28"/>
  <c r="BJ51" i="27"/>
  <c r="BI20" i="28" s="1"/>
  <c r="BX49" i="27"/>
  <c r="BX48" i="27"/>
  <c r="BP55" i="37"/>
  <c r="BO21" i="38" s="1"/>
  <c r="Y80" i="37"/>
  <c r="X26" i="38" s="1"/>
  <c r="BR51" i="27"/>
  <c r="BQ20" i="28" s="1"/>
  <c r="S60" i="27"/>
  <c r="R22" i="28" s="1"/>
  <c r="Q25" i="27"/>
  <c r="P14" i="28" s="1"/>
  <c r="BF65" i="37"/>
  <c r="BE23" i="38" s="1"/>
  <c r="S65" i="37"/>
  <c r="R23" i="38" s="1"/>
  <c r="AC36" i="37"/>
  <c r="AB17" i="38" s="1"/>
  <c r="AI48" i="21"/>
  <c r="AH48" i="25"/>
  <c r="BP12" i="28"/>
  <c r="BR16" i="27"/>
  <c r="BQ12" i="28" s="1"/>
  <c r="F33" i="39"/>
  <c r="K33" i="39" s="1"/>
  <c r="J16" i="40" s="1"/>
  <c r="E16" i="18"/>
  <c r="G33" i="17"/>
  <c r="F16" i="18" s="1"/>
  <c r="K33" i="17"/>
  <c r="J16" i="18" s="1"/>
  <c r="BA85" i="37"/>
  <c r="BB85" i="25"/>
  <c r="BA28" i="26" s="1"/>
  <c r="AZ28" i="26"/>
  <c r="D85" i="37"/>
  <c r="C28" i="38" s="1"/>
  <c r="C28" i="26"/>
  <c r="BP21" i="38"/>
  <c r="BR55" i="37"/>
  <c r="BQ21" i="38" s="1"/>
  <c r="BS21" i="39"/>
  <c r="BF16" i="40"/>
  <c r="BH33" i="39"/>
  <c r="BG16" i="40" s="1"/>
  <c r="AQ25" i="39"/>
  <c r="AP14" i="40" s="1"/>
  <c r="AP14" i="18"/>
  <c r="H21" i="39"/>
  <c r="G13" i="18"/>
  <c r="I21" i="17"/>
  <c r="H13" i="18" s="1"/>
  <c r="AS80" i="39"/>
  <c r="AR26" i="40" s="1"/>
  <c r="I80" i="37"/>
  <c r="H26" i="38" s="1"/>
  <c r="G26" i="38"/>
  <c r="AT80" i="39"/>
  <c r="AS26" i="40" s="1"/>
  <c r="AS26" i="18"/>
  <c r="AD36" i="39"/>
  <c r="AC17" i="18"/>
  <c r="AE36" i="17"/>
  <c r="AD17" i="18" s="1"/>
  <c r="I13" i="38"/>
  <c r="K21" i="37"/>
  <c r="J13" i="38" s="1"/>
  <c r="S28" i="36"/>
  <c r="L85" i="27"/>
  <c r="K28" i="28" s="1"/>
  <c r="L85" i="17"/>
  <c r="K28" i="8"/>
  <c r="BB31" i="39"/>
  <c r="BI31" i="39"/>
  <c r="BJ31" i="39" s="1"/>
  <c r="Y68" i="39"/>
  <c r="M23" i="38"/>
  <c r="O65" i="37"/>
  <c r="N23" i="38" s="1"/>
  <c r="AE17" i="28"/>
  <c r="AG36" i="27"/>
  <c r="AF17" i="28" s="1"/>
  <c r="BR22" i="28"/>
  <c r="BT60" i="27"/>
  <c r="BS22" i="28" s="1"/>
  <c r="BI59" i="39"/>
  <c r="BJ59" i="39" s="1"/>
  <c r="BB59" i="39"/>
  <c r="BD17" i="38"/>
  <c r="BF36" i="37"/>
  <c r="BE17" i="38" s="1"/>
  <c r="BB14" i="38"/>
  <c r="BD25" i="37"/>
  <c r="BC14" i="38" s="1"/>
  <c r="AI13" i="40"/>
  <c r="AK21" i="39"/>
  <c r="AJ13" i="40" s="1"/>
  <c r="BH18" i="8"/>
  <c r="BJ41" i="7"/>
  <c r="BI18" i="8" s="1"/>
  <c r="BX39" i="7"/>
  <c r="BX38" i="7"/>
  <c r="BD16" i="40"/>
  <c r="BF33" i="39"/>
  <c r="BE16" i="40" s="1"/>
  <c r="M22" i="40"/>
  <c r="O60" i="39"/>
  <c r="N22" i="40" s="1"/>
  <c r="Z21" i="39"/>
  <c r="AC21" i="39" s="1"/>
  <c r="AB13" i="40" s="1"/>
  <c r="Y13" i="18"/>
  <c r="AA21" i="17"/>
  <c r="Z13" i="18" s="1"/>
  <c r="BA33" i="39"/>
  <c r="AZ16" i="18"/>
  <c r="BB33" i="17"/>
  <c r="BA16" i="18" s="1"/>
  <c r="BI33" i="17"/>
  <c r="AR25" i="39"/>
  <c r="AQ14" i="40" s="1"/>
  <c r="AQ14" i="18"/>
  <c r="BA28" i="39"/>
  <c r="BB28" i="17"/>
  <c r="BA15" i="18" s="1"/>
  <c r="AZ15" i="18"/>
  <c r="BI28" i="17"/>
  <c r="AF84" i="39"/>
  <c r="AE27" i="18"/>
  <c r="AG84" i="17"/>
  <c r="AF27" i="18" s="1"/>
  <c r="AR16" i="39"/>
  <c r="AQ12" i="40" s="1"/>
  <c r="AQ12" i="18"/>
  <c r="R85" i="27"/>
  <c r="R85" i="17"/>
  <c r="Q28" i="8"/>
  <c r="S85" i="7"/>
  <c r="R28" i="8" s="1"/>
  <c r="I36" i="37"/>
  <c r="H17" i="38" s="1"/>
  <c r="G17" i="38"/>
  <c r="BF80" i="37"/>
  <c r="BE26" i="38" s="1"/>
  <c r="BD26" i="38"/>
  <c r="BN20" i="38"/>
  <c r="BP51" i="37"/>
  <c r="BO20" i="38" s="1"/>
  <c r="AC22" i="38"/>
  <c r="AE60" i="37"/>
  <c r="AD22" i="38" s="1"/>
  <c r="BL12" i="38"/>
  <c r="BN16" i="37"/>
  <c r="BM12" i="38" s="1"/>
  <c r="BT15" i="38"/>
  <c r="BV28" i="37"/>
  <c r="BU15" i="38" s="1"/>
  <c r="AV46" i="39"/>
  <c r="AU19" i="40" s="1"/>
  <c r="BJ15" i="28"/>
  <c r="BL28" i="27"/>
  <c r="BK15" i="28" s="1"/>
  <c r="BQ85" i="27"/>
  <c r="BQ85" i="17"/>
  <c r="BP28" i="8"/>
  <c r="BR85" i="7"/>
  <c r="BQ28" i="8" s="1"/>
  <c r="AP51" i="39"/>
  <c r="AO20" i="40" s="1"/>
  <c r="AO20" i="18"/>
  <c r="AM80" i="39"/>
  <c r="AL26" i="40" s="1"/>
  <c r="AL26" i="18"/>
  <c r="BG21" i="39"/>
  <c r="BF13" i="18"/>
  <c r="BH21" i="17"/>
  <c r="BG13" i="18" s="1"/>
  <c r="AT51" i="39"/>
  <c r="AS20" i="40" s="1"/>
  <c r="AS20" i="18"/>
  <c r="AE22" i="40"/>
  <c r="AG60" i="39"/>
  <c r="AF22" i="40" s="1"/>
  <c r="BQ28" i="39"/>
  <c r="BP15" i="18"/>
  <c r="BR28" i="17"/>
  <c r="BQ15" i="18" s="1"/>
  <c r="BJ21" i="40"/>
  <c r="D76" i="39"/>
  <c r="C25" i="40" s="1"/>
  <c r="C25" i="18"/>
  <c r="I18" i="28"/>
  <c r="K41" i="27"/>
  <c r="J18" i="28" s="1"/>
  <c r="BN24" i="40"/>
  <c r="BP71" i="39"/>
  <c r="BO24" i="40" s="1"/>
  <c r="AZ16" i="39"/>
  <c r="AY12" i="40" s="1"/>
  <c r="AY12" i="18"/>
  <c r="D51" i="39"/>
  <c r="C20" i="40" s="1"/>
  <c r="W71" i="27"/>
  <c r="V24" i="28" s="1"/>
  <c r="BB79" i="39"/>
  <c r="BI79" i="39"/>
  <c r="BJ79" i="39" s="1"/>
  <c r="W85" i="15"/>
  <c r="V28" i="16" s="1"/>
  <c r="U28" i="16"/>
  <c r="AI15" i="38"/>
  <c r="AK28" i="37"/>
  <c r="AJ15" i="38" s="1"/>
  <c r="BP20" i="38"/>
  <c r="BR51" i="37"/>
  <c r="BQ20" i="38" s="1"/>
  <c r="BL33" i="37"/>
  <c r="BK16" i="38" s="1"/>
  <c r="BJ16" i="38"/>
  <c r="BJ18" i="38"/>
  <c r="BL41" i="37"/>
  <c r="BK18" i="38" s="1"/>
  <c r="AI19" i="38"/>
  <c r="AK46" i="37"/>
  <c r="AJ19" i="38" s="1"/>
  <c r="BR85" i="35"/>
  <c r="BQ28" i="36" s="1"/>
  <c r="BP28" i="36"/>
  <c r="BF25" i="17"/>
  <c r="BE14" i="18" s="1"/>
  <c r="BB19" i="28"/>
  <c r="BD46" i="27"/>
  <c r="BC19" i="28" s="1"/>
  <c r="AE14" i="28"/>
  <c r="AG25" i="27"/>
  <c r="AF14" i="28" s="1"/>
  <c r="AY85" i="27"/>
  <c r="AX28" i="28" s="1"/>
  <c r="AY85" i="17"/>
  <c r="AX28" i="8"/>
  <c r="R47" i="39"/>
  <c r="S47" i="39" s="1"/>
  <c r="S47" i="17"/>
  <c r="AW16" i="39"/>
  <c r="AV12" i="40" s="1"/>
  <c r="AV12" i="18"/>
  <c r="BO21" i="39"/>
  <c r="BN13" i="18"/>
  <c r="BP21" i="17"/>
  <c r="BO13" i="18" s="1"/>
  <c r="AC21" i="28"/>
  <c r="AE55" i="27"/>
  <c r="AD21" i="28" s="1"/>
  <c r="AG23" i="40"/>
  <c r="AI65" i="39"/>
  <c r="AH23" i="40" s="1"/>
  <c r="BT26" i="28"/>
  <c r="BV80" i="27"/>
  <c r="BU26" i="28" s="1"/>
  <c r="E15" i="28"/>
  <c r="G28" i="27"/>
  <c r="F15" i="28" s="1"/>
  <c r="BO51" i="39"/>
  <c r="I26" i="28"/>
  <c r="K80" i="27"/>
  <c r="J26" i="28" s="1"/>
  <c r="M13" i="28"/>
  <c r="O21" i="27"/>
  <c r="N13" i="28" s="1"/>
  <c r="M23" i="28"/>
  <c r="O65" i="27"/>
  <c r="N23" i="28" s="1"/>
  <c r="BB40" i="39"/>
  <c r="BI40" i="39"/>
  <c r="BJ40" i="39" s="1"/>
  <c r="I58" i="39"/>
  <c r="AC67" i="39"/>
  <c r="AU85" i="37"/>
  <c r="AT28" i="38" s="1"/>
  <c r="AT28" i="26"/>
  <c r="AP85" i="37"/>
  <c r="AO28" i="38" s="1"/>
  <c r="AO28" i="26"/>
  <c r="BJ17" i="38"/>
  <c r="BL36" i="37"/>
  <c r="BK17" i="38" s="1"/>
  <c r="E85" i="37"/>
  <c r="D28" i="38" s="1"/>
  <c r="D28" i="26"/>
  <c r="BP19" i="38"/>
  <c r="BR46" i="37"/>
  <c r="BQ19" i="38" s="1"/>
  <c r="Q16" i="38"/>
  <c r="S33" i="37"/>
  <c r="R16" i="38" s="1"/>
  <c r="BR22" i="38"/>
  <c r="BT60" i="37"/>
  <c r="BS22" i="38" s="1"/>
  <c r="BT12" i="38"/>
  <c r="BV16" i="37"/>
  <c r="BU12" i="38" s="1"/>
  <c r="AI50" i="31"/>
  <c r="AH50" i="35"/>
  <c r="AI50" i="35" s="1"/>
  <c r="BB12" i="40"/>
  <c r="AE14" i="40"/>
  <c r="AG25" i="39"/>
  <c r="AF14" i="40" s="1"/>
  <c r="BL13" i="28"/>
  <c r="BN21" i="27"/>
  <c r="BM13" i="28" s="1"/>
  <c r="AE12" i="28"/>
  <c r="AG16" i="27"/>
  <c r="AF12" i="28" s="1"/>
  <c r="AX21" i="39"/>
  <c r="AW13" i="40" s="1"/>
  <c r="AW13" i="18"/>
  <c r="X71" i="39"/>
  <c r="Y71" i="17"/>
  <c r="X24" i="18" s="1"/>
  <c r="W24" i="18"/>
  <c r="BE16" i="39"/>
  <c r="BD12" i="18"/>
  <c r="BF16" i="17"/>
  <c r="BE12" i="18" s="1"/>
  <c r="AM36" i="39"/>
  <c r="AL17" i="40" s="1"/>
  <c r="AL17" i="18"/>
  <c r="AC21" i="40"/>
  <c r="AE55" i="39"/>
  <c r="AD21" i="40" s="1"/>
  <c r="H80" i="39"/>
  <c r="Q35" i="39"/>
  <c r="AA25" i="40"/>
  <c r="AC76" i="39"/>
  <c r="AB25" i="40" s="1"/>
  <c r="Y18" i="28"/>
  <c r="AA41" i="27"/>
  <c r="Z18" i="28" s="1"/>
  <c r="AD76" i="39"/>
  <c r="BX47" i="17"/>
  <c r="BI68" i="39"/>
  <c r="BJ68" i="39" s="1"/>
  <c r="BB68" i="39"/>
  <c r="AK59" i="39"/>
  <c r="Y69" i="39"/>
  <c r="Q64" i="39"/>
  <c r="AE17" i="38"/>
  <c r="AG36" i="37"/>
  <c r="AF17" i="38" s="1"/>
  <c r="W18" i="38"/>
  <c r="Y41" i="37"/>
  <c r="X18" i="38" s="1"/>
  <c r="BN14" i="38"/>
  <c r="BP25" i="37"/>
  <c r="BO14" i="38" s="1"/>
  <c r="AG15" i="38"/>
  <c r="AI28" i="37"/>
  <c r="AH15" i="38" s="1"/>
  <c r="BL17" i="38"/>
  <c r="BN36" i="37"/>
  <c r="BM17" i="38" s="1"/>
  <c r="BR24" i="38"/>
  <c r="BT71" i="37"/>
  <c r="BS24" i="38" s="1"/>
  <c r="BN16" i="38"/>
  <c r="BP33" i="37"/>
  <c r="BO16" i="38" s="1"/>
  <c r="O17" i="40"/>
  <c r="G23" i="28"/>
  <c r="I65" i="27"/>
  <c r="H23" i="28" s="1"/>
  <c r="BH21" i="28"/>
  <c r="BJ55" i="27"/>
  <c r="BI21" i="28" s="1"/>
  <c r="BX54" i="27"/>
  <c r="BX53" i="27"/>
  <c r="AK24" i="39"/>
  <c r="O84" i="27"/>
  <c r="N27" i="28" s="1"/>
  <c r="P51" i="39"/>
  <c r="O20" i="18"/>
  <c r="Q51" i="17"/>
  <c r="P20" i="18" s="1"/>
  <c r="BR27" i="28"/>
  <c r="BT84" i="27"/>
  <c r="BS27" i="28" s="1"/>
  <c r="BM51" i="39"/>
  <c r="BL20" i="18"/>
  <c r="BN51" i="17"/>
  <c r="BM20" i="18" s="1"/>
  <c r="BF18" i="28"/>
  <c r="BH41" i="27"/>
  <c r="BG18" i="28" s="1"/>
  <c r="Q19" i="39"/>
  <c r="BB82" i="39"/>
  <c r="BI82" i="39"/>
  <c r="BJ82" i="39" s="1"/>
  <c r="S28" i="16"/>
  <c r="U85" i="15"/>
  <c r="T28" i="16" s="1"/>
  <c r="BX36" i="15"/>
  <c r="BX35" i="15"/>
  <c r="BH17" i="16"/>
  <c r="BJ36" i="15"/>
  <c r="BI17" i="16" s="1"/>
  <c r="AK69" i="39"/>
  <c r="U25" i="38"/>
  <c r="W76" i="37"/>
  <c r="V25" i="38" s="1"/>
  <c r="BB17" i="38"/>
  <c r="BD36" i="37"/>
  <c r="BC17" i="38" s="1"/>
  <c r="BK85" i="37"/>
  <c r="BJ28" i="26"/>
  <c r="BL85" i="25"/>
  <c r="BK28" i="26" s="1"/>
  <c r="BF26" i="38"/>
  <c r="BH80" i="37"/>
  <c r="BG26" i="38" s="1"/>
  <c r="BN18" i="38"/>
  <c r="BP41" i="37"/>
  <c r="BO18" i="38" s="1"/>
  <c r="AE21" i="38"/>
  <c r="AG55" i="37"/>
  <c r="AF21" i="38" s="1"/>
  <c r="U15" i="38"/>
  <c r="W28" i="37"/>
  <c r="V15" i="38" s="1"/>
  <c r="BX79" i="25"/>
  <c r="BH26" i="26"/>
  <c r="BJ80" i="25"/>
  <c r="BI26" i="26" s="1"/>
  <c r="BX78" i="25"/>
  <c r="BN76" i="37"/>
  <c r="BM25" i="38" s="1"/>
  <c r="AE20" i="38"/>
  <c r="BD15" i="38"/>
  <c r="BF28" i="37"/>
  <c r="BE15" i="38" s="1"/>
  <c r="BX89" i="21"/>
  <c r="BX88" i="21"/>
  <c r="BH28" i="22"/>
  <c r="BJ85" i="21"/>
  <c r="BI28" i="22" s="1"/>
  <c r="Q51" i="35"/>
  <c r="P20" i="36" s="1"/>
  <c r="AT16" i="39"/>
  <c r="AS12" i="40" s="1"/>
  <c r="T36" i="39"/>
  <c r="AW33" i="39"/>
  <c r="AV16" i="40" s="1"/>
  <c r="E25" i="39"/>
  <c r="D14" i="40" s="1"/>
  <c r="BC25" i="39"/>
  <c r="AI49" i="3"/>
  <c r="AH49" i="7"/>
  <c r="AC26" i="28"/>
  <c r="AE80" i="27"/>
  <c r="AD26" i="28" s="1"/>
  <c r="AY25" i="39"/>
  <c r="AX14" i="40" s="1"/>
  <c r="AX14" i="18"/>
  <c r="AO46" i="39"/>
  <c r="AN19" i="40" s="1"/>
  <c r="AN19" i="18"/>
  <c r="BU16" i="39"/>
  <c r="BT12" i="18"/>
  <c r="BV16" i="17"/>
  <c r="BU12" i="18" s="1"/>
  <c r="Q34" i="39"/>
  <c r="Q39" i="39"/>
  <c r="AD49" i="27"/>
  <c r="AE49" i="27" s="1"/>
  <c r="BS84" i="39"/>
  <c r="BT84" i="17"/>
  <c r="BS27" i="18" s="1"/>
  <c r="BR27" i="18"/>
  <c r="AY16" i="39"/>
  <c r="AX12" i="40" s="1"/>
  <c r="AX12" i="18"/>
  <c r="BG71" i="39"/>
  <c r="T16" i="39"/>
  <c r="S12" i="18"/>
  <c r="U16" i="17"/>
  <c r="T12" i="18" s="1"/>
  <c r="AG29" i="39"/>
  <c r="M51" i="39"/>
  <c r="L20" i="40" s="1"/>
  <c r="K53" i="39"/>
  <c r="AK53" i="39"/>
  <c r="BD85" i="15"/>
  <c r="BC28" i="16" s="1"/>
  <c r="BB28" i="16"/>
  <c r="BB70" i="39"/>
  <c r="BI70" i="39"/>
  <c r="BJ70" i="39" s="1"/>
  <c r="U13" i="38"/>
  <c r="W21" i="37"/>
  <c r="V13" i="38" s="1"/>
  <c r="BR12" i="38"/>
  <c r="BT16" i="37"/>
  <c r="BS12" i="38" s="1"/>
  <c r="AI20" i="38"/>
  <c r="Z51" i="37"/>
  <c r="Y20" i="26"/>
  <c r="AA51" i="25"/>
  <c r="Z20" i="26" s="1"/>
  <c r="W12" i="38"/>
  <c r="Y16" i="37"/>
  <c r="X12" i="38" s="1"/>
  <c r="BL15" i="38"/>
  <c r="BN28" i="37"/>
  <c r="BM15" i="38" s="1"/>
  <c r="Q20" i="36"/>
  <c r="S51" i="35"/>
  <c r="R20" i="36" s="1"/>
  <c r="R36" i="39"/>
  <c r="Y28" i="27"/>
  <c r="X15" i="28" s="1"/>
  <c r="AZ36" i="39"/>
  <c r="AY17" i="40" s="1"/>
  <c r="BI36" i="17"/>
  <c r="BX37" i="27"/>
  <c r="K25" i="27"/>
  <c r="J14" i="28" s="1"/>
  <c r="N80" i="39"/>
  <c r="Q80" i="39" s="1"/>
  <c r="P26" i="40" s="1"/>
  <c r="O80" i="17"/>
  <c r="N26" i="18" s="1"/>
  <c r="M26" i="18"/>
  <c r="AC32" i="39"/>
  <c r="Y43" i="39"/>
  <c r="BJ17" i="28"/>
  <c r="BL36" i="27"/>
  <c r="BK17" i="28" s="1"/>
  <c r="J65" i="39"/>
  <c r="BE71" i="39"/>
  <c r="AG80" i="27"/>
  <c r="AF26" i="28" s="1"/>
  <c r="BA25" i="39"/>
  <c r="AZ14" i="18"/>
  <c r="BB25" i="17"/>
  <c r="BA14" i="18" s="1"/>
  <c r="BI25" i="17"/>
  <c r="AI71" i="17"/>
  <c r="AH24" i="18" s="1"/>
  <c r="H33" i="39"/>
  <c r="G16" i="18"/>
  <c r="I33" i="17"/>
  <c r="H16" i="18" s="1"/>
  <c r="X55" i="39"/>
  <c r="AA12" i="28"/>
  <c r="AC16" i="27"/>
  <c r="AB12" i="28" s="1"/>
  <c r="BX12" i="27"/>
  <c r="Q32" i="39"/>
  <c r="K40" i="39"/>
  <c r="Y23" i="39"/>
  <c r="AB60" i="39"/>
  <c r="AE71" i="17"/>
  <c r="AD24" i="18" s="1"/>
  <c r="BI78" i="39"/>
  <c r="BJ78" i="39" s="1"/>
  <c r="BB78" i="39"/>
  <c r="BB75" i="39"/>
  <c r="BI75" i="39"/>
  <c r="BJ75" i="39" s="1"/>
  <c r="Y58" i="39"/>
  <c r="AA12" i="38"/>
  <c r="AC16" i="37"/>
  <c r="AB12" i="38" s="1"/>
  <c r="BX12" i="37"/>
  <c r="BD16" i="38"/>
  <c r="BF33" i="37"/>
  <c r="BE16" i="38" s="1"/>
  <c r="Y27" i="38"/>
  <c r="AA84" i="37"/>
  <c r="Z27" i="38" s="1"/>
  <c r="M18" i="38"/>
  <c r="O41" i="37"/>
  <c r="N18" i="38" s="1"/>
  <c r="AF85" i="37"/>
  <c r="AE28" i="26"/>
  <c r="O13" i="38"/>
  <c r="Q21" i="37"/>
  <c r="P13" i="38" s="1"/>
  <c r="Q76" i="37"/>
  <c r="P25" i="38" s="1"/>
  <c r="O25" i="38"/>
  <c r="AI27" i="38"/>
  <c r="AK84" i="37"/>
  <c r="AJ27" i="38" s="1"/>
  <c r="G20" i="38"/>
  <c r="I51" i="37"/>
  <c r="H20" i="38" s="1"/>
  <c r="N85" i="37"/>
  <c r="M28" i="26"/>
  <c r="O85" i="25"/>
  <c r="N28" i="26" s="1"/>
  <c r="AC21" i="38"/>
  <c r="AE55" i="37"/>
  <c r="AD21" i="38" s="1"/>
  <c r="U85" i="29"/>
  <c r="T28" i="30" s="1"/>
  <c r="AS16" i="39"/>
  <c r="AR12" i="40" s="1"/>
  <c r="BT16" i="17"/>
  <c r="BS12" i="18" s="1"/>
  <c r="W15" i="40"/>
  <c r="S25" i="27"/>
  <c r="R14" i="28" s="1"/>
  <c r="R51" i="27"/>
  <c r="R51" i="17"/>
  <c r="Q20" i="8"/>
  <c r="S51" i="7"/>
  <c r="R20" i="8" s="1"/>
  <c r="U51" i="7"/>
  <c r="T20" i="8" s="1"/>
  <c r="I25" i="27"/>
  <c r="H14" i="28" s="1"/>
  <c r="AR85" i="27"/>
  <c r="AQ28" i="28" s="1"/>
  <c r="AR85" i="17"/>
  <c r="AQ28" i="8"/>
  <c r="T55" i="39"/>
  <c r="BA84" i="39"/>
  <c r="AZ27" i="18"/>
  <c r="BI84" i="17"/>
  <c r="BB84" i="17"/>
  <c r="BA27" i="18" s="1"/>
  <c r="AL55" i="39"/>
  <c r="AK21" i="40" s="1"/>
  <c r="AG80" i="17"/>
  <c r="AF26" i="18" s="1"/>
  <c r="BD22" i="40"/>
  <c r="BF60" i="39"/>
  <c r="BE22" i="40" s="1"/>
  <c r="O27" i="28"/>
  <c r="Q84" i="27"/>
  <c r="P27" i="28" s="1"/>
  <c r="BB18" i="39"/>
  <c r="BI18" i="39"/>
  <c r="BJ18" i="39" s="1"/>
  <c r="I29" i="39"/>
  <c r="AK44" i="39"/>
  <c r="L71" i="39"/>
  <c r="K24" i="40" s="1"/>
  <c r="K24" i="18"/>
  <c r="U12" i="39"/>
  <c r="Y22" i="39"/>
  <c r="L60" i="39"/>
  <c r="K22" i="40" s="1"/>
  <c r="V65" i="39"/>
  <c r="AZ80" i="39"/>
  <c r="AY26" i="40" s="1"/>
  <c r="AY26" i="18"/>
  <c r="Y18" i="39"/>
  <c r="Y75" i="39"/>
  <c r="BF28" i="16"/>
  <c r="BH85" i="15"/>
  <c r="BG28" i="16" s="1"/>
  <c r="AG64" i="39"/>
  <c r="AO85" i="37"/>
  <c r="AN28" i="38" s="1"/>
  <c r="AN28" i="26"/>
  <c r="S71" i="37"/>
  <c r="R24" i="38" s="1"/>
  <c r="BD65" i="37"/>
  <c r="BC23" i="38" s="1"/>
  <c r="BH21" i="36"/>
  <c r="BX54" i="35"/>
  <c r="BX53" i="35"/>
  <c r="BJ55" i="35"/>
  <c r="BI21" i="36" s="1"/>
  <c r="AD51" i="31"/>
  <c r="AI84" i="27"/>
  <c r="AH27" i="28" s="1"/>
  <c r="AC28" i="22"/>
  <c r="AE85" i="21"/>
  <c r="AD28" i="22" s="1"/>
  <c r="BH25" i="37"/>
  <c r="BG14" i="38" s="1"/>
  <c r="AA65" i="37"/>
  <c r="Z23" i="38" s="1"/>
  <c r="AC33" i="37"/>
  <c r="AB16" i="38" s="1"/>
  <c r="BP84" i="27"/>
  <c r="BO27" i="28" s="1"/>
  <c r="I55" i="37"/>
  <c r="H21" i="38" s="1"/>
  <c r="AK65" i="37"/>
  <c r="AJ23" i="38" s="1"/>
  <c r="U85" i="7"/>
  <c r="T28" i="8" s="1"/>
  <c r="O80" i="27"/>
  <c r="N26" i="28" s="1"/>
  <c r="BE85" i="37"/>
  <c r="BD28" i="38" s="1"/>
  <c r="BT55" i="37"/>
  <c r="BS21" i="38" s="1"/>
  <c r="BI16" i="27"/>
  <c r="BB51" i="27"/>
  <c r="BA20" i="28" s="1"/>
  <c r="AI16" i="37"/>
  <c r="AH12" i="38" s="1"/>
  <c r="BN51" i="37"/>
  <c r="BM20" i="38" s="1"/>
  <c r="K80" i="37"/>
  <c r="J26" i="38" s="1"/>
  <c r="BX34" i="27"/>
  <c r="I28" i="37"/>
  <c r="H15" i="38" s="1"/>
  <c r="AG76" i="27"/>
  <c r="AF25" i="28" s="1"/>
  <c r="AK76" i="37"/>
  <c r="AJ25" i="38" s="1"/>
  <c r="Y84" i="37"/>
  <c r="X27" i="38" s="1"/>
  <c r="AI60" i="39" l="1"/>
  <c r="AH22" i="40" s="1"/>
  <c r="W60" i="39"/>
  <c r="V22" i="40" s="1"/>
  <c r="BN55" i="39"/>
  <c r="BM21" i="40" s="1"/>
  <c r="BV55" i="39"/>
  <c r="BU21" i="40" s="1"/>
  <c r="BP55" i="39"/>
  <c r="BO21" i="40" s="1"/>
  <c r="BT71" i="39"/>
  <c r="BS24" i="40" s="1"/>
  <c r="I25" i="39"/>
  <c r="H14" i="40" s="1"/>
  <c r="BF55" i="39"/>
  <c r="BE21" i="40" s="1"/>
  <c r="BL55" i="39"/>
  <c r="BK21" i="40" s="1"/>
  <c r="G71" i="39"/>
  <c r="F24" i="40" s="1"/>
  <c r="BX47" i="39"/>
  <c r="BT55" i="39"/>
  <c r="BS21" i="40" s="1"/>
  <c r="BB55" i="39"/>
  <c r="BA21" i="40" s="1"/>
  <c r="BI85" i="17"/>
  <c r="BJ85" i="17" s="1"/>
  <c r="BI28" i="18" s="1"/>
  <c r="BL28" i="39"/>
  <c r="BK15" i="40" s="1"/>
  <c r="BH36" i="39"/>
  <c r="BG17" i="40" s="1"/>
  <c r="BL25" i="39"/>
  <c r="BK14" i="40" s="1"/>
  <c r="BI65" i="39"/>
  <c r="BH23" i="40" s="1"/>
  <c r="BT25" i="39"/>
  <c r="BS14" i="40" s="1"/>
  <c r="BI36" i="39"/>
  <c r="BJ36" i="39" s="1"/>
  <c r="BI17" i="40" s="1"/>
  <c r="G76" i="39"/>
  <c r="F25" i="40" s="1"/>
  <c r="BR25" i="39"/>
  <c r="BQ14" i="40" s="1"/>
  <c r="BX29" i="39"/>
  <c r="S60" i="39"/>
  <c r="R22" i="40" s="1"/>
  <c r="U20" i="28"/>
  <c r="W51" i="27"/>
  <c r="V20" i="28" s="1"/>
  <c r="Y51" i="27"/>
  <c r="X20" i="28" s="1"/>
  <c r="W21" i="40"/>
  <c r="Y55" i="39"/>
  <c r="X21" i="40" s="1"/>
  <c r="BR27" i="40"/>
  <c r="BT84" i="39"/>
  <c r="BS27" i="40" s="1"/>
  <c r="AC17" i="40"/>
  <c r="AE36" i="39"/>
  <c r="AD17" i="40" s="1"/>
  <c r="E85" i="39"/>
  <c r="D28" i="40" s="1"/>
  <c r="D28" i="18"/>
  <c r="BD85" i="27"/>
  <c r="BC28" i="28" s="1"/>
  <c r="BB28" i="28"/>
  <c r="BJ20" i="40"/>
  <c r="BL51" i="39"/>
  <c r="BK20" i="40" s="1"/>
  <c r="U26" i="40"/>
  <c r="W80" i="39"/>
  <c r="V26" i="40" s="1"/>
  <c r="BL12" i="40"/>
  <c r="BN16" i="39"/>
  <c r="BM12" i="40" s="1"/>
  <c r="Y22" i="40"/>
  <c r="AA60" i="39"/>
  <c r="Z22" i="40" s="1"/>
  <c r="I26" i="40"/>
  <c r="K80" i="39"/>
  <c r="J26" i="40" s="1"/>
  <c r="BJ76" i="17"/>
  <c r="BI25" i="18" s="1"/>
  <c r="BX74" i="17"/>
  <c r="BX73" i="17"/>
  <c r="BH25" i="18"/>
  <c r="I13" i="40"/>
  <c r="K21" i="39"/>
  <c r="J13" i="40" s="1"/>
  <c r="AN85" i="39"/>
  <c r="AM28" i="40" s="1"/>
  <c r="AM28" i="18"/>
  <c r="M20" i="28"/>
  <c r="O51" i="27"/>
  <c r="N20" i="28" s="1"/>
  <c r="U20" i="18"/>
  <c r="W51" i="17"/>
  <c r="V20" i="18" s="1"/>
  <c r="Y51" i="17"/>
  <c r="X20" i="18" s="1"/>
  <c r="AA22" i="40"/>
  <c r="BX56" i="39"/>
  <c r="AC60" i="39"/>
  <c r="AB22" i="40" s="1"/>
  <c r="BD12" i="40"/>
  <c r="BF16" i="39"/>
  <c r="BE12" i="40" s="1"/>
  <c r="BP15" i="40"/>
  <c r="BR28" i="39"/>
  <c r="BQ15" i="40" s="1"/>
  <c r="BH15" i="18"/>
  <c r="BJ28" i="17"/>
  <c r="BI15" i="18" s="1"/>
  <c r="BX27" i="17"/>
  <c r="BX26" i="17"/>
  <c r="S20" i="40"/>
  <c r="S25" i="40"/>
  <c r="U76" i="39"/>
  <c r="T25" i="40" s="1"/>
  <c r="E28" i="38"/>
  <c r="G85" i="37"/>
  <c r="F28" i="38" s="1"/>
  <c r="E15" i="40"/>
  <c r="G28" i="39"/>
  <c r="F15" i="40" s="1"/>
  <c r="AI14" i="40"/>
  <c r="AK25" i="39"/>
  <c r="AJ14" i="40" s="1"/>
  <c r="BF14" i="40"/>
  <c r="BH25" i="39"/>
  <c r="BG14" i="40" s="1"/>
  <c r="BX63" i="37"/>
  <c r="BH23" i="38"/>
  <c r="BX62" i="37"/>
  <c r="BJ65" i="37"/>
  <c r="BI23" i="38" s="1"/>
  <c r="BV80" i="39"/>
  <c r="BU26" i="40" s="1"/>
  <c r="W17" i="40"/>
  <c r="Y36" i="39"/>
  <c r="X17" i="40" s="1"/>
  <c r="BR16" i="39"/>
  <c r="BQ12" i="40" s="1"/>
  <c r="BB28" i="38"/>
  <c r="BD85" i="37"/>
  <c r="BC28" i="38" s="1"/>
  <c r="AI26" i="40"/>
  <c r="AK80" i="39"/>
  <c r="AJ26" i="40" s="1"/>
  <c r="AI25" i="40"/>
  <c r="AK76" i="39"/>
  <c r="AJ25" i="40" s="1"/>
  <c r="AB85" i="39"/>
  <c r="AA28" i="18"/>
  <c r="BH27" i="38"/>
  <c r="BJ84" i="37"/>
  <c r="BI27" i="38" s="1"/>
  <c r="BX83" i="37"/>
  <c r="BX82" i="37"/>
  <c r="AA28" i="38"/>
  <c r="BJ13" i="40"/>
  <c r="BL21" i="39"/>
  <c r="BK13" i="40" s="1"/>
  <c r="AG12" i="40"/>
  <c r="AI16" i="39"/>
  <c r="AH12" i="40" s="1"/>
  <c r="BL18" i="40"/>
  <c r="BN41" i="39"/>
  <c r="BM18" i="40" s="1"/>
  <c r="AE24" i="40"/>
  <c r="AG71" i="39"/>
  <c r="AF24" i="40" s="1"/>
  <c r="AZ19" i="40"/>
  <c r="BB46" i="39"/>
  <c r="BA19" i="40" s="1"/>
  <c r="BI46" i="39"/>
  <c r="BN23" i="40"/>
  <c r="BP65" i="39"/>
  <c r="BO23" i="40" s="1"/>
  <c r="S14" i="40"/>
  <c r="U25" i="39"/>
  <c r="T14" i="40" s="1"/>
  <c r="S22" i="40"/>
  <c r="U60" i="39"/>
  <c r="T22" i="40" s="1"/>
  <c r="O24" i="40"/>
  <c r="Q71" i="39"/>
  <c r="P24" i="40" s="1"/>
  <c r="AE19" i="40"/>
  <c r="AG46" i="39"/>
  <c r="AF19" i="40" s="1"/>
  <c r="AA26" i="40"/>
  <c r="AC80" i="39"/>
  <c r="AB26" i="40" s="1"/>
  <c r="BX77" i="39"/>
  <c r="Y20" i="4"/>
  <c r="AC51" i="3"/>
  <c r="AB20" i="4" s="1"/>
  <c r="AA51" i="3"/>
  <c r="Z20" i="4" s="1"/>
  <c r="Z51" i="7"/>
  <c r="Z85" i="3"/>
  <c r="BS85" i="39"/>
  <c r="BR28" i="18"/>
  <c r="BT85" i="17"/>
  <c r="BS28" i="18" s="1"/>
  <c r="O85" i="27"/>
  <c r="N28" i="28" s="1"/>
  <c r="M28" i="28"/>
  <c r="AG13" i="40"/>
  <c r="AI21" i="39"/>
  <c r="AH13" i="40" s="1"/>
  <c r="AH51" i="37"/>
  <c r="AG20" i="26"/>
  <c r="AI51" i="25"/>
  <c r="AH20" i="26" s="1"/>
  <c r="AK51" i="25"/>
  <c r="AJ20" i="26" s="1"/>
  <c r="AE15" i="40"/>
  <c r="AG28" i="39"/>
  <c r="AF15" i="40" s="1"/>
  <c r="AA76" i="39"/>
  <c r="Z25" i="40" s="1"/>
  <c r="AI33" i="39"/>
  <c r="AH16" i="40" s="1"/>
  <c r="BH24" i="38"/>
  <c r="BJ71" i="37"/>
  <c r="BI24" i="38" s="1"/>
  <c r="BX67" i="37"/>
  <c r="BX68" i="37"/>
  <c r="S27" i="40"/>
  <c r="U84" i="39"/>
  <c r="T27" i="40" s="1"/>
  <c r="W71" i="39"/>
  <c r="V24" i="40" s="1"/>
  <c r="BX17" i="39"/>
  <c r="AG28" i="32"/>
  <c r="AI85" i="31"/>
  <c r="AH28" i="32" s="1"/>
  <c r="AK85" i="31"/>
  <c r="AJ28" i="32" s="1"/>
  <c r="Q20" i="28"/>
  <c r="S51" i="27"/>
  <c r="R20" i="28" s="1"/>
  <c r="U51" i="27"/>
  <c r="T20" i="28" s="1"/>
  <c r="AZ14" i="40"/>
  <c r="BB25" i="39"/>
  <c r="BA14" i="40" s="1"/>
  <c r="BI25" i="39"/>
  <c r="BF13" i="40"/>
  <c r="BH21" i="39"/>
  <c r="BG13" i="40" s="1"/>
  <c r="BJ17" i="40"/>
  <c r="BL36" i="39"/>
  <c r="BK17" i="40" s="1"/>
  <c r="S26" i="40"/>
  <c r="U80" i="39"/>
  <c r="T26" i="40" s="1"/>
  <c r="U15" i="40"/>
  <c r="W28" i="39"/>
  <c r="V15" i="40" s="1"/>
  <c r="BN22" i="40"/>
  <c r="BP60" i="39"/>
  <c r="BO22" i="40" s="1"/>
  <c r="G28" i="28"/>
  <c r="I85" i="27"/>
  <c r="H28" i="28" s="1"/>
  <c r="G12" i="40"/>
  <c r="I16" i="39"/>
  <c r="H12" i="40" s="1"/>
  <c r="Z47" i="27"/>
  <c r="AA47" i="27" s="1"/>
  <c r="Z47" i="17"/>
  <c r="AA47" i="7"/>
  <c r="U17" i="40"/>
  <c r="W36" i="39"/>
  <c r="V17" i="40" s="1"/>
  <c r="AR85" i="39"/>
  <c r="AQ28" i="40" s="1"/>
  <c r="AQ28" i="18"/>
  <c r="Y20" i="38"/>
  <c r="AA51" i="37"/>
  <c r="Z20" i="38" s="1"/>
  <c r="AC20" i="32"/>
  <c r="AE51" i="31"/>
  <c r="AD20" i="32" s="1"/>
  <c r="AG51" i="31"/>
  <c r="AF20" i="32" s="1"/>
  <c r="AD85" i="31"/>
  <c r="Y28" i="39"/>
  <c r="X15" i="40" s="1"/>
  <c r="BD24" i="40"/>
  <c r="BF71" i="39"/>
  <c r="BE24" i="40" s="1"/>
  <c r="M26" i="40"/>
  <c r="O80" i="39"/>
  <c r="N26" i="40" s="1"/>
  <c r="S12" i="40"/>
  <c r="U16" i="39"/>
  <c r="T12" i="40" s="1"/>
  <c r="S17" i="40"/>
  <c r="U36" i="39"/>
  <c r="T17" i="40" s="1"/>
  <c r="G26" i="40"/>
  <c r="I80" i="39"/>
  <c r="H26" i="40" s="1"/>
  <c r="Q28" i="18"/>
  <c r="S85" i="17"/>
  <c r="R28" i="18" s="1"/>
  <c r="AZ16" i="40"/>
  <c r="BB33" i="39"/>
  <c r="BA16" i="40" s="1"/>
  <c r="BI33" i="39"/>
  <c r="Z48" i="39"/>
  <c r="AA48" i="39" s="1"/>
  <c r="AA48" i="17"/>
  <c r="AX85" i="39"/>
  <c r="AW28" i="40" s="1"/>
  <c r="AW28" i="18"/>
  <c r="I25" i="40"/>
  <c r="K76" i="39"/>
  <c r="J25" i="40" s="1"/>
  <c r="BH12" i="38"/>
  <c r="BI85" i="37"/>
  <c r="BX14" i="37"/>
  <c r="BX13" i="37"/>
  <c r="BJ16" i="37"/>
  <c r="BI12" i="38" s="1"/>
  <c r="I18" i="40"/>
  <c r="K41" i="39"/>
  <c r="J18" i="40" s="1"/>
  <c r="AG20" i="36"/>
  <c r="AI51" i="35"/>
  <c r="AH20" i="36" s="1"/>
  <c r="AK51" i="35"/>
  <c r="AJ20" i="36" s="1"/>
  <c r="O27" i="40"/>
  <c r="Q84" i="39"/>
  <c r="P27" i="40" s="1"/>
  <c r="BL16" i="39"/>
  <c r="BK12" i="40" s="1"/>
  <c r="AD85" i="35"/>
  <c r="AC28" i="30"/>
  <c r="AE85" i="29"/>
  <c r="AD28" i="30" s="1"/>
  <c r="AG85" i="29"/>
  <c r="AF28" i="30" s="1"/>
  <c r="AZ26" i="40"/>
  <c r="BI80" i="39"/>
  <c r="BB80" i="39"/>
  <c r="BA26" i="40" s="1"/>
  <c r="BB25" i="40"/>
  <c r="BD76" i="39"/>
  <c r="BC25" i="40" s="1"/>
  <c r="AC16" i="40"/>
  <c r="AE33" i="39"/>
  <c r="AD16" i="40" s="1"/>
  <c r="BP25" i="40"/>
  <c r="BR76" i="39"/>
  <c r="BQ25" i="40" s="1"/>
  <c r="BR19" i="40"/>
  <c r="BT46" i="39"/>
  <c r="BS19" i="40" s="1"/>
  <c r="BH19" i="28"/>
  <c r="BJ46" i="27"/>
  <c r="BI19" i="28" s="1"/>
  <c r="BX44" i="27"/>
  <c r="BX43" i="27"/>
  <c r="BH14" i="28"/>
  <c r="BJ25" i="27"/>
  <c r="BI14" i="28" s="1"/>
  <c r="BX24" i="27"/>
  <c r="BX23" i="27"/>
  <c r="AC12" i="40"/>
  <c r="AE16" i="39"/>
  <c r="AD12" i="40" s="1"/>
  <c r="BJ26" i="40"/>
  <c r="BL80" i="39"/>
  <c r="BK26" i="40" s="1"/>
  <c r="BH13" i="38"/>
  <c r="BJ21" i="37"/>
  <c r="BI13" i="38" s="1"/>
  <c r="BX19" i="37"/>
  <c r="BX18" i="37"/>
  <c r="BL22" i="40"/>
  <c r="BN60" i="39"/>
  <c r="BM22" i="40" s="1"/>
  <c r="BH80" i="39"/>
  <c r="BG26" i="40" s="1"/>
  <c r="BT85" i="27"/>
  <c r="BS28" i="28" s="1"/>
  <c r="BR28" i="28"/>
  <c r="W12" i="40"/>
  <c r="Y16" i="39"/>
  <c r="X12" i="40" s="1"/>
  <c r="AG28" i="22"/>
  <c r="AI85" i="21"/>
  <c r="AH28" i="22" s="1"/>
  <c r="AH85" i="25"/>
  <c r="AK85" i="21"/>
  <c r="AJ28" i="22" s="1"/>
  <c r="AC26" i="40"/>
  <c r="AE80" i="39"/>
  <c r="AD26" i="40" s="1"/>
  <c r="AA33" i="39"/>
  <c r="Z16" i="40" s="1"/>
  <c r="AZ25" i="40"/>
  <c r="BB76" i="39"/>
  <c r="BA25" i="40" s="1"/>
  <c r="BI76" i="39"/>
  <c r="BT23" i="40"/>
  <c r="BV65" i="39"/>
  <c r="BU23" i="40" s="1"/>
  <c r="AC24" i="40"/>
  <c r="AE71" i="39"/>
  <c r="AD24" i="40" s="1"/>
  <c r="BD18" i="40"/>
  <c r="BF41" i="39"/>
  <c r="BE18" i="40" s="1"/>
  <c r="BB36" i="39"/>
  <c r="BA17" i="40" s="1"/>
  <c r="W85" i="23"/>
  <c r="V28" i="24" s="1"/>
  <c r="U28" i="24"/>
  <c r="Y85" i="23"/>
  <c r="X28" i="24" s="1"/>
  <c r="V85" i="25"/>
  <c r="S28" i="38"/>
  <c r="AE18" i="40"/>
  <c r="AG41" i="39"/>
  <c r="AF18" i="40" s="1"/>
  <c r="BK85" i="39"/>
  <c r="BJ28" i="18"/>
  <c r="BL85" i="17"/>
  <c r="BK28" i="18" s="1"/>
  <c r="BT15" i="40"/>
  <c r="BV28" i="39"/>
  <c r="BU15" i="40" s="1"/>
  <c r="O12" i="40"/>
  <c r="Q16" i="39"/>
  <c r="P12" i="40" s="1"/>
  <c r="AI76" i="39"/>
  <c r="AH25" i="40" s="1"/>
  <c r="BL33" i="39"/>
  <c r="BK16" i="40" s="1"/>
  <c r="BL71" i="39"/>
  <c r="BK24" i="40" s="1"/>
  <c r="BP36" i="39"/>
  <c r="BO17" i="40" s="1"/>
  <c r="AH51" i="15"/>
  <c r="BR85" i="27"/>
  <c r="BQ28" i="28" s="1"/>
  <c r="BP28" i="28"/>
  <c r="AI28" i="38"/>
  <c r="BX87" i="37"/>
  <c r="Q28" i="36"/>
  <c r="S85" i="35"/>
  <c r="R28" i="36" s="1"/>
  <c r="AE20" i="40"/>
  <c r="N85" i="39"/>
  <c r="M28" i="18"/>
  <c r="O85" i="17"/>
  <c r="N28" i="18" s="1"/>
  <c r="AI15" i="40"/>
  <c r="AK28" i="39"/>
  <c r="AJ15" i="40" s="1"/>
  <c r="AE28" i="28"/>
  <c r="U23" i="40"/>
  <c r="W65" i="39"/>
  <c r="V23" i="40" s="1"/>
  <c r="M28" i="38"/>
  <c r="O85" i="37"/>
  <c r="N28" i="38" s="1"/>
  <c r="G16" i="40"/>
  <c r="I33" i="39"/>
  <c r="H16" i="40" s="1"/>
  <c r="I23" i="40"/>
  <c r="K65" i="39"/>
  <c r="J23" i="40" s="1"/>
  <c r="BF24" i="40"/>
  <c r="BH71" i="39"/>
  <c r="BG24" i="40" s="1"/>
  <c r="AC25" i="40"/>
  <c r="AE76" i="39"/>
  <c r="AD25" i="40" s="1"/>
  <c r="BN20" i="40"/>
  <c r="BP51" i="39"/>
  <c r="BO20" i="40" s="1"/>
  <c r="Q28" i="28"/>
  <c r="S85" i="27"/>
  <c r="R28" i="28" s="1"/>
  <c r="AH48" i="37"/>
  <c r="AI48" i="37" s="1"/>
  <c r="AI48" i="25"/>
  <c r="K85" i="37"/>
  <c r="J28" i="38" s="1"/>
  <c r="I28" i="38"/>
  <c r="AC51" i="37"/>
  <c r="AB20" i="38" s="1"/>
  <c r="BP80" i="39"/>
  <c r="BO26" i="40" s="1"/>
  <c r="BN26" i="40"/>
  <c r="BT25" i="40"/>
  <c r="BV76" i="39"/>
  <c r="BU25" i="40" s="1"/>
  <c r="S51" i="37"/>
  <c r="R20" i="38" s="1"/>
  <c r="Q20" i="38"/>
  <c r="W14" i="40"/>
  <c r="Y25" i="39"/>
  <c r="X14" i="40" s="1"/>
  <c r="M13" i="40"/>
  <c r="O21" i="39"/>
  <c r="N13" i="40" s="1"/>
  <c r="S76" i="39"/>
  <c r="R25" i="40" s="1"/>
  <c r="Q26" i="40"/>
  <c r="S80" i="39"/>
  <c r="R26" i="40" s="1"/>
  <c r="U21" i="40"/>
  <c r="W55" i="39"/>
  <c r="V21" i="40" s="1"/>
  <c r="AT85" i="39"/>
  <c r="AS28" i="40" s="1"/>
  <c r="AS28" i="18"/>
  <c r="BH16" i="38"/>
  <c r="BX31" i="37"/>
  <c r="BX30" i="37"/>
  <c r="BJ33" i="37"/>
  <c r="BI16" i="38" s="1"/>
  <c r="W18" i="40"/>
  <c r="Y41" i="39"/>
  <c r="X18" i="40" s="1"/>
  <c r="R85" i="37"/>
  <c r="Q28" i="26"/>
  <c r="S85" i="25"/>
  <c r="R28" i="26" s="1"/>
  <c r="BH23" i="28"/>
  <c r="BJ65" i="27"/>
  <c r="BI23" i="28" s="1"/>
  <c r="BX62" i="27"/>
  <c r="BX63" i="27"/>
  <c r="E23" i="40"/>
  <c r="G65" i="39"/>
  <c r="F23" i="40" s="1"/>
  <c r="AD48" i="27"/>
  <c r="AE48" i="27" s="1"/>
  <c r="AD48" i="17"/>
  <c r="AE48" i="7"/>
  <c r="BD17" i="40"/>
  <c r="BF36" i="39"/>
  <c r="BE17" i="40" s="1"/>
  <c r="AM85" i="39"/>
  <c r="AL28" i="40" s="1"/>
  <c r="AL28" i="18"/>
  <c r="BN18" i="40"/>
  <c r="BP41" i="39"/>
  <c r="BO18" i="40" s="1"/>
  <c r="AO85" i="39"/>
  <c r="AN28" i="40" s="1"/>
  <c r="AN28" i="18"/>
  <c r="O76" i="39"/>
  <c r="N25" i="40" s="1"/>
  <c r="Y26" i="40"/>
  <c r="AA80" i="39"/>
  <c r="Z26" i="40" s="1"/>
  <c r="AI85" i="33"/>
  <c r="AH28" i="34" s="1"/>
  <c r="AG28" i="34"/>
  <c r="AK85" i="33"/>
  <c r="AJ28" i="34" s="1"/>
  <c r="P85" i="39"/>
  <c r="Q85" i="17"/>
  <c r="P28" i="18" s="1"/>
  <c r="O28" i="18"/>
  <c r="AI85" i="23"/>
  <c r="AH28" i="24" s="1"/>
  <c r="AG28" i="24"/>
  <c r="AK85" i="23"/>
  <c r="AJ28" i="24" s="1"/>
  <c r="BR26" i="40"/>
  <c r="BT80" i="39"/>
  <c r="BS26" i="40" s="1"/>
  <c r="AI12" i="40"/>
  <c r="AK16" i="39"/>
  <c r="AJ12" i="40" s="1"/>
  <c r="BL17" i="40"/>
  <c r="BN36" i="39"/>
  <c r="BM17" i="40" s="1"/>
  <c r="U16" i="40"/>
  <c r="W33" i="39"/>
  <c r="V16" i="40" s="1"/>
  <c r="O19" i="40"/>
  <c r="Q46" i="39"/>
  <c r="P19" i="40" s="1"/>
  <c r="AU85" i="39"/>
  <c r="AT28" i="40" s="1"/>
  <c r="AT28" i="18"/>
  <c r="BF21" i="40"/>
  <c r="BH55" i="39"/>
  <c r="BG21" i="40" s="1"/>
  <c r="U51" i="37"/>
  <c r="T20" i="38" s="1"/>
  <c r="Y80" i="39"/>
  <c r="X26" i="40" s="1"/>
  <c r="AD51" i="3"/>
  <c r="AH47" i="3"/>
  <c r="AE47" i="3"/>
  <c r="AD47" i="7"/>
  <c r="Q18" i="40"/>
  <c r="S41" i="39"/>
  <c r="R18" i="40" s="1"/>
  <c r="G51" i="39"/>
  <c r="F20" i="40" s="1"/>
  <c r="AA15" i="40"/>
  <c r="AC28" i="39"/>
  <c r="AB15" i="40" s="1"/>
  <c r="BX25" i="39"/>
  <c r="T85" i="39"/>
  <c r="S28" i="18"/>
  <c r="U85" i="17"/>
  <c r="T28" i="18" s="1"/>
  <c r="BH22" i="40"/>
  <c r="BX58" i="39"/>
  <c r="BJ60" i="39"/>
  <c r="BI22" i="40" s="1"/>
  <c r="BX57" i="39"/>
  <c r="AC15" i="40"/>
  <c r="AE28" i="39"/>
  <c r="AD15" i="40" s="1"/>
  <c r="BD15" i="40"/>
  <c r="BF28" i="39"/>
  <c r="BE15" i="40" s="1"/>
  <c r="AG18" i="40"/>
  <c r="AI41" i="39"/>
  <c r="AH18" i="40" s="1"/>
  <c r="BF15" i="40"/>
  <c r="BH28" i="39"/>
  <c r="BG15" i="40" s="1"/>
  <c r="BB65" i="39"/>
  <c r="BA23" i="40" s="1"/>
  <c r="BJ28" i="28"/>
  <c r="BL85" i="27"/>
  <c r="BK28" i="28" s="1"/>
  <c r="BR55" i="39"/>
  <c r="BQ21" i="40" s="1"/>
  <c r="W76" i="39"/>
  <c r="V25" i="40" s="1"/>
  <c r="Y65" i="39"/>
  <c r="X23" i="40" s="1"/>
  <c r="S33" i="39"/>
  <c r="R16" i="40" s="1"/>
  <c r="BF80" i="39"/>
  <c r="BE26" i="40" s="1"/>
  <c r="BR71" i="39"/>
  <c r="BQ24" i="40" s="1"/>
  <c r="Q17" i="40"/>
  <c r="S36" i="39"/>
  <c r="R17" i="40" s="1"/>
  <c r="E16" i="40"/>
  <c r="G33" i="39"/>
  <c r="F16" i="40" s="1"/>
  <c r="AE25" i="40"/>
  <c r="AG76" i="39"/>
  <c r="AF25" i="40" s="1"/>
  <c r="G18" i="40"/>
  <c r="I41" i="39"/>
  <c r="H18" i="40" s="1"/>
  <c r="S25" i="39"/>
  <c r="R14" i="40" s="1"/>
  <c r="Y28" i="32"/>
  <c r="AA85" i="31"/>
  <c r="Z28" i="32" s="1"/>
  <c r="Z85" i="35"/>
  <c r="Z85" i="37" s="1"/>
  <c r="AC85" i="31"/>
  <c r="AB28" i="32" s="1"/>
  <c r="BH26" i="38"/>
  <c r="BJ80" i="37"/>
  <c r="BI26" i="38" s="1"/>
  <c r="BX79" i="37"/>
  <c r="BX78" i="37"/>
  <c r="AV85" i="39"/>
  <c r="AU28" i="40" s="1"/>
  <c r="AU28" i="18"/>
  <c r="BT17" i="40"/>
  <c r="BV36" i="39"/>
  <c r="BU17" i="40" s="1"/>
  <c r="BJ28" i="38"/>
  <c r="BL85" i="37"/>
  <c r="BK28" i="38" s="1"/>
  <c r="O20" i="40"/>
  <c r="AY85" i="39"/>
  <c r="AX28" i="40" s="1"/>
  <c r="AX28" i="18"/>
  <c r="AZ15" i="40"/>
  <c r="BI28" i="39"/>
  <c r="BB28" i="39"/>
  <c r="BA15" i="40" s="1"/>
  <c r="AZ28" i="38"/>
  <c r="BB85" i="37"/>
  <c r="BA28" i="38" s="1"/>
  <c r="AH49" i="37"/>
  <c r="AI49" i="37" s="1"/>
  <c r="AI49" i="25"/>
  <c r="AG26" i="40"/>
  <c r="AI80" i="39"/>
  <c r="AH26" i="40" s="1"/>
  <c r="AA18" i="40"/>
  <c r="BX37" i="39"/>
  <c r="AC41" i="39"/>
  <c r="AB18" i="40" s="1"/>
  <c r="I12" i="40"/>
  <c r="K16" i="39"/>
  <c r="J12" i="40" s="1"/>
  <c r="BH18" i="18"/>
  <c r="BJ41" i="17"/>
  <c r="BI18" i="18" s="1"/>
  <c r="BX39" i="17"/>
  <c r="BX38" i="17"/>
  <c r="BH25" i="38"/>
  <c r="BX74" i="37"/>
  <c r="BJ76" i="37"/>
  <c r="BI25" i="38" s="1"/>
  <c r="BX73" i="37"/>
  <c r="BN15" i="40"/>
  <c r="BP28" i="39"/>
  <c r="BO15" i="40" s="1"/>
  <c r="K28" i="39"/>
  <c r="J15" i="40" s="1"/>
  <c r="AE85" i="23"/>
  <c r="AD28" i="24" s="1"/>
  <c r="AC28" i="24"/>
  <c r="AG85" i="23"/>
  <c r="AF28" i="24" s="1"/>
  <c r="AD85" i="25"/>
  <c r="BX74" i="27"/>
  <c r="BX73" i="27"/>
  <c r="BH25" i="28"/>
  <c r="BJ76" i="27"/>
  <c r="BI25" i="28" s="1"/>
  <c r="BT14" i="40"/>
  <c r="BV25" i="39"/>
  <c r="BU14" i="40" s="1"/>
  <c r="O28" i="28"/>
  <c r="Q85" i="27"/>
  <c r="P28" i="28" s="1"/>
  <c r="BD28" i="39"/>
  <c r="BC15" i="40" s="1"/>
  <c r="BL26" i="40"/>
  <c r="BN80" i="39"/>
  <c r="BM26" i="40" s="1"/>
  <c r="AZ20" i="40"/>
  <c r="BB51" i="39"/>
  <c r="BA20" i="40" s="1"/>
  <c r="BI51" i="39"/>
  <c r="BP27" i="40"/>
  <c r="BR84" i="39"/>
  <c r="BQ27" i="40" s="1"/>
  <c r="X85" i="39"/>
  <c r="W28" i="18"/>
  <c r="G27" i="40"/>
  <c r="I84" i="39"/>
  <c r="H27" i="40" s="1"/>
  <c r="AG36" i="39"/>
  <c r="AF17" i="40" s="1"/>
  <c r="BT24" i="40"/>
  <c r="BV71" i="39"/>
  <c r="BU24" i="40" s="1"/>
  <c r="BJ23" i="40"/>
  <c r="BL65" i="39"/>
  <c r="BK23" i="40" s="1"/>
  <c r="BB18" i="40"/>
  <c r="BD41" i="39"/>
  <c r="BC18" i="40" s="1"/>
  <c r="BF85" i="27"/>
  <c r="BE28" i="28" s="1"/>
  <c r="BF85" i="17"/>
  <c r="BE28" i="8"/>
  <c r="AE50" i="35"/>
  <c r="AD50" i="37"/>
  <c r="BL24" i="40"/>
  <c r="BN71" i="39"/>
  <c r="BM24" i="40" s="1"/>
  <c r="BT19" i="40"/>
  <c r="BV46" i="39"/>
  <c r="BU19" i="40" s="1"/>
  <c r="BD71" i="39"/>
  <c r="BC24" i="40" s="1"/>
  <c r="BJ22" i="40"/>
  <c r="BL60" i="39"/>
  <c r="BK22" i="40" s="1"/>
  <c r="BD55" i="39"/>
  <c r="BC21" i="40" s="1"/>
  <c r="BH85" i="27"/>
  <c r="BG28" i="28" s="1"/>
  <c r="G60" i="39"/>
  <c r="F22" i="40" s="1"/>
  <c r="BT33" i="39"/>
  <c r="BS16" i="40" s="1"/>
  <c r="AE27" i="40"/>
  <c r="AG84" i="39"/>
  <c r="AF27" i="40" s="1"/>
  <c r="G13" i="40"/>
  <c r="I21" i="39"/>
  <c r="H13" i="40" s="1"/>
  <c r="AE12" i="40"/>
  <c r="AG16" i="39"/>
  <c r="AF12" i="40" s="1"/>
  <c r="BD19" i="40"/>
  <c r="BF46" i="39"/>
  <c r="BE19" i="40" s="1"/>
  <c r="M14" i="40"/>
  <c r="O25" i="39"/>
  <c r="N14" i="40" s="1"/>
  <c r="BR23" i="40"/>
  <c r="BT65" i="39"/>
  <c r="BS23" i="40" s="1"/>
  <c r="BB23" i="40"/>
  <c r="BD65" i="39"/>
  <c r="BC23" i="40" s="1"/>
  <c r="BN16" i="40"/>
  <c r="BP33" i="39"/>
  <c r="BO16" i="40" s="1"/>
  <c r="W13" i="40"/>
  <c r="Y21" i="39"/>
  <c r="X13" i="40" s="1"/>
  <c r="BH12" i="28"/>
  <c r="BI85" i="27"/>
  <c r="BJ16" i="27"/>
  <c r="BI12" i="28" s="1"/>
  <c r="BX14" i="27"/>
  <c r="BX13" i="27"/>
  <c r="BH27" i="18"/>
  <c r="BJ84" i="17"/>
  <c r="BI27" i="18" s="1"/>
  <c r="BX82" i="17"/>
  <c r="BX83" i="17"/>
  <c r="W24" i="40"/>
  <c r="Y71" i="39"/>
  <c r="X24" i="40" s="1"/>
  <c r="BJ25" i="17"/>
  <c r="BI14" i="18" s="1"/>
  <c r="BH14" i="18"/>
  <c r="BX24" i="17"/>
  <c r="BX23" i="17"/>
  <c r="BH17" i="18"/>
  <c r="BX36" i="17"/>
  <c r="BX35" i="17"/>
  <c r="BJ36" i="17"/>
  <c r="BI17" i="18" s="1"/>
  <c r="AH49" i="27"/>
  <c r="AI49" i="27" s="1"/>
  <c r="AH49" i="17"/>
  <c r="AI49" i="7"/>
  <c r="AK49" i="7"/>
  <c r="BD16" i="39"/>
  <c r="BC12" i="40" s="1"/>
  <c r="Y13" i="40"/>
  <c r="AA21" i="39"/>
  <c r="Z13" i="40" s="1"/>
  <c r="BR13" i="40"/>
  <c r="BT21" i="39"/>
  <c r="BS13" i="40" s="1"/>
  <c r="BB26" i="40"/>
  <c r="BD80" i="39"/>
  <c r="BC26" i="40" s="1"/>
  <c r="BB27" i="40"/>
  <c r="BD84" i="39"/>
  <c r="BC27" i="40" s="1"/>
  <c r="G24" i="40"/>
  <c r="I71" i="39"/>
  <c r="H24" i="40" s="1"/>
  <c r="AJ85" i="39"/>
  <c r="AI28" i="18"/>
  <c r="BX87" i="17"/>
  <c r="BT18" i="40"/>
  <c r="BV41" i="39"/>
  <c r="BU18" i="40" s="1"/>
  <c r="AD51" i="35"/>
  <c r="I20" i="40"/>
  <c r="K51" i="39"/>
  <c r="J20" i="40" s="1"/>
  <c r="BN14" i="40"/>
  <c r="BP25" i="39"/>
  <c r="BO14" i="40" s="1"/>
  <c r="S15" i="40"/>
  <c r="U28" i="39"/>
  <c r="T15" i="40" s="1"/>
  <c r="W19" i="40"/>
  <c r="Y46" i="39"/>
  <c r="X19" i="40" s="1"/>
  <c r="M15" i="40"/>
  <c r="O28" i="39"/>
  <c r="N15" i="40" s="1"/>
  <c r="BX88" i="7"/>
  <c r="BH28" i="8"/>
  <c r="BJ85" i="7"/>
  <c r="BI28" i="8" s="1"/>
  <c r="BX89" i="7"/>
  <c r="AI48" i="3"/>
  <c r="AH48" i="7"/>
  <c r="BH22" i="38"/>
  <c r="BJ60" i="37"/>
  <c r="BI22" i="38" s="1"/>
  <c r="BX58" i="37"/>
  <c r="BX57" i="37"/>
  <c r="W16" i="40"/>
  <c r="Y33" i="39"/>
  <c r="X16" i="40" s="1"/>
  <c r="BL19" i="40"/>
  <c r="BN46" i="39"/>
  <c r="BM19" i="40" s="1"/>
  <c r="AH50" i="37"/>
  <c r="AI50" i="37" s="1"/>
  <c r="U13" i="40"/>
  <c r="W21" i="39"/>
  <c r="V13" i="40" s="1"/>
  <c r="U28" i="4"/>
  <c r="W85" i="3"/>
  <c r="V28" i="4" s="1"/>
  <c r="Y85" i="3"/>
  <c r="X28" i="4" s="1"/>
  <c r="V85" i="7"/>
  <c r="BH15" i="38"/>
  <c r="BJ28" i="37"/>
  <c r="BI15" i="38" s="1"/>
  <c r="BX27" i="37"/>
  <c r="BX26" i="37"/>
  <c r="W28" i="28"/>
  <c r="BL25" i="40"/>
  <c r="BN76" i="39"/>
  <c r="BM25" i="40" s="1"/>
  <c r="BL28" i="38"/>
  <c r="BN85" i="37"/>
  <c r="BM28" i="38" s="1"/>
  <c r="E21" i="40"/>
  <c r="G55" i="39"/>
  <c r="F21" i="40" s="1"/>
  <c r="BH21" i="38"/>
  <c r="BJ55" i="37"/>
  <c r="BI21" i="38" s="1"/>
  <c r="BX54" i="37"/>
  <c r="BX53" i="37"/>
  <c r="BF84" i="39"/>
  <c r="BE27" i="40" s="1"/>
  <c r="BN27" i="40"/>
  <c r="BP84" i="39"/>
  <c r="BO27" i="40" s="1"/>
  <c r="AP85" i="39"/>
  <c r="AO28" i="40" s="1"/>
  <c r="AO28" i="18"/>
  <c r="M16" i="40"/>
  <c r="O33" i="39"/>
  <c r="N16" i="40" s="1"/>
  <c r="BU85" i="39"/>
  <c r="BT28" i="18"/>
  <c r="BV85" i="17"/>
  <c r="BU28" i="18" s="1"/>
  <c r="BA85" i="39"/>
  <c r="BB85" i="17"/>
  <c r="BA28" i="18" s="1"/>
  <c r="AZ28" i="18"/>
  <c r="AA25" i="39"/>
  <c r="Z14" i="40" s="1"/>
  <c r="V51" i="37"/>
  <c r="V51" i="39" s="1"/>
  <c r="U20" i="26"/>
  <c r="W51" i="25"/>
  <c r="V20" i="26" s="1"/>
  <c r="Y51" i="25"/>
  <c r="X20" i="26" s="1"/>
  <c r="AA24" i="40"/>
  <c r="AC71" i="39"/>
  <c r="AB24" i="40" s="1"/>
  <c r="BX66" i="39"/>
  <c r="I85" i="37"/>
  <c r="H28" i="38" s="1"/>
  <c r="G28" i="38"/>
  <c r="BR18" i="40"/>
  <c r="BT41" i="39"/>
  <c r="BS18" i="40" s="1"/>
  <c r="AI24" i="40"/>
  <c r="AK71" i="39"/>
  <c r="AJ24" i="40" s="1"/>
  <c r="BX52" i="39"/>
  <c r="AA71" i="39"/>
  <c r="Z24" i="40" s="1"/>
  <c r="BF25" i="39"/>
  <c r="BE14" i="40" s="1"/>
  <c r="AZ85" i="39"/>
  <c r="AY28" i="40" s="1"/>
  <c r="AY28" i="18"/>
  <c r="O28" i="38"/>
  <c r="Q85" i="37"/>
  <c r="P28" i="38" s="1"/>
  <c r="BH16" i="28"/>
  <c r="BJ33" i="27"/>
  <c r="BI16" i="28" s="1"/>
  <c r="BX31" i="27"/>
  <c r="BX30" i="27"/>
  <c r="U85" i="27"/>
  <c r="T28" i="28" s="1"/>
  <c r="BJ65" i="17"/>
  <c r="BI23" i="18" s="1"/>
  <c r="BX63" i="17"/>
  <c r="BX62" i="17"/>
  <c r="BH23" i="18"/>
  <c r="O23" i="40"/>
  <c r="Q65" i="39"/>
  <c r="P23" i="40" s="1"/>
  <c r="S16" i="40"/>
  <c r="U33" i="39"/>
  <c r="T16" i="40" s="1"/>
  <c r="BN28" i="38"/>
  <c r="BP85" i="37"/>
  <c r="BO28" i="38" s="1"/>
  <c r="AE28" i="38"/>
  <c r="BT12" i="40"/>
  <c r="BV16" i="39"/>
  <c r="BU12" i="40" s="1"/>
  <c r="Y18" i="40"/>
  <c r="AA41" i="39"/>
  <c r="Z18" i="40" s="1"/>
  <c r="BT16" i="40"/>
  <c r="BV33" i="39"/>
  <c r="BU16" i="40" s="1"/>
  <c r="BH14" i="38"/>
  <c r="BJ25" i="37"/>
  <c r="BI14" i="38" s="1"/>
  <c r="BX23" i="37"/>
  <c r="BX24" i="37"/>
  <c r="AH85" i="35"/>
  <c r="AG28" i="30"/>
  <c r="AI85" i="29"/>
  <c r="AH28" i="30" s="1"/>
  <c r="AK85" i="29"/>
  <c r="AJ28" i="30" s="1"/>
  <c r="AI28" i="28"/>
  <c r="BX87" i="27"/>
  <c r="BH15" i="28"/>
  <c r="BJ28" i="27"/>
  <c r="BI15" i="28" s="1"/>
  <c r="BX27" i="27"/>
  <c r="BX26" i="27"/>
  <c r="AA28" i="28"/>
  <c r="J85" i="39"/>
  <c r="K85" i="17"/>
  <c r="J28" i="18" s="1"/>
  <c r="I28" i="18"/>
  <c r="BR17" i="40"/>
  <c r="BT36" i="39"/>
  <c r="BS17" i="40" s="1"/>
  <c r="BH21" i="40"/>
  <c r="BX54" i="39"/>
  <c r="BX53" i="39"/>
  <c r="BJ55" i="39"/>
  <c r="BI21" i="40" s="1"/>
  <c r="BJ19" i="40"/>
  <c r="BL46" i="39"/>
  <c r="BK19" i="40" s="1"/>
  <c r="AI25" i="39"/>
  <c r="AH14" i="40" s="1"/>
  <c r="BV85" i="37"/>
  <c r="BU28" i="38" s="1"/>
  <c r="BT28" i="38"/>
  <c r="AE16" i="40"/>
  <c r="AG33" i="39"/>
  <c r="AF16" i="40" s="1"/>
  <c r="F85" i="39"/>
  <c r="E28" i="18"/>
  <c r="G85" i="17"/>
  <c r="F28" i="18" s="1"/>
  <c r="AL85" i="39"/>
  <c r="AK28" i="40" s="1"/>
  <c r="AK28" i="18"/>
  <c r="Y12" i="40"/>
  <c r="AA16" i="39"/>
  <c r="Z12" i="40" s="1"/>
  <c r="BR80" i="39"/>
  <c r="BQ26" i="40" s="1"/>
  <c r="Q51" i="27"/>
  <c r="P20" i="28" s="1"/>
  <c r="AE49" i="35"/>
  <c r="AD49" i="37"/>
  <c r="AE49" i="37" s="1"/>
  <c r="BH17" i="38"/>
  <c r="BX35" i="37"/>
  <c r="BJ36" i="37"/>
  <c r="BI17" i="38" s="1"/>
  <c r="BX36" i="37"/>
  <c r="BM85" i="39"/>
  <c r="BL28" i="18"/>
  <c r="BN85" i="17"/>
  <c r="BM28" i="18" s="1"/>
  <c r="Q12" i="40"/>
  <c r="S16" i="39"/>
  <c r="R12" i="40" s="1"/>
  <c r="BH19" i="18"/>
  <c r="BJ46" i="17"/>
  <c r="BI19" i="18" s="1"/>
  <c r="BX44" i="17"/>
  <c r="BX43" i="17"/>
  <c r="BF12" i="40"/>
  <c r="BH16" i="39"/>
  <c r="BG12" i="40" s="1"/>
  <c r="BB17" i="40"/>
  <c r="BD36" i="39"/>
  <c r="BC17" i="40" s="1"/>
  <c r="BH20" i="38"/>
  <c r="BX49" i="37"/>
  <c r="BX48" i="37"/>
  <c r="BJ51" i="37"/>
  <c r="BI20" i="38" s="1"/>
  <c r="BO85" i="39"/>
  <c r="BP85" i="17"/>
  <c r="BO28" i="18" s="1"/>
  <c r="BN28" i="18"/>
  <c r="BJ85" i="25"/>
  <c r="BI28" i="26" s="1"/>
  <c r="BX89" i="25"/>
  <c r="BX88" i="25"/>
  <c r="BH28" i="26"/>
  <c r="BR28" i="38"/>
  <c r="BT85" i="37"/>
  <c r="BS28" i="38" s="1"/>
  <c r="BH85" i="37"/>
  <c r="BG28" i="38" s="1"/>
  <c r="BF28" i="38"/>
  <c r="S24" i="40"/>
  <c r="U71" i="39"/>
  <c r="T24" i="40" s="1"/>
  <c r="E14" i="40"/>
  <c r="G25" i="39"/>
  <c r="F14" i="40" s="1"/>
  <c r="BP16" i="40"/>
  <c r="BR33" i="39"/>
  <c r="BQ16" i="40" s="1"/>
  <c r="E12" i="40"/>
  <c r="G16" i="39"/>
  <c r="F12" i="40" s="1"/>
  <c r="BT28" i="28"/>
  <c r="BV85" i="27"/>
  <c r="BU28" i="28" s="1"/>
  <c r="BB85" i="27"/>
  <c r="BA28" i="28" s="1"/>
  <c r="AZ28" i="28"/>
  <c r="BX42" i="39"/>
  <c r="BE85" i="39"/>
  <c r="BD28" i="40" s="1"/>
  <c r="BD28" i="18"/>
  <c r="AW85" i="39"/>
  <c r="AV28" i="40" s="1"/>
  <c r="AV28" i="18"/>
  <c r="BP28" i="38"/>
  <c r="BR85" i="37"/>
  <c r="BQ28" i="38" s="1"/>
  <c r="AI71" i="39"/>
  <c r="AH24" i="40" s="1"/>
  <c r="Y28" i="26"/>
  <c r="AA85" i="25"/>
  <c r="Z28" i="26" s="1"/>
  <c r="BH28" i="16"/>
  <c r="BJ85" i="15"/>
  <c r="BI28" i="16" s="1"/>
  <c r="BX89" i="15"/>
  <c r="BX88" i="15"/>
  <c r="AC14" i="40"/>
  <c r="AE25" i="39"/>
  <c r="AD14" i="40" s="1"/>
  <c r="U14" i="40"/>
  <c r="W25" i="39"/>
  <c r="V14" i="40" s="1"/>
  <c r="U12" i="40"/>
  <c r="W16" i="39"/>
  <c r="V12" i="40" s="1"/>
  <c r="M12" i="40"/>
  <c r="O16" i="39"/>
  <c r="N12" i="40" s="1"/>
  <c r="BI16" i="39"/>
  <c r="Q25" i="39"/>
  <c r="P14" i="40" s="1"/>
  <c r="L85" i="39"/>
  <c r="K28" i="40" s="1"/>
  <c r="K28" i="18"/>
  <c r="AH50" i="27"/>
  <c r="AI50" i="27" s="1"/>
  <c r="AH50" i="17"/>
  <c r="AK50" i="7"/>
  <c r="AI50" i="7"/>
  <c r="AQ85" i="39"/>
  <c r="AP28" i="40" s="1"/>
  <c r="AP28" i="18"/>
  <c r="M20" i="38"/>
  <c r="O51" i="37"/>
  <c r="N20" i="38" s="1"/>
  <c r="E13" i="40"/>
  <c r="G21" i="39"/>
  <c r="F13" i="40" s="1"/>
  <c r="M17" i="40"/>
  <c r="O36" i="39"/>
  <c r="N17" i="40" s="1"/>
  <c r="O18" i="40"/>
  <c r="Q41" i="39"/>
  <c r="P18" i="40" s="1"/>
  <c r="U28" i="36"/>
  <c r="W85" i="35"/>
  <c r="V28" i="36" s="1"/>
  <c r="AZ13" i="40"/>
  <c r="BI21" i="39"/>
  <c r="BB21" i="39"/>
  <c r="BA13" i="40" s="1"/>
  <c r="Y85" i="35"/>
  <c r="X28" i="36" s="1"/>
  <c r="BF23" i="40"/>
  <c r="BH65" i="39"/>
  <c r="BG23" i="40" s="1"/>
  <c r="BT22" i="40"/>
  <c r="BV60" i="39"/>
  <c r="BU22" i="40" s="1"/>
  <c r="AZ27" i="40"/>
  <c r="BB84" i="39"/>
  <c r="BA27" i="40" s="1"/>
  <c r="BI84" i="39"/>
  <c r="BX72" i="39"/>
  <c r="BN13" i="40"/>
  <c r="BP21" i="39"/>
  <c r="BO13" i="40" s="1"/>
  <c r="BL14" i="40"/>
  <c r="BN25" i="39"/>
  <c r="BM14" i="40" s="1"/>
  <c r="BF18" i="40"/>
  <c r="BH41" i="39"/>
  <c r="BG18" i="40" s="1"/>
  <c r="S21" i="40"/>
  <c r="U55" i="39"/>
  <c r="T21" i="40" s="1"/>
  <c r="R51" i="39"/>
  <c r="U51" i="39" s="1"/>
  <c r="T20" i="40" s="1"/>
  <c r="Q20" i="18"/>
  <c r="S51" i="17"/>
  <c r="R20" i="18" s="1"/>
  <c r="U51" i="17"/>
  <c r="T20" i="18" s="1"/>
  <c r="BB14" i="40"/>
  <c r="BD25" i="39"/>
  <c r="BC14" i="40" s="1"/>
  <c r="BL20" i="40"/>
  <c r="BN51" i="39"/>
  <c r="BM20" i="40" s="1"/>
  <c r="BQ85" i="39"/>
  <c r="BR85" i="17"/>
  <c r="BQ28" i="18" s="1"/>
  <c r="BP28" i="18"/>
  <c r="BH16" i="18"/>
  <c r="BX31" i="17"/>
  <c r="BX30" i="17"/>
  <c r="BJ33" i="17"/>
  <c r="BI16" i="18" s="1"/>
  <c r="AA12" i="40"/>
  <c r="AC16" i="39"/>
  <c r="AB12" i="40" s="1"/>
  <c r="BX12" i="39"/>
  <c r="M85" i="39"/>
  <c r="L28" i="40" s="1"/>
  <c r="L28" i="18"/>
  <c r="D85" i="39"/>
  <c r="C28" i="40" s="1"/>
  <c r="C28" i="18"/>
  <c r="AE49" i="17"/>
  <c r="BC85" i="39"/>
  <c r="BB28" i="18"/>
  <c r="BD85" i="17"/>
  <c r="BC28" i="18" s="1"/>
  <c r="AZ18" i="40"/>
  <c r="BB41" i="39"/>
  <c r="BA18" i="40" s="1"/>
  <c r="BI41" i="39"/>
  <c r="I28" i="28"/>
  <c r="K85" i="27"/>
  <c r="J28" i="28" s="1"/>
  <c r="O16" i="40"/>
  <c r="Q33" i="39"/>
  <c r="P16" i="40" s="1"/>
  <c r="AS85" i="39"/>
  <c r="AR28" i="40" s="1"/>
  <c r="AR28" i="18"/>
  <c r="BH22" i="28"/>
  <c r="BX58" i="27"/>
  <c r="BX57" i="27"/>
  <c r="BJ60" i="27"/>
  <c r="BI22" i="28" s="1"/>
  <c r="BX88" i="35"/>
  <c r="BJ85" i="35"/>
  <c r="BI28" i="36" s="1"/>
  <c r="BX89" i="35"/>
  <c r="BH28" i="36"/>
  <c r="S13" i="40"/>
  <c r="U21" i="39"/>
  <c r="T13" i="40" s="1"/>
  <c r="W28" i="38"/>
  <c r="BI71" i="39"/>
  <c r="G85" i="27"/>
  <c r="F28" i="28" s="1"/>
  <c r="E28" i="28"/>
  <c r="Y19" i="40"/>
  <c r="AA46" i="39"/>
  <c r="Z19" i="40" s="1"/>
  <c r="O13" i="40"/>
  <c r="Q21" i="39"/>
  <c r="P13" i="40" s="1"/>
  <c r="AA27" i="40"/>
  <c r="AC84" i="39"/>
  <c r="AB27" i="40" s="1"/>
  <c r="BX81" i="39"/>
  <c r="M21" i="40"/>
  <c r="O55" i="39"/>
  <c r="N21" i="40" s="1"/>
  <c r="E26" i="40"/>
  <c r="G80" i="39"/>
  <c r="F26" i="40" s="1"/>
  <c r="Q51" i="37"/>
  <c r="P20" i="38" s="1"/>
  <c r="H85" i="39"/>
  <c r="I85" i="17"/>
  <c r="H28" i="18" s="1"/>
  <c r="G28" i="18"/>
  <c r="BL28" i="28"/>
  <c r="BN85" i="27"/>
  <c r="BM28" i="28" s="1"/>
  <c r="AA14" i="40"/>
  <c r="BX22" i="39"/>
  <c r="AC25" i="39"/>
  <c r="AB14" i="40" s="1"/>
  <c r="BP85" i="27"/>
  <c r="BO28" i="28" s="1"/>
  <c r="BN28" i="28"/>
  <c r="BR36" i="39"/>
  <c r="BQ17" i="40" s="1"/>
  <c r="Y20" i="36"/>
  <c r="AA51" i="35"/>
  <c r="Z20" i="36" s="1"/>
  <c r="AC51" i="35"/>
  <c r="AB20" i="36" s="1"/>
  <c r="BJ18" i="40"/>
  <c r="BL41" i="39"/>
  <c r="BK18" i="40" s="1"/>
  <c r="BP18" i="40"/>
  <c r="BR41" i="39"/>
  <c r="BQ18" i="40" s="1"/>
  <c r="Y15" i="40"/>
  <c r="AA28" i="39"/>
  <c r="Z15" i="40" s="1"/>
  <c r="Q55" i="39"/>
  <c r="P21" i="40" s="1"/>
  <c r="E17" i="40"/>
  <c r="G36" i="39"/>
  <c r="F17" i="40" s="1"/>
  <c r="BH24" i="28"/>
  <c r="BJ71" i="27"/>
  <c r="BI24" i="28" s="1"/>
  <c r="BX68" i="27"/>
  <c r="BX67" i="27"/>
  <c r="AE60" i="39"/>
  <c r="AD22" i="40" s="1"/>
  <c r="AC46" i="39"/>
  <c r="AB19" i="40" s="1"/>
  <c r="BG85" i="39"/>
  <c r="BF28" i="18"/>
  <c r="BH85" i="17"/>
  <c r="BG28" i="18" s="1"/>
  <c r="BJ80" i="27"/>
  <c r="BI26" i="28" s="1"/>
  <c r="BH26" i="28"/>
  <c r="BX79" i="27"/>
  <c r="BX78" i="27"/>
  <c r="BN12" i="40"/>
  <c r="BP16" i="39"/>
  <c r="BO12" i="40" s="1"/>
  <c r="Q13" i="40"/>
  <c r="S21" i="39"/>
  <c r="R13" i="40" s="1"/>
  <c r="AA17" i="40"/>
  <c r="AC36" i="39"/>
  <c r="AB17" i="40" s="1"/>
  <c r="BX34" i="39"/>
  <c r="W27" i="40"/>
  <c r="Y84" i="39"/>
  <c r="X27" i="40" s="1"/>
  <c r="N51" i="39"/>
  <c r="Q51" i="39" s="1"/>
  <c r="P20" i="40" s="1"/>
  <c r="M20" i="18"/>
  <c r="O51" i="17"/>
  <c r="N20" i="18" s="1"/>
  <c r="BJ27" i="40"/>
  <c r="BL84" i="39"/>
  <c r="BK27" i="40" s="1"/>
  <c r="AF85" i="39"/>
  <c r="AE28" i="18"/>
  <c r="BB16" i="39"/>
  <c r="BA12" i="40" s="1"/>
  <c r="U41" i="39"/>
  <c r="T18" i="40" s="1"/>
  <c r="BX61" i="39"/>
  <c r="I36" i="39"/>
  <c r="H17" i="40" s="1"/>
  <c r="BT16" i="39"/>
  <c r="BS12" i="40" s="1"/>
  <c r="BX89" i="17" l="1"/>
  <c r="BH17" i="40"/>
  <c r="BH28" i="18"/>
  <c r="BX62" i="39"/>
  <c r="BX88" i="17"/>
  <c r="BJ65" i="39"/>
  <c r="BI23" i="40" s="1"/>
  <c r="BX63" i="39"/>
  <c r="BX36" i="39"/>
  <c r="BX35" i="39"/>
  <c r="U20" i="40"/>
  <c r="W51" i="39"/>
  <c r="V20" i="40" s="1"/>
  <c r="Y51" i="39"/>
  <c r="X20" i="40" s="1"/>
  <c r="Y28" i="38"/>
  <c r="AA85" i="37"/>
  <c r="Z28" i="38" s="1"/>
  <c r="AC85" i="37"/>
  <c r="AB28" i="38" s="1"/>
  <c r="Y28" i="4"/>
  <c r="AA85" i="3"/>
  <c r="Z28" i="4" s="1"/>
  <c r="AC85" i="3"/>
  <c r="AB28" i="4" s="1"/>
  <c r="Z85" i="7"/>
  <c r="Q28" i="38"/>
  <c r="S85" i="37"/>
  <c r="R28" i="38" s="1"/>
  <c r="BL28" i="40"/>
  <c r="BN85" i="39"/>
  <c r="BM28" i="40" s="1"/>
  <c r="AH49" i="39"/>
  <c r="AI49" i="39" s="1"/>
  <c r="AI49" i="17"/>
  <c r="BH19" i="40"/>
  <c r="BJ46" i="39"/>
  <c r="BI19" i="40" s="1"/>
  <c r="BX44" i="39"/>
  <c r="BX43" i="39"/>
  <c r="BH15" i="40"/>
  <c r="BJ28" i="39"/>
  <c r="BI15" i="40" s="1"/>
  <c r="BX26" i="39"/>
  <c r="BX27" i="39"/>
  <c r="BH25" i="40"/>
  <c r="BJ76" i="39"/>
  <c r="BI25" i="40" s="1"/>
  <c r="BX74" i="39"/>
  <c r="BX73" i="39"/>
  <c r="R85" i="39"/>
  <c r="U85" i="39" s="1"/>
  <c r="T28" i="40" s="1"/>
  <c r="Z51" i="27"/>
  <c r="Z51" i="17"/>
  <c r="Y20" i="8"/>
  <c r="AA51" i="7"/>
  <c r="Z20" i="8" s="1"/>
  <c r="AC51" i="7"/>
  <c r="AB20" i="8" s="1"/>
  <c r="BH24" i="40"/>
  <c r="BJ71" i="39"/>
  <c r="BI24" i="40" s="1"/>
  <c r="BX68" i="39"/>
  <c r="BX67" i="39"/>
  <c r="BB28" i="40"/>
  <c r="BD85" i="39"/>
  <c r="BC28" i="40" s="1"/>
  <c r="BP28" i="40"/>
  <c r="BR85" i="39"/>
  <c r="BQ28" i="40" s="1"/>
  <c r="AH48" i="27"/>
  <c r="AI48" i="27" s="1"/>
  <c r="AH48" i="17"/>
  <c r="AI48" i="7"/>
  <c r="AD47" i="27"/>
  <c r="AE47" i="27" s="1"/>
  <c r="AD47" i="17"/>
  <c r="AE47" i="7"/>
  <c r="BH26" i="40"/>
  <c r="BX79" i="39"/>
  <c r="BJ80" i="39"/>
  <c r="BI26" i="40" s="1"/>
  <c r="BX78" i="39"/>
  <c r="AZ28" i="40"/>
  <c r="BB85" i="39"/>
  <c r="BA28" i="40" s="1"/>
  <c r="AE28" i="40"/>
  <c r="Q20" i="40"/>
  <c r="S51" i="39"/>
  <c r="R20" i="40" s="1"/>
  <c r="BH12" i="40"/>
  <c r="BI85" i="39"/>
  <c r="BJ16" i="39"/>
  <c r="BI12" i="40" s="1"/>
  <c r="BX14" i="39"/>
  <c r="BX13" i="39"/>
  <c r="G28" i="40"/>
  <c r="I85" i="39"/>
  <c r="H28" i="40" s="1"/>
  <c r="BT28" i="40"/>
  <c r="BV85" i="39"/>
  <c r="BU28" i="40" s="1"/>
  <c r="V85" i="27"/>
  <c r="V85" i="17"/>
  <c r="U28" i="8"/>
  <c r="W85" i="7"/>
  <c r="V28" i="8" s="1"/>
  <c r="Y85" i="7"/>
  <c r="X28" i="8" s="1"/>
  <c r="AI28" i="40"/>
  <c r="BX87" i="39"/>
  <c r="AE50" i="37"/>
  <c r="AD50" i="39"/>
  <c r="AE50" i="39" s="1"/>
  <c r="W28" i="40"/>
  <c r="S28" i="40"/>
  <c r="O28" i="40"/>
  <c r="Q85" i="39"/>
  <c r="P28" i="40" s="1"/>
  <c r="AN30" i="40"/>
  <c r="M28" i="40"/>
  <c r="O85" i="39"/>
  <c r="N28" i="40" s="1"/>
  <c r="U85" i="37"/>
  <c r="T28" i="38" s="1"/>
  <c r="BH28" i="38"/>
  <c r="BJ85" i="37"/>
  <c r="BI28" i="38" s="1"/>
  <c r="BX89" i="37"/>
  <c r="BX88" i="37"/>
  <c r="BH16" i="40"/>
  <c r="BX31" i="39"/>
  <c r="BX30" i="39"/>
  <c r="BJ33" i="39"/>
  <c r="BI16" i="40" s="1"/>
  <c r="AH85" i="15"/>
  <c r="BN28" i="40"/>
  <c r="BP85" i="39"/>
  <c r="BO28" i="40" s="1"/>
  <c r="Y28" i="36"/>
  <c r="AA85" i="35"/>
  <c r="Z28" i="36" s="1"/>
  <c r="AC85" i="35"/>
  <c r="AB28" i="36" s="1"/>
  <c r="AD49" i="39"/>
  <c r="AE49" i="39" s="1"/>
  <c r="BH27" i="40"/>
  <c r="BJ84" i="39"/>
  <c r="BI27" i="40" s="1"/>
  <c r="BX83" i="39"/>
  <c r="BX82" i="39"/>
  <c r="AD85" i="37"/>
  <c r="AC28" i="26"/>
  <c r="AE85" i="25"/>
  <c r="AD28" i="26" s="1"/>
  <c r="AG85" i="25"/>
  <c r="AF28" i="26" s="1"/>
  <c r="AI47" i="3"/>
  <c r="AH51" i="3"/>
  <c r="AH47" i="7"/>
  <c r="AC28" i="32"/>
  <c r="AE85" i="31"/>
  <c r="AD28" i="32" s="1"/>
  <c r="AG85" i="31"/>
  <c r="AF28" i="32" s="1"/>
  <c r="AA28" i="40"/>
  <c r="AH85" i="37"/>
  <c r="AG28" i="26"/>
  <c r="AI85" i="25"/>
  <c r="AH28" i="26" s="1"/>
  <c r="AK85" i="25"/>
  <c r="AJ28" i="26" s="1"/>
  <c r="AC28" i="36"/>
  <c r="AE85" i="35"/>
  <c r="AD28" i="36" s="1"/>
  <c r="AG85" i="35"/>
  <c r="AF28" i="36" s="1"/>
  <c r="Z47" i="39"/>
  <c r="AA47" i="39" s="1"/>
  <c r="AA47" i="17"/>
  <c r="AG20" i="38"/>
  <c r="AI51" i="37"/>
  <c r="AH20" i="38" s="1"/>
  <c r="AK51" i="37"/>
  <c r="AJ20" i="38" s="1"/>
  <c r="E28" i="40"/>
  <c r="G85" i="39"/>
  <c r="F28" i="40" s="1"/>
  <c r="BJ28" i="40"/>
  <c r="BL85" i="39"/>
  <c r="BK28" i="40" s="1"/>
  <c r="U20" i="38"/>
  <c r="W51" i="37"/>
  <c r="V20" i="38" s="1"/>
  <c r="Y51" i="37"/>
  <c r="X20" i="38" s="1"/>
  <c r="BH28" i="28"/>
  <c r="BJ85" i="27"/>
  <c r="BI28" i="28" s="1"/>
  <c r="BX89" i="27"/>
  <c r="BX88" i="27"/>
  <c r="BH18" i="40"/>
  <c r="BX39" i="39"/>
  <c r="BX38" i="39"/>
  <c r="BJ41" i="39"/>
  <c r="BI18" i="40" s="1"/>
  <c r="BH13" i="40"/>
  <c r="BX19" i="39"/>
  <c r="BX18" i="39"/>
  <c r="BJ21" i="39"/>
  <c r="BI13" i="40" s="1"/>
  <c r="AH50" i="39"/>
  <c r="AI50" i="39" s="1"/>
  <c r="AI50" i="17"/>
  <c r="AG28" i="36"/>
  <c r="AI85" i="35"/>
  <c r="AH28" i="36" s="1"/>
  <c r="AK85" i="35"/>
  <c r="AJ28" i="36" s="1"/>
  <c r="AC20" i="36"/>
  <c r="AE51" i="35"/>
  <c r="AD20" i="36" s="1"/>
  <c r="AG51" i="35"/>
  <c r="AF20" i="36" s="1"/>
  <c r="AD51" i="37"/>
  <c r="AE51" i="3"/>
  <c r="AD20" i="4" s="1"/>
  <c r="AC20" i="4"/>
  <c r="AG51" i="3"/>
  <c r="AF20" i="4" s="1"/>
  <c r="AD51" i="7"/>
  <c r="AD85" i="3"/>
  <c r="AG20" i="16"/>
  <c r="AI51" i="15"/>
  <c r="AH20" i="16" s="1"/>
  <c r="AK51" i="15"/>
  <c r="AJ20" i="16" s="1"/>
  <c r="V85" i="37"/>
  <c r="U28" i="26"/>
  <c r="W85" i="25"/>
  <c r="V28" i="26" s="1"/>
  <c r="Y85" i="25"/>
  <c r="X28" i="26" s="1"/>
  <c r="BH14" i="40"/>
  <c r="BX24" i="39"/>
  <c r="BX23" i="39"/>
  <c r="BJ25" i="39"/>
  <c r="BI14" i="40" s="1"/>
  <c r="K30" i="40"/>
  <c r="I28" i="40"/>
  <c r="K85" i="39"/>
  <c r="J28" i="40" s="1"/>
  <c r="M20" i="40"/>
  <c r="O51" i="39"/>
  <c r="N20" i="40" s="1"/>
  <c r="BF28" i="40"/>
  <c r="BH85" i="39"/>
  <c r="BG28" i="40" s="1"/>
  <c r="BF85" i="39"/>
  <c r="BE28" i="40" s="1"/>
  <c r="BE28" i="18"/>
  <c r="BH20" i="40"/>
  <c r="BJ51" i="39"/>
  <c r="BI20" i="40" s="1"/>
  <c r="BX49" i="39"/>
  <c r="BX48" i="39"/>
  <c r="AD48" i="39"/>
  <c r="AE48" i="39" s="1"/>
  <c r="AE48" i="17"/>
  <c r="BR28" i="40"/>
  <c r="BT85" i="39"/>
  <c r="BS28" i="40" s="1"/>
  <c r="G30" i="40" l="1"/>
  <c r="I32" i="40" s="1"/>
  <c r="AD47" i="39"/>
  <c r="AE47" i="39" s="1"/>
  <c r="AE47" i="17"/>
  <c r="Z51" i="39"/>
  <c r="Y20" i="18"/>
  <c r="AA51" i="17"/>
  <c r="Z20" i="18" s="1"/>
  <c r="AC51" i="17"/>
  <c r="AB20" i="18" s="1"/>
  <c r="AC28" i="4"/>
  <c r="AE85" i="3"/>
  <c r="AD28" i="4" s="1"/>
  <c r="AG85" i="3"/>
  <c r="AF28" i="4" s="1"/>
  <c r="AD85" i="7"/>
  <c r="AC28" i="38"/>
  <c r="AE85" i="37"/>
  <c r="AD28" i="38" s="1"/>
  <c r="AG85" i="37"/>
  <c r="AF28" i="38" s="1"/>
  <c r="Y20" i="28"/>
  <c r="AA51" i="27"/>
  <c r="Z20" i="28" s="1"/>
  <c r="AC51" i="27"/>
  <c r="AB20" i="28" s="1"/>
  <c r="AD51" i="27"/>
  <c r="AD51" i="17"/>
  <c r="AC20" i="8"/>
  <c r="AE51" i="7"/>
  <c r="AD20" i="8" s="1"/>
  <c r="AG51" i="7"/>
  <c r="AF20" i="8" s="1"/>
  <c r="V85" i="39"/>
  <c r="U28" i="18"/>
  <c r="W85" i="17"/>
  <c r="V28" i="18" s="1"/>
  <c r="Y85" i="17"/>
  <c r="X28" i="18" s="1"/>
  <c r="Q28" i="40"/>
  <c r="S85" i="39"/>
  <c r="R28" i="40" s="1"/>
  <c r="U28" i="38"/>
  <c r="W85" i="37"/>
  <c r="V28" i="38" s="1"/>
  <c r="Y85" i="37"/>
  <c r="X28" i="38" s="1"/>
  <c r="AG28" i="38"/>
  <c r="AI85" i="37"/>
  <c r="AH28" i="38" s="1"/>
  <c r="AK85" i="37"/>
  <c r="AJ28" i="38" s="1"/>
  <c r="Z85" i="27"/>
  <c r="Z85" i="17"/>
  <c r="Y28" i="8"/>
  <c r="AA85" i="7"/>
  <c r="Z28" i="8" s="1"/>
  <c r="AC85" i="7"/>
  <c r="AB28" i="8" s="1"/>
  <c r="AH47" i="27"/>
  <c r="AI47" i="27" s="1"/>
  <c r="AH47" i="17"/>
  <c r="AI47" i="7"/>
  <c r="W85" i="27"/>
  <c r="V28" i="28" s="1"/>
  <c r="U28" i="28"/>
  <c r="Y85" i="27"/>
  <c r="X28" i="28" s="1"/>
  <c r="BH28" i="40"/>
  <c r="BJ85" i="39"/>
  <c r="BI28" i="40" s="1"/>
  <c r="BX89" i="39"/>
  <c r="BX88" i="39"/>
  <c r="AH48" i="39"/>
  <c r="AI48" i="39" s="1"/>
  <c r="AI48" i="17"/>
  <c r="AC20" i="38"/>
  <c r="AE51" i="37"/>
  <c r="AD20" i="38" s="1"/>
  <c r="AG51" i="37"/>
  <c r="AF20" i="38" s="1"/>
  <c r="AG20" i="4"/>
  <c r="AK51" i="3"/>
  <c r="AJ20" i="4" s="1"/>
  <c r="AI51" i="3"/>
  <c r="AH20" i="4" s="1"/>
  <c r="AH85" i="3"/>
  <c r="AH51" i="7"/>
  <c r="AG28" i="16"/>
  <c r="AI85" i="15"/>
  <c r="AH28" i="16" s="1"/>
  <c r="AK85" i="15"/>
  <c r="AJ28" i="16" s="1"/>
  <c r="U28" i="40" l="1"/>
  <c r="W85" i="39"/>
  <c r="V28" i="40" s="1"/>
  <c r="Y85" i="39"/>
  <c r="X28" i="40" s="1"/>
  <c r="Z85" i="39"/>
  <c r="AA85" i="17"/>
  <c r="Z28" i="18" s="1"/>
  <c r="Y28" i="18"/>
  <c r="AC85" i="17"/>
  <c r="AB28" i="18" s="1"/>
  <c r="Y20" i="40"/>
  <c r="AA51" i="39"/>
  <c r="Z20" i="40" s="1"/>
  <c r="AC51" i="39"/>
  <c r="AB20" i="40" s="1"/>
  <c r="AH51" i="27"/>
  <c r="AH51" i="17"/>
  <c r="AG20" i="8"/>
  <c r="AI51" i="7"/>
  <c r="AH20" i="8" s="1"/>
  <c r="AK51" i="7"/>
  <c r="AJ20" i="8" s="1"/>
  <c r="Y28" i="28"/>
  <c r="AA85" i="27"/>
  <c r="Z28" i="28" s="1"/>
  <c r="AC85" i="27"/>
  <c r="AB28" i="28" s="1"/>
  <c r="AD51" i="39"/>
  <c r="AC20" i="18"/>
  <c r="AE51" i="17"/>
  <c r="AD20" i="18" s="1"/>
  <c r="AG51" i="17"/>
  <c r="AF20" i="18" s="1"/>
  <c r="AD85" i="27"/>
  <c r="AD85" i="17"/>
  <c r="AC28" i="8"/>
  <c r="AE85" i="7"/>
  <c r="AD28" i="8" s="1"/>
  <c r="AG85" i="7"/>
  <c r="AF28" i="8" s="1"/>
  <c r="AG28" i="4"/>
  <c r="AI85" i="3"/>
  <c r="AH28" i="4" s="1"/>
  <c r="AK85" i="3"/>
  <c r="AJ28" i="4" s="1"/>
  <c r="AH85" i="7"/>
  <c r="AC20" i="28"/>
  <c r="AE51" i="27"/>
  <c r="AD20" i="28" s="1"/>
  <c r="AG51" i="27"/>
  <c r="AF20" i="28" s="1"/>
  <c r="AH47" i="39"/>
  <c r="AI47" i="39" s="1"/>
  <c r="AI47" i="17"/>
  <c r="AD85" i="39" l="1"/>
  <c r="AC28" i="18"/>
  <c r="AE85" i="17"/>
  <c r="AD28" i="18" s="1"/>
  <c r="AG85" i="17"/>
  <c r="AF28" i="18" s="1"/>
  <c r="AE85" i="27"/>
  <c r="AD28" i="28" s="1"/>
  <c r="AC28" i="28"/>
  <c r="AG85" i="27"/>
  <c r="AF28" i="28" s="1"/>
  <c r="AH51" i="39"/>
  <c r="AG20" i="18"/>
  <c r="AI51" i="17"/>
  <c r="AH20" i="18" s="1"/>
  <c r="AK51" i="17"/>
  <c r="AJ20" i="18" s="1"/>
  <c r="Y28" i="40"/>
  <c r="AA85" i="39"/>
  <c r="Z28" i="40" s="1"/>
  <c r="AC85" i="39"/>
  <c r="AB28" i="40" s="1"/>
  <c r="AC20" i="40"/>
  <c r="AE51" i="39"/>
  <c r="AD20" i="40" s="1"/>
  <c r="AG51" i="39"/>
  <c r="AF20" i="40" s="1"/>
  <c r="AG20" i="28"/>
  <c r="AI51" i="27"/>
  <c r="AH20" i="28" s="1"/>
  <c r="AK51" i="27"/>
  <c r="AJ20" i="28" s="1"/>
  <c r="AH85" i="27"/>
  <c r="AH85" i="17"/>
  <c r="AG28" i="8"/>
  <c r="AI85" i="7"/>
  <c r="AH28" i="8" s="1"/>
  <c r="AK85" i="7"/>
  <c r="AJ28" i="8" s="1"/>
  <c r="AG20" i="40" l="1"/>
  <c r="AI51" i="39"/>
  <c r="AH20" i="40" s="1"/>
  <c r="AK51" i="39"/>
  <c r="AJ20" i="40" s="1"/>
  <c r="AH85" i="39"/>
  <c r="AG28" i="18"/>
  <c r="AI85" i="17"/>
  <c r="AH28" i="18" s="1"/>
  <c r="AK85" i="17"/>
  <c r="AJ28" i="18" s="1"/>
  <c r="AC28" i="40"/>
  <c r="AE85" i="39"/>
  <c r="AD28" i="40" s="1"/>
  <c r="AG85" i="39"/>
  <c r="AF28" i="40" s="1"/>
  <c r="AG28" i="28"/>
  <c r="AI85" i="27"/>
  <c r="AH28" i="28" s="1"/>
  <c r="AK85" i="27"/>
  <c r="AJ28" i="28" s="1"/>
  <c r="AG28" i="40" l="1"/>
  <c r="AI85" i="39"/>
  <c r="AH28" i="40" s="1"/>
  <c r="AK85" i="39"/>
  <c r="AJ28" i="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3" authorId="0" shapeId="0" xr:uid="{00000000-0006-0000-1200-000002000000}">
      <text>
        <r>
          <rPr>
            <sz val="11"/>
            <color theme="1"/>
            <rFont val="Calibri"/>
            <scheme val="minor"/>
          </rPr>
          <t>======
ID#AAAApfRKHFc
    (2023-01-31 07:25:07)
KPD(2),CPD(2), POST DATE
	-Kristin Mojolangu</t>
        </r>
      </text>
    </comment>
    <comment ref="AY74" authorId="0" shapeId="0" xr:uid="{00000000-0006-0000-1200-000001000000}">
      <text>
        <r>
          <rPr>
            <sz val="11"/>
            <color theme="1"/>
            <rFont val="Calibri"/>
            <scheme val="minor"/>
          </rPr>
          <t>======
ID#AAAApfSvw_E
    (2023-01-31 07:25:07)
Poli hidramnion 1
	-17_Magdalena Dyah Puspitasari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mwZ9wMmRtqkeUznO1+n4suIGrQA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3" authorId="0" shapeId="0" xr:uid="{00000000-0006-0000-1400-000001000000}">
      <text>
        <r>
          <rPr>
            <sz val="11"/>
            <color theme="1"/>
            <rFont val="Calibri"/>
            <scheme val="minor"/>
          </rPr>
          <t>======
ID#AAAApfRKHFY
    (2023-01-31 07:25:07)
lilitan 1, anemia 1, obesitas 1
	-Kristin Mojolangu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Fh5mXeUH6L7YrvYiASrF2C97A9Q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3" authorId="0" shapeId="0" xr:uid="{00000000-0006-0000-1600-000003000000}">
      <text>
        <r>
          <rPr>
            <sz val="11"/>
            <color theme="1"/>
            <rFont val="Calibri"/>
            <scheme val="minor"/>
          </rPr>
          <t>======
ID#AAAApfRKHFk
    (2023-01-31 07:25:07)
LILITAN 1,POST SC 2X 3,KPD 3,AB 2X 2
	-Kristin Mojolangu</t>
        </r>
      </text>
    </comment>
    <comment ref="AY74" authorId="0" shapeId="0" xr:uid="{00000000-0006-0000-1600-000002000000}">
      <text>
        <r>
          <rPr>
            <sz val="11"/>
            <color theme="1"/>
            <rFont val="Calibri"/>
            <scheme val="minor"/>
          </rPr>
          <t>======
ID#AAAApfRKHFo
    (2023-01-31 07:25:07)
1 letlin, 1 kpd
	-17_Magdalena Dyah Puspitasari</t>
        </r>
      </text>
    </comment>
    <comment ref="AY75" authorId="0" shapeId="0" xr:uid="{00000000-0006-0000-1600-000001000000}">
      <text>
        <r>
          <rPr>
            <sz val="11"/>
            <color theme="1"/>
            <rFont val="Calibri"/>
            <scheme val="minor"/>
          </rPr>
          <t>======
ID#AAAApfRKHFs
    (2023-01-31 07:25:07)
Prematuritas
	-Anonymous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eDHMnYOGxnwbnb8qMj/ySW84PSQ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2" authorId="0" shapeId="0" xr:uid="{00000000-0006-0000-1C00-000002000000}">
      <text>
        <r>
          <rPr>
            <sz val="11"/>
            <color theme="1"/>
            <rFont val="Calibri"/>
            <scheme val="minor"/>
          </rPr>
          <t>======
ID#AAAApfSvw-8
    (2023-01-31 07:25:07)
KET
	-Gideon Kris</t>
        </r>
      </text>
    </comment>
    <comment ref="AY73" authorId="0" shapeId="0" xr:uid="{00000000-0006-0000-1C00-000001000000}">
      <text>
        <r>
          <rPr>
            <sz val="11"/>
            <color theme="1"/>
            <rFont val="Calibri"/>
            <scheme val="minor"/>
          </rPr>
          <t>======
ID#AAAApfSvw_A
    (2023-01-31 07:25:07)
lilitan 2 sunsang 1
	-Kristin Mojolangu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zbV59T+tPmo7TSuYMgokf6ehzDg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2" authorId="0" shapeId="0" xr:uid="{00000000-0006-0000-1E00-000003000000}">
      <text>
        <r>
          <rPr>
            <sz val="11"/>
            <color theme="1"/>
            <rFont val="Calibri"/>
            <scheme val="minor"/>
          </rPr>
          <t>======
ID#AAAApfRKHF8
    (2023-01-31 07:25:07)
1 plac previa, 2 postdate, 1 CPD, 2 KPD
	-Michelle Cynthia</t>
        </r>
      </text>
    </comment>
    <comment ref="AY73" authorId="0" shapeId="0" xr:uid="{00000000-0006-0000-1E00-000002000000}">
      <text>
        <r>
          <rPr>
            <sz val="11"/>
            <color theme="1"/>
            <rFont val="Calibri"/>
            <scheme val="minor"/>
          </rPr>
          <t>======
ID#AAAApfRKHGA
    (2023-01-31 07:25:07)
KPD 4,LINTANG 1,MINUS 1,POST DATE 1
	-Kristin Mojolangu</t>
        </r>
      </text>
    </comment>
    <comment ref="AY75" authorId="0" shapeId="0" xr:uid="{00000000-0006-0000-1E00-000001000000}">
      <text>
        <r>
          <rPr>
            <sz val="11"/>
            <color theme="1"/>
            <rFont val="Calibri"/>
            <scheme val="minor"/>
          </rPr>
          <t>======
ID#AAAApfSvw_U
    (2023-01-31 07:25:07)
letak puncak
	-Anonymous
post date
	-Anonymous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kJe0KzqxZd5OYpJ/vk7ztvdwXhw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2" authorId="0" shapeId="0" xr:uid="{00000000-0006-0000-2000-000002000000}">
      <text>
        <r>
          <rPr>
            <sz val="11"/>
            <color theme="1"/>
            <rFont val="Calibri"/>
            <scheme val="minor"/>
          </rPr>
          <t>======
ID#AAAApfRKHGE
    (2023-01-31 07:25:07)
KPD 3, LETSU 1, POSTDATE 1
	-Michelle Cynthia</t>
        </r>
      </text>
    </comment>
    <comment ref="AY73" authorId="0" shapeId="0" xr:uid="{00000000-0006-0000-2000-000001000000}">
      <text>
        <r>
          <rPr>
            <sz val="11"/>
            <color theme="1"/>
            <rFont val="Calibri"/>
            <scheme val="minor"/>
          </rPr>
          <t>======
ID#AAAApfSvw_I
    (2023-01-31 07:25:07)
KPD 2
	-Anonymous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6BbYF10xNVkUt5rIL7iHAw4YW3w=="/>
    </ext>
  </extLst>
</comments>
</file>

<file path=xl/sharedStrings.xml><?xml version="1.0" encoding="utf-8"?>
<sst xmlns="http://schemas.openxmlformats.org/spreadsheetml/2006/main" count="7256" uniqueCount="175">
  <si>
    <t>FORMAT LAPORAN (LB3-KIA) MATERNAL</t>
  </si>
  <si>
    <t>Provinsi</t>
  </si>
  <si>
    <t>: Jawa Timur</t>
  </si>
  <si>
    <t>Bulan</t>
  </si>
  <si>
    <t xml:space="preserve">: Januari </t>
  </si>
  <si>
    <t>Tahun</t>
  </si>
  <si>
    <t>: 2022</t>
  </si>
  <si>
    <t>NO.</t>
  </si>
  <si>
    <t>Puskesmas</t>
  </si>
  <si>
    <t>Kelurahan</t>
  </si>
  <si>
    <t>Jumlah Bumil K1 (pws kia)</t>
  </si>
  <si>
    <t>Jumlah Bumil K4 (pws kia)</t>
  </si>
  <si>
    <t>Diperiksa Hb K1</t>
  </si>
  <si>
    <t>Hb K1</t>
  </si>
  <si>
    <t>Hb K4</t>
  </si>
  <si>
    <t>KEK</t>
  </si>
  <si>
    <t>Protein urin</t>
  </si>
  <si>
    <t>Gula Darah (GD)</t>
  </si>
  <si>
    <t>HIV</t>
  </si>
  <si>
    <t>HBsAg</t>
  </si>
  <si>
    <t>Sifilis</t>
  </si>
  <si>
    <t>KASUS MATERNAL YANG DITEMUKAN</t>
  </si>
  <si>
    <t>Jumlah Bulin</t>
  </si>
  <si>
    <t>JENIS PERSALINAN</t>
  </si>
  <si>
    <t>Persalinan Dukun</t>
  </si>
  <si>
    <t>Anemia 
(8-11 mg/dl)</t>
  </si>
  <si>
    <t>Anemia 
(&lt;8 mg/dl)</t>
  </si>
  <si>
    <t>Diperiksa LiLA</t>
  </si>
  <si>
    <t>KEK (LiLA &lt; 23,5 cm)</t>
  </si>
  <si>
    <t>Diperiksa</t>
  </si>
  <si>
    <t>Positif (+)</t>
  </si>
  <si>
    <t>Hiper Emesis</t>
  </si>
  <si>
    <t>Abortus</t>
  </si>
  <si>
    <t>Preeklampsia/ Eklampsia</t>
  </si>
  <si>
    <t>Perdarahan Kehamilan</t>
  </si>
  <si>
    <t>Perdarahan Persalinan</t>
  </si>
  <si>
    <t>Perdarahan Nifas</t>
  </si>
  <si>
    <t>Partus Lama</t>
  </si>
  <si>
    <t>Infeksi</t>
  </si>
  <si>
    <t>TB</t>
  </si>
  <si>
    <t>Malaria</t>
  </si>
  <si>
    <t>Jantung</t>
  </si>
  <si>
    <t>DM</t>
  </si>
  <si>
    <t>Covid-19</t>
  </si>
  <si>
    <t>Kasus Lain - Lain</t>
  </si>
  <si>
    <t>Normal</t>
  </si>
  <si>
    <t>SC</t>
  </si>
  <si>
    <t>Tindakan</t>
  </si>
  <si>
    <t>RS</t>
  </si>
  <si>
    <t>PUSKESMAS</t>
  </si>
  <si>
    <t>KLINIK BERSALIN</t>
  </si>
  <si>
    <t>PMB</t>
  </si>
  <si>
    <t>TOTAL</t>
  </si>
  <si>
    <t>N</t>
  </si>
  <si>
    <t>%</t>
  </si>
  <si>
    <t>Drip</t>
  </si>
  <si>
    <t>Vakum/ Forcep</t>
  </si>
  <si>
    <t>Curetage</t>
  </si>
  <si>
    <t>Plasenta Manual</t>
  </si>
  <si>
    <t>ARJUNO</t>
  </si>
  <si>
    <t>Kauman</t>
  </si>
  <si>
    <t>Komplikasi Maternal :</t>
  </si>
  <si>
    <t>Oro-oro Dowo</t>
  </si>
  <si>
    <t>Persalinan Nakes:</t>
  </si>
  <si>
    <t>Kiduldalem</t>
  </si>
  <si>
    <t>Persalinan Total :</t>
  </si>
  <si>
    <t>Penanggungan</t>
  </si>
  <si>
    <t>BARENG</t>
  </si>
  <si>
    <t>Bareng</t>
  </si>
  <si>
    <t xml:space="preserve">Kasin </t>
  </si>
  <si>
    <t>Gading Kasri</t>
  </si>
  <si>
    <t>Sukoharjo</t>
  </si>
  <si>
    <t>RAMPAL CELAKET</t>
  </si>
  <si>
    <t>Samaan</t>
  </si>
  <si>
    <t>Rampal Celaket</t>
  </si>
  <si>
    <t>Klojen</t>
  </si>
  <si>
    <t>CISADEA</t>
  </si>
  <si>
    <t>Purwantoro</t>
  </si>
  <si>
    <t>Blimbing</t>
  </si>
  <si>
    <t>KENDALKEREP</t>
  </si>
  <si>
    <t xml:space="preserve">Bunulrejo </t>
  </si>
  <si>
    <t>Kesatrian</t>
  </si>
  <si>
    <t>Jodipan</t>
  </si>
  <si>
    <t>Polehan</t>
  </si>
  <si>
    <t>PANDANWANGI</t>
  </si>
  <si>
    <t>Pandanwangi</t>
  </si>
  <si>
    <t>Arjosari</t>
  </si>
  <si>
    <t>KEDUNGKANDANG</t>
  </si>
  <si>
    <t xml:space="preserve">Kedung Kandang </t>
  </si>
  <si>
    <t>Kotalama</t>
  </si>
  <si>
    <t>Buring</t>
  </si>
  <si>
    <t>Wonokoyo</t>
  </si>
  <si>
    <t>GRIBIG</t>
  </si>
  <si>
    <t>Madyopuro</t>
  </si>
  <si>
    <t>Lesanpuro</t>
  </si>
  <si>
    <t>Sawojajar</t>
  </si>
  <si>
    <t>Cemoro Kandang</t>
  </si>
  <si>
    <t>ARJOWINANGUN</t>
  </si>
  <si>
    <t>Arjowinangun</t>
  </si>
  <si>
    <t>Bumiayu</t>
  </si>
  <si>
    <t>Mergosono</t>
  </si>
  <si>
    <t>Tlogowaru</t>
  </si>
  <si>
    <t>JANTI</t>
  </si>
  <si>
    <t>BandungRejosari</t>
  </si>
  <si>
    <t>Sukun</t>
  </si>
  <si>
    <t>Tanjungrejo</t>
  </si>
  <si>
    <t>CIPTOMULYO</t>
  </si>
  <si>
    <t>Ciptomulyo</t>
  </si>
  <si>
    <t>Gadang</t>
  </si>
  <si>
    <t>Kebonsari</t>
  </si>
  <si>
    <t>Bakalan Krajan</t>
  </si>
  <si>
    <t>MULYOREJO</t>
  </si>
  <si>
    <t>Karang Besuki</t>
  </si>
  <si>
    <t>Pisang Candi</t>
  </si>
  <si>
    <t>Bandulan</t>
  </si>
  <si>
    <t>Mulyorejo</t>
  </si>
  <si>
    <t>DINOYO</t>
  </si>
  <si>
    <t>Dinoyo</t>
  </si>
  <si>
    <t>Ketawang Gede</t>
  </si>
  <si>
    <t>Sumbersari</t>
  </si>
  <si>
    <t>Merjosari</t>
  </si>
  <si>
    <t>Tlogomas</t>
  </si>
  <si>
    <t>MOJOLANGU</t>
  </si>
  <si>
    <t>Mojolangu</t>
  </si>
  <si>
    <t>Tunjungsekar</t>
  </si>
  <si>
    <t>Tasikmadu</t>
  </si>
  <si>
    <t>Tunggulwulung</t>
  </si>
  <si>
    <t>KENDALSARI</t>
  </si>
  <si>
    <t>Lowokwaru</t>
  </si>
  <si>
    <t>Tulusrejo</t>
  </si>
  <si>
    <t>Jatimulyo</t>
  </si>
  <si>
    <t>POLOWIJEN</t>
  </si>
  <si>
    <t>Polowijen</t>
  </si>
  <si>
    <t>Balearjosari</t>
  </si>
  <si>
    <t>Purwodadi</t>
  </si>
  <si>
    <t>TOTAL KOTA MALANG</t>
  </si>
  <si>
    <t>: Januari</t>
  </si>
  <si>
    <t>Diperiksa Hb</t>
  </si>
  <si>
    <t>Anemia (8-11 mg/dl)</t>
  </si>
  <si>
    <t>Anemia (&lt;8 mg/dl)</t>
  </si>
  <si>
    <t>Arjuno</t>
  </si>
  <si>
    <t>Cisadea</t>
  </si>
  <si>
    <t>Kendal Kerep</t>
  </si>
  <si>
    <t>Pandan Wangi</t>
  </si>
  <si>
    <t>Kedung Kandang</t>
  </si>
  <si>
    <t>Gribig</t>
  </si>
  <si>
    <t>Janti</t>
  </si>
  <si>
    <t>Kendal Sari</t>
  </si>
  <si>
    <t>PROVINSI</t>
  </si>
  <si>
    <t>: Februari</t>
  </si>
  <si>
    <t>: Maret</t>
  </si>
  <si>
    <t>: Tribulan I</t>
  </si>
  <si>
    <t>: April</t>
  </si>
  <si>
    <t>: Mei</t>
  </si>
  <si>
    <t>: Juni</t>
  </si>
  <si>
    <t>: Tribulan II</t>
  </si>
  <si>
    <t>: Semester I</t>
  </si>
  <si>
    <t>: Juli</t>
  </si>
  <si>
    <t>: Agustus</t>
  </si>
  <si>
    <t>: September</t>
  </si>
  <si>
    <t>.0</t>
  </si>
  <si>
    <t>..0</t>
  </si>
  <si>
    <t>-</t>
  </si>
  <si>
    <t>: Tribulan III</t>
  </si>
  <si>
    <t>: Tribulan I-III</t>
  </si>
  <si>
    <t>: Oktober</t>
  </si>
  <si>
    <t>: November</t>
  </si>
  <si>
    <t>: Desember</t>
  </si>
  <si>
    <t>: Tribulan IV</t>
  </si>
  <si>
    <t>: Semester II</t>
  </si>
  <si>
    <t>: Tahunan</t>
  </si>
  <si>
    <t>DATA JUMLAH IBU HAMIL ANEMIA PUSKESMAS ARJUNO</t>
  </si>
  <si>
    <t>DATA IBU HAMIL ANEMIA PUSKESMAS ARJUNO</t>
  </si>
  <si>
    <t>DATA IBU HAMIL DENGAN ANEMIA PUSKESMAS ARJUNO</t>
  </si>
  <si>
    <t>DATA JUMLAH  IBU HAMIL DENGAN ANEMIA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</si>
</sst>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&quot;??_);_(@_)"/>
    <numFmt numFmtId="165" formatCode="_(* #,##0.00_);_(* \(#,##0.00\);_(* &quot;-&quot;_);_(@_)"/>
    <numFmt numFmtId="166" formatCode="_(* #,##0.00_);_(* \(#,##0.00\);_(* &quot;-&quot;??_);_(@_)"/>
    <numFmt numFmtId="167" formatCode="_(* #,##0_);_(* \(#,##0\);_(* &quot;-&quot;_);_(@_)"/>
    <numFmt numFmtId="168" formatCode="_(* #,##0_);_(* \(#,##0\);_(* \-??_);_(@_)"/>
    <numFmt numFmtId="169" formatCode="_-* #,##0_-;\-* #,##0_-;_-* &quot;-&quot;_-;_-@"/>
  </numFmts>
  <fonts count="16">
    <font>
      <sz val="11"/>
      <color theme="1"/>
      <name val="Calibri"/>
      <scheme val="minor"/>
    </font>
    <font>
      <b/>
      <sz val="11"/>
      <color theme="1"/>
      <name val="Arial Narrow"/>
    </font>
    <font>
      <sz val="11"/>
      <color theme="1"/>
      <name val="Arial Narrow"/>
    </font>
    <font>
      <b/>
      <sz val="8"/>
      <color theme="1"/>
      <name val="Arial Narrow"/>
    </font>
    <font>
      <b/>
      <sz val="10"/>
      <color theme="1"/>
      <name val="Arial Narrow"/>
    </font>
    <font>
      <sz val="11"/>
      <name val="Calibri"/>
    </font>
    <font>
      <b/>
      <sz val="9"/>
      <color theme="1"/>
      <name val="Arial Narrow"/>
    </font>
    <font>
      <sz val="10"/>
      <color theme="1"/>
      <name val="Arial Narrow"/>
    </font>
    <font>
      <sz val="10"/>
      <color rgb="FF000000"/>
      <name val="Arial Narrow"/>
    </font>
    <font>
      <sz val="9"/>
      <color theme="1"/>
      <name val="Arial Narrow"/>
    </font>
    <font>
      <sz val="12"/>
      <color theme="1"/>
      <name val="Arial Narrow"/>
    </font>
    <font>
      <sz val="11"/>
      <color theme="1"/>
      <name val="Arial"/>
    </font>
    <font>
      <sz val="6"/>
      <color theme="1"/>
      <name val="Arial Narrow"/>
    </font>
    <font>
      <sz val="11"/>
      <color theme="1"/>
      <name val="Calibri"/>
    </font>
    <font>
      <sz val="10"/>
      <color theme="1"/>
      <name val="Arial"/>
    </font>
    <font>
      <u/>
      <sz val="10"/>
      <color theme="1"/>
      <name val="Arial"/>
    </font>
  </fonts>
  <fills count="14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D6E3BC"/>
        <bgColor rgb="FFD6E3BC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9CB9C"/>
        <bgColor rgb="FFF9CB9C"/>
      </patternFill>
    </fill>
    <fill>
      <patternFill patternType="solid">
        <fgColor rgb="FFFFE599"/>
        <bgColor rgb="FFFFE599"/>
      </patternFill>
    </fill>
    <fill>
      <patternFill patternType="solid">
        <fgColor rgb="FFFFFFFF"/>
        <bgColor rgb="FFFFFFFF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F0000"/>
        <bgColor rgb="FFFF0000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19">
    <xf numFmtId="0" fontId="0" fillId="0" borderId="0" xfId="0" applyFont="1" applyAlignment="1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2" fillId="0" borderId="0" xfId="0" applyFont="1"/>
    <xf numFmtId="0" fontId="1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top" wrapText="1"/>
    </xf>
    <xf numFmtId="0" fontId="1" fillId="2" borderId="20" xfId="0" applyFont="1" applyFill="1" applyBorder="1" applyAlignment="1">
      <alignment horizontal="center" vertical="top" wrapText="1"/>
    </xf>
    <xf numFmtId="0" fontId="1" fillId="2" borderId="20" xfId="0" applyFont="1" applyFill="1" applyBorder="1" applyAlignment="1">
      <alignment vertical="top" wrapText="1"/>
    </xf>
    <xf numFmtId="0" fontId="1" fillId="2" borderId="20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" fontId="3" fillId="2" borderId="20" xfId="0" applyNumberFormat="1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right"/>
    </xf>
    <xf numFmtId="164" fontId="7" fillId="3" borderId="20" xfId="0" applyNumberFormat="1" applyFont="1" applyFill="1" applyBorder="1" applyAlignment="1">
      <alignment horizontal="right" vertical="center" wrapText="1"/>
    </xf>
    <xf numFmtId="2" fontId="2" fillId="4" borderId="20" xfId="0" applyNumberFormat="1" applyFont="1" applyFill="1" applyBorder="1"/>
    <xf numFmtId="164" fontId="8" fillId="0" borderId="20" xfId="0" applyNumberFormat="1" applyFont="1" applyBorder="1" applyAlignment="1">
      <alignment horizontal="right"/>
    </xf>
    <xf numFmtId="165" fontId="8" fillId="4" borderId="20" xfId="0" applyNumberFormat="1" applyFont="1" applyFill="1" applyBorder="1" applyAlignment="1">
      <alignment horizontal="right"/>
    </xf>
    <xf numFmtId="164" fontId="2" fillId="0" borderId="20" xfId="0" applyNumberFormat="1" applyFont="1" applyBorder="1"/>
    <xf numFmtId="166" fontId="2" fillId="4" borderId="20" xfId="0" applyNumberFormat="1" applyFont="1" applyFill="1" applyBorder="1"/>
    <xf numFmtId="164" fontId="7" fillId="0" borderId="20" xfId="0" applyNumberFormat="1" applyFont="1" applyBorder="1" applyAlignment="1">
      <alignment horizontal="right" vertical="center" wrapText="1"/>
    </xf>
    <xf numFmtId="164" fontId="2" fillId="0" borderId="20" xfId="0" applyNumberFormat="1" applyFont="1" applyBorder="1" applyAlignment="1">
      <alignment horizontal="right"/>
    </xf>
    <xf numFmtId="1" fontId="2" fillId="0" borderId="20" xfId="0" applyNumberFormat="1" applyFont="1" applyBorder="1"/>
    <xf numFmtId="0" fontId="2" fillId="0" borderId="20" xfId="0" applyFont="1" applyBorder="1"/>
    <xf numFmtId="164" fontId="2" fillId="4" borderId="20" xfId="0" applyNumberFormat="1" applyFont="1" applyFill="1" applyBorder="1"/>
    <xf numFmtId="2" fontId="2" fillId="4" borderId="20" xfId="0" applyNumberFormat="1" applyFont="1" applyFill="1" applyBorder="1" applyAlignment="1">
      <alignment horizontal="right"/>
    </xf>
    <xf numFmtId="1" fontId="2" fillId="4" borderId="20" xfId="0" applyNumberFormat="1" applyFont="1" applyFill="1" applyBorder="1" applyAlignment="1">
      <alignment horizontal="right"/>
    </xf>
    <xf numFmtId="164" fontId="2" fillId="0" borderId="0" xfId="0" applyNumberFormat="1" applyFont="1"/>
    <xf numFmtId="0" fontId="2" fillId="0" borderId="20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right"/>
    </xf>
    <xf numFmtId="0" fontId="1" fillId="4" borderId="20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left"/>
    </xf>
    <xf numFmtId="164" fontId="7" fillId="4" borderId="20" xfId="0" applyNumberFormat="1" applyFont="1" applyFill="1" applyBorder="1" applyAlignment="1">
      <alignment horizontal="right" vertical="center" wrapText="1"/>
    </xf>
    <xf numFmtId="164" fontId="2" fillId="3" borderId="20" xfId="0" applyNumberFormat="1" applyFont="1" applyFill="1" applyBorder="1" applyAlignment="1">
      <alignment horizontal="center" wrapText="1"/>
    </xf>
    <xf numFmtId="164" fontId="8" fillId="3" borderId="20" xfId="0" applyNumberFormat="1" applyFont="1" applyFill="1" applyBorder="1" applyAlignment="1">
      <alignment horizontal="right" vertical="center"/>
    </xf>
    <xf numFmtId="164" fontId="8" fillId="0" borderId="20" xfId="0" applyNumberFormat="1" applyFont="1" applyBorder="1" applyAlignment="1">
      <alignment horizontal="right" vertical="center"/>
    </xf>
    <xf numFmtId="164" fontId="2" fillId="3" borderId="20" xfId="0" applyNumberFormat="1" applyFont="1" applyFill="1" applyBorder="1" applyAlignment="1">
      <alignment horizontal="right" vertical="center"/>
    </xf>
    <xf numFmtId="1" fontId="2" fillId="3" borderId="20" xfId="0" applyNumberFormat="1" applyFont="1" applyFill="1" applyBorder="1" applyAlignment="1">
      <alignment vertical="center"/>
    </xf>
    <xf numFmtId="1" fontId="2" fillId="0" borderId="20" xfId="0" applyNumberFormat="1" applyFont="1" applyBorder="1" applyAlignment="1">
      <alignment vertical="center"/>
    </xf>
    <xf numFmtId="0" fontId="2" fillId="3" borderId="20" xfId="0" applyFont="1" applyFill="1" applyBorder="1" applyAlignment="1">
      <alignment horizontal="right" vertical="center"/>
    </xf>
    <xf numFmtId="0" fontId="2" fillId="3" borderId="20" xfId="0" applyFont="1" applyFill="1" applyBorder="1" applyAlignment="1">
      <alignment vertical="center"/>
    </xf>
    <xf numFmtId="0" fontId="2" fillId="0" borderId="20" xfId="0" applyFont="1" applyBorder="1" applyAlignment="1">
      <alignment horizontal="right" vertical="center"/>
    </xf>
    <xf numFmtId="0" fontId="2" fillId="0" borderId="20" xfId="0" applyFont="1" applyBorder="1" applyAlignment="1">
      <alignment vertical="center"/>
    </xf>
    <xf numFmtId="164" fontId="2" fillId="3" borderId="20" xfId="0" applyNumberFormat="1" applyFont="1" applyFill="1" applyBorder="1" applyAlignment="1">
      <alignment vertical="center"/>
    </xf>
    <xf numFmtId="1" fontId="2" fillId="3" borderId="20" xfId="0" applyNumberFormat="1" applyFont="1" applyFill="1" applyBorder="1"/>
    <xf numFmtId="164" fontId="7" fillId="0" borderId="20" xfId="0" applyNumberFormat="1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/>
    </xf>
    <xf numFmtId="164" fontId="2" fillId="3" borderId="20" xfId="0" applyNumberFormat="1" applyFont="1" applyFill="1" applyBorder="1"/>
    <xf numFmtId="0" fontId="1" fillId="4" borderId="20" xfId="0" applyFont="1" applyFill="1" applyBorder="1" applyAlignment="1">
      <alignment vertical="center" wrapText="1"/>
    </xf>
    <xf numFmtId="0" fontId="1" fillId="4" borderId="20" xfId="0" applyFont="1" applyFill="1" applyBorder="1" applyAlignment="1">
      <alignment horizontal="left" vertical="center" wrapText="1"/>
    </xf>
    <xf numFmtId="164" fontId="7" fillId="0" borderId="20" xfId="0" applyNumberFormat="1" applyFont="1" applyBorder="1" applyAlignment="1">
      <alignment horizontal="right" wrapText="1"/>
    </xf>
    <xf numFmtId="164" fontId="7" fillId="4" borderId="18" xfId="0" applyNumberFormat="1" applyFont="1" applyFill="1" applyBorder="1" applyAlignment="1">
      <alignment horizontal="right" vertical="center" wrapText="1"/>
    </xf>
    <xf numFmtId="164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right"/>
    </xf>
    <xf numFmtId="167" fontId="2" fillId="0" borderId="20" xfId="0" applyNumberFormat="1" applyFont="1" applyBorder="1"/>
    <xf numFmtId="167" fontId="8" fillId="3" borderId="22" xfId="0" applyNumberFormat="1" applyFont="1" applyFill="1" applyBorder="1" applyAlignment="1">
      <alignment horizontal="right"/>
    </xf>
    <xf numFmtId="164" fontId="7" fillId="3" borderId="19" xfId="0" applyNumberFormat="1" applyFont="1" applyFill="1" applyBorder="1" applyAlignment="1">
      <alignment horizontal="center" vertical="center" wrapText="1"/>
    </xf>
    <xf numFmtId="164" fontId="7" fillId="3" borderId="23" xfId="0" applyNumberFormat="1" applyFont="1" applyFill="1" applyBorder="1" applyAlignment="1">
      <alignment horizontal="center" vertical="center" wrapText="1"/>
    </xf>
    <xf numFmtId="167" fontId="8" fillId="3" borderId="20" xfId="0" applyNumberFormat="1" applyFont="1" applyFill="1" applyBorder="1" applyAlignment="1">
      <alignment horizontal="center"/>
    </xf>
    <xf numFmtId="164" fontId="7" fillId="3" borderId="20" xfId="0" applyNumberFormat="1" applyFont="1" applyFill="1" applyBorder="1" applyAlignment="1">
      <alignment horizontal="center" vertical="center" wrapText="1"/>
    </xf>
    <xf numFmtId="167" fontId="8" fillId="3" borderId="20" xfId="0" applyNumberFormat="1" applyFont="1" applyFill="1" applyBorder="1" applyAlignment="1">
      <alignment horizontal="right"/>
    </xf>
    <xf numFmtId="0" fontId="2" fillId="3" borderId="20" xfId="0" applyFont="1" applyFill="1" applyBorder="1" applyAlignment="1">
      <alignment horizontal="right"/>
    </xf>
    <xf numFmtId="0" fontId="2" fillId="3" borderId="20" xfId="0" applyFont="1" applyFill="1" applyBorder="1"/>
    <xf numFmtId="0" fontId="9" fillId="3" borderId="20" xfId="0" applyFont="1" applyFill="1" applyBorder="1" applyAlignment="1">
      <alignment horizontal="right"/>
    </xf>
    <xf numFmtId="0" fontId="9" fillId="3" borderId="20" xfId="0" applyFont="1" applyFill="1" applyBorder="1"/>
    <xf numFmtId="164" fontId="12" fillId="0" borderId="20" xfId="0" applyNumberFormat="1" applyFont="1" applyBorder="1" applyAlignment="1">
      <alignment horizontal="right" vertical="center" wrapText="1"/>
    </xf>
    <xf numFmtId="0" fontId="2" fillId="4" borderId="20" xfId="0" applyFont="1" applyFill="1" applyBorder="1"/>
    <xf numFmtId="164" fontId="2" fillId="3" borderId="20" xfId="0" applyNumberFormat="1" applyFont="1" applyFill="1" applyBorder="1" applyAlignment="1">
      <alignment horizontal="right"/>
    </xf>
    <xf numFmtId="2" fontId="2" fillId="4" borderId="20" xfId="0" applyNumberFormat="1" applyFont="1" applyFill="1" applyBorder="1" applyAlignment="1">
      <alignment vertical="center"/>
    </xf>
    <xf numFmtId="165" fontId="8" fillId="4" borderId="20" xfId="0" applyNumberFormat="1" applyFont="1" applyFill="1" applyBorder="1" applyAlignment="1">
      <alignment horizontal="right" vertical="center"/>
    </xf>
    <xf numFmtId="164" fontId="2" fillId="0" borderId="20" xfId="0" applyNumberFormat="1" applyFont="1" applyBorder="1" applyAlignment="1">
      <alignment vertical="center"/>
    </xf>
    <xf numFmtId="166" fontId="2" fillId="4" borderId="20" xfId="0" applyNumberFormat="1" applyFont="1" applyFill="1" applyBorder="1" applyAlignment="1">
      <alignment vertical="center"/>
    </xf>
    <xf numFmtId="164" fontId="2" fillId="0" borderId="20" xfId="0" applyNumberFormat="1" applyFont="1" applyBorder="1" applyAlignment="1">
      <alignment horizontal="right" vertical="center"/>
    </xf>
    <xf numFmtId="164" fontId="2" fillId="4" borderId="20" xfId="0" applyNumberFormat="1" applyFont="1" applyFill="1" applyBorder="1" applyAlignment="1">
      <alignment vertical="center"/>
    </xf>
    <xf numFmtId="2" fontId="2" fillId="4" borderId="20" xfId="0" applyNumberFormat="1" applyFont="1" applyFill="1" applyBorder="1" applyAlignment="1">
      <alignment horizontal="right" vertical="center"/>
    </xf>
    <xf numFmtId="1" fontId="2" fillId="4" borderId="20" xfId="0" applyNumberFormat="1" applyFont="1" applyFill="1" applyBorder="1" applyAlignment="1">
      <alignment horizontal="right" vertical="center"/>
    </xf>
    <xf numFmtId="0" fontId="2" fillId="0" borderId="20" xfId="0" applyFont="1" applyBorder="1" applyAlignment="1">
      <alignment horizontal="left"/>
    </xf>
    <xf numFmtId="164" fontId="2" fillId="3" borderId="20" xfId="0" applyNumberFormat="1" applyFont="1" applyFill="1" applyBorder="1" applyAlignment="1">
      <alignment horizontal="center" vertical="top" wrapText="1"/>
    </xf>
    <xf numFmtId="164" fontId="2" fillId="3" borderId="20" xfId="0" applyNumberFormat="1" applyFont="1" applyFill="1" applyBorder="1" applyAlignment="1">
      <alignment horizontal="center" vertical="center" wrapText="1"/>
    </xf>
    <xf numFmtId="164" fontId="7" fillId="2" borderId="20" xfId="0" applyNumberFormat="1" applyFont="1" applyFill="1" applyBorder="1" applyAlignment="1">
      <alignment horizontal="right" vertical="center" wrapText="1"/>
    </xf>
    <xf numFmtId="2" fontId="2" fillId="2" borderId="20" xfId="0" applyNumberFormat="1" applyFont="1" applyFill="1" applyBorder="1"/>
    <xf numFmtId="165" fontId="8" fillId="2" borderId="20" xfId="0" applyNumberFormat="1" applyFont="1" applyFill="1" applyBorder="1" applyAlignment="1">
      <alignment horizontal="right"/>
    </xf>
    <xf numFmtId="166" fontId="2" fillId="2" borderId="20" xfId="0" applyNumberFormat="1" applyFont="1" applyFill="1" applyBorder="1"/>
    <xf numFmtId="164" fontId="2" fillId="2" borderId="20" xfId="0" applyNumberFormat="1" applyFont="1" applyFill="1" applyBorder="1"/>
    <xf numFmtId="2" fontId="2" fillId="2" borderId="20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1" fontId="6" fillId="2" borderId="18" xfId="0" applyNumberFormat="1" applyFont="1" applyFill="1" applyBorder="1" applyAlignment="1">
      <alignment vertical="top" wrapText="1"/>
    </xf>
    <xf numFmtId="1" fontId="6" fillId="2" borderId="24" xfId="0" applyNumberFormat="1" applyFont="1" applyFill="1" applyBorder="1" applyAlignment="1">
      <alignment vertical="top" wrapText="1"/>
    </xf>
    <xf numFmtId="1" fontId="6" fillId="2" borderId="24" xfId="0" applyNumberFormat="1" applyFont="1" applyFill="1" applyBorder="1" applyAlignment="1">
      <alignment horizontal="center" vertical="top" wrapText="1"/>
    </xf>
    <xf numFmtId="0" fontId="1" fillId="2" borderId="32" xfId="0" applyFont="1" applyFill="1" applyBorder="1" applyAlignment="1">
      <alignment horizontal="center" vertical="top" wrapText="1"/>
    </xf>
    <xf numFmtId="0" fontId="1" fillId="2" borderId="33" xfId="0" applyFont="1" applyFill="1" applyBorder="1" applyAlignment="1">
      <alignment horizontal="center" vertical="top" wrapText="1"/>
    </xf>
    <xf numFmtId="0" fontId="4" fillId="2" borderId="20" xfId="0" applyFont="1" applyFill="1" applyBorder="1" applyAlignment="1">
      <alignment horizontal="center" vertical="center" wrapText="1"/>
    </xf>
    <xf numFmtId="1" fontId="6" fillId="2" borderId="20" xfId="0" applyNumberFormat="1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1" fontId="6" fillId="2" borderId="19" xfId="0" applyNumberFormat="1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/>
    </xf>
    <xf numFmtId="168" fontId="9" fillId="0" borderId="16" xfId="0" applyNumberFormat="1" applyFont="1" applyBorder="1" applyAlignment="1">
      <alignment horizontal="left" vertical="center" wrapText="1"/>
    </xf>
    <xf numFmtId="168" fontId="9" fillId="0" borderId="20" xfId="0" applyNumberFormat="1" applyFont="1" applyBorder="1" applyAlignment="1">
      <alignment horizontal="left" vertical="center" wrapText="1"/>
    </xf>
    <xf numFmtId="168" fontId="9" fillId="0" borderId="3" xfId="0" applyNumberFormat="1" applyFont="1" applyBorder="1" applyAlignment="1">
      <alignment horizontal="left" vertical="center" wrapText="1"/>
    </xf>
    <xf numFmtId="164" fontId="2" fillId="2" borderId="20" xfId="0" applyNumberFormat="1" applyFont="1" applyFill="1" applyBorder="1" applyAlignment="1">
      <alignment horizontal="right"/>
    </xf>
    <xf numFmtId="0" fontId="13" fillId="0" borderId="0" xfId="0" applyFont="1"/>
    <xf numFmtId="2" fontId="13" fillId="0" borderId="0" xfId="0" applyNumberFormat="1" applyFont="1"/>
    <xf numFmtId="0" fontId="14" fillId="3" borderId="22" xfId="0" applyFont="1" applyFill="1" applyBorder="1" applyAlignment="1">
      <alignment horizontal="left" vertical="center" wrapText="1"/>
    </xf>
    <xf numFmtId="0" fontId="11" fillId="0" borderId="20" xfId="0" applyFont="1" applyBorder="1" applyAlignment="1">
      <alignment horizontal="right"/>
    </xf>
    <xf numFmtId="2" fontId="2" fillId="4" borderId="18" xfId="0" applyNumberFormat="1" applyFont="1" applyFill="1" applyBorder="1"/>
    <xf numFmtId="165" fontId="8" fillId="4" borderId="18" xfId="0" applyNumberFormat="1" applyFont="1" applyFill="1" applyBorder="1" applyAlignment="1">
      <alignment horizontal="right"/>
    </xf>
    <xf numFmtId="166" fontId="2" fillId="4" borderId="18" xfId="0" applyNumberFormat="1" applyFont="1" applyFill="1" applyBorder="1"/>
    <xf numFmtId="164" fontId="2" fillId="4" borderId="18" xfId="0" applyNumberFormat="1" applyFont="1" applyFill="1" applyBorder="1"/>
    <xf numFmtId="2" fontId="2" fillId="4" borderId="18" xfId="0" applyNumberFormat="1" applyFont="1" applyFill="1" applyBorder="1" applyAlignment="1">
      <alignment horizontal="right"/>
    </xf>
    <xf numFmtId="1" fontId="2" fillId="4" borderId="18" xfId="0" applyNumberFormat="1" applyFont="1" applyFill="1" applyBorder="1" applyAlignment="1">
      <alignment horizontal="right"/>
    </xf>
    <xf numFmtId="164" fontId="11" fillId="0" borderId="20" xfId="0" applyNumberFormat="1" applyFont="1" applyBorder="1" applyAlignment="1">
      <alignment horizontal="right"/>
    </xf>
    <xf numFmtId="164" fontId="11" fillId="6" borderId="20" xfId="0" applyNumberFormat="1" applyFont="1" applyFill="1" applyBorder="1" applyAlignment="1">
      <alignment horizontal="right"/>
    </xf>
    <xf numFmtId="169" fontId="2" fillId="0" borderId="20" xfId="0" applyNumberFormat="1" applyFont="1" applyBorder="1"/>
    <xf numFmtId="169" fontId="8" fillId="3" borderId="20" xfId="0" applyNumberFormat="1" applyFont="1" applyFill="1" applyBorder="1" applyAlignment="1">
      <alignment horizontal="center"/>
    </xf>
    <xf numFmtId="164" fontId="7" fillId="4" borderId="19" xfId="0" applyNumberFormat="1" applyFont="1" applyFill="1" applyBorder="1" applyAlignment="1">
      <alignment horizontal="right" vertical="center" wrapText="1"/>
    </xf>
    <xf numFmtId="2" fontId="2" fillId="4" borderId="19" xfId="0" applyNumberFormat="1" applyFont="1" applyFill="1" applyBorder="1"/>
    <xf numFmtId="165" fontId="8" fillId="4" borderId="19" xfId="0" applyNumberFormat="1" applyFont="1" applyFill="1" applyBorder="1" applyAlignment="1">
      <alignment horizontal="right"/>
    </xf>
    <xf numFmtId="166" fontId="2" fillId="4" borderId="19" xfId="0" applyNumberFormat="1" applyFont="1" applyFill="1" applyBorder="1"/>
    <xf numFmtId="164" fontId="2" fillId="4" borderId="19" xfId="0" applyNumberFormat="1" applyFont="1" applyFill="1" applyBorder="1"/>
    <xf numFmtId="2" fontId="2" fillId="4" borderId="19" xfId="0" applyNumberFormat="1" applyFont="1" applyFill="1" applyBorder="1" applyAlignment="1">
      <alignment horizontal="right"/>
    </xf>
    <xf numFmtId="1" fontId="2" fillId="4" borderId="19" xfId="0" applyNumberFormat="1" applyFont="1" applyFill="1" applyBorder="1" applyAlignment="1">
      <alignment horizontal="right"/>
    </xf>
    <xf numFmtId="0" fontId="11" fillId="3" borderId="20" xfId="0" applyFont="1" applyFill="1" applyBorder="1" applyAlignment="1">
      <alignment horizontal="right"/>
    </xf>
    <xf numFmtId="164" fontId="11" fillId="3" borderId="20" xfId="0" applyNumberFormat="1" applyFont="1" applyFill="1" applyBorder="1" applyAlignment="1">
      <alignment horizontal="right"/>
    </xf>
    <xf numFmtId="1" fontId="7" fillId="3" borderId="20" xfId="0" applyNumberFormat="1" applyFont="1" applyFill="1" applyBorder="1" applyAlignment="1">
      <alignment horizontal="right"/>
    </xf>
    <xf numFmtId="1" fontId="7" fillId="4" borderId="20" xfId="0" applyNumberFormat="1" applyFont="1" applyFill="1" applyBorder="1" applyAlignment="1">
      <alignment horizontal="right"/>
    </xf>
    <xf numFmtId="1" fontId="7" fillId="2" borderId="20" xfId="0" applyNumberFormat="1" applyFont="1" applyFill="1" applyBorder="1" applyAlignment="1">
      <alignment horizontal="right"/>
    </xf>
    <xf numFmtId="0" fontId="2" fillId="5" borderId="20" xfId="0" applyFont="1" applyFill="1" applyBorder="1" applyAlignment="1">
      <alignment horizontal="right"/>
    </xf>
    <xf numFmtId="164" fontId="2" fillId="3" borderId="20" xfId="0" applyNumberFormat="1" applyFont="1" applyFill="1" applyBorder="1" applyAlignment="1">
      <alignment horizontal="right" vertical="center" wrapText="1"/>
    </xf>
    <xf numFmtId="0" fontId="2" fillId="0" borderId="13" xfId="0" applyFont="1" applyBorder="1"/>
    <xf numFmtId="2" fontId="2" fillId="4" borderId="34" xfId="0" applyNumberFormat="1" applyFont="1" applyFill="1" applyBorder="1" applyAlignment="1">
      <alignment horizontal="right"/>
    </xf>
    <xf numFmtId="2" fontId="2" fillId="4" borderId="35" xfId="0" applyNumberFormat="1" applyFont="1" applyFill="1" applyBorder="1" applyAlignment="1">
      <alignment horizontal="right"/>
    </xf>
    <xf numFmtId="2" fontId="2" fillId="4" borderId="35" xfId="0" applyNumberFormat="1" applyFont="1" applyFill="1" applyBorder="1"/>
    <xf numFmtId="1" fontId="3" fillId="2" borderId="18" xfId="0" applyNumberFormat="1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2" fontId="2" fillId="4" borderId="34" xfId="0" applyNumberFormat="1" applyFont="1" applyFill="1" applyBorder="1"/>
    <xf numFmtId="0" fontId="13" fillId="0" borderId="20" xfId="0" applyFont="1" applyBorder="1" applyAlignment="1">
      <alignment wrapText="1"/>
    </xf>
    <xf numFmtId="0" fontId="2" fillId="0" borderId="20" xfId="0" applyFont="1" applyBorder="1" applyAlignment="1">
      <alignment horizontal="right" wrapText="1"/>
    </xf>
    <xf numFmtId="0" fontId="2" fillId="5" borderId="35" xfId="0" applyFont="1" applyFill="1" applyBorder="1" applyAlignment="1">
      <alignment horizontal="right"/>
    </xf>
    <xf numFmtId="164" fontId="11" fillId="7" borderId="22" xfId="0" applyNumberFormat="1" applyFont="1" applyFill="1" applyBorder="1" applyAlignment="1">
      <alignment horizontal="right"/>
    </xf>
    <xf numFmtId="0" fontId="11" fillId="7" borderId="22" xfId="0" applyFont="1" applyFill="1" applyBorder="1" applyAlignment="1">
      <alignment horizontal="right"/>
    </xf>
    <xf numFmtId="164" fontId="2" fillId="0" borderId="20" xfId="0" applyNumberFormat="1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3" xfId="0" applyFont="1" applyBorder="1" applyAlignment="1">
      <alignment horizontal="right"/>
    </xf>
    <xf numFmtId="0" fontId="2" fillId="5" borderId="23" xfId="0" applyFont="1" applyFill="1" applyBorder="1" applyAlignment="1">
      <alignment horizontal="right"/>
    </xf>
    <xf numFmtId="0" fontId="2" fillId="0" borderId="16" xfId="0" applyFont="1" applyBorder="1" applyAlignment="1">
      <alignment horizontal="right"/>
    </xf>
    <xf numFmtId="0" fontId="2" fillId="5" borderId="19" xfId="0" applyFont="1" applyFill="1" applyBorder="1" applyAlignment="1">
      <alignment horizontal="right"/>
    </xf>
    <xf numFmtId="167" fontId="2" fillId="0" borderId="15" xfId="0" applyNumberFormat="1" applyFont="1" applyBorder="1"/>
    <xf numFmtId="164" fontId="11" fillId="8" borderId="22" xfId="0" applyNumberFormat="1" applyFont="1" applyFill="1" applyBorder="1" applyAlignment="1">
      <alignment horizontal="right"/>
    </xf>
    <xf numFmtId="0" fontId="11" fillId="8" borderId="22" xfId="0" applyFont="1" applyFill="1" applyBorder="1" applyAlignment="1">
      <alignment horizontal="right"/>
    </xf>
    <xf numFmtId="167" fontId="8" fillId="3" borderId="35" xfId="0" applyNumberFormat="1" applyFont="1" applyFill="1" applyBorder="1" applyAlignment="1">
      <alignment horizontal="center"/>
    </xf>
    <xf numFmtId="0" fontId="7" fillId="3" borderId="20" xfId="0" applyFont="1" applyFill="1" applyBorder="1"/>
    <xf numFmtId="0" fontId="2" fillId="9" borderId="23" xfId="0" applyFont="1" applyFill="1" applyBorder="1" applyAlignment="1">
      <alignment horizontal="right"/>
    </xf>
    <xf numFmtId="0" fontId="2" fillId="9" borderId="19" xfId="0" applyFont="1" applyFill="1" applyBorder="1" applyAlignment="1">
      <alignment horizontal="right"/>
    </xf>
    <xf numFmtId="164" fontId="2" fillId="9" borderId="19" xfId="0" applyNumberFormat="1" applyFont="1" applyFill="1" applyBorder="1" applyAlignment="1">
      <alignment horizontal="right"/>
    </xf>
    <xf numFmtId="164" fontId="11" fillId="10" borderId="22" xfId="0" applyNumberFormat="1" applyFont="1" applyFill="1" applyBorder="1" applyAlignment="1">
      <alignment horizontal="right"/>
    </xf>
    <xf numFmtId="0" fontId="11" fillId="10" borderId="22" xfId="0" applyFont="1" applyFill="1" applyBorder="1" applyAlignment="1">
      <alignment horizontal="right"/>
    </xf>
    <xf numFmtId="164" fontId="2" fillId="9" borderId="23" xfId="0" applyNumberFormat="1" applyFont="1" applyFill="1" applyBorder="1" applyAlignment="1">
      <alignment horizontal="right"/>
    </xf>
    <xf numFmtId="164" fontId="14" fillId="0" borderId="20" xfId="0" applyNumberFormat="1" applyFont="1" applyBorder="1" applyAlignment="1">
      <alignment horizontal="center" vertical="center" wrapText="1"/>
    </xf>
    <xf numFmtId="0" fontId="11" fillId="0" borderId="20" xfId="0" applyFont="1" applyBorder="1"/>
    <xf numFmtId="1" fontId="2" fillId="0" borderId="20" xfId="0" applyNumberFormat="1" applyFont="1" applyBorder="1" applyAlignment="1">
      <alignment horizontal="center" vertical="center"/>
    </xf>
    <xf numFmtId="164" fontId="11" fillId="11" borderId="22" xfId="0" applyNumberFormat="1" applyFont="1" applyFill="1" applyBorder="1" applyAlignment="1">
      <alignment horizontal="right"/>
    </xf>
    <xf numFmtId="0" fontId="11" fillId="11" borderId="22" xfId="0" applyFont="1" applyFill="1" applyBorder="1" applyAlignment="1">
      <alignment horizontal="right"/>
    </xf>
    <xf numFmtId="164" fontId="2" fillId="4" borderId="35" xfId="0" applyNumberFormat="1" applyFont="1" applyFill="1" applyBorder="1"/>
    <xf numFmtId="164" fontId="11" fillId="12" borderId="22" xfId="0" applyNumberFormat="1" applyFont="1" applyFill="1" applyBorder="1" applyAlignment="1">
      <alignment horizontal="right"/>
    </xf>
    <xf numFmtId="0" fontId="11" fillId="12" borderId="22" xfId="0" applyFont="1" applyFill="1" applyBorder="1" applyAlignment="1">
      <alignment horizontal="right"/>
    </xf>
    <xf numFmtId="1" fontId="7" fillId="13" borderId="20" xfId="0" applyNumberFormat="1" applyFont="1" applyFill="1" applyBorder="1" applyAlignment="1">
      <alignment horizontal="right"/>
    </xf>
    <xf numFmtId="164" fontId="13" fillId="0" borderId="0" xfId="0" applyNumberFormat="1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0" borderId="16" xfId="0" applyFont="1" applyBorder="1"/>
    <xf numFmtId="0" fontId="1" fillId="2" borderId="2" xfId="0" applyFont="1" applyFill="1" applyBorder="1" applyAlignment="1">
      <alignment horizontal="center" vertical="center" wrapText="1"/>
    </xf>
    <xf numFmtId="0" fontId="5" fillId="0" borderId="3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11" xfId="0" applyFont="1" applyBorder="1"/>
    <xf numFmtId="0" fontId="5" fillId="0" borderId="4" xfId="0" applyFont="1" applyBorder="1"/>
    <xf numFmtId="0" fontId="5" fillId="0" borderId="10" xfId="0" applyFont="1" applyBorder="1"/>
    <xf numFmtId="0" fontId="1" fillId="0" borderId="0" xfId="0" applyFont="1" applyAlignment="1">
      <alignment horizontal="left" wrapText="1"/>
    </xf>
    <xf numFmtId="0" fontId="0" fillId="0" borderId="0" xfId="0" applyFont="1" applyAlignment="1"/>
    <xf numFmtId="0" fontId="1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0" borderId="5" xfId="0" applyFont="1" applyBorder="1"/>
    <xf numFmtId="0" fontId="5" fillId="0" borderId="12" xfId="0" applyFont="1" applyBorder="1"/>
    <xf numFmtId="0" fontId="1" fillId="2" borderId="13" xfId="0" applyFont="1" applyFill="1" applyBorder="1" applyAlignment="1">
      <alignment horizontal="center" vertical="top" wrapText="1"/>
    </xf>
    <xf numFmtId="0" fontId="5" fillId="0" borderId="15" xfId="0" applyFont="1" applyBorder="1"/>
    <xf numFmtId="0" fontId="1" fillId="2" borderId="13" xfId="0" applyFont="1" applyFill="1" applyBorder="1" applyAlignment="1">
      <alignment horizontal="center" vertical="center" wrapText="1"/>
    </xf>
    <xf numFmtId="0" fontId="5" fillId="0" borderId="14" xfId="0" applyFont="1" applyBorder="1"/>
    <xf numFmtId="1" fontId="6" fillId="2" borderId="1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top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" fillId="2" borderId="27" xfId="0" applyFont="1" applyFill="1" applyBorder="1" applyAlignment="1">
      <alignment horizontal="center" vertical="top" wrapText="1"/>
    </xf>
    <xf numFmtId="0" fontId="5" fillId="0" borderId="28" xfId="0" applyFont="1" applyBorder="1"/>
    <xf numFmtId="0" fontId="5" fillId="0" borderId="29" xfId="0" applyFont="1" applyBorder="1"/>
    <xf numFmtId="1" fontId="6" fillId="2" borderId="1" xfId="0" applyNumberFormat="1" applyFont="1" applyFill="1" applyBorder="1" applyAlignment="1">
      <alignment horizontal="center" vertical="top" wrapText="1"/>
    </xf>
    <xf numFmtId="0" fontId="5" fillId="0" borderId="25" xfId="0" applyFont="1" applyBorder="1"/>
    <xf numFmtId="0" fontId="5" fillId="0" borderId="26" xfId="0" applyFont="1" applyBorder="1"/>
    <xf numFmtId="0" fontId="1" fillId="2" borderId="30" xfId="0" applyFont="1" applyFill="1" applyBorder="1" applyAlignment="1">
      <alignment horizontal="center" vertical="top" wrapText="1"/>
    </xf>
    <xf numFmtId="0" fontId="5" fillId="0" borderId="31" xfId="0" applyFont="1" applyBorder="1"/>
    <xf numFmtId="0" fontId="1" fillId="5" borderId="1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</cellXfs>
  <cellStyles count="1">
    <cellStyle name="Normal" xfId="0" builtinId="0"/>
  </cellStyles>
  <dxfs count="12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8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</row>
    <row r="3" spans="1:77" ht="18" customHeight="1">
      <c r="A3" s="184" t="s">
        <v>3</v>
      </c>
      <c r="B3" s="185"/>
      <c r="C3" s="5" t="s">
        <v>4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7">
        <v>6</v>
      </c>
      <c r="E12" s="17">
        <v>8</v>
      </c>
      <c r="F12" s="18">
        <v>5</v>
      </c>
      <c r="G12" s="19">
        <f t="shared" ref="G12:G85" si="0">(F12/D12*100)</f>
        <v>83.333333333333343</v>
      </c>
      <c r="H12" s="20">
        <v>1</v>
      </c>
      <c r="I12" s="21">
        <f t="shared" ref="I12:I46" si="1">(H12/F12*100)</f>
        <v>20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6</v>
      </c>
      <c r="O12" s="19">
        <f t="shared" ref="O12:O85" si="3">(N12/D12*100)</f>
        <v>100</v>
      </c>
      <c r="P12" s="25">
        <v>1</v>
      </c>
      <c r="Q12" s="19">
        <f t="shared" ref="Q12:Q46" si="4">(P12/N12*100)</f>
        <v>16.666666666666664</v>
      </c>
      <c r="R12" s="25">
        <v>5</v>
      </c>
      <c r="S12" s="19">
        <f t="shared" ref="S12:S85" si="5">(R12/D12*100)</f>
        <v>83.333333333333343</v>
      </c>
      <c r="T12" s="25">
        <v>0</v>
      </c>
      <c r="U12" s="19">
        <f t="shared" ref="U12:U46" si="6">(T12/R12*100)</f>
        <v>0</v>
      </c>
      <c r="V12" s="25">
        <v>5</v>
      </c>
      <c r="W12" s="19">
        <f t="shared" ref="W12:W85" si="7">(V12/D12*100)</f>
        <v>83.333333333333343</v>
      </c>
      <c r="X12" s="17">
        <v>0</v>
      </c>
      <c r="Y12" s="19">
        <f t="shared" ref="Y12:Y46" si="8">(X12/V12*100)</f>
        <v>0</v>
      </c>
      <c r="Z12" s="26">
        <v>5</v>
      </c>
      <c r="AA12" s="19">
        <f t="shared" ref="AA12:AA85" si="9">(Z12/D12*100)</f>
        <v>83.333333333333343</v>
      </c>
      <c r="AB12" s="26">
        <v>0</v>
      </c>
      <c r="AC12" s="19">
        <f t="shared" ref="AC12:AC46" si="10">(AB12/Z12*100)</f>
        <v>0</v>
      </c>
      <c r="AD12" s="26">
        <v>5</v>
      </c>
      <c r="AE12" s="19">
        <f t="shared" ref="AE12:AE85" si="11">(AD12/D12*100)</f>
        <v>83.333333333333343</v>
      </c>
      <c r="AF12" s="26">
        <v>0</v>
      </c>
      <c r="AG12" s="19">
        <f t="shared" ref="AG12:AG46" si="12">(AF12/AD12*100)</f>
        <v>0</v>
      </c>
      <c r="AH12" s="26">
        <v>5</v>
      </c>
      <c r="AI12" s="19">
        <f t="shared" ref="AI12:AI85" si="13">(AH12/D12*100)</f>
        <v>83.333333333333343</v>
      </c>
      <c r="AJ12" s="26">
        <v>0</v>
      </c>
      <c r="AK12" s="19">
        <f t="shared" ref="AK12:AK46" si="14">(AJ12/AH12*100)</f>
        <v>0</v>
      </c>
      <c r="AL12" s="17"/>
      <c r="AM12" s="17"/>
      <c r="AN12" s="17"/>
      <c r="AO12" s="17"/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7">
        <v>7</v>
      </c>
      <c r="BA12" s="22">
        <v>2</v>
      </c>
      <c r="BB12" s="28">
        <f t="shared" ref="BB12:BB85" si="15">BA12/AZ12*100</f>
        <v>28.571428571428569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2</v>
      </c>
      <c r="BJ12" s="29">
        <f t="shared" ref="BJ12:BJ85" si="20">BI12/AZ12*100</f>
        <v>28.571428571428569</v>
      </c>
      <c r="BK12" s="25">
        <v>5</v>
      </c>
      <c r="BL12" s="19">
        <f t="shared" ref="BL12:BL85" si="21">(BK12/AZ12*100)</f>
        <v>71.428571428571431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4</v>
      </c>
      <c r="BY12" s="4"/>
    </row>
    <row r="13" spans="1:77" ht="14.25" customHeight="1">
      <c r="A13" s="174"/>
      <c r="B13" s="174"/>
      <c r="C13" s="32" t="s">
        <v>62</v>
      </c>
      <c r="D13" s="33">
        <v>7</v>
      </c>
      <c r="E13" s="17">
        <v>7</v>
      </c>
      <c r="F13" s="18">
        <v>5</v>
      </c>
      <c r="G13" s="19">
        <f t="shared" si="0"/>
        <v>71.428571428571431</v>
      </c>
      <c r="H13" s="20">
        <v>5</v>
      </c>
      <c r="I13" s="21">
        <f t="shared" si="1"/>
        <v>100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7</v>
      </c>
      <c r="O13" s="19">
        <f t="shared" si="3"/>
        <v>100</v>
      </c>
      <c r="P13" s="25">
        <v>2</v>
      </c>
      <c r="Q13" s="19">
        <f t="shared" si="4"/>
        <v>28.571428571428569</v>
      </c>
      <c r="R13" s="25">
        <v>5</v>
      </c>
      <c r="S13" s="19">
        <f t="shared" si="5"/>
        <v>71.428571428571431</v>
      </c>
      <c r="T13" s="25">
        <v>0</v>
      </c>
      <c r="U13" s="19">
        <f t="shared" si="6"/>
        <v>0</v>
      </c>
      <c r="V13" s="25">
        <v>5</v>
      </c>
      <c r="W13" s="19">
        <f t="shared" si="7"/>
        <v>71.428571428571431</v>
      </c>
      <c r="X13" s="17">
        <v>0</v>
      </c>
      <c r="Y13" s="19">
        <f t="shared" si="8"/>
        <v>0</v>
      </c>
      <c r="Z13" s="26">
        <v>5</v>
      </c>
      <c r="AA13" s="19">
        <f t="shared" si="9"/>
        <v>71.428571428571431</v>
      </c>
      <c r="AB13" s="26">
        <v>0</v>
      </c>
      <c r="AC13" s="19">
        <f t="shared" si="10"/>
        <v>0</v>
      </c>
      <c r="AD13" s="26">
        <v>5</v>
      </c>
      <c r="AE13" s="19">
        <f t="shared" si="11"/>
        <v>71.428571428571431</v>
      </c>
      <c r="AF13" s="26">
        <v>0</v>
      </c>
      <c r="AG13" s="19">
        <f t="shared" si="12"/>
        <v>0</v>
      </c>
      <c r="AH13" s="26">
        <v>5</v>
      </c>
      <c r="AI13" s="19">
        <f t="shared" si="13"/>
        <v>71.428571428571431</v>
      </c>
      <c r="AJ13" s="26">
        <v>0</v>
      </c>
      <c r="AK13" s="19">
        <f t="shared" si="14"/>
        <v>0</v>
      </c>
      <c r="AL13" s="17"/>
      <c r="AM13" s="17"/>
      <c r="AN13" s="17"/>
      <c r="AO13" s="17"/>
      <c r="AP13" s="17"/>
      <c r="AQ13" s="17"/>
      <c r="AR13" s="17">
        <v>1</v>
      </c>
      <c r="AS13" s="17"/>
      <c r="AT13" s="27"/>
      <c r="AU13" s="27"/>
      <c r="AV13" s="17"/>
      <c r="AW13" s="17"/>
      <c r="AX13" s="27"/>
      <c r="AY13" s="27">
        <v>1</v>
      </c>
      <c r="AZ13" s="17">
        <v>5</v>
      </c>
      <c r="BA13" s="22">
        <v>3</v>
      </c>
      <c r="BB13" s="28">
        <f t="shared" si="15"/>
        <v>60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60</v>
      </c>
      <c r="BK13" s="25">
        <v>2</v>
      </c>
      <c r="BL13" s="19">
        <f t="shared" si="21"/>
        <v>40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27</v>
      </c>
      <c r="BY13" s="4"/>
    </row>
    <row r="14" spans="1:77" ht="14.25" customHeight="1">
      <c r="A14" s="174"/>
      <c r="B14" s="174"/>
      <c r="C14" s="32" t="s">
        <v>64</v>
      </c>
      <c r="D14" s="17">
        <v>9</v>
      </c>
      <c r="E14" s="17">
        <v>10</v>
      </c>
      <c r="F14" s="18">
        <v>2</v>
      </c>
      <c r="G14" s="19">
        <f t="shared" si="0"/>
        <v>22.222222222222221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0</v>
      </c>
      <c r="O14" s="19">
        <f t="shared" si="3"/>
        <v>0</v>
      </c>
      <c r="P14" s="25">
        <v>0</v>
      </c>
      <c r="Q14" s="19" t="e">
        <f t="shared" si="4"/>
        <v>#DIV/0!</v>
      </c>
      <c r="R14" s="25">
        <v>2</v>
      </c>
      <c r="S14" s="19">
        <f t="shared" si="5"/>
        <v>22.222222222222221</v>
      </c>
      <c r="T14" s="25">
        <v>0</v>
      </c>
      <c r="U14" s="19">
        <f t="shared" si="6"/>
        <v>0</v>
      </c>
      <c r="V14" s="25">
        <v>2</v>
      </c>
      <c r="W14" s="19">
        <f t="shared" si="7"/>
        <v>22.222222222222221</v>
      </c>
      <c r="X14" s="17">
        <v>0</v>
      </c>
      <c r="Y14" s="19">
        <f t="shared" si="8"/>
        <v>0</v>
      </c>
      <c r="Z14" s="26">
        <v>2</v>
      </c>
      <c r="AA14" s="19">
        <f t="shared" si="9"/>
        <v>22.222222222222221</v>
      </c>
      <c r="AB14" s="26">
        <v>0</v>
      </c>
      <c r="AC14" s="19">
        <f t="shared" si="10"/>
        <v>0</v>
      </c>
      <c r="AD14" s="26">
        <v>2</v>
      </c>
      <c r="AE14" s="19">
        <f t="shared" si="11"/>
        <v>22.222222222222221</v>
      </c>
      <c r="AF14" s="26">
        <v>0</v>
      </c>
      <c r="AG14" s="19">
        <f t="shared" si="12"/>
        <v>0</v>
      </c>
      <c r="AH14" s="26">
        <v>2</v>
      </c>
      <c r="AI14" s="19">
        <f t="shared" si="13"/>
        <v>22.222222222222221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7">
        <v>7</v>
      </c>
      <c r="BA14" s="22">
        <v>3</v>
      </c>
      <c r="BB14" s="28">
        <f t="shared" si="15"/>
        <v>42.857142857142854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3</v>
      </c>
      <c r="BJ14" s="29">
        <f t="shared" si="20"/>
        <v>42.857142857142854</v>
      </c>
      <c r="BK14" s="25">
        <v>4</v>
      </c>
      <c r="BL14" s="19">
        <f t="shared" si="21"/>
        <v>57.142857142857139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27</v>
      </c>
      <c r="BY14" s="4"/>
    </row>
    <row r="15" spans="1:77" ht="14.25" customHeight="1">
      <c r="A15" s="175"/>
      <c r="B15" s="175"/>
      <c r="C15" s="32" t="s">
        <v>66</v>
      </c>
      <c r="D15" s="17">
        <v>5</v>
      </c>
      <c r="E15" s="17">
        <v>9</v>
      </c>
      <c r="F15" s="18">
        <v>7</v>
      </c>
      <c r="G15" s="19">
        <f t="shared" si="0"/>
        <v>140</v>
      </c>
      <c r="H15" s="20">
        <v>7</v>
      </c>
      <c r="I15" s="21">
        <f t="shared" si="1"/>
        <v>100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7</v>
      </c>
      <c r="O15" s="19">
        <f t="shared" si="3"/>
        <v>140</v>
      </c>
      <c r="P15" s="25">
        <v>0</v>
      </c>
      <c r="Q15" s="19">
        <f t="shared" si="4"/>
        <v>0</v>
      </c>
      <c r="R15" s="25">
        <v>7</v>
      </c>
      <c r="S15" s="19">
        <f t="shared" si="5"/>
        <v>140</v>
      </c>
      <c r="T15" s="25">
        <v>0</v>
      </c>
      <c r="U15" s="19">
        <f t="shared" si="6"/>
        <v>0</v>
      </c>
      <c r="V15" s="25">
        <v>7</v>
      </c>
      <c r="W15" s="19">
        <f t="shared" si="7"/>
        <v>140</v>
      </c>
      <c r="X15" s="17">
        <v>0</v>
      </c>
      <c r="Y15" s="19">
        <f t="shared" si="8"/>
        <v>0</v>
      </c>
      <c r="Z15" s="26">
        <v>7</v>
      </c>
      <c r="AA15" s="19">
        <f t="shared" si="9"/>
        <v>140</v>
      </c>
      <c r="AB15" s="26">
        <v>0</v>
      </c>
      <c r="AC15" s="19">
        <f t="shared" si="10"/>
        <v>0</v>
      </c>
      <c r="AD15" s="26">
        <v>7</v>
      </c>
      <c r="AE15" s="19">
        <f t="shared" si="11"/>
        <v>140</v>
      </c>
      <c r="AF15" s="26">
        <v>0</v>
      </c>
      <c r="AG15" s="19">
        <f t="shared" si="12"/>
        <v>0</v>
      </c>
      <c r="AH15" s="26">
        <v>7</v>
      </c>
      <c r="AI15" s="19">
        <f t="shared" si="13"/>
        <v>140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8</v>
      </c>
      <c r="BA15" s="22">
        <v>4</v>
      </c>
      <c r="BB15" s="28">
        <f t="shared" si="15"/>
        <v>50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4</v>
      </c>
      <c r="BJ15" s="29">
        <f t="shared" si="20"/>
        <v>50</v>
      </c>
      <c r="BK15" s="25">
        <v>4</v>
      </c>
      <c r="BL15" s="19">
        <f t="shared" si="21"/>
        <v>50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27</v>
      </c>
      <c r="E16" s="36">
        <f t="shared" si="27"/>
        <v>34</v>
      </c>
      <c r="F16" s="36">
        <f t="shared" si="27"/>
        <v>19</v>
      </c>
      <c r="G16" s="19">
        <f t="shared" si="0"/>
        <v>70.370370370370367</v>
      </c>
      <c r="H16" s="36">
        <f>SUM(H12:H15)</f>
        <v>13</v>
      </c>
      <c r="I16" s="21">
        <f t="shared" si="1"/>
        <v>68.421052631578945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20</v>
      </c>
      <c r="O16" s="19">
        <f t="shared" si="3"/>
        <v>74.074074074074076</v>
      </c>
      <c r="P16" s="36">
        <f>SUM(P12:P15)</f>
        <v>3</v>
      </c>
      <c r="Q16" s="19">
        <f t="shared" si="4"/>
        <v>15</v>
      </c>
      <c r="R16" s="36">
        <f>SUM(R12:R15)</f>
        <v>19</v>
      </c>
      <c r="S16" s="19">
        <f t="shared" si="5"/>
        <v>70.370370370370367</v>
      </c>
      <c r="T16" s="36">
        <f>SUM(T12:T15)</f>
        <v>0</v>
      </c>
      <c r="U16" s="19">
        <f t="shared" si="6"/>
        <v>0</v>
      </c>
      <c r="V16" s="36">
        <f>SUM(V12:V15)</f>
        <v>19</v>
      </c>
      <c r="W16" s="19">
        <f t="shared" si="7"/>
        <v>70.370370370370367</v>
      </c>
      <c r="X16" s="36">
        <f>SUM(X12:X15)</f>
        <v>0</v>
      </c>
      <c r="Y16" s="19">
        <f t="shared" si="8"/>
        <v>0</v>
      </c>
      <c r="Z16" s="36">
        <f>SUM(Z12:Z15)</f>
        <v>19</v>
      </c>
      <c r="AA16" s="19">
        <f t="shared" si="9"/>
        <v>70.370370370370367</v>
      </c>
      <c r="AB16" s="36">
        <f>SUM(AB12:AB15)</f>
        <v>0</v>
      </c>
      <c r="AC16" s="19">
        <f t="shared" si="10"/>
        <v>0</v>
      </c>
      <c r="AD16" s="36">
        <f>SUM(AD12:AD15)</f>
        <v>19</v>
      </c>
      <c r="AE16" s="19">
        <f t="shared" si="11"/>
        <v>70.370370370370367</v>
      </c>
      <c r="AF16" s="36">
        <f>SUM(AF12:AF15)</f>
        <v>0</v>
      </c>
      <c r="AG16" s="19">
        <f t="shared" si="12"/>
        <v>0</v>
      </c>
      <c r="AH16" s="36">
        <f>SUM(AH12:AH15)</f>
        <v>19</v>
      </c>
      <c r="AI16" s="19">
        <f t="shared" si="13"/>
        <v>70.370370370370367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0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3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1</v>
      </c>
      <c r="AZ16" s="36">
        <f t="shared" si="29"/>
        <v>27</v>
      </c>
      <c r="BA16" s="36">
        <f t="shared" si="29"/>
        <v>12</v>
      </c>
      <c r="BB16" s="28">
        <f t="shared" si="15"/>
        <v>44.444444444444443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12</v>
      </c>
      <c r="BJ16" s="29">
        <f t="shared" si="20"/>
        <v>44.444444444444443</v>
      </c>
      <c r="BK16" s="36">
        <f>SUM(BK12:BK15)</f>
        <v>15</v>
      </c>
      <c r="BL16" s="19">
        <f t="shared" si="21"/>
        <v>55.555555555555557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98">
        <v>2</v>
      </c>
      <c r="B17" s="198" t="s">
        <v>67</v>
      </c>
      <c r="C17" s="32" t="s">
        <v>68</v>
      </c>
      <c r="D17" s="37">
        <v>21</v>
      </c>
      <c r="E17" s="27">
        <v>14</v>
      </c>
      <c r="F17" s="18">
        <v>7</v>
      </c>
      <c r="G17" s="19">
        <f t="shared" si="0"/>
        <v>33.333333333333329</v>
      </c>
      <c r="H17" s="38">
        <v>0</v>
      </c>
      <c r="I17" s="21">
        <f t="shared" si="1"/>
        <v>0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8">
        <v>21</v>
      </c>
      <c r="O17" s="19">
        <f t="shared" si="3"/>
        <v>100</v>
      </c>
      <c r="P17" s="40">
        <v>1</v>
      </c>
      <c r="Q17" s="19">
        <f t="shared" si="4"/>
        <v>4.7619047619047619</v>
      </c>
      <c r="R17" s="40">
        <v>7</v>
      </c>
      <c r="S17" s="19">
        <f t="shared" si="5"/>
        <v>33.333333333333329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7</v>
      </c>
      <c r="AA17" s="19">
        <f t="shared" si="9"/>
        <v>33.333333333333329</v>
      </c>
      <c r="AB17" s="26">
        <v>0</v>
      </c>
      <c r="AC17" s="19">
        <f t="shared" si="10"/>
        <v>0</v>
      </c>
      <c r="AD17" s="41">
        <v>7</v>
      </c>
      <c r="AE17" s="19">
        <f t="shared" si="11"/>
        <v>33.333333333333329</v>
      </c>
      <c r="AF17" s="26">
        <v>0</v>
      </c>
      <c r="AG17" s="19">
        <f t="shared" si="12"/>
        <v>0</v>
      </c>
      <c r="AH17" s="41">
        <v>7</v>
      </c>
      <c r="AI17" s="19">
        <f t="shared" si="13"/>
        <v>33.333333333333329</v>
      </c>
      <c r="AJ17" s="42">
        <v>0</v>
      </c>
      <c r="AK17" s="19">
        <f t="shared" si="14"/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3</v>
      </c>
      <c r="AZ17" s="47">
        <v>14</v>
      </c>
      <c r="BA17" s="47">
        <v>8</v>
      </c>
      <c r="BB17" s="28">
        <f t="shared" si="15"/>
        <v>57.142857142857139</v>
      </c>
      <c r="BC17" s="22"/>
      <c r="BD17" s="28">
        <f t="shared" si="16"/>
        <v>0</v>
      </c>
      <c r="BE17" s="22"/>
      <c r="BF17" s="29">
        <f t="shared" si="17"/>
        <v>0</v>
      </c>
      <c r="BG17" s="47">
        <v>2</v>
      </c>
      <c r="BH17" s="29">
        <f t="shared" si="18"/>
        <v>14.285714285714285</v>
      </c>
      <c r="BI17" s="30">
        <f t="shared" si="19"/>
        <v>10</v>
      </c>
      <c r="BJ17" s="29">
        <f t="shared" si="20"/>
        <v>71.428571428571431</v>
      </c>
      <c r="BK17" s="40">
        <v>4</v>
      </c>
      <c r="BL17" s="19">
        <f t="shared" si="21"/>
        <v>28.571428571428569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7</v>
      </c>
      <c r="BY17" s="4"/>
    </row>
    <row r="18" spans="1:77" ht="14.25" customHeight="1">
      <c r="A18" s="174"/>
      <c r="B18" s="174"/>
      <c r="C18" s="32" t="s">
        <v>69</v>
      </c>
      <c r="D18" s="37">
        <v>2</v>
      </c>
      <c r="E18" s="27">
        <v>5</v>
      </c>
      <c r="F18" s="18">
        <v>2</v>
      </c>
      <c r="G18" s="19">
        <f t="shared" si="0"/>
        <v>100</v>
      </c>
      <c r="H18" s="38">
        <v>1</v>
      </c>
      <c r="I18" s="21">
        <f t="shared" si="1"/>
        <v>50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2</v>
      </c>
      <c r="O18" s="19">
        <f t="shared" si="3"/>
        <v>100</v>
      </c>
      <c r="P18" s="40">
        <v>0</v>
      </c>
      <c r="Q18" s="19">
        <f t="shared" si="4"/>
        <v>0</v>
      </c>
      <c r="R18" s="40">
        <v>2</v>
      </c>
      <c r="S18" s="19">
        <f t="shared" si="5"/>
        <v>100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2</v>
      </c>
      <c r="AA18" s="19">
        <f t="shared" si="9"/>
        <v>100</v>
      </c>
      <c r="AB18" s="48">
        <v>0</v>
      </c>
      <c r="AC18" s="19">
        <f t="shared" si="10"/>
        <v>0</v>
      </c>
      <c r="AD18" s="41">
        <v>2</v>
      </c>
      <c r="AE18" s="19">
        <f t="shared" si="11"/>
        <v>100</v>
      </c>
      <c r="AF18" s="48">
        <v>0</v>
      </c>
      <c r="AG18" s="19">
        <f t="shared" si="12"/>
        <v>0</v>
      </c>
      <c r="AH18" s="41">
        <v>2</v>
      </c>
      <c r="AI18" s="19">
        <f t="shared" si="13"/>
        <v>100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2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0</v>
      </c>
      <c r="AY18" s="44">
        <v>2</v>
      </c>
      <c r="AZ18" s="47">
        <v>10</v>
      </c>
      <c r="BA18" s="47">
        <v>5</v>
      </c>
      <c r="BB18" s="28">
        <f t="shared" si="15"/>
        <v>50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2</v>
      </c>
      <c r="BH18" s="29">
        <f t="shared" si="18"/>
        <v>20</v>
      </c>
      <c r="BI18" s="30">
        <f t="shared" si="19"/>
        <v>7</v>
      </c>
      <c r="BJ18" s="29">
        <f t="shared" si="20"/>
        <v>70</v>
      </c>
      <c r="BK18" s="40">
        <v>3</v>
      </c>
      <c r="BL18" s="19">
        <f t="shared" si="21"/>
        <v>30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28</v>
      </c>
      <c r="BY18" s="4"/>
    </row>
    <row r="19" spans="1:77" ht="14.25" customHeight="1">
      <c r="A19" s="174"/>
      <c r="B19" s="174"/>
      <c r="C19" s="32" t="s">
        <v>70</v>
      </c>
      <c r="D19" s="37">
        <v>8</v>
      </c>
      <c r="E19" s="27">
        <v>5</v>
      </c>
      <c r="F19" s="18">
        <v>5</v>
      </c>
      <c r="G19" s="19">
        <f t="shared" si="0"/>
        <v>62.5</v>
      </c>
      <c r="H19" s="38">
        <v>1</v>
      </c>
      <c r="I19" s="21">
        <f t="shared" si="1"/>
        <v>20</v>
      </c>
      <c r="J19" s="22">
        <v>0</v>
      </c>
      <c r="K19" s="23">
        <f t="shared" si="2"/>
        <v>0</v>
      </c>
      <c r="L19" s="39">
        <v>1</v>
      </c>
      <c r="M19" s="39">
        <v>0</v>
      </c>
      <c r="N19" s="18">
        <v>8</v>
      </c>
      <c r="O19" s="19">
        <f t="shared" si="3"/>
        <v>100</v>
      </c>
      <c r="P19" s="40">
        <v>0</v>
      </c>
      <c r="Q19" s="19">
        <f t="shared" si="4"/>
        <v>0</v>
      </c>
      <c r="R19" s="40">
        <v>5</v>
      </c>
      <c r="S19" s="19">
        <f t="shared" si="5"/>
        <v>62.5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5</v>
      </c>
      <c r="AA19" s="19">
        <f t="shared" si="9"/>
        <v>62.5</v>
      </c>
      <c r="AB19" s="26">
        <v>0</v>
      </c>
      <c r="AC19" s="19">
        <f t="shared" si="10"/>
        <v>0</v>
      </c>
      <c r="AD19" s="41">
        <v>5</v>
      </c>
      <c r="AE19" s="19">
        <f t="shared" si="11"/>
        <v>62.5</v>
      </c>
      <c r="AF19" s="26">
        <v>0</v>
      </c>
      <c r="AG19" s="19">
        <f t="shared" si="12"/>
        <v>0</v>
      </c>
      <c r="AH19" s="41">
        <v>5</v>
      </c>
      <c r="AI19" s="19">
        <f t="shared" si="13"/>
        <v>62.5</v>
      </c>
      <c r="AJ19" s="42">
        <v>0</v>
      </c>
      <c r="AK19" s="19">
        <f t="shared" si="14"/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0</v>
      </c>
      <c r="AY19" s="44">
        <v>0</v>
      </c>
      <c r="AZ19" s="47">
        <v>2</v>
      </c>
      <c r="BA19" s="47">
        <v>1</v>
      </c>
      <c r="BB19" s="28">
        <f t="shared" si="15"/>
        <v>50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1</v>
      </c>
      <c r="BH19" s="29">
        <f t="shared" si="18"/>
        <v>50</v>
      </c>
      <c r="BI19" s="30">
        <f t="shared" si="19"/>
        <v>2</v>
      </c>
      <c r="BJ19" s="29">
        <f t="shared" si="20"/>
        <v>100</v>
      </c>
      <c r="BK19" s="40">
        <v>0</v>
      </c>
      <c r="BL19" s="19">
        <f t="shared" si="21"/>
        <v>0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28</v>
      </c>
      <c r="BY19" s="4"/>
    </row>
    <row r="20" spans="1:77" ht="14.25" customHeight="1">
      <c r="A20" s="175"/>
      <c r="B20" s="175"/>
      <c r="C20" s="32" t="s">
        <v>71</v>
      </c>
      <c r="D20" s="37">
        <v>1</v>
      </c>
      <c r="E20" s="27">
        <v>6</v>
      </c>
      <c r="F20" s="18">
        <v>1</v>
      </c>
      <c r="G20" s="19">
        <f t="shared" si="0"/>
        <v>100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1</v>
      </c>
      <c r="M20" s="39">
        <v>0</v>
      </c>
      <c r="N20" s="18">
        <v>1</v>
      </c>
      <c r="O20" s="19">
        <f t="shared" si="3"/>
        <v>100</v>
      </c>
      <c r="P20" s="40">
        <v>0</v>
      </c>
      <c r="Q20" s="19">
        <f t="shared" si="4"/>
        <v>0</v>
      </c>
      <c r="R20" s="40">
        <v>1</v>
      </c>
      <c r="S20" s="19">
        <f t="shared" si="5"/>
        <v>100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1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1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1</v>
      </c>
      <c r="AI20" s="19">
        <f t="shared" si="13"/>
        <v>100</v>
      </c>
      <c r="AJ20" s="42">
        <v>0</v>
      </c>
      <c r="AK20" s="19">
        <f t="shared" si="14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0</v>
      </c>
      <c r="AZ20" s="47">
        <v>2</v>
      </c>
      <c r="BA20" s="47">
        <v>0</v>
      </c>
      <c r="BB20" s="28">
        <f t="shared" si="15"/>
        <v>0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2</v>
      </c>
      <c r="BH20" s="29">
        <f t="shared" si="18"/>
        <v>100</v>
      </c>
      <c r="BI20" s="30">
        <f t="shared" si="19"/>
        <v>2</v>
      </c>
      <c r="BJ20" s="29">
        <f t="shared" si="20"/>
        <v>100</v>
      </c>
      <c r="BK20" s="40">
        <v>0</v>
      </c>
      <c r="BL20" s="19">
        <f t="shared" si="21"/>
        <v>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32</v>
      </c>
      <c r="E21" s="36">
        <f t="shared" si="30"/>
        <v>30</v>
      </c>
      <c r="F21" s="36">
        <f t="shared" si="30"/>
        <v>15</v>
      </c>
      <c r="G21" s="19">
        <f t="shared" si="0"/>
        <v>46.875</v>
      </c>
      <c r="H21" s="36">
        <f>SUM(H17:H20)</f>
        <v>2</v>
      </c>
      <c r="I21" s="21">
        <f t="shared" si="1"/>
        <v>13.333333333333334</v>
      </c>
      <c r="J21" s="36">
        <f>SUM(J17:J20)</f>
        <v>0</v>
      </c>
      <c r="K21" s="23">
        <f t="shared" si="2"/>
        <v>0</v>
      </c>
      <c r="L21" s="36">
        <f t="shared" ref="L21:N21" si="31">SUM(L17:L20)</f>
        <v>2</v>
      </c>
      <c r="M21" s="36">
        <f t="shared" si="31"/>
        <v>0</v>
      </c>
      <c r="N21" s="36">
        <f t="shared" si="31"/>
        <v>32</v>
      </c>
      <c r="O21" s="19">
        <f t="shared" si="3"/>
        <v>100</v>
      </c>
      <c r="P21" s="36">
        <f>SUM(P17:P20)</f>
        <v>1</v>
      </c>
      <c r="Q21" s="19">
        <f t="shared" si="4"/>
        <v>3.125</v>
      </c>
      <c r="R21" s="36">
        <f>SUM(R17:R20)</f>
        <v>15</v>
      </c>
      <c r="S21" s="19">
        <f t="shared" si="5"/>
        <v>46.875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/>
      <c r="AA21" s="19">
        <f t="shared" si="9"/>
        <v>0</v>
      </c>
      <c r="AB21" s="36">
        <f>SUM(AB17:AB20)</f>
        <v>0</v>
      </c>
      <c r="AC21" s="19" t="e">
        <f t="shared" si="10"/>
        <v>#DIV/0!</v>
      </c>
      <c r="AD21" s="36">
        <f>SUM(AD17:AD20)</f>
        <v>15</v>
      </c>
      <c r="AE21" s="19">
        <f t="shared" si="11"/>
        <v>46.875</v>
      </c>
      <c r="AF21" s="36">
        <f>SUM(AF17:AF20)</f>
        <v>0</v>
      </c>
      <c r="AG21" s="19">
        <f t="shared" si="12"/>
        <v>0</v>
      </c>
      <c r="AH21" s="36">
        <f>SUM(AH17:AH20)</f>
        <v>15</v>
      </c>
      <c r="AI21" s="19">
        <f t="shared" si="13"/>
        <v>46.875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0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2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5</v>
      </c>
      <c r="AZ21" s="36">
        <f t="shared" si="32"/>
        <v>28</v>
      </c>
      <c r="BA21" s="36">
        <f t="shared" si="32"/>
        <v>14</v>
      </c>
      <c r="BB21" s="28">
        <f t="shared" si="15"/>
        <v>50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7</v>
      </c>
      <c r="BH21" s="29">
        <f t="shared" si="18"/>
        <v>25</v>
      </c>
      <c r="BI21" s="30">
        <f t="shared" si="19"/>
        <v>21</v>
      </c>
      <c r="BJ21" s="29">
        <f t="shared" si="20"/>
        <v>75</v>
      </c>
      <c r="BK21" s="36">
        <f>SUM(BK17:BK20)</f>
        <v>7</v>
      </c>
      <c r="BL21" s="19">
        <f t="shared" si="21"/>
        <v>25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98">
        <v>3</v>
      </c>
      <c r="B22" s="198" t="s">
        <v>72</v>
      </c>
      <c r="C22" s="32" t="s">
        <v>73</v>
      </c>
      <c r="D22" s="49">
        <v>11</v>
      </c>
      <c r="E22" s="27">
        <v>7</v>
      </c>
      <c r="F22" s="24">
        <v>9</v>
      </c>
      <c r="G22" s="19">
        <f t="shared" si="0"/>
        <v>81.818181818181827</v>
      </c>
      <c r="H22" s="20"/>
      <c r="I22" s="21">
        <f t="shared" si="1"/>
        <v>0</v>
      </c>
      <c r="J22" s="22"/>
      <c r="K22" s="23">
        <f t="shared" si="2"/>
        <v>0</v>
      </c>
      <c r="L22" s="20">
        <v>0</v>
      </c>
      <c r="M22" s="20">
        <v>0</v>
      </c>
      <c r="N22" s="24">
        <v>11</v>
      </c>
      <c r="O22" s="19">
        <f t="shared" si="3"/>
        <v>100</v>
      </c>
      <c r="P22" s="25">
        <v>1</v>
      </c>
      <c r="Q22" s="19">
        <f t="shared" si="4"/>
        <v>9.0909090909090917</v>
      </c>
      <c r="R22" s="25">
        <v>9</v>
      </c>
      <c r="S22" s="19">
        <f t="shared" si="5"/>
        <v>81.818181818181827</v>
      </c>
      <c r="T22" s="25">
        <v>0</v>
      </c>
      <c r="U22" s="19">
        <f t="shared" si="6"/>
        <v>0</v>
      </c>
      <c r="V22" s="25">
        <v>9</v>
      </c>
      <c r="W22" s="19">
        <f t="shared" si="7"/>
        <v>81.818181818181827</v>
      </c>
      <c r="X22" s="17">
        <v>0</v>
      </c>
      <c r="Y22" s="19">
        <f t="shared" si="8"/>
        <v>0</v>
      </c>
      <c r="Z22" s="26">
        <v>9</v>
      </c>
      <c r="AA22" s="19">
        <f t="shared" si="9"/>
        <v>81.818181818181827</v>
      </c>
      <c r="AB22" s="26">
        <v>0</v>
      </c>
      <c r="AC22" s="19">
        <f t="shared" si="10"/>
        <v>0</v>
      </c>
      <c r="AD22" s="26">
        <v>9</v>
      </c>
      <c r="AE22" s="19">
        <f t="shared" si="11"/>
        <v>81.818181818181827</v>
      </c>
      <c r="AF22" s="26">
        <v>0</v>
      </c>
      <c r="AG22" s="19">
        <f t="shared" si="12"/>
        <v>0</v>
      </c>
      <c r="AH22" s="26">
        <v>9</v>
      </c>
      <c r="AI22" s="19">
        <f t="shared" si="13"/>
        <v>81.818181818181827</v>
      </c>
      <c r="AJ22" s="26">
        <v>0</v>
      </c>
      <c r="AK22" s="19">
        <f t="shared" si="14"/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17">
        <v>0</v>
      </c>
      <c r="AX22" s="27">
        <v>0</v>
      </c>
      <c r="AY22" s="50">
        <v>0</v>
      </c>
      <c r="AZ22" s="51">
        <v>4</v>
      </c>
      <c r="BA22" s="22">
        <v>1</v>
      </c>
      <c r="BB22" s="28">
        <f t="shared" si="15"/>
        <v>25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3</v>
      </c>
      <c r="BH22" s="29">
        <f t="shared" si="18"/>
        <v>75</v>
      </c>
      <c r="BI22" s="30">
        <f t="shared" si="19"/>
        <v>4</v>
      </c>
      <c r="BJ22" s="29">
        <f t="shared" si="20"/>
        <v>100</v>
      </c>
      <c r="BK22" s="25">
        <v>0</v>
      </c>
      <c r="BL22" s="19">
        <f t="shared" si="21"/>
        <v>0</v>
      </c>
      <c r="BM22" s="27">
        <v>0</v>
      </c>
      <c r="BN22" s="19">
        <f t="shared" si="22"/>
        <v>0</v>
      </c>
      <c r="BO22" s="17">
        <v>0</v>
      </c>
      <c r="BP22" s="19">
        <f t="shared" si="23"/>
        <v>0</v>
      </c>
      <c r="BQ22" s="17">
        <v>0</v>
      </c>
      <c r="BR22" s="19">
        <f t="shared" si="24"/>
        <v>0</v>
      </c>
      <c r="BS22" s="17">
        <v>0</v>
      </c>
      <c r="BT22" s="19">
        <f t="shared" si="25"/>
        <v>0</v>
      </c>
      <c r="BU22" s="17">
        <v>0</v>
      </c>
      <c r="BV22" s="19">
        <f t="shared" si="26"/>
        <v>0</v>
      </c>
      <c r="BW22" s="4" t="s">
        <v>61</v>
      </c>
      <c r="BX22" s="31">
        <f>SUM(AL25:AY25)+AB25+AF25+AJ25</f>
        <v>1</v>
      </c>
      <c r="BY22" s="4"/>
    </row>
    <row r="23" spans="1:77" ht="14.25" customHeight="1">
      <c r="A23" s="174"/>
      <c r="B23" s="174"/>
      <c r="C23" s="32" t="s">
        <v>74</v>
      </c>
      <c r="D23" s="49">
        <v>3</v>
      </c>
      <c r="E23" s="27">
        <v>0</v>
      </c>
      <c r="F23" s="24">
        <v>3</v>
      </c>
      <c r="G23" s="19">
        <f t="shared" si="0"/>
        <v>100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0</v>
      </c>
      <c r="M23" s="20">
        <v>0</v>
      </c>
      <c r="N23" s="24">
        <v>3</v>
      </c>
      <c r="O23" s="19">
        <f t="shared" si="3"/>
        <v>100</v>
      </c>
      <c r="P23" s="25">
        <v>0</v>
      </c>
      <c r="Q23" s="19">
        <f t="shared" si="4"/>
        <v>0</v>
      </c>
      <c r="R23" s="25">
        <v>3</v>
      </c>
      <c r="S23" s="19">
        <f t="shared" si="5"/>
        <v>100</v>
      </c>
      <c r="T23" s="25">
        <v>0</v>
      </c>
      <c r="U23" s="19">
        <f t="shared" si="6"/>
        <v>0</v>
      </c>
      <c r="V23" s="25">
        <v>3</v>
      </c>
      <c r="W23" s="19">
        <f t="shared" si="7"/>
        <v>100</v>
      </c>
      <c r="X23" s="17">
        <v>0</v>
      </c>
      <c r="Y23" s="19">
        <f t="shared" si="8"/>
        <v>0</v>
      </c>
      <c r="Z23" s="26">
        <v>3</v>
      </c>
      <c r="AA23" s="19">
        <f t="shared" si="9"/>
        <v>100</v>
      </c>
      <c r="AB23" s="26">
        <v>0</v>
      </c>
      <c r="AC23" s="19">
        <f t="shared" si="10"/>
        <v>0</v>
      </c>
      <c r="AD23" s="26">
        <v>3</v>
      </c>
      <c r="AE23" s="19">
        <f t="shared" si="11"/>
        <v>100</v>
      </c>
      <c r="AF23" s="26">
        <v>0</v>
      </c>
      <c r="AG23" s="19">
        <f t="shared" si="12"/>
        <v>0</v>
      </c>
      <c r="AH23" s="26">
        <v>3</v>
      </c>
      <c r="AI23" s="19">
        <f t="shared" si="13"/>
        <v>100</v>
      </c>
      <c r="AJ23" s="26">
        <v>0</v>
      </c>
      <c r="AK23" s="19">
        <f t="shared" si="14"/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17">
        <v>0</v>
      </c>
      <c r="AX23" s="27">
        <v>0</v>
      </c>
      <c r="AY23" s="50">
        <v>0</v>
      </c>
      <c r="AZ23" s="51">
        <v>3</v>
      </c>
      <c r="BA23" s="22">
        <v>1</v>
      </c>
      <c r="BB23" s="28">
        <f t="shared" si="15"/>
        <v>33.333333333333329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0</v>
      </c>
      <c r="BH23" s="29">
        <f t="shared" si="18"/>
        <v>0</v>
      </c>
      <c r="BI23" s="30">
        <f t="shared" si="19"/>
        <v>1</v>
      </c>
      <c r="BJ23" s="29">
        <f t="shared" si="20"/>
        <v>33.333333333333329</v>
      </c>
      <c r="BK23" s="25">
        <v>2</v>
      </c>
      <c r="BL23" s="19">
        <f t="shared" si="21"/>
        <v>66.666666666666657</v>
      </c>
      <c r="BM23" s="27">
        <v>0</v>
      </c>
      <c r="BN23" s="19">
        <f t="shared" si="22"/>
        <v>0</v>
      </c>
      <c r="BO23" s="17">
        <v>0</v>
      </c>
      <c r="BP23" s="19">
        <f t="shared" si="23"/>
        <v>0</v>
      </c>
      <c r="BQ23" s="17">
        <v>0</v>
      </c>
      <c r="BR23" s="19">
        <f t="shared" si="24"/>
        <v>0</v>
      </c>
      <c r="BS23" s="17">
        <v>0</v>
      </c>
      <c r="BT23" s="19">
        <f t="shared" si="25"/>
        <v>0</v>
      </c>
      <c r="BU23" s="17">
        <v>0</v>
      </c>
      <c r="BV23" s="19">
        <f t="shared" si="26"/>
        <v>0</v>
      </c>
      <c r="BW23" s="4" t="s">
        <v>63</v>
      </c>
      <c r="BX23" s="31">
        <f>BI25+BK25+BM25+BO25+BQ25+BS25</f>
        <v>12</v>
      </c>
      <c r="BY23" s="4"/>
    </row>
    <row r="24" spans="1:77" ht="14.25" customHeight="1">
      <c r="A24" s="175"/>
      <c r="B24" s="175"/>
      <c r="C24" s="32" t="s">
        <v>75</v>
      </c>
      <c r="D24" s="49">
        <v>6</v>
      </c>
      <c r="E24" s="27">
        <v>6</v>
      </c>
      <c r="F24" s="24">
        <v>6</v>
      </c>
      <c r="G24" s="19">
        <f t="shared" si="0"/>
        <v>100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0">
        <v>0</v>
      </c>
      <c r="M24" s="20">
        <v>0</v>
      </c>
      <c r="N24" s="24">
        <v>6</v>
      </c>
      <c r="O24" s="19">
        <f t="shared" si="3"/>
        <v>100</v>
      </c>
      <c r="P24" s="25">
        <v>0</v>
      </c>
      <c r="Q24" s="19">
        <f t="shared" si="4"/>
        <v>0</v>
      </c>
      <c r="R24" s="25">
        <v>6</v>
      </c>
      <c r="S24" s="19">
        <f t="shared" si="5"/>
        <v>100</v>
      </c>
      <c r="T24" s="25">
        <v>0</v>
      </c>
      <c r="U24" s="19">
        <f t="shared" si="6"/>
        <v>0</v>
      </c>
      <c r="V24" s="25">
        <v>6</v>
      </c>
      <c r="W24" s="19">
        <f t="shared" si="7"/>
        <v>100</v>
      </c>
      <c r="X24" s="17">
        <v>0</v>
      </c>
      <c r="Y24" s="19">
        <f t="shared" si="8"/>
        <v>0</v>
      </c>
      <c r="Z24" s="26">
        <v>6</v>
      </c>
      <c r="AA24" s="19">
        <f t="shared" si="9"/>
        <v>100</v>
      </c>
      <c r="AB24" s="26">
        <v>0</v>
      </c>
      <c r="AC24" s="19">
        <f t="shared" si="10"/>
        <v>0</v>
      </c>
      <c r="AD24" s="26">
        <v>6</v>
      </c>
      <c r="AE24" s="19">
        <f t="shared" si="11"/>
        <v>100</v>
      </c>
      <c r="AF24" s="26">
        <v>0</v>
      </c>
      <c r="AG24" s="19">
        <f t="shared" si="12"/>
        <v>0</v>
      </c>
      <c r="AH24" s="26">
        <v>6</v>
      </c>
      <c r="AI24" s="19">
        <f t="shared" si="13"/>
        <v>100</v>
      </c>
      <c r="AJ24" s="26">
        <v>0</v>
      </c>
      <c r="AK24" s="19">
        <f t="shared" si="14"/>
        <v>0</v>
      </c>
      <c r="AL24" s="50">
        <v>0</v>
      </c>
      <c r="AM24" s="50">
        <v>0</v>
      </c>
      <c r="AN24" s="50">
        <v>0</v>
      </c>
      <c r="AO24" s="50">
        <v>1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17">
        <v>0</v>
      </c>
      <c r="AX24" s="27">
        <v>0</v>
      </c>
      <c r="AY24" s="50">
        <v>0</v>
      </c>
      <c r="AZ24" s="51">
        <v>5</v>
      </c>
      <c r="BA24" s="22">
        <v>2</v>
      </c>
      <c r="BB24" s="28">
        <f t="shared" si="15"/>
        <v>40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0</v>
      </c>
      <c r="BH24" s="29">
        <f t="shared" si="18"/>
        <v>0</v>
      </c>
      <c r="BI24" s="30">
        <f t="shared" si="19"/>
        <v>2</v>
      </c>
      <c r="BJ24" s="29">
        <f t="shared" si="20"/>
        <v>40</v>
      </c>
      <c r="BK24" s="25">
        <v>3</v>
      </c>
      <c r="BL24" s="19">
        <f t="shared" si="21"/>
        <v>60</v>
      </c>
      <c r="BM24" s="27">
        <v>0</v>
      </c>
      <c r="BN24" s="19">
        <f t="shared" si="22"/>
        <v>0</v>
      </c>
      <c r="BO24" s="17">
        <v>0</v>
      </c>
      <c r="BP24" s="19">
        <f t="shared" si="23"/>
        <v>0</v>
      </c>
      <c r="BQ24" s="17">
        <v>0</v>
      </c>
      <c r="BR24" s="19">
        <f t="shared" si="24"/>
        <v>0</v>
      </c>
      <c r="BS24" s="17">
        <v>0</v>
      </c>
      <c r="BT24" s="19">
        <f t="shared" si="25"/>
        <v>0</v>
      </c>
      <c r="BU24" s="17">
        <v>0</v>
      </c>
      <c r="BV24" s="19">
        <f t="shared" si="26"/>
        <v>0</v>
      </c>
      <c r="BW24" s="4" t="s">
        <v>65</v>
      </c>
      <c r="BX24" s="31">
        <f>BI25+BK25+BM25+BO25+BQ25+BS25+BU25</f>
        <v>12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20</v>
      </c>
      <c r="E25" s="36">
        <f t="shared" si="33"/>
        <v>13</v>
      </c>
      <c r="F25" s="36">
        <f t="shared" si="33"/>
        <v>18</v>
      </c>
      <c r="G25" s="19">
        <f t="shared" si="0"/>
        <v>90</v>
      </c>
      <c r="H25" s="36">
        <f>SUM(H22:H24)</f>
        <v>0</v>
      </c>
      <c r="I25" s="21">
        <f t="shared" si="1"/>
        <v>0</v>
      </c>
      <c r="J25" s="36">
        <f>SUM(J22:J24)</f>
        <v>0</v>
      </c>
      <c r="K25" s="23">
        <f t="shared" si="2"/>
        <v>0</v>
      </c>
      <c r="L25" s="36">
        <f t="shared" ref="L25:N25" si="34">SUM(L22:L24)</f>
        <v>0</v>
      </c>
      <c r="M25" s="36">
        <f t="shared" si="34"/>
        <v>0</v>
      </c>
      <c r="N25" s="36">
        <f t="shared" si="34"/>
        <v>20</v>
      </c>
      <c r="O25" s="19">
        <f t="shared" si="3"/>
        <v>100</v>
      </c>
      <c r="P25" s="36">
        <f>SUM(P22:P24)</f>
        <v>1</v>
      </c>
      <c r="Q25" s="19">
        <f t="shared" si="4"/>
        <v>5</v>
      </c>
      <c r="R25" s="36">
        <f>SUM(R22:R24)</f>
        <v>18</v>
      </c>
      <c r="S25" s="19">
        <f t="shared" si="5"/>
        <v>90</v>
      </c>
      <c r="T25" s="36">
        <f>SUM(T22:T24)</f>
        <v>0</v>
      </c>
      <c r="U25" s="19">
        <f t="shared" si="6"/>
        <v>0</v>
      </c>
      <c r="V25" s="36">
        <f>SUM(V22:V24)</f>
        <v>18</v>
      </c>
      <c r="W25" s="19">
        <f t="shared" si="7"/>
        <v>90</v>
      </c>
      <c r="X25" s="36">
        <f>SUM(X22:X24)</f>
        <v>0</v>
      </c>
      <c r="Y25" s="19">
        <f t="shared" si="8"/>
        <v>0</v>
      </c>
      <c r="Z25" s="36">
        <f>SUM(Z22:Z24)</f>
        <v>18</v>
      </c>
      <c r="AA25" s="19">
        <f t="shared" si="9"/>
        <v>90</v>
      </c>
      <c r="AB25" s="36">
        <f>SUM(AB22:AB24)</f>
        <v>0</v>
      </c>
      <c r="AC25" s="19">
        <f t="shared" si="10"/>
        <v>0</v>
      </c>
      <c r="AD25" s="36">
        <f>SUM(AD22:AD24)</f>
        <v>18</v>
      </c>
      <c r="AE25" s="19">
        <f t="shared" si="11"/>
        <v>90</v>
      </c>
      <c r="AF25" s="36">
        <f>SUM(AF22:AF24)</f>
        <v>0</v>
      </c>
      <c r="AG25" s="19">
        <f t="shared" si="12"/>
        <v>0</v>
      </c>
      <c r="AH25" s="36">
        <f>SUM(AH22:AH24)</f>
        <v>18</v>
      </c>
      <c r="AI25" s="19">
        <f t="shared" si="13"/>
        <v>90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0</v>
      </c>
      <c r="AN25" s="36">
        <f t="shared" si="35"/>
        <v>0</v>
      </c>
      <c r="AO25" s="36">
        <f t="shared" si="35"/>
        <v>1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0</v>
      </c>
      <c r="AY25" s="36">
        <f t="shared" si="35"/>
        <v>0</v>
      </c>
      <c r="AZ25" s="36">
        <f t="shared" si="35"/>
        <v>12</v>
      </c>
      <c r="BA25" s="36">
        <f t="shared" si="35"/>
        <v>4</v>
      </c>
      <c r="BB25" s="28">
        <f t="shared" si="15"/>
        <v>33.333333333333329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3</v>
      </c>
      <c r="BH25" s="29">
        <f t="shared" si="18"/>
        <v>25</v>
      </c>
      <c r="BI25" s="30">
        <f t="shared" si="19"/>
        <v>7</v>
      </c>
      <c r="BJ25" s="29">
        <f t="shared" si="20"/>
        <v>58.333333333333336</v>
      </c>
      <c r="BK25" s="36">
        <f>SUM(BK22:BK24)</f>
        <v>5</v>
      </c>
      <c r="BL25" s="19">
        <f t="shared" si="21"/>
        <v>41.666666666666671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8</v>
      </c>
      <c r="BY25" s="4"/>
    </row>
    <row r="26" spans="1:77" ht="14.25" customHeight="1">
      <c r="A26" s="198">
        <v>4</v>
      </c>
      <c r="B26" s="198" t="s">
        <v>76</v>
      </c>
      <c r="C26" s="32" t="s">
        <v>77</v>
      </c>
      <c r="D26" s="24">
        <v>33</v>
      </c>
      <c r="E26" s="27">
        <v>27</v>
      </c>
      <c r="F26" s="24">
        <v>32</v>
      </c>
      <c r="G26" s="19">
        <f t="shared" si="0"/>
        <v>96.969696969696969</v>
      </c>
      <c r="H26" s="24">
        <v>2</v>
      </c>
      <c r="I26" s="21">
        <f t="shared" si="1"/>
        <v>6.25</v>
      </c>
      <c r="J26" s="24">
        <v>0</v>
      </c>
      <c r="K26" s="23">
        <f t="shared" si="2"/>
        <v>0</v>
      </c>
      <c r="L26" s="24">
        <v>1</v>
      </c>
      <c r="M26" s="24"/>
      <c r="N26" s="24">
        <v>33</v>
      </c>
      <c r="O26" s="19">
        <f t="shared" si="3"/>
        <v>100</v>
      </c>
      <c r="P26" s="24">
        <v>4</v>
      </c>
      <c r="Q26" s="19">
        <f t="shared" si="4"/>
        <v>12.121212121212121</v>
      </c>
      <c r="R26" s="24">
        <v>32</v>
      </c>
      <c r="S26" s="19">
        <f t="shared" si="5"/>
        <v>96.969696969696969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32</v>
      </c>
      <c r="AA26" s="19">
        <f t="shared" si="9"/>
        <v>96.969696969696969</v>
      </c>
      <c r="AB26" s="24">
        <v>1</v>
      </c>
      <c r="AC26" s="19">
        <f t="shared" si="10"/>
        <v>3.125</v>
      </c>
      <c r="AD26" s="24">
        <v>32</v>
      </c>
      <c r="AE26" s="19">
        <f t="shared" si="11"/>
        <v>96.969696969696969</v>
      </c>
      <c r="AF26" s="24">
        <v>0</v>
      </c>
      <c r="AG26" s="19">
        <f t="shared" si="12"/>
        <v>0</v>
      </c>
      <c r="AH26" s="24">
        <v>32</v>
      </c>
      <c r="AI26" s="19">
        <f t="shared" si="13"/>
        <v>96.969696969696969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1</v>
      </c>
      <c r="AY26" s="24">
        <v>0</v>
      </c>
      <c r="AZ26" s="24">
        <v>29</v>
      </c>
      <c r="BA26" s="24">
        <v>19</v>
      </c>
      <c r="BB26" s="28">
        <f t="shared" si="15"/>
        <v>65.517241379310349</v>
      </c>
      <c r="BC26" s="24"/>
      <c r="BD26" s="28">
        <f t="shared" si="16"/>
        <v>0</v>
      </c>
      <c r="BE26" s="22"/>
      <c r="BF26" s="29">
        <f t="shared" si="17"/>
        <v>0</v>
      </c>
      <c r="BG26" s="24">
        <v>3</v>
      </c>
      <c r="BH26" s="29">
        <f t="shared" si="18"/>
        <v>10.344827586206897</v>
      </c>
      <c r="BI26" s="30">
        <f t="shared" si="19"/>
        <v>22</v>
      </c>
      <c r="BJ26" s="29">
        <f t="shared" si="20"/>
        <v>75.862068965517238</v>
      </c>
      <c r="BK26" s="24">
        <v>6</v>
      </c>
      <c r="BL26" s="19">
        <f t="shared" si="21"/>
        <v>20.689655172413794</v>
      </c>
      <c r="BM26" s="24"/>
      <c r="BN26" s="19">
        <f t="shared" si="22"/>
        <v>0</v>
      </c>
      <c r="BO26" s="24"/>
      <c r="BP26" s="19">
        <f t="shared" si="23"/>
        <v>0</v>
      </c>
      <c r="BQ26" s="24"/>
      <c r="BR26" s="19">
        <f t="shared" si="24"/>
        <v>0</v>
      </c>
      <c r="BS26" s="24">
        <v>1</v>
      </c>
      <c r="BT26" s="19">
        <f t="shared" si="25"/>
        <v>3.4482758620689653</v>
      </c>
      <c r="BU26" s="24"/>
      <c r="BV26" s="19">
        <f t="shared" si="26"/>
        <v>0</v>
      </c>
      <c r="BW26" s="4" t="s">
        <v>63</v>
      </c>
      <c r="BX26" s="31">
        <f>BI28+BK28+BM28+BO28+BQ28+BS28</f>
        <v>34</v>
      </c>
      <c r="BY26" s="4"/>
    </row>
    <row r="27" spans="1:77" ht="14.25" customHeight="1">
      <c r="A27" s="175"/>
      <c r="B27" s="175"/>
      <c r="C27" s="32" t="s">
        <v>78</v>
      </c>
      <c r="D27" s="24">
        <v>5</v>
      </c>
      <c r="E27" s="27">
        <v>7</v>
      </c>
      <c r="F27" s="24">
        <v>5</v>
      </c>
      <c r="G27" s="19">
        <f t="shared" si="0"/>
        <v>100</v>
      </c>
      <c r="H27" s="24">
        <v>1</v>
      </c>
      <c r="I27" s="21">
        <f t="shared" si="1"/>
        <v>20</v>
      </c>
      <c r="J27" s="24">
        <v>0</v>
      </c>
      <c r="K27" s="23">
        <f t="shared" si="2"/>
        <v>0</v>
      </c>
      <c r="L27" s="24">
        <v>0</v>
      </c>
      <c r="M27" s="24"/>
      <c r="N27" s="24">
        <v>5</v>
      </c>
      <c r="O27" s="19">
        <f t="shared" si="3"/>
        <v>100</v>
      </c>
      <c r="P27" s="24">
        <v>1</v>
      </c>
      <c r="Q27" s="19">
        <f t="shared" si="4"/>
        <v>20</v>
      </c>
      <c r="R27" s="24">
        <v>5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5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5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5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1</v>
      </c>
      <c r="AZ27" s="24">
        <v>5</v>
      </c>
      <c r="BA27" s="24">
        <v>4</v>
      </c>
      <c r="BB27" s="28">
        <f t="shared" si="15"/>
        <v>80</v>
      </c>
      <c r="BC27" s="24"/>
      <c r="BD27" s="28">
        <f t="shared" si="16"/>
        <v>0</v>
      </c>
      <c r="BE27" s="22"/>
      <c r="BF27" s="29">
        <f t="shared" si="17"/>
        <v>0</v>
      </c>
      <c r="BG27" s="24"/>
      <c r="BH27" s="29">
        <f t="shared" si="18"/>
        <v>0</v>
      </c>
      <c r="BI27" s="30">
        <f t="shared" si="19"/>
        <v>4</v>
      </c>
      <c r="BJ27" s="29">
        <f t="shared" si="20"/>
        <v>80</v>
      </c>
      <c r="BK27" s="24">
        <v>1</v>
      </c>
      <c r="BL27" s="19">
        <f t="shared" si="21"/>
        <v>20</v>
      </c>
      <c r="BM27" s="24"/>
      <c r="BN27" s="19">
        <f t="shared" si="22"/>
        <v>0</v>
      </c>
      <c r="BO27" s="24"/>
      <c r="BP27" s="19">
        <f t="shared" si="23"/>
        <v>0</v>
      </c>
      <c r="BQ27" s="24"/>
      <c r="BR27" s="19">
        <f t="shared" si="24"/>
        <v>0</v>
      </c>
      <c r="BS27" s="24"/>
      <c r="BT27" s="19">
        <f t="shared" si="25"/>
        <v>0</v>
      </c>
      <c r="BU27" s="24"/>
      <c r="BV27" s="19">
        <f t="shared" si="26"/>
        <v>0</v>
      </c>
      <c r="BW27" s="4" t="s">
        <v>65</v>
      </c>
      <c r="BX27" s="31">
        <f>BI28+BK28+BM28+BO28+BQ28+BS28+BU28</f>
        <v>34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38</v>
      </c>
      <c r="E28" s="36">
        <f t="shared" si="36"/>
        <v>34</v>
      </c>
      <c r="F28" s="36">
        <f t="shared" si="36"/>
        <v>37</v>
      </c>
      <c r="G28" s="19">
        <f t="shared" si="0"/>
        <v>97.368421052631575</v>
      </c>
      <c r="H28" s="36">
        <f>SUM(H26:H27)</f>
        <v>3</v>
      </c>
      <c r="I28" s="21">
        <f t="shared" si="1"/>
        <v>8.1081081081081088</v>
      </c>
      <c r="J28" s="36">
        <f>SUM(J26:J27)</f>
        <v>0</v>
      </c>
      <c r="K28" s="23">
        <f t="shared" si="2"/>
        <v>0</v>
      </c>
      <c r="L28" s="36">
        <f t="shared" ref="L28:N28" si="37">SUM(L26:L27)</f>
        <v>1</v>
      </c>
      <c r="M28" s="36">
        <f t="shared" si="37"/>
        <v>0</v>
      </c>
      <c r="N28" s="36">
        <f t="shared" si="37"/>
        <v>38</v>
      </c>
      <c r="O28" s="19">
        <f t="shared" si="3"/>
        <v>100</v>
      </c>
      <c r="P28" s="36">
        <f>SUM(P26:P27)</f>
        <v>5</v>
      </c>
      <c r="Q28" s="19">
        <f t="shared" si="4"/>
        <v>13.157894736842104</v>
      </c>
      <c r="R28" s="36">
        <f>SUM(R26:R27)</f>
        <v>37</v>
      </c>
      <c r="S28" s="19">
        <f t="shared" si="5"/>
        <v>97.368421052631575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37</v>
      </c>
      <c r="AA28" s="19">
        <f t="shared" si="9"/>
        <v>97.368421052631575</v>
      </c>
      <c r="AB28" s="36">
        <f>SUM(AB26:AB27)</f>
        <v>1</v>
      </c>
      <c r="AC28" s="19">
        <f t="shared" si="10"/>
        <v>2.7027027027027026</v>
      </c>
      <c r="AD28" s="36">
        <f>SUM(AD26:AD27)</f>
        <v>37</v>
      </c>
      <c r="AE28" s="19">
        <f t="shared" si="11"/>
        <v>97.368421052631575</v>
      </c>
      <c r="AF28" s="36">
        <f>SUM(AF26:AF27)</f>
        <v>0</v>
      </c>
      <c r="AG28" s="19">
        <f t="shared" si="12"/>
        <v>0</v>
      </c>
      <c r="AH28" s="36">
        <f>SUM(AH26:AH27)</f>
        <v>37</v>
      </c>
      <c r="AI28" s="19">
        <f t="shared" si="13"/>
        <v>97.368421052631575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2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0</v>
      </c>
      <c r="AQ28" s="36">
        <f t="shared" si="38"/>
        <v>0</v>
      </c>
      <c r="AR28" s="36">
        <f t="shared" si="38"/>
        <v>0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1</v>
      </c>
      <c r="AY28" s="36">
        <f t="shared" si="38"/>
        <v>1</v>
      </c>
      <c r="AZ28" s="36">
        <f t="shared" si="38"/>
        <v>34</v>
      </c>
      <c r="BA28" s="36">
        <f t="shared" si="38"/>
        <v>23</v>
      </c>
      <c r="BB28" s="28">
        <f t="shared" si="15"/>
        <v>67.64705882352942</v>
      </c>
      <c r="BC28" s="36">
        <f>SUM(BC26:BC27)</f>
        <v>0</v>
      </c>
      <c r="BD28" s="28">
        <f t="shared" si="16"/>
        <v>0</v>
      </c>
      <c r="BE28" s="36">
        <f>SUM(BE26:BE27)</f>
        <v>0</v>
      </c>
      <c r="BF28" s="29">
        <f t="shared" si="17"/>
        <v>0</v>
      </c>
      <c r="BG28" s="36">
        <f>SUM(BG26:BG27)</f>
        <v>3</v>
      </c>
      <c r="BH28" s="29">
        <f t="shared" si="18"/>
        <v>8.8235294117647065</v>
      </c>
      <c r="BI28" s="30">
        <f t="shared" si="19"/>
        <v>26</v>
      </c>
      <c r="BJ28" s="29">
        <f t="shared" si="20"/>
        <v>76.470588235294116</v>
      </c>
      <c r="BK28" s="36">
        <f>SUM(BK26:BK27)</f>
        <v>7</v>
      </c>
      <c r="BL28" s="19">
        <f t="shared" si="21"/>
        <v>20.588235294117645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1</v>
      </c>
      <c r="BT28" s="19">
        <f t="shared" si="25"/>
        <v>2.9411764705882351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98">
        <v>5</v>
      </c>
      <c r="B29" s="198" t="s">
        <v>79</v>
      </c>
      <c r="C29" s="32" t="s">
        <v>80</v>
      </c>
      <c r="D29" s="24">
        <v>48</v>
      </c>
      <c r="E29" s="27">
        <v>30</v>
      </c>
      <c r="F29" s="24">
        <v>30</v>
      </c>
      <c r="G29" s="19">
        <f t="shared" si="0"/>
        <v>62.5</v>
      </c>
      <c r="H29" s="24">
        <v>13</v>
      </c>
      <c r="I29" s="21">
        <f t="shared" si="1"/>
        <v>43.333333333333336</v>
      </c>
      <c r="J29" s="24">
        <v>0</v>
      </c>
      <c r="K29" s="23">
        <f t="shared" si="2"/>
        <v>0</v>
      </c>
      <c r="L29" s="24">
        <v>8</v>
      </c>
      <c r="M29" s="24">
        <v>0</v>
      </c>
      <c r="N29" s="24">
        <v>41</v>
      </c>
      <c r="O29" s="19">
        <f t="shared" si="3"/>
        <v>85.416666666666657</v>
      </c>
      <c r="P29" s="24">
        <v>2</v>
      </c>
      <c r="Q29" s="19">
        <f t="shared" si="4"/>
        <v>4.8780487804878048</v>
      </c>
      <c r="R29" s="24">
        <v>20</v>
      </c>
      <c r="S29" s="19">
        <f t="shared" si="5"/>
        <v>41.666666666666671</v>
      </c>
      <c r="T29" s="24">
        <v>1</v>
      </c>
      <c r="U29" s="19">
        <f t="shared" si="6"/>
        <v>5</v>
      </c>
      <c r="V29" s="24">
        <v>20</v>
      </c>
      <c r="W29" s="19">
        <f t="shared" si="7"/>
        <v>41.666666666666671</v>
      </c>
      <c r="X29" s="24">
        <v>0</v>
      </c>
      <c r="Y29" s="19">
        <f t="shared" si="8"/>
        <v>0</v>
      </c>
      <c r="Z29" s="24">
        <v>20</v>
      </c>
      <c r="AA29" s="19">
        <f t="shared" si="9"/>
        <v>41.666666666666671</v>
      </c>
      <c r="AB29" s="24">
        <v>0</v>
      </c>
      <c r="AC29" s="19">
        <f t="shared" si="10"/>
        <v>0</v>
      </c>
      <c r="AD29" s="24">
        <v>20</v>
      </c>
      <c r="AE29" s="19">
        <f t="shared" si="11"/>
        <v>41.666666666666671</v>
      </c>
      <c r="AF29" s="24">
        <v>1</v>
      </c>
      <c r="AG29" s="19">
        <f t="shared" si="12"/>
        <v>5</v>
      </c>
      <c r="AH29" s="24">
        <v>20</v>
      </c>
      <c r="AI29" s="19">
        <f t="shared" si="13"/>
        <v>41.666666666666671</v>
      </c>
      <c r="AJ29" s="24">
        <v>0</v>
      </c>
      <c r="AK29" s="19">
        <f t="shared" si="14"/>
        <v>0</v>
      </c>
      <c r="AL29" s="24">
        <v>0</v>
      </c>
      <c r="AM29" s="24">
        <v>0</v>
      </c>
      <c r="AN29" s="24">
        <v>2</v>
      </c>
      <c r="AO29" s="24">
        <v>0</v>
      </c>
      <c r="AP29" s="24">
        <v>0</v>
      </c>
      <c r="AQ29" s="24">
        <v>0</v>
      </c>
      <c r="AR29" s="24">
        <v>1</v>
      </c>
      <c r="AS29" s="24">
        <v>1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18">
        <v>26</v>
      </c>
      <c r="BA29" s="24">
        <v>5</v>
      </c>
      <c r="BB29" s="28">
        <f t="shared" si="15"/>
        <v>19.230769230769234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17</v>
      </c>
      <c r="BH29" s="29">
        <f t="shared" si="18"/>
        <v>65.384615384615387</v>
      </c>
      <c r="BI29" s="30">
        <f t="shared" si="19"/>
        <v>22</v>
      </c>
      <c r="BJ29" s="29">
        <f t="shared" si="20"/>
        <v>84.615384615384613</v>
      </c>
      <c r="BK29" s="24">
        <v>4</v>
      </c>
      <c r="BL29" s="19">
        <f t="shared" si="21"/>
        <v>15.384615384615385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14</v>
      </c>
      <c r="BY29" s="4"/>
    </row>
    <row r="30" spans="1:77" ht="14.25" customHeight="1">
      <c r="A30" s="174"/>
      <c r="B30" s="174"/>
      <c r="C30" s="32" t="s">
        <v>81</v>
      </c>
      <c r="D30" s="24">
        <v>21</v>
      </c>
      <c r="E30" s="27">
        <v>6</v>
      </c>
      <c r="F30" s="24">
        <v>10</v>
      </c>
      <c r="G30" s="19">
        <f t="shared" si="0"/>
        <v>47.619047619047613</v>
      </c>
      <c r="H30" s="24">
        <v>4</v>
      </c>
      <c r="I30" s="21">
        <f t="shared" si="1"/>
        <v>40</v>
      </c>
      <c r="J30" s="24">
        <v>0</v>
      </c>
      <c r="K30" s="23">
        <f t="shared" si="2"/>
        <v>0</v>
      </c>
      <c r="L30" s="24">
        <v>0</v>
      </c>
      <c r="M30" s="24">
        <v>0</v>
      </c>
      <c r="N30" s="24">
        <v>21</v>
      </c>
      <c r="O30" s="19">
        <f t="shared" si="3"/>
        <v>100</v>
      </c>
      <c r="P30" s="24">
        <v>0</v>
      </c>
      <c r="Q30" s="19">
        <f t="shared" si="4"/>
        <v>0</v>
      </c>
      <c r="R30" s="24">
        <v>10</v>
      </c>
      <c r="S30" s="19">
        <f t="shared" si="5"/>
        <v>47.619047619047613</v>
      </c>
      <c r="T30" s="24">
        <v>0</v>
      </c>
      <c r="U30" s="19">
        <f t="shared" si="6"/>
        <v>0</v>
      </c>
      <c r="V30" s="24">
        <v>10</v>
      </c>
      <c r="W30" s="19">
        <f t="shared" si="7"/>
        <v>47.619047619047613</v>
      </c>
      <c r="X30" s="24">
        <v>0</v>
      </c>
      <c r="Y30" s="19">
        <f t="shared" si="8"/>
        <v>0</v>
      </c>
      <c r="Z30" s="24">
        <v>10</v>
      </c>
      <c r="AA30" s="19">
        <f t="shared" si="9"/>
        <v>47.619047619047613</v>
      </c>
      <c r="AB30" s="24">
        <v>0</v>
      </c>
      <c r="AC30" s="19">
        <f t="shared" si="10"/>
        <v>0</v>
      </c>
      <c r="AD30" s="24">
        <v>10</v>
      </c>
      <c r="AE30" s="19">
        <f t="shared" si="11"/>
        <v>47.619047619047613</v>
      </c>
      <c r="AF30" s="24">
        <v>0</v>
      </c>
      <c r="AG30" s="19">
        <f t="shared" si="12"/>
        <v>0</v>
      </c>
      <c r="AH30" s="24">
        <v>10</v>
      </c>
      <c r="AI30" s="19">
        <f t="shared" si="13"/>
        <v>47.619047619047613</v>
      </c>
      <c r="AJ30" s="24">
        <v>0</v>
      </c>
      <c r="AK30" s="19">
        <f t="shared" si="14"/>
        <v>0</v>
      </c>
      <c r="AL30" s="24">
        <v>0</v>
      </c>
      <c r="AM30" s="24">
        <v>3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18">
        <v>12</v>
      </c>
      <c r="BA30" s="24">
        <v>6</v>
      </c>
      <c r="BB30" s="28">
        <f t="shared" si="15"/>
        <v>50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0</v>
      </c>
      <c r="BH30" s="29">
        <f t="shared" si="18"/>
        <v>0</v>
      </c>
      <c r="BI30" s="30">
        <f t="shared" si="19"/>
        <v>6</v>
      </c>
      <c r="BJ30" s="29">
        <f t="shared" si="20"/>
        <v>50</v>
      </c>
      <c r="BK30" s="24">
        <v>6</v>
      </c>
      <c r="BL30" s="19">
        <f t="shared" si="21"/>
        <v>50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66</v>
      </c>
      <c r="BY30" s="4"/>
    </row>
    <row r="31" spans="1:77" ht="14.25" customHeight="1">
      <c r="A31" s="174"/>
      <c r="B31" s="174"/>
      <c r="C31" s="32" t="s">
        <v>82</v>
      </c>
      <c r="D31" s="24">
        <v>9</v>
      </c>
      <c r="E31" s="27">
        <v>9</v>
      </c>
      <c r="F31" s="24">
        <v>7</v>
      </c>
      <c r="G31" s="19">
        <f t="shared" si="0"/>
        <v>77.777777777777786</v>
      </c>
      <c r="H31" s="24">
        <v>4</v>
      </c>
      <c r="I31" s="21">
        <f t="shared" si="1"/>
        <v>57.142857142857139</v>
      </c>
      <c r="J31" s="24"/>
      <c r="K31" s="23">
        <f t="shared" si="2"/>
        <v>0</v>
      </c>
      <c r="L31" s="24">
        <v>0</v>
      </c>
      <c r="M31" s="24">
        <v>0</v>
      </c>
      <c r="N31" s="24">
        <v>9</v>
      </c>
      <c r="O31" s="19">
        <f t="shared" si="3"/>
        <v>100</v>
      </c>
      <c r="P31" s="24">
        <v>2</v>
      </c>
      <c r="Q31" s="19">
        <f t="shared" si="4"/>
        <v>22.222222222222221</v>
      </c>
      <c r="R31" s="24">
        <v>7</v>
      </c>
      <c r="S31" s="19">
        <f t="shared" si="5"/>
        <v>77.777777777777786</v>
      </c>
      <c r="T31" s="24">
        <v>1</v>
      </c>
      <c r="U31" s="19">
        <f t="shared" si="6"/>
        <v>14.285714285714285</v>
      </c>
      <c r="V31" s="24">
        <v>2</v>
      </c>
      <c r="W31" s="19">
        <f t="shared" si="7"/>
        <v>22.222222222222221</v>
      </c>
      <c r="X31" s="24">
        <v>0</v>
      </c>
      <c r="Y31" s="19">
        <f t="shared" si="8"/>
        <v>0</v>
      </c>
      <c r="Z31" s="24">
        <v>7</v>
      </c>
      <c r="AA31" s="19">
        <f t="shared" si="9"/>
        <v>77.777777777777786</v>
      </c>
      <c r="AB31" s="24">
        <v>0</v>
      </c>
      <c r="AC31" s="19">
        <f t="shared" si="10"/>
        <v>0</v>
      </c>
      <c r="AD31" s="24">
        <v>7</v>
      </c>
      <c r="AE31" s="19">
        <f t="shared" si="11"/>
        <v>77.777777777777786</v>
      </c>
      <c r="AF31" s="24">
        <v>0</v>
      </c>
      <c r="AG31" s="19">
        <f t="shared" si="12"/>
        <v>0</v>
      </c>
      <c r="AH31" s="24">
        <v>7</v>
      </c>
      <c r="AI31" s="19">
        <f t="shared" si="13"/>
        <v>77.777777777777786</v>
      </c>
      <c r="AJ31" s="24">
        <v>0</v>
      </c>
      <c r="AK31" s="19">
        <f t="shared" si="14"/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2</v>
      </c>
      <c r="AZ31" s="18">
        <v>5</v>
      </c>
      <c r="BA31" s="24">
        <v>1</v>
      </c>
      <c r="BB31" s="28">
        <f t="shared" si="15"/>
        <v>20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3</v>
      </c>
      <c r="BH31" s="29">
        <f t="shared" si="18"/>
        <v>60</v>
      </c>
      <c r="BI31" s="30">
        <f t="shared" si="19"/>
        <v>4</v>
      </c>
      <c r="BJ31" s="29">
        <f t="shared" si="20"/>
        <v>80</v>
      </c>
      <c r="BK31" s="24">
        <v>1</v>
      </c>
      <c r="BL31" s="19">
        <f t="shared" si="21"/>
        <v>20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66</v>
      </c>
      <c r="BY31" s="4"/>
    </row>
    <row r="32" spans="1:77" ht="14.25" customHeight="1">
      <c r="A32" s="175"/>
      <c r="B32" s="175"/>
      <c r="C32" s="32" t="s">
        <v>83</v>
      </c>
      <c r="D32" s="24">
        <v>14</v>
      </c>
      <c r="E32" s="27">
        <v>14</v>
      </c>
      <c r="F32" s="24">
        <v>14</v>
      </c>
      <c r="G32" s="19">
        <f t="shared" si="0"/>
        <v>100</v>
      </c>
      <c r="H32" s="24">
        <v>7</v>
      </c>
      <c r="I32" s="21">
        <f t="shared" si="1"/>
        <v>50</v>
      </c>
      <c r="J32" s="24">
        <v>0</v>
      </c>
      <c r="K32" s="23">
        <f t="shared" si="2"/>
        <v>0</v>
      </c>
      <c r="L32" s="24">
        <v>0</v>
      </c>
      <c r="M32" s="24">
        <v>0</v>
      </c>
      <c r="N32" s="24">
        <v>14</v>
      </c>
      <c r="O32" s="19">
        <f t="shared" si="3"/>
        <v>100</v>
      </c>
      <c r="P32" s="24">
        <v>4</v>
      </c>
      <c r="Q32" s="19">
        <f t="shared" si="4"/>
        <v>28.571428571428569</v>
      </c>
      <c r="R32" s="24">
        <v>14</v>
      </c>
      <c r="S32" s="19">
        <f t="shared" si="5"/>
        <v>100</v>
      </c>
      <c r="T32" s="24">
        <v>1</v>
      </c>
      <c r="U32" s="19">
        <f t="shared" si="6"/>
        <v>7.1428571428571423</v>
      </c>
      <c r="V32" s="24">
        <v>13</v>
      </c>
      <c r="W32" s="19">
        <f t="shared" si="7"/>
        <v>92.857142857142861</v>
      </c>
      <c r="X32" s="24">
        <v>1</v>
      </c>
      <c r="Y32" s="19">
        <f t="shared" si="8"/>
        <v>7.6923076923076925</v>
      </c>
      <c r="Z32" s="24">
        <v>14</v>
      </c>
      <c r="AA32" s="19">
        <f t="shared" si="9"/>
        <v>100</v>
      </c>
      <c r="AB32" s="24">
        <v>0</v>
      </c>
      <c r="AC32" s="19">
        <f t="shared" si="10"/>
        <v>0</v>
      </c>
      <c r="AD32" s="24">
        <v>14</v>
      </c>
      <c r="AE32" s="19">
        <f t="shared" si="11"/>
        <v>100</v>
      </c>
      <c r="AF32" s="24">
        <v>0</v>
      </c>
      <c r="AG32" s="19">
        <f t="shared" si="12"/>
        <v>0</v>
      </c>
      <c r="AH32" s="24">
        <v>14</v>
      </c>
      <c r="AI32" s="19">
        <f t="shared" si="13"/>
        <v>100</v>
      </c>
      <c r="AJ32" s="24">
        <v>0</v>
      </c>
      <c r="AK32" s="19">
        <f t="shared" si="14"/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3</v>
      </c>
      <c r="AS32" s="24">
        <v>0</v>
      </c>
      <c r="AT32" s="24">
        <v>0</v>
      </c>
      <c r="AU32" s="24">
        <v>0</v>
      </c>
      <c r="AV32" s="24">
        <v>0</v>
      </c>
      <c r="AW32" s="24">
        <v>1</v>
      </c>
      <c r="AX32" s="24">
        <v>0</v>
      </c>
      <c r="AY32" s="24">
        <v>0</v>
      </c>
      <c r="AZ32" s="18">
        <v>23</v>
      </c>
      <c r="BA32" s="24">
        <v>6</v>
      </c>
      <c r="BB32" s="28">
        <f t="shared" si="15"/>
        <v>26.086956521739129</v>
      </c>
      <c r="BC32" s="24">
        <v>1</v>
      </c>
      <c r="BD32" s="28">
        <f t="shared" si="16"/>
        <v>4.3478260869565215</v>
      </c>
      <c r="BE32" s="22">
        <v>0</v>
      </c>
      <c r="BF32" s="29">
        <f t="shared" si="17"/>
        <v>0</v>
      </c>
      <c r="BG32" s="24">
        <v>9</v>
      </c>
      <c r="BH32" s="29">
        <f t="shared" si="18"/>
        <v>39.130434782608695</v>
      </c>
      <c r="BI32" s="30">
        <f t="shared" si="19"/>
        <v>16</v>
      </c>
      <c r="BJ32" s="29">
        <f t="shared" si="20"/>
        <v>69.565217391304344</v>
      </c>
      <c r="BK32" s="24">
        <v>7</v>
      </c>
      <c r="BL32" s="19">
        <f t="shared" si="21"/>
        <v>30.434782608695656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92</v>
      </c>
      <c r="E33" s="36">
        <f t="shared" si="39"/>
        <v>59</v>
      </c>
      <c r="F33" s="36">
        <f t="shared" si="39"/>
        <v>61</v>
      </c>
      <c r="G33" s="19">
        <f t="shared" si="0"/>
        <v>66.304347826086953</v>
      </c>
      <c r="H33" s="36">
        <f>SUM(H29:H32)</f>
        <v>28</v>
      </c>
      <c r="I33" s="21">
        <f t="shared" si="1"/>
        <v>45.901639344262293</v>
      </c>
      <c r="J33" s="36">
        <f>SUM(J29:J32)</f>
        <v>0</v>
      </c>
      <c r="K33" s="23">
        <f t="shared" si="2"/>
        <v>0</v>
      </c>
      <c r="L33" s="36">
        <f t="shared" ref="L33:N33" si="40">SUM(L29:L32)</f>
        <v>8</v>
      </c>
      <c r="M33" s="36">
        <f t="shared" si="40"/>
        <v>0</v>
      </c>
      <c r="N33" s="36">
        <f t="shared" si="40"/>
        <v>85</v>
      </c>
      <c r="O33" s="19">
        <f t="shared" si="3"/>
        <v>92.391304347826093</v>
      </c>
      <c r="P33" s="36">
        <f>SUM(P29:P32)</f>
        <v>8</v>
      </c>
      <c r="Q33" s="19">
        <f t="shared" si="4"/>
        <v>9.4117647058823533</v>
      </c>
      <c r="R33" s="36">
        <f>SUM(R29:R32)</f>
        <v>51</v>
      </c>
      <c r="S33" s="19">
        <f t="shared" si="5"/>
        <v>55.434782608695656</v>
      </c>
      <c r="T33" s="36">
        <f>SUM(T29:T32)</f>
        <v>3</v>
      </c>
      <c r="U33" s="19">
        <f t="shared" si="6"/>
        <v>5.8823529411764701</v>
      </c>
      <c r="V33" s="36">
        <f>SUM(V29:V32)</f>
        <v>45</v>
      </c>
      <c r="W33" s="19">
        <f t="shared" si="7"/>
        <v>48.913043478260867</v>
      </c>
      <c r="X33" s="36">
        <f>SUM(X29:X32)</f>
        <v>1</v>
      </c>
      <c r="Y33" s="19">
        <f t="shared" si="8"/>
        <v>2.2222222222222223</v>
      </c>
      <c r="Z33" s="36">
        <f>SUM(Z29:Z32)</f>
        <v>51</v>
      </c>
      <c r="AA33" s="19">
        <f t="shared" si="9"/>
        <v>55.434782608695656</v>
      </c>
      <c r="AB33" s="36">
        <f>SUM(AB29:AB32)</f>
        <v>0</v>
      </c>
      <c r="AC33" s="19">
        <f t="shared" si="10"/>
        <v>0</v>
      </c>
      <c r="AD33" s="36">
        <f>SUM(AD29:AD32)</f>
        <v>51</v>
      </c>
      <c r="AE33" s="19">
        <f t="shared" si="11"/>
        <v>55.434782608695656</v>
      </c>
      <c r="AF33" s="36">
        <f>SUM(AF29:AF32)</f>
        <v>1</v>
      </c>
      <c r="AG33" s="19">
        <f t="shared" si="12"/>
        <v>1.9607843137254901</v>
      </c>
      <c r="AH33" s="36">
        <f>SUM(AH29:AH32)</f>
        <v>51</v>
      </c>
      <c r="AI33" s="19">
        <f t="shared" si="13"/>
        <v>55.434782608695656</v>
      </c>
      <c r="AJ33" s="36">
        <f>SUM(AJ29:AJ32)</f>
        <v>0</v>
      </c>
      <c r="AK33" s="19">
        <f t="shared" si="14"/>
        <v>0</v>
      </c>
      <c r="AL33" s="36">
        <f t="shared" ref="AL33:BA33" si="41">SUM(AL29:AL32)</f>
        <v>0</v>
      </c>
      <c r="AM33" s="36">
        <f t="shared" si="41"/>
        <v>3</v>
      </c>
      <c r="AN33" s="36">
        <f t="shared" si="41"/>
        <v>2</v>
      </c>
      <c r="AO33" s="36">
        <f t="shared" si="41"/>
        <v>0</v>
      </c>
      <c r="AP33" s="36">
        <f t="shared" si="41"/>
        <v>0</v>
      </c>
      <c r="AQ33" s="36">
        <f t="shared" si="41"/>
        <v>0</v>
      </c>
      <c r="AR33" s="36">
        <f t="shared" si="41"/>
        <v>4</v>
      </c>
      <c r="AS33" s="36">
        <f t="shared" si="41"/>
        <v>1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1</v>
      </c>
      <c r="AX33" s="36">
        <f t="shared" si="41"/>
        <v>0</v>
      </c>
      <c r="AY33" s="36">
        <f t="shared" si="41"/>
        <v>2</v>
      </c>
      <c r="AZ33" s="36">
        <f t="shared" si="41"/>
        <v>66</v>
      </c>
      <c r="BA33" s="36">
        <f t="shared" si="41"/>
        <v>18</v>
      </c>
      <c r="BB33" s="28">
        <f t="shared" si="15"/>
        <v>27.27272727272727</v>
      </c>
      <c r="BC33" s="36">
        <f>SUM(BC29:BC32)</f>
        <v>1</v>
      </c>
      <c r="BD33" s="28">
        <f t="shared" si="16"/>
        <v>1.5151515151515151</v>
      </c>
      <c r="BE33" s="36">
        <f>SUM(BE29:BE32)</f>
        <v>0</v>
      </c>
      <c r="BF33" s="29">
        <f t="shared" si="17"/>
        <v>0</v>
      </c>
      <c r="BG33" s="36">
        <f>SUM(BG29:BG32)</f>
        <v>29</v>
      </c>
      <c r="BH33" s="29">
        <f t="shared" si="18"/>
        <v>43.939393939393938</v>
      </c>
      <c r="BI33" s="30">
        <f t="shared" si="19"/>
        <v>48</v>
      </c>
      <c r="BJ33" s="29">
        <f t="shared" si="20"/>
        <v>72.727272727272734</v>
      </c>
      <c r="BK33" s="36">
        <f>SUM(BK29:BK32)</f>
        <v>18</v>
      </c>
      <c r="BL33" s="19">
        <f t="shared" si="21"/>
        <v>27.27272727272727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98">
        <v>6</v>
      </c>
      <c r="B34" s="198" t="s">
        <v>84</v>
      </c>
      <c r="C34" s="32" t="s">
        <v>85</v>
      </c>
      <c r="D34" s="24">
        <v>29</v>
      </c>
      <c r="E34" s="27">
        <v>30</v>
      </c>
      <c r="F34" s="24">
        <v>23</v>
      </c>
      <c r="G34" s="19">
        <f t="shared" si="0"/>
        <v>79.310344827586206</v>
      </c>
      <c r="H34" s="24">
        <v>8</v>
      </c>
      <c r="I34" s="21">
        <f t="shared" si="1"/>
        <v>34.782608695652172</v>
      </c>
      <c r="J34" s="24">
        <v>0</v>
      </c>
      <c r="K34" s="23">
        <f t="shared" si="2"/>
        <v>0</v>
      </c>
      <c r="L34" s="24">
        <v>3</v>
      </c>
      <c r="M34" s="24"/>
      <c r="N34" s="24">
        <v>24</v>
      </c>
      <c r="O34" s="19">
        <f t="shared" si="3"/>
        <v>82.758620689655174</v>
      </c>
      <c r="P34" s="24">
        <v>8</v>
      </c>
      <c r="Q34" s="19">
        <f t="shared" si="4"/>
        <v>33.333333333333329</v>
      </c>
      <c r="R34" s="24">
        <v>17</v>
      </c>
      <c r="S34" s="19">
        <f t="shared" si="5"/>
        <v>58.620689655172406</v>
      </c>
      <c r="T34" s="24">
        <v>2</v>
      </c>
      <c r="U34" s="19">
        <f t="shared" si="6"/>
        <v>11.76470588235294</v>
      </c>
      <c r="V34" s="24">
        <v>25</v>
      </c>
      <c r="W34" s="19">
        <f t="shared" si="7"/>
        <v>86.206896551724128</v>
      </c>
      <c r="X34" s="24">
        <v>0</v>
      </c>
      <c r="Y34" s="19">
        <f t="shared" si="8"/>
        <v>0</v>
      </c>
      <c r="Z34" s="24">
        <v>29</v>
      </c>
      <c r="AA34" s="19">
        <f t="shared" si="9"/>
        <v>100</v>
      </c>
      <c r="AB34" s="24">
        <v>0</v>
      </c>
      <c r="AC34" s="19">
        <f t="shared" si="10"/>
        <v>0</v>
      </c>
      <c r="AD34" s="24">
        <v>29</v>
      </c>
      <c r="AE34" s="19">
        <f t="shared" si="11"/>
        <v>100</v>
      </c>
      <c r="AF34" s="24">
        <v>0</v>
      </c>
      <c r="AG34" s="19">
        <f t="shared" si="12"/>
        <v>0</v>
      </c>
      <c r="AH34" s="24">
        <v>29</v>
      </c>
      <c r="AI34" s="19">
        <f t="shared" si="13"/>
        <v>100</v>
      </c>
      <c r="AJ34" s="24">
        <v>0</v>
      </c>
      <c r="AK34" s="19">
        <f t="shared" si="14"/>
        <v>0</v>
      </c>
      <c r="AL34" s="24">
        <v>0</v>
      </c>
      <c r="AM34" s="24">
        <v>1</v>
      </c>
      <c r="AN34" s="24">
        <v>1</v>
      </c>
      <c r="AO34" s="24">
        <v>0</v>
      </c>
      <c r="AP34" s="24">
        <v>0</v>
      </c>
      <c r="AQ34" s="24">
        <v>0</v>
      </c>
      <c r="AR34" s="24">
        <v>5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6</v>
      </c>
      <c r="AZ34" s="18">
        <v>65</v>
      </c>
      <c r="BA34" s="24">
        <v>27</v>
      </c>
      <c r="BB34" s="28">
        <f t="shared" si="15"/>
        <v>41.53846153846154</v>
      </c>
      <c r="BC34" s="24">
        <v>0</v>
      </c>
      <c r="BD34" s="28">
        <f t="shared" si="16"/>
        <v>0</v>
      </c>
      <c r="BE34" s="22">
        <v>0</v>
      </c>
      <c r="BF34" s="29">
        <f t="shared" si="17"/>
        <v>0</v>
      </c>
      <c r="BG34" s="24">
        <v>21</v>
      </c>
      <c r="BH34" s="29">
        <f t="shared" si="18"/>
        <v>32.307692307692307</v>
      </c>
      <c r="BI34" s="30">
        <f t="shared" si="19"/>
        <v>48</v>
      </c>
      <c r="BJ34" s="29">
        <f t="shared" si="20"/>
        <v>73.846153846153854</v>
      </c>
      <c r="BK34" s="24">
        <v>17</v>
      </c>
      <c r="BL34" s="19">
        <f t="shared" si="21"/>
        <v>26.153846153846157</v>
      </c>
      <c r="BM34" s="24">
        <v>0</v>
      </c>
      <c r="BN34" s="19">
        <f t="shared" si="22"/>
        <v>0</v>
      </c>
      <c r="BO34" s="24">
        <v>0</v>
      </c>
      <c r="BP34" s="19">
        <f t="shared" si="23"/>
        <v>0</v>
      </c>
      <c r="BQ34" s="24">
        <v>0</v>
      </c>
      <c r="BR34" s="19">
        <f t="shared" si="24"/>
        <v>0</v>
      </c>
      <c r="BS34" s="24">
        <v>0</v>
      </c>
      <c r="BT34" s="19">
        <f t="shared" si="25"/>
        <v>0</v>
      </c>
      <c r="BU34" s="24">
        <v>0</v>
      </c>
      <c r="BV34" s="19">
        <f t="shared" si="26"/>
        <v>0</v>
      </c>
      <c r="BW34" s="4" t="s">
        <v>61</v>
      </c>
      <c r="BX34" s="31">
        <f>SUM(AL36:AY36)+AB36+AF36+AJ36</f>
        <v>16</v>
      </c>
      <c r="BY34" s="4"/>
    </row>
    <row r="35" spans="1:77" ht="14.25" customHeight="1">
      <c r="A35" s="175"/>
      <c r="B35" s="175"/>
      <c r="C35" s="32" t="s">
        <v>86</v>
      </c>
      <c r="D35" s="24">
        <v>6</v>
      </c>
      <c r="E35" s="27">
        <v>5</v>
      </c>
      <c r="F35" s="24">
        <v>2</v>
      </c>
      <c r="G35" s="19">
        <f t="shared" si="0"/>
        <v>33.333333333333329</v>
      </c>
      <c r="H35" s="24">
        <v>2</v>
      </c>
      <c r="I35" s="21">
        <f t="shared" si="1"/>
        <v>100</v>
      </c>
      <c r="J35" s="24">
        <v>0</v>
      </c>
      <c r="K35" s="23">
        <f t="shared" si="2"/>
        <v>0</v>
      </c>
      <c r="L35" s="24">
        <v>1</v>
      </c>
      <c r="M35" s="24"/>
      <c r="N35" s="24">
        <v>2</v>
      </c>
      <c r="O35" s="19">
        <f t="shared" si="3"/>
        <v>33.333333333333329</v>
      </c>
      <c r="P35" s="24">
        <v>0</v>
      </c>
      <c r="Q35" s="19">
        <f t="shared" si="4"/>
        <v>0</v>
      </c>
      <c r="R35" s="24">
        <v>3</v>
      </c>
      <c r="S35" s="19">
        <f t="shared" si="5"/>
        <v>50</v>
      </c>
      <c r="T35" s="24">
        <v>3</v>
      </c>
      <c r="U35" s="19">
        <f t="shared" si="6"/>
        <v>100</v>
      </c>
      <c r="V35" s="24">
        <v>2</v>
      </c>
      <c r="W35" s="19">
        <f t="shared" si="7"/>
        <v>33.333333333333329</v>
      </c>
      <c r="X35" s="24">
        <v>0</v>
      </c>
      <c r="Y35" s="19">
        <f t="shared" si="8"/>
        <v>0</v>
      </c>
      <c r="Z35" s="24">
        <v>2</v>
      </c>
      <c r="AA35" s="19">
        <f t="shared" si="9"/>
        <v>33.333333333333329</v>
      </c>
      <c r="AB35" s="24">
        <v>0</v>
      </c>
      <c r="AC35" s="19">
        <f t="shared" si="10"/>
        <v>0</v>
      </c>
      <c r="AD35" s="24">
        <v>2</v>
      </c>
      <c r="AE35" s="19">
        <f t="shared" si="11"/>
        <v>33.333333333333329</v>
      </c>
      <c r="AF35" s="24">
        <v>0</v>
      </c>
      <c r="AG35" s="19">
        <f t="shared" si="12"/>
        <v>0</v>
      </c>
      <c r="AH35" s="24">
        <v>2</v>
      </c>
      <c r="AI35" s="19">
        <f t="shared" si="13"/>
        <v>33.333333333333329</v>
      </c>
      <c r="AJ35" s="24">
        <v>0</v>
      </c>
      <c r="AK35" s="19">
        <f t="shared" si="14"/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3</v>
      </c>
      <c r="AZ35" s="18">
        <v>5</v>
      </c>
      <c r="BA35" s="24">
        <v>0</v>
      </c>
      <c r="BB35" s="28">
        <f t="shared" si="15"/>
        <v>0</v>
      </c>
      <c r="BC35" s="24">
        <v>0</v>
      </c>
      <c r="BD35" s="28">
        <f t="shared" si="16"/>
        <v>0</v>
      </c>
      <c r="BE35" s="22">
        <v>0</v>
      </c>
      <c r="BF35" s="29">
        <f t="shared" si="17"/>
        <v>0</v>
      </c>
      <c r="BG35" s="24">
        <v>2</v>
      </c>
      <c r="BH35" s="29">
        <f t="shared" si="18"/>
        <v>40</v>
      </c>
      <c r="BI35" s="30">
        <f t="shared" si="19"/>
        <v>2</v>
      </c>
      <c r="BJ35" s="29">
        <f t="shared" si="20"/>
        <v>40</v>
      </c>
      <c r="BK35" s="24">
        <v>3</v>
      </c>
      <c r="BL35" s="19">
        <f t="shared" si="21"/>
        <v>60</v>
      </c>
      <c r="BM35" s="24">
        <v>0</v>
      </c>
      <c r="BN35" s="19">
        <f t="shared" si="22"/>
        <v>0</v>
      </c>
      <c r="BO35" s="24">
        <v>0</v>
      </c>
      <c r="BP35" s="19">
        <f t="shared" si="23"/>
        <v>0</v>
      </c>
      <c r="BQ35" s="24">
        <v>0</v>
      </c>
      <c r="BR35" s="19">
        <f t="shared" si="24"/>
        <v>0</v>
      </c>
      <c r="BS35" s="24">
        <v>0</v>
      </c>
      <c r="BT35" s="19">
        <f t="shared" si="25"/>
        <v>0</v>
      </c>
      <c r="BU35" s="24">
        <v>0</v>
      </c>
      <c r="BV35" s="19">
        <f t="shared" si="26"/>
        <v>0</v>
      </c>
      <c r="BW35" s="4" t="s">
        <v>63</v>
      </c>
      <c r="BX35" s="31">
        <f>BI36+BK36+BM36+BO36+BQ36+BS36</f>
        <v>70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35</v>
      </c>
      <c r="E36" s="36">
        <f t="shared" si="42"/>
        <v>35</v>
      </c>
      <c r="F36" s="36">
        <f t="shared" si="42"/>
        <v>25</v>
      </c>
      <c r="G36" s="19">
        <f t="shared" si="0"/>
        <v>71.428571428571431</v>
      </c>
      <c r="H36" s="36">
        <f>SUM(H34:H35)</f>
        <v>10</v>
      </c>
      <c r="I36" s="21">
        <f t="shared" si="1"/>
        <v>40</v>
      </c>
      <c r="J36" s="36">
        <f>SUM(J34:J35)</f>
        <v>0</v>
      </c>
      <c r="K36" s="23">
        <f t="shared" si="2"/>
        <v>0</v>
      </c>
      <c r="L36" s="36">
        <f t="shared" ref="L36:N36" si="43">SUM(L34:L35)</f>
        <v>4</v>
      </c>
      <c r="M36" s="36">
        <f t="shared" si="43"/>
        <v>0</v>
      </c>
      <c r="N36" s="36">
        <f t="shared" si="43"/>
        <v>26</v>
      </c>
      <c r="O36" s="19">
        <f t="shared" si="3"/>
        <v>74.285714285714292</v>
      </c>
      <c r="P36" s="36">
        <f>SUM(P34:P35)</f>
        <v>8</v>
      </c>
      <c r="Q36" s="19">
        <f t="shared" si="4"/>
        <v>30.76923076923077</v>
      </c>
      <c r="R36" s="36">
        <f>SUM(R34:R35)</f>
        <v>20</v>
      </c>
      <c r="S36" s="19">
        <f t="shared" si="5"/>
        <v>57.142857142857139</v>
      </c>
      <c r="T36" s="36">
        <f>SUM(T34:T35)</f>
        <v>5</v>
      </c>
      <c r="U36" s="19">
        <f t="shared" si="6"/>
        <v>25</v>
      </c>
      <c r="V36" s="36">
        <f>SUM(V34:V35)</f>
        <v>27</v>
      </c>
      <c r="W36" s="19">
        <f t="shared" si="7"/>
        <v>77.142857142857153</v>
      </c>
      <c r="X36" s="36">
        <f>SUM(X34:X35)</f>
        <v>0</v>
      </c>
      <c r="Y36" s="19">
        <f t="shared" si="8"/>
        <v>0</v>
      </c>
      <c r="Z36" s="36">
        <f>SUM(Z34:Z35)</f>
        <v>31</v>
      </c>
      <c r="AA36" s="19">
        <f t="shared" si="9"/>
        <v>88.571428571428569</v>
      </c>
      <c r="AB36" s="36">
        <f>SUM(AB34:AB35)</f>
        <v>0</v>
      </c>
      <c r="AC36" s="19">
        <f t="shared" si="10"/>
        <v>0</v>
      </c>
      <c r="AD36" s="36">
        <f>SUM(AD34:AD35)</f>
        <v>31</v>
      </c>
      <c r="AE36" s="19">
        <f t="shared" si="11"/>
        <v>88.571428571428569</v>
      </c>
      <c r="AF36" s="36">
        <f>SUM(AF34:AF35)</f>
        <v>0</v>
      </c>
      <c r="AG36" s="19">
        <f t="shared" si="12"/>
        <v>0</v>
      </c>
      <c r="AH36" s="36">
        <f>SUM(AH34:AH35)</f>
        <v>31</v>
      </c>
      <c r="AI36" s="19">
        <f t="shared" si="13"/>
        <v>88.571428571428569</v>
      </c>
      <c r="AJ36" s="36">
        <f>SUM(AJ34:AJ35)</f>
        <v>0</v>
      </c>
      <c r="AK36" s="19">
        <f t="shared" si="14"/>
        <v>0</v>
      </c>
      <c r="AL36" s="36">
        <f t="shared" ref="AL36:BA36" si="44">SUM(AL34:AL35)</f>
        <v>0</v>
      </c>
      <c r="AM36" s="36">
        <f t="shared" si="44"/>
        <v>1</v>
      </c>
      <c r="AN36" s="36">
        <f t="shared" si="44"/>
        <v>1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5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0</v>
      </c>
      <c r="AW36" s="36">
        <f t="shared" si="44"/>
        <v>0</v>
      </c>
      <c r="AX36" s="36">
        <f t="shared" si="44"/>
        <v>0</v>
      </c>
      <c r="AY36" s="36">
        <f t="shared" si="44"/>
        <v>9</v>
      </c>
      <c r="AZ36" s="36">
        <f t="shared" si="44"/>
        <v>70</v>
      </c>
      <c r="BA36" s="36">
        <f t="shared" si="44"/>
        <v>27</v>
      </c>
      <c r="BB36" s="28">
        <f t="shared" si="15"/>
        <v>38.571428571428577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23</v>
      </c>
      <c r="BH36" s="29">
        <f t="shared" si="18"/>
        <v>32.857142857142854</v>
      </c>
      <c r="BI36" s="30">
        <f t="shared" si="19"/>
        <v>50</v>
      </c>
      <c r="BJ36" s="29">
        <f t="shared" si="20"/>
        <v>71.428571428571431</v>
      </c>
      <c r="BK36" s="36">
        <f>SUM(BK34:BK35)</f>
        <v>20</v>
      </c>
      <c r="BL36" s="19">
        <f t="shared" si="21"/>
        <v>28.571428571428569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70</v>
      </c>
      <c r="BY36" s="4"/>
    </row>
    <row r="37" spans="1:77" ht="14.25" customHeight="1">
      <c r="A37" s="198">
        <v>7</v>
      </c>
      <c r="B37" s="199" t="s">
        <v>87</v>
      </c>
      <c r="C37" s="32" t="s">
        <v>88</v>
      </c>
      <c r="D37" s="24">
        <v>11</v>
      </c>
      <c r="E37" s="27">
        <v>17</v>
      </c>
      <c r="F37" s="24">
        <v>13</v>
      </c>
      <c r="G37" s="19">
        <f t="shared" si="0"/>
        <v>118.18181818181819</v>
      </c>
      <c r="H37" s="24">
        <v>7</v>
      </c>
      <c r="I37" s="21">
        <f t="shared" si="1"/>
        <v>53.846153846153847</v>
      </c>
      <c r="J37" s="24"/>
      <c r="K37" s="23">
        <f t="shared" si="2"/>
        <v>0</v>
      </c>
      <c r="L37" s="24">
        <v>7</v>
      </c>
      <c r="M37" s="24">
        <v>7</v>
      </c>
      <c r="N37" s="24">
        <v>11</v>
      </c>
      <c r="O37" s="19">
        <f t="shared" si="3"/>
        <v>100</v>
      </c>
      <c r="P37" s="24">
        <v>0</v>
      </c>
      <c r="Q37" s="19">
        <f t="shared" si="4"/>
        <v>0</v>
      </c>
      <c r="R37" s="24">
        <v>12</v>
      </c>
      <c r="S37" s="19">
        <f t="shared" si="5"/>
        <v>109.09090909090908</v>
      </c>
      <c r="T37" s="24">
        <v>0</v>
      </c>
      <c r="U37" s="19">
        <f t="shared" si="6"/>
        <v>0</v>
      </c>
      <c r="V37" s="24">
        <v>12</v>
      </c>
      <c r="W37" s="19">
        <f t="shared" si="7"/>
        <v>109.09090909090908</v>
      </c>
      <c r="X37" s="24"/>
      <c r="Y37" s="19">
        <f t="shared" si="8"/>
        <v>0</v>
      </c>
      <c r="Z37" s="24">
        <v>12</v>
      </c>
      <c r="AA37" s="19">
        <f t="shared" si="9"/>
        <v>109.09090909090908</v>
      </c>
      <c r="AB37" s="24"/>
      <c r="AC37" s="19">
        <f t="shared" si="10"/>
        <v>0</v>
      </c>
      <c r="AD37" s="24">
        <v>12</v>
      </c>
      <c r="AE37" s="19">
        <f t="shared" si="11"/>
        <v>109.09090909090908</v>
      </c>
      <c r="AF37" s="24"/>
      <c r="AG37" s="19">
        <f t="shared" si="12"/>
        <v>0</v>
      </c>
      <c r="AH37" s="24">
        <v>12</v>
      </c>
      <c r="AI37" s="19">
        <f t="shared" si="13"/>
        <v>109.09090909090908</v>
      </c>
      <c r="AJ37" s="24"/>
      <c r="AK37" s="19">
        <f t="shared" si="14"/>
        <v>0</v>
      </c>
      <c r="AL37" s="24"/>
      <c r="AM37" s="24"/>
      <c r="AN37" s="24"/>
      <c r="AO37" s="24"/>
      <c r="AP37" s="24"/>
      <c r="AQ37" s="24"/>
      <c r="AR37" s="24">
        <v>1</v>
      </c>
      <c r="AS37" s="24"/>
      <c r="AT37" s="24"/>
      <c r="AU37" s="24"/>
      <c r="AV37" s="24"/>
      <c r="AW37" s="24"/>
      <c r="AX37" s="24"/>
      <c r="AY37" s="24">
        <v>1</v>
      </c>
      <c r="AZ37" s="18">
        <v>18</v>
      </c>
      <c r="BA37" s="24">
        <v>3</v>
      </c>
      <c r="BB37" s="28">
        <f t="shared" si="15"/>
        <v>16.666666666666664</v>
      </c>
      <c r="BC37" s="24"/>
      <c r="BD37" s="28">
        <f t="shared" si="16"/>
        <v>0</v>
      </c>
      <c r="BE37" s="22"/>
      <c r="BF37" s="29">
        <f t="shared" si="17"/>
        <v>0</v>
      </c>
      <c r="BG37" s="24">
        <v>9</v>
      </c>
      <c r="BH37" s="29">
        <f t="shared" si="18"/>
        <v>50</v>
      </c>
      <c r="BI37" s="30">
        <f t="shared" si="19"/>
        <v>12</v>
      </c>
      <c r="BJ37" s="29">
        <f t="shared" si="20"/>
        <v>66.666666666666657</v>
      </c>
      <c r="BK37" s="24">
        <v>6</v>
      </c>
      <c r="BL37" s="19">
        <f t="shared" si="21"/>
        <v>33.333333333333329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4</v>
      </c>
      <c r="BY37" s="4"/>
    </row>
    <row r="38" spans="1:77" ht="14.25" customHeight="1">
      <c r="A38" s="174"/>
      <c r="B38" s="174"/>
      <c r="C38" s="32" t="s">
        <v>89</v>
      </c>
      <c r="D38" s="24">
        <v>32</v>
      </c>
      <c r="E38" s="27">
        <v>34</v>
      </c>
      <c r="F38" s="24">
        <v>12</v>
      </c>
      <c r="G38" s="19">
        <f t="shared" si="0"/>
        <v>37.5</v>
      </c>
      <c r="H38" s="24">
        <v>2</v>
      </c>
      <c r="I38" s="21">
        <f t="shared" si="1"/>
        <v>16.666666666666664</v>
      </c>
      <c r="J38" s="24">
        <v>0</v>
      </c>
      <c r="K38" s="23">
        <f t="shared" si="2"/>
        <v>0</v>
      </c>
      <c r="L38" s="24">
        <v>0</v>
      </c>
      <c r="M38" s="24"/>
      <c r="N38" s="24">
        <v>26</v>
      </c>
      <c r="O38" s="19">
        <f t="shared" si="3"/>
        <v>81.25</v>
      </c>
      <c r="P38" s="24">
        <v>5</v>
      </c>
      <c r="Q38" s="19">
        <f t="shared" si="4"/>
        <v>19.230769230769234</v>
      </c>
      <c r="R38" s="24">
        <v>26</v>
      </c>
      <c r="S38" s="19">
        <f t="shared" si="5"/>
        <v>81.25</v>
      </c>
      <c r="T38" s="24">
        <v>1</v>
      </c>
      <c r="U38" s="19">
        <f t="shared" si="6"/>
        <v>3.8461538461538463</v>
      </c>
      <c r="V38" s="24">
        <v>26</v>
      </c>
      <c r="W38" s="19">
        <f t="shared" si="7"/>
        <v>81.25</v>
      </c>
      <c r="X38" s="24">
        <v>0</v>
      </c>
      <c r="Y38" s="19">
        <f t="shared" si="8"/>
        <v>0</v>
      </c>
      <c r="Z38" s="24">
        <v>26</v>
      </c>
      <c r="AA38" s="19">
        <f t="shared" si="9"/>
        <v>81.25</v>
      </c>
      <c r="AB38" s="24">
        <v>0</v>
      </c>
      <c r="AC38" s="19">
        <f t="shared" si="10"/>
        <v>0</v>
      </c>
      <c r="AD38" s="24">
        <v>26</v>
      </c>
      <c r="AE38" s="19">
        <f t="shared" si="11"/>
        <v>81.25</v>
      </c>
      <c r="AF38" s="24">
        <v>0</v>
      </c>
      <c r="AG38" s="19">
        <f t="shared" si="12"/>
        <v>0</v>
      </c>
      <c r="AH38" s="24">
        <v>26</v>
      </c>
      <c r="AI38" s="19">
        <f t="shared" si="13"/>
        <v>81.25</v>
      </c>
      <c r="AJ38" s="24">
        <v>0</v>
      </c>
      <c r="AK38" s="19">
        <f t="shared" si="14"/>
        <v>0</v>
      </c>
      <c r="AL38" s="24"/>
      <c r="AM38" s="24"/>
      <c r="AN38" s="24">
        <v>2</v>
      </c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18">
        <v>33</v>
      </c>
      <c r="BA38" s="24">
        <v>2</v>
      </c>
      <c r="BB38" s="28">
        <f t="shared" si="15"/>
        <v>6.0606060606060606</v>
      </c>
      <c r="BC38" s="24"/>
      <c r="BD38" s="28">
        <f t="shared" si="16"/>
        <v>0</v>
      </c>
      <c r="BE38" s="22"/>
      <c r="BF38" s="29">
        <f t="shared" si="17"/>
        <v>0</v>
      </c>
      <c r="BG38" s="24">
        <v>20</v>
      </c>
      <c r="BH38" s="29">
        <f t="shared" si="18"/>
        <v>60.606060606060609</v>
      </c>
      <c r="BI38" s="30">
        <f t="shared" si="19"/>
        <v>22</v>
      </c>
      <c r="BJ38" s="29">
        <f t="shared" si="20"/>
        <v>66.666666666666657</v>
      </c>
      <c r="BK38" s="24">
        <v>11</v>
      </c>
      <c r="BL38" s="19">
        <f t="shared" si="21"/>
        <v>33.333333333333329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60</v>
      </c>
      <c r="BY38" s="4"/>
    </row>
    <row r="39" spans="1:77" ht="14.25" customHeight="1">
      <c r="A39" s="174"/>
      <c r="B39" s="174"/>
      <c r="C39" s="32" t="s">
        <v>90</v>
      </c>
      <c r="D39" s="24">
        <v>22</v>
      </c>
      <c r="E39" s="27">
        <v>11</v>
      </c>
      <c r="F39" s="24">
        <v>8</v>
      </c>
      <c r="G39" s="19">
        <f t="shared" si="0"/>
        <v>36.363636363636367</v>
      </c>
      <c r="H39" s="24">
        <v>1</v>
      </c>
      <c r="I39" s="21">
        <f t="shared" si="1"/>
        <v>12.5</v>
      </c>
      <c r="J39" s="24">
        <v>0</v>
      </c>
      <c r="K39" s="23">
        <f t="shared" si="2"/>
        <v>0</v>
      </c>
      <c r="L39" s="24">
        <v>0</v>
      </c>
      <c r="M39" s="24"/>
      <c r="N39" s="24">
        <v>22</v>
      </c>
      <c r="O39" s="19">
        <f t="shared" si="3"/>
        <v>100</v>
      </c>
      <c r="P39" s="24">
        <v>3</v>
      </c>
      <c r="Q39" s="19">
        <f t="shared" si="4"/>
        <v>13.636363636363635</v>
      </c>
      <c r="R39" s="24">
        <v>8</v>
      </c>
      <c r="S39" s="19">
        <f t="shared" si="5"/>
        <v>36.363636363636367</v>
      </c>
      <c r="T39" s="24">
        <v>0</v>
      </c>
      <c r="U39" s="19">
        <f t="shared" si="6"/>
        <v>0</v>
      </c>
      <c r="V39" s="24">
        <v>8</v>
      </c>
      <c r="W39" s="19">
        <f t="shared" si="7"/>
        <v>36.363636363636367</v>
      </c>
      <c r="X39" s="24">
        <v>0</v>
      </c>
      <c r="Y39" s="19">
        <f t="shared" si="8"/>
        <v>0</v>
      </c>
      <c r="Z39" s="24">
        <v>8</v>
      </c>
      <c r="AA39" s="19">
        <f t="shared" si="9"/>
        <v>36.363636363636367</v>
      </c>
      <c r="AB39" s="24">
        <v>0</v>
      </c>
      <c r="AC39" s="19">
        <f t="shared" si="10"/>
        <v>0</v>
      </c>
      <c r="AD39" s="24">
        <v>8</v>
      </c>
      <c r="AE39" s="19">
        <f t="shared" si="11"/>
        <v>36.363636363636367</v>
      </c>
      <c r="AF39" s="24">
        <v>0</v>
      </c>
      <c r="AG39" s="19">
        <f t="shared" si="12"/>
        <v>0</v>
      </c>
      <c r="AH39" s="24">
        <v>8</v>
      </c>
      <c r="AI39" s="19">
        <f t="shared" si="13"/>
        <v>36.363636363636367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18">
        <v>6</v>
      </c>
      <c r="BA39" s="24"/>
      <c r="BB39" s="28">
        <f t="shared" si="15"/>
        <v>0</v>
      </c>
      <c r="BC39" s="24"/>
      <c r="BD39" s="28">
        <f t="shared" si="16"/>
        <v>0</v>
      </c>
      <c r="BE39" s="22"/>
      <c r="BF39" s="29">
        <f t="shared" si="17"/>
        <v>0</v>
      </c>
      <c r="BG39" s="24">
        <v>4</v>
      </c>
      <c r="BH39" s="29">
        <f t="shared" si="18"/>
        <v>66.666666666666657</v>
      </c>
      <c r="BI39" s="30">
        <f t="shared" si="19"/>
        <v>4</v>
      </c>
      <c r="BJ39" s="29">
        <f t="shared" si="20"/>
        <v>66.666666666666657</v>
      </c>
      <c r="BK39" s="24">
        <v>2</v>
      </c>
      <c r="BL39" s="19">
        <f t="shared" si="21"/>
        <v>33.333333333333329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60</v>
      </c>
      <c r="BY39" s="4"/>
    </row>
    <row r="40" spans="1:77" ht="14.25" customHeight="1">
      <c r="A40" s="175"/>
      <c r="B40" s="175"/>
      <c r="C40" s="32" t="s">
        <v>91</v>
      </c>
      <c r="D40" s="24">
        <v>12</v>
      </c>
      <c r="E40" s="27">
        <v>5</v>
      </c>
      <c r="F40" s="24">
        <v>6</v>
      </c>
      <c r="G40" s="19">
        <f t="shared" si="0"/>
        <v>50</v>
      </c>
      <c r="H40" s="24"/>
      <c r="I40" s="21">
        <f t="shared" si="1"/>
        <v>0</v>
      </c>
      <c r="J40" s="24"/>
      <c r="K40" s="23">
        <f t="shared" si="2"/>
        <v>0</v>
      </c>
      <c r="L40" s="24">
        <v>0</v>
      </c>
      <c r="M40" s="24"/>
      <c r="N40" s="24">
        <v>12</v>
      </c>
      <c r="O40" s="19">
        <f t="shared" si="3"/>
        <v>100</v>
      </c>
      <c r="P40" s="24"/>
      <c r="Q40" s="19">
        <f t="shared" si="4"/>
        <v>0</v>
      </c>
      <c r="R40" s="24">
        <v>6</v>
      </c>
      <c r="S40" s="19">
        <f t="shared" si="5"/>
        <v>50</v>
      </c>
      <c r="T40" s="24"/>
      <c r="U40" s="19">
        <f t="shared" si="6"/>
        <v>0</v>
      </c>
      <c r="V40" s="24">
        <v>6</v>
      </c>
      <c r="W40" s="19">
        <f t="shared" si="7"/>
        <v>50</v>
      </c>
      <c r="X40" s="24"/>
      <c r="Y40" s="19">
        <f t="shared" si="8"/>
        <v>0</v>
      </c>
      <c r="Z40" s="24">
        <v>6</v>
      </c>
      <c r="AA40" s="19">
        <f t="shared" si="9"/>
        <v>50</v>
      </c>
      <c r="AB40" s="24"/>
      <c r="AC40" s="19">
        <f t="shared" si="10"/>
        <v>0</v>
      </c>
      <c r="AD40" s="24">
        <v>6</v>
      </c>
      <c r="AE40" s="19">
        <f t="shared" si="11"/>
        <v>50</v>
      </c>
      <c r="AF40" s="24"/>
      <c r="AG40" s="19">
        <f t="shared" si="12"/>
        <v>0</v>
      </c>
      <c r="AH40" s="24">
        <v>6</v>
      </c>
      <c r="AI40" s="19">
        <f t="shared" si="13"/>
        <v>50</v>
      </c>
      <c r="AJ40" s="24"/>
      <c r="AK40" s="19">
        <f t="shared" si="14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>
        <v>0</v>
      </c>
      <c r="AW40" s="24"/>
      <c r="AX40" s="24"/>
      <c r="AY40" s="24"/>
      <c r="AZ40" s="18">
        <v>3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2</v>
      </c>
      <c r="BH40" s="29">
        <f t="shared" si="18"/>
        <v>66.666666666666657</v>
      </c>
      <c r="BI40" s="30">
        <f t="shared" si="19"/>
        <v>2</v>
      </c>
      <c r="BJ40" s="29">
        <f t="shared" si="20"/>
        <v>66.666666666666657</v>
      </c>
      <c r="BK40" s="24">
        <v>1</v>
      </c>
      <c r="BL40" s="19">
        <f t="shared" si="21"/>
        <v>33.333333333333329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77</v>
      </c>
      <c r="E41" s="36">
        <f t="shared" si="45"/>
        <v>67</v>
      </c>
      <c r="F41" s="36">
        <f t="shared" si="45"/>
        <v>39</v>
      </c>
      <c r="G41" s="19">
        <f t="shared" si="0"/>
        <v>50.649350649350644</v>
      </c>
      <c r="H41" s="36">
        <f>SUM(H37:H40)</f>
        <v>10</v>
      </c>
      <c r="I41" s="21">
        <f t="shared" si="1"/>
        <v>25.641025641025639</v>
      </c>
      <c r="J41" s="36">
        <f>SUM(J37:J40)</f>
        <v>0</v>
      </c>
      <c r="K41" s="23">
        <f t="shared" si="2"/>
        <v>0</v>
      </c>
      <c r="L41" s="36">
        <f t="shared" ref="L41:N41" si="46">SUM(L37:L40)</f>
        <v>7</v>
      </c>
      <c r="M41" s="36">
        <f t="shared" si="46"/>
        <v>7</v>
      </c>
      <c r="N41" s="36">
        <f t="shared" si="46"/>
        <v>71</v>
      </c>
      <c r="O41" s="19">
        <f t="shared" si="3"/>
        <v>92.20779220779221</v>
      </c>
      <c r="P41" s="36">
        <f>SUM(P37:P40)</f>
        <v>8</v>
      </c>
      <c r="Q41" s="19">
        <f t="shared" si="4"/>
        <v>11.267605633802818</v>
      </c>
      <c r="R41" s="36">
        <f>SUM(R37:R40)</f>
        <v>52</v>
      </c>
      <c r="S41" s="19">
        <f t="shared" si="5"/>
        <v>67.532467532467535</v>
      </c>
      <c r="T41" s="36">
        <f>SUM(T37:T40)</f>
        <v>1</v>
      </c>
      <c r="U41" s="19">
        <f t="shared" si="6"/>
        <v>1.9230769230769231</v>
      </c>
      <c r="V41" s="36">
        <f>SUM(V37:V40)</f>
        <v>52</v>
      </c>
      <c r="W41" s="19">
        <f t="shared" si="7"/>
        <v>67.532467532467535</v>
      </c>
      <c r="X41" s="36">
        <f>SUM(X37:X40)</f>
        <v>0</v>
      </c>
      <c r="Y41" s="19">
        <f t="shared" si="8"/>
        <v>0</v>
      </c>
      <c r="Z41" s="36">
        <f>SUM(Z37:Z40)</f>
        <v>52</v>
      </c>
      <c r="AA41" s="19">
        <f t="shared" si="9"/>
        <v>67.532467532467535</v>
      </c>
      <c r="AB41" s="36">
        <f>SUM(AB37:AB40)</f>
        <v>0</v>
      </c>
      <c r="AC41" s="19">
        <f t="shared" si="10"/>
        <v>0</v>
      </c>
      <c r="AD41" s="36">
        <f>SUM(AD37:AD40)</f>
        <v>52</v>
      </c>
      <c r="AE41" s="19">
        <f t="shared" si="11"/>
        <v>67.532467532467535</v>
      </c>
      <c r="AF41" s="36">
        <f>SUM(AF37:AF40)</f>
        <v>0</v>
      </c>
      <c r="AG41" s="19">
        <f t="shared" si="12"/>
        <v>0</v>
      </c>
      <c r="AH41" s="36">
        <f>SUM(AH37:AH40)</f>
        <v>52</v>
      </c>
      <c r="AI41" s="19">
        <f t="shared" si="13"/>
        <v>67.532467532467535</v>
      </c>
      <c r="AJ41" s="36">
        <f>SUM(AJ37:AJ40)</f>
        <v>0</v>
      </c>
      <c r="AK41" s="19">
        <f t="shared" si="14"/>
        <v>0</v>
      </c>
      <c r="AL41" s="36">
        <f t="shared" ref="AL41:AU41" si="47">SUM(AL37:AL40)</f>
        <v>0</v>
      </c>
      <c r="AM41" s="36">
        <f t="shared" si="47"/>
        <v>0</v>
      </c>
      <c r="AN41" s="36">
        <f t="shared" si="47"/>
        <v>2</v>
      </c>
      <c r="AO41" s="36">
        <f t="shared" si="47"/>
        <v>0</v>
      </c>
      <c r="AP41" s="36">
        <f t="shared" si="47"/>
        <v>0</v>
      </c>
      <c r="AQ41" s="36">
        <f t="shared" si="47"/>
        <v>0</v>
      </c>
      <c r="AR41" s="36">
        <f t="shared" si="47"/>
        <v>1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v>0</v>
      </c>
      <c r="AW41" s="36">
        <f t="shared" ref="AW41:BA41" si="48">SUM(AW37:AW40)</f>
        <v>0</v>
      </c>
      <c r="AX41" s="36">
        <f t="shared" si="48"/>
        <v>0</v>
      </c>
      <c r="AY41" s="36">
        <f t="shared" si="48"/>
        <v>1</v>
      </c>
      <c r="AZ41" s="36">
        <f t="shared" si="48"/>
        <v>60</v>
      </c>
      <c r="BA41" s="36">
        <f t="shared" si="48"/>
        <v>5</v>
      </c>
      <c r="BB41" s="28">
        <f t="shared" si="15"/>
        <v>8.3333333333333321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35</v>
      </c>
      <c r="BH41" s="29">
        <f t="shared" si="18"/>
        <v>58.333333333333336</v>
      </c>
      <c r="BI41" s="30">
        <f t="shared" si="19"/>
        <v>40</v>
      </c>
      <c r="BJ41" s="29">
        <f t="shared" si="20"/>
        <v>66.666666666666657</v>
      </c>
      <c r="BK41" s="36">
        <f>SUM(BK37:BK40)</f>
        <v>20</v>
      </c>
      <c r="BL41" s="19">
        <f t="shared" si="21"/>
        <v>33.333333333333329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98">
        <v>8</v>
      </c>
      <c r="B42" s="199" t="s">
        <v>92</v>
      </c>
      <c r="C42" s="32" t="s">
        <v>93</v>
      </c>
      <c r="D42" s="24">
        <v>42</v>
      </c>
      <c r="E42" s="27">
        <v>25</v>
      </c>
      <c r="F42" s="24">
        <v>42</v>
      </c>
      <c r="G42" s="19">
        <f t="shared" si="0"/>
        <v>100</v>
      </c>
      <c r="H42" s="24">
        <v>5</v>
      </c>
      <c r="I42" s="21">
        <f t="shared" si="1"/>
        <v>11.904761904761903</v>
      </c>
      <c r="J42" s="24">
        <v>0</v>
      </c>
      <c r="K42" s="23">
        <f t="shared" si="2"/>
        <v>0</v>
      </c>
      <c r="L42" s="24">
        <v>0</v>
      </c>
      <c r="M42" s="24">
        <v>0</v>
      </c>
      <c r="N42" s="24">
        <v>42</v>
      </c>
      <c r="O42" s="19">
        <f t="shared" si="3"/>
        <v>100</v>
      </c>
      <c r="P42" s="24">
        <v>0</v>
      </c>
      <c r="Q42" s="19">
        <f t="shared" si="4"/>
        <v>0</v>
      </c>
      <c r="R42" s="24">
        <v>42</v>
      </c>
      <c r="S42" s="19">
        <f t="shared" si="5"/>
        <v>100</v>
      </c>
      <c r="T42" s="24">
        <v>1</v>
      </c>
      <c r="U42" s="19">
        <f t="shared" si="6"/>
        <v>2.3809523809523809</v>
      </c>
      <c r="V42" s="24">
        <v>42</v>
      </c>
      <c r="W42" s="19">
        <f t="shared" si="7"/>
        <v>100</v>
      </c>
      <c r="X42" s="24">
        <v>0</v>
      </c>
      <c r="Y42" s="19">
        <f t="shared" si="8"/>
        <v>0</v>
      </c>
      <c r="Z42" s="24">
        <v>42</v>
      </c>
      <c r="AA42" s="19">
        <f t="shared" si="9"/>
        <v>100</v>
      </c>
      <c r="AB42" s="24">
        <v>0</v>
      </c>
      <c r="AC42" s="19">
        <f t="shared" si="10"/>
        <v>0</v>
      </c>
      <c r="AD42" s="24">
        <v>42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42</v>
      </c>
      <c r="AI42" s="19">
        <f t="shared" si="13"/>
        <v>100</v>
      </c>
      <c r="AJ42" s="24">
        <v>0</v>
      </c>
      <c r="AK42" s="19">
        <f t="shared" si="14"/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2</v>
      </c>
      <c r="AZ42" s="18">
        <v>18</v>
      </c>
      <c r="BA42" s="24">
        <v>5</v>
      </c>
      <c r="BB42" s="28">
        <f t="shared" si="15"/>
        <v>27.777777777777779</v>
      </c>
      <c r="BC42" s="24">
        <v>0</v>
      </c>
      <c r="BD42" s="28">
        <f t="shared" si="16"/>
        <v>0</v>
      </c>
      <c r="BE42" s="22">
        <v>0</v>
      </c>
      <c r="BF42" s="29">
        <f t="shared" si="17"/>
        <v>0</v>
      </c>
      <c r="BG42" s="24">
        <v>11</v>
      </c>
      <c r="BH42" s="29">
        <f t="shared" si="18"/>
        <v>61.111111111111114</v>
      </c>
      <c r="BI42" s="30">
        <f t="shared" si="19"/>
        <v>16</v>
      </c>
      <c r="BJ42" s="29">
        <f t="shared" si="20"/>
        <v>88.888888888888886</v>
      </c>
      <c r="BK42" s="24">
        <v>2</v>
      </c>
      <c r="BL42" s="19">
        <f t="shared" si="21"/>
        <v>11.111111111111111</v>
      </c>
      <c r="BM42" s="24">
        <v>0</v>
      </c>
      <c r="BN42" s="19">
        <f t="shared" si="22"/>
        <v>0</v>
      </c>
      <c r="BO42" s="24">
        <v>0</v>
      </c>
      <c r="BP42" s="19">
        <f t="shared" si="23"/>
        <v>0</v>
      </c>
      <c r="BQ42" s="24">
        <v>0</v>
      </c>
      <c r="BR42" s="19">
        <f t="shared" si="24"/>
        <v>0</v>
      </c>
      <c r="BS42" s="24">
        <v>0</v>
      </c>
      <c r="BT42" s="19">
        <f t="shared" si="25"/>
        <v>0</v>
      </c>
      <c r="BU42" s="24">
        <v>0</v>
      </c>
      <c r="BV42" s="19">
        <f t="shared" si="26"/>
        <v>0</v>
      </c>
      <c r="BW42" s="4" t="s">
        <v>61</v>
      </c>
      <c r="BX42" s="31">
        <f>SUM(AL46:AY46)+AB46+AF46+AJ46</f>
        <v>14</v>
      </c>
      <c r="BY42" s="4"/>
    </row>
    <row r="43" spans="1:77" ht="14.25" customHeight="1">
      <c r="A43" s="174"/>
      <c r="B43" s="174"/>
      <c r="C43" s="32" t="s">
        <v>94</v>
      </c>
      <c r="D43" s="24">
        <v>15</v>
      </c>
      <c r="E43" s="27">
        <v>25</v>
      </c>
      <c r="F43" s="24">
        <v>15</v>
      </c>
      <c r="G43" s="19">
        <f t="shared" si="0"/>
        <v>100</v>
      </c>
      <c r="H43" s="24">
        <v>1</v>
      </c>
      <c r="I43" s="21">
        <f t="shared" si="1"/>
        <v>6.666666666666667</v>
      </c>
      <c r="J43" s="24">
        <v>0</v>
      </c>
      <c r="K43" s="23">
        <f t="shared" si="2"/>
        <v>0</v>
      </c>
      <c r="L43" s="24">
        <v>0</v>
      </c>
      <c r="M43" s="24">
        <v>0</v>
      </c>
      <c r="N43" s="24">
        <v>15</v>
      </c>
      <c r="O43" s="19">
        <f t="shared" si="3"/>
        <v>100</v>
      </c>
      <c r="P43" s="24">
        <v>0</v>
      </c>
      <c r="Q43" s="19">
        <f t="shared" si="4"/>
        <v>0</v>
      </c>
      <c r="R43" s="24">
        <v>15</v>
      </c>
      <c r="S43" s="19">
        <f t="shared" si="5"/>
        <v>100</v>
      </c>
      <c r="T43" s="24">
        <v>0</v>
      </c>
      <c r="U43" s="19">
        <f t="shared" si="6"/>
        <v>0</v>
      </c>
      <c r="V43" s="24">
        <v>15</v>
      </c>
      <c r="W43" s="19">
        <f t="shared" si="7"/>
        <v>100</v>
      </c>
      <c r="X43" s="24">
        <v>0</v>
      </c>
      <c r="Y43" s="19">
        <f t="shared" si="8"/>
        <v>0</v>
      </c>
      <c r="Z43" s="24">
        <v>15</v>
      </c>
      <c r="AA43" s="19">
        <f t="shared" si="9"/>
        <v>100</v>
      </c>
      <c r="AB43" s="24">
        <v>0</v>
      </c>
      <c r="AC43" s="19">
        <f t="shared" si="10"/>
        <v>0</v>
      </c>
      <c r="AD43" s="24">
        <v>15</v>
      </c>
      <c r="AE43" s="19">
        <f t="shared" si="11"/>
        <v>100</v>
      </c>
      <c r="AF43" s="24">
        <v>0</v>
      </c>
      <c r="AG43" s="19">
        <f t="shared" si="12"/>
        <v>0</v>
      </c>
      <c r="AH43" s="24">
        <v>15</v>
      </c>
      <c r="AI43" s="19">
        <f t="shared" si="13"/>
        <v>100</v>
      </c>
      <c r="AJ43" s="24">
        <v>0</v>
      </c>
      <c r="AK43" s="19">
        <f t="shared" si="14"/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2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2</v>
      </c>
      <c r="AZ43" s="18">
        <v>17</v>
      </c>
      <c r="BA43" s="24">
        <v>6</v>
      </c>
      <c r="BB43" s="28">
        <f t="shared" si="15"/>
        <v>35.294117647058826</v>
      </c>
      <c r="BC43" s="24">
        <v>0</v>
      </c>
      <c r="BD43" s="28">
        <f t="shared" si="16"/>
        <v>0</v>
      </c>
      <c r="BE43" s="22">
        <v>0</v>
      </c>
      <c r="BF43" s="29">
        <f t="shared" si="17"/>
        <v>0</v>
      </c>
      <c r="BG43" s="24">
        <v>8</v>
      </c>
      <c r="BH43" s="29">
        <f t="shared" si="18"/>
        <v>47.058823529411761</v>
      </c>
      <c r="BI43" s="30">
        <f t="shared" si="19"/>
        <v>14</v>
      </c>
      <c r="BJ43" s="29">
        <f t="shared" si="20"/>
        <v>82.35294117647058</v>
      </c>
      <c r="BK43" s="24">
        <v>3</v>
      </c>
      <c r="BL43" s="19">
        <f t="shared" si="21"/>
        <v>17.647058823529413</v>
      </c>
      <c r="BM43" s="24">
        <v>0</v>
      </c>
      <c r="BN43" s="19">
        <f t="shared" si="22"/>
        <v>0</v>
      </c>
      <c r="BO43" s="24">
        <v>0</v>
      </c>
      <c r="BP43" s="19">
        <f t="shared" si="23"/>
        <v>0</v>
      </c>
      <c r="BQ43" s="24">
        <v>0</v>
      </c>
      <c r="BR43" s="19">
        <f t="shared" si="24"/>
        <v>0</v>
      </c>
      <c r="BS43" s="24">
        <v>0</v>
      </c>
      <c r="BT43" s="19">
        <f t="shared" si="25"/>
        <v>0</v>
      </c>
      <c r="BU43" s="24">
        <v>0</v>
      </c>
      <c r="BV43" s="19">
        <f t="shared" si="26"/>
        <v>0</v>
      </c>
      <c r="BW43" s="4" t="s">
        <v>63</v>
      </c>
      <c r="BX43" s="31">
        <f>BI46+BK46+BM46+BO46+BQ46+BS46</f>
        <v>64</v>
      </c>
      <c r="BY43" s="4"/>
    </row>
    <row r="44" spans="1:77" ht="14.25" customHeight="1">
      <c r="A44" s="174"/>
      <c r="B44" s="174"/>
      <c r="C44" s="32" t="s">
        <v>95</v>
      </c>
      <c r="D44" s="24">
        <v>48</v>
      </c>
      <c r="E44" s="27">
        <v>29</v>
      </c>
      <c r="F44" s="24">
        <v>48</v>
      </c>
      <c r="G44" s="19">
        <f t="shared" si="0"/>
        <v>100</v>
      </c>
      <c r="H44" s="24">
        <v>3</v>
      </c>
      <c r="I44" s="21">
        <f t="shared" si="1"/>
        <v>6.25</v>
      </c>
      <c r="J44" s="24">
        <v>0</v>
      </c>
      <c r="K44" s="23">
        <f t="shared" si="2"/>
        <v>0</v>
      </c>
      <c r="L44" s="24">
        <v>0</v>
      </c>
      <c r="M44" s="24">
        <v>0</v>
      </c>
      <c r="N44" s="24">
        <v>48</v>
      </c>
      <c r="O44" s="19">
        <f t="shared" si="3"/>
        <v>100</v>
      </c>
      <c r="P44" s="24">
        <v>1</v>
      </c>
      <c r="Q44" s="19">
        <f t="shared" si="4"/>
        <v>2.083333333333333</v>
      </c>
      <c r="R44" s="24">
        <v>48</v>
      </c>
      <c r="S44" s="19">
        <f t="shared" si="5"/>
        <v>100</v>
      </c>
      <c r="T44" s="24">
        <v>0</v>
      </c>
      <c r="U44" s="19">
        <f t="shared" si="6"/>
        <v>0</v>
      </c>
      <c r="V44" s="24">
        <v>48</v>
      </c>
      <c r="W44" s="19">
        <f t="shared" si="7"/>
        <v>100</v>
      </c>
      <c r="X44" s="24">
        <v>0</v>
      </c>
      <c r="Y44" s="19">
        <f t="shared" si="8"/>
        <v>0</v>
      </c>
      <c r="Z44" s="24">
        <v>48</v>
      </c>
      <c r="AA44" s="19">
        <f t="shared" si="9"/>
        <v>100</v>
      </c>
      <c r="AB44" s="24">
        <v>0</v>
      </c>
      <c r="AC44" s="19">
        <f t="shared" si="10"/>
        <v>0</v>
      </c>
      <c r="AD44" s="24">
        <v>48</v>
      </c>
      <c r="AE44" s="19">
        <f t="shared" si="11"/>
        <v>100</v>
      </c>
      <c r="AF44" s="24">
        <v>0</v>
      </c>
      <c r="AG44" s="19">
        <f t="shared" si="12"/>
        <v>0</v>
      </c>
      <c r="AH44" s="24">
        <v>48</v>
      </c>
      <c r="AI44" s="19">
        <f t="shared" si="13"/>
        <v>100</v>
      </c>
      <c r="AJ44" s="24">
        <v>0</v>
      </c>
      <c r="AK44" s="19">
        <f t="shared" si="14"/>
        <v>0</v>
      </c>
      <c r="AL44" s="24">
        <v>0</v>
      </c>
      <c r="AM44" s="24">
        <v>0</v>
      </c>
      <c r="AN44" s="24">
        <v>1</v>
      </c>
      <c r="AO44" s="24">
        <v>0</v>
      </c>
      <c r="AP44" s="24">
        <v>0</v>
      </c>
      <c r="AQ44" s="24">
        <v>0</v>
      </c>
      <c r="AR44" s="24">
        <v>2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18">
        <v>22</v>
      </c>
      <c r="BA44" s="24">
        <v>4</v>
      </c>
      <c r="BB44" s="28">
        <f t="shared" si="15"/>
        <v>18.181818181818183</v>
      </c>
      <c r="BC44" s="24">
        <v>0</v>
      </c>
      <c r="BD44" s="28">
        <f t="shared" si="16"/>
        <v>0</v>
      </c>
      <c r="BE44" s="22">
        <v>0</v>
      </c>
      <c r="BF44" s="29">
        <f t="shared" si="17"/>
        <v>0</v>
      </c>
      <c r="BG44" s="24">
        <v>6</v>
      </c>
      <c r="BH44" s="29">
        <f t="shared" si="18"/>
        <v>27.27272727272727</v>
      </c>
      <c r="BI44" s="30">
        <f t="shared" si="19"/>
        <v>10</v>
      </c>
      <c r="BJ44" s="29">
        <f t="shared" si="20"/>
        <v>45.454545454545453</v>
      </c>
      <c r="BK44" s="24">
        <v>12</v>
      </c>
      <c r="BL44" s="19">
        <f t="shared" si="21"/>
        <v>54.54545454545454</v>
      </c>
      <c r="BM44" s="24">
        <v>0</v>
      </c>
      <c r="BN44" s="19">
        <f t="shared" si="22"/>
        <v>0</v>
      </c>
      <c r="BO44" s="24">
        <v>0</v>
      </c>
      <c r="BP44" s="19">
        <f t="shared" si="23"/>
        <v>0</v>
      </c>
      <c r="BQ44" s="24">
        <v>0</v>
      </c>
      <c r="BR44" s="19">
        <f t="shared" si="24"/>
        <v>0</v>
      </c>
      <c r="BS44" s="24">
        <v>0</v>
      </c>
      <c r="BT44" s="19">
        <f t="shared" si="25"/>
        <v>0</v>
      </c>
      <c r="BU44" s="24">
        <v>0</v>
      </c>
      <c r="BV44" s="19">
        <f t="shared" si="26"/>
        <v>0</v>
      </c>
      <c r="BW44" s="4" t="s">
        <v>65</v>
      </c>
      <c r="BX44" s="31">
        <f>BI46+BK46+BM46+BO46+BQ46+BS46+BU46</f>
        <v>64</v>
      </c>
      <c r="BY44" s="4"/>
    </row>
    <row r="45" spans="1:77" ht="14.25" customHeight="1">
      <c r="A45" s="175"/>
      <c r="B45" s="175"/>
      <c r="C45" s="32" t="s">
        <v>96</v>
      </c>
      <c r="D45" s="24">
        <v>18</v>
      </c>
      <c r="E45" s="27">
        <v>12</v>
      </c>
      <c r="F45" s="24">
        <v>18</v>
      </c>
      <c r="G45" s="19">
        <f t="shared" si="0"/>
        <v>100</v>
      </c>
      <c r="H45" s="24">
        <v>0</v>
      </c>
      <c r="I45" s="21">
        <f t="shared" si="1"/>
        <v>0</v>
      </c>
      <c r="J45" s="24">
        <v>0</v>
      </c>
      <c r="K45" s="23">
        <f t="shared" si="2"/>
        <v>0</v>
      </c>
      <c r="L45" s="24">
        <v>0</v>
      </c>
      <c r="M45" s="24">
        <v>0</v>
      </c>
      <c r="N45" s="24">
        <v>18</v>
      </c>
      <c r="O45" s="19">
        <f t="shared" si="3"/>
        <v>100</v>
      </c>
      <c r="P45" s="24">
        <v>0</v>
      </c>
      <c r="Q45" s="19">
        <f t="shared" si="4"/>
        <v>0</v>
      </c>
      <c r="R45" s="24">
        <v>18</v>
      </c>
      <c r="S45" s="19">
        <f t="shared" si="5"/>
        <v>100</v>
      </c>
      <c r="T45" s="24">
        <v>0</v>
      </c>
      <c r="U45" s="19">
        <f t="shared" si="6"/>
        <v>0</v>
      </c>
      <c r="V45" s="24">
        <v>18</v>
      </c>
      <c r="W45" s="19">
        <f t="shared" si="7"/>
        <v>100</v>
      </c>
      <c r="X45" s="24">
        <v>0</v>
      </c>
      <c r="Y45" s="19">
        <f t="shared" si="8"/>
        <v>0</v>
      </c>
      <c r="Z45" s="24">
        <v>18</v>
      </c>
      <c r="AA45" s="19">
        <f t="shared" si="9"/>
        <v>100</v>
      </c>
      <c r="AB45" s="24">
        <v>0</v>
      </c>
      <c r="AC45" s="19">
        <f t="shared" si="10"/>
        <v>0</v>
      </c>
      <c r="AD45" s="24">
        <v>18</v>
      </c>
      <c r="AE45" s="19">
        <f t="shared" si="11"/>
        <v>100</v>
      </c>
      <c r="AF45" s="24">
        <v>1</v>
      </c>
      <c r="AG45" s="19">
        <f t="shared" si="12"/>
        <v>5.5555555555555554</v>
      </c>
      <c r="AH45" s="24">
        <v>18</v>
      </c>
      <c r="AI45" s="19">
        <f t="shared" si="13"/>
        <v>100</v>
      </c>
      <c r="AJ45" s="24">
        <v>0</v>
      </c>
      <c r="AK45" s="19">
        <f t="shared" si="14"/>
        <v>0</v>
      </c>
      <c r="AL45" s="24">
        <v>1</v>
      </c>
      <c r="AM45" s="24">
        <v>1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2</v>
      </c>
      <c r="AZ45" s="18">
        <v>7</v>
      </c>
      <c r="BA45" s="24">
        <v>1</v>
      </c>
      <c r="BB45" s="28">
        <f t="shared" si="15"/>
        <v>14.285714285714285</v>
      </c>
      <c r="BC45" s="24">
        <v>0</v>
      </c>
      <c r="BD45" s="28">
        <f t="shared" si="16"/>
        <v>0</v>
      </c>
      <c r="BE45" s="22">
        <v>0</v>
      </c>
      <c r="BF45" s="29">
        <f t="shared" si="17"/>
        <v>0</v>
      </c>
      <c r="BG45" s="24">
        <v>3</v>
      </c>
      <c r="BH45" s="29">
        <f t="shared" si="18"/>
        <v>42.857142857142854</v>
      </c>
      <c r="BI45" s="30">
        <f t="shared" si="19"/>
        <v>4</v>
      </c>
      <c r="BJ45" s="29">
        <f t="shared" si="20"/>
        <v>57.142857142857139</v>
      </c>
      <c r="BK45" s="24">
        <v>3</v>
      </c>
      <c r="BL45" s="19">
        <f t="shared" si="21"/>
        <v>42.857142857142854</v>
      </c>
      <c r="BM45" s="24">
        <v>0</v>
      </c>
      <c r="BN45" s="19">
        <f t="shared" si="22"/>
        <v>0</v>
      </c>
      <c r="BO45" s="24">
        <v>0</v>
      </c>
      <c r="BP45" s="19">
        <f t="shared" si="23"/>
        <v>0</v>
      </c>
      <c r="BQ45" s="24">
        <v>0</v>
      </c>
      <c r="BR45" s="19">
        <f t="shared" si="24"/>
        <v>0</v>
      </c>
      <c r="BS45" s="24">
        <v>0</v>
      </c>
      <c r="BT45" s="19">
        <f t="shared" si="25"/>
        <v>0</v>
      </c>
      <c r="BU45" s="24"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9">SUM(D42:D45)</f>
        <v>123</v>
      </c>
      <c r="E46" s="36">
        <f t="shared" si="49"/>
        <v>91</v>
      </c>
      <c r="F46" s="36">
        <f t="shared" si="49"/>
        <v>123</v>
      </c>
      <c r="G46" s="19">
        <f t="shared" si="0"/>
        <v>100</v>
      </c>
      <c r="H46" s="36">
        <f>SUM(H42:H45)</f>
        <v>9</v>
      </c>
      <c r="I46" s="21">
        <f t="shared" si="1"/>
        <v>7.3170731707317067</v>
      </c>
      <c r="J46" s="36">
        <f>SUM(J42:J45)</f>
        <v>0</v>
      </c>
      <c r="K46" s="23">
        <f t="shared" si="2"/>
        <v>0</v>
      </c>
      <c r="L46" s="36">
        <f t="shared" ref="L46:N46" si="50">SUM(L42:L45)</f>
        <v>0</v>
      </c>
      <c r="M46" s="36">
        <f t="shared" si="50"/>
        <v>0</v>
      </c>
      <c r="N46" s="36">
        <f t="shared" si="50"/>
        <v>123</v>
      </c>
      <c r="O46" s="19">
        <f t="shared" si="3"/>
        <v>100</v>
      </c>
      <c r="P46" s="36">
        <f>SUM(P42:P45)</f>
        <v>1</v>
      </c>
      <c r="Q46" s="19">
        <f t="shared" si="4"/>
        <v>0.81300813008130091</v>
      </c>
      <c r="R46" s="36">
        <f>SUM(R42:R45)</f>
        <v>123</v>
      </c>
      <c r="S46" s="19">
        <f t="shared" si="5"/>
        <v>100</v>
      </c>
      <c r="T46" s="36">
        <f>SUM(T42:T45)</f>
        <v>1</v>
      </c>
      <c r="U46" s="19">
        <f t="shared" si="6"/>
        <v>0.81300813008130091</v>
      </c>
      <c r="V46" s="36">
        <f>SUM(V42:V45)</f>
        <v>123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123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123</v>
      </c>
      <c r="AE46" s="19">
        <f t="shared" si="11"/>
        <v>100</v>
      </c>
      <c r="AF46" s="36">
        <f>SUM(AF42:AF45)</f>
        <v>1</v>
      </c>
      <c r="AG46" s="19">
        <f t="shared" si="12"/>
        <v>0.81300813008130091</v>
      </c>
      <c r="AH46" s="36">
        <f>SUM(AH42:AH45)</f>
        <v>123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AS46" si="51">SUM(AL42:AL45)</f>
        <v>1</v>
      </c>
      <c r="AM46" s="36">
        <f t="shared" si="51"/>
        <v>1</v>
      </c>
      <c r="AN46" s="36">
        <f t="shared" si="51"/>
        <v>1</v>
      </c>
      <c r="AO46" s="36">
        <f t="shared" si="51"/>
        <v>0</v>
      </c>
      <c r="AP46" s="36">
        <f t="shared" si="51"/>
        <v>0</v>
      </c>
      <c r="AQ46" s="36">
        <f t="shared" si="51"/>
        <v>0</v>
      </c>
      <c r="AR46" s="36">
        <f t="shared" si="51"/>
        <v>4</v>
      </c>
      <c r="AS46" s="36">
        <f t="shared" si="51"/>
        <v>0</v>
      </c>
      <c r="AT46" s="36">
        <v>0</v>
      </c>
      <c r="AU46" s="36">
        <f t="shared" ref="AU46:BA46" si="52">SUM(AU42:AU45)</f>
        <v>0</v>
      </c>
      <c r="AV46" s="36">
        <f t="shared" si="52"/>
        <v>0</v>
      </c>
      <c r="AW46" s="36">
        <f t="shared" si="52"/>
        <v>0</v>
      </c>
      <c r="AX46" s="36">
        <f t="shared" si="52"/>
        <v>0</v>
      </c>
      <c r="AY46" s="36">
        <f t="shared" si="52"/>
        <v>6</v>
      </c>
      <c r="AZ46" s="36">
        <f t="shared" si="52"/>
        <v>64</v>
      </c>
      <c r="BA46" s="36">
        <f t="shared" si="52"/>
        <v>16</v>
      </c>
      <c r="BB46" s="28">
        <f t="shared" si="15"/>
        <v>25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28</v>
      </c>
      <c r="BH46" s="29">
        <f t="shared" si="18"/>
        <v>43.75</v>
      </c>
      <c r="BI46" s="30">
        <f t="shared" si="19"/>
        <v>44</v>
      </c>
      <c r="BJ46" s="29">
        <f t="shared" si="20"/>
        <v>68.75</v>
      </c>
      <c r="BK46" s="36">
        <f>SUM(BK42:BK45)</f>
        <v>20</v>
      </c>
      <c r="BL46" s="19">
        <f t="shared" si="21"/>
        <v>31.25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98">
        <v>9</v>
      </c>
      <c r="B47" s="199" t="s">
        <v>97</v>
      </c>
      <c r="C47" s="32" t="s">
        <v>98</v>
      </c>
      <c r="D47" s="24">
        <v>16</v>
      </c>
      <c r="E47" s="27">
        <v>17</v>
      </c>
      <c r="F47" s="24">
        <v>12</v>
      </c>
      <c r="G47" s="19">
        <f t="shared" si="0"/>
        <v>75</v>
      </c>
      <c r="H47" s="54">
        <v>6</v>
      </c>
      <c r="I47" s="21">
        <f t="shared" ref="I47:I50" si="53">(H47/D47*100)</f>
        <v>37.5</v>
      </c>
      <c r="J47" s="54">
        <v>0</v>
      </c>
      <c r="K47" s="21">
        <f t="shared" ref="K47:K48" si="54">(J47/D47*100)</f>
        <v>0</v>
      </c>
      <c r="L47" s="24">
        <v>9</v>
      </c>
      <c r="M47" s="24">
        <v>0</v>
      </c>
      <c r="N47" s="54">
        <f t="shared" ref="N47:N50" si="55">D47</f>
        <v>16</v>
      </c>
      <c r="O47" s="19">
        <f t="shared" si="3"/>
        <v>100</v>
      </c>
      <c r="P47" s="54">
        <v>2</v>
      </c>
      <c r="Q47" s="19">
        <f t="shared" ref="Q47:Q48" si="56">(P47/D47*100)</f>
        <v>12.5</v>
      </c>
      <c r="R47" s="54">
        <f t="shared" ref="R47:R50" si="57">F47</f>
        <v>12</v>
      </c>
      <c r="S47" s="19">
        <f t="shared" si="5"/>
        <v>75</v>
      </c>
      <c r="T47" s="54">
        <v>0</v>
      </c>
      <c r="U47" s="19">
        <f t="shared" ref="U47:U50" si="58">(T47/D47*100)</f>
        <v>0</v>
      </c>
      <c r="V47" s="54">
        <f t="shared" ref="V47:V50" si="59">F47</f>
        <v>12</v>
      </c>
      <c r="W47" s="19">
        <f t="shared" si="7"/>
        <v>75</v>
      </c>
      <c r="X47" s="54">
        <v>0</v>
      </c>
      <c r="Y47" s="19">
        <f t="shared" ref="Y47:Y50" si="60">(X47/D47*100)</f>
        <v>0</v>
      </c>
      <c r="Z47" s="54">
        <v>12</v>
      </c>
      <c r="AA47" s="19">
        <f t="shared" si="9"/>
        <v>75</v>
      </c>
      <c r="AB47" s="54">
        <v>0</v>
      </c>
      <c r="AC47" s="19">
        <f t="shared" ref="AC47:AC50" si="61">(AB47/D47*100)</f>
        <v>0</v>
      </c>
      <c r="AD47" s="54">
        <f t="shared" ref="AD47:AD50" si="62">Z47</f>
        <v>12</v>
      </c>
      <c r="AE47" s="19">
        <f t="shared" si="11"/>
        <v>75</v>
      </c>
      <c r="AF47" s="54">
        <v>0</v>
      </c>
      <c r="AG47" s="19">
        <f t="shared" ref="AG47:AG50" si="63">(AF47/D47*100)</f>
        <v>0</v>
      </c>
      <c r="AH47" s="54">
        <f t="shared" ref="AH47:AH50" si="64">AD47</f>
        <v>12</v>
      </c>
      <c r="AI47" s="19">
        <f t="shared" si="13"/>
        <v>75</v>
      </c>
      <c r="AJ47" s="54">
        <v>0</v>
      </c>
      <c r="AK47" s="19">
        <f t="shared" ref="AK47:AK50" si="65">(AJ47/D47*100)</f>
        <v>0</v>
      </c>
      <c r="AL47" s="24">
        <v>0</v>
      </c>
      <c r="AM47" s="24">
        <v>0</v>
      </c>
      <c r="AN47" s="24">
        <v>0</v>
      </c>
      <c r="AO47" s="24">
        <v>1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/>
      <c r="AZ47" s="18">
        <v>17</v>
      </c>
      <c r="BA47" s="24">
        <v>2</v>
      </c>
      <c r="BB47" s="28">
        <f t="shared" si="15"/>
        <v>11.76470588235294</v>
      </c>
      <c r="BC47" s="24"/>
      <c r="BD47" s="28">
        <f t="shared" si="16"/>
        <v>0</v>
      </c>
      <c r="BE47" s="22"/>
      <c r="BF47" s="29">
        <f t="shared" si="17"/>
        <v>0</v>
      </c>
      <c r="BG47" s="24">
        <v>8</v>
      </c>
      <c r="BH47" s="29">
        <f t="shared" si="18"/>
        <v>47.058823529411761</v>
      </c>
      <c r="BI47" s="30">
        <f t="shared" si="19"/>
        <v>10</v>
      </c>
      <c r="BJ47" s="29">
        <f t="shared" si="20"/>
        <v>58.82352941176471</v>
      </c>
      <c r="BK47" s="24">
        <v>7</v>
      </c>
      <c r="BL47" s="19">
        <f t="shared" si="21"/>
        <v>41.17647058823529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>
        <v>0</v>
      </c>
      <c r="BT47" s="19">
        <f t="shared" si="25"/>
        <v>0</v>
      </c>
      <c r="BU47" s="24">
        <v>0</v>
      </c>
      <c r="BV47" s="19">
        <f t="shared" si="26"/>
        <v>0</v>
      </c>
      <c r="BW47" s="4" t="s">
        <v>61</v>
      </c>
      <c r="BX47" s="31">
        <f>SUM(AL51:AY51)+AB51+AF51+AJ51</f>
        <v>6</v>
      </c>
      <c r="BY47" s="4"/>
    </row>
    <row r="48" spans="1:77" ht="14.25" customHeight="1">
      <c r="A48" s="174"/>
      <c r="B48" s="174"/>
      <c r="C48" s="32" t="s">
        <v>99</v>
      </c>
      <c r="D48" s="24">
        <v>25</v>
      </c>
      <c r="E48" s="27">
        <v>25</v>
      </c>
      <c r="F48" s="24">
        <v>32</v>
      </c>
      <c r="G48" s="19">
        <f t="shared" si="0"/>
        <v>128</v>
      </c>
      <c r="H48" s="54">
        <v>22</v>
      </c>
      <c r="I48" s="21">
        <f t="shared" si="53"/>
        <v>88</v>
      </c>
      <c r="J48" s="54">
        <v>1</v>
      </c>
      <c r="K48" s="21">
        <f t="shared" si="54"/>
        <v>4</v>
      </c>
      <c r="L48" s="24">
        <v>9</v>
      </c>
      <c r="M48" s="24">
        <v>0</v>
      </c>
      <c r="N48" s="54">
        <f t="shared" si="55"/>
        <v>25</v>
      </c>
      <c r="O48" s="19">
        <f t="shared" si="3"/>
        <v>100</v>
      </c>
      <c r="P48" s="54">
        <v>2</v>
      </c>
      <c r="Q48" s="19">
        <f t="shared" si="56"/>
        <v>8</v>
      </c>
      <c r="R48" s="54">
        <f t="shared" si="57"/>
        <v>32</v>
      </c>
      <c r="S48" s="19">
        <f t="shared" si="5"/>
        <v>128</v>
      </c>
      <c r="T48" s="54">
        <v>1</v>
      </c>
      <c r="U48" s="19">
        <f t="shared" si="58"/>
        <v>4</v>
      </c>
      <c r="V48" s="54">
        <f t="shared" si="59"/>
        <v>32</v>
      </c>
      <c r="W48" s="19">
        <f t="shared" si="7"/>
        <v>128</v>
      </c>
      <c r="X48" s="54">
        <v>1</v>
      </c>
      <c r="Y48" s="19">
        <f t="shared" si="60"/>
        <v>4</v>
      </c>
      <c r="Z48" s="54">
        <v>27</v>
      </c>
      <c r="AA48" s="19">
        <f t="shared" si="9"/>
        <v>108</v>
      </c>
      <c r="AB48" s="54">
        <v>0</v>
      </c>
      <c r="AC48" s="19">
        <f t="shared" si="61"/>
        <v>0</v>
      </c>
      <c r="AD48" s="54">
        <f t="shared" si="62"/>
        <v>27</v>
      </c>
      <c r="AE48" s="19">
        <f t="shared" si="11"/>
        <v>108</v>
      </c>
      <c r="AF48" s="54">
        <v>1</v>
      </c>
      <c r="AG48" s="19">
        <f t="shared" si="63"/>
        <v>4</v>
      </c>
      <c r="AH48" s="54">
        <f t="shared" si="64"/>
        <v>27</v>
      </c>
      <c r="AI48" s="19">
        <f t="shared" si="13"/>
        <v>108</v>
      </c>
      <c r="AJ48" s="54">
        <v>0</v>
      </c>
      <c r="AK48" s="19">
        <f t="shared" si="65"/>
        <v>0</v>
      </c>
      <c r="AL48" s="24">
        <v>0</v>
      </c>
      <c r="AM48" s="24">
        <v>0</v>
      </c>
      <c r="AN48" s="24">
        <v>1</v>
      </c>
      <c r="AO48" s="24">
        <v>0</v>
      </c>
      <c r="AP48" s="24">
        <v>0</v>
      </c>
      <c r="AQ48" s="24">
        <v>0</v>
      </c>
      <c r="AR48" s="24">
        <v>0</v>
      </c>
      <c r="AS48" s="24">
        <v>1</v>
      </c>
      <c r="AT48" s="24">
        <v>0</v>
      </c>
      <c r="AU48" s="24">
        <v>0</v>
      </c>
      <c r="AV48" s="24">
        <v>0</v>
      </c>
      <c r="AW48" s="24">
        <v>1</v>
      </c>
      <c r="AX48" s="24">
        <v>0</v>
      </c>
      <c r="AY48" s="24"/>
      <c r="AZ48" s="18">
        <v>16</v>
      </c>
      <c r="BA48" s="24">
        <v>4</v>
      </c>
      <c r="BB48" s="28">
        <f t="shared" si="15"/>
        <v>25</v>
      </c>
      <c r="BC48" s="24"/>
      <c r="BD48" s="28">
        <f t="shared" si="16"/>
        <v>0</v>
      </c>
      <c r="BE48" s="22"/>
      <c r="BF48" s="29">
        <f t="shared" si="17"/>
        <v>0</v>
      </c>
      <c r="BG48" s="24">
        <v>6</v>
      </c>
      <c r="BH48" s="29">
        <f t="shared" si="18"/>
        <v>37.5</v>
      </c>
      <c r="BI48" s="30">
        <f t="shared" si="19"/>
        <v>10</v>
      </c>
      <c r="BJ48" s="29">
        <f t="shared" si="20"/>
        <v>62.5</v>
      </c>
      <c r="BK48" s="24">
        <v>6</v>
      </c>
      <c r="BL48" s="19">
        <f t="shared" si="21"/>
        <v>37.5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>
        <v>0</v>
      </c>
      <c r="BT48" s="19">
        <f t="shared" si="25"/>
        <v>0</v>
      </c>
      <c r="BU48" s="24">
        <v>0</v>
      </c>
      <c r="BV48" s="19">
        <f t="shared" si="26"/>
        <v>0</v>
      </c>
      <c r="BW48" s="4" t="s">
        <v>63</v>
      </c>
      <c r="BX48" s="31">
        <f>BI51+BK51+BM51+BO51+BQ51+BS51</f>
        <v>68</v>
      </c>
      <c r="BY48" s="4"/>
    </row>
    <row r="49" spans="1:77" ht="14.25" customHeight="1">
      <c r="A49" s="174"/>
      <c r="B49" s="174"/>
      <c r="C49" s="32" t="s">
        <v>100</v>
      </c>
      <c r="D49" s="24">
        <v>18</v>
      </c>
      <c r="E49" s="27">
        <v>20</v>
      </c>
      <c r="F49" s="24">
        <v>12</v>
      </c>
      <c r="G49" s="19">
        <f t="shared" si="0"/>
        <v>66.666666666666657</v>
      </c>
      <c r="H49" s="54">
        <v>9</v>
      </c>
      <c r="I49" s="21">
        <f t="shared" si="53"/>
        <v>50</v>
      </c>
      <c r="J49" s="54">
        <v>0</v>
      </c>
      <c r="K49" s="21">
        <f t="shared" ref="K49:K85" si="66">(J49/F49*100)</f>
        <v>0</v>
      </c>
      <c r="L49" s="24">
        <v>6</v>
      </c>
      <c r="M49" s="24">
        <v>1</v>
      </c>
      <c r="N49" s="54">
        <f t="shared" si="55"/>
        <v>18</v>
      </c>
      <c r="O49" s="19">
        <f t="shared" si="3"/>
        <v>100</v>
      </c>
      <c r="P49" s="54">
        <v>1</v>
      </c>
      <c r="Q49" s="19">
        <f t="shared" ref="Q49:Q85" si="67">(P49/N49*100)</f>
        <v>5.5555555555555554</v>
      </c>
      <c r="R49" s="54">
        <f t="shared" si="57"/>
        <v>12</v>
      </c>
      <c r="S49" s="19">
        <f t="shared" si="5"/>
        <v>66.666666666666657</v>
      </c>
      <c r="T49" s="54">
        <v>0</v>
      </c>
      <c r="U49" s="19">
        <f t="shared" si="58"/>
        <v>0</v>
      </c>
      <c r="V49" s="54">
        <f t="shared" si="59"/>
        <v>12</v>
      </c>
      <c r="W49" s="19">
        <f t="shared" si="7"/>
        <v>66.666666666666657</v>
      </c>
      <c r="X49" s="54">
        <v>0</v>
      </c>
      <c r="Y49" s="19">
        <f t="shared" si="60"/>
        <v>0</v>
      </c>
      <c r="Z49" s="54">
        <v>12</v>
      </c>
      <c r="AA49" s="19">
        <f t="shared" si="9"/>
        <v>66.666666666666657</v>
      </c>
      <c r="AB49" s="54">
        <v>0</v>
      </c>
      <c r="AC49" s="19">
        <f t="shared" si="61"/>
        <v>0</v>
      </c>
      <c r="AD49" s="54">
        <f t="shared" si="62"/>
        <v>12</v>
      </c>
      <c r="AE49" s="19">
        <f t="shared" si="11"/>
        <v>66.666666666666657</v>
      </c>
      <c r="AF49" s="54">
        <v>0</v>
      </c>
      <c r="AG49" s="19">
        <f t="shared" si="63"/>
        <v>0</v>
      </c>
      <c r="AH49" s="54">
        <f t="shared" si="64"/>
        <v>12</v>
      </c>
      <c r="AI49" s="19">
        <f t="shared" si="13"/>
        <v>66.666666666666657</v>
      </c>
      <c r="AJ49" s="54">
        <v>0</v>
      </c>
      <c r="AK49" s="19">
        <f t="shared" si="65"/>
        <v>0</v>
      </c>
      <c r="AL49" s="24">
        <v>0</v>
      </c>
      <c r="AM49" s="24">
        <v>1</v>
      </c>
      <c r="AN49" s="24">
        <v>0</v>
      </c>
      <c r="AO49" s="24">
        <v>0</v>
      </c>
      <c r="AP49" s="24">
        <v>0</v>
      </c>
      <c r="AQ49" s="24">
        <v>1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/>
      <c r="AZ49" s="18">
        <v>31</v>
      </c>
      <c r="BA49" s="24">
        <v>4</v>
      </c>
      <c r="BB49" s="28">
        <f t="shared" si="15"/>
        <v>12.903225806451612</v>
      </c>
      <c r="BC49" s="24"/>
      <c r="BD49" s="28">
        <f t="shared" si="16"/>
        <v>0</v>
      </c>
      <c r="BE49" s="22"/>
      <c r="BF49" s="29">
        <f t="shared" si="17"/>
        <v>0</v>
      </c>
      <c r="BG49" s="24">
        <v>12</v>
      </c>
      <c r="BH49" s="29">
        <f t="shared" si="18"/>
        <v>38.70967741935484</v>
      </c>
      <c r="BI49" s="30">
        <f t="shared" si="19"/>
        <v>16</v>
      </c>
      <c r="BJ49" s="29">
        <f t="shared" si="20"/>
        <v>51.612903225806448</v>
      </c>
      <c r="BK49" s="24">
        <v>15</v>
      </c>
      <c r="BL49" s="19">
        <f t="shared" si="21"/>
        <v>48.387096774193552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>
        <v>0</v>
      </c>
      <c r="BV49" s="19">
        <f t="shared" si="26"/>
        <v>0</v>
      </c>
      <c r="BW49" s="4" t="s">
        <v>65</v>
      </c>
      <c r="BX49" s="31">
        <f>BI51+BK51+BM51+BO51+BQ51+BS51+BU51</f>
        <v>68</v>
      </c>
      <c r="BY49" s="4"/>
    </row>
    <row r="50" spans="1:77" ht="14.25" customHeight="1">
      <c r="A50" s="175"/>
      <c r="B50" s="175"/>
      <c r="C50" s="32" t="s">
        <v>101</v>
      </c>
      <c r="D50" s="24">
        <v>8</v>
      </c>
      <c r="E50" s="27">
        <v>5</v>
      </c>
      <c r="F50" s="24">
        <v>6</v>
      </c>
      <c r="G50" s="19">
        <f t="shared" si="0"/>
        <v>75</v>
      </c>
      <c r="H50" s="54">
        <v>3</v>
      </c>
      <c r="I50" s="21">
        <f t="shared" si="53"/>
        <v>37.5</v>
      </c>
      <c r="J50" s="54">
        <v>0</v>
      </c>
      <c r="K50" s="21">
        <f t="shared" si="66"/>
        <v>0</v>
      </c>
      <c r="L50" s="24">
        <v>6</v>
      </c>
      <c r="M50" s="24">
        <v>0</v>
      </c>
      <c r="N50" s="54">
        <f t="shared" si="55"/>
        <v>8</v>
      </c>
      <c r="O50" s="19">
        <f t="shared" si="3"/>
        <v>100</v>
      </c>
      <c r="P50" s="54">
        <v>2</v>
      </c>
      <c r="Q50" s="19">
        <f t="shared" si="67"/>
        <v>25</v>
      </c>
      <c r="R50" s="54">
        <f t="shared" si="57"/>
        <v>6</v>
      </c>
      <c r="S50" s="19">
        <f t="shared" si="5"/>
        <v>75</v>
      </c>
      <c r="T50" s="54">
        <v>0</v>
      </c>
      <c r="U50" s="19">
        <f t="shared" si="58"/>
        <v>0</v>
      </c>
      <c r="V50" s="54">
        <f t="shared" si="59"/>
        <v>6</v>
      </c>
      <c r="W50" s="19">
        <f t="shared" si="7"/>
        <v>75</v>
      </c>
      <c r="X50" s="54">
        <v>0</v>
      </c>
      <c r="Y50" s="19">
        <f t="shared" si="60"/>
        <v>0</v>
      </c>
      <c r="Z50" s="54">
        <v>6</v>
      </c>
      <c r="AA50" s="19">
        <f t="shared" si="9"/>
        <v>75</v>
      </c>
      <c r="AB50" s="54">
        <v>0</v>
      </c>
      <c r="AC50" s="19">
        <f t="shared" si="61"/>
        <v>0</v>
      </c>
      <c r="AD50" s="54">
        <f t="shared" si="62"/>
        <v>6</v>
      </c>
      <c r="AE50" s="19">
        <f t="shared" si="11"/>
        <v>75</v>
      </c>
      <c r="AF50" s="54">
        <v>0</v>
      </c>
      <c r="AG50" s="19">
        <f t="shared" si="63"/>
        <v>0</v>
      </c>
      <c r="AH50" s="54">
        <f t="shared" si="64"/>
        <v>6</v>
      </c>
      <c r="AI50" s="19">
        <f t="shared" si="13"/>
        <v>75</v>
      </c>
      <c r="AJ50" s="54">
        <v>0</v>
      </c>
      <c r="AK50" s="19">
        <f t="shared" si="65"/>
        <v>0</v>
      </c>
      <c r="AL50" s="24">
        <v>0</v>
      </c>
      <c r="AM50" s="24">
        <v>0</v>
      </c>
      <c r="AN50" s="24">
        <v>0</v>
      </c>
      <c r="AO50" s="24">
        <v>0</v>
      </c>
      <c r="AP50" s="24">
        <v>0</v>
      </c>
      <c r="AQ50" s="24">
        <v>0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/>
      <c r="AZ50" s="18">
        <v>4</v>
      </c>
      <c r="BA50" s="24">
        <v>0</v>
      </c>
      <c r="BB50" s="28">
        <f t="shared" si="15"/>
        <v>0</v>
      </c>
      <c r="BC50" s="24"/>
      <c r="BD50" s="28">
        <f t="shared" si="16"/>
        <v>0</v>
      </c>
      <c r="BE50" s="22"/>
      <c r="BF50" s="29">
        <f t="shared" si="17"/>
        <v>0</v>
      </c>
      <c r="BG50" s="24">
        <v>4</v>
      </c>
      <c r="BH50" s="29">
        <f t="shared" si="18"/>
        <v>100</v>
      </c>
      <c r="BI50" s="30">
        <f t="shared" si="19"/>
        <v>4</v>
      </c>
      <c r="BJ50" s="29">
        <f t="shared" si="20"/>
        <v>100</v>
      </c>
      <c r="BK50" s="24">
        <v>0</v>
      </c>
      <c r="BL50" s="19">
        <f t="shared" si="21"/>
        <v>0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>
        <v>0</v>
      </c>
      <c r="BT50" s="19">
        <f t="shared" si="25"/>
        <v>0</v>
      </c>
      <c r="BU50" s="24"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8">SUM(D47:D50)</f>
        <v>67</v>
      </c>
      <c r="E51" s="36">
        <f t="shared" si="68"/>
        <v>67</v>
      </c>
      <c r="F51" s="36">
        <f t="shared" si="68"/>
        <v>62</v>
      </c>
      <c r="G51" s="19">
        <f t="shared" si="0"/>
        <v>92.537313432835816</v>
      </c>
      <c r="H51" s="36">
        <f>SUM(H47:H50)</f>
        <v>40</v>
      </c>
      <c r="I51" s="21">
        <f t="shared" ref="I51:I85" si="69">(H51/F51*100)</f>
        <v>64.516129032258064</v>
      </c>
      <c r="J51" s="36">
        <f>SUM(J47:J50)</f>
        <v>1</v>
      </c>
      <c r="K51" s="23">
        <f t="shared" si="66"/>
        <v>1.6129032258064515</v>
      </c>
      <c r="L51" s="36">
        <f t="shared" ref="L51:N51" si="70">SUM(L47:L50)</f>
        <v>30</v>
      </c>
      <c r="M51" s="36">
        <f t="shared" si="70"/>
        <v>1</v>
      </c>
      <c r="N51" s="36">
        <f t="shared" si="70"/>
        <v>67</v>
      </c>
      <c r="O51" s="19">
        <f t="shared" si="3"/>
        <v>100</v>
      </c>
      <c r="P51" s="36">
        <f>SUM(P47:P50)</f>
        <v>7</v>
      </c>
      <c r="Q51" s="19">
        <f t="shared" si="67"/>
        <v>10.44776119402985</v>
      </c>
      <c r="R51" s="36">
        <f>SUM(R47:R50)</f>
        <v>62</v>
      </c>
      <c r="S51" s="19">
        <f t="shared" si="5"/>
        <v>92.537313432835816</v>
      </c>
      <c r="T51" s="36">
        <f>SUM(T47:T50)</f>
        <v>1</v>
      </c>
      <c r="U51" s="19">
        <f t="shared" ref="U51:U85" si="71">(T51/R51*100)</f>
        <v>1.6129032258064515</v>
      </c>
      <c r="V51" s="36">
        <f>SUM(V47:V50)</f>
        <v>62</v>
      </c>
      <c r="W51" s="19">
        <f t="shared" si="7"/>
        <v>92.537313432835816</v>
      </c>
      <c r="X51" s="36">
        <f>SUM(X47:X50)</f>
        <v>1</v>
      </c>
      <c r="Y51" s="19">
        <f t="shared" ref="Y51:Y85" si="72">(X51/V51*100)</f>
        <v>1.6129032258064515</v>
      </c>
      <c r="Z51" s="36">
        <f>SUM(Z47:Z50)</f>
        <v>57</v>
      </c>
      <c r="AA51" s="19">
        <f t="shared" si="9"/>
        <v>85.074626865671647</v>
      </c>
      <c r="AB51" s="36">
        <f>SUM(AB47:AB50)</f>
        <v>0</v>
      </c>
      <c r="AC51" s="19">
        <f t="shared" ref="AC51:AC85" si="73">(AB51/Z51*100)</f>
        <v>0</v>
      </c>
      <c r="AD51" s="36">
        <f>SUM(AD47:AD50)</f>
        <v>57</v>
      </c>
      <c r="AE51" s="19">
        <f t="shared" si="11"/>
        <v>85.074626865671647</v>
      </c>
      <c r="AF51" s="36">
        <f>SUM(AF47:AF50)</f>
        <v>1</v>
      </c>
      <c r="AG51" s="19">
        <f t="shared" ref="AG51:AG85" si="74">(AF51/AD51*100)</f>
        <v>1.7543859649122806</v>
      </c>
      <c r="AH51" s="36">
        <f>SUM(AH47:AH50)</f>
        <v>57</v>
      </c>
      <c r="AI51" s="19">
        <f t="shared" si="13"/>
        <v>85.074626865671647</v>
      </c>
      <c r="AJ51" s="36">
        <f>SUM(AJ47:AJ50)</f>
        <v>0</v>
      </c>
      <c r="AK51" s="19">
        <f t="shared" ref="AK51:AK85" si="75">(AJ51/AH51*100)</f>
        <v>0</v>
      </c>
      <c r="AL51" s="36">
        <f t="shared" ref="AL51:AP51" si="76">SUM(AL47:AL50)</f>
        <v>0</v>
      </c>
      <c r="AM51" s="36">
        <f t="shared" si="76"/>
        <v>1</v>
      </c>
      <c r="AN51" s="36">
        <f t="shared" si="76"/>
        <v>1</v>
      </c>
      <c r="AO51" s="36">
        <f t="shared" si="76"/>
        <v>1</v>
      </c>
      <c r="AP51" s="36">
        <f t="shared" si="76"/>
        <v>0</v>
      </c>
      <c r="AQ51" s="36">
        <v>0</v>
      </c>
      <c r="AR51" s="36">
        <f t="shared" ref="AR51:BA51" si="77">SUM(AR47:AR50)</f>
        <v>0</v>
      </c>
      <c r="AS51" s="36">
        <f t="shared" si="77"/>
        <v>1</v>
      </c>
      <c r="AT51" s="36">
        <f t="shared" si="77"/>
        <v>0</v>
      </c>
      <c r="AU51" s="36">
        <f t="shared" si="77"/>
        <v>0</v>
      </c>
      <c r="AV51" s="36">
        <f t="shared" si="77"/>
        <v>0</v>
      </c>
      <c r="AW51" s="36">
        <f t="shared" si="77"/>
        <v>1</v>
      </c>
      <c r="AX51" s="36">
        <f t="shared" si="77"/>
        <v>0</v>
      </c>
      <c r="AY51" s="36">
        <f t="shared" si="77"/>
        <v>0</v>
      </c>
      <c r="AZ51" s="36">
        <f t="shared" si="77"/>
        <v>68</v>
      </c>
      <c r="BA51" s="36">
        <f t="shared" si="77"/>
        <v>10</v>
      </c>
      <c r="BB51" s="28">
        <f t="shared" si="15"/>
        <v>14.705882352941178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30</v>
      </c>
      <c r="BH51" s="29">
        <f t="shared" si="18"/>
        <v>44.117647058823529</v>
      </c>
      <c r="BI51" s="30">
        <f t="shared" si="19"/>
        <v>40</v>
      </c>
      <c r="BJ51" s="29">
        <f t="shared" si="20"/>
        <v>58.82352941176471</v>
      </c>
      <c r="BK51" s="36">
        <f>SUM(BK47:BK50)</f>
        <v>28</v>
      </c>
      <c r="BL51" s="19">
        <f t="shared" si="21"/>
        <v>41.17647058823529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99">
        <v>10</v>
      </c>
      <c r="B52" s="198" t="s">
        <v>102</v>
      </c>
      <c r="C52" s="32" t="s">
        <v>103</v>
      </c>
      <c r="D52" s="24">
        <v>42</v>
      </c>
      <c r="E52" s="27">
        <v>37</v>
      </c>
      <c r="F52" s="24">
        <v>28</v>
      </c>
      <c r="G52" s="19">
        <f t="shared" si="0"/>
        <v>66.666666666666657</v>
      </c>
      <c r="H52" s="24">
        <v>6</v>
      </c>
      <c r="I52" s="21">
        <f t="shared" si="69"/>
        <v>21.428571428571427</v>
      </c>
      <c r="J52" s="24">
        <v>0</v>
      </c>
      <c r="K52" s="23">
        <f t="shared" si="66"/>
        <v>0</v>
      </c>
      <c r="L52" s="24">
        <v>0</v>
      </c>
      <c r="M52" s="24">
        <v>0</v>
      </c>
      <c r="N52" s="24">
        <v>42</v>
      </c>
      <c r="O52" s="19">
        <f t="shared" si="3"/>
        <v>100</v>
      </c>
      <c r="P52" s="24">
        <v>5</v>
      </c>
      <c r="Q52" s="19">
        <f t="shared" si="67"/>
        <v>11.904761904761903</v>
      </c>
      <c r="R52" s="24">
        <v>28</v>
      </c>
      <c r="S52" s="19">
        <f t="shared" si="5"/>
        <v>66.666666666666657</v>
      </c>
      <c r="T52" s="24">
        <v>0</v>
      </c>
      <c r="U52" s="19">
        <f t="shared" si="71"/>
        <v>0</v>
      </c>
      <c r="V52" s="24">
        <v>0</v>
      </c>
      <c r="W52" s="19">
        <f t="shared" si="7"/>
        <v>0</v>
      </c>
      <c r="X52" s="24">
        <v>0</v>
      </c>
      <c r="Y52" s="19" t="e">
        <f t="shared" si="72"/>
        <v>#DIV/0!</v>
      </c>
      <c r="Z52" s="24">
        <v>28</v>
      </c>
      <c r="AA52" s="19">
        <f t="shared" si="9"/>
        <v>66.666666666666657</v>
      </c>
      <c r="AB52" s="24">
        <v>0</v>
      </c>
      <c r="AC52" s="19">
        <f t="shared" si="73"/>
        <v>0</v>
      </c>
      <c r="AD52" s="24">
        <v>28</v>
      </c>
      <c r="AE52" s="19">
        <f t="shared" si="11"/>
        <v>66.666666666666657</v>
      </c>
      <c r="AF52" s="24">
        <v>0</v>
      </c>
      <c r="AG52" s="19">
        <f t="shared" si="74"/>
        <v>0</v>
      </c>
      <c r="AH52" s="24">
        <v>28</v>
      </c>
      <c r="AI52" s="19">
        <f t="shared" si="13"/>
        <v>66.666666666666657</v>
      </c>
      <c r="AJ52" s="24">
        <v>0</v>
      </c>
      <c r="AK52" s="19">
        <f t="shared" si="75"/>
        <v>0</v>
      </c>
      <c r="AL52" s="24">
        <v>0</v>
      </c>
      <c r="AM52" s="24">
        <v>0</v>
      </c>
      <c r="AN52" s="24">
        <v>1</v>
      </c>
      <c r="AO52" s="24">
        <v>1</v>
      </c>
      <c r="AP52" s="24">
        <v>0</v>
      </c>
      <c r="AQ52" s="24">
        <v>0</v>
      </c>
      <c r="AR52" s="24">
        <v>3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1</v>
      </c>
      <c r="AY52" s="24">
        <v>0</v>
      </c>
      <c r="AZ52" s="18">
        <v>36</v>
      </c>
      <c r="BA52" s="24">
        <v>8</v>
      </c>
      <c r="BB52" s="28">
        <f t="shared" si="15"/>
        <v>22.222222222222221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12</v>
      </c>
      <c r="BH52" s="29">
        <f t="shared" si="18"/>
        <v>33.333333333333329</v>
      </c>
      <c r="BI52" s="30">
        <f t="shared" si="19"/>
        <v>20</v>
      </c>
      <c r="BJ52" s="29">
        <f t="shared" si="20"/>
        <v>55.555555555555557</v>
      </c>
      <c r="BK52" s="24">
        <v>15</v>
      </c>
      <c r="BL52" s="19">
        <f t="shared" si="21"/>
        <v>41.666666666666671</v>
      </c>
      <c r="BM52" s="24">
        <v>1</v>
      </c>
      <c r="BN52" s="19">
        <f t="shared" si="22"/>
        <v>2.7777777777777777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/>
      <c r="BV52" s="19">
        <f t="shared" si="26"/>
        <v>0</v>
      </c>
      <c r="BW52" s="4" t="s">
        <v>61</v>
      </c>
      <c r="BX52" s="31">
        <f>SUM(AL55:AY55)+AB55+AF55+AJ55</f>
        <v>13</v>
      </c>
      <c r="BY52" s="4"/>
    </row>
    <row r="53" spans="1:77" ht="14.25" customHeight="1">
      <c r="A53" s="174"/>
      <c r="B53" s="174"/>
      <c r="C53" s="32" t="s">
        <v>104</v>
      </c>
      <c r="D53" s="24">
        <v>21</v>
      </c>
      <c r="E53" s="27">
        <v>18</v>
      </c>
      <c r="F53" s="24">
        <v>13</v>
      </c>
      <c r="G53" s="19">
        <f t="shared" si="0"/>
        <v>61.904761904761905</v>
      </c>
      <c r="H53" s="24">
        <v>3</v>
      </c>
      <c r="I53" s="21">
        <f t="shared" si="69"/>
        <v>23.076923076923077</v>
      </c>
      <c r="J53" s="24">
        <v>0</v>
      </c>
      <c r="K53" s="23">
        <f t="shared" si="66"/>
        <v>0</v>
      </c>
      <c r="L53" s="24">
        <v>0</v>
      </c>
      <c r="M53" s="24">
        <v>0</v>
      </c>
      <c r="N53" s="24">
        <v>21</v>
      </c>
      <c r="O53" s="19">
        <f t="shared" si="3"/>
        <v>100</v>
      </c>
      <c r="P53" s="24">
        <v>2</v>
      </c>
      <c r="Q53" s="19">
        <f t="shared" si="67"/>
        <v>9.5238095238095237</v>
      </c>
      <c r="R53" s="24">
        <v>13</v>
      </c>
      <c r="S53" s="19">
        <f t="shared" si="5"/>
        <v>61.904761904761905</v>
      </c>
      <c r="T53" s="24">
        <v>0</v>
      </c>
      <c r="U53" s="19">
        <f t="shared" si="71"/>
        <v>0</v>
      </c>
      <c r="V53" s="24">
        <v>0</v>
      </c>
      <c r="W53" s="19">
        <f t="shared" si="7"/>
        <v>0</v>
      </c>
      <c r="X53" s="24">
        <v>0</v>
      </c>
      <c r="Y53" s="19" t="e">
        <f t="shared" si="72"/>
        <v>#DIV/0!</v>
      </c>
      <c r="Z53" s="24">
        <v>13</v>
      </c>
      <c r="AA53" s="19">
        <f t="shared" si="9"/>
        <v>61.904761904761905</v>
      </c>
      <c r="AB53" s="24">
        <v>0</v>
      </c>
      <c r="AC53" s="19">
        <f t="shared" si="73"/>
        <v>0</v>
      </c>
      <c r="AD53" s="24">
        <v>13</v>
      </c>
      <c r="AE53" s="19">
        <f t="shared" si="11"/>
        <v>61.904761904761905</v>
      </c>
      <c r="AF53" s="24">
        <v>0</v>
      </c>
      <c r="AG53" s="19">
        <f t="shared" si="74"/>
        <v>0</v>
      </c>
      <c r="AH53" s="24">
        <v>13</v>
      </c>
      <c r="AI53" s="19">
        <f t="shared" si="13"/>
        <v>61.904761904761905</v>
      </c>
      <c r="AJ53" s="24">
        <v>0</v>
      </c>
      <c r="AK53" s="19">
        <f t="shared" si="75"/>
        <v>0</v>
      </c>
      <c r="AL53" s="24">
        <v>0</v>
      </c>
      <c r="AM53" s="24">
        <v>0</v>
      </c>
      <c r="AN53" s="24">
        <v>0</v>
      </c>
      <c r="AO53" s="24">
        <v>1</v>
      </c>
      <c r="AP53" s="24">
        <v>0</v>
      </c>
      <c r="AQ53" s="24">
        <v>0</v>
      </c>
      <c r="AR53" s="24">
        <v>2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18">
        <v>17</v>
      </c>
      <c r="BA53" s="24">
        <v>3</v>
      </c>
      <c r="BB53" s="28">
        <f t="shared" si="15"/>
        <v>17.647058823529413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5</v>
      </c>
      <c r="BH53" s="29">
        <f t="shared" si="18"/>
        <v>29.411764705882355</v>
      </c>
      <c r="BI53" s="30">
        <f t="shared" si="19"/>
        <v>8</v>
      </c>
      <c r="BJ53" s="29">
        <f t="shared" si="20"/>
        <v>47.058823529411761</v>
      </c>
      <c r="BK53" s="24">
        <v>9</v>
      </c>
      <c r="BL53" s="19">
        <f t="shared" si="21"/>
        <v>52.941176470588239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/>
      <c r="BV53" s="19">
        <f t="shared" si="26"/>
        <v>0</v>
      </c>
      <c r="BW53" s="4" t="s">
        <v>63</v>
      </c>
      <c r="BX53" s="31">
        <f>BI55+BK55+BM55+BO55+BQ55+BS55</f>
        <v>78</v>
      </c>
      <c r="BY53" s="4"/>
    </row>
    <row r="54" spans="1:77" ht="14.25" customHeight="1">
      <c r="A54" s="175"/>
      <c r="B54" s="175"/>
      <c r="C54" s="32" t="s">
        <v>105</v>
      </c>
      <c r="D54" s="24">
        <v>32</v>
      </c>
      <c r="E54" s="27">
        <v>27</v>
      </c>
      <c r="F54" s="24">
        <v>16</v>
      </c>
      <c r="G54" s="19">
        <f t="shared" si="0"/>
        <v>50</v>
      </c>
      <c r="H54" s="24">
        <v>3</v>
      </c>
      <c r="I54" s="21">
        <f t="shared" si="69"/>
        <v>18.75</v>
      </c>
      <c r="J54" s="24">
        <v>0</v>
      </c>
      <c r="K54" s="23">
        <f t="shared" si="66"/>
        <v>0</v>
      </c>
      <c r="L54" s="24">
        <v>0</v>
      </c>
      <c r="M54" s="24">
        <v>0</v>
      </c>
      <c r="N54" s="24">
        <v>32</v>
      </c>
      <c r="O54" s="19">
        <f t="shared" si="3"/>
        <v>100</v>
      </c>
      <c r="P54" s="24">
        <v>1</v>
      </c>
      <c r="Q54" s="19">
        <f t="shared" si="67"/>
        <v>3.125</v>
      </c>
      <c r="R54" s="24">
        <v>16</v>
      </c>
      <c r="S54" s="19">
        <f t="shared" si="5"/>
        <v>50</v>
      </c>
      <c r="T54" s="24">
        <v>0</v>
      </c>
      <c r="U54" s="19">
        <f t="shared" si="71"/>
        <v>0</v>
      </c>
      <c r="V54" s="24">
        <v>0</v>
      </c>
      <c r="W54" s="19">
        <f t="shared" si="7"/>
        <v>0</v>
      </c>
      <c r="X54" s="24">
        <v>0</v>
      </c>
      <c r="Y54" s="19" t="e">
        <f t="shared" si="72"/>
        <v>#DIV/0!</v>
      </c>
      <c r="Z54" s="24">
        <v>16</v>
      </c>
      <c r="AA54" s="19">
        <f t="shared" si="9"/>
        <v>50</v>
      </c>
      <c r="AB54" s="24">
        <v>0</v>
      </c>
      <c r="AC54" s="19">
        <f t="shared" si="73"/>
        <v>0</v>
      </c>
      <c r="AD54" s="24">
        <v>16</v>
      </c>
      <c r="AE54" s="19">
        <f t="shared" si="11"/>
        <v>50</v>
      </c>
      <c r="AF54" s="24">
        <v>0</v>
      </c>
      <c r="AG54" s="19">
        <f t="shared" si="74"/>
        <v>0</v>
      </c>
      <c r="AH54" s="24">
        <v>16</v>
      </c>
      <c r="AI54" s="19">
        <f t="shared" si="13"/>
        <v>50</v>
      </c>
      <c r="AJ54" s="24">
        <v>0</v>
      </c>
      <c r="AK54" s="19">
        <f t="shared" si="75"/>
        <v>0</v>
      </c>
      <c r="AL54" s="24">
        <v>0</v>
      </c>
      <c r="AM54" s="24">
        <v>0</v>
      </c>
      <c r="AN54" s="24">
        <v>0</v>
      </c>
      <c r="AO54" s="24">
        <v>2</v>
      </c>
      <c r="AP54" s="24">
        <v>0</v>
      </c>
      <c r="AQ54" s="24">
        <v>0</v>
      </c>
      <c r="AR54" s="24">
        <v>2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18">
        <v>25</v>
      </c>
      <c r="BA54" s="24">
        <v>5</v>
      </c>
      <c r="BB54" s="28">
        <f t="shared" si="15"/>
        <v>20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7</v>
      </c>
      <c r="BH54" s="29">
        <f t="shared" si="18"/>
        <v>28.000000000000004</v>
      </c>
      <c r="BI54" s="30">
        <f t="shared" si="19"/>
        <v>12</v>
      </c>
      <c r="BJ54" s="29">
        <f t="shared" si="20"/>
        <v>48</v>
      </c>
      <c r="BK54" s="24">
        <v>13</v>
      </c>
      <c r="BL54" s="19">
        <f t="shared" si="21"/>
        <v>52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/>
      <c r="BV54" s="19">
        <f t="shared" si="26"/>
        <v>0</v>
      </c>
      <c r="BW54" s="4" t="s">
        <v>65</v>
      </c>
      <c r="BX54" s="31">
        <f>BI55+BK55+BM55+BO55+BQ55+BS55+BU55</f>
        <v>78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8">SUM(D52:D54)</f>
        <v>95</v>
      </c>
      <c r="E55" s="36">
        <f t="shared" si="78"/>
        <v>82</v>
      </c>
      <c r="F55" s="55">
        <f t="shared" si="78"/>
        <v>57</v>
      </c>
      <c r="G55" s="19">
        <f t="shared" si="0"/>
        <v>60</v>
      </c>
      <c r="H55" s="36">
        <f>SUM(H52:H54)</f>
        <v>12</v>
      </c>
      <c r="I55" s="21">
        <f t="shared" si="69"/>
        <v>21.052631578947366</v>
      </c>
      <c r="J55" s="36">
        <f>SUM(J52:J54)</f>
        <v>0</v>
      </c>
      <c r="K55" s="23">
        <f t="shared" si="66"/>
        <v>0</v>
      </c>
      <c r="L55" s="36">
        <f t="shared" ref="L55:N55" si="79">SUM(L52:L54)</f>
        <v>0</v>
      </c>
      <c r="M55" s="36">
        <f t="shared" si="79"/>
        <v>0</v>
      </c>
      <c r="N55" s="55">
        <f t="shared" si="79"/>
        <v>95</v>
      </c>
      <c r="O55" s="19">
        <f t="shared" si="3"/>
        <v>100</v>
      </c>
      <c r="P55" s="36">
        <f>SUM(P52:P54)</f>
        <v>8</v>
      </c>
      <c r="Q55" s="19">
        <f t="shared" si="67"/>
        <v>8.4210526315789469</v>
      </c>
      <c r="R55" s="36">
        <f>SUM(R52:R54)</f>
        <v>57</v>
      </c>
      <c r="S55" s="19">
        <f t="shared" si="5"/>
        <v>60</v>
      </c>
      <c r="T55" s="36">
        <f>SUM(T52:T54)</f>
        <v>0</v>
      </c>
      <c r="U55" s="19">
        <f t="shared" si="71"/>
        <v>0</v>
      </c>
      <c r="V55" s="36">
        <f>SUM(V52:V54)</f>
        <v>0</v>
      </c>
      <c r="W55" s="19">
        <f t="shared" si="7"/>
        <v>0</v>
      </c>
      <c r="X55" s="36">
        <f>SUM(X52:X54)</f>
        <v>0</v>
      </c>
      <c r="Y55" s="19" t="e">
        <f t="shared" si="72"/>
        <v>#DIV/0!</v>
      </c>
      <c r="Z55" s="36">
        <f>SUM(Z52:Z54)</f>
        <v>57</v>
      </c>
      <c r="AA55" s="19">
        <f t="shared" si="9"/>
        <v>60</v>
      </c>
      <c r="AB55" s="36">
        <f>SUM(AB52:AB54)</f>
        <v>0</v>
      </c>
      <c r="AC55" s="19">
        <f t="shared" si="73"/>
        <v>0</v>
      </c>
      <c r="AD55" s="36">
        <f>SUM(AD52:AD54)</f>
        <v>57</v>
      </c>
      <c r="AE55" s="19">
        <f t="shared" si="11"/>
        <v>60</v>
      </c>
      <c r="AF55" s="36">
        <f>SUM(AF52:AF54)</f>
        <v>0</v>
      </c>
      <c r="AG55" s="19">
        <f t="shared" si="74"/>
        <v>0</v>
      </c>
      <c r="AH55" s="36">
        <f>SUM(AH52:AH54)</f>
        <v>57</v>
      </c>
      <c r="AI55" s="19">
        <f t="shared" si="13"/>
        <v>60</v>
      </c>
      <c r="AJ55" s="36">
        <f>SUM(AJ52:AJ54)</f>
        <v>0</v>
      </c>
      <c r="AK55" s="19">
        <f t="shared" si="75"/>
        <v>0</v>
      </c>
      <c r="AL55" s="36">
        <f t="shared" ref="AL55:BA55" si="80">SUM(AL52:AL54)</f>
        <v>0</v>
      </c>
      <c r="AM55" s="36">
        <f t="shared" si="80"/>
        <v>0</v>
      </c>
      <c r="AN55" s="36">
        <f t="shared" si="80"/>
        <v>1</v>
      </c>
      <c r="AO55" s="36">
        <f t="shared" si="80"/>
        <v>4</v>
      </c>
      <c r="AP55" s="36">
        <f t="shared" si="80"/>
        <v>0</v>
      </c>
      <c r="AQ55" s="36">
        <f t="shared" si="80"/>
        <v>0</v>
      </c>
      <c r="AR55" s="36">
        <f t="shared" si="80"/>
        <v>7</v>
      </c>
      <c r="AS55" s="36">
        <f t="shared" si="80"/>
        <v>0</v>
      </c>
      <c r="AT55" s="36">
        <f t="shared" si="80"/>
        <v>0</v>
      </c>
      <c r="AU55" s="36">
        <f t="shared" si="80"/>
        <v>0</v>
      </c>
      <c r="AV55" s="36">
        <f t="shared" si="80"/>
        <v>0</v>
      </c>
      <c r="AW55" s="36">
        <f t="shared" si="80"/>
        <v>0</v>
      </c>
      <c r="AX55" s="36">
        <f t="shared" si="80"/>
        <v>1</v>
      </c>
      <c r="AY55" s="36">
        <f t="shared" si="80"/>
        <v>0</v>
      </c>
      <c r="AZ55" s="36">
        <f t="shared" si="80"/>
        <v>78</v>
      </c>
      <c r="BA55" s="36">
        <f t="shared" si="80"/>
        <v>16</v>
      </c>
      <c r="BB55" s="28">
        <f t="shared" si="15"/>
        <v>20.512820512820511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17"/>
        <v>0</v>
      </c>
      <c r="BG55" s="55">
        <f>SUM(BG52:BG54)</f>
        <v>24</v>
      </c>
      <c r="BH55" s="29">
        <f t="shared" si="18"/>
        <v>30.76923076923077</v>
      </c>
      <c r="BI55" s="30">
        <f t="shared" si="19"/>
        <v>40</v>
      </c>
      <c r="BJ55" s="29">
        <f t="shared" si="20"/>
        <v>51.282051282051277</v>
      </c>
      <c r="BK55" s="36">
        <f>SUM(BK52:BK54)</f>
        <v>37</v>
      </c>
      <c r="BL55" s="19">
        <f t="shared" si="21"/>
        <v>47.435897435897431</v>
      </c>
      <c r="BM55" s="36">
        <f>SUM(BM52:BM54)</f>
        <v>1</v>
      </c>
      <c r="BN55" s="19">
        <f t="shared" si="22"/>
        <v>1.2820512820512819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98">
        <v>11</v>
      </c>
      <c r="B56" s="199" t="s">
        <v>106</v>
      </c>
      <c r="C56" s="32" t="s">
        <v>107</v>
      </c>
      <c r="D56" s="56">
        <v>14</v>
      </c>
      <c r="E56" s="57">
        <v>8</v>
      </c>
      <c r="F56" s="58">
        <v>12</v>
      </c>
      <c r="G56" s="19">
        <f t="shared" si="0"/>
        <v>85.714285714285708</v>
      </c>
      <c r="H56" s="59">
        <v>2</v>
      </c>
      <c r="I56" s="21">
        <f t="shared" si="69"/>
        <v>16.666666666666664</v>
      </c>
      <c r="J56" s="27"/>
      <c r="K56" s="23">
        <f t="shared" si="66"/>
        <v>0</v>
      </c>
      <c r="L56" s="59"/>
      <c r="M56" s="59"/>
      <c r="N56" s="56">
        <v>14</v>
      </c>
      <c r="O56" s="19">
        <f t="shared" si="3"/>
        <v>100</v>
      </c>
      <c r="P56" s="17"/>
      <c r="Q56" s="19">
        <f t="shared" si="67"/>
        <v>0</v>
      </c>
      <c r="R56" s="57">
        <v>8</v>
      </c>
      <c r="S56" s="19">
        <f t="shared" si="5"/>
        <v>57.142857142857139</v>
      </c>
      <c r="T56" s="17"/>
      <c r="U56" s="19">
        <f t="shared" si="71"/>
        <v>0</v>
      </c>
      <c r="V56" s="57">
        <v>8</v>
      </c>
      <c r="W56" s="19">
        <f t="shared" si="7"/>
        <v>57.142857142857139</v>
      </c>
      <c r="X56" s="24"/>
      <c r="Y56" s="19">
        <f t="shared" si="72"/>
        <v>0</v>
      </c>
      <c r="Z56" s="57">
        <v>8</v>
      </c>
      <c r="AA56" s="19">
        <f t="shared" si="9"/>
        <v>57.142857142857139</v>
      </c>
      <c r="AB56" s="24"/>
      <c r="AC56" s="19">
        <f t="shared" si="73"/>
        <v>0</v>
      </c>
      <c r="AD56" s="57">
        <v>8</v>
      </c>
      <c r="AE56" s="19">
        <f t="shared" si="11"/>
        <v>57.142857142857139</v>
      </c>
      <c r="AF56" s="24"/>
      <c r="AG56" s="19">
        <f t="shared" si="74"/>
        <v>0</v>
      </c>
      <c r="AH56" s="57">
        <v>8</v>
      </c>
      <c r="AI56" s="19">
        <f t="shared" si="13"/>
        <v>57.142857142857139</v>
      </c>
      <c r="AJ56" s="24"/>
      <c r="AK56" s="19">
        <f t="shared" si="75"/>
        <v>0</v>
      </c>
      <c r="AL56" s="27"/>
      <c r="AM56" s="27"/>
      <c r="AN56" s="27"/>
      <c r="AO56" s="27"/>
      <c r="AP56" s="27"/>
      <c r="AQ56" s="27"/>
      <c r="AR56" s="60"/>
      <c r="AS56" s="27"/>
      <c r="AT56" s="27"/>
      <c r="AU56" s="27"/>
      <c r="AV56" s="60"/>
      <c r="AW56" s="27"/>
      <c r="AX56" s="27"/>
      <c r="AY56" s="27"/>
      <c r="AZ56" s="56">
        <v>17</v>
      </c>
      <c r="BA56" s="61">
        <v>2</v>
      </c>
      <c r="BB56" s="28">
        <f t="shared" si="15"/>
        <v>11.76470588235294</v>
      </c>
      <c r="BC56" s="24"/>
      <c r="BD56" s="28">
        <f t="shared" si="16"/>
        <v>0</v>
      </c>
      <c r="BE56" s="22"/>
      <c r="BF56" s="29">
        <f t="shared" si="17"/>
        <v>0</v>
      </c>
      <c r="BG56" s="56">
        <v>9</v>
      </c>
      <c r="BH56" s="29">
        <f t="shared" si="18"/>
        <v>52.941176470588239</v>
      </c>
      <c r="BI56" s="30">
        <f t="shared" si="19"/>
        <v>11</v>
      </c>
      <c r="BJ56" s="29">
        <f t="shared" si="20"/>
        <v>64.705882352941174</v>
      </c>
      <c r="BK56" s="57">
        <v>6</v>
      </c>
      <c r="BL56" s="19">
        <f t="shared" si="21"/>
        <v>35.294117647058826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2</v>
      </c>
      <c r="BY56" s="4"/>
    </row>
    <row r="57" spans="1:77" ht="14.25" customHeight="1">
      <c r="A57" s="174"/>
      <c r="B57" s="174"/>
      <c r="C57" s="32" t="s">
        <v>108</v>
      </c>
      <c r="D57" s="56">
        <v>4</v>
      </c>
      <c r="E57" s="57">
        <v>17</v>
      </c>
      <c r="F57" s="62">
        <v>13</v>
      </c>
      <c r="G57" s="19">
        <f t="shared" si="0"/>
        <v>325</v>
      </c>
      <c r="H57" s="62">
        <v>1</v>
      </c>
      <c r="I57" s="21">
        <f t="shared" si="69"/>
        <v>7.6923076923076925</v>
      </c>
      <c r="J57" s="62">
        <v>0</v>
      </c>
      <c r="K57" s="23">
        <f t="shared" si="66"/>
        <v>0</v>
      </c>
      <c r="L57" s="62"/>
      <c r="M57" s="62"/>
      <c r="N57" s="56">
        <v>4</v>
      </c>
      <c r="O57" s="19">
        <f t="shared" si="3"/>
        <v>100</v>
      </c>
      <c r="P57" s="17"/>
      <c r="Q57" s="19">
        <f t="shared" si="67"/>
        <v>0</v>
      </c>
      <c r="R57" s="57">
        <v>11</v>
      </c>
      <c r="S57" s="19">
        <f t="shared" si="5"/>
        <v>275</v>
      </c>
      <c r="T57" s="17"/>
      <c r="U57" s="19">
        <f t="shared" si="71"/>
        <v>0</v>
      </c>
      <c r="V57" s="57">
        <v>11</v>
      </c>
      <c r="W57" s="19">
        <f t="shared" si="7"/>
        <v>275</v>
      </c>
      <c r="X57" s="24"/>
      <c r="Y57" s="19">
        <f t="shared" si="72"/>
        <v>0</v>
      </c>
      <c r="Z57" s="57">
        <v>11</v>
      </c>
      <c r="AA57" s="19">
        <f t="shared" si="9"/>
        <v>275</v>
      </c>
      <c r="AB57" s="24"/>
      <c r="AC57" s="19">
        <f t="shared" si="73"/>
        <v>0</v>
      </c>
      <c r="AD57" s="57">
        <v>11</v>
      </c>
      <c r="AE57" s="19">
        <f t="shared" si="11"/>
        <v>275</v>
      </c>
      <c r="AF57" s="24"/>
      <c r="AG57" s="19">
        <f t="shared" si="74"/>
        <v>0</v>
      </c>
      <c r="AH57" s="57">
        <v>11</v>
      </c>
      <c r="AI57" s="19">
        <f t="shared" si="13"/>
        <v>275</v>
      </c>
      <c r="AJ57" s="24"/>
      <c r="AK57" s="19">
        <f t="shared" si="75"/>
        <v>0</v>
      </c>
      <c r="AL57" s="27"/>
      <c r="AM57" s="27"/>
      <c r="AN57" s="27"/>
      <c r="AO57" s="27"/>
      <c r="AP57" s="27"/>
      <c r="AQ57" s="27"/>
      <c r="AR57" s="63"/>
      <c r="AS57" s="27"/>
      <c r="AT57" s="27"/>
      <c r="AU57" s="27"/>
      <c r="AV57" s="63"/>
      <c r="AW57" s="27"/>
      <c r="AX57" s="27"/>
      <c r="AY57" s="27"/>
      <c r="AZ57" s="56">
        <v>7</v>
      </c>
      <c r="BA57" s="63"/>
      <c r="BB57" s="28">
        <f t="shared" si="15"/>
        <v>0</v>
      </c>
      <c r="BC57" s="24"/>
      <c r="BD57" s="28">
        <f t="shared" si="16"/>
        <v>0</v>
      </c>
      <c r="BE57" s="22"/>
      <c r="BF57" s="29">
        <f t="shared" si="17"/>
        <v>0</v>
      </c>
      <c r="BG57" s="56">
        <v>7</v>
      </c>
      <c r="BH57" s="29">
        <f t="shared" si="18"/>
        <v>100</v>
      </c>
      <c r="BI57" s="30">
        <f t="shared" si="19"/>
        <v>7</v>
      </c>
      <c r="BJ57" s="29">
        <f t="shared" si="20"/>
        <v>100</v>
      </c>
      <c r="BK57" s="57">
        <v>0</v>
      </c>
      <c r="BL57" s="19">
        <f t="shared" si="21"/>
        <v>0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41</v>
      </c>
      <c r="BY57" s="4"/>
    </row>
    <row r="58" spans="1:77" ht="14.25" customHeight="1">
      <c r="A58" s="174"/>
      <c r="B58" s="174"/>
      <c r="C58" s="32" t="s">
        <v>109</v>
      </c>
      <c r="D58" s="56">
        <v>10</v>
      </c>
      <c r="E58" s="57">
        <v>13</v>
      </c>
      <c r="F58" s="62">
        <v>6</v>
      </c>
      <c r="G58" s="19">
        <f t="shared" si="0"/>
        <v>60</v>
      </c>
      <c r="H58" s="62">
        <v>1</v>
      </c>
      <c r="I58" s="21">
        <f t="shared" si="69"/>
        <v>16.666666666666664</v>
      </c>
      <c r="J58" s="62"/>
      <c r="K58" s="23">
        <f t="shared" si="66"/>
        <v>0</v>
      </c>
      <c r="L58" s="62"/>
      <c r="M58" s="62"/>
      <c r="N58" s="56">
        <v>10</v>
      </c>
      <c r="O58" s="19">
        <f t="shared" si="3"/>
        <v>100</v>
      </c>
      <c r="P58" s="17"/>
      <c r="Q58" s="19">
        <f t="shared" si="67"/>
        <v>0</v>
      </c>
      <c r="R58" s="57">
        <v>13</v>
      </c>
      <c r="S58" s="19">
        <f t="shared" si="5"/>
        <v>130</v>
      </c>
      <c r="T58" s="17"/>
      <c r="U58" s="19">
        <f t="shared" si="71"/>
        <v>0</v>
      </c>
      <c r="V58" s="57">
        <v>13</v>
      </c>
      <c r="W58" s="19">
        <f t="shared" si="7"/>
        <v>130</v>
      </c>
      <c r="X58" s="24"/>
      <c r="Y58" s="19">
        <f t="shared" si="72"/>
        <v>0</v>
      </c>
      <c r="Z58" s="57">
        <v>13</v>
      </c>
      <c r="AA58" s="19">
        <f t="shared" si="9"/>
        <v>130</v>
      </c>
      <c r="AB58" s="24"/>
      <c r="AC58" s="19">
        <f t="shared" si="73"/>
        <v>0</v>
      </c>
      <c r="AD58" s="57">
        <v>13</v>
      </c>
      <c r="AE58" s="19">
        <f t="shared" si="11"/>
        <v>130</v>
      </c>
      <c r="AF58" s="24"/>
      <c r="AG58" s="19">
        <f t="shared" si="74"/>
        <v>0</v>
      </c>
      <c r="AH58" s="57">
        <v>13</v>
      </c>
      <c r="AI58" s="19">
        <f t="shared" si="13"/>
        <v>130</v>
      </c>
      <c r="AJ58" s="24"/>
      <c r="AK58" s="19">
        <f t="shared" si="75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/>
      <c r="AZ58" s="56">
        <v>13</v>
      </c>
      <c r="BA58" s="63">
        <v>4</v>
      </c>
      <c r="BB58" s="28">
        <f t="shared" si="15"/>
        <v>30.76923076923077</v>
      </c>
      <c r="BC58" s="24"/>
      <c r="BD58" s="28">
        <f t="shared" si="16"/>
        <v>0</v>
      </c>
      <c r="BE58" s="22"/>
      <c r="BF58" s="29">
        <f t="shared" si="17"/>
        <v>0</v>
      </c>
      <c r="BG58" s="56">
        <v>4</v>
      </c>
      <c r="BH58" s="29">
        <f t="shared" si="18"/>
        <v>30.76923076923077</v>
      </c>
      <c r="BI58" s="30">
        <f t="shared" si="19"/>
        <v>8</v>
      </c>
      <c r="BJ58" s="29">
        <f t="shared" si="20"/>
        <v>61.53846153846154</v>
      </c>
      <c r="BK58" s="57">
        <v>5</v>
      </c>
      <c r="BL58" s="19">
        <f t="shared" si="21"/>
        <v>38.461538461538467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41</v>
      </c>
      <c r="BY58" s="4"/>
    </row>
    <row r="59" spans="1:77" ht="14.25" customHeight="1">
      <c r="A59" s="175"/>
      <c r="B59" s="175"/>
      <c r="C59" s="32" t="s">
        <v>110</v>
      </c>
      <c r="D59" s="56">
        <v>11</v>
      </c>
      <c r="E59" s="57">
        <v>4</v>
      </c>
      <c r="F59" s="58">
        <v>7</v>
      </c>
      <c r="G59" s="19">
        <f t="shared" si="0"/>
        <v>63.636363636363633</v>
      </c>
      <c r="H59" s="64">
        <v>0</v>
      </c>
      <c r="I59" s="21">
        <f t="shared" si="69"/>
        <v>0</v>
      </c>
      <c r="J59" s="27"/>
      <c r="K59" s="23">
        <f t="shared" si="66"/>
        <v>0</v>
      </c>
      <c r="L59" s="64"/>
      <c r="M59" s="64"/>
      <c r="N59" s="56">
        <v>11</v>
      </c>
      <c r="O59" s="19">
        <f t="shared" si="3"/>
        <v>100</v>
      </c>
      <c r="P59" s="17"/>
      <c r="Q59" s="19">
        <f t="shared" si="67"/>
        <v>0</v>
      </c>
      <c r="R59" s="57">
        <v>4</v>
      </c>
      <c r="S59" s="19">
        <f t="shared" si="5"/>
        <v>36.363636363636367</v>
      </c>
      <c r="T59" s="17"/>
      <c r="U59" s="19">
        <f t="shared" si="71"/>
        <v>0</v>
      </c>
      <c r="V59" s="57">
        <v>4</v>
      </c>
      <c r="W59" s="19">
        <f t="shared" si="7"/>
        <v>36.363636363636367</v>
      </c>
      <c r="X59" s="24"/>
      <c r="Y59" s="19">
        <f t="shared" si="72"/>
        <v>0</v>
      </c>
      <c r="Z59" s="57">
        <v>4</v>
      </c>
      <c r="AA59" s="19">
        <f t="shared" si="9"/>
        <v>36.363636363636367</v>
      </c>
      <c r="AB59" s="24"/>
      <c r="AC59" s="19">
        <f t="shared" si="73"/>
        <v>0</v>
      </c>
      <c r="AD59" s="57">
        <v>4</v>
      </c>
      <c r="AE59" s="19">
        <f t="shared" si="11"/>
        <v>36.363636363636367</v>
      </c>
      <c r="AF59" s="24">
        <v>1</v>
      </c>
      <c r="AG59" s="19">
        <f t="shared" si="74"/>
        <v>25</v>
      </c>
      <c r="AH59" s="57">
        <v>4</v>
      </c>
      <c r="AI59" s="19">
        <f t="shared" si="13"/>
        <v>36.363636363636367</v>
      </c>
      <c r="AJ59" s="24"/>
      <c r="AK59" s="19">
        <f t="shared" si="75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>
        <v>1</v>
      </c>
      <c r="AZ59" s="56">
        <v>4</v>
      </c>
      <c r="BA59" s="63">
        <v>1</v>
      </c>
      <c r="BB59" s="28">
        <f t="shared" si="15"/>
        <v>25</v>
      </c>
      <c r="BC59" s="24"/>
      <c r="BD59" s="28">
        <f t="shared" si="16"/>
        <v>0</v>
      </c>
      <c r="BE59" s="22"/>
      <c r="BF59" s="29">
        <f t="shared" si="17"/>
        <v>0</v>
      </c>
      <c r="BG59" s="56">
        <v>1</v>
      </c>
      <c r="BH59" s="29">
        <f t="shared" si="18"/>
        <v>25</v>
      </c>
      <c r="BI59" s="30">
        <f t="shared" si="19"/>
        <v>2</v>
      </c>
      <c r="BJ59" s="29">
        <f t="shared" si="20"/>
        <v>50</v>
      </c>
      <c r="BK59" s="57">
        <v>2</v>
      </c>
      <c r="BL59" s="19">
        <f t="shared" si="21"/>
        <v>50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81">SUM(D56:D59)</f>
        <v>39</v>
      </c>
      <c r="E60" s="36">
        <f t="shared" si="81"/>
        <v>42</v>
      </c>
      <c r="F60" s="36">
        <f t="shared" si="81"/>
        <v>38</v>
      </c>
      <c r="G60" s="19">
        <f t="shared" si="0"/>
        <v>97.435897435897431</v>
      </c>
      <c r="H60" s="36">
        <f>SUM(H56:H59)</f>
        <v>4</v>
      </c>
      <c r="I60" s="21">
        <f t="shared" si="69"/>
        <v>10.526315789473683</v>
      </c>
      <c r="J60" s="36">
        <f>SUM(J56:J59)</f>
        <v>0</v>
      </c>
      <c r="K60" s="23">
        <f t="shared" si="66"/>
        <v>0</v>
      </c>
      <c r="L60" s="36">
        <f t="shared" ref="L60:N60" si="82">SUM(L56:L59)</f>
        <v>0</v>
      </c>
      <c r="M60" s="36">
        <f t="shared" si="82"/>
        <v>0</v>
      </c>
      <c r="N60" s="36">
        <f t="shared" si="82"/>
        <v>39</v>
      </c>
      <c r="O60" s="19">
        <f t="shared" si="3"/>
        <v>100</v>
      </c>
      <c r="P60" s="36">
        <f>SUM(P56:P59)</f>
        <v>0</v>
      </c>
      <c r="Q60" s="19">
        <f t="shared" si="67"/>
        <v>0</v>
      </c>
      <c r="R60" s="36">
        <f>SUM(R56:R59)</f>
        <v>36</v>
      </c>
      <c r="S60" s="19">
        <f t="shared" si="5"/>
        <v>92.307692307692307</v>
      </c>
      <c r="T60" s="36">
        <f>SUM(T56:T59)</f>
        <v>0</v>
      </c>
      <c r="U60" s="19">
        <f t="shared" si="71"/>
        <v>0</v>
      </c>
      <c r="V60" s="36">
        <f>SUM(V56:V59)</f>
        <v>36</v>
      </c>
      <c r="W60" s="19">
        <f t="shared" si="7"/>
        <v>92.307692307692307</v>
      </c>
      <c r="X60" s="36">
        <f>SUM(X56:X59)</f>
        <v>0</v>
      </c>
      <c r="Y60" s="19">
        <f t="shared" si="72"/>
        <v>0</v>
      </c>
      <c r="Z60" s="36">
        <f>SUM(Z56:Z59)</f>
        <v>36</v>
      </c>
      <c r="AA60" s="19">
        <f t="shared" si="9"/>
        <v>92.307692307692307</v>
      </c>
      <c r="AB60" s="36">
        <f>SUM(AB56:AB59)</f>
        <v>0</v>
      </c>
      <c r="AC60" s="19">
        <f t="shared" si="73"/>
        <v>0</v>
      </c>
      <c r="AD60" s="36">
        <f>SUM(AD56:AD59)</f>
        <v>36</v>
      </c>
      <c r="AE60" s="19">
        <f t="shared" si="11"/>
        <v>92.307692307692307</v>
      </c>
      <c r="AF60" s="36">
        <f>SUM(AF56:AF59)</f>
        <v>1</v>
      </c>
      <c r="AG60" s="19">
        <f t="shared" si="74"/>
        <v>2.7777777777777777</v>
      </c>
      <c r="AH60" s="36">
        <f>SUM(AH56:AH59)</f>
        <v>36</v>
      </c>
      <c r="AI60" s="19">
        <f t="shared" si="13"/>
        <v>92.307692307692307</v>
      </c>
      <c r="AJ60" s="36">
        <f>SUM(AJ56:AJ59)</f>
        <v>0</v>
      </c>
      <c r="AK60" s="19">
        <f t="shared" si="75"/>
        <v>0</v>
      </c>
      <c r="AL60" s="36">
        <f t="shared" ref="AL60:BA60" si="83">SUM(AL56:AL59)</f>
        <v>0</v>
      </c>
      <c r="AM60" s="36">
        <f t="shared" si="83"/>
        <v>0</v>
      </c>
      <c r="AN60" s="36">
        <f t="shared" si="83"/>
        <v>0</v>
      </c>
      <c r="AO60" s="36">
        <f t="shared" si="83"/>
        <v>0</v>
      </c>
      <c r="AP60" s="36">
        <f t="shared" si="83"/>
        <v>0</v>
      </c>
      <c r="AQ60" s="36">
        <f t="shared" si="83"/>
        <v>0</v>
      </c>
      <c r="AR60" s="36">
        <f t="shared" si="83"/>
        <v>0</v>
      </c>
      <c r="AS60" s="36">
        <f t="shared" si="83"/>
        <v>0</v>
      </c>
      <c r="AT60" s="36">
        <f t="shared" si="83"/>
        <v>0</v>
      </c>
      <c r="AU60" s="36">
        <f t="shared" si="83"/>
        <v>0</v>
      </c>
      <c r="AV60" s="36">
        <f t="shared" si="83"/>
        <v>0</v>
      </c>
      <c r="AW60" s="36">
        <f t="shared" si="83"/>
        <v>0</v>
      </c>
      <c r="AX60" s="36">
        <f t="shared" si="83"/>
        <v>0</v>
      </c>
      <c r="AY60" s="36">
        <f t="shared" si="83"/>
        <v>1</v>
      </c>
      <c r="AZ60" s="36">
        <f t="shared" si="83"/>
        <v>41</v>
      </c>
      <c r="BA60" s="36">
        <f t="shared" si="83"/>
        <v>7</v>
      </c>
      <c r="BB60" s="28">
        <f t="shared" si="15"/>
        <v>17.073170731707318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36">
        <f>SUM(BG56:BG59)</f>
        <v>21</v>
      </c>
      <c r="BH60" s="29">
        <f t="shared" si="18"/>
        <v>51.219512195121951</v>
      </c>
      <c r="BI60" s="30">
        <f t="shared" si="19"/>
        <v>28</v>
      </c>
      <c r="BJ60" s="29">
        <f t="shared" si="20"/>
        <v>68.292682926829272</v>
      </c>
      <c r="BK60" s="36">
        <f>SUM(BK56:BK59)</f>
        <v>13</v>
      </c>
      <c r="BL60" s="19">
        <f t="shared" si="21"/>
        <v>31.707317073170731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98">
        <v>12</v>
      </c>
      <c r="B61" s="198" t="s">
        <v>111</v>
      </c>
      <c r="C61" s="32" t="s">
        <v>112</v>
      </c>
      <c r="D61" s="24">
        <v>16</v>
      </c>
      <c r="E61" s="27">
        <v>11</v>
      </c>
      <c r="F61" s="24">
        <v>16</v>
      </c>
      <c r="G61" s="19">
        <f t="shared" si="0"/>
        <v>100</v>
      </c>
      <c r="H61" s="24">
        <v>1</v>
      </c>
      <c r="I61" s="21">
        <f t="shared" si="69"/>
        <v>6.25</v>
      </c>
      <c r="J61" s="24"/>
      <c r="K61" s="23">
        <f t="shared" si="66"/>
        <v>0</v>
      </c>
      <c r="L61" s="24"/>
      <c r="M61" s="24"/>
      <c r="N61" s="24">
        <v>16</v>
      </c>
      <c r="O61" s="19">
        <f t="shared" si="3"/>
        <v>100</v>
      </c>
      <c r="P61" s="24">
        <v>2</v>
      </c>
      <c r="Q61" s="19">
        <f t="shared" si="67"/>
        <v>12.5</v>
      </c>
      <c r="R61" s="24">
        <v>16</v>
      </c>
      <c r="S61" s="19">
        <f t="shared" si="5"/>
        <v>100</v>
      </c>
      <c r="T61" s="24"/>
      <c r="U61" s="19">
        <f t="shared" si="71"/>
        <v>0</v>
      </c>
      <c r="V61" s="24">
        <v>16</v>
      </c>
      <c r="W61" s="19">
        <f t="shared" si="7"/>
        <v>100</v>
      </c>
      <c r="X61" s="24"/>
      <c r="Y61" s="19">
        <f t="shared" si="72"/>
        <v>0</v>
      </c>
      <c r="Z61" s="24"/>
      <c r="AA61" s="19">
        <f t="shared" si="9"/>
        <v>0</v>
      </c>
      <c r="AB61" s="24"/>
      <c r="AC61" s="19" t="e">
        <f t="shared" si="73"/>
        <v>#DIV/0!</v>
      </c>
      <c r="AD61" s="24"/>
      <c r="AE61" s="19">
        <f t="shared" si="11"/>
        <v>0</v>
      </c>
      <c r="AF61" s="24"/>
      <c r="AG61" s="19" t="e">
        <f t="shared" si="74"/>
        <v>#DIV/0!</v>
      </c>
      <c r="AH61" s="24"/>
      <c r="AI61" s="19">
        <f t="shared" si="13"/>
        <v>0</v>
      </c>
      <c r="AJ61" s="24"/>
      <c r="AK61" s="19" t="e">
        <f t="shared" si="75"/>
        <v>#DIV/0!</v>
      </c>
      <c r="AL61" s="24"/>
      <c r="AM61" s="24"/>
      <c r="AN61" s="24">
        <v>1</v>
      </c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>
        <v>4</v>
      </c>
      <c r="AZ61" s="18">
        <v>11</v>
      </c>
      <c r="BA61" s="24">
        <v>2</v>
      </c>
      <c r="BB61" s="28">
        <f t="shared" si="15"/>
        <v>18.181818181818183</v>
      </c>
      <c r="BC61" s="24"/>
      <c r="BD61" s="28">
        <f t="shared" si="16"/>
        <v>0</v>
      </c>
      <c r="BE61" s="22"/>
      <c r="BF61" s="29">
        <f t="shared" si="17"/>
        <v>0</v>
      </c>
      <c r="BG61" s="24">
        <v>1</v>
      </c>
      <c r="BH61" s="29">
        <f t="shared" si="18"/>
        <v>9.0909090909090917</v>
      </c>
      <c r="BI61" s="30">
        <f t="shared" si="19"/>
        <v>3</v>
      </c>
      <c r="BJ61" s="29">
        <f t="shared" si="20"/>
        <v>27.27272727272727</v>
      </c>
      <c r="BK61" s="24">
        <v>8</v>
      </c>
      <c r="BL61" s="19">
        <f t="shared" si="21"/>
        <v>72.727272727272734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34</v>
      </c>
      <c r="BY61" s="4"/>
    </row>
    <row r="62" spans="1:77" ht="14.25" customHeight="1">
      <c r="A62" s="174"/>
      <c r="B62" s="174"/>
      <c r="C62" s="32" t="s">
        <v>113</v>
      </c>
      <c r="D62" s="24">
        <v>18</v>
      </c>
      <c r="E62" s="27">
        <v>20</v>
      </c>
      <c r="F62" s="24">
        <v>18</v>
      </c>
      <c r="G62" s="19">
        <f t="shared" si="0"/>
        <v>100</v>
      </c>
      <c r="H62" s="24">
        <v>1</v>
      </c>
      <c r="I62" s="21">
        <f t="shared" si="69"/>
        <v>5.5555555555555554</v>
      </c>
      <c r="J62" s="24"/>
      <c r="K62" s="23">
        <f t="shared" si="66"/>
        <v>0</v>
      </c>
      <c r="L62" s="24"/>
      <c r="M62" s="24"/>
      <c r="N62" s="24">
        <v>18</v>
      </c>
      <c r="O62" s="19">
        <f t="shared" si="3"/>
        <v>100</v>
      </c>
      <c r="P62" s="24">
        <v>1</v>
      </c>
      <c r="Q62" s="19">
        <f t="shared" si="67"/>
        <v>5.5555555555555554</v>
      </c>
      <c r="R62" s="24">
        <v>18</v>
      </c>
      <c r="S62" s="19">
        <f t="shared" si="5"/>
        <v>100</v>
      </c>
      <c r="T62" s="24">
        <v>1</v>
      </c>
      <c r="U62" s="19">
        <f t="shared" si="71"/>
        <v>5.5555555555555554</v>
      </c>
      <c r="V62" s="24">
        <v>18</v>
      </c>
      <c r="W62" s="19">
        <f t="shared" si="7"/>
        <v>100</v>
      </c>
      <c r="X62" s="24"/>
      <c r="Y62" s="19">
        <f t="shared" si="72"/>
        <v>0</v>
      </c>
      <c r="Z62" s="24"/>
      <c r="AA62" s="19">
        <f t="shared" si="9"/>
        <v>0</v>
      </c>
      <c r="AB62" s="24"/>
      <c r="AC62" s="19" t="e">
        <f t="shared" si="73"/>
        <v>#DIV/0!</v>
      </c>
      <c r="AD62" s="24"/>
      <c r="AE62" s="19">
        <f t="shared" si="11"/>
        <v>0</v>
      </c>
      <c r="AF62" s="24"/>
      <c r="AG62" s="19" t="e">
        <f t="shared" si="74"/>
        <v>#DIV/0!</v>
      </c>
      <c r="AH62" s="24"/>
      <c r="AI62" s="19">
        <f t="shared" si="13"/>
        <v>0</v>
      </c>
      <c r="AJ62" s="24"/>
      <c r="AK62" s="19" t="e">
        <f t="shared" si="75"/>
        <v>#DIV/0!</v>
      </c>
      <c r="AL62" s="24">
        <v>1</v>
      </c>
      <c r="AM62" s="24">
        <v>1</v>
      </c>
      <c r="AN62" s="24"/>
      <c r="AO62" s="24">
        <v>2</v>
      </c>
      <c r="AP62" s="24"/>
      <c r="AQ62" s="24"/>
      <c r="AR62" s="24"/>
      <c r="AS62" s="24"/>
      <c r="AT62" s="24"/>
      <c r="AU62" s="24"/>
      <c r="AV62" s="24"/>
      <c r="AW62" s="24"/>
      <c r="AX62" s="24"/>
      <c r="AY62" s="24">
        <v>5</v>
      </c>
      <c r="AZ62" s="18">
        <v>17</v>
      </c>
      <c r="BA62" s="24">
        <v>4</v>
      </c>
      <c r="BB62" s="28">
        <f t="shared" si="15"/>
        <v>23.52941176470588</v>
      </c>
      <c r="BC62" s="24"/>
      <c r="BD62" s="28">
        <f t="shared" si="16"/>
        <v>0</v>
      </c>
      <c r="BE62" s="22"/>
      <c r="BF62" s="29">
        <f t="shared" si="17"/>
        <v>0</v>
      </c>
      <c r="BG62" s="24">
        <v>3</v>
      </c>
      <c r="BH62" s="29">
        <f t="shared" si="18"/>
        <v>17.647058823529413</v>
      </c>
      <c r="BI62" s="30">
        <f t="shared" si="19"/>
        <v>7</v>
      </c>
      <c r="BJ62" s="29">
        <f t="shared" si="20"/>
        <v>41.17647058823529</v>
      </c>
      <c r="BK62" s="24">
        <v>10</v>
      </c>
      <c r="BL62" s="19">
        <f t="shared" si="21"/>
        <v>58.82352941176471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77</v>
      </c>
      <c r="BY62" s="4"/>
    </row>
    <row r="63" spans="1:77" ht="14.25" customHeight="1">
      <c r="A63" s="174"/>
      <c r="B63" s="174"/>
      <c r="C63" s="32" t="s">
        <v>114</v>
      </c>
      <c r="D63" s="24">
        <v>23</v>
      </c>
      <c r="E63" s="27">
        <v>37</v>
      </c>
      <c r="F63" s="24">
        <v>23</v>
      </c>
      <c r="G63" s="19">
        <f t="shared" si="0"/>
        <v>100</v>
      </c>
      <c r="H63" s="24">
        <v>1</v>
      </c>
      <c r="I63" s="21">
        <f t="shared" si="69"/>
        <v>4.3478260869565215</v>
      </c>
      <c r="J63" s="24"/>
      <c r="K63" s="23">
        <f t="shared" si="66"/>
        <v>0</v>
      </c>
      <c r="L63" s="24"/>
      <c r="M63" s="24"/>
      <c r="N63" s="24">
        <v>23</v>
      </c>
      <c r="O63" s="19">
        <f t="shared" si="3"/>
        <v>100</v>
      </c>
      <c r="P63" s="24">
        <v>2</v>
      </c>
      <c r="Q63" s="19">
        <f t="shared" si="67"/>
        <v>8.695652173913043</v>
      </c>
      <c r="R63" s="24">
        <v>23</v>
      </c>
      <c r="S63" s="19">
        <f t="shared" si="5"/>
        <v>100</v>
      </c>
      <c r="T63" s="24"/>
      <c r="U63" s="19">
        <f t="shared" si="71"/>
        <v>0</v>
      </c>
      <c r="V63" s="24">
        <v>23</v>
      </c>
      <c r="W63" s="19">
        <f t="shared" si="7"/>
        <v>100</v>
      </c>
      <c r="X63" s="24"/>
      <c r="Y63" s="19">
        <f t="shared" si="72"/>
        <v>0</v>
      </c>
      <c r="Z63" s="24"/>
      <c r="AA63" s="19">
        <f t="shared" si="9"/>
        <v>0</v>
      </c>
      <c r="AB63" s="24"/>
      <c r="AC63" s="19" t="e">
        <f t="shared" si="73"/>
        <v>#DIV/0!</v>
      </c>
      <c r="AD63" s="24"/>
      <c r="AE63" s="19">
        <f t="shared" si="11"/>
        <v>0</v>
      </c>
      <c r="AF63" s="24"/>
      <c r="AG63" s="19" t="e">
        <f t="shared" si="74"/>
        <v>#DIV/0!</v>
      </c>
      <c r="AH63" s="24"/>
      <c r="AI63" s="19">
        <f t="shared" si="13"/>
        <v>0</v>
      </c>
      <c r="AJ63" s="24"/>
      <c r="AK63" s="19" t="e">
        <f t="shared" si="75"/>
        <v>#DIV/0!</v>
      </c>
      <c r="AL63" s="24">
        <v>1</v>
      </c>
      <c r="AM63" s="24"/>
      <c r="AN63" s="24">
        <v>1</v>
      </c>
      <c r="AO63" s="24">
        <v>2</v>
      </c>
      <c r="AP63" s="24">
        <v>1</v>
      </c>
      <c r="AQ63" s="24"/>
      <c r="AR63" s="24"/>
      <c r="AS63" s="24"/>
      <c r="AT63" s="24"/>
      <c r="AU63" s="24"/>
      <c r="AV63" s="24"/>
      <c r="AW63" s="24"/>
      <c r="AX63" s="24"/>
      <c r="AY63" s="24">
        <v>4</v>
      </c>
      <c r="AZ63" s="18">
        <v>25</v>
      </c>
      <c r="BA63" s="24">
        <v>7</v>
      </c>
      <c r="BB63" s="28">
        <f t="shared" si="15"/>
        <v>28.000000000000004</v>
      </c>
      <c r="BC63" s="24"/>
      <c r="BD63" s="28">
        <f t="shared" si="16"/>
        <v>0</v>
      </c>
      <c r="BE63" s="22"/>
      <c r="BF63" s="29">
        <f t="shared" si="17"/>
        <v>0</v>
      </c>
      <c r="BG63" s="24">
        <v>6</v>
      </c>
      <c r="BH63" s="29">
        <f t="shared" si="18"/>
        <v>24</v>
      </c>
      <c r="BI63" s="30">
        <f t="shared" si="19"/>
        <v>13</v>
      </c>
      <c r="BJ63" s="29">
        <f t="shared" si="20"/>
        <v>52</v>
      </c>
      <c r="BK63" s="24">
        <v>11</v>
      </c>
      <c r="BL63" s="19">
        <f t="shared" si="21"/>
        <v>44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>
        <v>1</v>
      </c>
      <c r="BT63" s="19">
        <f t="shared" si="25"/>
        <v>4</v>
      </c>
      <c r="BU63" s="24"/>
      <c r="BV63" s="19">
        <f t="shared" si="26"/>
        <v>0</v>
      </c>
      <c r="BW63" s="4" t="s">
        <v>65</v>
      </c>
      <c r="BX63" s="31">
        <f>BI65+BK65+BM65+BO65+BQ65+BS65+BU65</f>
        <v>77</v>
      </c>
      <c r="BY63" s="4"/>
    </row>
    <row r="64" spans="1:77" ht="14.25" customHeight="1">
      <c r="A64" s="175"/>
      <c r="B64" s="175"/>
      <c r="C64" s="32" t="s">
        <v>115</v>
      </c>
      <c r="D64" s="24">
        <v>20</v>
      </c>
      <c r="E64" s="27">
        <v>24</v>
      </c>
      <c r="F64" s="24">
        <v>20</v>
      </c>
      <c r="G64" s="19">
        <f t="shared" si="0"/>
        <v>100</v>
      </c>
      <c r="H64" s="24">
        <v>3</v>
      </c>
      <c r="I64" s="21">
        <f t="shared" si="69"/>
        <v>15</v>
      </c>
      <c r="J64" s="24"/>
      <c r="K64" s="23">
        <f t="shared" si="66"/>
        <v>0</v>
      </c>
      <c r="L64" s="24"/>
      <c r="M64" s="24"/>
      <c r="N64" s="24">
        <v>20</v>
      </c>
      <c r="O64" s="19">
        <f t="shared" si="3"/>
        <v>100</v>
      </c>
      <c r="P64" s="24">
        <v>4</v>
      </c>
      <c r="Q64" s="19">
        <f t="shared" si="67"/>
        <v>20</v>
      </c>
      <c r="R64" s="24">
        <v>20</v>
      </c>
      <c r="S64" s="19">
        <f t="shared" si="5"/>
        <v>100</v>
      </c>
      <c r="T64" s="24"/>
      <c r="U64" s="19">
        <f t="shared" si="71"/>
        <v>0</v>
      </c>
      <c r="V64" s="24">
        <v>20</v>
      </c>
      <c r="W64" s="19">
        <f t="shared" si="7"/>
        <v>100</v>
      </c>
      <c r="X64" s="24"/>
      <c r="Y64" s="19">
        <f t="shared" si="72"/>
        <v>0</v>
      </c>
      <c r="Z64" s="24"/>
      <c r="AA64" s="19">
        <f t="shared" si="9"/>
        <v>0</v>
      </c>
      <c r="AB64" s="24"/>
      <c r="AC64" s="19" t="e">
        <f t="shared" si="73"/>
        <v>#DIV/0!</v>
      </c>
      <c r="AD64" s="24"/>
      <c r="AE64" s="19">
        <f t="shared" si="11"/>
        <v>0</v>
      </c>
      <c r="AF64" s="24"/>
      <c r="AG64" s="19" t="e">
        <f t="shared" si="74"/>
        <v>#DIV/0!</v>
      </c>
      <c r="AH64" s="24"/>
      <c r="AI64" s="19">
        <f t="shared" si="13"/>
        <v>0</v>
      </c>
      <c r="AJ64" s="24"/>
      <c r="AK64" s="19" t="e">
        <f t="shared" si="75"/>
        <v>#DIV/0!</v>
      </c>
      <c r="AL64" s="24"/>
      <c r="AM64" s="24"/>
      <c r="AN64" s="24">
        <v>1</v>
      </c>
      <c r="AO64" s="24">
        <v>1</v>
      </c>
      <c r="AP64" s="24"/>
      <c r="AQ64" s="24"/>
      <c r="AR64" s="24"/>
      <c r="AS64" s="24"/>
      <c r="AT64" s="24"/>
      <c r="AU64" s="24"/>
      <c r="AV64" s="24"/>
      <c r="AW64" s="24"/>
      <c r="AX64" s="24"/>
      <c r="AY64" s="24">
        <v>9</v>
      </c>
      <c r="AZ64" s="18">
        <v>24</v>
      </c>
      <c r="BA64" s="24">
        <v>5</v>
      </c>
      <c r="BB64" s="28">
        <f t="shared" si="15"/>
        <v>20.833333333333336</v>
      </c>
      <c r="BC64" s="24"/>
      <c r="BD64" s="28">
        <f t="shared" si="16"/>
        <v>0</v>
      </c>
      <c r="BE64" s="22"/>
      <c r="BF64" s="29">
        <f t="shared" si="17"/>
        <v>0</v>
      </c>
      <c r="BG64" s="24">
        <v>8</v>
      </c>
      <c r="BH64" s="29">
        <f t="shared" si="18"/>
        <v>33.333333333333329</v>
      </c>
      <c r="BI64" s="30">
        <f t="shared" si="19"/>
        <v>13</v>
      </c>
      <c r="BJ64" s="29">
        <f t="shared" si="20"/>
        <v>54.166666666666664</v>
      </c>
      <c r="BK64" s="24">
        <v>11</v>
      </c>
      <c r="BL64" s="19">
        <f t="shared" si="21"/>
        <v>45.833333333333329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4">SUM(D61:D64)</f>
        <v>77</v>
      </c>
      <c r="E65" s="36">
        <f t="shared" si="84"/>
        <v>92</v>
      </c>
      <c r="F65" s="36">
        <f t="shared" si="84"/>
        <v>77</v>
      </c>
      <c r="G65" s="19">
        <f t="shared" si="0"/>
        <v>100</v>
      </c>
      <c r="H65" s="36">
        <f>SUM(H61:H64)</f>
        <v>6</v>
      </c>
      <c r="I65" s="21">
        <f t="shared" si="69"/>
        <v>7.7922077922077921</v>
      </c>
      <c r="J65" s="36">
        <f>SUM(J61:J64)</f>
        <v>0</v>
      </c>
      <c r="K65" s="23">
        <f t="shared" si="66"/>
        <v>0</v>
      </c>
      <c r="L65" s="36">
        <f t="shared" ref="L65:N65" si="85">SUM(L61:L64)</f>
        <v>0</v>
      </c>
      <c r="M65" s="36">
        <f t="shared" si="85"/>
        <v>0</v>
      </c>
      <c r="N65" s="36">
        <f t="shared" si="85"/>
        <v>77</v>
      </c>
      <c r="O65" s="19">
        <f t="shared" si="3"/>
        <v>100</v>
      </c>
      <c r="P65" s="36">
        <f>SUM(P61:P64)</f>
        <v>9</v>
      </c>
      <c r="Q65" s="19">
        <f t="shared" si="67"/>
        <v>11.688311688311687</v>
      </c>
      <c r="R65" s="36">
        <f>SUM(R61:R64)</f>
        <v>77</v>
      </c>
      <c r="S65" s="19">
        <f t="shared" si="5"/>
        <v>100</v>
      </c>
      <c r="T65" s="36">
        <f>SUM(T61:T64)</f>
        <v>1</v>
      </c>
      <c r="U65" s="19">
        <f t="shared" si="71"/>
        <v>1.2987012987012987</v>
      </c>
      <c r="V65" s="36">
        <f>SUM(V61:V64)</f>
        <v>77</v>
      </c>
      <c r="W65" s="19">
        <f t="shared" si="7"/>
        <v>100</v>
      </c>
      <c r="X65" s="36">
        <f>SUM(X61:X64)</f>
        <v>0</v>
      </c>
      <c r="Y65" s="19">
        <f t="shared" si="72"/>
        <v>0</v>
      </c>
      <c r="Z65" s="36">
        <f>SUM(Z61:Z64)</f>
        <v>0</v>
      </c>
      <c r="AA65" s="19">
        <f t="shared" si="9"/>
        <v>0</v>
      </c>
      <c r="AB65" s="36">
        <f>SUM(AB61:AB64)</f>
        <v>0</v>
      </c>
      <c r="AC65" s="19" t="e">
        <f t="shared" si="73"/>
        <v>#DIV/0!</v>
      </c>
      <c r="AD65" s="36">
        <f>SUM(AD61:AD64)</f>
        <v>0</v>
      </c>
      <c r="AE65" s="19">
        <f t="shared" si="11"/>
        <v>0</v>
      </c>
      <c r="AF65" s="36">
        <f>SUM(AF61:AF64)</f>
        <v>0</v>
      </c>
      <c r="AG65" s="19" t="e">
        <f t="shared" si="74"/>
        <v>#DIV/0!</v>
      </c>
      <c r="AH65" s="36">
        <f>SUM(AH61:AH64)</f>
        <v>0</v>
      </c>
      <c r="AI65" s="19">
        <f t="shared" si="13"/>
        <v>0</v>
      </c>
      <c r="AJ65" s="36">
        <f>SUM(AJ61:AJ64)</f>
        <v>0</v>
      </c>
      <c r="AK65" s="19" t="e">
        <f t="shared" si="75"/>
        <v>#DIV/0!</v>
      </c>
      <c r="AL65" s="36">
        <f t="shared" ref="AL65:BA65" si="86">SUM(AL61:AL64)</f>
        <v>2</v>
      </c>
      <c r="AM65" s="36">
        <f t="shared" si="86"/>
        <v>1</v>
      </c>
      <c r="AN65" s="36">
        <f t="shared" si="86"/>
        <v>3</v>
      </c>
      <c r="AO65" s="36">
        <f t="shared" si="86"/>
        <v>5</v>
      </c>
      <c r="AP65" s="36">
        <f t="shared" si="86"/>
        <v>1</v>
      </c>
      <c r="AQ65" s="36">
        <f t="shared" si="86"/>
        <v>0</v>
      </c>
      <c r="AR65" s="36">
        <f t="shared" si="86"/>
        <v>0</v>
      </c>
      <c r="AS65" s="36">
        <f t="shared" si="86"/>
        <v>0</v>
      </c>
      <c r="AT65" s="36">
        <f t="shared" si="86"/>
        <v>0</v>
      </c>
      <c r="AU65" s="36">
        <f t="shared" si="86"/>
        <v>0</v>
      </c>
      <c r="AV65" s="36">
        <f t="shared" si="86"/>
        <v>0</v>
      </c>
      <c r="AW65" s="36">
        <f t="shared" si="86"/>
        <v>0</v>
      </c>
      <c r="AX65" s="36">
        <f t="shared" si="86"/>
        <v>0</v>
      </c>
      <c r="AY65" s="36">
        <f t="shared" si="86"/>
        <v>22</v>
      </c>
      <c r="AZ65" s="36">
        <f t="shared" si="86"/>
        <v>77</v>
      </c>
      <c r="BA65" s="36">
        <f t="shared" si="86"/>
        <v>18</v>
      </c>
      <c r="BB65" s="28">
        <f t="shared" si="15"/>
        <v>23.376623376623375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18</v>
      </c>
      <c r="BH65" s="29">
        <f t="shared" si="18"/>
        <v>23.376623376623375</v>
      </c>
      <c r="BI65" s="30">
        <f t="shared" si="19"/>
        <v>36</v>
      </c>
      <c r="BJ65" s="29">
        <f t="shared" si="20"/>
        <v>46.753246753246749</v>
      </c>
      <c r="BK65" s="36">
        <f>SUM(BK61:BK64)</f>
        <v>40</v>
      </c>
      <c r="BL65" s="19">
        <f t="shared" si="21"/>
        <v>51.94805194805194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1</v>
      </c>
      <c r="BT65" s="19">
        <f t="shared" si="25"/>
        <v>1.2987012987012987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98">
        <v>13</v>
      </c>
      <c r="B66" s="199" t="s">
        <v>116</v>
      </c>
      <c r="C66" s="32" t="s">
        <v>117</v>
      </c>
      <c r="D66" s="65">
        <v>10</v>
      </c>
      <c r="E66" s="65">
        <v>13</v>
      </c>
      <c r="F66" s="24">
        <v>10</v>
      </c>
      <c r="G66" s="19">
        <f t="shared" si="0"/>
        <v>100</v>
      </c>
      <c r="H66" s="24">
        <v>0</v>
      </c>
      <c r="I66" s="21">
        <f t="shared" si="69"/>
        <v>0</v>
      </c>
      <c r="J66" s="24">
        <v>0</v>
      </c>
      <c r="K66" s="23">
        <f t="shared" si="66"/>
        <v>0</v>
      </c>
      <c r="L66" s="24">
        <v>0</v>
      </c>
      <c r="M66" s="24">
        <v>0</v>
      </c>
      <c r="N66" s="66">
        <v>10</v>
      </c>
      <c r="O66" s="19">
        <f t="shared" si="3"/>
        <v>100</v>
      </c>
      <c r="P66" s="24">
        <v>1</v>
      </c>
      <c r="Q66" s="19">
        <f t="shared" si="67"/>
        <v>10</v>
      </c>
      <c r="R66" s="24">
        <v>10</v>
      </c>
      <c r="S66" s="19">
        <f t="shared" si="5"/>
        <v>100</v>
      </c>
      <c r="T66" s="24"/>
      <c r="U66" s="19">
        <f t="shared" si="71"/>
        <v>0</v>
      </c>
      <c r="V66" s="24">
        <v>10</v>
      </c>
      <c r="W66" s="19">
        <f t="shared" si="7"/>
        <v>100</v>
      </c>
      <c r="X66" s="24"/>
      <c r="Y66" s="19">
        <f t="shared" si="72"/>
        <v>0</v>
      </c>
      <c r="Z66" s="24">
        <v>10</v>
      </c>
      <c r="AA66" s="19">
        <f t="shared" si="9"/>
        <v>100</v>
      </c>
      <c r="AB66" s="24"/>
      <c r="AC66" s="19">
        <f t="shared" si="73"/>
        <v>0</v>
      </c>
      <c r="AD66" s="24">
        <v>10</v>
      </c>
      <c r="AE66" s="19">
        <f t="shared" si="11"/>
        <v>100</v>
      </c>
      <c r="AF66" s="24">
        <v>1</v>
      </c>
      <c r="AG66" s="19">
        <f t="shared" si="74"/>
        <v>10</v>
      </c>
      <c r="AH66" s="24">
        <v>10</v>
      </c>
      <c r="AI66" s="19">
        <f t="shared" si="13"/>
        <v>100</v>
      </c>
      <c r="AJ66" s="24"/>
      <c r="AK66" s="19">
        <f t="shared" si="75"/>
        <v>0</v>
      </c>
      <c r="AL66" s="24"/>
      <c r="AM66" s="24"/>
      <c r="AN66" s="24"/>
      <c r="AO66" s="24"/>
      <c r="AP66" s="24">
        <v>1</v>
      </c>
      <c r="AQ66" s="24"/>
      <c r="AR66" s="24"/>
      <c r="AS66" s="24"/>
      <c r="AT66" s="24"/>
      <c r="AU66" s="24"/>
      <c r="AV66" s="24"/>
      <c r="AW66" s="24"/>
      <c r="AX66" s="24"/>
      <c r="AY66" s="24"/>
      <c r="AZ66" s="65">
        <v>12</v>
      </c>
      <c r="BA66" s="24">
        <v>7</v>
      </c>
      <c r="BB66" s="28">
        <f t="shared" si="15"/>
        <v>58.333333333333336</v>
      </c>
      <c r="BC66" s="24"/>
      <c r="BD66" s="28">
        <f t="shared" si="16"/>
        <v>0</v>
      </c>
      <c r="BE66" s="22"/>
      <c r="BF66" s="29">
        <f t="shared" si="17"/>
        <v>0</v>
      </c>
      <c r="BG66" s="24">
        <v>1</v>
      </c>
      <c r="BH66" s="29">
        <f t="shared" si="18"/>
        <v>8.3333333333333321</v>
      </c>
      <c r="BI66" s="30">
        <f t="shared" si="19"/>
        <v>8</v>
      </c>
      <c r="BJ66" s="29">
        <f t="shared" si="20"/>
        <v>66.666666666666657</v>
      </c>
      <c r="BK66" s="24">
        <v>4</v>
      </c>
      <c r="BL66" s="19">
        <f t="shared" si="21"/>
        <v>33.333333333333329</v>
      </c>
      <c r="BM66" s="24"/>
      <c r="BN66" s="19">
        <f t="shared" si="22"/>
        <v>0</v>
      </c>
      <c r="BO66" s="24"/>
      <c r="BP66" s="19">
        <f t="shared" si="23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7</v>
      </c>
      <c r="BY66" s="4"/>
    </row>
    <row r="67" spans="1:77" ht="14.25" customHeight="1">
      <c r="A67" s="174"/>
      <c r="B67" s="174"/>
      <c r="C67" s="32" t="s">
        <v>118</v>
      </c>
      <c r="D67" s="67">
        <v>3</v>
      </c>
      <c r="E67" s="67">
        <v>4</v>
      </c>
      <c r="F67" s="24">
        <v>2</v>
      </c>
      <c r="G67" s="19">
        <f t="shared" si="0"/>
        <v>66.666666666666657</v>
      </c>
      <c r="H67" s="24"/>
      <c r="I67" s="21">
        <f t="shared" si="69"/>
        <v>0</v>
      </c>
      <c r="J67" s="24">
        <v>0</v>
      </c>
      <c r="K67" s="23">
        <f t="shared" si="66"/>
        <v>0</v>
      </c>
      <c r="L67" s="24"/>
      <c r="M67" s="24"/>
      <c r="N67" s="68">
        <v>3</v>
      </c>
      <c r="O67" s="19">
        <f t="shared" si="3"/>
        <v>100</v>
      </c>
      <c r="P67" s="24"/>
      <c r="Q67" s="19">
        <f t="shared" si="67"/>
        <v>0</v>
      </c>
      <c r="R67" s="24">
        <v>2</v>
      </c>
      <c r="S67" s="19">
        <f t="shared" si="5"/>
        <v>66.666666666666657</v>
      </c>
      <c r="T67" s="24"/>
      <c r="U67" s="19">
        <f t="shared" si="71"/>
        <v>0</v>
      </c>
      <c r="V67" s="24">
        <v>2</v>
      </c>
      <c r="W67" s="19">
        <f t="shared" si="7"/>
        <v>66.666666666666657</v>
      </c>
      <c r="X67" s="24"/>
      <c r="Y67" s="19">
        <f t="shared" si="72"/>
        <v>0</v>
      </c>
      <c r="Z67" s="24">
        <v>2</v>
      </c>
      <c r="AA67" s="19">
        <f t="shared" si="9"/>
        <v>66.666666666666657</v>
      </c>
      <c r="AB67" s="24"/>
      <c r="AC67" s="19">
        <f t="shared" si="73"/>
        <v>0</v>
      </c>
      <c r="AD67" s="24">
        <v>2</v>
      </c>
      <c r="AE67" s="19">
        <f t="shared" si="11"/>
        <v>66.666666666666657</v>
      </c>
      <c r="AF67" s="24"/>
      <c r="AG67" s="19">
        <f t="shared" si="74"/>
        <v>0</v>
      </c>
      <c r="AH67" s="24">
        <v>2</v>
      </c>
      <c r="AI67" s="19">
        <f t="shared" si="13"/>
        <v>66.666666666666657</v>
      </c>
      <c r="AJ67" s="24"/>
      <c r="AK67" s="19">
        <f t="shared" si="75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65">
        <v>3</v>
      </c>
      <c r="BA67" s="24"/>
      <c r="BB67" s="28">
        <f t="shared" si="15"/>
        <v>0</v>
      </c>
      <c r="BC67" s="24"/>
      <c r="BD67" s="28">
        <f t="shared" si="16"/>
        <v>0</v>
      </c>
      <c r="BE67" s="22"/>
      <c r="BF67" s="29">
        <f t="shared" si="17"/>
        <v>0</v>
      </c>
      <c r="BG67" s="24"/>
      <c r="BH67" s="29">
        <f t="shared" si="18"/>
        <v>0</v>
      </c>
      <c r="BI67" s="30">
        <f t="shared" si="19"/>
        <v>0</v>
      </c>
      <c r="BJ67" s="29">
        <f t="shared" si="20"/>
        <v>0</v>
      </c>
      <c r="BK67" s="24">
        <v>3</v>
      </c>
      <c r="BL67" s="19">
        <f t="shared" si="21"/>
        <v>100</v>
      </c>
      <c r="BM67" s="24"/>
      <c r="BN67" s="19">
        <f t="shared" si="22"/>
        <v>0</v>
      </c>
      <c r="BO67" s="24"/>
      <c r="BP67" s="19">
        <f t="shared" si="23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39</v>
      </c>
      <c r="BY67" s="4"/>
    </row>
    <row r="68" spans="1:77" ht="14.25" customHeight="1">
      <c r="A68" s="174"/>
      <c r="B68" s="174"/>
      <c r="C68" s="32" t="s">
        <v>119</v>
      </c>
      <c r="D68" s="65">
        <v>10</v>
      </c>
      <c r="E68" s="65">
        <v>7</v>
      </c>
      <c r="F68" s="24">
        <v>0</v>
      </c>
      <c r="G68" s="19">
        <f t="shared" si="0"/>
        <v>0</v>
      </c>
      <c r="H68" s="24">
        <v>0</v>
      </c>
      <c r="I68" s="21" t="e">
        <f t="shared" si="69"/>
        <v>#DIV/0!</v>
      </c>
      <c r="J68" s="24">
        <v>0</v>
      </c>
      <c r="K68" s="23" t="e">
        <f t="shared" si="66"/>
        <v>#DIV/0!</v>
      </c>
      <c r="L68" s="24">
        <v>0</v>
      </c>
      <c r="M68" s="24">
        <v>0</v>
      </c>
      <c r="N68" s="66">
        <v>10</v>
      </c>
      <c r="O68" s="19">
        <f t="shared" si="3"/>
        <v>100</v>
      </c>
      <c r="P68" s="24">
        <v>0</v>
      </c>
      <c r="Q68" s="19">
        <f t="shared" si="67"/>
        <v>0</v>
      </c>
      <c r="R68" s="24">
        <v>0</v>
      </c>
      <c r="S68" s="19">
        <f t="shared" si="5"/>
        <v>0</v>
      </c>
      <c r="T68" s="24"/>
      <c r="U68" s="19" t="e">
        <f t="shared" si="71"/>
        <v>#DIV/0!</v>
      </c>
      <c r="V68" s="24">
        <v>0</v>
      </c>
      <c r="W68" s="19">
        <f t="shared" si="7"/>
        <v>0</v>
      </c>
      <c r="X68" s="24"/>
      <c r="Y68" s="19" t="e">
        <f t="shared" si="72"/>
        <v>#DIV/0!</v>
      </c>
      <c r="Z68" s="24">
        <v>0</v>
      </c>
      <c r="AA68" s="19">
        <f t="shared" si="9"/>
        <v>0</v>
      </c>
      <c r="AB68" s="24"/>
      <c r="AC68" s="19" t="e">
        <f t="shared" si="73"/>
        <v>#DIV/0!</v>
      </c>
      <c r="AD68" s="24">
        <v>0</v>
      </c>
      <c r="AE68" s="19">
        <f t="shared" si="11"/>
        <v>0</v>
      </c>
      <c r="AF68" s="24"/>
      <c r="AG68" s="19" t="e">
        <f t="shared" si="74"/>
        <v>#DIV/0!</v>
      </c>
      <c r="AH68" s="24">
        <v>0</v>
      </c>
      <c r="AI68" s="19">
        <f t="shared" si="13"/>
        <v>0</v>
      </c>
      <c r="AJ68" s="24"/>
      <c r="AK68" s="19" t="e">
        <f t="shared" si="75"/>
        <v>#DIV/0!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65">
        <v>7</v>
      </c>
      <c r="BA68" s="24">
        <v>5</v>
      </c>
      <c r="BB68" s="28">
        <f t="shared" si="15"/>
        <v>71.428571428571431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5</v>
      </c>
      <c r="BJ68" s="29">
        <f t="shared" si="20"/>
        <v>71.428571428571431</v>
      </c>
      <c r="BK68" s="24">
        <v>2</v>
      </c>
      <c r="BL68" s="19">
        <f t="shared" si="21"/>
        <v>28.571428571428569</v>
      </c>
      <c r="BM68" s="24"/>
      <c r="BN68" s="19">
        <f t="shared" si="22"/>
        <v>0</v>
      </c>
      <c r="BO68" s="24"/>
      <c r="BP68" s="19">
        <f t="shared" si="23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39</v>
      </c>
      <c r="BY68" s="4"/>
    </row>
    <row r="69" spans="1:77" ht="14.25" customHeight="1">
      <c r="A69" s="174"/>
      <c r="B69" s="174"/>
      <c r="C69" s="32" t="s">
        <v>120</v>
      </c>
      <c r="D69" s="65">
        <v>24</v>
      </c>
      <c r="E69" s="65">
        <v>14</v>
      </c>
      <c r="F69" s="24">
        <v>16</v>
      </c>
      <c r="G69" s="19">
        <f t="shared" si="0"/>
        <v>66.666666666666657</v>
      </c>
      <c r="H69" s="24">
        <v>2</v>
      </c>
      <c r="I69" s="21">
        <f t="shared" si="69"/>
        <v>12.5</v>
      </c>
      <c r="J69" s="24">
        <v>0</v>
      </c>
      <c r="K69" s="23">
        <f t="shared" si="66"/>
        <v>0</v>
      </c>
      <c r="L69" s="24">
        <v>0</v>
      </c>
      <c r="M69" s="24">
        <v>0</v>
      </c>
      <c r="N69" s="66">
        <v>24</v>
      </c>
      <c r="O69" s="19">
        <f t="shared" si="3"/>
        <v>100</v>
      </c>
      <c r="P69" s="24">
        <v>2</v>
      </c>
      <c r="Q69" s="19">
        <f t="shared" si="67"/>
        <v>8.3333333333333321</v>
      </c>
      <c r="R69" s="24">
        <v>16</v>
      </c>
      <c r="S69" s="19">
        <f t="shared" si="5"/>
        <v>66.666666666666657</v>
      </c>
      <c r="T69" s="24"/>
      <c r="U69" s="19">
        <f t="shared" si="71"/>
        <v>0</v>
      </c>
      <c r="V69" s="24">
        <v>16</v>
      </c>
      <c r="W69" s="19">
        <f t="shared" si="7"/>
        <v>66.666666666666657</v>
      </c>
      <c r="X69" s="24"/>
      <c r="Y69" s="19">
        <f t="shared" si="72"/>
        <v>0</v>
      </c>
      <c r="Z69" s="24">
        <v>16</v>
      </c>
      <c r="AA69" s="19">
        <f t="shared" si="9"/>
        <v>66.666666666666657</v>
      </c>
      <c r="AB69" s="24"/>
      <c r="AC69" s="19">
        <f t="shared" si="73"/>
        <v>0</v>
      </c>
      <c r="AD69" s="24">
        <v>16</v>
      </c>
      <c r="AE69" s="19">
        <f t="shared" si="11"/>
        <v>66.666666666666657</v>
      </c>
      <c r="AF69" s="24"/>
      <c r="AG69" s="19">
        <f t="shared" si="74"/>
        <v>0</v>
      </c>
      <c r="AH69" s="24">
        <v>16</v>
      </c>
      <c r="AI69" s="19">
        <f t="shared" si="13"/>
        <v>66.666666666666657</v>
      </c>
      <c r="AJ69" s="24"/>
      <c r="AK69" s="19">
        <f t="shared" si="75"/>
        <v>0</v>
      </c>
      <c r="AL69" s="24"/>
      <c r="AM69" s="24">
        <v>1</v>
      </c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1</v>
      </c>
      <c r="AZ69" s="65">
        <v>10</v>
      </c>
      <c r="BA69" s="24">
        <v>5</v>
      </c>
      <c r="BB69" s="28">
        <f t="shared" si="15"/>
        <v>50</v>
      </c>
      <c r="BC69" s="24"/>
      <c r="BD69" s="28">
        <f t="shared" si="16"/>
        <v>0</v>
      </c>
      <c r="BE69" s="22"/>
      <c r="BF69" s="29">
        <f t="shared" si="17"/>
        <v>0</v>
      </c>
      <c r="BG69" s="24"/>
      <c r="BH69" s="29">
        <f t="shared" si="18"/>
        <v>0</v>
      </c>
      <c r="BI69" s="30">
        <f t="shared" si="19"/>
        <v>5</v>
      </c>
      <c r="BJ69" s="29">
        <f t="shared" si="20"/>
        <v>50</v>
      </c>
      <c r="BK69" s="24">
        <v>5</v>
      </c>
      <c r="BL69" s="19">
        <f t="shared" si="21"/>
        <v>50</v>
      </c>
      <c r="BM69" s="24"/>
      <c r="BN69" s="19">
        <f t="shared" si="22"/>
        <v>0</v>
      </c>
      <c r="BO69" s="24"/>
      <c r="BP69" s="19">
        <f t="shared" si="23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75"/>
      <c r="B70" s="175"/>
      <c r="C70" s="32" t="s">
        <v>121</v>
      </c>
      <c r="D70" s="71">
        <v>6</v>
      </c>
      <c r="E70" s="65">
        <v>19</v>
      </c>
      <c r="F70" s="24">
        <v>6</v>
      </c>
      <c r="G70" s="19">
        <f t="shared" si="0"/>
        <v>100</v>
      </c>
      <c r="H70" s="24">
        <v>1</v>
      </c>
      <c r="I70" s="21">
        <f t="shared" si="69"/>
        <v>16.666666666666664</v>
      </c>
      <c r="J70" s="24">
        <v>0</v>
      </c>
      <c r="K70" s="23">
        <f t="shared" si="66"/>
        <v>0</v>
      </c>
      <c r="L70" s="24">
        <v>0</v>
      </c>
      <c r="M70" s="24">
        <v>0</v>
      </c>
      <c r="N70" s="24">
        <v>6</v>
      </c>
      <c r="O70" s="19">
        <f t="shared" si="3"/>
        <v>100</v>
      </c>
      <c r="P70" s="24">
        <v>1</v>
      </c>
      <c r="Q70" s="19">
        <f t="shared" si="67"/>
        <v>16.666666666666664</v>
      </c>
      <c r="R70" s="24">
        <v>6</v>
      </c>
      <c r="S70" s="19">
        <f t="shared" si="5"/>
        <v>100</v>
      </c>
      <c r="T70" s="24">
        <v>0</v>
      </c>
      <c r="U70" s="19">
        <f t="shared" si="71"/>
        <v>0</v>
      </c>
      <c r="V70" s="24">
        <v>6</v>
      </c>
      <c r="W70" s="19">
        <f t="shared" si="7"/>
        <v>100</v>
      </c>
      <c r="X70" s="24">
        <v>0</v>
      </c>
      <c r="Y70" s="19">
        <f t="shared" si="72"/>
        <v>0</v>
      </c>
      <c r="Z70" s="24">
        <v>6</v>
      </c>
      <c r="AA70" s="19">
        <f t="shared" si="9"/>
        <v>100</v>
      </c>
      <c r="AB70" s="24"/>
      <c r="AC70" s="19">
        <f t="shared" si="73"/>
        <v>0</v>
      </c>
      <c r="AD70" s="24">
        <v>6</v>
      </c>
      <c r="AE70" s="19">
        <f t="shared" si="11"/>
        <v>100</v>
      </c>
      <c r="AF70" s="24"/>
      <c r="AG70" s="19">
        <f t="shared" si="74"/>
        <v>0</v>
      </c>
      <c r="AH70" s="24">
        <v>6</v>
      </c>
      <c r="AI70" s="19">
        <f t="shared" si="13"/>
        <v>100</v>
      </c>
      <c r="AJ70" s="24"/>
      <c r="AK70" s="19">
        <f t="shared" si="75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>
        <v>3</v>
      </c>
      <c r="AZ70" s="65">
        <v>7</v>
      </c>
      <c r="BA70" s="24">
        <v>4</v>
      </c>
      <c r="BB70" s="28">
        <f t="shared" si="15"/>
        <v>57.142857142857139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4</v>
      </c>
      <c r="BJ70" s="29">
        <f t="shared" si="20"/>
        <v>57.142857142857139</v>
      </c>
      <c r="BK70" s="24">
        <v>3</v>
      </c>
      <c r="BL70" s="19">
        <f t="shared" si="21"/>
        <v>42.857142857142854</v>
      </c>
      <c r="BM70" s="24"/>
      <c r="BN70" s="19">
        <f t="shared" si="22"/>
        <v>0</v>
      </c>
      <c r="BO70" s="24"/>
      <c r="BP70" s="19">
        <f t="shared" si="23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7">SUM(D66:D70)</f>
        <v>53</v>
      </c>
      <c r="E71" s="36">
        <f t="shared" si="87"/>
        <v>57</v>
      </c>
      <c r="F71" s="36">
        <f t="shared" si="87"/>
        <v>34</v>
      </c>
      <c r="G71" s="19">
        <f t="shared" si="0"/>
        <v>64.15094339622641</v>
      </c>
      <c r="H71" s="36">
        <f>SUM(H66:H70)</f>
        <v>3</v>
      </c>
      <c r="I71" s="21">
        <f t="shared" si="69"/>
        <v>8.8235294117647065</v>
      </c>
      <c r="J71" s="36">
        <f>SUM(J66:J70)</f>
        <v>0</v>
      </c>
      <c r="K71" s="23">
        <f t="shared" si="66"/>
        <v>0</v>
      </c>
      <c r="L71" s="36">
        <f t="shared" ref="L71:N71" si="88">SUM(L66:L70)</f>
        <v>0</v>
      </c>
      <c r="M71" s="36">
        <f t="shared" si="88"/>
        <v>0</v>
      </c>
      <c r="N71" s="36">
        <f t="shared" si="88"/>
        <v>53</v>
      </c>
      <c r="O71" s="19">
        <f t="shared" si="3"/>
        <v>100</v>
      </c>
      <c r="P71" s="36">
        <f>SUM(P66:P70)</f>
        <v>4</v>
      </c>
      <c r="Q71" s="19">
        <f t="shared" si="67"/>
        <v>7.5471698113207548</v>
      </c>
      <c r="R71" s="36">
        <f>SUM(R66:R70)</f>
        <v>34</v>
      </c>
      <c r="S71" s="19">
        <f t="shared" si="5"/>
        <v>64.15094339622641</v>
      </c>
      <c r="T71" s="36">
        <f>SUM(T66:T70)</f>
        <v>0</v>
      </c>
      <c r="U71" s="19">
        <f t="shared" si="71"/>
        <v>0</v>
      </c>
      <c r="V71" s="36">
        <f>SUM(V66:V70)</f>
        <v>34</v>
      </c>
      <c r="W71" s="19">
        <f t="shared" si="7"/>
        <v>64.15094339622641</v>
      </c>
      <c r="X71" s="36">
        <f>SUM(X66:X70)</f>
        <v>0</v>
      </c>
      <c r="Y71" s="19">
        <f t="shared" si="72"/>
        <v>0</v>
      </c>
      <c r="Z71" s="36">
        <f>SUM(Z66:Z70)</f>
        <v>34</v>
      </c>
      <c r="AA71" s="19">
        <f t="shared" si="9"/>
        <v>64.15094339622641</v>
      </c>
      <c r="AB71" s="36">
        <f>SUM(AB66:AB70)</f>
        <v>0</v>
      </c>
      <c r="AC71" s="19">
        <f t="shared" si="73"/>
        <v>0</v>
      </c>
      <c r="AD71" s="36">
        <f>SUM(AD66:AD70)</f>
        <v>34</v>
      </c>
      <c r="AE71" s="19">
        <f t="shared" si="11"/>
        <v>64.15094339622641</v>
      </c>
      <c r="AF71" s="36">
        <f>SUM(AF66:AF70)</f>
        <v>1</v>
      </c>
      <c r="AG71" s="19">
        <f t="shared" si="74"/>
        <v>2.9411764705882351</v>
      </c>
      <c r="AH71" s="36">
        <f>SUM(AH66:AH70)</f>
        <v>34</v>
      </c>
      <c r="AI71" s="19">
        <f t="shared" si="13"/>
        <v>64.15094339622641</v>
      </c>
      <c r="AJ71" s="36">
        <f>SUM(AJ66:AJ70)</f>
        <v>0</v>
      </c>
      <c r="AK71" s="19">
        <f t="shared" si="75"/>
        <v>0</v>
      </c>
      <c r="AL71" s="36">
        <f t="shared" ref="AL71:BA71" si="89">SUM(AL66:AL70)</f>
        <v>0</v>
      </c>
      <c r="AM71" s="36">
        <f t="shared" si="89"/>
        <v>1</v>
      </c>
      <c r="AN71" s="36">
        <f t="shared" si="89"/>
        <v>0</v>
      </c>
      <c r="AO71" s="36">
        <f t="shared" si="89"/>
        <v>0</v>
      </c>
      <c r="AP71" s="36">
        <f t="shared" si="89"/>
        <v>1</v>
      </c>
      <c r="AQ71" s="36">
        <f t="shared" si="89"/>
        <v>0</v>
      </c>
      <c r="AR71" s="36">
        <f t="shared" si="89"/>
        <v>0</v>
      </c>
      <c r="AS71" s="36">
        <f t="shared" si="89"/>
        <v>0</v>
      </c>
      <c r="AT71" s="36">
        <f t="shared" si="89"/>
        <v>0</v>
      </c>
      <c r="AU71" s="36">
        <f t="shared" si="89"/>
        <v>0</v>
      </c>
      <c r="AV71" s="36">
        <f t="shared" si="89"/>
        <v>0</v>
      </c>
      <c r="AW71" s="36">
        <f t="shared" si="89"/>
        <v>0</v>
      </c>
      <c r="AX71" s="36">
        <f t="shared" si="89"/>
        <v>0</v>
      </c>
      <c r="AY71" s="36">
        <f t="shared" si="89"/>
        <v>4</v>
      </c>
      <c r="AZ71" s="36">
        <f t="shared" si="89"/>
        <v>39</v>
      </c>
      <c r="BA71" s="36">
        <f t="shared" si="89"/>
        <v>21</v>
      </c>
      <c r="BB71" s="28">
        <f t="shared" si="15"/>
        <v>53.846153846153847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1</v>
      </c>
      <c r="BH71" s="29">
        <f t="shared" si="18"/>
        <v>2.5641025641025639</v>
      </c>
      <c r="BI71" s="30">
        <f t="shared" si="19"/>
        <v>22</v>
      </c>
      <c r="BJ71" s="29">
        <f t="shared" si="20"/>
        <v>56.410256410256409</v>
      </c>
      <c r="BK71" s="36">
        <f>SUM(BK66:BK70)</f>
        <v>17</v>
      </c>
      <c r="BL71" s="19">
        <f t="shared" si="21"/>
        <v>43.589743589743591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98">
        <v>14</v>
      </c>
      <c r="B72" s="199" t="s">
        <v>122</v>
      </c>
      <c r="C72" s="32" t="s">
        <v>123</v>
      </c>
      <c r="D72" s="60">
        <v>25</v>
      </c>
      <c r="E72" s="65">
        <v>24</v>
      </c>
      <c r="F72" s="24">
        <v>20</v>
      </c>
      <c r="G72" s="72">
        <f t="shared" si="0"/>
        <v>80</v>
      </c>
      <c r="H72" s="24">
        <v>2</v>
      </c>
      <c r="I72" s="73">
        <f t="shared" si="69"/>
        <v>10</v>
      </c>
      <c r="J72" s="74">
        <v>0</v>
      </c>
      <c r="K72" s="75">
        <f t="shared" si="66"/>
        <v>0</v>
      </c>
      <c r="L72" s="39">
        <v>2</v>
      </c>
      <c r="M72" s="39">
        <v>0</v>
      </c>
      <c r="N72" s="24">
        <v>20</v>
      </c>
      <c r="O72" s="72">
        <f t="shared" si="3"/>
        <v>80</v>
      </c>
      <c r="P72" s="76">
        <v>3</v>
      </c>
      <c r="Q72" s="72">
        <f t="shared" si="67"/>
        <v>15</v>
      </c>
      <c r="R72" s="24">
        <v>20</v>
      </c>
      <c r="S72" s="72">
        <f t="shared" si="5"/>
        <v>80</v>
      </c>
      <c r="T72" s="76">
        <v>0</v>
      </c>
      <c r="U72" s="72">
        <f t="shared" si="71"/>
        <v>0</v>
      </c>
      <c r="V72" s="24">
        <v>20</v>
      </c>
      <c r="W72" s="72">
        <f t="shared" si="7"/>
        <v>80</v>
      </c>
      <c r="X72" s="45">
        <v>0</v>
      </c>
      <c r="Y72" s="72">
        <f t="shared" si="72"/>
        <v>0</v>
      </c>
      <c r="Z72" s="24">
        <v>20</v>
      </c>
      <c r="AA72" s="72">
        <f t="shared" si="9"/>
        <v>80</v>
      </c>
      <c r="AB72" s="24">
        <v>0</v>
      </c>
      <c r="AC72" s="72">
        <f t="shared" si="73"/>
        <v>0</v>
      </c>
      <c r="AD72" s="24">
        <v>20</v>
      </c>
      <c r="AE72" s="72">
        <f t="shared" si="11"/>
        <v>80</v>
      </c>
      <c r="AF72" s="24">
        <v>0</v>
      </c>
      <c r="AG72" s="72">
        <f t="shared" si="74"/>
        <v>0</v>
      </c>
      <c r="AH72" s="24">
        <v>20</v>
      </c>
      <c r="AI72" s="72">
        <f t="shared" si="13"/>
        <v>80</v>
      </c>
      <c r="AJ72" s="42">
        <v>0</v>
      </c>
      <c r="AK72" s="72">
        <f t="shared" si="75"/>
        <v>0</v>
      </c>
      <c r="AL72" s="24"/>
      <c r="AM72" s="24"/>
      <c r="AN72" s="24">
        <v>1</v>
      </c>
      <c r="AO72" s="24"/>
      <c r="AP72" s="24"/>
      <c r="AQ72" s="24"/>
      <c r="AR72" s="24"/>
      <c r="AS72" s="24"/>
      <c r="AT72" s="24"/>
      <c r="AU72" s="24"/>
      <c r="AV72" s="45"/>
      <c r="AW72" s="45"/>
      <c r="AX72" s="46"/>
      <c r="AY72" s="24"/>
      <c r="AZ72" s="60">
        <v>11</v>
      </c>
      <c r="BA72" s="24">
        <v>3</v>
      </c>
      <c r="BB72" s="77">
        <f t="shared" si="15"/>
        <v>27.27272727272727</v>
      </c>
      <c r="BC72" s="74">
        <v>0</v>
      </c>
      <c r="BD72" s="77">
        <f t="shared" si="16"/>
        <v>0</v>
      </c>
      <c r="BE72" s="74">
        <v>0</v>
      </c>
      <c r="BF72" s="78">
        <f t="shared" si="17"/>
        <v>0</v>
      </c>
      <c r="BG72" s="74">
        <v>5</v>
      </c>
      <c r="BH72" s="78">
        <f t="shared" si="18"/>
        <v>45.454545454545453</v>
      </c>
      <c r="BI72" s="79">
        <f t="shared" si="19"/>
        <v>8</v>
      </c>
      <c r="BJ72" s="78">
        <f t="shared" si="20"/>
        <v>72.727272727272734</v>
      </c>
      <c r="BK72" s="24">
        <v>3</v>
      </c>
      <c r="BL72" s="72">
        <f t="shared" si="21"/>
        <v>27.27272727272727</v>
      </c>
      <c r="BM72" s="46"/>
      <c r="BN72" s="72">
        <f t="shared" si="22"/>
        <v>0</v>
      </c>
      <c r="BO72" s="45"/>
      <c r="BP72" s="72">
        <f t="shared" si="23"/>
        <v>0</v>
      </c>
      <c r="BQ72" s="45"/>
      <c r="BR72" s="72">
        <f t="shared" si="24"/>
        <v>0</v>
      </c>
      <c r="BS72" s="45"/>
      <c r="BT72" s="72">
        <f t="shared" si="25"/>
        <v>0</v>
      </c>
      <c r="BU72" s="45"/>
      <c r="BV72" s="19">
        <f t="shared" si="26"/>
        <v>0</v>
      </c>
      <c r="BW72" s="4" t="s">
        <v>61</v>
      </c>
      <c r="BX72" s="31">
        <f>SUM(AL76:AY76)+AB76+AF76+AJ76</f>
        <v>6</v>
      </c>
      <c r="BY72" s="4"/>
    </row>
    <row r="73" spans="1:77" ht="14.25" customHeight="1">
      <c r="A73" s="174"/>
      <c r="B73" s="174"/>
      <c r="C73" s="32" t="s">
        <v>124</v>
      </c>
      <c r="D73" s="63">
        <v>16</v>
      </c>
      <c r="E73" s="65">
        <v>4</v>
      </c>
      <c r="F73" s="24">
        <v>13</v>
      </c>
      <c r="G73" s="72">
        <f t="shared" si="0"/>
        <v>81.25</v>
      </c>
      <c r="H73" s="24">
        <v>2</v>
      </c>
      <c r="I73" s="73">
        <f t="shared" si="69"/>
        <v>15.384615384615385</v>
      </c>
      <c r="J73" s="74">
        <v>0</v>
      </c>
      <c r="K73" s="75">
        <f t="shared" si="66"/>
        <v>0</v>
      </c>
      <c r="L73" s="39">
        <v>1</v>
      </c>
      <c r="M73" s="39">
        <v>0</v>
      </c>
      <c r="N73" s="24">
        <v>13</v>
      </c>
      <c r="O73" s="72">
        <f t="shared" si="3"/>
        <v>81.25</v>
      </c>
      <c r="P73" s="76">
        <v>2</v>
      </c>
      <c r="Q73" s="72">
        <f t="shared" si="67"/>
        <v>15.384615384615385</v>
      </c>
      <c r="R73" s="24">
        <v>13</v>
      </c>
      <c r="S73" s="72">
        <f t="shared" si="5"/>
        <v>81.25</v>
      </c>
      <c r="T73" s="76">
        <v>0</v>
      </c>
      <c r="U73" s="72">
        <f t="shared" si="71"/>
        <v>0</v>
      </c>
      <c r="V73" s="24">
        <v>13</v>
      </c>
      <c r="W73" s="72">
        <f t="shared" si="7"/>
        <v>81.25</v>
      </c>
      <c r="X73" s="76">
        <v>0</v>
      </c>
      <c r="Y73" s="72">
        <f t="shared" si="72"/>
        <v>0</v>
      </c>
      <c r="Z73" s="24">
        <v>13</v>
      </c>
      <c r="AA73" s="72">
        <f t="shared" si="9"/>
        <v>81.25</v>
      </c>
      <c r="AB73" s="24">
        <v>0</v>
      </c>
      <c r="AC73" s="72">
        <f t="shared" si="73"/>
        <v>0</v>
      </c>
      <c r="AD73" s="24">
        <v>13</v>
      </c>
      <c r="AE73" s="72">
        <f t="shared" si="11"/>
        <v>81.25</v>
      </c>
      <c r="AF73" s="24">
        <v>0</v>
      </c>
      <c r="AG73" s="72">
        <f t="shared" si="74"/>
        <v>0</v>
      </c>
      <c r="AH73" s="24">
        <v>13</v>
      </c>
      <c r="AI73" s="72">
        <f t="shared" si="13"/>
        <v>81.25</v>
      </c>
      <c r="AJ73" s="42">
        <v>0</v>
      </c>
      <c r="AK73" s="72">
        <f t="shared" si="75"/>
        <v>0</v>
      </c>
      <c r="AL73" s="24"/>
      <c r="AM73" s="24"/>
      <c r="AN73" s="24"/>
      <c r="AO73" s="24"/>
      <c r="AP73" s="24">
        <v>1</v>
      </c>
      <c r="AQ73" s="24"/>
      <c r="AR73" s="24">
        <v>1</v>
      </c>
      <c r="AS73" s="24"/>
      <c r="AT73" s="24"/>
      <c r="AU73" s="24"/>
      <c r="AV73" s="45"/>
      <c r="AW73" s="45"/>
      <c r="AX73" s="46"/>
      <c r="AY73" s="24"/>
      <c r="AZ73" s="63">
        <v>4</v>
      </c>
      <c r="BA73" s="24">
        <v>1</v>
      </c>
      <c r="BB73" s="77">
        <f t="shared" si="15"/>
        <v>25</v>
      </c>
      <c r="BC73" s="74">
        <v>0</v>
      </c>
      <c r="BD73" s="77">
        <f t="shared" si="16"/>
        <v>0</v>
      </c>
      <c r="BE73" s="74">
        <v>0</v>
      </c>
      <c r="BF73" s="78">
        <f t="shared" si="17"/>
        <v>0</v>
      </c>
      <c r="BG73" s="74">
        <v>0</v>
      </c>
      <c r="BH73" s="78">
        <f t="shared" si="18"/>
        <v>0</v>
      </c>
      <c r="BI73" s="79">
        <f t="shared" si="19"/>
        <v>1</v>
      </c>
      <c r="BJ73" s="78">
        <f t="shared" si="20"/>
        <v>25</v>
      </c>
      <c r="BK73" s="24">
        <v>3</v>
      </c>
      <c r="BL73" s="72">
        <f t="shared" si="21"/>
        <v>75</v>
      </c>
      <c r="BM73" s="46"/>
      <c r="BN73" s="72">
        <f t="shared" si="22"/>
        <v>0</v>
      </c>
      <c r="BO73" s="45"/>
      <c r="BP73" s="72">
        <f t="shared" si="23"/>
        <v>0</v>
      </c>
      <c r="BQ73" s="45"/>
      <c r="BR73" s="72">
        <f t="shared" si="24"/>
        <v>0</v>
      </c>
      <c r="BS73" s="45"/>
      <c r="BT73" s="72">
        <f t="shared" si="25"/>
        <v>0</v>
      </c>
      <c r="BU73" s="45"/>
      <c r="BV73" s="19">
        <f t="shared" si="26"/>
        <v>0</v>
      </c>
      <c r="BW73" s="4" t="s">
        <v>63</v>
      </c>
      <c r="BX73" s="31">
        <f>BI76+BK76+BM76+BO76+BQ76+BS76</f>
        <v>31</v>
      </c>
      <c r="BY73" s="4"/>
    </row>
    <row r="74" spans="1:77" ht="14.25" customHeight="1">
      <c r="A74" s="174"/>
      <c r="B74" s="174"/>
      <c r="C74" s="32" t="s">
        <v>125</v>
      </c>
      <c r="D74" s="63">
        <v>8</v>
      </c>
      <c r="E74" s="65">
        <v>1</v>
      </c>
      <c r="F74" s="24">
        <v>4</v>
      </c>
      <c r="G74" s="72">
        <f t="shared" si="0"/>
        <v>50</v>
      </c>
      <c r="H74" s="24">
        <v>1</v>
      </c>
      <c r="I74" s="73">
        <f t="shared" si="69"/>
        <v>25</v>
      </c>
      <c r="J74" s="74">
        <v>0</v>
      </c>
      <c r="K74" s="75">
        <f t="shared" si="66"/>
        <v>0</v>
      </c>
      <c r="L74" s="39">
        <v>1</v>
      </c>
      <c r="M74" s="39">
        <v>0</v>
      </c>
      <c r="N74" s="24">
        <v>4</v>
      </c>
      <c r="O74" s="72">
        <f t="shared" si="3"/>
        <v>50</v>
      </c>
      <c r="P74" s="76">
        <v>0</v>
      </c>
      <c r="Q74" s="72">
        <f t="shared" si="67"/>
        <v>0</v>
      </c>
      <c r="R74" s="24">
        <v>4</v>
      </c>
      <c r="S74" s="72">
        <f t="shared" si="5"/>
        <v>50</v>
      </c>
      <c r="T74" s="76">
        <v>0</v>
      </c>
      <c r="U74" s="72">
        <f t="shared" si="71"/>
        <v>0</v>
      </c>
      <c r="V74" s="24">
        <v>4</v>
      </c>
      <c r="W74" s="72">
        <f t="shared" si="7"/>
        <v>50</v>
      </c>
      <c r="X74" s="45">
        <v>0</v>
      </c>
      <c r="Y74" s="72">
        <f t="shared" si="72"/>
        <v>0</v>
      </c>
      <c r="Z74" s="24">
        <v>4</v>
      </c>
      <c r="AA74" s="72">
        <f t="shared" si="9"/>
        <v>50</v>
      </c>
      <c r="AB74" s="24">
        <v>0</v>
      </c>
      <c r="AC74" s="72">
        <f t="shared" si="73"/>
        <v>0</v>
      </c>
      <c r="AD74" s="24">
        <v>4</v>
      </c>
      <c r="AE74" s="72">
        <f t="shared" si="11"/>
        <v>50</v>
      </c>
      <c r="AF74" s="24">
        <v>0</v>
      </c>
      <c r="AG74" s="72">
        <f t="shared" si="74"/>
        <v>0</v>
      </c>
      <c r="AH74" s="24">
        <v>4</v>
      </c>
      <c r="AI74" s="72">
        <f t="shared" si="13"/>
        <v>50</v>
      </c>
      <c r="AJ74" s="42">
        <v>0</v>
      </c>
      <c r="AK74" s="72">
        <f t="shared" si="75"/>
        <v>0</v>
      </c>
      <c r="AL74" s="24"/>
      <c r="AM74" s="24"/>
      <c r="AN74" s="24"/>
      <c r="AO74" s="24"/>
      <c r="AP74" s="24"/>
      <c r="AQ74" s="24"/>
      <c r="AR74" s="24">
        <v>1</v>
      </c>
      <c r="AS74" s="24"/>
      <c r="AT74" s="24"/>
      <c r="AU74" s="24"/>
      <c r="AV74" s="45"/>
      <c r="AW74" s="45"/>
      <c r="AX74" s="46"/>
      <c r="AY74" s="24"/>
      <c r="AZ74" s="63">
        <v>5</v>
      </c>
      <c r="BA74" s="24">
        <v>0</v>
      </c>
      <c r="BB74" s="77">
        <f t="shared" si="15"/>
        <v>0</v>
      </c>
      <c r="BC74" s="74">
        <v>0</v>
      </c>
      <c r="BD74" s="77">
        <f t="shared" si="16"/>
        <v>0</v>
      </c>
      <c r="BE74" s="74">
        <v>0</v>
      </c>
      <c r="BF74" s="78">
        <f t="shared" si="17"/>
        <v>0</v>
      </c>
      <c r="BG74" s="74">
        <v>2</v>
      </c>
      <c r="BH74" s="78">
        <f t="shared" si="18"/>
        <v>40</v>
      </c>
      <c r="BI74" s="79">
        <f t="shared" si="19"/>
        <v>2</v>
      </c>
      <c r="BJ74" s="78">
        <f t="shared" si="20"/>
        <v>40</v>
      </c>
      <c r="BK74" s="24">
        <v>3</v>
      </c>
      <c r="BL74" s="72">
        <f t="shared" si="21"/>
        <v>60</v>
      </c>
      <c r="BM74" s="46"/>
      <c r="BN74" s="72">
        <f t="shared" si="22"/>
        <v>0</v>
      </c>
      <c r="BO74" s="45"/>
      <c r="BP74" s="72">
        <f t="shared" si="23"/>
        <v>0</v>
      </c>
      <c r="BQ74" s="45"/>
      <c r="BR74" s="72">
        <f t="shared" si="24"/>
        <v>0</v>
      </c>
      <c r="BS74" s="45"/>
      <c r="BT74" s="72">
        <f t="shared" si="25"/>
        <v>0</v>
      </c>
      <c r="BU74" s="45"/>
      <c r="BV74" s="19">
        <f t="shared" si="26"/>
        <v>0</v>
      </c>
      <c r="BW74" s="4" t="s">
        <v>65</v>
      </c>
      <c r="BX74" s="31">
        <f>BI76+BK76+BM76+BO76+BQ76+BS76+BU76</f>
        <v>31</v>
      </c>
      <c r="BY74" s="4"/>
    </row>
    <row r="75" spans="1:77" ht="14.25" customHeight="1">
      <c r="A75" s="175"/>
      <c r="B75" s="175"/>
      <c r="C75" s="32" t="s">
        <v>126</v>
      </c>
      <c r="D75" s="63">
        <v>10</v>
      </c>
      <c r="E75" s="65">
        <v>2</v>
      </c>
      <c r="F75" s="24">
        <v>6</v>
      </c>
      <c r="G75" s="72">
        <f t="shared" si="0"/>
        <v>60</v>
      </c>
      <c r="H75" s="24">
        <v>1</v>
      </c>
      <c r="I75" s="73">
        <f t="shared" si="69"/>
        <v>16.666666666666664</v>
      </c>
      <c r="J75" s="74">
        <v>0</v>
      </c>
      <c r="K75" s="75">
        <f t="shared" si="66"/>
        <v>0</v>
      </c>
      <c r="L75" s="39">
        <v>1</v>
      </c>
      <c r="M75" s="39">
        <v>0</v>
      </c>
      <c r="N75" s="24">
        <v>6</v>
      </c>
      <c r="O75" s="72">
        <f t="shared" si="3"/>
        <v>60</v>
      </c>
      <c r="P75" s="76">
        <v>0</v>
      </c>
      <c r="Q75" s="72">
        <f t="shared" si="67"/>
        <v>0</v>
      </c>
      <c r="R75" s="24">
        <v>6</v>
      </c>
      <c r="S75" s="72">
        <f t="shared" si="5"/>
        <v>60</v>
      </c>
      <c r="T75" s="76">
        <v>0</v>
      </c>
      <c r="U75" s="72">
        <f t="shared" si="71"/>
        <v>0</v>
      </c>
      <c r="V75" s="24">
        <v>6</v>
      </c>
      <c r="W75" s="72">
        <f t="shared" si="7"/>
        <v>60</v>
      </c>
      <c r="X75" s="45">
        <v>0</v>
      </c>
      <c r="Y75" s="72">
        <f t="shared" si="72"/>
        <v>0</v>
      </c>
      <c r="Z75" s="24">
        <v>6</v>
      </c>
      <c r="AA75" s="72">
        <f t="shared" si="9"/>
        <v>60</v>
      </c>
      <c r="AB75" s="24">
        <v>0</v>
      </c>
      <c r="AC75" s="72">
        <f t="shared" si="73"/>
        <v>0</v>
      </c>
      <c r="AD75" s="24">
        <v>6</v>
      </c>
      <c r="AE75" s="72">
        <f t="shared" si="11"/>
        <v>60</v>
      </c>
      <c r="AF75" s="24">
        <v>0</v>
      </c>
      <c r="AG75" s="72">
        <f t="shared" si="74"/>
        <v>0</v>
      </c>
      <c r="AH75" s="24">
        <v>6</v>
      </c>
      <c r="AI75" s="72">
        <f t="shared" si="13"/>
        <v>60</v>
      </c>
      <c r="AJ75" s="42">
        <v>0</v>
      </c>
      <c r="AK75" s="72">
        <f t="shared" si="75"/>
        <v>0</v>
      </c>
      <c r="AL75" s="24"/>
      <c r="AM75" s="24"/>
      <c r="AN75" s="24">
        <v>1</v>
      </c>
      <c r="AO75" s="24"/>
      <c r="AP75" s="24"/>
      <c r="AQ75" s="24"/>
      <c r="AR75" s="24">
        <v>1</v>
      </c>
      <c r="AS75" s="24"/>
      <c r="AT75" s="24"/>
      <c r="AU75" s="24"/>
      <c r="AV75" s="45"/>
      <c r="AW75" s="45"/>
      <c r="AX75" s="46"/>
      <c r="AY75" s="24"/>
      <c r="AZ75" s="63">
        <v>11</v>
      </c>
      <c r="BA75" s="24">
        <v>5</v>
      </c>
      <c r="BB75" s="77">
        <f t="shared" si="15"/>
        <v>45.454545454545453</v>
      </c>
      <c r="BC75" s="74">
        <v>0</v>
      </c>
      <c r="BD75" s="77">
        <f t="shared" si="16"/>
        <v>0</v>
      </c>
      <c r="BE75" s="74">
        <v>0</v>
      </c>
      <c r="BF75" s="78">
        <f t="shared" si="17"/>
        <v>0</v>
      </c>
      <c r="BG75" s="74">
        <v>2</v>
      </c>
      <c r="BH75" s="78">
        <f t="shared" si="18"/>
        <v>18.181818181818183</v>
      </c>
      <c r="BI75" s="79">
        <f t="shared" si="19"/>
        <v>7</v>
      </c>
      <c r="BJ75" s="78">
        <f t="shared" si="20"/>
        <v>63.636363636363633</v>
      </c>
      <c r="BK75" s="24">
        <v>4</v>
      </c>
      <c r="BL75" s="72">
        <f t="shared" si="21"/>
        <v>36.363636363636367</v>
      </c>
      <c r="BM75" s="46"/>
      <c r="BN75" s="72">
        <f t="shared" si="22"/>
        <v>0</v>
      </c>
      <c r="BO75" s="45"/>
      <c r="BP75" s="72">
        <f t="shared" si="23"/>
        <v>0</v>
      </c>
      <c r="BQ75" s="45"/>
      <c r="BR75" s="72">
        <f t="shared" si="24"/>
        <v>0</v>
      </c>
      <c r="BS75" s="45"/>
      <c r="BT75" s="72">
        <f t="shared" si="25"/>
        <v>0</v>
      </c>
      <c r="BU75" s="45"/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90">SUM(D72:D75)</f>
        <v>59</v>
      </c>
      <c r="E76" s="36">
        <f t="shared" si="90"/>
        <v>31</v>
      </c>
      <c r="F76" s="36">
        <f t="shared" si="90"/>
        <v>43</v>
      </c>
      <c r="G76" s="19">
        <f t="shared" si="0"/>
        <v>72.881355932203391</v>
      </c>
      <c r="H76" s="36">
        <f>SUM(H72:H75)</f>
        <v>6</v>
      </c>
      <c r="I76" s="21">
        <f t="shared" si="69"/>
        <v>13.953488372093023</v>
      </c>
      <c r="J76" s="36">
        <f>SUM(J72:J75)</f>
        <v>0</v>
      </c>
      <c r="K76" s="23">
        <f t="shared" si="66"/>
        <v>0</v>
      </c>
      <c r="L76" s="36">
        <f t="shared" ref="L76:N76" si="91">SUM(L72:L75)</f>
        <v>5</v>
      </c>
      <c r="M76" s="36">
        <f t="shared" si="91"/>
        <v>0</v>
      </c>
      <c r="N76" s="36">
        <f t="shared" si="91"/>
        <v>43</v>
      </c>
      <c r="O76" s="19">
        <f t="shared" si="3"/>
        <v>72.881355932203391</v>
      </c>
      <c r="P76" s="36">
        <f>SUM(P72:P75)</f>
        <v>5</v>
      </c>
      <c r="Q76" s="19">
        <f t="shared" si="67"/>
        <v>11.627906976744185</v>
      </c>
      <c r="R76" s="36">
        <f>SUM(R72:R75)</f>
        <v>43</v>
      </c>
      <c r="S76" s="19">
        <f t="shared" si="5"/>
        <v>72.881355932203391</v>
      </c>
      <c r="T76" s="36">
        <f>SUM(T72:T75)</f>
        <v>0</v>
      </c>
      <c r="U76" s="19">
        <f t="shared" si="71"/>
        <v>0</v>
      </c>
      <c r="V76" s="36">
        <f>SUM(V72:V75)</f>
        <v>43</v>
      </c>
      <c r="W76" s="19">
        <f t="shared" si="7"/>
        <v>72.881355932203391</v>
      </c>
      <c r="X76" s="36">
        <f>SUM(X72:X75)</f>
        <v>0</v>
      </c>
      <c r="Y76" s="19">
        <f t="shared" si="72"/>
        <v>0</v>
      </c>
      <c r="Z76" s="36">
        <f>SUM(Z72:Z75)</f>
        <v>43</v>
      </c>
      <c r="AA76" s="19">
        <f t="shared" si="9"/>
        <v>72.881355932203391</v>
      </c>
      <c r="AB76" s="36">
        <f>SUM(AB72:AB75)</f>
        <v>0</v>
      </c>
      <c r="AC76" s="19">
        <f t="shared" si="73"/>
        <v>0</v>
      </c>
      <c r="AD76" s="36">
        <f>SUM(AD72:AD75)</f>
        <v>43</v>
      </c>
      <c r="AE76" s="19">
        <f t="shared" si="11"/>
        <v>72.881355932203391</v>
      </c>
      <c r="AF76" s="36">
        <f>SUM(AF72:AF75)</f>
        <v>0</v>
      </c>
      <c r="AG76" s="19">
        <f t="shared" si="74"/>
        <v>0</v>
      </c>
      <c r="AH76" s="36">
        <f>SUM(AH72:AH75)</f>
        <v>43</v>
      </c>
      <c r="AI76" s="19">
        <f t="shared" si="13"/>
        <v>72.881355932203391</v>
      </c>
      <c r="AJ76" s="36">
        <f>SUM(AJ72:AJ75)</f>
        <v>0</v>
      </c>
      <c r="AK76" s="19">
        <f t="shared" si="75"/>
        <v>0</v>
      </c>
      <c r="AL76" s="36">
        <f t="shared" ref="AL76:BA76" si="92">SUM(AL72:AL75)</f>
        <v>0</v>
      </c>
      <c r="AM76" s="36">
        <f t="shared" si="92"/>
        <v>0</v>
      </c>
      <c r="AN76" s="36">
        <f t="shared" si="92"/>
        <v>2</v>
      </c>
      <c r="AO76" s="36">
        <f t="shared" si="92"/>
        <v>0</v>
      </c>
      <c r="AP76" s="36">
        <f t="shared" si="92"/>
        <v>1</v>
      </c>
      <c r="AQ76" s="36">
        <f t="shared" si="92"/>
        <v>0</v>
      </c>
      <c r="AR76" s="36">
        <f t="shared" si="92"/>
        <v>3</v>
      </c>
      <c r="AS76" s="36">
        <f t="shared" si="92"/>
        <v>0</v>
      </c>
      <c r="AT76" s="36">
        <f t="shared" si="92"/>
        <v>0</v>
      </c>
      <c r="AU76" s="36">
        <f t="shared" si="92"/>
        <v>0</v>
      </c>
      <c r="AV76" s="36">
        <f t="shared" si="92"/>
        <v>0</v>
      </c>
      <c r="AW76" s="36">
        <f t="shared" si="92"/>
        <v>0</v>
      </c>
      <c r="AX76" s="36">
        <f t="shared" si="92"/>
        <v>0</v>
      </c>
      <c r="AY76" s="36">
        <f t="shared" si="92"/>
        <v>0</v>
      </c>
      <c r="AZ76" s="36">
        <f t="shared" si="92"/>
        <v>31</v>
      </c>
      <c r="BA76" s="36">
        <f t="shared" si="92"/>
        <v>9</v>
      </c>
      <c r="BB76" s="28">
        <f t="shared" si="15"/>
        <v>29.032258064516132</v>
      </c>
      <c r="BC76" s="36">
        <f>SUM(BC72:BC75)</f>
        <v>0</v>
      </c>
      <c r="BD76" s="28">
        <f t="shared" si="16"/>
        <v>0</v>
      </c>
      <c r="BE76" s="36">
        <f>SUM(BE72:BE75)</f>
        <v>0</v>
      </c>
      <c r="BF76" s="29">
        <f t="shared" si="17"/>
        <v>0</v>
      </c>
      <c r="BG76" s="36">
        <f>SUM(BG72:BG75)</f>
        <v>9</v>
      </c>
      <c r="BH76" s="29">
        <f t="shared" si="18"/>
        <v>29.032258064516132</v>
      </c>
      <c r="BI76" s="30">
        <f t="shared" si="19"/>
        <v>18</v>
      </c>
      <c r="BJ76" s="29">
        <f t="shared" si="20"/>
        <v>58.064516129032263</v>
      </c>
      <c r="BK76" s="36">
        <f>SUM(BK72:BK75)</f>
        <v>13</v>
      </c>
      <c r="BL76" s="19">
        <f t="shared" si="21"/>
        <v>41.935483870967744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98">
        <v>15</v>
      </c>
      <c r="B77" s="198" t="s">
        <v>127</v>
      </c>
      <c r="C77" s="32" t="s">
        <v>128</v>
      </c>
      <c r="D77" s="24">
        <v>18</v>
      </c>
      <c r="E77" s="27">
        <v>17</v>
      </c>
      <c r="F77" s="24">
        <v>18</v>
      </c>
      <c r="G77" s="19">
        <f t="shared" si="0"/>
        <v>100</v>
      </c>
      <c r="H77" s="24">
        <v>1</v>
      </c>
      <c r="I77" s="21">
        <f t="shared" si="69"/>
        <v>5.5555555555555554</v>
      </c>
      <c r="J77" s="24"/>
      <c r="K77" s="23">
        <f t="shared" si="66"/>
        <v>0</v>
      </c>
      <c r="L77" s="24"/>
      <c r="M77" s="24"/>
      <c r="N77" s="24">
        <v>18</v>
      </c>
      <c r="O77" s="19">
        <f t="shared" si="3"/>
        <v>100</v>
      </c>
      <c r="P77" s="24">
        <v>3</v>
      </c>
      <c r="Q77" s="19">
        <f t="shared" si="67"/>
        <v>16.666666666666664</v>
      </c>
      <c r="R77" s="24">
        <v>18</v>
      </c>
      <c r="S77" s="19">
        <f t="shared" si="5"/>
        <v>100</v>
      </c>
      <c r="T77" s="24"/>
      <c r="U77" s="19">
        <f t="shared" si="71"/>
        <v>0</v>
      </c>
      <c r="V77" s="24">
        <v>18</v>
      </c>
      <c r="W77" s="19">
        <f t="shared" si="7"/>
        <v>100</v>
      </c>
      <c r="X77" s="24"/>
      <c r="Y77" s="19">
        <f t="shared" si="72"/>
        <v>0</v>
      </c>
      <c r="Z77" s="24">
        <v>12</v>
      </c>
      <c r="AA77" s="19">
        <f t="shared" si="9"/>
        <v>66.666666666666657</v>
      </c>
      <c r="AB77" s="24"/>
      <c r="AC77" s="19">
        <f t="shared" si="73"/>
        <v>0</v>
      </c>
      <c r="AD77" s="24">
        <v>12</v>
      </c>
      <c r="AE77" s="19">
        <f t="shared" si="11"/>
        <v>66.666666666666657</v>
      </c>
      <c r="AF77" s="24"/>
      <c r="AG77" s="19">
        <f t="shared" si="74"/>
        <v>0</v>
      </c>
      <c r="AH77" s="24">
        <v>12</v>
      </c>
      <c r="AI77" s="19">
        <f t="shared" si="13"/>
        <v>66.666666666666657</v>
      </c>
      <c r="AJ77" s="24"/>
      <c r="AK77" s="19">
        <f t="shared" si="75"/>
        <v>0</v>
      </c>
      <c r="AL77" s="24"/>
      <c r="AM77" s="24"/>
      <c r="AN77" s="24"/>
      <c r="AO77" s="24"/>
      <c r="AP77" s="24"/>
      <c r="AQ77" s="24"/>
      <c r="AR77" s="24">
        <v>3</v>
      </c>
      <c r="AS77" s="24"/>
      <c r="AT77" s="24"/>
      <c r="AU77" s="24"/>
      <c r="AV77" s="24"/>
      <c r="AW77" s="24"/>
      <c r="AX77" s="24"/>
      <c r="AY77" s="24"/>
      <c r="AZ77" s="24">
        <v>14</v>
      </c>
      <c r="BA77" s="24">
        <v>4</v>
      </c>
      <c r="BB77" s="28">
        <f t="shared" si="15"/>
        <v>28.571428571428569</v>
      </c>
      <c r="BC77" s="24"/>
      <c r="BD77" s="28">
        <f t="shared" si="16"/>
        <v>0</v>
      </c>
      <c r="BE77" s="22"/>
      <c r="BF77" s="29">
        <f t="shared" si="17"/>
        <v>0</v>
      </c>
      <c r="BG77" s="24"/>
      <c r="BH77" s="29">
        <f t="shared" si="18"/>
        <v>0</v>
      </c>
      <c r="BI77" s="30">
        <f t="shared" si="19"/>
        <v>4</v>
      </c>
      <c r="BJ77" s="29">
        <f t="shared" si="20"/>
        <v>28.571428571428569</v>
      </c>
      <c r="BK77" s="24">
        <v>10</v>
      </c>
      <c r="BL77" s="19">
        <f t="shared" si="21"/>
        <v>71.428571428571431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9</v>
      </c>
      <c r="BY77" s="4"/>
    </row>
    <row r="78" spans="1:77" ht="14.25" customHeight="1">
      <c r="A78" s="174"/>
      <c r="B78" s="174"/>
      <c r="C78" s="32" t="s">
        <v>129</v>
      </c>
      <c r="D78" s="24">
        <v>10</v>
      </c>
      <c r="E78" s="27">
        <v>14</v>
      </c>
      <c r="F78" s="24">
        <v>10</v>
      </c>
      <c r="G78" s="19">
        <f t="shared" si="0"/>
        <v>100</v>
      </c>
      <c r="H78" s="24">
        <v>0</v>
      </c>
      <c r="I78" s="21">
        <f t="shared" si="69"/>
        <v>0</v>
      </c>
      <c r="J78" s="24"/>
      <c r="K78" s="23">
        <f t="shared" si="66"/>
        <v>0</v>
      </c>
      <c r="L78" s="24"/>
      <c r="M78" s="24"/>
      <c r="N78" s="24">
        <v>10</v>
      </c>
      <c r="O78" s="19">
        <f t="shared" si="3"/>
        <v>100</v>
      </c>
      <c r="P78" s="24"/>
      <c r="Q78" s="19">
        <f t="shared" si="67"/>
        <v>0</v>
      </c>
      <c r="R78" s="24">
        <v>10</v>
      </c>
      <c r="S78" s="19">
        <f t="shared" si="5"/>
        <v>100</v>
      </c>
      <c r="T78" s="24"/>
      <c r="U78" s="19">
        <f t="shared" si="71"/>
        <v>0</v>
      </c>
      <c r="V78" s="24">
        <v>10</v>
      </c>
      <c r="W78" s="19">
        <f t="shared" si="7"/>
        <v>100</v>
      </c>
      <c r="X78" s="24"/>
      <c r="Y78" s="19">
        <f t="shared" si="72"/>
        <v>0</v>
      </c>
      <c r="Z78" s="24">
        <v>10</v>
      </c>
      <c r="AA78" s="19">
        <f t="shared" si="9"/>
        <v>100</v>
      </c>
      <c r="AB78" s="24"/>
      <c r="AC78" s="19">
        <f t="shared" si="73"/>
        <v>0</v>
      </c>
      <c r="AD78" s="24">
        <v>10</v>
      </c>
      <c r="AE78" s="19">
        <f t="shared" si="11"/>
        <v>100</v>
      </c>
      <c r="AF78" s="24"/>
      <c r="AG78" s="19">
        <f t="shared" si="74"/>
        <v>0</v>
      </c>
      <c r="AH78" s="24">
        <v>10</v>
      </c>
      <c r="AI78" s="19">
        <f t="shared" si="13"/>
        <v>100</v>
      </c>
      <c r="AJ78" s="24"/>
      <c r="AK78" s="19">
        <f t="shared" si="75"/>
        <v>0</v>
      </c>
      <c r="AL78" s="24"/>
      <c r="AM78" s="24"/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13</v>
      </c>
      <c r="BA78" s="24">
        <v>7</v>
      </c>
      <c r="BB78" s="28">
        <f t="shared" si="15"/>
        <v>53.846153846153847</v>
      </c>
      <c r="BC78" s="24"/>
      <c r="BD78" s="28">
        <f t="shared" si="16"/>
        <v>0</v>
      </c>
      <c r="BE78" s="22"/>
      <c r="BF78" s="29">
        <f t="shared" si="17"/>
        <v>0</v>
      </c>
      <c r="BG78" s="24">
        <v>3</v>
      </c>
      <c r="BH78" s="29">
        <f t="shared" si="18"/>
        <v>23.076923076923077</v>
      </c>
      <c r="BI78" s="30">
        <f t="shared" si="19"/>
        <v>10</v>
      </c>
      <c r="BJ78" s="29">
        <f t="shared" si="20"/>
        <v>76.923076923076934</v>
      </c>
      <c r="BK78" s="24">
        <v>3</v>
      </c>
      <c r="BL78" s="19">
        <f t="shared" si="21"/>
        <v>23.076923076923077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38</v>
      </c>
      <c r="BY78" s="4"/>
    </row>
    <row r="79" spans="1:77" ht="14.25" customHeight="1">
      <c r="A79" s="175"/>
      <c r="B79" s="175"/>
      <c r="C79" s="32" t="s">
        <v>130</v>
      </c>
      <c r="D79" s="24">
        <v>13</v>
      </c>
      <c r="E79" s="27">
        <v>16</v>
      </c>
      <c r="F79" s="24">
        <v>13</v>
      </c>
      <c r="G79" s="19">
        <f t="shared" si="0"/>
        <v>100</v>
      </c>
      <c r="H79" s="24">
        <v>3</v>
      </c>
      <c r="I79" s="21">
        <f t="shared" si="69"/>
        <v>23.076923076923077</v>
      </c>
      <c r="J79" s="24"/>
      <c r="K79" s="23">
        <f t="shared" si="66"/>
        <v>0</v>
      </c>
      <c r="L79" s="24"/>
      <c r="M79" s="24"/>
      <c r="N79" s="24">
        <v>13</v>
      </c>
      <c r="O79" s="19">
        <f t="shared" si="3"/>
        <v>100</v>
      </c>
      <c r="P79" s="24"/>
      <c r="Q79" s="19">
        <f t="shared" si="67"/>
        <v>0</v>
      </c>
      <c r="R79" s="24">
        <v>13</v>
      </c>
      <c r="S79" s="19">
        <f t="shared" si="5"/>
        <v>100</v>
      </c>
      <c r="T79" s="24"/>
      <c r="U79" s="19">
        <f t="shared" si="71"/>
        <v>0</v>
      </c>
      <c r="V79" s="24">
        <v>13</v>
      </c>
      <c r="W79" s="19">
        <f t="shared" si="7"/>
        <v>100</v>
      </c>
      <c r="X79" s="24"/>
      <c r="Y79" s="19">
        <f t="shared" si="72"/>
        <v>0</v>
      </c>
      <c r="Z79" s="24">
        <v>10</v>
      </c>
      <c r="AA79" s="19">
        <f t="shared" si="9"/>
        <v>76.923076923076934</v>
      </c>
      <c r="AB79" s="24"/>
      <c r="AC79" s="19">
        <f t="shared" si="73"/>
        <v>0</v>
      </c>
      <c r="AD79" s="24">
        <v>10</v>
      </c>
      <c r="AE79" s="19">
        <f t="shared" si="11"/>
        <v>76.923076923076934</v>
      </c>
      <c r="AF79" s="24"/>
      <c r="AG79" s="19">
        <f t="shared" si="74"/>
        <v>0</v>
      </c>
      <c r="AH79" s="24">
        <v>10</v>
      </c>
      <c r="AI79" s="19">
        <f t="shared" si="13"/>
        <v>76.923076923076934</v>
      </c>
      <c r="AJ79" s="24"/>
      <c r="AK79" s="19">
        <f t="shared" si="75"/>
        <v>0</v>
      </c>
      <c r="AL79" s="24"/>
      <c r="AM79" s="24"/>
      <c r="AN79" s="24"/>
      <c r="AO79" s="24"/>
      <c r="AP79" s="24"/>
      <c r="AQ79" s="24"/>
      <c r="AR79" s="24">
        <v>2</v>
      </c>
      <c r="AS79" s="24"/>
      <c r="AT79" s="24"/>
      <c r="AU79" s="24"/>
      <c r="AV79" s="24"/>
      <c r="AW79" s="24"/>
      <c r="AX79" s="24">
        <v>1</v>
      </c>
      <c r="AY79" s="24"/>
      <c r="AZ79" s="24">
        <v>11</v>
      </c>
      <c r="BA79" s="24">
        <v>2</v>
      </c>
      <c r="BB79" s="28">
        <f t="shared" si="15"/>
        <v>18.181818181818183</v>
      </c>
      <c r="BC79" s="24"/>
      <c r="BD79" s="28">
        <f t="shared" si="16"/>
        <v>0</v>
      </c>
      <c r="BE79" s="22"/>
      <c r="BF79" s="29">
        <f t="shared" si="17"/>
        <v>0</v>
      </c>
      <c r="BG79" s="24">
        <v>2</v>
      </c>
      <c r="BH79" s="29">
        <f t="shared" si="18"/>
        <v>18.181818181818183</v>
      </c>
      <c r="BI79" s="30">
        <f t="shared" si="19"/>
        <v>4</v>
      </c>
      <c r="BJ79" s="29">
        <f t="shared" si="20"/>
        <v>36.363636363636367</v>
      </c>
      <c r="BK79" s="24">
        <v>7</v>
      </c>
      <c r="BL79" s="19">
        <f t="shared" si="21"/>
        <v>63.636363636363633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38</v>
      </c>
      <c r="BY79" s="4"/>
    </row>
    <row r="80" spans="1:77" ht="14.25" customHeight="1">
      <c r="A80" s="52"/>
      <c r="B80" s="52"/>
      <c r="C80" s="35" t="s">
        <v>8</v>
      </c>
      <c r="D80" s="36">
        <f t="shared" ref="D80:F80" si="93">SUM(D77:D79)</f>
        <v>41</v>
      </c>
      <c r="E80" s="36">
        <f t="shared" si="93"/>
        <v>47</v>
      </c>
      <c r="F80" s="36">
        <f t="shared" si="93"/>
        <v>41</v>
      </c>
      <c r="G80" s="19">
        <f t="shared" si="0"/>
        <v>100</v>
      </c>
      <c r="H80" s="36">
        <f>SUM(H77:H79)</f>
        <v>4</v>
      </c>
      <c r="I80" s="21">
        <f t="shared" si="69"/>
        <v>9.7560975609756095</v>
      </c>
      <c r="J80" s="36">
        <f>SUM(J77:J79)</f>
        <v>0</v>
      </c>
      <c r="K80" s="23">
        <f t="shared" si="66"/>
        <v>0</v>
      </c>
      <c r="L80" s="36">
        <f t="shared" ref="L80:N80" si="94">SUM(L77:L79)</f>
        <v>0</v>
      </c>
      <c r="M80" s="36">
        <f t="shared" si="94"/>
        <v>0</v>
      </c>
      <c r="N80" s="36">
        <f t="shared" si="94"/>
        <v>41</v>
      </c>
      <c r="O80" s="19">
        <f t="shared" si="3"/>
        <v>100</v>
      </c>
      <c r="P80" s="36">
        <f>SUM(P77:P79)</f>
        <v>3</v>
      </c>
      <c r="Q80" s="19">
        <f t="shared" si="67"/>
        <v>7.3170731707317067</v>
      </c>
      <c r="R80" s="36">
        <f>SUM(R77:R79)</f>
        <v>41</v>
      </c>
      <c r="S80" s="19">
        <f t="shared" si="5"/>
        <v>100</v>
      </c>
      <c r="T80" s="36">
        <f>SUM(T77:T79)</f>
        <v>0</v>
      </c>
      <c r="U80" s="19">
        <f t="shared" si="71"/>
        <v>0</v>
      </c>
      <c r="V80" s="36">
        <f>SUM(V77:V79)</f>
        <v>41</v>
      </c>
      <c r="W80" s="19">
        <f t="shared" si="7"/>
        <v>100</v>
      </c>
      <c r="X80" s="36">
        <f>SUM(X77:X79)</f>
        <v>0</v>
      </c>
      <c r="Y80" s="19">
        <f t="shared" si="72"/>
        <v>0</v>
      </c>
      <c r="Z80" s="36">
        <f>SUM(Z77:Z79)</f>
        <v>32</v>
      </c>
      <c r="AA80" s="19">
        <f t="shared" si="9"/>
        <v>78.048780487804876</v>
      </c>
      <c r="AB80" s="36">
        <f>SUM(AB77:AB79)</f>
        <v>0</v>
      </c>
      <c r="AC80" s="19">
        <f t="shared" si="73"/>
        <v>0</v>
      </c>
      <c r="AD80" s="36">
        <f>SUM(AD77:AD79)</f>
        <v>32</v>
      </c>
      <c r="AE80" s="19">
        <f t="shared" si="11"/>
        <v>78.048780487804876</v>
      </c>
      <c r="AF80" s="36">
        <f>SUM(AF77:AF79)</f>
        <v>0</v>
      </c>
      <c r="AG80" s="19">
        <f t="shared" si="74"/>
        <v>0</v>
      </c>
      <c r="AH80" s="36">
        <f>SUM(AH77:AH79)</f>
        <v>32</v>
      </c>
      <c r="AI80" s="19">
        <f t="shared" si="13"/>
        <v>78.048780487804876</v>
      </c>
      <c r="AJ80" s="36">
        <f>SUM(AJ77:AJ79)</f>
        <v>0</v>
      </c>
      <c r="AK80" s="19">
        <f t="shared" si="75"/>
        <v>0</v>
      </c>
      <c r="AL80" s="36">
        <f t="shared" ref="AL80:BA80" si="95">SUM(AL77:AL79)</f>
        <v>0</v>
      </c>
      <c r="AM80" s="36">
        <f t="shared" si="95"/>
        <v>0</v>
      </c>
      <c r="AN80" s="36">
        <f t="shared" si="95"/>
        <v>0</v>
      </c>
      <c r="AO80" s="36">
        <f t="shared" si="95"/>
        <v>0</v>
      </c>
      <c r="AP80" s="36">
        <f t="shared" si="95"/>
        <v>0</v>
      </c>
      <c r="AQ80" s="36">
        <f t="shared" si="95"/>
        <v>0</v>
      </c>
      <c r="AR80" s="36">
        <f t="shared" si="95"/>
        <v>8</v>
      </c>
      <c r="AS80" s="36">
        <f t="shared" si="95"/>
        <v>0</v>
      </c>
      <c r="AT80" s="36">
        <f t="shared" si="95"/>
        <v>0</v>
      </c>
      <c r="AU80" s="36">
        <f t="shared" si="95"/>
        <v>0</v>
      </c>
      <c r="AV80" s="36">
        <f t="shared" si="95"/>
        <v>0</v>
      </c>
      <c r="AW80" s="36">
        <f t="shared" si="95"/>
        <v>0</v>
      </c>
      <c r="AX80" s="36">
        <f t="shared" si="95"/>
        <v>1</v>
      </c>
      <c r="AY80" s="36">
        <f t="shared" si="95"/>
        <v>0</v>
      </c>
      <c r="AZ80" s="36">
        <f t="shared" si="95"/>
        <v>38</v>
      </c>
      <c r="BA80" s="36">
        <f t="shared" si="95"/>
        <v>13</v>
      </c>
      <c r="BB80" s="28">
        <f t="shared" si="15"/>
        <v>34.210526315789473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5</v>
      </c>
      <c r="BH80" s="29">
        <f t="shared" si="18"/>
        <v>13.157894736842104</v>
      </c>
      <c r="BI80" s="30">
        <f t="shared" si="19"/>
        <v>18</v>
      </c>
      <c r="BJ80" s="29">
        <f t="shared" si="20"/>
        <v>47.368421052631575</v>
      </c>
      <c r="BK80" s="36">
        <f>SUM(BK77:BK79)</f>
        <v>20</v>
      </c>
      <c r="BL80" s="19">
        <f t="shared" si="21"/>
        <v>52.631578947368418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98">
        <v>16</v>
      </c>
      <c r="B81" s="199" t="s">
        <v>131</v>
      </c>
      <c r="C81" s="80" t="s">
        <v>132</v>
      </c>
      <c r="D81" s="81">
        <v>11</v>
      </c>
      <c r="E81" s="27">
        <v>8</v>
      </c>
      <c r="F81" s="24">
        <v>7</v>
      </c>
      <c r="G81" s="19">
        <f t="shared" si="0"/>
        <v>63.636363636363633</v>
      </c>
      <c r="H81" s="24">
        <v>0</v>
      </c>
      <c r="I81" s="21">
        <f t="shared" si="69"/>
        <v>0</v>
      </c>
      <c r="J81" s="24">
        <v>0</v>
      </c>
      <c r="K81" s="23">
        <f t="shared" si="66"/>
        <v>0</v>
      </c>
      <c r="L81" s="24"/>
      <c r="M81" s="24"/>
      <c r="N81" s="24">
        <v>11</v>
      </c>
      <c r="O81" s="19">
        <f t="shared" si="3"/>
        <v>100</v>
      </c>
      <c r="P81" s="24">
        <v>1</v>
      </c>
      <c r="Q81" s="19">
        <f t="shared" si="67"/>
        <v>9.0909090909090917</v>
      </c>
      <c r="R81" s="24">
        <v>7</v>
      </c>
      <c r="S81" s="19">
        <f t="shared" si="5"/>
        <v>63.636363636363633</v>
      </c>
      <c r="T81" s="24"/>
      <c r="U81" s="19">
        <f t="shared" si="71"/>
        <v>0</v>
      </c>
      <c r="V81" s="24">
        <v>2</v>
      </c>
      <c r="W81" s="19">
        <f t="shared" si="7"/>
        <v>18.181818181818183</v>
      </c>
      <c r="X81" s="24"/>
      <c r="Y81" s="19">
        <f t="shared" si="72"/>
        <v>0</v>
      </c>
      <c r="Z81" s="24">
        <v>7</v>
      </c>
      <c r="AA81" s="19">
        <f t="shared" si="9"/>
        <v>63.636363636363633</v>
      </c>
      <c r="AB81" s="24"/>
      <c r="AC81" s="19">
        <f t="shared" si="73"/>
        <v>0</v>
      </c>
      <c r="AD81" s="24">
        <v>7</v>
      </c>
      <c r="AE81" s="19">
        <f t="shared" si="11"/>
        <v>63.636363636363633</v>
      </c>
      <c r="AF81" s="24"/>
      <c r="AG81" s="19">
        <f t="shared" si="74"/>
        <v>0</v>
      </c>
      <c r="AH81" s="24">
        <v>7</v>
      </c>
      <c r="AI81" s="19">
        <f t="shared" si="13"/>
        <v>63.636363636363633</v>
      </c>
      <c r="AJ81" s="24"/>
      <c r="AK81" s="19">
        <f t="shared" si="75"/>
        <v>0</v>
      </c>
      <c r="AL81" s="24"/>
      <c r="AM81" s="24">
        <v>1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9</v>
      </c>
      <c r="BA81" s="24">
        <v>2</v>
      </c>
      <c r="BB81" s="28">
        <f t="shared" si="15"/>
        <v>22.222222222222221</v>
      </c>
      <c r="BC81" s="24"/>
      <c r="BD81" s="28">
        <f t="shared" si="16"/>
        <v>0</v>
      </c>
      <c r="BE81" s="22"/>
      <c r="BF81" s="29">
        <f t="shared" si="17"/>
        <v>0</v>
      </c>
      <c r="BG81" s="24">
        <v>1</v>
      </c>
      <c r="BH81" s="29">
        <f t="shared" si="18"/>
        <v>11.111111111111111</v>
      </c>
      <c r="BI81" s="30">
        <f t="shared" si="19"/>
        <v>3</v>
      </c>
      <c r="BJ81" s="29">
        <f t="shared" si="20"/>
        <v>33.333333333333329</v>
      </c>
      <c r="BK81" s="24">
        <v>6</v>
      </c>
      <c r="BL81" s="19">
        <f t="shared" si="21"/>
        <v>66.666666666666657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11</v>
      </c>
      <c r="BY81" s="4"/>
    </row>
    <row r="82" spans="1:77" ht="14.25" customHeight="1">
      <c r="A82" s="174"/>
      <c r="B82" s="174"/>
      <c r="C82" s="80" t="s">
        <v>133</v>
      </c>
      <c r="D82" s="82">
        <v>19</v>
      </c>
      <c r="E82" s="27">
        <v>9</v>
      </c>
      <c r="F82" s="24">
        <v>19</v>
      </c>
      <c r="G82" s="19">
        <f t="shared" si="0"/>
        <v>100</v>
      </c>
      <c r="H82" s="24">
        <v>1</v>
      </c>
      <c r="I82" s="21">
        <f t="shared" si="69"/>
        <v>5.2631578947368416</v>
      </c>
      <c r="J82" s="24"/>
      <c r="K82" s="23">
        <f t="shared" si="66"/>
        <v>0</v>
      </c>
      <c r="L82" s="24"/>
      <c r="M82" s="24"/>
      <c r="N82" s="24">
        <v>19</v>
      </c>
      <c r="O82" s="19">
        <f t="shared" si="3"/>
        <v>100</v>
      </c>
      <c r="P82" s="24"/>
      <c r="Q82" s="19">
        <f t="shared" si="67"/>
        <v>0</v>
      </c>
      <c r="R82" s="24">
        <v>19</v>
      </c>
      <c r="S82" s="19">
        <f t="shared" si="5"/>
        <v>100</v>
      </c>
      <c r="T82" s="24"/>
      <c r="U82" s="19">
        <f t="shared" si="71"/>
        <v>0</v>
      </c>
      <c r="V82" s="24">
        <v>19</v>
      </c>
      <c r="W82" s="19">
        <f t="shared" si="7"/>
        <v>100</v>
      </c>
      <c r="X82" s="24"/>
      <c r="Y82" s="19">
        <f t="shared" si="72"/>
        <v>0</v>
      </c>
      <c r="Z82" s="24">
        <v>19</v>
      </c>
      <c r="AA82" s="19">
        <f t="shared" si="9"/>
        <v>100</v>
      </c>
      <c r="AB82" s="24"/>
      <c r="AC82" s="19">
        <f t="shared" si="73"/>
        <v>0</v>
      </c>
      <c r="AD82" s="24">
        <v>19</v>
      </c>
      <c r="AE82" s="19">
        <f t="shared" si="11"/>
        <v>100</v>
      </c>
      <c r="AF82" s="24"/>
      <c r="AG82" s="19">
        <f t="shared" si="74"/>
        <v>0</v>
      </c>
      <c r="AH82" s="24">
        <v>19</v>
      </c>
      <c r="AI82" s="19">
        <f t="shared" si="13"/>
        <v>100</v>
      </c>
      <c r="AJ82" s="24"/>
      <c r="AK82" s="19">
        <f t="shared" si="75"/>
        <v>0</v>
      </c>
      <c r="AL82" s="49">
        <v>6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6</v>
      </c>
      <c r="BA82" s="24">
        <v>2</v>
      </c>
      <c r="BB82" s="28">
        <f t="shared" si="15"/>
        <v>33.333333333333329</v>
      </c>
      <c r="BC82" s="24"/>
      <c r="BD82" s="28">
        <f t="shared" si="16"/>
        <v>0</v>
      </c>
      <c r="BE82" s="22"/>
      <c r="BF82" s="29">
        <f t="shared" si="17"/>
        <v>0</v>
      </c>
      <c r="BG82" s="24">
        <v>1</v>
      </c>
      <c r="BH82" s="29">
        <f t="shared" si="18"/>
        <v>16.666666666666664</v>
      </c>
      <c r="BI82" s="30">
        <f t="shared" si="19"/>
        <v>3</v>
      </c>
      <c r="BJ82" s="29">
        <f t="shared" si="20"/>
        <v>50</v>
      </c>
      <c r="BK82" s="24">
        <v>3</v>
      </c>
      <c r="BL82" s="19">
        <f t="shared" si="21"/>
        <v>50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45</v>
      </c>
      <c r="BY82" s="4"/>
    </row>
    <row r="83" spans="1:77" ht="14.25" customHeight="1">
      <c r="A83" s="175"/>
      <c r="B83" s="175"/>
      <c r="C83" s="80" t="s">
        <v>134</v>
      </c>
      <c r="D83" s="82">
        <v>23</v>
      </c>
      <c r="E83" s="27">
        <v>49</v>
      </c>
      <c r="F83" s="24">
        <v>11</v>
      </c>
      <c r="G83" s="19">
        <f t="shared" si="0"/>
        <v>47.826086956521742</v>
      </c>
      <c r="H83" s="24">
        <v>2</v>
      </c>
      <c r="I83" s="21">
        <f t="shared" si="69"/>
        <v>18.181818181818183</v>
      </c>
      <c r="J83" s="24"/>
      <c r="K83" s="23">
        <f t="shared" si="66"/>
        <v>0</v>
      </c>
      <c r="L83" s="24"/>
      <c r="M83" s="24"/>
      <c r="N83" s="24">
        <v>11</v>
      </c>
      <c r="O83" s="19">
        <f t="shared" si="3"/>
        <v>47.826086956521742</v>
      </c>
      <c r="P83" s="24">
        <v>1</v>
      </c>
      <c r="Q83" s="19">
        <f t="shared" si="67"/>
        <v>9.0909090909090917</v>
      </c>
      <c r="R83" s="24">
        <v>11</v>
      </c>
      <c r="S83" s="19">
        <f t="shared" si="5"/>
        <v>47.826086956521742</v>
      </c>
      <c r="T83" s="24"/>
      <c r="U83" s="19">
        <f t="shared" si="71"/>
        <v>0</v>
      </c>
      <c r="V83" s="24">
        <v>11</v>
      </c>
      <c r="W83" s="19">
        <f t="shared" si="7"/>
        <v>47.826086956521742</v>
      </c>
      <c r="X83" s="24"/>
      <c r="Y83" s="19">
        <f t="shared" si="72"/>
        <v>0</v>
      </c>
      <c r="Z83" s="24">
        <v>11</v>
      </c>
      <c r="AA83" s="19">
        <f t="shared" si="9"/>
        <v>47.826086956521742</v>
      </c>
      <c r="AB83" s="24"/>
      <c r="AC83" s="19">
        <f t="shared" si="73"/>
        <v>0</v>
      </c>
      <c r="AD83" s="24">
        <v>11</v>
      </c>
      <c r="AE83" s="19">
        <f t="shared" si="11"/>
        <v>47.826086956521742</v>
      </c>
      <c r="AF83" s="24"/>
      <c r="AG83" s="19">
        <f t="shared" si="74"/>
        <v>0</v>
      </c>
      <c r="AH83" s="24">
        <v>11</v>
      </c>
      <c r="AI83" s="19">
        <f t="shared" si="13"/>
        <v>47.826086956521742</v>
      </c>
      <c r="AJ83" s="24"/>
      <c r="AK83" s="19">
        <f t="shared" si="75"/>
        <v>0</v>
      </c>
      <c r="AL83" s="24"/>
      <c r="AM83" s="24"/>
      <c r="AN83" s="24">
        <v>2</v>
      </c>
      <c r="AO83" s="24">
        <v>1</v>
      </c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30</v>
      </c>
      <c r="BA83" s="24">
        <v>4</v>
      </c>
      <c r="BB83" s="28">
        <f t="shared" si="15"/>
        <v>13.333333333333334</v>
      </c>
      <c r="BC83" s="24"/>
      <c r="BD83" s="28">
        <f t="shared" si="16"/>
        <v>0</v>
      </c>
      <c r="BE83" s="22"/>
      <c r="BF83" s="29"/>
      <c r="BG83" s="24">
        <v>13</v>
      </c>
      <c r="BH83" s="29">
        <f t="shared" si="18"/>
        <v>43.333333333333336</v>
      </c>
      <c r="BI83" s="30">
        <f t="shared" si="19"/>
        <v>17</v>
      </c>
      <c r="BJ83" s="29">
        <f t="shared" si="20"/>
        <v>56.666666666666664</v>
      </c>
      <c r="BK83" s="24">
        <v>13</v>
      </c>
      <c r="BL83" s="19">
        <f t="shared" si="21"/>
        <v>43.333333333333336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45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6">SUM(D81:D83)</f>
        <v>53</v>
      </c>
      <c r="E84" s="36">
        <f t="shared" si="96"/>
        <v>66</v>
      </c>
      <c r="F84" s="36">
        <f t="shared" si="96"/>
        <v>37</v>
      </c>
      <c r="G84" s="19">
        <f t="shared" si="0"/>
        <v>69.811320754716974</v>
      </c>
      <c r="H84" s="36">
        <f>SUM(H81:H83)</f>
        <v>3</v>
      </c>
      <c r="I84" s="21">
        <f t="shared" si="69"/>
        <v>8.1081081081081088</v>
      </c>
      <c r="J84" s="36">
        <f>SUM(J81:J83)</f>
        <v>0</v>
      </c>
      <c r="K84" s="23">
        <f t="shared" si="66"/>
        <v>0</v>
      </c>
      <c r="L84" s="36">
        <f t="shared" ref="L84:N84" si="97">SUM(L81:L83)</f>
        <v>0</v>
      </c>
      <c r="M84" s="36">
        <f t="shared" si="97"/>
        <v>0</v>
      </c>
      <c r="N84" s="36">
        <f t="shared" si="97"/>
        <v>41</v>
      </c>
      <c r="O84" s="19">
        <f t="shared" si="3"/>
        <v>77.358490566037744</v>
      </c>
      <c r="P84" s="36">
        <f>SUM(P81:P83)</f>
        <v>2</v>
      </c>
      <c r="Q84" s="19">
        <f t="shared" si="67"/>
        <v>4.8780487804878048</v>
      </c>
      <c r="R84" s="36">
        <f>SUM(R81:R83)</f>
        <v>37</v>
      </c>
      <c r="S84" s="19">
        <f t="shared" si="5"/>
        <v>69.811320754716974</v>
      </c>
      <c r="T84" s="36">
        <f>SUM(T81:T83)</f>
        <v>0</v>
      </c>
      <c r="U84" s="19">
        <f t="shared" si="71"/>
        <v>0</v>
      </c>
      <c r="V84" s="36">
        <f>SUM(V81:V83)</f>
        <v>32</v>
      </c>
      <c r="W84" s="19">
        <f t="shared" si="7"/>
        <v>60.377358490566039</v>
      </c>
      <c r="X84" s="36">
        <f>SUM(X81:X83)</f>
        <v>0</v>
      </c>
      <c r="Y84" s="19">
        <f t="shared" si="72"/>
        <v>0</v>
      </c>
      <c r="Z84" s="36">
        <f>SUM(Z81:Z83)</f>
        <v>37</v>
      </c>
      <c r="AA84" s="19">
        <f t="shared" si="9"/>
        <v>69.811320754716974</v>
      </c>
      <c r="AB84" s="36">
        <f>SUM(AB81:AB83)</f>
        <v>0</v>
      </c>
      <c r="AC84" s="19">
        <f t="shared" si="73"/>
        <v>0</v>
      </c>
      <c r="AD84" s="36">
        <f>SUM(AD81:AD83)</f>
        <v>37</v>
      </c>
      <c r="AE84" s="19">
        <f t="shared" si="11"/>
        <v>69.811320754716974</v>
      </c>
      <c r="AF84" s="36">
        <f>SUM(AF81:AF83)</f>
        <v>0</v>
      </c>
      <c r="AG84" s="19">
        <f t="shared" si="74"/>
        <v>0</v>
      </c>
      <c r="AH84" s="36">
        <f>SUM(AH81:AH83)</f>
        <v>37</v>
      </c>
      <c r="AI84" s="19">
        <f t="shared" si="13"/>
        <v>69.811320754716974</v>
      </c>
      <c r="AJ84" s="36">
        <f>SUM(AJ81:AJ83)</f>
        <v>0</v>
      </c>
      <c r="AK84" s="19">
        <f t="shared" si="75"/>
        <v>0</v>
      </c>
      <c r="AL84" s="36">
        <f t="shared" ref="AL84:BA84" si="98">SUM(AL81:AL83)</f>
        <v>6</v>
      </c>
      <c r="AM84" s="36">
        <f t="shared" si="98"/>
        <v>1</v>
      </c>
      <c r="AN84" s="36">
        <f t="shared" si="98"/>
        <v>2</v>
      </c>
      <c r="AO84" s="36">
        <f t="shared" si="98"/>
        <v>1</v>
      </c>
      <c r="AP84" s="36">
        <f t="shared" si="98"/>
        <v>0</v>
      </c>
      <c r="AQ84" s="36">
        <f t="shared" si="98"/>
        <v>0</v>
      </c>
      <c r="AR84" s="36">
        <f t="shared" si="98"/>
        <v>0</v>
      </c>
      <c r="AS84" s="36">
        <f t="shared" si="98"/>
        <v>0</v>
      </c>
      <c r="AT84" s="36">
        <f t="shared" si="98"/>
        <v>0</v>
      </c>
      <c r="AU84" s="36">
        <f t="shared" si="98"/>
        <v>0</v>
      </c>
      <c r="AV84" s="36">
        <f t="shared" si="98"/>
        <v>0</v>
      </c>
      <c r="AW84" s="36">
        <f t="shared" si="98"/>
        <v>0</v>
      </c>
      <c r="AX84" s="36">
        <f t="shared" si="98"/>
        <v>0</v>
      </c>
      <c r="AY84" s="36">
        <f t="shared" si="98"/>
        <v>1</v>
      </c>
      <c r="AZ84" s="36">
        <f t="shared" si="98"/>
        <v>45</v>
      </c>
      <c r="BA84" s="36">
        <f t="shared" si="98"/>
        <v>8</v>
      </c>
      <c r="BB84" s="28">
        <f t="shared" si="15"/>
        <v>17.777777777777779</v>
      </c>
      <c r="BC84" s="36">
        <f>SUM(BC81:BC83)</f>
        <v>0</v>
      </c>
      <c r="BD84" s="28">
        <f t="shared" si="16"/>
        <v>0</v>
      </c>
      <c r="BE84" s="36">
        <f>SUM(BE81:BE83)</f>
        <v>0</v>
      </c>
      <c r="BF84" s="29">
        <f t="shared" ref="BF84:BF85" si="99">(BE84/AZ84*100)</f>
        <v>0</v>
      </c>
      <c r="BG84" s="36">
        <f>SUM(BG81:BG83)</f>
        <v>15</v>
      </c>
      <c r="BH84" s="29">
        <f t="shared" si="18"/>
        <v>33.333333333333329</v>
      </c>
      <c r="BI84" s="30">
        <f t="shared" si="19"/>
        <v>23</v>
      </c>
      <c r="BJ84" s="29">
        <f t="shared" si="20"/>
        <v>51.111111111111107</v>
      </c>
      <c r="BK84" s="36">
        <f>SUM(BK81:BK83)</f>
        <v>22</v>
      </c>
      <c r="BL84" s="19">
        <f t="shared" si="21"/>
        <v>48.888888888888886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00" t="s">
        <v>135</v>
      </c>
      <c r="B85" s="194"/>
      <c r="C85" s="192"/>
      <c r="D85" s="83">
        <f t="shared" ref="D85:F85" si="100">D16+D21+D25+D28+D33+D36+D41+D46+D51+D55+D60+D65+D71+D76+D80+D84</f>
        <v>928</v>
      </c>
      <c r="E85" s="83">
        <f t="shared" si="100"/>
        <v>847</v>
      </c>
      <c r="F85" s="83">
        <f t="shared" si="100"/>
        <v>726</v>
      </c>
      <c r="G85" s="84">
        <f t="shared" si="0"/>
        <v>78.232758620689651</v>
      </c>
      <c r="H85" s="83">
        <f>H16+H21+H25+H28+H33+H36+H41+H46+H51+H55+H60+H65+H71+H76+H80+H84</f>
        <v>153</v>
      </c>
      <c r="I85" s="85">
        <f t="shared" si="69"/>
        <v>21.074380165289256</v>
      </c>
      <c r="J85" s="83">
        <f>J16+J21+J25+J28+J33+J36+J41+J46+J51+J55+J60+J65+J71+J76+J80+J84</f>
        <v>1</v>
      </c>
      <c r="K85" s="86">
        <f t="shared" si="66"/>
        <v>0.13774104683195593</v>
      </c>
      <c r="L85" s="83">
        <f t="shared" ref="L85:N85" si="101">L16+L21+L25+L28+L33+L36+L41+L46+L51+L55+L60+L65+L71+L76+L80+L84</f>
        <v>57</v>
      </c>
      <c r="M85" s="83">
        <f t="shared" si="101"/>
        <v>8</v>
      </c>
      <c r="N85" s="83">
        <f t="shared" si="101"/>
        <v>871</v>
      </c>
      <c r="O85" s="84">
        <f t="shared" si="3"/>
        <v>93.857758620689651</v>
      </c>
      <c r="P85" s="83">
        <f>P16+P21+P25+P28+P33+P36+P41+P46+P51+P55+P60+P65+P71+P76+P80+P84</f>
        <v>73</v>
      </c>
      <c r="Q85" s="84">
        <f t="shared" si="67"/>
        <v>8.3811710677382312</v>
      </c>
      <c r="R85" s="83">
        <f>R16+R21+R25+R28+R33+R36+R41+R46+R51+R55+R60+R65+R71+R76+R80+R84</f>
        <v>722</v>
      </c>
      <c r="S85" s="84">
        <f t="shared" si="5"/>
        <v>77.801724137931032</v>
      </c>
      <c r="T85" s="83">
        <f>T16+T21+T25+T28+T33+T36+T41+T46+T51+T55+T60+T65+T71+T76+T80+T84</f>
        <v>12</v>
      </c>
      <c r="U85" s="84">
        <f t="shared" si="71"/>
        <v>1.662049861495845</v>
      </c>
      <c r="V85" s="83">
        <f>V16+V21+V25+V28+V33+V36+V41+V46+V51+V55+V60+V65+V71+V76+V80+V84</f>
        <v>609</v>
      </c>
      <c r="W85" s="84">
        <f t="shared" si="7"/>
        <v>65.625</v>
      </c>
      <c r="X85" s="83">
        <f>X16+X21+X25+X28+X33+X36+X41+X46+X51+X55+X60+X65+X71+X76+X80+X84</f>
        <v>2</v>
      </c>
      <c r="Y85" s="84">
        <f t="shared" si="72"/>
        <v>0.32840722495894908</v>
      </c>
      <c r="Z85" s="83">
        <f>Z16+Z21+Z25+Z28+Z33+Z36+Z41+Z46+Z51+Z55+Z60+Z65+Z71+Z76+Z80+Z84</f>
        <v>627</v>
      </c>
      <c r="AA85" s="84">
        <f t="shared" si="9"/>
        <v>67.564655172413794</v>
      </c>
      <c r="AB85" s="83">
        <f>AB16+AB21+AB25+AB28+AB33+AB36+AB41+AB46+AB51+AB55+AB60+AB65+AB71+AB76+AB80+AB84</f>
        <v>1</v>
      </c>
      <c r="AC85" s="84">
        <f t="shared" si="73"/>
        <v>0.15948963317384371</v>
      </c>
      <c r="AD85" s="83">
        <f>AD16+AD21+AD25+AD28+AD33+AD36+AD41+AD46+AD51+AD55+AD60+AD65+AD71+AD76+AD80+AD84</f>
        <v>642</v>
      </c>
      <c r="AE85" s="84">
        <f t="shared" si="11"/>
        <v>69.181034482758619</v>
      </c>
      <c r="AF85" s="83">
        <f>AF16+AF21+AF25+AF28+AF33+AF36+AF41+AF46+AF51+AF55+AF60+AF65+AF71+AF76+AF80+AF84</f>
        <v>5</v>
      </c>
      <c r="AG85" s="84">
        <f t="shared" si="74"/>
        <v>0.77881619937694702</v>
      </c>
      <c r="AH85" s="83">
        <f>AH16+AH21+AH25+AH28+AH33+AH36+AH41+AH46+AH51+AH55+AH60+AH65+AH71+AH76+AH80+AH84</f>
        <v>642</v>
      </c>
      <c r="AI85" s="84">
        <f t="shared" si="13"/>
        <v>69.181034482758619</v>
      </c>
      <c r="AJ85" s="83">
        <f>AJ16+AJ21+AJ25+AJ28+AJ33+AJ36+AJ41+AJ46+AJ51+AJ55+AJ60+AJ65+AJ71+AJ76+AJ80+AJ84</f>
        <v>0</v>
      </c>
      <c r="AK85" s="84">
        <f t="shared" si="75"/>
        <v>0</v>
      </c>
      <c r="AL85" s="83">
        <f t="shared" ref="AL85:BA85" si="102">AL16+AL21+AL25+AL28+AL33+AL36+AL41+AL46+AL51+AL55+AL60+AL65+AL71+AL76+AL80+AL84</f>
        <v>11</v>
      </c>
      <c r="AM85" s="83">
        <f t="shared" si="102"/>
        <v>10</v>
      </c>
      <c r="AN85" s="83">
        <f t="shared" si="102"/>
        <v>16</v>
      </c>
      <c r="AO85" s="83">
        <f t="shared" si="102"/>
        <v>13</v>
      </c>
      <c r="AP85" s="83">
        <f t="shared" si="102"/>
        <v>3</v>
      </c>
      <c r="AQ85" s="83">
        <f t="shared" si="102"/>
        <v>0</v>
      </c>
      <c r="AR85" s="83">
        <f t="shared" si="102"/>
        <v>37</v>
      </c>
      <c r="AS85" s="83">
        <f t="shared" si="102"/>
        <v>2</v>
      </c>
      <c r="AT85" s="83">
        <f t="shared" si="102"/>
        <v>0</v>
      </c>
      <c r="AU85" s="83">
        <f t="shared" si="102"/>
        <v>0</v>
      </c>
      <c r="AV85" s="83">
        <f t="shared" si="102"/>
        <v>0</v>
      </c>
      <c r="AW85" s="83">
        <f t="shared" si="102"/>
        <v>2</v>
      </c>
      <c r="AX85" s="83">
        <f t="shared" si="102"/>
        <v>3</v>
      </c>
      <c r="AY85" s="83">
        <f t="shared" si="102"/>
        <v>53</v>
      </c>
      <c r="AZ85" s="83">
        <f t="shared" si="102"/>
        <v>778</v>
      </c>
      <c r="BA85" s="83">
        <f t="shared" si="102"/>
        <v>221</v>
      </c>
      <c r="BB85" s="87">
        <f t="shared" si="15"/>
        <v>28.406169665809767</v>
      </c>
      <c r="BC85" s="83">
        <f>BC16+BC21+BC25+BC28+BC33+BC36+BC41+BC46+BC51+BC55+BC60+BC65+BC71+BC76+BC80+BC84</f>
        <v>1</v>
      </c>
      <c r="BD85" s="87">
        <f t="shared" si="16"/>
        <v>0.12853470437017994</v>
      </c>
      <c r="BE85" s="83">
        <f>BE16+BE21+BE25+BE28+BE33+BE36+BE41+BE46+BE51+BE55+BE60+BE65+BE71+BE76+BE80+BE84</f>
        <v>0</v>
      </c>
      <c r="BF85" s="88">
        <f t="shared" si="99"/>
        <v>0</v>
      </c>
      <c r="BG85" s="83">
        <f>BG16+BG21+BG25+BG28+BG33+BG36+BG41+BG46+BG51+BG55+BG60+BG65+BG71+BG76+BG80+BG84</f>
        <v>251</v>
      </c>
      <c r="BH85" s="88">
        <f t="shared" si="18"/>
        <v>32.26221079691517</v>
      </c>
      <c r="BI85" s="83">
        <f>BI16+BI21+BI25+BI28+BI33+BI36+BI41+BI46+BI51+BI55+BI60+BI65+BI71+BI76+BI80+BI84</f>
        <v>473</v>
      </c>
      <c r="BJ85" s="88">
        <f t="shared" si="20"/>
        <v>60.796915167095108</v>
      </c>
      <c r="BK85" s="83">
        <f>BK16+BK21+BK25+BK28+BK33+BK36+BK41+BK46+BK51+BK55+BK60+BK65+BK71+BK76+BK80+BK84</f>
        <v>302</v>
      </c>
      <c r="BL85" s="84">
        <f t="shared" si="21"/>
        <v>38.817480719794347</v>
      </c>
      <c r="BM85" s="83">
        <f>BM16+BM21+BM25+BM28+BM33+BM36+BM41+BM46+BM51+BM55+BM60+BM65+BM71+BM76+BM80+BM84</f>
        <v>1</v>
      </c>
      <c r="BN85" s="84">
        <f t="shared" si="22"/>
        <v>0.12853470437017994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2</v>
      </c>
      <c r="BT85" s="84">
        <f t="shared" si="25"/>
        <v>0.25706940874035988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156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778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778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11" priority="1" operator="greaterThan">
      <formula>100</formula>
    </cfRule>
  </conditionalFormatting>
  <conditionalFormatting sqref="G12:G15">
    <cfRule type="cellIs" dxfId="10" priority="2" operator="lessThan">
      <formula>$F$12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U983"/>
  <sheetViews>
    <sheetView workbookViewId="0">
      <selection activeCell="A13" sqref="A13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172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152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APRIL!D16</f>
        <v>35</v>
      </c>
      <c r="D12" s="24">
        <f>APRIL!E16</f>
        <v>29</v>
      </c>
      <c r="E12" s="24">
        <f>APRIL!F16</f>
        <v>17</v>
      </c>
      <c r="F12" s="24">
        <f>APRIL!G16</f>
        <v>48.571428571428569</v>
      </c>
      <c r="G12" s="24">
        <f>APRIL!H16</f>
        <v>3</v>
      </c>
      <c r="H12" s="24">
        <f>APRIL!I16</f>
        <v>17.647058823529413</v>
      </c>
      <c r="I12" s="24">
        <f>APRIL!J16</f>
        <v>0</v>
      </c>
      <c r="J12" s="24">
        <f>APRIL!K16</f>
        <v>0</v>
      </c>
      <c r="K12" s="24">
        <f>APRIL!L16</f>
        <v>0</v>
      </c>
      <c r="L12" s="24">
        <f>APRIL!M16</f>
        <v>0</v>
      </c>
      <c r="M12" s="24">
        <f>APRIL!N16</f>
        <v>22</v>
      </c>
      <c r="N12" s="24">
        <f>APRIL!O16</f>
        <v>62.857142857142854</v>
      </c>
      <c r="O12" s="24">
        <f>APRIL!P16</f>
        <v>3</v>
      </c>
      <c r="P12" s="24">
        <f>APRIL!Q16</f>
        <v>13.636363636363635</v>
      </c>
      <c r="Q12" s="24">
        <f>APRIL!R16</f>
        <v>17</v>
      </c>
      <c r="R12" s="24">
        <f>APRIL!S16</f>
        <v>48.571428571428569</v>
      </c>
      <c r="S12" s="24">
        <f>APRIL!T16</f>
        <v>0</v>
      </c>
      <c r="T12" s="24">
        <f>APRIL!U16</f>
        <v>0</v>
      </c>
      <c r="U12" s="24">
        <f>APRIL!V16</f>
        <v>17</v>
      </c>
      <c r="V12" s="24">
        <f>APRIL!W16</f>
        <v>48.571428571428569</v>
      </c>
      <c r="W12" s="24">
        <f>APRIL!X16</f>
        <v>0</v>
      </c>
      <c r="X12" s="24">
        <f>APRIL!Y16</f>
        <v>0</v>
      </c>
      <c r="Y12" s="24">
        <f>APRIL!Z16</f>
        <v>17</v>
      </c>
      <c r="Z12" s="24">
        <f>APRIL!AA16</f>
        <v>48.571428571428569</v>
      </c>
      <c r="AA12" s="24">
        <f>APRIL!AB16</f>
        <v>0</v>
      </c>
      <c r="AB12" s="24">
        <f>APRIL!AC16</f>
        <v>0</v>
      </c>
      <c r="AC12" s="24">
        <f>APRIL!AD16</f>
        <v>17</v>
      </c>
      <c r="AD12" s="24">
        <f>APRIL!AE16</f>
        <v>48.571428571428569</v>
      </c>
      <c r="AE12" s="24">
        <f>APRIL!AF16</f>
        <v>0</v>
      </c>
      <c r="AF12" s="24">
        <f>APRIL!AG16</f>
        <v>0</v>
      </c>
      <c r="AG12" s="24">
        <f>APRIL!AH16</f>
        <v>17</v>
      </c>
      <c r="AH12" s="24">
        <f>APRIL!AI16</f>
        <v>48.571428571428569</v>
      </c>
      <c r="AI12" s="24">
        <f>APRIL!AJ16</f>
        <v>0</v>
      </c>
      <c r="AJ12" s="24">
        <f>APRIL!AK16</f>
        <v>0</v>
      </c>
      <c r="AK12" s="24">
        <f>APRIL!AL16</f>
        <v>0</v>
      </c>
      <c r="AL12" s="24">
        <f>APRIL!AM16</f>
        <v>2</v>
      </c>
      <c r="AM12" s="24">
        <f>APRIL!AN16</f>
        <v>0</v>
      </c>
      <c r="AN12" s="24">
        <f>APRIL!AO16</f>
        <v>0</v>
      </c>
      <c r="AO12" s="24">
        <f>APRIL!AP16</f>
        <v>0</v>
      </c>
      <c r="AP12" s="24">
        <f>APRIL!AQ16</f>
        <v>0</v>
      </c>
      <c r="AQ12" s="24">
        <f>APRIL!AR16</f>
        <v>0</v>
      </c>
      <c r="AR12" s="24">
        <f>APRIL!AS16</f>
        <v>0</v>
      </c>
      <c r="AS12" s="24">
        <f>APRIL!AT16</f>
        <v>0</v>
      </c>
      <c r="AT12" s="24">
        <f>APRIL!AU16</f>
        <v>0</v>
      </c>
      <c r="AU12" s="24">
        <f>APRIL!AV16</f>
        <v>0</v>
      </c>
      <c r="AV12" s="24">
        <f>APRIL!AW16</f>
        <v>0</v>
      </c>
      <c r="AW12" s="24">
        <f>APRIL!AX16</f>
        <v>0</v>
      </c>
      <c r="AX12" s="24">
        <f>APRIL!AY16</f>
        <v>2</v>
      </c>
      <c r="AY12" s="24">
        <f>APRIL!AZ16</f>
        <v>20</v>
      </c>
      <c r="AZ12" s="24">
        <f>APRIL!BA16</f>
        <v>9</v>
      </c>
      <c r="BA12" s="24">
        <f>APRIL!BB16</f>
        <v>45</v>
      </c>
      <c r="BB12" s="24">
        <f>APRIL!BC16</f>
        <v>0</v>
      </c>
      <c r="BC12" s="24">
        <f>APRIL!BD16</f>
        <v>0</v>
      </c>
      <c r="BD12" s="24">
        <f>APRIL!BE16</f>
        <v>1</v>
      </c>
      <c r="BE12" s="24">
        <f>APRIL!BF16</f>
        <v>5</v>
      </c>
      <c r="BF12" s="24">
        <f>APRIL!BG16</f>
        <v>0</v>
      </c>
      <c r="BG12" s="24">
        <f>APRIL!BH16</f>
        <v>0</v>
      </c>
      <c r="BH12" s="24">
        <f>APRIL!BI16</f>
        <v>10</v>
      </c>
      <c r="BI12" s="24">
        <f>APRIL!BJ16</f>
        <v>50</v>
      </c>
      <c r="BJ12" s="24">
        <f>APRIL!BK16</f>
        <v>10</v>
      </c>
      <c r="BK12" s="24">
        <f>APRIL!BL16</f>
        <v>50</v>
      </c>
      <c r="BL12" s="24">
        <f>APRIL!BM16</f>
        <v>0</v>
      </c>
      <c r="BM12" s="24">
        <f>APRIL!BN16</f>
        <v>0</v>
      </c>
      <c r="BN12" s="24">
        <f>APRIL!BO16</f>
        <v>0</v>
      </c>
      <c r="BO12" s="24">
        <f>APRIL!BP16</f>
        <v>0</v>
      </c>
      <c r="BP12" s="24">
        <f>APRIL!BQ16</f>
        <v>0</v>
      </c>
      <c r="BQ12" s="24">
        <f>APRIL!BR16</f>
        <v>0</v>
      </c>
      <c r="BR12" s="24">
        <f>APRIL!BS16</f>
        <v>0</v>
      </c>
      <c r="BS12" s="24">
        <f>APRIL!BT16</f>
        <v>0</v>
      </c>
      <c r="BT12" s="24">
        <f>APRIL!BU16</f>
        <v>0</v>
      </c>
      <c r="BU12" s="24">
        <f>APRIL!BV16</f>
        <v>0</v>
      </c>
    </row>
    <row r="13" spans="1:73" ht="14.25" customHeight="1">
      <c r="AA13" s="105"/>
      <c r="AB13" s="106"/>
      <c r="BK13" s="204"/>
      <c r="BL13" s="185"/>
      <c r="BM13" s="185"/>
      <c r="BN13" s="185"/>
      <c r="BO13" s="185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204"/>
      <c r="BL14" s="185"/>
      <c r="BM14" s="185"/>
      <c r="BN14" s="185"/>
      <c r="BO14" s="185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205"/>
      <c r="BL15" s="185"/>
      <c r="BM15" s="185"/>
      <c r="BN15" s="185"/>
      <c r="BO15" s="185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206"/>
      <c r="BL18" s="185"/>
      <c r="BM18" s="185"/>
      <c r="BN18" s="185"/>
      <c r="BO18" s="185"/>
    </row>
    <row r="19" spans="2:67" ht="14.25" customHeight="1">
      <c r="B19" s="107"/>
      <c r="C19" s="105"/>
      <c r="D19" s="105"/>
      <c r="AA19" s="105"/>
      <c r="AB19" s="106"/>
      <c r="BK19" s="205"/>
      <c r="BL19" s="185"/>
      <c r="BM19" s="185"/>
      <c r="BN19" s="185"/>
      <c r="BO19" s="185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19:BO19"/>
    <mergeCell ref="AX8:AX10"/>
    <mergeCell ref="AZ8:BI8"/>
    <mergeCell ref="AZ9:BA9"/>
    <mergeCell ref="BB9:BC9"/>
    <mergeCell ref="BD9:BE9"/>
    <mergeCell ref="BF9:BG9"/>
    <mergeCell ref="BH9:BI9"/>
    <mergeCell ref="AW8:AW10"/>
    <mergeCell ref="BK13:BO13"/>
    <mergeCell ref="BK14:BO14"/>
    <mergeCell ref="BK15:BO15"/>
    <mergeCell ref="BK18:BO18"/>
    <mergeCell ref="AR8:AR10"/>
    <mergeCell ref="AS8:AS10"/>
    <mergeCell ref="AT8:AT10"/>
    <mergeCell ref="AU8:AU10"/>
    <mergeCell ref="AV8:AV10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Q8:R9"/>
    <mergeCell ref="S8:T9"/>
    <mergeCell ref="U8:V9"/>
    <mergeCell ref="W8:X9"/>
    <mergeCell ref="Y8:Z9"/>
  </mergeCells>
  <pageMargins left="0.19685039370078741" right="0.19685039370078741" top="0.31496062992125984" bottom="0.19685039370078741" header="0" footer="0"/>
  <pageSetup scale="7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BY929"/>
  <sheetViews>
    <sheetView workbookViewId="0">
      <selection activeCell="BZ7" sqref="BZ7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hidden="1" customWidth="1"/>
  </cols>
  <sheetData>
    <row r="1" spans="1:77" ht="15" customHeight="1">
      <c r="A1" s="1" t="s">
        <v>173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153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31">
        <v>10</v>
      </c>
      <c r="E12" s="131">
        <v>10</v>
      </c>
      <c r="F12" s="18">
        <v>7</v>
      </c>
      <c r="G12" s="19">
        <f t="shared" ref="G12:G16" si="0">(F12/D12*100)</f>
        <v>70</v>
      </c>
      <c r="H12" s="20">
        <v>3</v>
      </c>
      <c r="I12" s="21">
        <f t="shared" ref="I12:I16" si="1">(H12/F12*100)</f>
        <v>42.857142857142854</v>
      </c>
      <c r="J12" s="22">
        <v>0</v>
      </c>
      <c r="K12" s="23">
        <f t="shared" ref="K12:K16" si="2">(J12/F12*100)</f>
        <v>0</v>
      </c>
      <c r="L12" s="20">
        <v>0</v>
      </c>
      <c r="M12" s="20">
        <v>0</v>
      </c>
      <c r="N12" s="24">
        <v>10</v>
      </c>
      <c r="O12" s="19">
        <f t="shared" ref="O12:O16" si="3">(N12/D12*100)</f>
        <v>100</v>
      </c>
      <c r="P12" s="25">
        <v>0</v>
      </c>
      <c r="Q12" s="19">
        <f t="shared" ref="Q12:Q16" si="4">(P12/N12*100)</f>
        <v>0</v>
      </c>
      <c r="R12" s="25">
        <v>7</v>
      </c>
      <c r="S12" s="19">
        <f t="shared" ref="S12:S16" si="5">(R12/D12*100)</f>
        <v>70</v>
      </c>
      <c r="T12" s="25">
        <v>0</v>
      </c>
      <c r="U12" s="19">
        <f t="shared" ref="U12:U16" si="6">(T12/R12*100)</f>
        <v>0</v>
      </c>
      <c r="V12" s="25">
        <v>7</v>
      </c>
      <c r="W12" s="19">
        <f t="shared" ref="W12:W16" si="7">(V12/D12*100)</f>
        <v>70</v>
      </c>
      <c r="X12" s="17">
        <v>0</v>
      </c>
      <c r="Y12" s="19">
        <f t="shared" ref="Y12:Y16" si="8">(X12/V12*100)</f>
        <v>0</v>
      </c>
      <c r="Z12" s="26">
        <v>7</v>
      </c>
      <c r="AA12" s="19">
        <f t="shared" ref="AA12:AA16" si="9">(Z12/D12*100)</f>
        <v>70</v>
      </c>
      <c r="AB12" s="26">
        <v>0</v>
      </c>
      <c r="AC12" s="19">
        <f t="shared" ref="AC12:AC16" si="10">(AB12/Z12*100)</f>
        <v>0</v>
      </c>
      <c r="AD12" s="26">
        <v>7</v>
      </c>
      <c r="AE12" s="19">
        <f t="shared" ref="AE12:AE16" si="11">(AD12/D12*100)</f>
        <v>70</v>
      </c>
      <c r="AF12" s="26">
        <v>0</v>
      </c>
      <c r="AG12" s="19">
        <f t="shared" ref="AG12:AG16" si="12">(AF12/AD12*100)</f>
        <v>0</v>
      </c>
      <c r="AH12" s="26">
        <v>7</v>
      </c>
      <c r="AI12" s="19">
        <f t="shared" ref="AI12:AI16" si="13">(AH12/D12*100)</f>
        <v>70</v>
      </c>
      <c r="AJ12" s="26">
        <v>0</v>
      </c>
      <c r="AK12" s="19">
        <f t="shared" ref="AK12:AK16" si="14">(AJ12/AH12*100)</f>
        <v>0</v>
      </c>
      <c r="AL12" s="17"/>
      <c r="AM12" s="17"/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/>
      <c r="AZ12" s="17">
        <v>4</v>
      </c>
      <c r="BA12" s="22">
        <v>2</v>
      </c>
      <c r="BB12" s="28">
        <f t="shared" ref="BB12:BB16" si="15">BA12/AZ12*100</f>
        <v>50</v>
      </c>
      <c r="BC12" s="22"/>
      <c r="BD12" s="28">
        <f t="shared" ref="BD12:BD16" si="16">BC12/AZ12*100</f>
        <v>0</v>
      </c>
      <c r="BE12" s="22"/>
      <c r="BF12" s="29">
        <f t="shared" ref="BF12:BF16" si="17">(BE12/AZ12*100)</f>
        <v>0</v>
      </c>
      <c r="BG12" s="22"/>
      <c r="BH12" s="29">
        <f t="shared" ref="BH12:BH16" si="18">(BG12/AZ12*100)</f>
        <v>0</v>
      </c>
      <c r="BI12" s="30">
        <f t="shared" ref="BI12:BI16" si="19">BA12+BC12+BG12+BE12</f>
        <v>2</v>
      </c>
      <c r="BJ12" s="29">
        <f t="shared" ref="BJ12:BJ16" si="20">BI12/AZ12*100</f>
        <v>50</v>
      </c>
      <c r="BK12" s="25">
        <v>2</v>
      </c>
      <c r="BL12" s="19">
        <f t="shared" ref="BL12:BL16" si="21">(BK12/AZ12*100)</f>
        <v>50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8</v>
      </c>
      <c r="BY12" s="4"/>
    </row>
    <row r="13" spans="1:77" ht="14.25" customHeight="1">
      <c r="A13" s="174"/>
      <c r="B13" s="174"/>
      <c r="C13" s="32" t="s">
        <v>62</v>
      </c>
      <c r="D13" s="131">
        <v>8</v>
      </c>
      <c r="E13" s="131">
        <v>11</v>
      </c>
      <c r="F13" s="18">
        <v>3</v>
      </c>
      <c r="G13" s="19">
        <f t="shared" si="0"/>
        <v>37.5</v>
      </c>
      <c r="H13" s="20">
        <v>2</v>
      </c>
      <c r="I13" s="21">
        <f t="shared" si="1"/>
        <v>66.666666666666657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3</v>
      </c>
      <c r="O13" s="19">
        <f t="shared" si="3"/>
        <v>37.5</v>
      </c>
      <c r="P13" s="25">
        <v>0</v>
      </c>
      <c r="Q13" s="19">
        <f t="shared" si="4"/>
        <v>0</v>
      </c>
      <c r="R13" s="25">
        <v>3</v>
      </c>
      <c r="S13" s="19">
        <f t="shared" si="5"/>
        <v>37.5</v>
      </c>
      <c r="T13" s="25">
        <v>1</v>
      </c>
      <c r="U13" s="19">
        <f t="shared" si="6"/>
        <v>33.333333333333329</v>
      </c>
      <c r="V13" s="25">
        <v>3</v>
      </c>
      <c r="W13" s="19">
        <f t="shared" si="7"/>
        <v>37.5</v>
      </c>
      <c r="X13" s="17">
        <v>0</v>
      </c>
      <c r="Y13" s="19">
        <f t="shared" si="8"/>
        <v>0</v>
      </c>
      <c r="Z13" s="26">
        <v>3</v>
      </c>
      <c r="AA13" s="19">
        <f t="shared" si="9"/>
        <v>37.5</v>
      </c>
      <c r="AB13" s="26">
        <v>0</v>
      </c>
      <c r="AC13" s="19">
        <f t="shared" si="10"/>
        <v>0</v>
      </c>
      <c r="AD13" s="26">
        <v>3</v>
      </c>
      <c r="AE13" s="19">
        <f t="shared" si="11"/>
        <v>37.5</v>
      </c>
      <c r="AF13" s="26">
        <v>0</v>
      </c>
      <c r="AG13" s="19">
        <f t="shared" si="12"/>
        <v>0</v>
      </c>
      <c r="AH13" s="26"/>
      <c r="AI13" s="19">
        <f t="shared" si="13"/>
        <v>0</v>
      </c>
      <c r="AJ13" s="26"/>
      <c r="AK13" s="19" t="e">
        <f t="shared" si="14"/>
        <v>#DIV/0!</v>
      </c>
      <c r="AL13" s="17"/>
      <c r="AM13" s="17"/>
      <c r="AN13" s="17">
        <v>1</v>
      </c>
      <c r="AO13" s="17"/>
      <c r="AP13" s="17"/>
      <c r="AQ13" s="17"/>
      <c r="AR13" s="17">
        <v>2</v>
      </c>
      <c r="AS13" s="17"/>
      <c r="AT13" s="27"/>
      <c r="AU13" s="27"/>
      <c r="AV13" s="17"/>
      <c r="AW13" s="17"/>
      <c r="AX13" s="27"/>
      <c r="AY13" s="27">
        <v>1</v>
      </c>
      <c r="AZ13" s="17">
        <v>10</v>
      </c>
      <c r="BA13" s="22">
        <v>8</v>
      </c>
      <c r="BB13" s="28">
        <f t="shared" si="15"/>
        <v>80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8</v>
      </c>
      <c r="BJ13" s="29">
        <f t="shared" si="20"/>
        <v>80</v>
      </c>
      <c r="BK13" s="25">
        <v>2</v>
      </c>
      <c r="BL13" s="19">
        <f t="shared" si="21"/>
        <v>20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32</v>
      </c>
      <c r="BY13" s="4"/>
    </row>
    <row r="14" spans="1:77" ht="14.25" customHeight="1">
      <c r="A14" s="174"/>
      <c r="B14" s="174"/>
      <c r="C14" s="32" t="s">
        <v>64</v>
      </c>
      <c r="D14" s="131">
        <v>6</v>
      </c>
      <c r="E14" s="131">
        <v>7</v>
      </c>
      <c r="F14" s="18">
        <v>6</v>
      </c>
      <c r="G14" s="19">
        <f t="shared" si="0"/>
        <v>100</v>
      </c>
      <c r="H14" s="20">
        <v>4</v>
      </c>
      <c r="I14" s="21">
        <f t="shared" si="1"/>
        <v>66.666666666666657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6</v>
      </c>
      <c r="O14" s="19">
        <f t="shared" si="3"/>
        <v>100</v>
      </c>
      <c r="P14" s="25">
        <v>1</v>
      </c>
      <c r="Q14" s="19">
        <f t="shared" si="4"/>
        <v>16.666666666666664</v>
      </c>
      <c r="R14" s="25">
        <v>6</v>
      </c>
      <c r="S14" s="19">
        <f t="shared" si="5"/>
        <v>100</v>
      </c>
      <c r="T14" s="25">
        <v>2</v>
      </c>
      <c r="U14" s="19">
        <f t="shared" si="6"/>
        <v>33.333333333333329</v>
      </c>
      <c r="V14" s="25">
        <v>6</v>
      </c>
      <c r="W14" s="19">
        <f t="shared" si="7"/>
        <v>100</v>
      </c>
      <c r="X14" s="17">
        <v>0</v>
      </c>
      <c r="Y14" s="19">
        <f t="shared" si="8"/>
        <v>0</v>
      </c>
      <c r="Z14" s="26">
        <v>6</v>
      </c>
      <c r="AA14" s="19">
        <f t="shared" si="9"/>
        <v>100</v>
      </c>
      <c r="AB14" s="26">
        <v>0</v>
      </c>
      <c r="AC14" s="19">
        <f t="shared" si="10"/>
        <v>0</v>
      </c>
      <c r="AD14" s="26">
        <v>6</v>
      </c>
      <c r="AE14" s="19">
        <f t="shared" si="11"/>
        <v>100</v>
      </c>
      <c r="AF14" s="26">
        <v>0</v>
      </c>
      <c r="AG14" s="19">
        <f t="shared" si="12"/>
        <v>0</v>
      </c>
      <c r="AH14" s="26">
        <v>6</v>
      </c>
      <c r="AI14" s="19">
        <f t="shared" si="13"/>
        <v>100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7">
        <v>9</v>
      </c>
      <c r="BA14" s="22">
        <v>5</v>
      </c>
      <c r="BB14" s="28">
        <f t="shared" si="15"/>
        <v>55.555555555555557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5</v>
      </c>
      <c r="BJ14" s="29">
        <f t="shared" si="20"/>
        <v>55.555555555555557</v>
      </c>
      <c r="BK14" s="25">
        <v>4</v>
      </c>
      <c r="BL14" s="19">
        <f t="shared" si="21"/>
        <v>44.444444444444443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32</v>
      </c>
      <c r="BY14" s="4"/>
    </row>
    <row r="15" spans="1:77" ht="14.25" customHeight="1">
      <c r="A15" s="175"/>
      <c r="B15" s="175"/>
      <c r="C15" s="32" t="s">
        <v>66</v>
      </c>
      <c r="D15" s="131">
        <v>13</v>
      </c>
      <c r="E15" s="131">
        <v>19</v>
      </c>
      <c r="F15" s="18">
        <v>8</v>
      </c>
      <c r="G15" s="19">
        <f t="shared" si="0"/>
        <v>61.53846153846154</v>
      </c>
      <c r="H15" s="20">
        <v>1</v>
      </c>
      <c r="I15" s="21">
        <f t="shared" si="1"/>
        <v>12.5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8</v>
      </c>
      <c r="O15" s="19">
        <f t="shared" si="3"/>
        <v>61.53846153846154</v>
      </c>
      <c r="P15" s="25">
        <v>0</v>
      </c>
      <c r="Q15" s="19">
        <f t="shared" si="4"/>
        <v>0</v>
      </c>
      <c r="R15" s="25">
        <v>8</v>
      </c>
      <c r="S15" s="19">
        <f t="shared" si="5"/>
        <v>61.53846153846154</v>
      </c>
      <c r="T15" s="25">
        <v>1</v>
      </c>
      <c r="U15" s="19">
        <f t="shared" si="6"/>
        <v>12.5</v>
      </c>
      <c r="V15" s="25">
        <v>8</v>
      </c>
      <c r="W15" s="19">
        <f t="shared" si="7"/>
        <v>61.53846153846154</v>
      </c>
      <c r="X15" s="17">
        <v>0</v>
      </c>
      <c r="Y15" s="19">
        <f t="shared" si="8"/>
        <v>0</v>
      </c>
      <c r="Z15" s="26">
        <v>8</v>
      </c>
      <c r="AA15" s="19">
        <f t="shared" si="9"/>
        <v>61.53846153846154</v>
      </c>
      <c r="AB15" s="26">
        <v>0</v>
      </c>
      <c r="AC15" s="19">
        <f t="shared" si="10"/>
        <v>0</v>
      </c>
      <c r="AD15" s="26">
        <v>8</v>
      </c>
      <c r="AE15" s="19">
        <f t="shared" si="11"/>
        <v>61.53846153846154</v>
      </c>
      <c r="AF15" s="26">
        <v>0</v>
      </c>
      <c r="AG15" s="19">
        <f t="shared" si="12"/>
        <v>0</v>
      </c>
      <c r="AH15" s="26">
        <v>8</v>
      </c>
      <c r="AI15" s="19">
        <f t="shared" si="13"/>
        <v>61.53846153846154</v>
      </c>
      <c r="AJ15" s="26">
        <v>0</v>
      </c>
      <c r="AK15" s="19">
        <f t="shared" si="14"/>
        <v>0</v>
      </c>
      <c r="AL15" s="17"/>
      <c r="AM15" s="17">
        <v>1</v>
      </c>
      <c r="AN15" s="17">
        <v>1</v>
      </c>
      <c r="AO15" s="17"/>
      <c r="AP15" s="17"/>
      <c r="AQ15" s="17"/>
      <c r="AR15" s="17">
        <v>1</v>
      </c>
      <c r="AS15" s="17"/>
      <c r="AT15" s="27"/>
      <c r="AU15" s="27"/>
      <c r="AV15" s="17"/>
      <c r="AW15" s="17"/>
      <c r="AX15" s="27"/>
      <c r="AY15" s="27">
        <v>1</v>
      </c>
      <c r="AZ15" s="17">
        <v>9</v>
      </c>
      <c r="BA15" s="22">
        <v>3</v>
      </c>
      <c r="BB15" s="28">
        <f t="shared" si="15"/>
        <v>33.333333333333329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3</v>
      </c>
      <c r="BJ15" s="29">
        <f t="shared" si="20"/>
        <v>33.333333333333329</v>
      </c>
      <c r="BK15" s="25">
        <v>6</v>
      </c>
      <c r="BL15" s="19">
        <f t="shared" si="21"/>
        <v>66.666666666666657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37</v>
      </c>
      <c r="E16" s="36">
        <f t="shared" si="27"/>
        <v>47</v>
      </c>
      <c r="F16" s="36">
        <f t="shared" si="27"/>
        <v>24</v>
      </c>
      <c r="G16" s="19">
        <f t="shared" si="0"/>
        <v>64.86486486486487</v>
      </c>
      <c r="H16" s="36">
        <f>SUM(H12:H15)</f>
        <v>10</v>
      </c>
      <c r="I16" s="21">
        <f t="shared" si="1"/>
        <v>41.666666666666671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27</v>
      </c>
      <c r="O16" s="19">
        <f t="shared" si="3"/>
        <v>72.972972972972968</v>
      </c>
      <c r="P16" s="36">
        <f>SUM(P12:P15)</f>
        <v>1</v>
      </c>
      <c r="Q16" s="19">
        <f t="shared" si="4"/>
        <v>3.7037037037037033</v>
      </c>
      <c r="R16" s="36">
        <f>SUM(R12:R15)</f>
        <v>24</v>
      </c>
      <c r="S16" s="19">
        <f t="shared" si="5"/>
        <v>64.86486486486487</v>
      </c>
      <c r="T16" s="36">
        <f>SUM(T12:T15)</f>
        <v>4</v>
      </c>
      <c r="U16" s="19">
        <f t="shared" si="6"/>
        <v>16.666666666666664</v>
      </c>
      <c r="V16" s="36">
        <f>SUM(V12:V15)</f>
        <v>24</v>
      </c>
      <c r="W16" s="19">
        <f t="shared" si="7"/>
        <v>64.86486486486487</v>
      </c>
      <c r="X16" s="36">
        <f>SUM(X12:X15)</f>
        <v>0</v>
      </c>
      <c r="Y16" s="19">
        <f t="shared" si="8"/>
        <v>0</v>
      </c>
      <c r="Z16" s="36">
        <f>SUM(Z12:Z15)</f>
        <v>24</v>
      </c>
      <c r="AA16" s="19">
        <f t="shared" si="9"/>
        <v>64.86486486486487</v>
      </c>
      <c r="AB16" s="36">
        <f>SUM(AB12:AB15)</f>
        <v>0</v>
      </c>
      <c r="AC16" s="19">
        <f t="shared" si="10"/>
        <v>0</v>
      </c>
      <c r="AD16" s="36">
        <f>SUM(AD12:AD15)</f>
        <v>24</v>
      </c>
      <c r="AE16" s="19">
        <f t="shared" si="11"/>
        <v>64.86486486486487</v>
      </c>
      <c r="AF16" s="36">
        <f>SUM(AF12:AF15)</f>
        <v>0</v>
      </c>
      <c r="AG16" s="19">
        <f t="shared" si="12"/>
        <v>0</v>
      </c>
      <c r="AH16" s="36">
        <f>SUM(AH12:AH15)</f>
        <v>21</v>
      </c>
      <c r="AI16" s="19">
        <f t="shared" si="13"/>
        <v>56.756756756756758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1</v>
      </c>
      <c r="AN16" s="36">
        <f t="shared" si="29"/>
        <v>2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3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32</v>
      </c>
      <c r="BA16" s="36">
        <f t="shared" si="29"/>
        <v>18</v>
      </c>
      <c r="BB16" s="28">
        <f t="shared" si="15"/>
        <v>56.25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18</v>
      </c>
      <c r="BJ16" s="29">
        <f t="shared" si="20"/>
        <v>56.25</v>
      </c>
      <c r="BK16" s="36">
        <f>SUM(BK12:BK15)</f>
        <v>14</v>
      </c>
      <c r="BL16" s="19">
        <f t="shared" si="21"/>
        <v>43.75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63</v>
      </c>
      <c r="BX17" s="31" t="e">
        <f>#REF!+#REF!+#REF!+#REF!+#REF!+#REF!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65</v>
      </c>
      <c r="BX18" s="31" t="e">
        <f>#REF!+#REF!+#REF!+#REF!+#REF!+#REF!+#REF!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7" ht="14.25" customHeight="1"/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</sheetData>
  <mergeCells count="62"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BA6:BT7"/>
    <mergeCell ref="BU6:BV9"/>
    <mergeCell ref="AV8:AV10"/>
    <mergeCell ref="AW8:AW10"/>
    <mergeCell ref="AX8:AX10"/>
    <mergeCell ref="AY8:AY10"/>
    <mergeCell ref="BM8:BT9"/>
    <mergeCell ref="AU8:AU10"/>
    <mergeCell ref="BK8:BL9"/>
    <mergeCell ref="BA9:BB9"/>
    <mergeCell ref="BC9:BD9"/>
    <mergeCell ref="BE9:BF9"/>
    <mergeCell ref="BG9:BH9"/>
    <mergeCell ref="BI9:BJ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</mergeCells>
  <pageMargins left="0.19685039370078741" right="0.19685039370078741" top="0.31496062992125984" bottom="0.19685039370078741" header="0" footer="0"/>
  <pageSetup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U983"/>
  <sheetViews>
    <sheetView topLeftCell="A11" workbookViewId="0">
      <selection activeCell="A13" sqref="A13:XFD29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173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153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MEI!D16</f>
        <v>37</v>
      </c>
      <c r="D12" s="24">
        <f>MEI!E16</f>
        <v>47</v>
      </c>
      <c r="E12" s="24">
        <f>MEI!F16</f>
        <v>24</v>
      </c>
      <c r="F12" s="24">
        <f>MEI!G16</f>
        <v>64.86486486486487</v>
      </c>
      <c r="G12" s="24">
        <f>MEI!H16</f>
        <v>10</v>
      </c>
      <c r="H12" s="24">
        <f>MEI!I16</f>
        <v>41.666666666666671</v>
      </c>
      <c r="I12" s="24">
        <f>MEI!J16</f>
        <v>0</v>
      </c>
      <c r="J12" s="24">
        <f>MEI!K16</f>
        <v>0</v>
      </c>
      <c r="K12" s="24">
        <f>MEI!L16</f>
        <v>0</v>
      </c>
      <c r="L12" s="24">
        <f>MEI!M16</f>
        <v>0</v>
      </c>
      <c r="M12" s="24">
        <f>MEI!N16</f>
        <v>27</v>
      </c>
      <c r="N12" s="24">
        <f>MEI!O16</f>
        <v>72.972972972972968</v>
      </c>
      <c r="O12" s="24">
        <f>MEI!P16</f>
        <v>1</v>
      </c>
      <c r="P12" s="24">
        <f>MEI!Q16</f>
        <v>3.7037037037037033</v>
      </c>
      <c r="Q12" s="24">
        <f>MEI!R16</f>
        <v>24</v>
      </c>
      <c r="R12" s="24">
        <f>MEI!S16</f>
        <v>64.86486486486487</v>
      </c>
      <c r="S12" s="24">
        <f>MEI!T16</f>
        <v>4</v>
      </c>
      <c r="T12" s="24">
        <f>MEI!U16</f>
        <v>16.666666666666664</v>
      </c>
      <c r="U12" s="24">
        <f>MEI!V16</f>
        <v>24</v>
      </c>
      <c r="V12" s="24">
        <f>MEI!W16</f>
        <v>64.86486486486487</v>
      </c>
      <c r="W12" s="24">
        <f>MEI!X16</f>
        <v>0</v>
      </c>
      <c r="X12" s="24">
        <f>MEI!Y16</f>
        <v>0</v>
      </c>
      <c r="Y12" s="24">
        <f>MEI!Z16</f>
        <v>24</v>
      </c>
      <c r="Z12" s="24">
        <f>MEI!AA16</f>
        <v>64.86486486486487</v>
      </c>
      <c r="AA12" s="24">
        <f>MEI!AB16</f>
        <v>0</v>
      </c>
      <c r="AB12" s="24">
        <f>MEI!AC16</f>
        <v>0</v>
      </c>
      <c r="AC12" s="24">
        <f>MEI!AD16</f>
        <v>24</v>
      </c>
      <c r="AD12" s="24">
        <f>MEI!AE16</f>
        <v>64.86486486486487</v>
      </c>
      <c r="AE12" s="24">
        <f>MEI!AF16</f>
        <v>0</v>
      </c>
      <c r="AF12" s="24">
        <f>MEI!AG16</f>
        <v>0</v>
      </c>
      <c r="AG12" s="24">
        <f>MEI!AH16</f>
        <v>21</v>
      </c>
      <c r="AH12" s="24">
        <f>MEI!AI16</f>
        <v>56.756756756756758</v>
      </c>
      <c r="AI12" s="24">
        <f>MEI!AJ16</f>
        <v>0</v>
      </c>
      <c r="AJ12" s="24">
        <f>MEI!AK16</f>
        <v>0</v>
      </c>
      <c r="AK12" s="24">
        <f>MEI!AL16</f>
        <v>0</v>
      </c>
      <c r="AL12" s="24">
        <f>MEI!AM16</f>
        <v>1</v>
      </c>
      <c r="AM12" s="24">
        <f>MEI!AN16</f>
        <v>2</v>
      </c>
      <c r="AN12" s="24">
        <f>MEI!AO16</f>
        <v>0</v>
      </c>
      <c r="AO12" s="24">
        <f>MEI!AP16</f>
        <v>0</v>
      </c>
      <c r="AP12" s="24">
        <f>MEI!AQ16</f>
        <v>0</v>
      </c>
      <c r="AQ12" s="24">
        <f>MEI!AR16</f>
        <v>3</v>
      </c>
      <c r="AR12" s="24">
        <f>MEI!AS16</f>
        <v>0</v>
      </c>
      <c r="AS12" s="24">
        <f>MEI!AT16</f>
        <v>0</v>
      </c>
      <c r="AT12" s="24">
        <f>MEI!AU16</f>
        <v>0</v>
      </c>
      <c r="AU12" s="24">
        <f>MEI!AV16</f>
        <v>0</v>
      </c>
      <c r="AV12" s="24">
        <f>MEI!AW16</f>
        <v>0</v>
      </c>
      <c r="AW12" s="24">
        <f>MEI!AX16</f>
        <v>0</v>
      </c>
      <c r="AX12" s="24">
        <f>MEI!AY16</f>
        <v>2</v>
      </c>
      <c r="AY12" s="24">
        <f>MEI!AZ16</f>
        <v>32</v>
      </c>
      <c r="AZ12" s="24">
        <f>MEI!BA16</f>
        <v>18</v>
      </c>
      <c r="BA12" s="24">
        <f>MEI!BB16</f>
        <v>56.25</v>
      </c>
      <c r="BB12" s="24">
        <f>MEI!BC16</f>
        <v>0</v>
      </c>
      <c r="BC12" s="24">
        <f>MEI!BD16</f>
        <v>0</v>
      </c>
      <c r="BD12" s="24">
        <f>MEI!BE16</f>
        <v>0</v>
      </c>
      <c r="BE12" s="24">
        <f>MEI!BF16</f>
        <v>0</v>
      </c>
      <c r="BF12" s="24">
        <f>MEI!BG16</f>
        <v>0</v>
      </c>
      <c r="BG12" s="24">
        <f>MEI!BH16</f>
        <v>0</v>
      </c>
      <c r="BH12" s="24">
        <f>MEI!BI16</f>
        <v>18</v>
      </c>
      <c r="BI12" s="24">
        <f>MEI!BJ16</f>
        <v>56.25</v>
      </c>
      <c r="BJ12" s="24">
        <f>MEI!BK16</f>
        <v>14</v>
      </c>
      <c r="BK12" s="24">
        <f>MEI!BL16</f>
        <v>43.75</v>
      </c>
      <c r="BL12" s="24">
        <f>MEI!BM16</f>
        <v>0</v>
      </c>
      <c r="BM12" s="24">
        <f>MEI!BN16</f>
        <v>0</v>
      </c>
      <c r="BN12" s="24">
        <f>MEI!BO16</f>
        <v>0</v>
      </c>
      <c r="BO12" s="24">
        <f>MEI!BP16</f>
        <v>0</v>
      </c>
      <c r="BP12" s="24">
        <f>MEI!BQ16</f>
        <v>0</v>
      </c>
      <c r="BQ12" s="24">
        <f>MEI!BR16</f>
        <v>0</v>
      </c>
      <c r="BR12" s="24">
        <f>MEI!BS16</f>
        <v>0</v>
      </c>
      <c r="BS12" s="24">
        <f>MEI!BT16</f>
        <v>0</v>
      </c>
      <c r="BT12" s="24">
        <f>MEI!BU16</f>
        <v>0</v>
      </c>
      <c r="BU12" s="24">
        <f>MEI!BV16</f>
        <v>0</v>
      </c>
    </row>
    <row r="13" spans="1:73" ht="14.25" customHeight="1">
      <c r="AA13" s="105"/>
      <c r="AB13" s="106"/>
      <c r="BK13" s="204"/>
      <c r="BL13" s="185"/>
      <c r="BM13" s="185"/>
      <c r="BN13" s="185"/>
      <c r="BO13" s="185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204"/>
      <c r="BL14" s="185"/>
      <c r="BM14" s="185"/>
      <c r="BN14" s="185"/>
      <c r="BO14" s="185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205"/>
      <c r="BL15" s="185"/>
      <c r="BM15" s="185"/>
      <c r="BN15" s="185"/>
      <c r="BO15" s="185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206"/>
      <c r="BL18" s="185"/>
      <c r="BM18" s="185"/>
      <c r="BN18" s="185"/>
      <c r="BO18" s="185"/>
    </row>
    <row r="19" spans="2:67" ht="14.25" customHeight="1">
      <c r="B19" s="107"/>
      <c r="C19" s="105"/>
      <c r="D19" s="105"/>
      <c r="AA19" s="105"/>
      <c r="AB19" s="106"/>
      <c r="BK19" s="205"/>
      <c r="BL19" s="185"/>
      <c r="BM19" s="185"/>
      <c r="BN19" s="185"/>
      <c r="BO19" s="185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19:BO19"/>
    <mergeCell ref="AX8:AX10"/>
    <mergeCell ref="AZ8:BI8"/>
    <mergeCell ref="AZ9:BA9"/>
    <mergeCell ref="BB9:BC9"/>
    <mergeCell ref="BD9:BE9"/>
    <mergeCell ref="BF9:BG9"/>
    <mergeCell ref="BH9:BI9"/>
    <mergeCell ref="AW8:AW10"/>
    <mergeCell ref="BK13:BO13"/>
    <mergeCell ref="BK14:BO14"/>
    <mergeCell ref="BK15:BO15"/>
    <mergeCell ref="BK18:BO18"/>
    <mergeCell ref="AR8:AR10"/>
    <mergeCell ref="AS8:AS10"/>
    <mergeCell ref="AT8:AT10"/>
    <mergeCell ref="AU8:AU10"/>
    <mergeCell ref="AV8:AV10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Q8:R9"/>
    <mergeCell ref="S8:T9"/>
    <mergeCell ref="U8:V9"/>
    <mergeCell ref="W8:X9"/>
    <mergeCell ref="Y8:Z9"/>
  </mergeCells>
  <pageMargins left="0.19685039370078741" right="0.19685039370078741" top="0.31496062992125984" bottom="0.19685039370078741" header="0" footer="0"/>
  <pageSetup scale="7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BY929"/>
  <sheetViews>
    <sheetView topLeftCell="C1" workbookViewId="0">
      <selection activeCell="N1" sqref="N1:BX1048576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customWidth="1"/>
  </cols>
  <sheetData>
    <row r="1" spans="1:77" ht="15" customHeight="1">
      <c r="A1" s="1" t="s">
        <v>174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154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7">
        <v>7</v>
      </c>
      <c r="E12" s="17">
        <v>4</v>
      </c>
      <c r="F12" s="18">
        <v>6</v>
      </c>
      <c r="G12" s="19">
        <f t="shared" ref="G12:G16" si="0">(F12/D12*100)</f>
        <v>85.714285714285708</v>
      </c>
      <c r="H12" s="20">
        <v>0</v>
      </c>
      <c r="I12" s="21">
        <f t="shared" ref="I12:I16" si="1">(H12/F12*100)</f>
        <v>0</v>
      </c>
      <c r="J12" s="22">
        <v>0</v>
      </c>
      <c r="K12" s="23">
        <f t="shared" ref="K12:K16" si="2">(J12/F12*100)</f>
        <v>0</v>
      </c>
      <c r="L12" s="20">
        <v>0</v>
      </c>
      <c r="M12" s="20">
        <v>0</v>
      </c>
      <c r="N12" s="24">
        <v>7</v>
      </c>
      <c r="O12" s="19">
        <f t="shared" ref="O12:O16" si="3">(N12/D12*100)</f>
        <v>100</v>
      </c>
      <c r="P12" s="25">
        <v>0</v>
      </c>
      <c r="Q12" s="19">
        <f t="shared" ref="Q12:Q16" si="4">(P12/N12*100)</f>
        <v>0</v>
      </c>
      <c r="R12" s="25">
        <v>7</v>
      </c>
      <c r="S12" s="19">
        <f t="shared" ref="S12:S16" si="5">(R12/D12*100)</f>
        <v>100</v>
      </c>
      <c r="T12" s="25">
        <v>0</v>
      </c>
      <c r="U12" s="19">
        <f t="shared" ref="U12:U16" si="6">(T12/R12*100)</f>
        <v>0</v>
      </c>
      <c r="V12" s="25">
        <v>7</v>
      </c>
      <c r="W12" s="19">
        <f t="shared" ref="W12:W16" si="7">(V12/D12*100)</f>
        <v>100</v>
      </c>
      <c r="X12" s="17">
        <v>0</v>
      </c>
      <c r="Y12" s="19">
        <f t="shared" ref="Y12:Y16" si="8">(X12/V12*100)</f>
        <v>0</v>
      </c>
      <c r="Z12" s="26">
        <v>7</v>
      </c>
      <c r="AA12" s="19">
        <f t="shared" ref="AA12:AA16" si="9">(Z12/D12*100)</f>
        <v>100</v>
      </c>
      <c r="AB12" s="26">
        <v>0</v>
      </c>
      <c r="AC12" s="19">
        <f t="shared" ref="AC12:AC16" si="10">(AB12/Z12*100)</f>
        <v>0</v>
      </c>
      <c r="AD12" s="26">
        <v>7</v>
      </c>
      <c r="AE12" s="19">
        <f t="shared" ref="AE12:AE16" si="11">(AD12/D12*100)</f>
        <v>100</v>
      </c>
      <c r="AF12" s="26">
        <v>0</v>
      </c>
      <c r="AG12" s="19">
        <f t="shared" ref="AG12:AG16" si="12">(AF12/AD12*100)</f>
        <v>0</v>
      </c>
      <c r="AH12" s="26">
        <v>7</v>
      </c>
      <c r="AI12" s="19">
        <f t="shared" ref="AI12:AI16" si="13">(AH12/D12*100)</f>
        <v>100</v>
      </c>
      <c r="AJ12" s="26">
        <v>0</v>
      </c>
      <c r="AK12" s="19">
        <f t="shared" ref="AK12:AK16" si="14">(AJ12/AH12*100)</f>
        <v>0</v>
      </c>
      <c r="AL12" s="17"/>
      <c r="AM12" s="17"/>
      <c r="AN12" s="17"/>
      <c r="AO12" s="17">
        <v>1</v>
      </c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7">
        <v>8</v>
      </c>
      <c r="BA12" s="22">
        <v>3</v>
      </c>
      <c r="BB12" s="28">
        <f t="shared" ref="BB12:BB16" si="15">BA12/AZ12*100</f>
        <v>37.5</v>
      </c>
      <c r="BC12" s="22"/>
      <c r="BD12" s="28">
        <f t="shared" ref="BD12:BD16" si="16">BC12/AZ12*100</f>
        <v>0</v>
      </c>
      <c r="BE12" s="22"/>
      <c r="BF12" s="29">
        <f t="shared" ref="BF12:BF16" si="17">(BE12/AZ12*100)</f>
        <v>0</v>
      </c>
      <c r="BG12" s="22"/>
      <c r="BH12" s="29">
        <f t="shared" ref="BH12:BH16" si="18">(BG12/AZ12*100)</f>
        <v>0</v>
      </c>
      <c r="BI12" s="30">
        <f t="shared" ref="BI12:BI16" si="19">BA12+BC12+BG12+BE12</f>
        <v>3</v>
      </c>
      <c r="BJ12" s="29">
        <f t="shared" ref="BJ12:BJ16" si="20">BI12/AZ12*100</f>
        <v>37.5</v>
      </c>
      <c r="BK12" s="25">
        <v>5</v>
      </c>
      <c r="BL12" s="19">
        <f t="shared" ref="BL12:BL16" si="21">(BK12/AZ12*100)</f>
        <v>62.5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9</v>
      </c>
      <c r="BY12" s="4"/>
    </row>
    <row r="13" spans="1:77" ht="14.25" customHeight="1">
      <c r="A13" s="174"/>
      <c r="B13" s="174"/>
      <c r="C13" s="32" t="s">
        <v>62</v>
      </c>
      <c r="D13" s="17">
        <v>11</v>
      </c>
      <c r="E13" s="17">
        <v>7</v>
      </c>
      <c r="F13" s="18">
        <v>1</v>
      </c>
      <c r="G13" s="19">
        <f t="shared" si="0"/>
        <v>9.0909090909090917</v>
      </c>
      <c r="H13" s="20">
        <v>1</v>
      </c>
      <c r="I13" s="21">
        <f t="shared" si="1"/>
        <v>100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11</v>
      </c>
      <c r="O13" s="19">
        <f t="shared" si="3"/>
        <v>100</v>
      </c>
      <c r="P13" s="25">
        <v>1</v>
      </c>
      <c r="Q13" s="19">
        <f t="shared" si="4"/>
        <v>9.0909090909090917</v>
      </c>
      <c r="R13" s="25">
        <v>1</v>
      </c>
      <c r="S13" s="19">
        <f t="shared" si="5"/>
        <v>9.0909090909090917</v>
      </c>
      <c r="T13" s="25">
        <v>0</v>
      </c>
      <c r="U13" s="19">
        <f t="shared" si="6"/>
        <v>0</v>
      </c>
      <c r="V13" s="25">
        <v>1</v>
      </c>
      <c r="W13" s="19">
        <f t="shared" si="7"/>
        <v>9.0909090909090917</v>
      </c>
      <c r="X13" s="17">
        <v>0</v>
      </c>
      <c r="Y13" s="19">
        <f t="shared" si="8"/>
        <v>0</v>
      </c>
      <c r="Z13" s="26">
        <v>1</v>
      </c>
      <c r="AA13" s="19">
        <f t="shared" si="9"/>
        <v>9.0909090909090917</v>
      </c>
      <c r="AB13" s="26">
        <v>0</v>
      </c>
      <c r="AC13" s="19">
        <f t="shared" si="10"/>
        <v>0</v>
      </c>
      <c r="AD13" s="26">
        <v>1</v>
      </c>
      <c r="AE13" s="19">
        <f t="shared" si="11"/>
        <v>9.0909090909090917</v>
      </c>
      <c r="AF13" s="26">
        <v>0</v>
      </c>
      <c r="AG13" s="19">
        <f t="shared" si="12"/>
        <v>0</v>
      </c>
      <c r="AH13" s="26">
        <v>1</v>
      </c>
      <c r="AI13" s="19">
        <f t="shared" si="13"/>
        <v>9.0909090909090917</v>
      </c>
      <c r="AJ13" s="26">
        <v>0</v>
      </c>
      <c r="AK13" s="19">
        <f t="shared" si="14"/>
        <v>0</v>
      </c>
      <c r="AL13" s="17"/>
      <c r="AM13" s="17"/>
      <c r="AN13" s="17">
        <v>1</v>
      </c>
      <c r="AO13" s="17">
        <v>1</v>
      </c>
      <c r="AP13" s="17"/>
      <c r="AQ13" s="17"/>
      <c r="AR13" s="17">
        <v>1</v>
      </c>
      <c r="AS13" s="17"/>
      <c r="AT13" s="27"/>
      <c r="AU13" s="27"/>
      <c r="AV13" s="17"/>
      <c r="AW13" s="17"/>
      <c r="AX13" s="27"/>
      <c r="AY13" s="27">
        <v>2</v>
      </c>
      <c r="AZ13" s="17">
        <v>10</v>
      </c>
      <c r="BA13" s="22">
        <v>2</v>
      </c>
      <c r="BB13" s="28">
        <f t="shared" si="15"/>
        <v>20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2</v>
      </c>
      <c r="BJ13" s="29">
        <f t="shared" si="20"/>
        <v>20</v>
      </c>
      <c r="BK13" s="25">
        <v>8</v>
      </c>
      <c r="BL13" s="19">
        <f t="shared" si="21"/>
        <v>80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35</v>
      </c>
      <c r="BY13" s="4"/>
    </row>
    <row r="14" spans="1:77" ht="14.25" customHeight="1">
      <c r="A14" s="174"/>
      <c r="B14" s="174"/>
      <c r="C14" s="32" t="s">
        <v>64</v>
      </c>
      <c r="D14" s="17">
        <v>10</v>
      </c>
      <c r="E14" s="17">
        <v>13</v>
      </c>
      <c r="F14" s="18">
        <v>7</v>
      </c>
      <c r="G14" s="19">
        <f t="shared" si="0"/>
        <v>70</v>
      </c>
      <c r="H14" s="20">
        <v>1</v>
      </c>
      <c r="I14" s="21">
        <f t="shared" si="1"/>
        <v>14.285714285714285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7</v>
      </c>
      <c r="O14" s="19">
        <f t="shared" si="3"/>
        <v>70</v>
      </c>
      <c r="P14" s="25">
        <v>0</v>
      </c>
      <c r="Q14" s="19">
        <f t="shared" si="4"/>
        <v>0</v>
      </c>
      <c r="R14" s="25">
        <v>7</v>
      </c>
      <c r="S14" s="19">
        <f t="shared" si="5"/>
        <v>70</v>
      </c>
      <c r="T14" s="25">
        <v>1</v>
      </c>
      <c r="U14" s="19">
        <f t="shared" si="6"/>
        <v>14.285714285714285</v>
      </c>
      <c r="V14" s="25">
        <v>7</v>
      </c>
      <c r="W14" s="19">
        <f t="shared" si="7"/>
        <v>70</v>
      </c>
      <c r="X14" s="17">
        <v>0</v>
      </c>
      <c r="Y14" s="19">
        <f t="shared" si="8"/>
        <v>0</v>
      </c>
      <c r="Z14" s="26">
        <v>7</v>
      </c>
      <c r="AA14" s="19">
        <f t="shared" si="9"/>
        <v>70</v>
      </c>
      <c r="AB14" s="26">
        <v>0</v>
      </c>
      <c r="AC14" s="19">
        <f t="shared" si="10"/>
        <v>0</v>
      </c>
      <c r="AD14" s="26">
        <v>7</v>
      </c>
      <c r="AE14" s="19">
        <f t="shared" si="11"/>
        <v>70</v>
      </c>
      <c r="AF14" s="26">
        <v>0</v>
      </c>
      <c r="AG14" s="19">
        <f t="shared" si="12"/>
        <v>0</v>
      </c>
      <c r="AH14" s="26">
        <v>7</v>
      </c>
      <c r="AI14" s="19">
        <f t="shared" si="13"/>
        <v>70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>
        <v>1</v>
      </c>
      <c r="AS14" s="17"/>
      <c r="AT14" s="27"/>
      <c r="AU14" s="27"/>
      <c r="AV14" s="17"/>
      <c r="AW14" s="17"/>
      <c r="AX14" s="27"/>
      <c r="AY14" s="27"/>
      <c r="AZ14" s="17">
        <v>5</v>
      </c>
      <c r="BA14" s="22">
        <v>1</v>
      </c>
      <c r="BB14" s="28">
        <f t="shared" si="15"/>
        <v>20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1</v>
      </c>
      <c r="BJ14" s="29">
        <f t="shared" si="20"/>
        <v>20</v>
      </c>
      <c r="BK14" s="25">
        <v>4</v>
      </c>
      <c r="BL14" s="19">
        <f t="shared" si="21"/>
        <v>80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35</v>
      </c>
      <c r="BY14" s="4"/>
    </row>
    <row r="15" spans="1:77" ht="14.25" customHeight="1">
      <c r="A15" s="175"/>
      <c r="B15" s="175"/>
      <c r="C15" s="32" t="s">
        <v>66</v>
      </c>
      <c r="D15" s="17">
        <v>7</v>
      </c>
      <c r="E15" s="17">
        <v>5</v>
      </c>
      <c r="F15" s="18">
        <v>3</v>
      </c>
      <c r="G15" s="19">
        <f t="shared" si="0"/>
        <v>42.857142857142854</v>
      </c>
      <c r="H15" s="20">
        <v>2</v>
      </c>
      <c r="I15" s="21">
        <f t="shared" si="1"/>
        <v>66.666666666666657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4</v>
      </c>
      <c r="O15" s="19">
        <f t="shared" si="3"/>
        <v>57.142857142857139</v>
      </c>
      <c r="P15" s="25">
        <v>1</v>
      </c>
      <c r="Q15" s="19">
        <f t="shared" si="4"/>
        <v>25</v>
      </c>
      <c r="R15" s="25">
        <v>3</v>
      </c>
      <c r="S15" s="19">
        <f t="shared" si="5"/>
        <v>42.857142857142854</v>
      </c>
      <c r="T15" s="25">
        <v>0</v>
      </c>
      <c r="U15" s="19">
        <f t="shared" si="6"/>
        <v>0</v>
      </c>
      <c r="V15" s="25">
        <v>3</v>
      </c>
      <c r="W15" s="19">
        <f t="shared" si="7"/>
        <v>42.857142857142854</v>
      </c>
      <c r="X15" s="17">
        <v>0</v>
      </c>
      <c r="Y15" s="19">
        <f t="shared" si="8"/>
        <v>0</v>
      </c>
      <c r="Z15" s="26">
        <v>3</v>
      </c>
      <c r="AA15" s="19">
        <f t="shared" si="9"/>
        <v>42.857142857142854</v>
      </c>
      <c r="AB15" s="26">
        <v>0</v>
      </c>
      <c r="AC15" s="19">
        <f t="shared" si="10"/>
        <v>0</v>
      </c>
      <c r="AD15" s="26">
        <v>3</v>
      </c>
      <c r="AE15" s="19">
        <f t="shared" si="11"/>
        <v>42.857142857142854</v>
      </c>
      <c r="AF15" s="26">
        <v>0</v>
      </c>
      <c r="AG15" s="19">
        <f t="shared" si="12"/>
        <v>0</v>
      </c>
      <c r="AH15" s="26">
        <v>3</v>
      </c>
      <c r="AI15" s="19">
        <f t="shared" si="13"/>
        <v>42.857142857142854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12</v>
      </c>
      <c r="BA15" s="22">
        <v>8</v>
      </c>
      <c r="BB15" s="28">
        <f t="shared" si="15"/>
        <v>66.666666666666657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8</v>
      </c>
      <c r="BJ15" s="29">
        <f t="shared" si="20"/>
        <v>66.666666666666657</v>
      </c>
      <c r="BK15" s="25">
        <v>4</v>
      </c>
      <c r="BL15" s="19">
        <f t="shared" si="21"/>
        <v>33.333333333333329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35</v>
      </c>
      <c r="E16" s="36">
        <f t="shared" si="27"/>
        <v>29</v>
      </c>
      <c r="F16" s="36">
        <f t="shared" si="27"/>
        <v>17</v>
      </c>
      <c r="G16" s="19">
        <f t="shared" si="0"/>
        <v>48.571428571428569</v>
      </c>
      <c r="H16" s="36">
        <f>SUM(H12:H15)</f>
        <v>4</v>
      </c>
      <c r="I16" s="21">
        <f t="shared" si="1"/>
        <v>23.52941176470588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29</v>
      </c>
      <c r="O16" s="19">
        <f t="shared" si="3"/>
        <v>82.857142857142861</v>
      </c>
      <c r="P16" s="36">
        <f>SUM(P12:P15)</f>
        <v>2</v>
      </c>
      <c r="Q16" s="19">
        <f t="shared" si="4"/>
        <v>6.8965517241379306</v>
      </c>
      <c r="R16" s="36">
        <f>SUM(R12:R15)</f>
        <v>18</v>
      </c>
      <c r="S16" s="19">
        <f t="shared" si="5"/>
        <v>51.428571428571423</v>
      </c>
      <c r="T16" s="36">
        <f>SUM(T12:T15)</f>
        <v>1</v>
      </c>
      <c r="U16" s="19">
        <f t="shared" si="6"/>
        <v>5.5555555555555554</v>
      </c>
      <c r="V16" s="36">
        <f>SUM(V12:V15)</f>
        <v>18</v>
      </c>
      <c r="W16" s="19">
        <f t="shared" si="7"/>
        <v>51.428571428571423</v>
      </c>
      <c r="X16" s="36">
        <f>SUM(X12:X15)</f>
        <v>0</v>
      </c>
      <c r="Y16" s="19">
        <f t="shared" si="8"/>
        <v>0</v>
      </c>
      <c r="Z16" s="36">
        <f>SUM(Z12:Z15)</f>
        <v>18</v>
      </c>
      <c r="AA16" s="19">
        <f t="shared" si="9"/>
        <v>51.428571428571423</v>
      </c>
      <c r="AB16" s="36">
        <f>SUM(AB12:AB15)</f>
        <v>0</v>
      </c>
      <c r="AC16" s="19">
        <f t="shared" si="10"/>
        <v>0</v>
      </c>
      <c r="AD16" s="36">
        <f>SUM(AD12:AD15)</f>
        <v>18</v>
      </c>
      <c r="AE16" s="19">
        <f t="shared" si="11"/>
        <v>51.428571428571423</v>
      </c>
      <c r="AF16" s="36">
        <f>SUM(AF12:AF15)</f>
        <v>0</v>
      </c>
      <c r="AG16" s="19">
        <f t="shared" si="12"/>
        <v>0</v>
      </c>
      <c r="AH16" s="36">
        <f>SUM(AH12:AH15)</f>
        <v>18</v>
      </c>
      <c r="AI16" s="19">
        <f t="shared" si="13"/>
        <v>51.428571428571423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0</v>
      </c>
      <c r="AN16" s="36">
        <f t="shared" si="29"/>
        <v>1</v>
      </c>
      <c r="AO16" s="36">
        <f t="shared" si="29"/>
        <v>2</v>
      </c>
      <c r="AP16" s="36">
        <f t="shared" si="29"/>
        <v>0</v>
      </c>
      <c r="AQ16" s="36">
        <f t="shared" si="29"/>
        <v>0</v>
      </c>
      <c r="AR16" s="36">
        <f t="shared" si="29"/>
        <v>4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35</v>
      </c>
      <c r="BA16" s="36">
        <f t="shared" si="29"/>
        <v>14</v>
      </c>
      <c r="BB16" s="28">
        <f t="shared" si="15"/>
        <v>40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14</v>
      </c>
      <c r="BJ16" s="29">
        <f t="shared" si="20"/>
        <v>40</v>
      </c>
      <c r="BK16" s="36">
        <f>SUM(BK12:BK15)</f>
        <v>21</v>
      </c>
      <c r="BL16" s="19">
        <f t="shared" si="21"/>
        <v>60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63</v>
      </c>
      <c r="BX17" s="31" t="e">
        <f>#REF!+#REF!+#REF!+#REF!+#REF!+#REF!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65</v>
      </c>
      <c r="BX18" s="31" t="e">
        <f>#REF!+#REF!+#REF!+#REF!+#REF!+#REF!+#REF!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7" ht="14.25" customHeight="1"/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</sheetData>
  <mergeCells count="62">
    <mergeCell ref="A12:A15"/>
    <mergeCell ref="B12:B15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U933"/>
  <sheetViews>
    <sheetView tabSelected="1" topLeftCell="A5" workbookViewId="0">
      <selection activeCell="M5" sqref="M1:BV1048576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hidden="1" customWidth="1"/>
    <col min="5" max="12" width="6.81640625" customWidth="1"/>
    <col min="13" max="36" width="6.81640625" hidden="1" customWidth="1"/>
    <col min="37" max="50" width="8.453125" hidden="1" customWidth="1"/>
    <col min="51" max="51" width="7.81640625" hidden="1" customWidth="1"/>
    <col min="52" max="69" width="7.08984375" hidden="1" customWidth="1"/>
    <col min="70" max="70" width="7.81640625" hidden="1" customWidth="1"/>
    <col min="71" max="71" width="7.08984375" hidden="1" customWidth="1"/>
    <col min="72" max="72" width="6.26953125" hidden="1" customWidth="1"/>
    <col min="73" max="73" width="7.26953125" hidden="1" customWidth="1"/>
    <col min="74" max="74" width="0" hidden="1" customWidth="1"/>
  </cols>
  <sheetData>
    <row r="1" spans="1:73" ht="15" customHeight="1">
      <c r="A1" s="1" t="s">
        <v>174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154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JUNI!D16</f>
        <v>35</v>
      </c>
      <c r="D12" s="24">
        <f>JUNI!E16</f>
        <v>29</v>
      </c>
      <c r="E12" s="24">
        <f>JUNI!F16</f>
        <v>17</v>
      </c>
      <c r="F12" s="24">
        <f>JUNI!G16</f>
        <v>48.571428571428569</v>
      </c>
      <c r="G12" s="24">
        <f>JUNI!H16</f>
        <v>4</v>
      </c>
      <c r="H12" s="24">
        <f>JUNI!I16</f>
        <v>23.52941176470588</v>
      </c>
      <c r="I12" s="24">
        <f>JUNI!J16</f>
        <v>0</v>
      </c>
      <c r="J12" s="24">
        <f>JUNI!K16</f>
        <v>0</v>
      </c>
      <c r="K12" s="24">
        <f>JUNI!L16</f>
        <v>0</v>
      </c>
      <c r="L12" s="24">
        <f>JUNI!M16</f>
        <v>0</v>
      </c>
      <c r="M12" s="24">
        <f>JUNI!N16</f>
        <v>29</v>
      </c>
      <c r="N12" s="24">
        <f>JUNI!O16</f>
        <v>82.857142857142861</v>
      </c>
      <c r="O12" s="24">
        <f>JUNI!P16</f>
        <v>2</v>
      </c>
      <c r="P12" s="24">
        <f>JUNI!Q16</f>
        <v>6.8965517241379306</v>
      </c>
      <c r="Q12" s="24">
        <f>JUNI!R16</f>
        <v>18</v>
      </c>
      <c r="R12" s="24">
        <f>JUNI!S16</f>
        <v>51.428571428571423</v>
      </c>
      <c r="S12" s="24">
        <f>JUNI!T16</f>
        <v>1</v>
      </c>
      <c r="T12" s="24">
        <f>JUNI!U16</f>
        <v>5.5555555555555554</v>
      </c>
      <c r="U12" s="24">
        <f>JUNI!V16</f>
        <v>18</v>
      </c>
      <c r="V12" s="24">
        <f>JUNI!W16</f>
        <v>51.428571428571423</v>
      </c>
      <c r="W12" s="24">
        <f>JUNI!X16</f>
        <v>0</v>
      </c>
      <c r="X12" s="24">
        <f>JUNI!Y16</f>
        <v>0</v>
      </c>
      <c r="Y12" s="24">
        <f>JUNI!Z16</f>
        <v>18</v>
      </c>
      <c r="Z12" s="24">
        <f>JUNI!AA16</f>
        <v>51.428571428571423</v>
      </c>
      <c r="AA12" s="24">
        <f>JUNI!AB16</f>
        <v>0</v>
      </c>
      <c r="AB12" s="24">
        <f>JUNI!AC16</f>
        <v>0</v>
      </c>
      <c r="AC12" s="24">
        <f>JUNI!AD16</f>
        <v>18</v>
      </c>
      <c r="AD12" s="24">
        <f>JUNI!AE16</f>
        <v>51.428571428571423</v>
      </c>
      <c r="AE12" s="24">
        <f>JUNI!AF16</f>
        <v>0</v>
      </c>
      <c r="AF12" s="24">
        <f>JUNI!AG16</f>
        <v>0</v>
      </c>
      <c r="AG12" s="24">
        <f>JUNI!AH16</f>
        <v>18</v>
      </c>
      <c r="AH12" s="24">
        <f>JUNI!AI16</f>
        <v>51.428571428571423</v>
      </c>
      <c r="AI12" s="24">
        <f>JUNI!AJ16</f>
        <v>0</v>
      </c>
      <c r="AJ12" s="24">
        <f>JUNI!AK16</f>
        <v>0</v>
      </c>
      <c r="AK12" s="24">
        <f>JUNI!AL16</f>
        <v>0</v>
      </c>
      <c r="AL12" s="24">
        <f>JUNI!AM16</f>
        <v>0</v>
      </c>
      <c r="AM12" s="24">
        <f>JUNI!AN16</f>
        <v>1</v>
      </c>
      <c r="AN12" s="24">
        <f>JUNI!AO16</f>
        <v>2</v>
      </c>
      <c r="AO12" s="24">
        <f>JUNI!AP16</f>
        <v>0</v>
      </c>
      <c r="AP12" s="24">
        <f>JUNI!AQ16</f>
        <v>0</v>
      </c>
      <c r="AQ12" s="24">
        <f>JUNI!AR16</f>
        <v>4</v>
      </c>
      <c r="AR12" s="24">
        <f>JUNI!AS16</f>
        <v>0</v>
      </c>
      <c r="AS12" s="24">
        <f>JUNI!AT16</f>
        <v>0</v>
      </c>
      <c r="AT12" s="24">
        <f>JUNI!AU16</f>
        <v>0</v>
      </c>
      <c r="AU12" s="24">
        <f>JUNI!AV16</f>
        <v>0</v>
      </c>
      <c r="AV12" s="24">
        <f>JUNI!AW16</f>
        <v>0</v>
      </c>
      <c r="AW12" s="24">
        <f>JUNI!AX16</f>
        <v>0</v>
      </c>
      <c r="AX12" s="24">
        <f>JUNI!AY16</f>
        <v>2</v>
      </c>
      <c r="AY12" s="24">
        <f>JUNI!AZ16</f>
        <v>35</v>
      </c>
      <c r="AZ12" s="24">
        <f>JUNI!BA16</f>
        <v>14</v>
      </c>
      <c r="BA12" s="24">
        <f>JUNI!BB16</f>
        <v>40</v>
      </c>
      <c r="BB12" s="24">
        <f>JUNI!BC16</f>
        <v>0</v>
      </c>
      <c r="BC12" s="24">
        <f>JUNI!BD16</f>
        <v>0</v>
      </c>
      <c r="BD12" s="24">
        <f>JUNI!BE16</f>
        <v>0</v>
      </c>
      <c r="BE12" s="24">
        <f>JUNI!BF16</f>
        <v>0</v>
      </c>
      <c r="BF12" s="24">
        <f>JUNI!BG16</f>
        <v>0</v>
      </c>
      <c r="BG12" s="24">
        <f>JUNI!BH16</f>
        <v>0</v>
      </c>
      <c r="BH12" s="24">
        <f>JUNI!BI16</f>
        <v>14</v>
      </c>
      <c r="BI12" s="24">
        <f>JUNI!BJ16</f>
        <v>40</v>
      </c>
      <c r="BJ12" s="24">
        <f>JUNI!BK16</f>
        <v>21</v>
      </c>
      <c r="BK12" s="24">
        <f>JUNI!BL16</f>
        <v>60</v>
      </c>
      <c r="BL12" s="24">
        <f>JUNI!BM16</f>
        <v>0</v>
      </c>
      <c r="BM12" s="24">
        <f>JUNI!BN16</f>
        <v>0</v>
      </c>
      <c r="BN12" s="24">
        <f>JUNI!BO16</f>
        <v>0</v>
      </c>
      <c r="BO12" s="24">
        <f>JUNI!BP16</f>
        <v>0</v>
      </c>
      <c r="BP12" s="24">
        <f>JUNI!BQ16</f>
        <v>0</v>
      </c>
      <c r="BQ12" s="24">
        <f>JUNI!BR16</f>
        <v>0</v>
      </c>
      <c r="BR12" s="24">
        <f>JUNI!BS16</f>
        <v>0</v>
      </c>
      <c r="BS12" s="24">
        <f>JUNI!BT16</f>
        <v>0</v>
      </c>
      <c r="BT12" s="24">
        <f>JUNI!BU16</f>
        <v>0</v>
      </c>
      <c r="BU12" s="24">
        <f>JUNI!BV16</f>
        <v>0</v>
      </c>
    </row>
    <row r="13" spans="1:73" ht="14.25" customHeight="1"/>
    <row r="14" spans="1:73" ht="14.25" customHeight="1"/>
    <row r="15" spans="1:73" ht="14.25" customHeight="1"/>
    <row r="16" spans="1:73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</sheetData>
  <mergeCells count="59"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AW8:AW10"/>
    <mergeCell ref="AX8:AX10"/>
    <mergeCell ref="AZ8:BI8"/>
    <mergeCell ref="AZ9:BA9"/>
    <mergeCell ref="BB9:BC9"/>
    <mergeCell ref="BD9:BE9"/>
    <mergeCell ref="BF9:BG9"/>
    <mergeCell ref="BH9:BI9"/>
    <mergeCell ref="AR8:AR10"/>
    <mergeCell ref="AS8:AS10"/>
    <mergeCell ref="AT8:AT10"/>
    <mergeCell ref="AU8:AU10"/>
    <mergeCell ref="AV8:AV10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Q8:R9"/>
    <mergeCell ref="S8:T9"/>
    <mergeCell ref="U8:V9"/>
    <mergeCell ref="W8:X9"/>
    <mergeCell ref="Y8:Z9"/>
  </mergeCells>
  <pageMargins left="0.19685039370078741" right="0.19685039370078741" top="0.31496062992125984" bottom="0.19685039370078741" header="0" footer="0"/>
  <pageSetup scale="7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7.5429687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155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28">
        <f>APRIL!D12+MEI!D12+JUNI!D12</f>
        <v>22</v>
      </c>
      <c r="E12" s="128">
        <f>APRIL!E12+MEI!E12+JUNI!E12</f>
        <v>20</v>
      </c>
      <c r="F12" s="128">
        <f>APRIL!F12+MEI!F12+JUNI!F12</f>
        <v>15</v>
      </c>
      <c r="G12" s="19">
        <f t="shared" ref="G12:G85" si="0">(F12/D12*100)</f>
        <v>68.181818181818173</v>
      </c>
      <c r="H12" s="128">
        <f>APRIL!H12+MEI!H12+JUNI!H12</f>
        <v>4</v>
      </c>
      <c r="I12" s="21">
        <f t="shared" ref="I12:I46" si="1">(H12/F12*100)</f>
        <v>26.666666666666668</v>
      </c>
      <c r="J12" s="128">
        <f>APRIL!J12+MEI!J12+JUNI!J12</f>
        <v>0</v>
      </c>
      <c r="K12" s="23">
        <f t="shared" ref="K12:K85" si="2">(J12/F12*100)</f>
        <v>0</v>
      </c>
      <c r="L12" s="128">
        <f>APRIL!L12+MEI!L12+JUNI!L12</f>
        <v>0</v>
      </c>
      <c r="M12" s="128">
        <f>APRIL!M12+MEI!M12+JUNI!M12</f>
        <v>0</v>
      </c>
      <c r="N12" s="128">
        <f>APRIL!N12+MEI!N12+JUNI!N12</f>
        <v>20</v>
      </c>
      <c r="O12" s="19">
        <f t="shared" ref="O12:O85" si="3">(N12/D12*100)</f>
        <v>90.909090909090907</v>
      </c>
      <c r="P12" s="128">
        <f>APRIL!P12+MEI!P12+JUNI!P12</f>
        <v>0</v>
      </c>
      <c r="Q12" s="19">
        <f t="shared" ref="Q12:Q85" si="4">(P12/N12*100)</f>
        <v>0</v>
      </c>
      <c r="R12" s="128">
        <f>APRIL!R12+MEI!R12+JUNI!R12</f>
        <v>16</v>
      </c>
      <c r="S12" s="19">
        <f t="shared" ref="S12:S85" si="5">(R12/D12*100)</f>
        <v>72.727272727272734</v>
      </c>
      <c r="T12" s="128">
        <f>APRIL!T12+MEI!T12+JUNI!T12</f>
        <v>0</v>
      </c>
      <c r="U12" s="19">
        <f t="shared" ref="U12:U85" si="6">(T12/R12*100)</f>
        <v>0</v>
      </c>
      <c r="V12" s="128">
        <f>APRIL!V12+MEI!V12+JUNI!V12</f>
        <v>16</v>
      </c>
      <c r="W12" s="19">
        <f t="shared" ref="W12:W85" si="7">(V12/D12*100)</f>
        <v>72.727272727272734</v>
      </c>
      <c r="X12" s="128">
        <f>APRIL!X12+MEI!X12+JUNI!X12</f>
        <v>0</v>
      </c>
      <c r="Y12" s="19">
        <f t="shared" ref="Y12:Y46" si="8">(X12/V12*100)</f>
        <v>0</v>
      </c>
      <c r="Z12" s="128">
        <f>APRIL!Z12+MEI!Z12+JUNI!Z12</f>
        <v>16</v>
      </c>
      <c r="AA12" s="19">
        <f t="shared" ref="AA12:AA85" si="9">(Z12/D12*100)</f>
        <v>72.727272727272734</v>
      </c>
      <c r="AB12" s="128">
        <f>APRIL!AB12+MEI!AB12+JUNI!AB12</f>
        <v>0</v>
      </c>
      <c r="AC12" s="19">
        <f t="shared" ref="AC12:AC46" si="10">(AB12/Z12*100)</f>
        <v>0</v>
      </c>
      <c r="AD12" s="128">
        <f>APRIL!AD12+MEI!AD12+JUNI!AD12</f>
        <v>16</v>
      </c>
      <c r="AE12" s="19">
        <f t="shared" ref="AE12:AE85" si="11">(AD12/D12*100)</f>
        <v>72.727272727272734</v>
      </c>
      <c r="AF12" s="128">
        <f>APRIL!AF12+MEI!AF12+JUNI!AF12</f>
        <v>0</v>
      </c>
      <c r="AG12" s="19">
        <f t="shared" ref="AG12:AG46" si="12">(AF12/AD12*100)</f>
        <v>0</v>
      </c>
      <c r="AH12" s="128">
        <f>APRIL!AH12+MEI!AH12+JUNI!AH12</f>
        <v>16</v>
      </c>
      <c r="AI12" s="19">
        <f t="shared" ref="AI12:AI85" si="13">(AH12/D12*100)</f>
        <v>72.727272727272734</v>
      </c>
      <c r="AJ12" s="128">
        <f>APRIL!AJ12+MEI!AJ12+JUNI!AJ12</f>
        <v>0</v>
      </c>
      <c r="AK12" s="19">
        <f t="shared" ref="AK12:AK46" si="14">(AJ12/AH12*100)</f>
        <v>0</v>
      </c>
      <c r="AL12" s="128">
        <f>APRIL!AL12+MEI!AL12+JUNI!AL12</f>
        <v>0</v>
      </c>
      <c r="AM12" s="128">
        <f>APRIL!AM12+MEI!AM12+JUNI!AM12</f>
        <v>0</v>
      </c>
      <c r="AN12" s="128">
        <f>APRIL!AN12+MEI!AN12+JUNI!AN12</f>
        <v>0</v>
      </c>
      <c r="AO12" s="128">
        <f>APRIL!AO12+MEI!AO12+JUNI!AO12</f>
        <v>1</v>
      </c>
      <c r="AP12" s="128">
        <f>APRIL!AP12+MEI!AP12+JUNI!AP12</f>
        <v>0</v>
      </c>
      <c r="AQ12" s="128">
        <f>APRIL!AQ12+MEI!AQ12+JUNI!AQ12</f>
        <v>0</v>
      </c>
      <c r="AR12" s="128">
        <f>APRIL!AR12+MEI!AR12+JUNI!AR12</f>
        <v>2</v>
      </c>
      <c r="AS12" s="128">
        <f>APRIL!AS12+MEI!AS12+JUNI!AS12</f>
        <v>0</v>
      </c>
      <c r="AT12" s="128">
        <f>APRIL!AT12+MEI!AT12+JUNI!AT12</f>
        <v>0</v>
      </c>
      <c r="AU12" s="128">
        <f>APRIL!AU12+MEI!AU12+JUNI!AU12</f>
        <v>0</v>
      </c>
      <c r="AV12" s="128">
        <f>APRIL!AV12+MEI!AV12+JUNI!AV12</f>
        <v>0</v>
      </c>
      <c r="AW12" s="128">
        <f>APRIL!AW12+MEI!AW12+JUNI!AW12</f>
        <v>0</v>
      </c>
      <c r="AX12" s="128">
        <f>APRIL!AX12+MEI!AX12+JUNI!AX12</f>
        <v>0</v>
      </c>
      <c r="AY12" s="128">
        <f>APRIL!AY12+MEI!AY12+JUNI!AY12</f>
        <v>1</v>
      </c>
      <c r="AZ12" s="128">
        <f>APRIL!AZ12+MEI!AZ12+JUNI!AZ12</f>
        <v>13</v>
      </c>
      <c r="BA12" s="128">
        <f>APRIL!BA12+MEI!BA12+JUNI!BA12</f>
        <v>6</v>
      </c>
      <c r="BB12" s="28">
        <f t="shared" ref="BB12:BB85" si="15">BA12/AZ12*100</f>
        <v>46.153846153846153</v>
      </c>
      <c r="BC12" s="128">
        <f>APRIL!BC12+MEI!BC12+JUNI!BC12</f>
        <v>0</v>
      </c>
      <c r="BD12" s="28">
        <f t="shared" ref="BD12:BD85" si="16">BC12/AZ12*100</f>
        <v>0</v>
      </c>
      <c r="BE12" s="128">
        <f>APRIL!BE12+MEI!BE12+JUNI!BE12</f>
        <v>0</v>
      </c>
      <c r="BF12" s="29">
        <f t="shared" ref="BF12:BF82" si="17">(BE12/AZ12*100)</f>
        <v>0</v>
      </c>
      <c r="BG12" s="128">
        <f>APRIL!BG12+MEI!BG12+JUNI!BG12</f>
        <v>0</v>
      </c>
      <c r="BH12" s="29">
        <f t="shared" ref="BH12:BH85" si="18">(BG12/AZ12*100)</f>
        <v>0</v>
      </c>
      <c r="BI12" s="128">
        <f>APRIL!BI12+MEI!BI12+JUNI!BI12</f>
        <v>6</v>
      </c>
      <c r="BJ12" s="29">
        <f t="shared" ref="BJ12:BJ85" si="19">BI12/AZ12*100</f>
        <v>46.153846153846153</v>
      </c>
      <c r="BK12" s="128">
        <f>APRIL!BK12+MEI!BK12+JUNI!BK12</f>
        <v>7</v>
      </c>
      <c r="BL12" s="19">
        <f t="shared" ref="BL12:BL85" si="20">(BK12/AZ12*100)</f>
        <v>53.846153846153847</v>
      </c>
      <c r="BM12" s="128">
        <f>APRIL!BM12+MEI!BM12+JUNI!BM12</f>
        <v>0</v>
      </c>
      <c r="BN12" s="19">
        <f t="shared" ref="BN12:BN85" si="21">(BM12/AZ12*100)</f>
        <v>0</v>
      </c>
      <c r="BO12" s="128">
        <f>APRIL!BO12+MEI!BO12+JUNI!BO12</f>
        <v>0</v>
      </c>
      <c r="BP12" s="19">
        <f t="shared" ref="BP12:BP85" si="22">(BO12/AZ12*100)</f>
        <v>0</v>
      </c>
      <c r="BQ12" s="128">
        <f>APRIL!BQ12+MEI!BQ12+JUNI!BQ12</f>
        <v>0</v>
      </c>
      <c r="BR12" s="19">
        <f t="shared" ref="BR12:BR72" si="23">(BQ12/AZ12*100)</f>
        <v>0</v>
      </c>
      <c r="BS12" s="128">
        <f>APRIL!BS12+MEI!BS12+JUNI!BS12</f>
        <v>0</v>
      </c>
      <c r="BT12" s="19">
        <f t="shared" ref="BT12:BT85" si="24">(BS12/AZ12*100)</f>
        <v>0</v>
      </c>
      <c r="BU12" s="128">
        <f>APRIL!BU12+MEI!BU12+JUNI!BU12</f>
        <v>0</v>
      </c>
      <c r="BV12" s="19">
        <f t="shared" ref="BV12:BV85" si="25">(BU12/AZ12*100)</f>
        <v>0</v>
      </c>
      <c r="BW12" s="4" t="s">
        <v>61</v>
      </c>
      <c r="BX12" s="31">
        <f>SUM(AL16:AY16)+AB16+AF16+AJ16</f>
        <v>21</v>
      </c>
      <c r="BY12" s="4"/>
    </row>
    <row r="13" spans="1:77" ht="14.25" customHeight="1">
      <c r="A13" s="174"/>
      <c r="B13" s="174"/>
      <c r="C13" s="32" t="s">
        <v>62</v>
      </c>
      <c r="D13" s="128">
        <f>APRIL!D13+MEI!D13+JUNI!D13</f>
        <v>32</v>
      </c>
      <c r="E13" s="128">
        <f>APRIL!E13+MEI!E13+JUNI!E13</f>
        <v>29</v>
      </c>
      <c r="F13" s="128">
        <f>APRIL!F13+MEI!F13+JUNI!F13</f>
        <v>10</v>
      </c>
      <c r="G13" s="19">
        <f t="shared" si="0"/>
        <v>31.25</v>
      </c>
      <c r="H13" s="128">
        <f>APRIL!H13+MEI!H13+JUNI!H13</f>
        <v>4</v>
      </c>
      <c r="I13" s="21">
        <f t="shared" si="1"/>
        <v>40</v>
      </c>
      <c r="J13" s="128">
        <f>APRIL!J13+MEI!J13+JUNI!J13</f>
        <v>0</v>
      </c>
      <c r="K13" s="23">
        <f t="shared" si="2"/>
        <v>0</v>
      </c>
      <c r="L13" s="128">
        <f>APRIL!L13+MEI!L13+JUNI!L13</f>
        <v>0</v>
      </c>
      <c r="M13" s="128">
        <f>APRIL!M13+MEI!M13+JUNI!M13</f>
        <v>0</v>
      </c>
      <c r="N13" s="128">
        <f>APRIL!N13+MEI!N13+JUNI!N13</f>
        <v>24</v>
      </c>
      <c r="O13" s="19">
        <f t="shared" si="3"/>
        <v>75</v>
      </c>
      <c r="P13" s="128">
        <f>APRIL!P13+MEI!P13+JUNI!P13</f>
        <v>1</v>
      </c>
      <c r="Q13" s="19">
        <f t="shared" si="4"/>
        <v>4.1666666666666661</v>
      </c>
      <c r="R13" s="128">
        <f>APRIL!R13+MEI!R13+JUNI!R13</f>
        <v>10</v>
      </c>
      <c r="S13" s="19">
        <f t="shared" si="5"/>
        <v>31.25</v>
      </c>
      <c r="T13" s="128">
        <f>APRIL!T13+MEI!T13+JUNI!T13</f>
        <v>1</v>
      </c>
      <c r="U13" s="19">
        <f t="shared" si="6"/>
        <v>10</v>
      </c>
      <c r="V13" s="128">
        <f>APRIL!V13+MEI!V13+JUNI!V13</f>
        <v>10</v>
      </c>
      <c r="W13" s="19">
        <f t="shared" si="7"/>
        <v>31.25</v>
      </c>
      <c r="X13" s="128">
        <f>APRIL!X13+MEI!X13+JUNI!X13</f>
        <v>0</v>
      </c>
      <c r="Y13" s="19">
        <f t="shared" si="8"/>
        <v>0</v>
      </c>
      <c r="Z13" s="128">
        <f>APRIL!Z13+MEI!Z13+JUNI!Z13</f>
        <v>10</v>
      </c>
      <c r="AA13" s="19">
        <f t="shared" si="9"/>
        <v>31.25</v>
      </c>
      <c r="AB13" s="128">
        <f>APRIL!AB13+MEI!AB13+JUNI!AB13</f>
        <v>0</v>
      </c>
      <c r="AC13" s="19">
        <f t="shared" si="10"/>
        <v>0</v>
      </c>
      <c r="AD13" s="128">
        <f>APRIL!AD13+MEI!AD13+JUNI!AD13</f>
        <v>10</v>
      </c>
      <c r="AE13" s="19">
        <f t="shared" si="11"/>
        <v>31.25</v>
      </c>
      <c r="AF13" s="128">
        <f>APRIL!AF13+MEI!AF13+JUNI!AF13</f>
        <v>0</v>
      </c>
      <c r="AG13" s="19">
        <f t="shared" si="12"/>
        <v>0</v>
      </c>
      <c r="AH13" s="128">
        <f>APRIL!AH13+MEI!AH13+JUNI!AH13</f>
        <v>7</v>
      </c>
      <c r="AI13" s="19">
        <f t="shared" si="13"/>
        <v>21.875</v>
      </c>
      <c r="AJ13" s="128">
        <f>APRIL!AJ13+MEI!AJ13+JUNI!AJ13</f>
        <v>0</v>
      </c>
      <c r="AK13" s="19">
        <f t="shared" si="14"/>
        <v>0</v>
      </c>
      <c r="AL13" s="128">
        <f>APRIL!AL13+MEI!AL13+JUNI!AL13</f>
        <v>0</v>
      </c>
      <c r="AM13" s="128">
        <f>APRIL!AM13+MEI!AM13+JUNI!AM13</f>
        <v>2</v>
      </c>
      <c r="AN13" s="128">
        <f>APRIL!AN13+MEI!AN13+JUNI!AN13</f>
        <v>2</v>
      </c>
      <c r="AO13" s="128">
        <f>APRIL!AO13+MEI!AO13+JUNI!AO13</f>
        <v>1</v>
      </c>
      <c r="AP13" s="128">
        <f>APRIL!AP13+MEI!AP13+JUNI!AP13</f>
        <v>0</v>
      </c>
      <c r="AQ13" s="128">
        <f>APRIL!AQ13+MEI!AQ13+JUNI!AQ13</f>
        <v>0</v>
      </c>
      <c r="AR13" s="128">
        <f>APRIL!AR13+MEI!AR13+JUNI!AR13</f>
        <v>3</v>
      </c>
      <c r="AS13" s="128">
        <f>APRIL!AS13+MEI!AS13+JUNI!AS13</f>
        <v>0</v>
      </c>
      <c r="AT13" s="128">
        <f>APRIL!AT13+MEI!AT13+JUNI!AT13</f>
        <v>0</v>
      </c>
      <c r="AU13" s="128">
        <f>APRIL!AU13+MEI!AU13+JUNI!AU13</f>
        <v>0</v>
      </c>
      <c r="AV13" s="128">
        <f>APRIL!AV13+MEI!AV13+JUNI!AV13</f>
        <v>0</v>
      </c>
      <c r="AW13" s="128">
        <f>APRIL!AW13+MEI!AW13+JUNI!AW13</f>
        <v>0</v>
      </c>
      <c r="AX13" s="128">
        <f>APRIL!AX13+MEI!AX13+JUNI!AX13</f>
        <v>0</v>
      </c>
      <c r="AY13" s="128">
        <f>APRIL!AY13+MEI!AY13+JUNI!AY13</f>
        <v>4</v>
      </c>
      <c r="AZ13" s="128">
        <f>APRIL!AZ13+MEI!AZ13+JUNI!AZ13</f>
        <v>30</v>
      </c>
      <c r="BA13" s="128">
        <f>APRIL!BA13+MEI!BA13+JUNI!BA13</f>
        <v>14</v>
      </c>
      <c r="BB13" s="28">
        <f t="shared" si="15"/>
        <v>46.666666666666664</v>
      </c>
      <c r="BC13" s="128">
        <f>APRIL!BC13+MEI!BC13+JUNI!BC13</f>
        <v>0</v>
      </c>
      <c r="BD13" s="28">
        <f t="shared" si="16"/>
        <v>0</v>
      </c>
      <c r="BE13" s="128">
        <f>APRIL!BE13+MEI!BE13+JUNI!BE13</f>
        <v>0</v>
      </c>
      <c r="BF13" s="29">
        <f t="shared" si="17"/>
        <v>0</v>
      </c>
      <c r="BG13" s="128">
        <f>APRIL!BG13+MEI!BG13+JUNI!BG13</f>
        <v>0</v>
      </c>
      <c r="BH13" s="29">
        <f t="shared" si="18"/>
        <v>0</v>
      </c>
      <c r="BI13" s="128">
        <f>APRIL!BI13+MEI!BI13+JUNI!BI13</f>
        <v>14</v>
      </c>
      <c r="BJ13" s="29">
        <f t="shared" si="19"/>
        <v>46.666666666666664</v>
      </c>
      <c r="BK13" s="128">
        <f>APRIL!BK13+MEI!BK13+JUNI!BK13</f>
        <v>16</v>
      </c>
      <c r="BL13" s="19">
        <f t="shared" si="20"/>
        <v>53.333333333333336</v>
      </c>
      <c r="BM13" s="128">
        <f>APRIL!BM13+MEI!BM13+JUNI!BM13</f>
        <v>0</v>
      </c>
      <c r="BN13" s="19">
        <f t="shared" si="21"/>
        <v>0</v>
      </c>
      <c r="BO13" s="128">
        <f>APRIL!BO13+MEI!BO13+JUNI!BO13</f>
        <v>0</v>
      </c>
      <c r="BP13" s="19">
        <f t="shared" si="22"/>
        <v>0</v>
      </c>
      <c r="BQ13" s="128">
        <f>APRIL!BQ13+MEI!BQ13+JUNI!BQ13</f>
        <v>0</v>
      </c>
      <c r="BR13" s="19">
        <f t="shared" si="23"/>
        <v>0</v>
      </c>
      <c r="BS13" s="128">
        <f>APRIL!BS13+MEI!BS13+JUNI!BS13</f>
        <v>0</v>
      </c>
      <c r="BT13" s="19">
        <f t="shared" si="24"/>
        <v>0</v>
      </c>
      <c r="BU13" s="128">
        <f>APRIL!BU13+MEI!BU13+JUNI!BU13</f>
        <v>0</v>
      </c>
      <c r="BV13" s="19">
        <f t="shared" si="25"/>
        <v>0</v>
      </c>
      <c r="BW13" s="4" t="s">
        <v>63</v>
      </c>
      <c r="BX13" s="31">
        <f>BI16+BK16+BM16+BO16+BQ16+BS16</f>
        <v>87</v>
      </c>
      <c r="BY13" s="4"/>
    </row>
    <row r="14" spans="1:77" ht="14.25" customHeight="1">
      <c r="A14" s="174"/>
      <c r="B14" s="174"/>
      <c r="C14" s="32" t="s">
        <v>64</v>
      </c>
      <c r="D14" s="128">
        <f>APRIL!D14+MEI!D14+JUNI!D14</f>
        <v>20</v>
      </c>
      <c r="E14" s="128">
        <f>APRIL!E14+MEI!E14+JUNI!E14</f>
        <v>24</v>
      </c>
      <c r="F14" s="128">
        <f>APRIL!F14+MEI!F14+JUNI!F14</f>
        <v>16</v>
      </c>
      <c r="G14" s="19">
        <f t="shared" si="0"/>
        <v>80</v>
      </c>
      <c r="H14" s="128">
        <f>APRIL!H14+MEI!H14+JUNI!H14</f>
        <v>6</v>
      </c>
      <c r="I14" s="21">
        <f t="shared" si="1"/>
        <v>37.5</v>
      </c>
      <c r="J14" s="128">
        <f>APRIL!J14+MEI!J14+JUNI!J14</f>
        <v>0</v>
      </c>
      <c r="K14" s="23">
        <f t="shared" si="2"/>
        <v>0</v>
      </c>
      <c r="L14" s="128">
        <f>APRIL!L14+MEI!L14+JUNI!L14</f>
        <v>0</v>
      </c>
      <c r="M14" s="128">
        <f>APRIL!M14+MEI!M14+JUNI!M14</f>
        <v>0</v>
      </c>
      <c r="N14" s="128">
        <f>APRIL!N14+MEI!N14+JUNI!N14</f>
        <v>16</v>
      </c>
      <c r="O14" s="19">
        <f t="shared" si="3"/>
        <v>80</v>
      </c>
      <c r="P14" s="128">
        <f>APRIL!P14+MEI!P14+JUNI!P14</f>
        <v>2</v>
      </c>
      <c r="Q14" s="19">
        <f t="shared" si="4"/>
        <v>12.5</v>
      </c>
      <c r="R14" s="128">
        <f>APRIL!R14+MEI!R14+JUNI!R14</f>
        <v>16</v>
      </c>
      <c r="S14" s="19">
        <f t="shared" si="5"/>
        <v>80</v>
      </c>
      <c r="T14" s="128">
        <f>APRIL!T14+MEI!T14+JUNI!T14</f>
        <v>3</v>
      </c>
      <c r="U14" s="19">
        <f t="shared" si="6"/>
        <v>18.75</v>
      </c>
      <c r="V14" s="128">
        <f>APRIL!V14+MEI!V14+JUNI!V14</f>
        <v>16</v>
      </c>
      <c r="W14" s="19">
        <f t="shared" si="7"/>
        <v>80</v>
      </c>
      <c r="X14" s="128">
        <f>APRIL!X14+MEI!X14+JUNI!X14</f>
        <v>0</v>
      </c>
      <c r="Y14" s="19">
        <f t="shared" si="8"/>
        <v>0</v>
      </c>
      <c r="Z14" s="128">
        <f>APRIL!Z14+MEI!Z14+JUNI!Z14</f>
        <v>16</v>
      </c>
      <c r="AA14" s="19">
        <f t="shared" si="9"/>
        <v>80</v>
      </c>
      <c r="AB14" s="128">
        <f>APRIL!AB14+MEI!AB14+JUNI!AB14</f>
        <v>0</v>
      </c>
      <c r="AC14" s="19">
        <f t="shared" si="10"/>
        <v>0</v>
      </c>
      <c r="AD14" s="128">
        <f>APRIL!AD14+MEI!AD14+JUNI!AD14</f>
        <v>16</v>
      </c>
      <c r="AE14" s="19">
        <f t="shared" si="11"/>
        <v>80</v>
      </c>
      <c r="AF14" s="128">
        <f>APRIL!AF14+MEI!AF14+JUNI!AF14</f>
        <v>0</v>
      </c>
      <c r="AG14" s="19">
        <f t="shared" si="12"/>
        <v>0</v>
      </c>
      <c r="AH14" s="128">
        <f>APRIL!AH14+MEI!AH14+JUNI!AH14</f>
        <v>16</v>
      </c>
      <c r="AI14" s="19">
        <f t="shared" si="13"/>
        <v>80</v>
      </c>
      <c r="AJ14" s="128">
        <f>APRIL!AJ14+MEI!AJ14+JUNI!AJ14</f>
        <v>0</v>
      </c>
      <c r="AK14" s="19">
        <f t="shared" si="14"/>
        <v>0</v>
      </c>
      <c r="AL14" s="128">
        <f>APRIL!AL14+MEI!AL14+JUNI!AL14</f>
        <v>0</v>
      </c>
      <c r="AM14" s="128">
        <f>APRIL!AM14+MEI!AM14+JUNI!AM14</f>
        <v>0</v>
      </c>
      <c r="AN14" s="128">
        <f>APRIL!AN14+MEI!AN14+JUNI!AN14</f>
        <v>0</v>
      </c>
      <c r="AO14" s="128">
        <f>APRIL!AO14+MEI!AO14+JUNI!AO14</f>
        <v>0</v>
      </c>
      <c r="AP14" s="128">
        <f>APRIL!AP14+MEI!AP14+JUNI!AP14</f>
        <v>0</v>
      </c>
      <c r="AQ14" s="128">
        <f>APRIL!AQ14+MEI!AQ14+JUNI!AQ14</f>
        <v>0</v>
      </c>
      <c r="AR14" s="128">
        <f>APRIL!AR14+MEI!AR14+JUNI!AR14</f>
        <v>1</v>
      </c>
      <c r="AS14" s="128">
        <f>APRIL!AS14+MEI!AS14+JUNI!AS14</f>
        <v>0</v>
      </c>
      <c r="AT14" s="128">
        <f>APRIL!AT14+MEI!AT14+JUNI!AT14</f>
        <v>0</v>
      </c>
      <c r="AU14" s="128">
        <f>APRIL!AU14+MEI!AU14+JUNI!AU14</f>
        <v>0</v>
      </c>
      <c r="AV14" s="128">
        <f>APRIL!AV14+MEI!AV14+JUNI!AV14</f>
        <v>0</v>
      </c>
      <c r="AW14" s="128">
        <f>APRIL!AW14+MEI!AW14+JUNI!AW14</f>
        <v>0</v>
      </c>
      <c r="AX14" s="128">
        <f>APRIL!AX14+MEI!AX14+JUNI!AX14</f>
        <v>0</v>
      </c>
      <c r="AY14" s="128">
        <f>APRIL!AY14+MEI!AY14+JUNI!AY14</f>
        <v>0</v>
      </c>
      <c r="AZ14" s="128">
        <f>APRIL!AZ14+MEI!AZ14+JUNI!AZ14</f>
        <v>16</v>
      </c>
      <c r="BA14" s="128">
        <f>APRIL!BA14+MEI!BA14+JUNI!BA14</f>
        <v>6</v>
      </c>
      <c r="BB14" s="28">
        <f t="shared" si="15"/>
        <v>37.5</v>
      </c>
      <c r="BC14" s="128">
        <f>APRIL!BC14+MEI!BC14+JUNI!BC14</f>
        <v>0</v>
      </c>
      <c r="BD14" s="28">
        <f t="shared" si="16"/>
        <v>0</v>
      </c>
      <c r="BE14" s="128">
        <f>APRIL!BE14+MEI!BE14+JUNI!BE14</f>
        <v>1</v>
      </c>
      <c r="BF14" s="29">
        <f t="shared" si="17"/>
        <v>6.25</v>
      </c>
      <c r="BG14" s="128">
        <f>APRIL!BG14+MEI!BG14+JUNI!BG14</f>
        <v>0</v>
      </c>
      <c r="BH14" s="29">
        <f t="shared" si="18"/>
        <v>0</v>
      </c>
      <c r="BI14" s="128">
        <f>APRIL!BI14+MEI!BI14+JUNI!BI14</f>
        <v>7</v>
      </c>
      <c r="BJ14" s="29">
        <f t="shared" si="19"/>
        <v>43.75</v>
      </c>
      <c r="BK14" s="128">
        <f>APRIL!BK14+MEI!BK14+JUNI!BK14</f>
        <v>9</v>
      </c>
      <c r="BL14" s="19">
        <f t="shared" si="20"/>
        <v>56.25</v>
      </c>
      <c r="BM14" s="128">
        <f>APRIL!BM14+MEI!BM14+JUNI!BM14</f>
        <v>0</v>
      </c>
      <c r="BN14" s="19">
        <f t="shared" si="21"/>
        <v>0</v>
      </c>
      <c r="BO14" s="128">
        <f>APRIL!BO14+MEI!BO14+JUNI!BO14</f>
        <v>0</v>
      </c>
      <c r="BP14" s="19">
        <f t="shared" si="22"/>
        <v>0</v>
      </c>
      <c r="BQ14" s="128">
        <f>APRIL!BQ14+MEI!BQ14+JUNI!BQ14</f>
        <v>0</v>
      </c>
      <c r="BR14" s="19">
        <f t="shared" si="23"/>
        <v>0</v>
      </c>
      <c r="BS14" s="128">
        <f>APRIL!BS14+MEI!BS14+JUNI!BS14</f>
        <v>0</v>
      </c>
      <c r="BT14" s="19">
        <f t="shared" si="24"/>
        <v>0</v>
      </c>
      <c r="BU14" s="128">
        <f>APRIL!BU14+MEI!BU14+JUNI!BU14</f>
        <v>0</v>
      </c>
      <c r="BV14" s="19">
        <f t="shared" si="25"/>
        <v>0</v>
      </c>
      <c r="BW14" s="4" t="s">
        <v>65</v>
      </c>
      <c r="BX14" s="31">
        <f>BI16+BK16+BM16+BO16+BQ16+BS16+BU16</f>
        <v>87</v>
      </c>
      <c r="BY14" s="4"/>
    </row>
    <row r="15" spans="1:77" ht="14.25" customHeight="1">
      <c r="A15" s="175"/>
      <c r="B15" s="175"/>
      <c r="C15" s="32" t="s">
        <v>66</v>
      </c>
      <c r="D15" s="128">
        <f>APRIL!D15+MEI!D15+JUNI!D15</f>
        <v>33</v>
      </c>
      <c r="E15" s="128">
        <f>APRIL!E15+MEI!E15+JUNI!E15</f>
        <v>32</v>
      </c>
      <c r="F15" s="128">
        <f>APRIL!F15+MEI!F15+JUNI!F15</f>
        <v>17</v>
      </c>
      <c r="G15" s="19">
        <f t="shared" si="0"/>
        <v>51.515151515151516</v>
      </c>
      <c r="H15" s="128">
        <f>APRIL!H15+MEI!H15+JUNI!H15</f>
        <v>3</v>
      </c>
      <c r="I15" s="21">
        <f t="shared" si="1"/>
        <v>17.647058823529413</v>
      </c>
      <c r="J15" s="128">
        <f>APRIL!J15+MEI!J15+JUNI!J15</f>
        <v>0</v>
      </c>
      <c r="K15" s="23">
        <f t="shared" si="2"/>
        <v>0</v>
      </c>
      <c r="L15" s="128">
        <f>APRIL!L15+MEI!L15+JUNI!L15</f>
        <v>0</v>
      </c>
      <c r="M15" s="128">
        <f>APRIL!M15+MEI!M15+JUNI!M15</f>
        <v>0</v>
      </c>
      <c r="N15" s="128">
        <f>APRIL!N15+MEI!N15+JUNI!N15</f>
        <v>18</v>
      </c>
      <c r="O15" s="19">
        <f t="shared" si="3"/>
        <v>54.54545454545454</v>
      </c>
      <c r="P15" s="128">
        <f>APRIL!P15+MEI!P15+JUNI!P15</f>
        <v>3</v>
      </c>
      <c r="Q15" s="19">
        <f t="shared" si="4"/>
        <v>16.666666666666664</v>
      </c>
      <c r="R15" s="128">
        <f>APRIL!R15+MEI!R15+JUNI!R15</f>
        <v>17</v>
      </c>
      <c r="S15" s="19">
        <f t="shared" si="5"/>
        <v>51.515151515151516</v>
      </c>
      <c r="T15" s="128">
        <f>APRIL!T15+MEI!T15+JUNI!T15</f>
        <v>1</v>
      </c>
      <c r="U15" s="19">
        <f t="shared" si="6"/>
        <v>5.8823529411764701</v>
      </c>
      <c r="V15" s="128">
        <f>APRIL!V15+MEI!V15+JUNI!V15</f>
        <v>17</v>
      </c>
      <c r="W15" s="19">
        <f t="shared" si="7"/>
        <v>51.515151515151516</v>
      </c>
      <c r="X15" s="128">
        <f>APRIL!X15+MEI!X15+JUNI!X15</f>
        <v>0</v>
      </c>
      <c r="Y15" s="19">
        <f t="shared" si="8"/>
        <v>0</v>
      </c>
      <c r="Z15" s="128">
        <f>APRIL!Z15+MEI!Z15+JUNI!Z15</f>
        <v>17</v>
      </c>
      <c r="AA15" s="19">
        <f t="shared" si="9"/>
        <v>51.515151515151516</v>
      </c>
      <c r="AB15" s="128">
        <f>APRIL!AB15+MEI!AB15+JUNI!AB15</f>
        <v>0</v>
      </c>
      <c r="AC15" s="19">
        <f t="shared" si="10"/>
        <v>0</v>
      </c>
      <c r="AD15" s="128">
        <f>APRIL!AD15+MEI!AD15+JUNI!AD15</f>
        <v>17</v>
      </c>
      <c r="AE15" s="19">
        <f t="shared" si="11"/>
        <v>51.515151515151516</v>
      </c>
      <c r="AF15" s="128">
        <f>APRIL!AF15+MEI!AF15+JUNI!AF15</f>
        <v>0</v>
      </c>
      <c r="AG15" s="19">
        <f t="shared" si="12"/>
        <v>0</v>
      </c>
      <c r="AH15" s="128">
        <f>APRIL!AH15+MEI!AH15+JUNI!AH15</f>
        <v>17</v>
      </c>
      <c r="AI15" s="19">
        <f t="shared" si="13"/>
        <v>51.515151515151516</v>
      </c>
      <c r="AJ15" s="128">
        <f>APRIL!AJ15+MEI!AJ15+JUNI!AJ15</f>
        <v>0</v>
      </c>
      <c r="AK15" s="19">
        <f t="shared" si="14"/>
        <v>0</v>
      </c>
      <c r="AL15" s="128">
        <f>APRIL!AL15+MEI!AL15+JUNI!AL15</f>
        <v>0</v>
      </c>
      <c r="AM15" s="128">
        <f>APRIL!AM15+MEI!AM15+JUNI!AM15</f>
        <v>1</v>
      </c>
      <c r="AN15" s="128">
        <f>APRIL!AN15+MEI!AN15+JUNI!AN15</f>
        <v>1</v>
      </c>
      <c r="AO15" s="128">
        <f>APRIL!AO15+MEI!AO15+JUNI!AO15</f>
        <v>0</v>
      </c>
      <c r="AP15" s="128">
        <f>APRIL!AP15+MEI!AP15+JUNI!AP15</f>
        <v>0</v>
      </c>
      <c r="AQ15" s="128">
        <f>APRIL!AQ15+MEI!AQ15+JUNI!AQ15</f>
        <v>0</v>
      </c>
      <c r="AR15" s="128">
        <f>APRIL!AR15+MEI!AR15+JUNI!AR15</f>
        <v>1</v>
      </c>
      <c r="AS15" s="128">
        <f>APRIL!AS15+MEI!AS15+JUNI!AS15</f>
        <v>0</v>
      </c>
      <c r="AT15" s="128">
        <f>APRIL!AT15+MEI!AT15+JUNI!AT15</f>
        <v>0</v>
      </c>
      <c r="AU15" s="128">
        <f>APRIL!AU15+MEI!AU15+JUNI!AU15</f>
        <v>0</v>
      </c>
      <c r="AV15" s="128">
        <f>APRIL!AV15+MEI!AV15+JUNI!AV15</f>
        <v>0</v>
      </c>
      <c r="AW15" s="128">
        <f>APRIL!AW15+MEI!AW15+JUNI!AW15</f>
        <v>0</v>
      </c>
      <c r="AX15" s="128">
        <f>APRIL!AX15+MEI!AX15+JUNI!AX15</f>
        <v>0</v>
      </c>
      <c r="AY15" s="128">
        <f>APRIL!AY15+MEI!AY15+JUNI!AY15</f>
        <v>1</v>
      </c>
      <c r="AZ15" s="128">
        <f>APRIL!AZ15+MEI!AZ15+JUNI!AZ15</f>
        <v>28</v>
      </c>
      <c r="BA15" s="128">
        <f>APRIL!BA15+MEI!BA15+JUNI!BA15</f>
        <v>15</v>
      </c>
      <c r="BB15" s="28">
        <f t="shared" si="15"/>
        <v>53.571428571428569</v>
      </c>
      <c r="BC15" s="128">
        <f>APRIL!BC15+MEI!BC15+JUNI!BC15</f>
        <v>0</v>
      </c>
      <c r="BD15" s="28">
        <f t="shared" si="16"/>
        <v>0</v>
      </c>
      <c r="BE15" s="128">
        <f>APRIL!BE15+MEI!BE15+JUNI!BE15</f>
        <v>0</v>
      </c>
      <c r="BF15" s="29">
        <f t="shared" si="17"/>
        <v>0</v>
      </c>
      <c r="BG15" s="128">
        <f>APRIL!BG15+MEI!BG15+JUNI!BG15</f>
        <v>0</v>
      </c>
      <c r="BH15" s="29">
        <f t="shared" si="18"/>
        <v>0</v>
      </c>
      <c r="BI15" s="128">
        <f>APRIL!BI15+MEI!BI15+JUNI!BI15</f>
        <v>15</v>
      </c>
      <c r="BJ15" s="29">
        <f t="shared" si="19"/>
        <v>53.571428571428569</v>
      </c>
      <c r="BK15" s="128">
        <f>APRIL!BK15+MEI!BK15+JUNI!BK15</f>
        <v>13</v>
      </c>
      <c r="BL15" s="19">
        <f t="shared" si="20"/>
        <v>46.428571428571431</v>
      </c>
      <c r="BM15" s="128">
        <f>APRIL!BM15+MEI!BM15+JUNI!BM15</f>
        <v>0</v>
      </c>
      <c r="BN15" s="19">
        <f t="shared" si="21"/>
        <v>0</v>
      </c>
      <c r="BO15" s="128">
        <f>APRIL!BO15+MEI!BO15+JUNI!BO15</f>
        <v>0</v>
      </c>
      <c r="BP15" s="19">
        <f t="shared" si="22"/>
        <v>0</v>
      </c>
      <c r="BQ15" s="128">
        <f>APRIL!BQ15+MEI!BQ15+JUNI!BQ15</f>
        <v>0</v>
      </c>
      <c r="BR15" s="19">
        <f t="shared" si="23"/>
        <v>0</v>
      </c>
      <c r="BS15" s="128">
        <f>APRIL!BS15+MEI!BS15+JUNI!BS15</f>
        <v>0</v>
      </c>
      <c r="BT15" s="19">
        <f t="shared" si="24"/>
        <v>0</v>
      </c>
      <c r="BU15" s="128">
        <f>APRIL!BU15+MEI!BU15+JUNI!BU15</f>
        <v>0</v>
      </c>
      <c r="BV15" s="19">
        <f t="shared" si="25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APRIL!D16+MEI!D16+JUNI!D16</f>
        <v>107</v>
      </c>
      <c r="E16" s="129">
        <f>APRIL!E16+MEI!E16+JUNI!E16</f>
        <v>105</v>
      </c>
      <c r="F16" s="129">
        <f>APRIL!F16+MEI!F16+JUNI!F16</f>
        <v>58</v>
      </c>
      <c r="G16" s="19">
        <f t="shared" si="0"/>
        <v>54.205607476635507</v>
      </c>
      <c r="H16" s="129">
        <f>APRIL!H16+MEI!H16+JUNI!H16</f>
        <v>17</v>
      </c>
      <c r="I16" s="21">
        <f t="shared" si="1"/>
        <v>29.310344827586203</v>
      </c>
      <c r="J16" s="129">
        <f>APRIL!J16+MEI!J16+JUNI!J16</f>
        <v>0</v>
      </c>
      <c r="K16" s="23">
        <f t="shared" si="2"/>
        <v>0</v>
      </c>
      <c r="L16" s="129">
        <f>APRIL!L16+MEI!L16+JUNI!L16</f>
        <v>0</v>
      </c>
      <c r="M16" s="129">
        <f>APRIL!M16+MEI!M16+JUNI!M16</f>
        <v>0</v>
      </c>
      <c r="N16" s="129">
        <f>APRIL!N16+MEI!N16+JUNI!N16</f>
        <v>78</v>
      </c>
      <c r="O16" s="19">
        <f t="shared" si="3"/>
        <v>72.89719626168224</v>
      </c>
      <c r="P16" s="129">
        <f>APRIL!P16+MEI!P16+JUNI!P16</f>
        <v>6</v>
      </c>
      <c r="Q16" s="19">
        <f t="shared" si="4"/>
        <v>7.6923076923076925</v>
      </c>
      <c r="R16" s="129">
        <f>APRIL!R16+MEI!R16+JUNI!R16</f>
        <v>59</v>
      </c>
      <c r="S16" s="19">
        <f t="shared" si="5"/>
        <v>55.140186915887845</v>
      </c>
      <c r="T16" s="129">
        <f>APRIL!T16+MEI!T16+JUNI!T16</f>
        <v>5</v>
      </c>
      <c r="U16" s="19">
        <f t="shared" si="6"/>
        <v>8.4745762711864394</v>
      </c>
      <c r="V16" s="129">
        <f>APRIL!V16+MEI!V16+JUNI!V16</f>
        <v>59</v>
      </c>
      <c r="W16" s="19">
        <f t="shared" si="7"/>
        <v>55.140186915887845</v>
      </c>
      <c r="X16" s="129">
        <f>APRIL!X16+MEI!X16+JUNI!X16</f>
        <v>0</v>
      </c>
      <c r="Y16" s="19">
        <f t="shared" si="8"/>
        <v>0</v>
      </c>
      <c r="Z16" s="129">
        <f>APRIL!Z16+MEI!Z16+JUNI!Z16</f>
        <v>59</v>
      </c>
      <c r="AA16" s="19">
        <f t="shared" si="9"/>
        <v>55.140186915887845</v>
      </c>
      <c r="AB16" s="129">
        <f>APRIL!AB16+MEI!AB16+JUNI!AB16</f>
        <v>0</v>
      </c>
      <c r="AC16" s="19">
        <f t="shared" si="10"/>
        <v>0</v>
      </c>
      <c r="AD16" s="129">
        <f>APRIL!AD16+MEI!AD16+JUNI!AD16</f>
        <v>59</v>
      </c>
      <c r="AE16" s="19">
        <f t="shared" si="11"/>
        <v>55.140186915887845</v>
      </c>
      <c r="AF16" s="129">
        <f>APRIL!AF16+MEI!AF16+JUNI!AF16</f>
        <v>0</v>
      </c>
      <c r="AG16" s="19">
        <f t="shared" si="12"/>
        <v>0</v>
      </c>
      <c r="AH16" s="129">
        <f>APRIL!AH16+MEI!AH16+JUNI!AH16</f>
        <v>56</v>
      </c>
      <c r="AI16" s="19">
        <f t="shared" si="13"/>
        <v>52.336448598130836</v>
      </c>
      <c r="AJ16" s="129">
        <f>APRIL!AJ16+MEI!AJ16+JUNI!AJ16</f>
        <v>0</v>
      </c>
      <c r="AK16" s="19">
        <f t="shared" si="14"/>
        <v>0</v>
      </c>
      <c r="AL16" s="129">
        <f>APRIL!AL16+MEI!AL16+JUNI!AL16</f>
        <v>0</v>
      </c>
      <c r="AM16" s="129">
        <f>APRIL!AM16+MEI!AM16+JUNI!AM16</f>
        <v>3</v>
      </c>
      <c r="AN16" s="129">
        <f>APRIL!AN16+MEI!AN16+JUNI!AN16</f>
        <v>3</v>
      </c>
      <c r="AO16" s="129">
        <f>APRIL!AO16+MEI!AO16+JUNI!AO16</f>
        <v>2</v>
      </c>
      <c r="AP16" s="129">
        <f>APRIL!AP16+MEI!AP16+JUNI!AP16</f>
        <v>0</v>
      </c>
      <c r="AQ16" s="129">
        <f>APRIL!AQ16+MEI!AQ16+JUNI!AQ16</f>
        <v>0</v>
      </c>
      <c r="AR16" s="129">
        <f>APRIL!AR16+MEI!AR16+JUNI!AR16</f>
        <v>7</v>
      </c>
      <c r="AS16" s="129">
        <f>APRIL!AS16+MEI!AS16+JUNI!AS16</f>
        <v>0</v>
      </c>
      <c r="AT16" s="129">
        <f>APRIL!AT16+MEI!AT16+JUNI!AT16</f>
        <v>0</v>
      </c>
      <c r="AU16" s="129">
        <f>APRIL!AU16+MEI!AU16+JUNI!AU16</f>
        <v>0</v>
      </c>
      <c r="AV16" s="129">
        <f>APRIL!AV16+MEI!AV16+JUNI!AV16</f>
        <v>0</v>
      </c>
      <c r="AW16" s="129">
        <f>APRIL!AW16+MEI!AW16+JUNI!AW16</f>
        <v>0</v>
      </c>
      <c r="AX16" s="129">
        <f>APRIL!AX16+MEI!AX16+JUNI!AX16</f>
        <v>0</v>
      </c>
      <c r="AY16" s="129">
        <f>APRIL!AY16+MEI!AY16+JUNI!AY16</f>
        <v>6</v>
      </c>
      <c r="AZ16" s="129">
        <f>APRIL!AZ16+MEI!AZ16+JUNI!AZ16</f>
        <v>87</v>
      </c>
      <c r="BA16" s="129">
        <f>APRIL!BA16+MEI!BA16+JUNI!BA16</f>
        <v>41</v>
      </c>
      <c r="BB16" s="28">
        <f t="shared" si="15"/>
        <v>47.126436781609193</v>
      </c>
      <c r="BC16" s="129">
        <f>APRIL!BC16+MEI!BC16+JUNI!BC16</f>
        <v>0</v>
      </c>
      <c r="BD16" s="28">
        <f t="shared" si="16"/>
        <v>0</v>
      </c>
      <c r="BE16" s="129">
        <f>APRIL!BE16+MEI!BE16+JUNI!BE16</f>
        <v>1</v>
      </c>
      <c r="BF16" s="29">
        <f t="shared" si="17"/>
        <v>1.1494252873563218</v>
      </c>
      <c r="BG16" s="129">
        <f>APRIL!BG16+MEI!BG16+JUNI!BG16</f>
        <v>0</v>
      </c>
      <c r="BH16" s="29">
        <f t="shared" si="18"/>
        <v>0</v>
      </c>
      <c r="BI16" s="129">
        <f>APRIL!BI16+MEI!BI16+JUNI!BI16</f>
        <v>42</v>
      </c>
      <c r="BJ16" s="29">
        <f t="shared" si="19"/>
        <v>48.275862068965516</v>
      </c>
      <c r="BK16" s="129">
        <f>APRIL!BK16+MEI!BK16+JUNI!BK16</f>
        <v>45</v>
      </c>
      <c r="BL16" s="19">
        <f t="shared" si="20"/>
        <v>51.724137931034484</v>
      </c>
      <c r="BM16" s="129">
        <f>APRIL!BM16+MEI!BM16+JUNI!BM16</f>
        <v>0</v>
      </c>
      <c r="BN16" s="19">
        <f t="shared" si="21"/>
        <v>0</v>
      </c>
      <c r="BO16" s="129">
        <f>APRIL!BO16+MEI!BO16+JUNI!BO16</f>
        <v>0</v>
      </c>
      <c r="BP16" s="19">
        <f t="shared" si="22"/>
        <v>0</v>
      </c>
      <c r="BQ16" s="129">
        <f>APRIL!BQ16+MEI!BQ16+JUNI!BQ16</f>
        <v>0</v>
      </c>
      <c r="BR16" s="19">
        <f t="shared" si="23"/>
        <v>0</v>
      </c>
      <c r="BS16" s="129">
        <f>APRIL!BS16+MEI!BS16+JUNI!BS16</f>
        <v>0</v>
      </c>
      <c r="BT16" s="19">
        <f t="shared" si="24"/>
        <v>0</v>
      </c>
      <c r="BU16" s="129">
        <f>APRIL!BU16+MEI!BU16+JUNI!BU16</f>
        <v>0</v>
      </c>
      <c r="BV16" s="19">
        <f t="shared" si="25"/>
        <v>0</v>
      </c>
      <c r="BW16" s="4"/>
      <c r="BX16" s="4"/>
      <c r="BY16" s="4"/>
    </row>
    <row r="17" spans="1:77" ht="14.25" customHeight="1">
      <c r="A17" s="198">
        <v>2</v>
      </c>
      <c r="B17" s="198" t="s">
        <v>67</v>
      </c>
      <c r="C17" s="32" t="s">
        <v>68</v>
      </c>
      <c r="D17" s="128" t="e">
        <f>APRIL!#REF!+MEI!#REF!+JUNI!#REF!</f>
        <v>#REF!</v>
      </c>
      <c r="E17" s="128" t="e">
        <f>APRIL!#REF!+MEI!#REF!+JUNI!#REF!</f>
        <v>#REF!</v>
      </c>
      <c r="F17" s="128" t="e">
        <f>APRIL!#REF!+MEI!#REF!+JUNI!#REF!</f>
        <v>#REF!</v>
      </c>
      <c r="G17" s="19" t="e">
        <f t="shared" si="0"/>
        <v>#REF!</v>
      </c>
      <c r="H17" s="128" t="e">
        <f>APRIL!#REF!+MEI!#REF!+JUNI!#REF!</f>
        <v>#REF!</v>
      </c>
      <c r="I17" s="21" t="e">
        <f t="shared" si="1"/>
        <v>#REF!</v>
      </c>
      <c r="J17" s="128" t="e">
        <f>APRIL!#REF!+MEI!#REF!+JUNI!#REF!</f>
        <v>#REF!</v>
      </c>
      <c r="K17" s="23" t="e">
        <f t="shared" si="2"/>
        <v>#REF!</v>
      </c>
      <c r="L17" s="128" t="e">
        <f>APRIL!#REF!+MEI!#REF!+JUNI!#REF!</f>
        <v>#REF!</v>
      </c>
      <c r="M17" s="128" t="e">
        <f>APRIL!#REF!+MEI!#REF!+JUNI!#REF!</f>
        <v>#REF!</v>
      </c>
      <c r="N17" s="128" t="e">
        <f>APRIL!#REF!+MEI!#REF!+JUNI!#REF!</f>
        <v>#REF!</v>
      </c>
      <c r="O17" s="19" t="e">
        <f t="shared" si="3"/>
        <v>#REF!</v>
      </c>
      <c r="P17" s="128" t="e">
        <f>APRIL!#REF!+MEI!#REF!+JUNI!#REF!</f>
        <v>#REF!</v>
      </c>
      <c r="Q17" s="19" t="e">
        <f t="shared" si="4"/>
        <v>#REF!</v>
      </c>
      <c r="R17" s="128" t="e">
        <f>APRIL!#REF!+MEI!#REF!+JUNI!#REF!</f>
        <v>#REF!</v>
      </c>
      <c r="S17" s="19" t="e">
        <f t="shared" si="5"/>
        <v>#REF!</v>
      </c>
      <c r="T17" s="128" t="e">
        <f>APRIL!#REF!+MEI!#REF!+JUNI!#REF!</f>
        <v>#REF!</v>
      </c>
      <c r="U17" s="19" t="e">
        <f t="shared" si="6"/>
        <v>#REF!</v>
      </c>
      <c r="V17" s="128" t="e">
        <f>APRIL!#REF!+MEI!#REF!+JUNI!#REF!</f>
        <v>#REF!</v>
      </c>
      <c r="W17" s="19" t="e">
        <f t="shared" si="7"/>
        <v>#REF!</v>
      </c>
      <c r="X17" s="128" t="e">
        <f>APRIL!#REF!+MEI!#REF!+JUNI!#REF!</f>
        <v>#REF!</v>
      </c>
      <c r="Y17" s="19" t="e">
        <f t="shared" si="8"/>
        <v>#REF!</v>
      </c>
      <c r="Z17" s="128" t="e">
        <f>APRIL!#REF!+MEI!#REF!+JUNI!#REF!</f>
        <v>#REF!</v>
      </c>
      <c r="AA17" s="19" t="e">
        <f t="shared" si="9"/>
        <v>#REF!</v>
      </c>
      <c r="AB17" s="128" t="e">
        <f>APRIL!#REF!+MEI!#REF!+JUNI!#REF!</f>
        <v>#REF!</v>
      </c>
      <c r="AC17" s="19" t="e">
        <f t="shared" si="10"/>
        <v>#REF!</v>
      </c>
      <c r="AD17" s="128" t="e">
        <f>APRIL!#REF!+MEI!#REF!+JUNI!#REF!</f>
        <v>#REF!</v>
      </c>
      <c r="AE17" s="19" t="e">
        <f t="shared" si="11"/>
        <v>#REF!</v>
      </c>
      <c r="AF17" s="128" t="e">
        <f>APRIL!#REF!+MEI!#REF!+JUNI!#REF!</f>
        <v>#REF!</v>
      </c>
      <c r="AG17" s="19" t="e">
        <f t="shared" si="12"/>
        <v>#REF!</v>
      </c>
      <c r="AH17" s="128" t="e">
        <f>APRIL!#REF!+MEI!#REF!+JUNI!#REF!</f>
        <v>#REF!</v>
      </c>
      <c r="AI17" s="19" t="e">
        <f t="shared" si="13"/>
        <v>#REF!</v>
      </c>
      <c r="AJ17" s="128" t="e">
        <f>APRIL!#REF!+MEI!#REF!+JUNI!#REF!</f>
        <v>#REF!</v>
      </c>
      <c r="AK17" s="19" t="e">
        <f t="shared" si="14"/>
        <v>#REF!</v>
      </c>
      <c r="AL17" s="128" t="e">
        <f>APRIL!#REF!+MEI!#REF!+JUNI!#REF!</f>
        <v>#REF!</v>
      </c>
      <c r="AM17" s="128" t="e">
        <f>APRIL!#REF!+MEI!#REF!+JUNI!#REF!</f>
        <v>#REF!</v>
      </c>
      <c r="AN17" s="128" t="e">
        <f>APRIL!#REF!+MEI!#REF!+JUNI!#REF!</f>
        <v>#REF!</v>
      </c>
      <c r="AO17" s="128" t="e">
        <f>APRIL!#REF!+MEI!#REF!+JUNI!#REF!</f>
        <v>#REF!</v>
      </c>
      <c r="AP17" s="128" t="e">
        <f>APRIL!#REF!+MEI!#REF!+JUNI!#REF!</f>
        <v>#REF!</v>
      </c>
      <c r="AQ17" s="128" t="e">
        <f>APRIL!#REF!+MEI!#REF!+JUNI!#REF!</f>
        <v>#REF!</v>
      </c>
      <c r="AR17" s="128" t="e">
        <f>APRIL!#REF!+MEI!#REF!+JUNI!#REF!</f>
        <v>#REF!</v>
      </c>
      <c r="AS17" s="128" t="e">
        <f>APRIL!#REF!+MEI!#REF!+JUNI!#REF!</f>
        <v>#REF!</v>
      </c>
      <c r="AT17" s="128" t="e">
        <f>APRIL!#REF!+MEI!#REF!+JUNI!#REF!</f>
        <v>#REF!</v>
      </c>
      <c r="AU17" s="128" t="e">
        <f>APRIL!#REF!+MEI!#REF!+JUNI!#REF!</f>
        <v>#REF!</v>
      </c>
      <c r="AV17" s="128" t="e">
        <f>APRIL!#REF!+MEI!#REF!+JUNI!#REF!</f>
        <v>#REF!</v>
      </c>
      <c r="AW17" s="128" t="e">
        <f>APRIL!#REF!+MEI!#REF!+JUNI!#REF!</f>
        <v>#REF!</v>
      </c>
      <c r="AX17" s="128" t="e">
        <f>APRIL!#REF!+MEI!#REF!+JUNI!#REF!</f>
        <v>#REF!</v>
      </c>
      <c r="AY17" s="128" t="e">
        <f>APRIL!#REF!+MEI!#REF!+JUNI!#REF!</f>
        <v>#REF!</v>
      </c>
      <c r="AZ17" s="128" t="e">
        <f>APRIL!#REF!+MEI!#REF!+JUNI!#REF!</f>
        <v>#REF!</v>
      </c>
      <c r="BA17" s="128" t="e">
        <f>APRIL!#REF!+MEI!#REF!+JUNI!#REF!</f>
        <v>#REF!</v>
      </c>
      <c r="BB17" s="28" t="e">
        <f t="shared" si="15"/>
        <v>#REF!</v>
      </c>
      <c r="BC17" s="128" t="e">
        <f>APRIL!#REF!+MEI!#REF!+JUNI!#REF!</f>
        <v>#REF!</v>
      </c>
      <c r="BD17" s="28" t="e">
        <f t="shared" si="16"/>
        <v>#REF!</v>
      </c>
      <c r="BE17" s="128" t="e">
        <f>APRIL!#REF!+MEI!#REF!+JUNI!#REF!</f>
        <v>#REF!</v>
      </c>
      <c r="BF17" s="29" t="e">
        <f t="shared" si="17"/>
        <v>#REF!</v>
      </c>
      <c r="BG17" s="128" t="e">
        <f>APRIL!#REF!+MEI!#REF!+JUNI!#REF!</f>
        <v>#REF!</v>
      </c>
      <c r="BH17" s="29" t="e">
        <f t="shared" si="18"/>
        <v>#REF!</v>
      </c>
      <c r="BI17" s="128" t="e">
        <f>APRIL!#REF!+MEI!#REF!+JUNI!#REF!</f>
        <v>#REF!</v>
      </c>
      <c r="BJ17" s="29" t="e">
        <f t="shared" si="19"/>
        <v>#REF!</v>
      </c>
      <c r="BK17" s="128" t="e">
        <f>APRIL!#REF!+MEI!#REF!+JUNI!#REF!</f>
        <v>#REF!</v>
      </c>
      <c r="BL17" s="19" t="e">
        <f t="shared" si="20"/>
        <v>#REF!</v>
      </c>
      <c r="BM17" s="128" t="e">
        <f>APRIL!#REF!+MEI!#REF!+JUNI!#REF!</f>
        <v>#REF!</v>
      </c>
      <c r="BN17" s="19" t="e">
        <f t="shared" si="21"/>
        <v>#REF!</v>
      </c>
      <c r="BO17" s="128" t="e">
        <f>APRIL!#REF!+MEI!#REF!+JUNI!#REF!</f>
        <v>#REF!</v>
      </c>
      <c r="BP17" s="19" t="e">
        <f t="shared" si="22"/>
        <v>#REF!</v>
      </c>
      <c r="BQ17" s="128" t="e">
        <f>APRIL!#REF!+MEI!#REF!+JUNI!#REF!</f>
        <v>#REF!</v>
      </c>
      <c r="BR17" s="19" t="e">
        <f t="shared" si="23"/>
        <v>#REF!</v>
      </c>
      <c r="BS17" s="128" t="e">
        <f>APRIL!#REF!+MEI!#REF!+JUNI!#REF!</f>
        <v>#REF!</v>
      </c>
      <c r="BT17" s="19" t="e">
        <f t="shared" si="24"/>
        <v>#REF!</v>
      </c>
      <c r="BU17" s="128" t="e">
        <f>APRIL!#REF!+MEI!#REF!+JUNI!#REF!</f>
        <v>#REF!</v>
      </c>
      <c r="BV17" s="19" t="e">
        <f t="shared" si="25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74"/>
      <c r="B18" s="174"/>
      <c r="C18" s="32" t="s">
        <v>69</v>
      </c>
      <c r="D18" s="128" t="e">
        <f>APRIL!#REF!+MEI!#REF!+JUNI!#REF!</f>
        <v>#REF!</v>
      </c>
      <c r="E18" s="128" t="e">
        <f>APRIL!#REF!+MEI!#REF!+JUNI!#REF!</f>
        <v>#REF!</v>
      </c>
      <c r="F18" s="128" t="e">
        <f>APRIL!#REF!+MEI!#REF!+JUNI!#REF!</f>
        <v>#REF!</v>
      </c>
      <c r="G18" s="19" t="e">
        <f t="shared" si="0"/>
        <v>#REF!</v>
      </c>
      <c r="H18" s="128" t="e">
        <f>APRIL!#REF!+MEI!#REF!+JUNI!#REF!</f>
        <v>#REF!</v>
      </c>
      <c r="I18" s="21" t="e">
        <f t="shared" si="1"/>
        <v>#REF!</v>
      </c>
      <c r="J18" s="128" t="e">
        <f>APRIL!#REF!+MEI!#REF!+JUNI!#REF!</f>
        <v>#REF!</v>
      </c>
      <c r="K18" s="23" t="e">
        <f t="shared" si="2"/>
        <v>#REF!</v>
      </c>
      <c r="L18" s="128" t="e">
        <f>APRIL!#REF!+MEI!#REF!+JUNI!#REF!</f>
        <v>#REF!</v>
      </c>
      <c r="M18" s="128" t="e">
        <f>APRIL!#REF!+MEI!#REF!+JUNI!#REF!</f>
        <v>#REF!</v>
      </c>
      <c r="N18" s="128" t="e">
        <f>APRIL!#REF!+MEI!#REF!+JUNI!#REF!</f>
        <v>#REF!</v>
      </c>
      <c r="O18" s="19" t="e">
        <f t="shared" si="3"/>
        <v>#REF!</v>
      </c>
      <c r="P18" s="128" t="e">
        <f>APRIL!#REF!+MEI!#REF!+JUNI!#REF!</f>
        <v>#REF!</v>
      </c>
      <c r="Q18" s="19" t="e">
        <f t="shared" si="4"/>
        <v>#REF!</v>
      </c>
      <c r="R18" s="128" t="e">
        <f>APRIL!#REF!+MEI!#REF!+JUNI!#REF!</f>
        <v>#REF!</v>
      </c>
      <c r="S18" s="19" t="e">
        <f t="shared" si="5"/>
        <v>#REF!</v>
      </c>
      <c r="T18" s="128" t="e">
        <f>APRIL!#REF!+MEI!#REF!+JUNI!#REF!</f>
        <v>#REF!</v>
      </c>
      <c r="U18" s="19" t="e">
        <f t="shared" si="6"/>
        <v>#REF!</v>
      </c>
      <c r="V18" s="128" t="e">
        <f>APRIL!#REF!+MEI!#REF!+JUNI!#REF!</f>
        <v>#REF!</v>
      </c>
      <c r="W18" s="19" t="e">
        <f t="shared" si="7"/>
        <v>#REF!</v>
      </c>
      <c r="X18" s="128" t="e">
        <f>APRIL!#REF!+MEI!#REF!+JUNI!#REF!</f>
        <v>#REF!</v>
      </c>
      <c r="Y18" s="19" t="e">
        <f t="shared" si="8"/>
        <v>#REF!</v>
      </c>
      <c r="Z18" s="128" t="e">
        <f>APRIL!#REF!+MEI!#REF!+JUNI!#REF!</f>
        <v>#REF!</v>
      </c>
      <c r="AA18" s="19" t="e">
        <f t="shared" si="9"/>
        <v>#REF!</v>
      </c>
      <c r="AB18" s="128" t="e">
        <f>APRIL!#REF!+MEI!#REF!+JUNI!#REF!</f>
        <v>#REF!</v>
      </c>
      <c r="AC18" s="19" t="e">
        <f t="shared" si="10"/>
        <v>#REF!</v>
      </c>
      <c r="AD18" s="128" t="e">
        <f>APRIL!#REF!+MEI!#REF!+JUNI!#REF!</f>
        <v>#REF!</v>
      </c>
      <c r="AE18" s="19" t="e">
        <f t="shared" si="11"/>
        <v>#REF!</v>
      </c>
      <c r="AF18" s="128" t="e">
        <f>APRIL!#REF!+MEI!#REF!+JUNI!#REF!</f>
        <v>#REF!</v>
      </c>
      <c r="AG18" s="19" t="e">
        <f t="shared" si="12"/>
        <v>#REF!</v>
      </c>
      <c r="AH18" s="128" t="e">
        <f>APRIL!#REF!+MEI!#REF!+JUNI!#REF!</f>
        <v>#REF!</v>
      </c>
      <c r="AI18" s="19" t="e">
        <f t="shared" si="13"/>
        <v>#REF!</v>
      </c>
      <c r="AJ18" s="128" t="e">
        <f>APRIL!#REF!+MEI!#REF!+JUNI!#REF!</f>
        <v>#REF!</v>
      </c>
      <c r="AK18" s="19" t="e">
        <f t="shared" si="14"/>
        <v>#REF!</v>
      </c>
      <c r="AL18" s="128" t="e">
        <f>APRIL!#REF!+MEI!#REF!+JUNI!#REF!</f>
        <v>#REF!</v>
      </c>
      <c r="AM18" s="128" t="e">
        <f>APRIL!#REF!+MEI!#REF!+JUNI!#REF!</f>
        <v>#REF!</v>
      </c>
      <c r="AN18" s="128" t="e">
        <f>APRIL!#REF!+MEI!#REF!+JUNI!#REF!</f>
        <v>#REF!</v>
      </c>
      <c r="AO18" s="128" t="e">
        <f>APRIL!#REF!+MEI!#REF!+JUNI!#REF!</f>
        <v>#REF!</v>
      </c>
      <c r="AP18" s="128" t="e">
        <f>APRIL!#REF!+MEI!#REF!+JUNI!#REF!</f>
        <v>#REF!</v>
      </c>
      <c r="AQ18" s="128" t="e">
        <f>APRIL!#REF!+MEI!#REF!+JUNI!#REF!</f>
        <v>#REF!</v>
      </c>
      <c r="AR18" s="128" t="e">
        <f>APRIL!#REF!+MEI!#REF!+JUNI!#REF!</f>
        <v>#REF!</v>
      </c>
      <c r="AS18" s="128" t="e">
        <f>APRIL!#REF!+MEI!#REF!+JUNI!#REF!</f>
        <v>#REF!</v>
      </c>
      <c r="AT18" s="128" t="e">
        <f>APRIL!#REF!+MEI!#REF!+JUNI!#REF!</f>
        <v>#REF!</v>
      </c>
      <c r="AU18" s="128" t="e">
        <f>APRIL!#REF!+MEI!#REF!+JUNI!#REF!</f>
        <v>#REF!</v>
      </c>
      <c r="AV18" s="128" t="e">
        <f>APRIL!#REF!+MEI!#REF!+JUNI!#REF!</f>
        <v>#REF!</v>
      </c>
      <c r="AW18" s="128" t="e">
        <f>APRIL!#REF!+MEI!#REF!+JUNI!#REF!</f>
        <v>#REF!</v>
      </c>
      <c r="AX18" s="128" t="e">
        <f>APRIL!#REF!+MEI!#REF!+JUNI!#REF!</f>
        <v>#REF!</v>
      </c>
      <c r="AY18" s="128" t="e">
        <f>APRIL!#REF!+MEI!#REF!+JUNI!#REF!</f>
        <v>#REF!</v>
      </c>
      <c r="AZ18" s="128" t="e">
        <f>APRIL!#REF!+MEI!#REF!+JUNI!#REF!</f>
        <v>#REF!</v>
      </c>
      <c r="BA18" s="128" t="e">
        <f>APRIL!#REF!+MEI!#REF!+JUNI!#REF!</f>
        <v>#REF!</v>
      </c>
      <c r="BB18" s="28" t="e">
        <f t="shared" si="15"/>
        <v>#REF!</v>
      </c>
      <c r="BC18" s="128" t="e">
        <f>APRIL!#REF!+MEI!#REF!+JUNI!#REF!</f>
        <v>#REF!</v>
      </c>
      <c r="BD18" s="28" t="e">
        <f t="shared" si="16"/>
        <v>#REF!</v>
      </c>
      <c r="BE18" s="128" t="e">
        <f>APRIL!#REF!+MEI!#REF!+JUNI!#REF!</f>
        <v>#REF!</v>
      </c>
      <c r="BF18" s="29" t="e">
        <f t="shared" si="17"/>
        <v>#REF!</v>
      </c>
      <c r="BG18" s="128" t="e">
        <f>APRIL!#REF!+MEI!#REF!+JUNI!#REF!</f>
        <v>#REF!</v>
      </c>
      <c r="BH18" s="29" t="e">
        <f t="shared" si="18"/>
        <v>#REF!</v>
      </c>
      <c r="BI18" s="128" t="e">
        <f>APRIL!#REF!+MEI!#REF!+JUNI!#REF!</f>
        <v>#REF!</v>
      </c>
      <c r="BJ18" s="29" t="e">
        <f t="shared" si="19"/>
        <v>#REF!</v>
      </c>
      <c r="BK18" s="128" t="e">
        <f>APRIL!#REF!+MEI!#REF!+JUNI!#REF!</f>
        <v>#REF!</v>
      </c>
      <c r="BL18" s="19" t="e">
        <f t="shared" si="20"/>
        <v>#REF!</v>
      </c>
      <c r="BM18" s="128" t="e">
        <f>APRIL!#REF!+MEI!#REF!+JUNI!#REF!</f>
        <v>#REF!</v>
      </c>
      <c r="BN18" s="19" t="e">
        <f t="shared" si="21"/>
        <v>#REF!</v>
      </c>
      <c r="BO18" s="128" t="e">
        <f>APRIL!#REF!+MEI!#REF!+JUNI!#REF!</f>
        <v>#REF!</v>
      </c>
      <c r="BP18" s="19" t="e">
        <f t="shared" si="22"/>
        <v>#REF!</v>
      </c>
      <c r="BQ18" s="128" t="e">
        <f>APRIL!#REF!+MEI!#REF!+JUNI!#REF!</f>
        <v>#REF!</v>
      </c>
      <c r="BR18" s="19" t="e">
        <f t="shared" si="23"/>
        <v>#REF!</v>
      </c>
      <c r="BS18" s="128" t="e">
        <f>APRIL!#REF!+MEI!#REF!+JUNI!#REF!</f>
        <v>#REF!</v>
      </c>
      <c r="BT18" s="19" t="e">
        <f t="shared" si="24"/>
        <v>#REF!</v>
      </c>
      <c r="BU18" s="128" t="e">
        <f>APRIL!#REF!+MEI!#REF!+JUNI!#REF!</f>
        <v>#REF!</v>
      </c>
      <c r="BV18" s="19" t="e">
        <f t="shared" si="25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74"/>
      <c r="B19" s="174"/>
      <c r="C19" s="32" t="s">
        <v>70</v>
      </c>
      <c r="D19" s="128" t="e">
        <f>APRIL!#REF!+MEI!#REF!+JUNI!#REF!</f>
        <v>#REF!</v>
      </c>
      <c r="E19" s="128" t="e">
        <f>APRIL!#REF!+MEI!#REF!+JUNI!#REF!</f>
        <v>#REF!</v>
      </c>
      <c r="F19" s="128" t="e">
        <f>APRIL!#REF!+MEI!#REF!+JUNI!#REF!</f>
        <v>#REF!</v>
      </c>
      <c r="G19" s="19" t="e">
        <f t="shared" si="0"/>
        <v>#REF!</v>
      </c>
      <c r="H19" s="128" t="e">
        <f>APRIL!#REF!+MEI!#REF!+JUNI!#REF!</f>
        <v>#REF!</v>
      </c>
      <c r="I19" s="21" t="e">
        <f t="shared" si="1"/>
        <v>#REF!</v>
      </c>
      <c r="J19" s="128" t="e">
        <f>APRIL!#REF!+MEI!#REF!+JUNI!#REF!</f>
        <v>#REF!</v>
      </c>
      <c r="K19" s="23" t="e">
        <f t="shared" si="2"/>
        <v>#REF!</v>
      </c>
      <c r="L19" s="128" t="e">
        <f>APRIL!#REF!+MEI!#REF!+JUNI!#REF!</f>
        <v>#REF!</v>
      </c>
      <c r="M19" s="128" t="e">
        <f>APRIL!#REF!+MEI!#REF!+JUNI!#REF!</f>
        <v>#REF!</v>
      </c>
      <c r="N19" s="128" t="e">
        <f>APRIL!#REF!+MEI!#REF!+JUNI!#REF!</f>
        <v>#REF!</v>
      </c>
      <c r="O19" s="19" t="e">
        <f t="shared" si="3"/>
        <v>#REF!</v>
      </c>
      <c r="P19" s="128" t="e">
        <f>APRIL!#REF!+MEI!#REF!+JUNI!#REF!</f>
        <v>#REF!</v>
      </c>
      <c r="Q19" s="19" t="e">
        <f t="shared" si="4"/>
        <v>#REF!</v>
      </c>
      <c r="R19" s="128" t="e">
        <f>APRIL!#REF!+MEI!#REF!+JUNI!#REF!</f>
        <v>#REF!</v>
      </c>
      <c r="S19" s="19" t="e">
        <f t="shared" si="5"/>
        <v>#REF!</v>
      </c>
      <c r="T19" s="128" t="e">
        <f>APRIL!#REF!+MEI!#REF!+JUNI!#REF!</f>
        <v>#REF!</v>
      </c>
      <c r="U19" s="19" t="e">
        <f t="shared" si="6"/>
        <v>#REF!</v>
      </c>
      <c r="V19" s="128" t="e">
        <f>APRIL!#REF!+MEI!#REF!+JUNI!#REF!</f>
        <v>#REF!</v>
      </c>
      <c r="W19" s="19" t="e">
        <f t="shared" si="7"/>
        <v>#REF!</v>
      </c>
      <c r="X19" s="128" t="e">
        <f>APRIL!#REF!+MEI!#REF!+JUNI!#REF!</f>
        <v>#REF!</v>
      </c>
      <c r="Y19" s="19" t="e">
        <f t="shared" si="8"/>
        <v>#REF!</v>
      </c>
      <c r="Z19" s="128" t="e">
        <f>APRIL!#REF!+MEI!#REF!+JUNI!#REF!</f>
        <v>#REF!</v>
      </c>
      <c r="AA19" s="19" t="e">
        <f t="shared" si="9"/>
        <v>#REF!</v>
      </c>
      <c r="AB19" s="128" t="e">
        <f>APRIL!#REF!+MEI!#REF!+JUNI!#REF!</f>
        <v>#REF!</v>
      </c>
      <c r="AC19" s="19" t="e">
        <f t="shared" si="10"/>
        <v>#REF!</v>
      </c>
      <c r="AD19" s="128" t="e">
        <f>APRIL!#REF!+MEI!#REF!+JUNI!#REF!</f>
        <v>#REF!</v>
      </c>
      <c r="AE19" s="19" t="e">
        <f t="shared" si="11"/>
        <v>#REF!</v>
      </c>
      <c r="AF19" s="128" t="e">
        <f>APRIL!#REF!+MEI!#REF!+JUNI!#REF!</f>
        <v>#REF!</v>
      </c>
      <c r="AG19" s="19" t="e">
        <f t="shared" si="12"/>
        <v>#REF!</v>
      </c>
      <c r="AH19" s="128" t="e">
        <f>APRIL!#REF!+MEI!#REF!+JUNI!#REF!</f>
        <v>#REF!</v>
      </c>
      <c r="AI19" s="19" t="e">
        <f t="shared" si="13"/>
        <v>#REF!</v>
      </c>
      <c r="AJ19" s="128" t="e">
        <f>APRIL!#REF!+MEI!#REF!+JUNI!#REF!</f>
        <v>#REF!</v>
      </c>
      <c r="AK19" s="19" t="e">
        <f t="shared" si="14"/>
        <v>#REF!</v>
      </c>
      <c r="AL19" s="128" t="e">
        <f>APRIL!#REF!+MEI!#REF!+JUNI!#REF!</f>
        <v>#REF!</v>
      </c>
      <c r="AM19" s="128" t="e">
        <f>APRIL!#REF!+MEI!#REF!+JUNI!#REF!</f>
        <v>#REF!</v>
      </c>
      <c r="AN19" s="128" t="e">
        <f>APRIL!#REF!+MEI!#REF!+JUNI!#REF!</f>
        <v>#REF!</v>
      </c>
      <c r="AO19" s="128" t="e">
        <f>APRIL!#REF!+MEI!#REF!+JUNI!#REF!</f>
        <v>#REF!</v>
      </c>
      <c r="AP19" s="128" t="e">
        <f>APRIL!#REF!+MEI!#REF!+JUNI!#REF!</f>
        <v>#REF!</v>
      </c>
      <c r="AQ19" s="128" t="e">
        <f>APRIL!#REF!+MEI!#REF!+JUNI!#REF!</f>
        <v>#REF!</v>
      </c>
      <c r="AR19" s="128" t="e">
        <f>APRIL!#REF!+MEI!#REF!+JUNI!#REF!</f>
        <v>#REF!</v>
      </c>
      <c r="AS19" s="128" t="e">
        <f>APRIL!#REF!+MEI!#REF!+JUNI!#REF!</f>
        <v>#REF!</v>
      </c>
      <c r="AT19" s="128" t="e">
        <f>APRIL!#REF!+MEI!#REF!+JUNI!#REF!</f>
        <v>#REF!</v>
      </c>
      <c r="AU19" s="128" t="e">
        <f>APRIL!#REF!+MEI!#REF!+JUNI!#REF!</f>
        <v>#REF!</v>
      </c>
      <c r="AV19" s="128" t="e">
        <f>APRIL!#REF!+MEI!#REF!+JUNI!#REF!</f>
        <v>#REF!</v>
      </c>
      <c r="AW19" s="128" t="e">
        <f>APRIL!#REF!+MEI!#REF!+JUNI!#REF!</f>
        <v>#REF!</v>
      </c>
      <c r="AX19" s="128" t="e">
        <f>APRIL!#REF!+MEI!#REF!+JUNI!#REF!</f>
        <v>#REF!</v>
      </c>
      <c r="AY19" s="128" t="e">
        <f>APRIL!#REF!+MEI!#REF!+JUNI!#REF!</f>
        <v>#REF!</v>
      </c>
      <c r="AZ19" s="128" t="e">
        <f>APRIL!#REF!+MEI!#REF!+JUNI!#REF!</f>
        <v>#REF!</v>
      </c>
      <c r="BA19" s="128" t="e">
        <f>APRIL!#REF!+MEI!#REF!+JUNI!#REF!</f>
        <v>#REF!</v>
      </c>
      <c r="BB19" s="28" t="e">
        <f t="shared" si="15"/>
        <v>#REF!</v>
      </c>
      <c r="BC19" s="128" t="e">
        <f>APRIL!#REF!+MEI!#REF!+JUNI!#REF!</f>
        <v>#REF!</v>
      </c>
      <c r="BD19" s="28" t="e">
        <f t="shared" si="16"/>
        <v>#REF!</v>
      </c>
      <c r="BE19" s="128" t="e">
        <f>APRIL!#REF!+MEI!#REF!+JUNI!#REF!</f>
        <v>#REF!</v>
      </c>
      <c r="BF19" s="29" t="e">
        <f t="shared" si="17"/>
        <v>#REF!</v>
      </c>
      <c r="BG19" s="128" t="e">
        <f>APRIL!#REF!+MEI!#REF!+JUNI!#REF!</f>
        <v>#REF!</v>
      </c>
      <c r="BH19" s="29" t="e">
        <f t="shared" si="18"/>
        <v>#REF!</v>
      </c>
      <c r="BI19" s="128" t="e">
        <f>APRIL!#REF!+MEI!#REF!+JUNI!#REF!</f>
        <v>#REF!</v>
      </c>
      <c r="BJ19" s="29" t="e">
        <f t="shared" si="19"/>
        <v>#REF!</v>
      </c>
      <c r="BK19" s="128" t="e">
        <f>APRIL!#REF!+MEI!#REF!+JUNI!#REF!</f>
        <v>#REF!</v>
      </c>
      <c r="BL19" s="19" t="e">
        <f t="shared" si="20"/>
        <v>#REF!</v>
      </c>
      <c r="BM19" s="128" t="e">
        <f>APRIL!#REF!+MEI!#REF!+JUNI!#REF!</f>
        <v>#REF!</v>
      </c>
      <c r="BN19" s="19" t="e">
        <f t="shared" si="21"/>
        <v>#REF!</v>
      </c>
      <c r="BO19" s="128" t="e">
        <f>APRIL!#REF!+MEI!#REF!+JUNI!#REF!</f>
        <v>#REF!</v>
      </c>
      <c r="BP19" s="19" t="e">
        <f t="shared" si="22"/>
        <v>#REF!</v>
      </c>
      <c r="BQ19" s="128" t="e">
        <f>APRIL!#REF!+MEI!#REF!+JUNI!#REF!</f>
        <v>#REF!</v>
      </c>
      <c r="BR19" s="19" t="e">
        <f t="shared" si="23"/>
        <v>#REF!</v>
      </c>
      <c r="BS19" s="128" t="e">
        <f>APRIL!#REF!+MEI!#REF!+JUNI!#REF!</f>
        <v>#REF!</v>
      </c>
      <c r="BT19" s="19" t="e">
        <f t="shared" si="24"/>
        <v>#REF!</v>
      </c>
      <c r="BU19" s="128" t="e">
        <f>APRIL!#REF!+MEI!#REF!+JUNI!#REF!</f>
        <v>#REF!</v>
      </c>
      <c r="BV19" s="19" t="e">
        <f t="shared" si="25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75"/>
      <c r="B20" s="175"/>
      <c r="C20" s="32" t="s">
        <v>71</v>
      </c>
      <c r="D20" s="128" t="e">
        <f>APRIL!#REF!+MEI!#REF!+JUNI!#REF!</f>
        <v>#REF!</v>
      </c>
      <c r="E20" s="128" t="e">
        <f>APRIL!#REF!+MEI!#REF!+JUNI!#REF!</f>
        <v>#REF!</v>
      </c>
      <c r="F20" s="128" t="e">
        <f>APRIL!#REF!+MEI!#REF!+JUNI!#REF!</f>
        <v>#REF!</v>
      </c>
      <c r="G20" s="19" t="e">
        <f t="shared" si="0"/>
        <v>#REF!</v>
      </c>
      <c r="H20" s="128" t="e">
        <f>APRIL!#REF!+MEI!#REF!+JUNI!#REF!</f>
        <v>#REF!</v>
      </c>
      <c r="I20" s="21" t="e">
        <f t="shared" si="1"/>
        <v>#REF!</v>
      </c>
      <c r="J20" s="128" t="e">
        <f>APRIL!#REF!+MEI!#REF!+JUNI!#REF!</f>
        <v>#REF!</v>
      </c>
      <c r="K20" s="23" t="e">
        <f t="shared" si="2"/>
        <v>#REF!</v>
      </c>
      <c r="L20" s="128" t="e">
        <f>APRIL!#REF!+MEI!#REF!+JUNI!#REF!</f>
        <v>#REF!</v>
      </c>
      <c r="M20" s="128" t="e">
        <f>APRIL!#REF!+MEI!#REF!+JUNI!#REF!</f>
        <v>#REF!</v>
      </c>
      <c r="N20" s="128" t="e">
        <f>APRIL!#REF!+MEI!#REF!+JUNI!#REF!</f>
        <v>#REF!</v>
      </c>
      <c r="O20" s="19" t="e">
        <f t="shared" si="3"/>
        <v>#REF!</v>
      </c>
      <c r="P20" s="128" t="e">
        <f>APRIL!#REF!+MEI!#REF!+JUNI!#REF!</f>
        <v>#REF!</v>
      </c>
      <c r="Q20" s="19" t="e">
        <f t="shared" si="4"/>
        <v>#REF!</v>
      </c>
      <c r="R20" s="128" t="e">
        <f>APRIL!#REF!+MEI!#REF!+JUNI!#REF!</f>
        <v>#REF!</v>
      </c>
      <c r="S20" s="19" t="e">
        <f t="shared" si="5"/>
        <v>#REF!</v>
      </c>
      <c r="T20" s="128" t="e">
        <f>APRIL!#REF!+MEI!#REF!+JUNI!#REF!</f>
        <v>#REF!</v>
      </c>
      <c r="U20" s="19" t="e">
        <f t="shared" si="6"/>
        <v>#REF!</v>
      </c>
      <c r="V20" s="128" t="e">
        <f>APRIL!#REF!+MEI!#REF!+JUNI!#REF!</f>
        <v>#REF!</v>
      </c>
      <c r="W20" s="19" t="e">
        <f t="shared" si="7"/>
        <v>#REF!</v>
      </c>
      <c r="X20" s="128" t="e">
        <f>APRIL!#REF!+MEI!#REF!+JUNI!#REF!</f>
        <v>#REF!</v>
      </c>
      <c r="Y20" s="19" t="e">
        <f t="shared" si="8"/>
        <v>#REF!</v>
      </c>
      <c r="Z20" s="128" t="e">
        <f>APRIL!#REF!+MEI!#REF!+JUNI!#REF!</f>
        <v>#REF!</v>
      </c>
      <c r="AA20" s="19" t="e">
        <f t="shared" si="9"/>
        <v>#REF!</v>
      </c>
      <c r="AB20" s="128" t="e">
        <f>APRIL!#REF!+MEI!#REF!+JUNI!#REF!</f>
        <v>#REF!</v>
      </c>
      <c r="AC20" s="19" t="e">
        <f t="shared" si="10"/>
        <v>#REF!</v>
      </c>
      <c r="AD20" s="128" t="e">
        <f>APRIL!#REF!+MEI!#REF!+JUNI!#REF!</f>
        <v>#REF!</v>
      </c>
      <c r="AE20" s="19" t="e">
        <f t="shared" si="11"/>
        <v>#REF!</v>
      </c>
      <c r="AF20" s="128" t="e">
        <f>APRIL!#REF!+MEI!#REF!+JUNI!#REF!</f>
        <v>#REF!</v>
      </c>
      <c r="AG20" s="19" t="e">
        <f t="shared" si="12"/>
        <v>#REF!</v>
      </c>
      <c r="AH20" s="128" t="e">
        <f>APRIL!#REF!+MEI!#REF!+JUNI!#REF!</f>
        <v>#REF!</v>
      </c>
      <c r="AI20" s="19" t="e">
        <f t="shared" si="13"/>
        <v>#REF!</v>
      </c>
      <c r="AJ20" s="128" t="e">
        <f>APRIL!#REF!+MEI!#REF!+JUNI!#REF!</f>
        <v>#REF!</v>
      </c>
      <c r="AK20" s="19" t="e">
        <f t="shared" si="14"/>
        <v>#REF!</v>
      </c>
      <c r="AL20" s="128" t="e">
        <f>APRIL!#REF!+MEI!#REF!+JUNI!#REF!</f>
        <v>#REF!</v>
      </c>
      <c r="AM20" s="128" t="e">
        <f>APRIL!#REF!+MEI!#REF!+JUNI!#REF!</f>
        <v>#REF!</v>
      </c>
      <c r="AN20" s="128" t="e">
        <f>APRIL!#REF!+MEI!#REF!+JUNI!#REF!</f>
        <v>#REF!</v>
      </c>
      <c r="AO20" s="128" t="e">
        <f>APRIL!#REF!+MEI!#REF!+JUNI!#REF!</f>
        <v>#REF!</v>
      </c>
      <c r="AP20" s="128" t="e">
        <f>APRIL!#REF!+MEI!#REF!+JUNI!#REF!</f>
        <v>#REF!</v>
      </c>
      <c r="AQ20" s="128" t="e">
        <f>APRIL!#REF!+MEI!#REF!+JUNI!#REF!</f>
        <v>#REF!</v>
      </c>
      <c r="AR20" s="128" t="e">
        <f>APRIL!#REF!+MEI!#REF!+JUNI!#REF!</f>
        <v>#REF!</v>
      </c>
      <c r="AS20" s="128" t="e">
        <f>APRIL!#REF!+MEI!#REF!+JUNI!#REF!</f>
        <v>#REF!</v>
      </c>
      <c r="AT20" s="128" t="e">
        <f>APRIL!#REF!+MEI!#REF!+JUNI!#REF!</f>
        <v>#REF!</v>
      </c>
      <c r="AU20" s="128" t="e">
        <f>APRIL!#REF!+MEI!#REF!+JUNI!#REF!</f>
        <v>#REF!</v>
      </c>
      <c r="AV20" s="128" t="e">
        <f>APRIL!#REF!+MEI!#REF!+JUNI!#REF!</f>
        <v>#REF!</v>
      </c>
      <c r="AW20" s="128" t="e">
        <f>APRIL!#REF!+MEI!#REF!+JUNI!#REF!</f>
        <v>#REF!</v>
      </c>
      <c r="AX20" s="128" t="e">
        <f>APRIL!#REF!+MEI!#REF!+JUNI!#REF!</f>
        <v>#REF!</v>
      </c>
      <c r="AY20" s="128" t="e">
        <f>APRIL!#REF!+MEI!#REF!+JUNI!#REF!</f>
        <v>#REF!</v>
      </c>
      <c r="AZ20" s="128" t="e">
        <f>APRIL!#REF!+MEI!#REF!+JUNI!#REF!</f>
        <v>#REF!</v>
      </c>
      <c r="BA20" s="128" t="e">
        <f>APRIL!#REF!+MEI!#REF!+JUNI!#REF!</f>
        <v>#REF!</v>
      </c>
      <c r="BB20" s="28" t="e">
        <f t="shared" si="15"/>
        <v>#REF!</v>
      </c>
      <c r="BC20" s="128" t="e">
        <f>APRIL!#REF!+MEI!#REF!+JUNI!#REF!</f>
        <v>#REF!</v>
      </c>
      <c r="BD20" s="28" t="e">
        <f t="shared" si="16"/>
        <v>#REF!</v>
      </c>
      <c r="BE20" s="128" t="e">
        <f>APRIL!#REF!+MEI!#REF!+JUNI!#REF!</f>
        <v>#REF!</v>
      </c>
      <c r="BF20" s="29" t="e">
        <f t="shared" si="17"/>
        <v>#REF!</v>
      </c>
      <c r="BG20" s="128" t="e">
        <f>APRIL!#REF!+MEI!#REF!+JUNI!#REF!</f>
        <v>#REF!</v>
      </c>
      <c r="BH20" s="29" t="e">
        <f t="shared" si="18"/>
        <v>#REF!</v>
      </c>
      <c r="BI20" s="128" t="e">
        <f>APRIL!#REF!+MEI!#REF!+JUNI!#REF!</f>
        <v>#REF!</v>
      </c>
      <c r="BJ20" s="29" t="e">
        <f t="shared" si="19"/>
        <v>#REF!</v>
      </c>
      <c r="BK20" s="128" t="e">
        <f>APRIL!#REF!+MEI!#REF!+JUNI!#REF!</f>
        <v>#REF!</v>
      </c>
      <c r="BL20" s="19" t="e">
        <f t="shared" si="20"/>
        <v>#REF!</v>
      </c>
      <c r="BM20" s="128" t="e">
        <f>APRIL!#REF!+MEI!#REF!+JUNI!#REF!</f>
        <v>#REF!</v>
      </c>
      <c r="BN20" s="19" t="e">
        <f t="shared" si="21"/>
        <v>#REF!</v>
      </c>
      <c r="BO20" s="128" t="e">
        <f>APRIL!#REF!+MEI!#REF!+JUNI!#REF!</f>
        <v>#REF!</v>
      </c>
      <c r="BP20" s="19" t="e">
        <f t="shared" si="22"/>
        <v>#REF!</v>
      </c>
      <c r="BQ20" s="128" t="e">
        <f>APRIL!#REF!+MEI!#REF!+JUNI!#REF!</f>
        <v>#REF!</v>
      </c>
      <c r="BR20" s="19" t="e">
        <f t="shared" si="23"/>
        <v>#REF!</v>
      </c>
      <c r="BS20" s="128" t="e">
        <f>APRIL!#REF!+MEI!#REF!+JUNI!#REF!</f>
        <v>#REF!</v>
      </c>
      <c r="BT20" s="19" t="e">
        <f t="shared" si="24"/>
        <v>#REF!</v>
      </c>
      <c r="BU20" s="128" t="e">
        <f>APRIL!#REF!+MEI!#REF!+JUNI!#REF!</f>
        <v>#REF!</v>
      </c>
      <c r="BV20" s="19" t="e">
        <f t="shared" si="25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APRIL!#REF!+MEI!#REF!+JUNI!#REF!</f>
        <v>#REF!</v>
      </c>
      <c r="E21" s="129" t="e">
        <f>APRIL!#REF!+MEI!#REF!+JUNI!#REF!</f>
        <v>#REF!</v>
      </c>
      <c r="F21" s="129" t="e">
        <f>APRIL!#REF!+MEI!#REF!+JUNI!#REF!</f>
        <v>#REF!</v>
      </c>
      <c r="G21" s="19" t="e">
        <f t="shared" si="0"/>
        <v>#REF!</v>
      </c>
      <c r="H21" s="129" t="e">
        <f>APRIL!#REF!+MEI!#REF!+JUNI!#REF!</f>
        <v>#REF!</v>
      </c>
      <c r="I21" s="21" t="e">
        <f t="shared" si="1"/>
        <v>#REF!</v>
      </c>
      <c r="J21" s="129" t="e">
        <f>APRIL!#REF!+MEI!#REF!+JUNI!#REF!</f>
        <v>#REF!</v>
      </c>
      <c r="K21" s="23" t="e">
        <f t="shared" si="2"/>
        <v>#REF!</v>
      </c>
      <c r="L21" s="129" t="e">
        <f>APRIL!#REF!+MEI!#REF!+JUNI!#REF!</f>
        <v>#REF!</v>
      </c>
      <c r="M21" s="129" t="e">
        <f>APRIL!#REF!+MEI!#REF!+JUNI!#REF!</f>
        <v>#REF!</v>
      </c>
      <c r="N21" s="129" t="e">
        <f>APRIL!#REF!+MEI!#REF!+JUNI!#REF!</f>
        <v>#REF!</v>
      </c>
      <c r="O21" s="19" t="e">
        <f t="shared" si="3"/>
        <v>#REF!</v>
      </c>
      <c r="P21" s="129" t="e">
        <f>APRIL!#REF!+MEI!#REF!+JUNI!#REF!</f>
        <v>#REF!</v>
      </c>
      <c r="Q21" s="19" t="e">
        <f t="shared" si="4"/>
        <v>#REF!</v>
      </c>
      <c r="R21" s="129" t="e">
        <f>APRIL!#REF!+MEI!#REF!+JUNI!#REF!</f>
        <v>#REF!</v>
      </c>
      <c r="S21" s="19" t="e">
        <f t="shared" si="5"/>
        <v>#REF!</v>
      </c>
      <c r="T21" s="129" t="e">
        <f>APRIL!#REF!+MEI!#REF!+JUNI!#REF!</f>
        <v>#REF!</v>
      </c>
      <c r="U21" s="19" t="e">
        <f t="shared" si="6"/>
        <v>#REF!</v>
      </c>
      <c r="V21" s="129" t="e">
        <f>APRIL!#REF!+MEI!#REF!+JUNI!#REF!</f>
        <v>#REF!</v>
      </c>
      <c r="W21" s="19" t="e">
        <f t="shared" si="7"/>
        <v>#REF!</v>
      </c>
      <c r="X21" s="129" t="e">
        <f>APRIL!#REF!+MEI!#REF!+JUNI!#REF!</f>
        <v>#REF!</v>
      </c>
      <c r="Y21" s="19" t="e">
        <f t="shared" si="8"/>
        <v>#REF!</v>
      </c>
      <c r="Z21" s="129" t="e">
        <f>APRIL!#REF!+MEI!#REF!+JUNI!#REF!</f>
        <v>#REF!</v>
      </c>
      <c r="AA21" s="19" t="e">
        <f t="shared" si="9"/>
        <v>#REF!</v>
      </c>
      <c r="AB21" s="129" t="e">
        <f>APRIL!#REF!+MEI!#REF!+JUNI!#REF!</f>
        <v>#REF!</v>
      </c>
      <c r="AC21" s="19" t="e">
        <f t="shared" si="10"/>
        <v>#REF!</v>
      </c>
      <c r="AD21" s="129" t="e">
        <f>APRIL!#REF!+MEI!#REF!+JUNI!#REF!</f>
        <v>#REF!</v>
      </c>
      <c r="AE21" s="19" t="e">
        <f t="shared" si="11"/>
        <v>#REF!</v>
      </c>
      <c r="AF21" s="129" t="e">
        <f>APRIL!#REF!+MEI!#REF!+JUNI!#REF!</f>
        <v>#REF!</v>
      </c>
      <c r="AG21" s="19" t="e">
        <f t="shared" si="12"/>
        <v>#REF!</v>
      </c>
      <c r="AH21" s="129" t="e">
        <f>APRIL!#REF!+MEI!#REF!+JUNI!#REF!</f>
        <v>#REF!</v>
      </c>
      <c r="AI21" s="19" t="e">
        <f t="shared" si="13"/>
        <v>#REF!</v>
      </c>
      <c r="AJ21" s="129" t="e">
        <f>APRIL!#REF!+MEI!#REF!+JUNI!#REF!</f>
        <v>#REF!</v>
      </c>
      <c r="AK21" s="19" t="e">
        <f t="shared" si="14"/>
        <v>#REF!</v>
      </c>
      <c r="AL21" s="129" t="e">
        <f>APRIL!#REF!+MEI!#REF!+JUNI!#REF!</f>
        <v>#REF!</v>
      </c>
      <c r="AM21" s="129" t="e">
        <f>APRIL!#REF!+MEI!#REF!+JUNI!#REF!</f>
        <v>#REF!</v>
      </c>
      <c r="AN21" s="129" t="e">
        <f>APRIL!#REF!+MEI!#REF!+JUNI!#REF!</f>
        <v>#REF!</v>
      </c>
      <c r="AO21" s="129" t="e">
        <f>APRIL!#REF!+MEI!#REF!+JUNI!#REF!</f>
        <v>#REF!</v>
      </c>
      <c r="AP21" s="129" t="e">
        <f>APRIL!#REF!+MEI!#REF!+JUNI!#REF!</f>
        <v>#REF!</v>
      </c>
      <c r="AQ21" s="129" t="e">
        <f>APRIL!#REF!+MEI!#REF!+JUNI!#REF!</f>
        <v>#REF!</v>
      </c>
      <c r="AR21" s="129" t="e">
        <f>APRIL!#REF!+MEI!#REF!+JUNI!#REF!</f>
        <v>#REF!</v>
      </c>
      <c r="AS21" s="129" t="e">
        <f>APRIL!#REF!+MEI!#REF!+JUNI!#REF!</f>
        <v>#REF!</v>
      </c>
      <c r="AT21" s="129" t="e">
        <f>APRIL!#REF!+MEI!#REF!+JUNI!#REF!</f>
        <v>#REF!</v>
      </c>
      <c r="AU21" s="129" t="e">
        <f>APRIL!#REF!+MEI!#REF!+JUNI!#REF!</f>
        <v>#REF!</v>
      </c>
      <c r="AV21" s="129" t="e">
        <f>APRIL!#REF!+MEI!#REF!+JUNI!#REF!</f>
        <v>#REF!</v>
      </c>
      <c r="AW21" s="129" t="e">
        <f>APRIL!#REF!+MEI!#REF!+JUNI!#REF!</f>
        <v>#REF!</v>
      </c>
      <c r="AX21" s="129" t="e">
        <f>APRIL!#REF!+MEI!#REF!+JUNI!#REF!</f>
        <v>#REF!</v>
      </c>
      <c r="AY21" s="129" t="e">
        <f>APRIL!#REF!+MEI!#REF!+JUNI!#REF!</f>
        <v>#REF!</v>
      </c>
      <c r="AZ21" s="129" t="e">
        <f>APRIL!#REF!+MEI!#REF!+JUNI!#REF!</f>
        <v>#REF!</v>
      </c>
      <c r="BA21" s="129" t="e">
        <f>APRIL!#REF!+MEI!#REF!+JUNI!#REF!</f>
        <v>#REF!</v>
      </c>
      <c r="BB21" s="28" t="e">
        <f t="shared" si="15"/>
        <v>#REF!</v>
      </c>
      <c r="BC21" s="129" t="e">
        <f>APRIL!#REF!+MEI!#REF!+JUNI!#REF!</f>
        <v>#REF!</v>
      </c>
      <c r="BD21" s="28" t="e">
        <f t="shared" si="16"/>
        <v>#REF!</v>
      </c>
      <c r="BE21" s="129" t="e">
        <f>APRIL!#REF!+MEI!#REF!+JUNI!#REF!</f>
        <v>#REF!</v>
      </c>
      <c r="BF21" s="29" t="e">
        <f t="shared" si="17"/>
        <v>#REF!</v>
      </c>
      <c r="BG21" s="129" t="e">
        <f>APRIL!#REF!+MEI!#REF!+JUNI!#REF!</f>
        <v>#REF!</v>
      </c>
      <c r="BH21" s="29" t="e">
        <f t="shared" si="18"/>
        <v>#REF!</v>
      </c>
      <c r="BI21" s="129" t="e">
        <f>APRIL!#REF!+MEI!#REF!+JUNI!#REF!</f>
        <v>#REF!</v>
      </c>
      <c r="BJ21" s="29" t="e">
        <f t="shared" si="19"/>
        <v>#REF!</v>
      </c>
      <c r="BK21" s="129" t="e">
        <f>APRIL!#REF!+MEI!#REF!+JUNI!#REF!</f>
        <v>#REF!</v>
      </c>
      <c r="BL21" s="19" t="e">
        <f t="shared" si="20"/>
        <v>#REF!</v>
      </c>
      <c r="BM21" s="129" t="e">
        <f>APRIL!#REF!+MEI!#REF!+JUNI!#REF!</f>
        <v>#REF!</v>
      </c>
      <c r="BN21" s="19" t="e">
        <f t="shared" si="21"/>
        <v>#REF!</v>
      </c>
      <c r="BO21" s="129" t="e">
        <f>APRIL!#REF!+MEI!#REF!+JUNI!#REF!</f>
        <v>#REF!</v>
      </c>
      <c r="BP21" s="19" t="e">
        <f t="shared" si="22"/>
        <v>#REF!</v>
      </c>
      <c r="BQ21" s="129" t="e">
        <f>APRIL!#REF!+MEI!#REF!+JUNI!#REF!</f>
        <v>#REF!</v>
      </c>
      <c r="BR21" s="19" t="e">
        <f t="shared" si="23"/>
        <v>#REF!</v>
      </c>
      <c r="BS21" s="129" t="e">
        <f>APRIL!#REF!+MEI!#REF!+JUNI!#REF!</f>
        <v>#REF!</v>
      </c>
      <c r="BT21" s="19" t="e">
        <f t="shared" si="24"/>
        <v>#REF!</v>
      </c>
      <c r="BU21" s="129" t="e">
        <f>APRIL!#REF!+MEI!#REF!+JUNI!#REF!</f>
        <v>#REF!</v>
      </c>
      <c r="BV21" s="19" t="e">
        <f t="shared" si="25"/>
        <v>#REF!</v>
      </c>
      <c r="BW21" s="4"/>
      <c r="BX21" s="4"/>
      <c r="BY21" s="4"/>
    </row>
    <row r="22" spans="1:77" ht="14.25" customHeight="1">
      <c r="A22" s="198">
        <v>3</v>
      </c>
      <c r="B22" s="198" t="s">
        <v>72</v>
      </c>
      <c r="C22" s="32" t="s">
        <v>73</v>
      </c>
      <c r="D22" s="128" t="e">
        <f>APRIL!#REF!+MEI!#REF!+JUNI!#REF!</f>
        <v>#REF!</v>
      </c>
      <c r="E22" s="128" t="e">
        <f>APRIL!#REF!+MEI!#REF!+JUNI!#REF!</f>
        <v>#REF!</v>
      </c>
      <c r="F22" s="128" t="e">
        <f>APRIL!#REF!+MEI!#REF!+JUNI!#REF!</f>
        <v>#REF!</v>
      </c>
      <c r="G22" s="19" t="e">
        <f t="shared" si="0"/>
        <v>#REF!</v>
      </c>
      <c r="H22" s="128" t="e">
        <f>APRIL!#REF!+MEI!#REF!+JUNI!#REF!</f>
        <v>#REF!</v>
      </c>
      <c r="I22" s="21" t="e">
        <f t="shared" si="1"/>
        <v>#REF!</v>
      </c>
      <c r="J22" s="128" t="e">
        <f>APRIL!#REF!+MEI!#REF!+JUNI!#REF!</f>
        <v>#REF!</v>
      </c>
      <c r="K22" s="23" t="e">
        <f t="shared" si="2"/>
        <v>#REF!</v>
      </c>
      <c r="L22" s="128" t="e">
        <f>APRIL!#REF!+MEI!#REF!+JUNI!#REF!</f>
        <v>#REF!</v>
      </c>
      <c r="M22" s="128" t="e">
        <f>APRIL!#REF!+MEI!#REF!+JUNI!#REF!</f>
        <v>#REF!</v>
      </c>
      <c r="N22" s="128" t="e">
        <f>APRIL!#REF!+MEI!#REF!+JUNI!#REF!</f>
        <v>#REF!</v>
      </c>
      <c r="O22" s="19" t="e">
        <f t="shared" si="3"/>
        <v>#REF!</v>
      </c>
      <c r="P22" s="128" t="e">
        <f>APRIL!#REF!+MEI!#REF!+JUNI!#REF!</f>
        <v>#REF!</v>
      </c>
      <c r="Q22" s="19" t="e">
        <f t="shared" si="4"/>
        <v>#REF!</v>
      </c>
      <c r="R22" s="128" t="e">
        <f>APRIL!#REF!+MEI!#REF!+JUNI!#REF!</f>
        <v>#REF!</v>
      </c>
      <c r="S22" s="19" t="e">
        <f t="shared" si="5"/>
        <v>#REF!</v>
      </c>
      <c r="T22" s="128" t="e">
        <f>APRIL!#REF!+MEI!#REF!+JUNI!#REF!</f>
        <v>#REF!</v>
      </c>
      <c r="U22" s="19" t="e">
        <f t="shared" si="6"/>
        <v>#REF!</v>
      </c>
      <c r="V22" s="128" t="e">
        <f>APRIL!#REF!+MEI!#REF!+JUNI!#REF!</f>
        <v>#REF!</v>
      </c>
      <c r="W22" s="19" t="e">
        <f t="shared" si="7"/>
        <v>#REF!</v>
      </c>
      <c r="X22" s="128" t="e">
        <f>APRIL!#REF!+MEI!#REF!+JUNI!#REF!</f>
        <v>#REF!</v>
      </c>
      <c r="Y22" s="19" t="e">
        <f t="shared" si="8"/>
        <v>#REF!</v>
      </c>
      <c r="Z22" s="128" t="e">
        <f>APRIL!#REF!+MEI!#REF!+JUNI!#REF!</f>
        <v>#REF!</v>
      </c>
      <c r="AA22" s="19" t="e">
        <f t="shared" si="9"/>
        <v>#REF!</v>
      </c>
      <c r="AB22" s="128" t="e">
        <f>APRIL!#REF!+MEI!#REF!+JUNI!#REF!</f>
        <v>#REF!</v>
      </c>
      <c r="AC22" s="19" t="e">
        <f t="shared" si="10"/>
        <v>#REF!</v>
      </c>
      <c r="AD22" s="128" t="e">
        <f>APRIL!#REF!+MEI!#REF!+JUNI!#REF!</f>
        <v>#REF!</v>
      </c>
      <c r="AE22" s="19" t="e">
        <f t="shared" si="11"/>
        <v>#REF!</v>
      </c>
      <c r="AF22" s="128" t="e">
        <f>APRIL!#REF!+MEI!#REF!+JUNI!#REF!</f>
        <v>#REF!</v>
      </c>
      <c r="AG22" s="19" t="e">
        <f t="shared" si="12"/>
        <v>#REF!</v>
      </c>
      <c r="AH22" s="128" t="e">
        <f>APRIL!#REF!+MEI!#REF!+JUNI!#REF!</f>
        <v>#REF!</v>
      </c>
      <c r="AI22" s="19" t="e">
        <f t="shared" si="13"/>
        <v>#REF!</v>
      </c>
      <c r="AJ22" s="128" t="e">
        <f>APRIL!#REF!+MEI!#REF!+JUNI!#REF!</f>
        <v>#REF!</v>
      </c>
      <c r="AK22" s="19" t="e">
        <f t="shared" si="14"/>
        <v>#REF!</v>
      </c>
      <c r="AL22" s="128" t="e">
        <f>APRIL!#REF!+MEI!#REF!+JUNI!#REF!</f>
        <v>#REF!</v>
      </c>
      <c r="AM22" s="128" t="e">
        <f>APRIL!#REF!+MEI!#REF!+JUNI!#REF!</f>
        <v>#REF!</v>
      </c>
      <c r="AN22" s="128" t="e">
        <f>APRIL!#REF!+MEI!#REF!+JUNI!#REF!</f>
        <v>#REF!</v>
      </c>
      <c r="AO22" s="128" t="e">
        <f>APRIL!#REF!+MEI!#REF!+JUNI!#REF!</f>
        <v>#REF!</v>
      </c>
      <c r="AP22" s="128" t="e">
        <f>APRIL!#REF!+MEI!#REF!+JUNI!#REF!</f>
        <v>#REF!</v>
      </c>
      <c r="AQ22" s="128" t="e">
        <f>APRIL!#REF!+MEI!#REF!+JUNI!#REF!</f>
        <v>#REF!</v>
      </c>
      <c r="AR22" s="128" t="e">
        <f>APRIL!#REF!+MEI!#REF!+JUNI!#REF!</f>
        <v>#REF!</v>
      </c>
      <c r="AS22" s="128" t="e">
        <f>APRIL!#REF!+MEI!#REF!+JUNI!#REF!</f>
        <v>#REF!</v>
      </c>
      <c r="AT22" s="128" t="e">
        <f>APRIL!#REF!+MEI!#REF!+JUNI!#REF!</f>
        <v>#REF!</v>
      </c>
      <c r="AU22" s="128" t="e">
        <f>APRIL!#REF!+MEI!#REF!+JUNI!#REF!</f>
        <v>#REF!</v>
      </c>
      <c r="AV22" s="128" t="e">
        <f>APRIL!#REF!+MEI!#REF!+JUNI!#REF!</f>
        <v>#REF!</v>
      </c>
      <c r="AW22" s="128" t="e">
        <f>APRIL!#REF!+MEI!#REF!+JUNI!#REF!</f>
        <v>#REF!</v>
      </c>
      <c r="AX22" s="128" t="e">
        <f>APRIL!#REF!+MEI!#REF!+JUNI!#REF!</f>
        <v>#REF!</v>
      </c>
      <c r="AY22" s="128" t="e">
        <f>APRIL!#REF!+MEI!#REF!+JUNI!#REF!</f>
        <v>#REF!</v>
      </c>
      <c r="AZ22" s="128" t="e">
        <f>APRIL!#REF!+MEI!#REF!+JUNI!#REF!</f>
        <v>#REF!</v>
      </c>
      <c r="BA22" s="128" t="e">
        <f>APRIL!#REF!+MEI!#REF!+JUNI!#REF!</f>
        <v>#REF!</v>
      </c>
      <c r="BB22" s="28" t="e">
        <f t="shared" si="15"/>
        <v>#REF!</v>
      </c>
      <c r="BC22" s="128" t="e">
        <f>APRIL!#REF!+MEI!#REF!+JUNI!#REF!</f>
        <v>#REF!</v>
      </c>
      <c r="BD22" s="28" t="e">
        <f t="shared" si="16"/>
        <v>#REF!</v>
      </c>
      <c r="BE22" s="128" t="e">
        <f>APRIL!#REF!+MEI!#REF!+JUNI!#REF!</f>
        <v>#REF!</v>
      </c>
      <c r="BF22" s="29" t="e">
        <f t="shared" si="17"/>
        <v>#REF!</v>
      </c>
      <c r="BG22" s="128" t="e">
        <f>APRIL!#REF!+MEI!#REF!+JUNI!#REF!</f>
        <v>#REF!</v>
      </c>
      <c r="BH22" s="29" t="e">
        <f t="shared" si="18"/>
        <v>#REF!</v>
      </c>
      <c r="BI22" s="128" t="e">
        <f>APRIL!#REF!+MEI!#REF!+JUNI!#REF!</f>
        <v>#REF!</v>
      </c>
      <c r="BJ22" s="29" t="e">
        <f t="shared" si="19"/>
        <v>#REF!</v>
      </c>
      <c r="BK22" s="128" t="e">
        <f>APRIL!#REF!+MEI!#REF!+JUNI!#REF!</f>
        <v>#REF!</v>
      </c>
      <c r="BL22" s="19" t="e">
        <f t="shared" si="20"/>
        <v>#REF!</v>
      </c>
      <c r="BM22" s="128" t="e">
        <f>APRIL!#REF!+MEI!#REF!+JUNI!#REF!</f>
        <v>#REF!</v>
      </c>
      <c r="BN22" s="19" t="e">
        <f t="shared" si="21"/>
        <v>#REF!</v>
      </c>
      <c r="BO22" s="128" t="e">
        <f>APRIL!#REF!+MEI!#REF!+JUNI!#REF!</f>
        <v>#REF!</v>
      </c>
      <c r="BP22" s="19" t="e">
        <f t="shared" si="22"/>
        <v>#REF!</v>
      </c>
      <c r="BQ22" s="128" t="e">
        <f>APRIL!#REF!+MEI!#REF!+JUNI!#REF!</f>
        <v>#REF!</v>
      </c>
      <c r="BR22" s="19" t="e">
        <f t="shared" si="23"/>
        <v>#REF!</v>
      </c>
      <c r="BS22" s="128" t="e">
        <f>APRIL!#REF!+MEI!#REF!+JUNI!#REF!</f>
        <v>#REF!</v>
      </c>
      <c r="BT22" s="19" t="e">
        <f t="shared" si="24"/>
        <v>#REF!</v>
      </c>
      <c r="BU22" s="128" t="e">
        <f>APRIL!#REF!+MEI!#REF!+JUNI!#REF!</f>
        <v>#REF!</v>
      </c>
      <c r="BV22" s="19" t="e">
        <f t="shared" si="25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74"/>
      <c r="B23" s="174"/>
      <c r="C23" s="32" t="s">
        <v>74</v>
      </c>
      <c r="D23" s="128" t="e">
        <f>APRIL!#REF!+MEI!#REF!+JUNI!#REF!</f>
        <v>#REF!</v>
      </c>
      <c r="E23" s="128" t="e">
        <f>APRIL!#REF!+MEI!#REF!+JUNI!#REF!</f>
        <v>#REF!</v>
      </c>
      <c r="F23" s="128" t="e">
        <f>APRIL!#REF!+MEI!#REF!+JUNI!#REF!</f>
        <v>#REF!</v>
      </c>
      <c r="G23" s="19" t="e">
        <f t="shared" si="0"/>
        <v>#REF!</v>
      </c>
      <c r="H23" s="128" t="e">
        <f>APRIL!#REF!+MEI!#REF!+JUNI!#REF!</f>
        <v>#REF!</v>
      </c>
      <c r="I23" s="21" t="e">
        <f t="shared" si="1"/>
        <v>#REF!</v>
      </c>
      <c r="J23" s="128" t="e">
        <f>APRIL!#REF!+MEI!#REF!+JUNI!#REF!</f>
        <v>#REF!</v>
      </c>
      <c r="K23" s="23" t="e">
        <f t="shared" si="2"/>
        <v>#REF!</v>
      </c>
      <c r="L23" s="128" t="e">
        <f>APRIL!#REF!+MEI!#REF!+JUNI!#REF!</f>
        <v>#REF!</v>
      </c>
      <c r="M23" s="128" t="e">
        <f>APRIL!#REF!+MEI!#REF!+JUNI!#REF!</f>
        <v>#REF!</v>
      </c>
      <c r="N23" s="128" t="e">
        <f>APRIL!#REF!+MEI!#REF!+JUNI!#REF!</f>
        <v>#REF!</v>
      </c>
      <c r="O23" s="19" t="e">
        <f t="shared" si="3"/>
        <v>#REF!</v>
      </c>
      <c r="P23" s="128" t="e">
        <f>APRIL!#REF!+MEI!#REF!+JUNI!#REF!</f>
        <v>#REF!</v>
      </c>
      <c r="Q23" s="19" t="e">
        <f t="shared" si="4"/>
        <v>#REF!</v>
      </c>
      <c r="R23" s="128" t="e">
        <f>APRIL!#REF!+MEI!#REF!+JUNI!#REF!</f>
        <v>#REF!</v>
      </c>
      <c r="S23" s="19" t="e">
        <f t="shared" si="5"/>
        <v>#REF!</v>
      </c>
      <c r="T23" s="128" t="e">
        <f>APRIL!#REF!+MEI!#REF!+JUNI!#REF!</f>
        <v>#REF!</v>
      </c>
      <c r="U23" s="19" t="e">
        <f t="shared" si="6"/>
        <v>#REF!</v>
      </c>
      <c r="V23" s="128" t="e">
        <f>APRIL!#REF!+MEI!#REF!+JUNI!#REF!</f>
        <v>#REF!</v>
      </c>
      <c r="W23" s="19" t="e">
        <f t="shared" si="7"/>
        <v>#REF!</v>
      </c>
      <c r="X23" s="128" t="e">
        <f>APRIL!#REF!+MEI!#REF!+JUNI!#REF!</f>
        <v>#REF!</v>
      </c>
      <c r="Y23" s="19" t="e">
        <f t="shared" si="8"/>
        <v>#REF!</v>
      </c>
      <c r="Z23" s="128" t="e">
        <f>APRIL!#REF!+MEI!#REF!+JUNI!#REF!</f>
        <v>#REF!</v>
      </c>
      <c r="AA23" s="19" t="e">
        <f t="shared" si="9"/>
        <v>#REF!</v>
      </c>
      <c r="AB23" s="128" t="e">
        <f>APRIL!#REF!+MEI!#REF!+JUNI!#REF!</f>
        <v>#REF!</v>
      </c>
      <c r="AC23" s="19" t="e">
        <f t="shared" si="10"/>
        <v>#REF!</v>
      </c>
      <c r="AD23" s="128" t="e">
        <f>APRIL!#REF!+MEI!#REF!+JUNI!#REF!</f>
        <v>#REF!</v>
      </c>
      <c r="AE23" s="19" t="e">
        <f t="shared" si="11"/>
        <v>#REF!</v>
      </c>
      <c r="AF23" s="128" t="e">
        <f>APRIL!#REF!+MEI!#REF!+JUNI!#REF!</f>
        <v>#REF!</v>
      </c>
      <c r="AG23" s="19" t="e">
        <f t="shared" si="12"/>
        <v>#REF!</v>
      </c>
      <c r="AH23" s="128" t="e">
        <f>APRIL!#REF!+MEI!#REF!+JUNI!#REF!</f>
        <v>#REF!</v>
      </c>
      <c r="AI23" s="19" t="e">
        <f t="shared" si="13"/>
        <v>#REF!</v>
      </c>
      <c r="AJ23" s="128" t="e">
        <f>APRIL!#REF!+MEI!#REF!+JUNI!#REF!</f>
        <v>#REF!</v>
      </c>
      <c r="AK23" s="19" t="e">
        <f t="shared" si="14"/>
        <v>#REF!</v>
      </c>
      <c r="AL23" s="128" t="e">
        <f>APRIL!#REF!+MEI!#REF!+JUNI!#REF!</f>
        <v>#REF!</v>
      </c>
      <c r="AM23" s="128" t="e">
        <f>APRIL!#REF!+MEI!#REF!+JUNI!#REF!</f>
        <v>#REF!</v>
      </c>
      <c r="AN23" s="128" t="e">
        <f>APRIL!#REF!+MEI!#REF!+JUNI!#REF!</f>
        <v>#REF!</v>
      </c>
      <c r="AO23" s="128" t="e">
        <f>APRIL!#REF!+MEI!#REF!+JUNI!#REF!</f>
        <v>#REF!</v>
      </c>
      <c r="AP23" s="128" t="e">
        <f>APRIL!#REF!+MEI!#REF!+JUNI!#REF!</f>
        <v>#REF!</v>
      </c>
      <c r="AQ23" s="128" t="e">
        <f>APRIL!#REF!+MEI!#REF!+JUNI!#REF!</f>
        <v>#REF!</v>
      </c>
      <c r="AR23" s="128" t="e">
        <f>APRIL!#REF!+MEI!#REF!+JUNI!#REF!</f>
        <v>#REF!</v>
      </c>
      <c r="AS23" s="128" t="e">
        <f>APRIL!#REF!+MEI!#REF!+JUNI!#REF!</f>
        <v>#REF!</v>
      </c>
      <c r="AT23" s="128" t="e">
        <f>APRIL!#REF!+MEI!#REF!+JUNI!#REF!</f>
        <v>#REF!</v>
      </c>
      <c r="AU23" s="128" t="e">
        <f>APRIL!#REF!+MEI!#REF!+JUNI!#REF!</f>
        <v>#REF!</v>
      </c>
      <c r="AV23" s="128" t="e">
        <f>APRIL!#REF!+MEI!#REF!+JUNI!#REF!</f>
        <v>#REF!</v>
      </c>
      <c r="AW23" s="128" t="e">
        <f>APRIL!#REF!+MEI!#REF!+JUNI!#REF!</f>
        <v>#REF!</v>
      </c>
      <c r="AX23" s="128" t="e">
        <f>APRIL!#REF!+MEI!#REF!+JUNI!#REF!</f>
        <v>#REF!</v>
      </c>
      <c r="AY23" s="128" t="e">
        <f>APRIL!#REF!+MEI!#REF!+JUNI!#REF!</f>
        <v>#REF!</v>
      </c>
      <c r="AZ23" s="128" t="e">
        <f>APRIL!#REF!+MEI!#REF!+JUNI!#REF!</f>
        <v>#REF!</v>
      </c>
      <c r="BA23" s="128" t="e">
        <f>APRIL!#REF!+MEI!#REF!+JUNI!#REF!</f>
        <v>#REF!</v>
      </c>
      <c r="BB23" s="28" t="e">
        <f t="shared" si="15"/>
        <v>#REF!</v>
      </c>
      <c r="BC23" s="128" t="e">
        <f>APRIL!#REF!+MEI!#REF!+JUNI!#REF!</f>
        <v>#REF!</v>
      </c>
      <c r="BD23" s="28" t="e">
        <f t="shared" si="16"/>
        <v>#REF!</v>
      </c>
      <c r="BE23" s="128" t="e">
        <f>APRIL!#REF!+MEI!#REF!+JUNI!#REF!</f>
        <v>#REF!</v>
      </c>
      <c r="BF23" s="29" t="e">
        <f t="shared" si="17"/>
        <v>#REF!</v>
      </c>
      <c r="BG23" s="128" t="e">
        <f>APRIL!#REF!+MEI!#REF!+JUNI!#REF!</f>
        <v>#REF!</v>
      </c>
      <c r="BH23" s="29" t="e">
        <f t="shared" si="18"/>
        <v>#REF!</v>
      </c>
      <c r="BI23" s="128" t="e">
        <f>APRIL!#REF!+MEI!#REF!+JUNI!#REF!</f>
        <v>#REF!</v>
      </c>
      <c r="BJ23" s="29" t="e">
        <f t="shared" si="19"/>
        <v>#REF!</v>
      </c>
      <c r="BK23" s="128" t="e">
        <f>APRIL!#REF!+MEI!#REF!+JUNI!#REF!</f>
        <v>#REF!</v>
      </c>
      <c r="BL23" s="19" t="e">
        <f t="shared" si="20"/>
        <v>#REF!</v>
      </c>
      <c r="BM23" s="128" t="e">
        <f>APRIL!#REF!+MEI!#REF!+JUNI!#REF!</f>
        <v>#REF!</v>
      </c>
      <c r="BN23" s="19" t="e">
        <f t="shared" si="21"/>
        <v>#REF!</v>
      </c>
      <c r="BO23" s="128" t="e">
        <f>APRIL!#REF!+MEI!#REF!+JUNI!#REF!</f>
        <v>#REF!</v>
      </c>
      <c r="BP23" s="19" t="e">
        <f t="shared" si="22"/>
        <v>#REF!</v>
      </c>
      <c r="BQ23" s="128" t="e">
        <f>APRIL!#REF!+MEI!#REF!+JUNI!#REF!</f>
        <v>#REF!</v>
      </c>
      <c r="BR23" s="19" t="e">
        <f t="shared" si="23"/>
        <v>#REF!</v>
      </c>
      <c r="BS23" s="128" t="e">
        <f>APRIL!#REF!+MEI!#REF!+JUNI!#REF!</f>
        <v>#REF!</v>
      </c>
      <c r="BT23" s="19" t="e">
        <f t="shared" si="24"/>
        <v>#REF!</v>
      </c>
      <c r="BU23" s="128" t="e">
        <f>APRIL!#REF!+MEI!#REF!+JUNI!#REF!</f>
        <v>#REF!</v>
      </c>
      <c r="BV23" s="19" t="e">
        <f t="shared" si="25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75"/>
      <c r="B24" s="175"/>
      <c r="C24" s="32" t="s">
        <v>75</v>
      </c>
      <c r="D24" s="128" t="e">
        <f>APRIL!#REF!+MEI!#REF!+JUNI!#REF!</f>
        <v>#REF!</v>
      </c>
      <c r="E24" s="128" t="e">
        <f>APRIL!#REF!+MEI!#REF!+JUNI!#REF!</f>
        <v>#REF!</v>
      </c>
      <c r="F24" s="128" t="e">
        <f>APRIL!#REF!+MEI!#REF!+JUNI!#REF!</f>
        <v>#REF!</v>
      </c>
      <c r="G24" s="19" t="e">
        <f t="shared" si="0"/>
        <v>#REF!</v>
      </c>
      <c r="H24" s="128" t="e">
        <f>APRIL!#REF!+MEI!#REF!+JUNI!#REF!</f>
        <v>#REF!</v>
      </c>
      <c r="I24" s="21" t="e">
        <f t="shared" si="1"/>
        <v>#REF!</v>
      </c>
      <c r="J24" s="128" t="e">
        <f>APRIL!#REF!+MEI!#REF!+JUNI!#REF!</f>
        <v>#REF!</v>
      </c>
      <c r="K24" s="23" t="e">
        <f t="shared" si="2"/>
        <v>#REF!</v>
      </c>
      <c r="L24" s="128" t="e">
        <f>APRIL!#REF!+MEI!#REF!+JUNI!#REF!</f>
        <v>#REF!</v>
      </c>
      <c r="M24" s="128" t="e">
        <f>APRIL!#REF!+MEI!#REF!+JUNI!#REF!</f>
        <v>#REF!</v>
      </c>
      <c r="N24" s="128" t="e">
        <f>APRIL!#REF!+MEI!#REF!+JUNI!#REF!</f>
        <v>#REF!</v>
      </c>
      <c r="O24" s="19" t="e">
        <f t="shared" si="3"/>
        <v>#REF!</v>
      </c>
      <c r="P24" s="128" t="e">
        <f>APRIL!#REF!+MEI!#REF!+JUNI!#REF!</f>
        <v>#REF!</v>
      </c>
      <c r="Q24" s="19" t="e">
        <f t="shared" si="4"/>
        <v>#REF!</v>
      </c>
      <c r="R24" s="128" t="e">
        <f>APRIL!#REF!+MEI!#REF!+JUNI!#REF!</f>
        <v>#REF!</v>
      </c>
      <c r="S24" s="19" t="e">
        <f t="shared" si="5"/>
        <v>#REF!</v>
      </c>
      <c r="T24" s="128" t="e">
        <f>APRIL!#REF!+MEI!#REF!+JUNI!#REF!</f>
        <v>#REF!</v>
      </c>
      <c r="U24" s="19" t="e">
        <f t="shared" si="6"/>
        <v>#REF!</v>
      </c>
      <c r="V24" s="128" t="e">
        <f>APRIL!#REF!+MEI!#REF!+JUNI!#REF!</f>
        <v>#REF!</v>
      </c>
      <c r="W24" s="19" t="e">
        <f t="shared" si="7"/>
        <v>#REF!</v>
      </c>
      <c r="X24" s="128" t="e">
        <f>APRIL!#REF!+MEI!#REF!+JUNI!#REF!</f>
        <v>#REF!</v>
      </c>
      <c r="Y24" s="19" t="e">
        <f t="shared" si="8"/>
        <v>#REF!</v>
      </c>
      <c r="Z24" s="128" t="e">
        <f>APRIL!#REF!+MEI!#REF!+JUNI!#REF!</f>
        <v>#REF!</v>
      </c>
      <c r="AA24" s="19" t="e">
        <f t="shared" si="9"/>
        <v>#REF!</v>
      </c>
      <c r="AB24" s="128" t="e">
        <f>APRIL!#REF!+MEI!#REF!+JUNI!#REF!</f>
        <v>#REF!</v>
      </c>
      <c r="AC24" s="19" t="e">
        <f t="shared" si="10"/>
        <v>#REF!</v>
      </c>
      <c r="AD24" s="128" t="e">
        <f>APRIL!#REF!+MEI!#REF!+JUNI!#REF!</f>
        <v>#REF!</v>
      </c>
      <c r="AE24" s="19" t="e">
        <f t="shared" si="11"/>
        <v>#REF!</v>
      </c>
      <c r="AF24" s="128" t="e">
        <f>APRIL!#REF!+MEI!#REF!+JUNI!#REF!</f>
        <v>#REF!</v>
      </c>
      <c r="AG24" s="19" t="e">
        <f t="shared" si="12"/>
        <v>#REF!</v>
      </c>
      <c r="AH24" s="128" t="e">
        <f>APRIL!#REF!+MEI!#REF!+JUNI!#REF!</f>
        <v>#REF!</v>
      </c>
      <c r="AI24" s="19" t="e">
        <f t="shared" si="13"/>
        <v>#REF!</v>
      </c>
      <c r="AJ24" s="128" t="e">
        <f>APRIL!#REF!+MEI!#REF!+JUNI!#REF!</f>
        <v>#REF!</v>
      </c>
      <c r="AK24" s="19" t="e">
        <f t="shared" si="14"/>
        <v>#REF!</v>
      </c>
      <c r="AL24" s="128" t="e">
        <f>APRIL!#REF!+MEI!#REF!+JUNI!#REF!</f>
        <v>#REF!</v>
      </c>
      <c r="AM24" s="128" t="e">
        <f>APRIL!#REF!+MEI!#REF!+JUNI!#REF!</f>
        <v>#REF!</v>
      </c>
      <c r="AN24" s="128" t="e">
        <f>APRIL!#REF!+MEI!#REF!+JUNI!#REF!</f>
        <v>#REF!</v>
      </c>
      <c r="AO24" s="128" t="e">
        <f>APRIL!#REF!+MEI!#REF!+JUNI!#REF!</f>
        <v>#REF!</v>
      </c>
      <c r="AP24" s="128" t="e">
        <f>APRIL!#REF!+MEI!#REF!+JUNI!#REF!</f>
        <v>#REF!</v>
      </c>
      <c r="AQ24" s="128" t="e">
        <f>APRIL!#REF!+MEI!#REF!+JUNI!#REF!</f>
        <v>#REF!</v>
      </c>
      <c r="AR24" s="128" t="e">
        <f>APRIL!#REF!+MEI!#REF!+JUNI!#REF!</f>
        <v>#REF!</v>
      </c>
      <c r="AS24" s="128" t="e">
        <f>APRIL!#REF!+MEI!#REF!+JUNI!#REF!</f>
        <v>#REF!</v>
      </c>
      <c r="AT24" s="128" t="e">
        <f>APRIL!#REF!+MEI!#REF!+JUNI!#REF!</f>
        <v>#REF!</v>
      </c>
      <c r="AU24" s="128" t="e">
        <f>APRIL!#REF!+MEI!#REF!+JUNI!#REF!</f>
        <v>#REF!</v>
      </c>
      <c r="AV24" s="128" t="e">
        <f>APRIL!#REF!+MEI!#REF!+JUNI!#REF!</f>
        <v>#REF!</v>
      </c>
      <c r="AW24" s="128" t="e">
        <f>APRIL!#REF!+MEI!#REF!+JUNI!#REF!</f>
        <v>#REF!</v>
      </c>
      <c r="AX24" s="128" t="e">
        <f>APRIL!#REF!+MEI!#REF!+JUNI!#REF!</f>
        <v>#REF!</v>
      </c>
      <c r="AY24" s="128" t="e">
        <f>APRIL!#REF!+MEI!#REF!+JUNI!#REF!</f>
        <v>#REF!</v>
      </c>
      <c r="AZ24" s="128" t="e">
        <f>APRIL!#REF!+MEI!#REF!+JUNI!#REF!</f>
        <v>#REF!</v>
      </c>
      <c r="BA24" s="128" t="e">
        <f>APRIL!#REF!+MEI!#REF!+JUNI!#REF!</f>
        <v>#REF!</v>
      </c>
      <c r="BB24" s="28" t="e">
        <f t="shared" si="15"/>
        <v>#REF!</v>
      </c>
      <c r="BC24" s="128" t="e">
        <f>APRIL!#REF!+MEI!#REF!+JUNI!#REF!</f>
        <v>#REF!</v>
      </c>
      <c r="BD24" s="28" t="e">
        <f t="shared" si="16"/>
        <v>#REF!</v>
      </c>
      <c r="BE24" s="128" t="e">
        <f>APRIL!#REF!+MEI!#REF!+JUNI!#REF!</f>
        <v>#REF!</v>
      </c>
      <c r="BF24" s="29" t="e">
        <f t="shared" si="17"/>
        <v>#REF!</v>
      </c>
      <c r="BG24" s="128" t="e">
        <f>APRIL!#REF!+MEI!#REF!+JUNI!#REF!</f>
        <v>#REF!</v>
      </c>
      <c r="BH24" s="29" t="e">
        <f t="shared" si="18"/>
        <v>#REF!</v>
      </c>
      <c r="BI24" s="128" t="e">
        <f>APRIL!#REF!+MEI!#REF!+JUNI!#REF!</f>
        <v>#REF!</v>
      </c>
      <c r="BJ24" s="29" t="e">
        <f t="shared" si="19"/>
        <v>#REF!</v>
      </c>
      <c r="BK24" s="128" t="e">
        <f>APRIL!#REF!+MEI!#REF!+JUNI!#REF!</f>
        <v>#REF!</v>
      </c>
      <c r="BL24" s="19" t="e">
        <f t="shared" si="20"/>
        <v>#REF!</v>
      </c>
      <c r="BM24" s="128" t="e">
        <f>APRIL!#REF!+MEI!#REF!+JUNI!#REF!</f>
        <v>#REF!</v>
      </c>
      <c r="BN24" s="19" t="e">
        <f t="shared" si="21"/>
        <v>#REF!</v>
      </c>
      <c r="BO24" s="128" t="e">
        <f>APRIL!#REF!+MEI!#REF!+JUNI!#REF!</f>
        <v>#REF!</v>
      </c>
      <c r="BP24" s="19" t="e">
        <f t="shared" si="22"/>
        <v>#REF!</v>
      </c>
      <c r="BQ24" s="128" t="e">
        <f>APRIL!#REF!+MEI!#REF!+JUNI!#REF!</f>
        <v>#REF!</v>
      </c>
      <c r="BR24" s="19" t="e">
        <f t="shared" si="23"/>
        <v>#REF!</v>
      </c>
      <c r="BS24" s="128" t="e">
        <f>APRIL!#REF!+MEI!#REF!+JUNI!#REF!</f>
        <v>#REF!</v>
      </c>
      <c r="BT24" s="19" t="e">
        <f t="shared" si="24"/>
        <v>#REF!</v>
      </c>
      <c r="BU24" s="128" t="e">
        <f>APRIL!#REF!+MEI!#REF!+JUNI!#REF!</f>
        <v>#REF!</v>
      </c>
      <c r="BV24" s="19" t="e">
        <f t="shared" si="25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APRIL!#REF!+MEI!#REF!+JUNI!#REF!</f>
        <v>#REF!</v>
      </c>
      <c r="E25" s="129" t="e">
        <f>APRIL!#REF!+MEI!#REF!+JUNI!#REF!</f>
        <v>#REF!</v>
      </c>
      <c r="F25" s="129" t="e">
        <f>APRIL!#REF!+MEI!#REF!+JUNI!#REF!</f>
        <v>#REF!</v>
      </c>
      <c r="G25" s="19" t="e">
        <f t="shared" si="0"/>
        <v>#REF!</v>
      </c>
      <c r="H25" s="129" t="e">
        <f>APRIL!#REF!+MEI!#REF!+JUNI!#REF!</f>
        <v>#REF!</v>
      </c>
      <c r="I25" s="21" t="e">
        <f t="shared" si="1"/>
        <v>#REF!</v>
      </c>
      <c r="J25" s="129" t="e">
        <f>APRIL!#REF!+MEI!#REF!+JUNI!#REF!</f>
        <v>#REF!</v>
      </c>
      <c r="K25" s="23" t="e">
        <f t="shared" si="2"/>
        <v>#REF!</v>
      </c>
      <c r="L25" s="129" t="e">
        <f>APRIL!#REF!+MEI!#REF!+JUNI!#REF!</f>
        <v>#REF!</v>
      </c>
      <c r="M25" s="129" t="e">
        <f>APRIL!#REF!+MEI!#REF!+JUNI!#REF!</f>
        <v>#REF!</v>
      </c>
      <c r="N25" s="129" t="e">
        <f>APRIL!#REF!+MEI!#REF!+JUNI!#REF!</f>
        <v>#REF!</v>
      </c>
      <c r="O25" s="19" t="e">
        <f t="shared" si="3"/>
        <v>#REF!</v>
      </c>
      <c r="P25" s="129" t="e">
        <f>APRIL!#REF!+MEI!#REF!+JUNI!#REF!</f>
        <v>#REF!</v>
      </c>
      <c r="Q25" s="19" t="e">
        <f t="shared" si="4"/>
        <v>#REF!</v>
      </c>
      <c r="R25" s="129" t="e">
        <f>APRIL!#REF!+MEI!#REF!+JUNI!#REF!</f>
        <v>#REF!</v>
      </c>
      <c r="S25" s="19" t="e">
        <f t="shared" si="5"/>
        <v>#REF!</v>
      </c>
      <c r="T25" s="129" t="e">
        <f>APRIL!#REF!+MEI!#REF!+JUNI!#REF!</f>
        <v>#REF!</v>
      </c>
      <c r="U25" s="19" t="e">
        <f t="shared" si="6"/>
        <v>#REF!</v>
      </c>
      <c r="V25" s="129" t="e">
        <f>APRIL!#REF!+MEI!#REF!+JUNI!#REF!</f>
        <v>#REF!</v>
      </c>
      <c r="W25" s="19" t="e">
        <f t="shared" si="7"/>
        <v>#REF!</v>
      </c>
      <c r="X25" s="129" t="e">
        <f>APRIL!#REF!+MEI!#REF!+JUNI!#REF!</f>
        <v>#REF!</v>
      </c>
      <c r="Y25" s="19" t="e">
        <f t="shared" si="8"/>
        <v>#REF!</v>
      </c>
      <c r="Z25" s="129" t="e">
        <f>APRIL!#REF!+MEI!#REF!+JUNI!#REF!</f>
        <v>#REF!</v>
      </c>
      <c r="AA25" s="19" t="e">
        <f t="shared" si="9"/>
        <v>#REF!</v>
      </c>
      <c r="AB25" s="129" t="e">
        <f>APRIL!#REF!+MEI!#REF!+JUNI!#REF!</f>
        <v>#REF!</v>
      </c>
      <c r="AC25" s="19" t="e">
        <f t="shared" si="10"/>
        <v>#REF!</v>
      </c>
      <c r="AD25" s="129" t="e">
        <f>APRIL!#REF!+MEI!#REF!+JUNI!#REF!</f>
        <v>#REF!</v>
      </c>
      <c r="AE25" s="19" t="e">
        <f t="shared" si="11"/>
        <v>#REF!</v>
      </c>
      <c r="AF25" s="129" t="e">
        <f>APRIL!#REF!+MEI!#REF!+JUNI!#REF!</f>
        <v>#REF!</v>
      </c>
      <c r="AG25" s="19" t="e">
        <f t="shared" si="12"/>
        <v>#REF!</v>
      </c>
      <c r="AH25" s="129" t="e">
        <f>APRIL!#REF!+MEI!#REF!+JUNI!#REF!</f>
        <v>#REF!</v>
      </c>
      <c r="AI25" s="19" t="e">
        <f t="shared" si="13"/>
        <v>#REF!</v>
      </c>
      <c r="AJ25" s="129" t="e">
        <f>APRIL!#REF!+MEI!#REF!+JUNI!#REF!</f>
        <v>#REF!</v>
      </c>
      <c r="AK25" s="19" t="e">
        <f t="shared" si="14"/>
        <v>#REF!</v>
      </c>
      <c r="AL25" s="129" t="e">
        <f>APRIL!#REF!+MEI!#REF!+JUNI!#REF!</f>
        <v>#REF!</v>
      </c>
      <c r="AM25" s="129" t="e">
        <f>APRIL!#REF!+MEI!#REF!+JUNI!#REF!</f>
        <v>#REF!</v>
      </c>
      <c r="AN25" s="129" t="e">
        <f>APRIL!#REF!+MEI!#REF!+JUNI!#REF!</f>
        <v>#REF!</v>
      </c>
      <c r="AO25" s="129" t="e">
        <f>APRIL!#REF!+MEI!#REF!+JUNI!#REF!</f>
        <v>#REF!</v>
      </c>
      <c r="AP25" s="129" t="e">
        <f>APRIL!#REF!+MEI!#REF!+JUNI!#REF!</f>
        <v>#REF!</v>
      </c>
      <c r="AQ25" s="129" t="e">
        <f>APRIL!#REF!+MEI!#REF!+JUNI!#REF!</f>
        <v>#REF!</v>
      </c>
      <c r="AR25" s="129" t="e">
        <f>APRIL!#REF!+MEI!#REF!+JUNI!#REF!</f>
        <v>#REF!</v>
      </c>
      <c r="AS25" s="129" t="e">
        <f>APRIL!#REF!+MEI!#REF!+JUNI!#REF!</f>
        <v>#REF!</v>
      </c>
      <c r="AT25" s="129" t="e">
        <f>APRIL!#REF!+MEI!#REF!+JUNI!#REF!</f>
        <v>#REF!</v>
      </c>
      <c r="AU25" s="129" t="e">
        <f>APRIL!#REF!+MEI!#REF!+JUNI!#REF!</f>
        <v>#REF!</v>
      </c>
      <c r="AV25" s="129" t="e">
        <f>APRIL!#REF!+MEI!#REF!+JUNI!#REF!</f>
        <v>#REF!</v>
      </c>
      <c r="AW25" s="129" t="e">
        <f>APRIL!#REF!+MEI!#REF!+JUNI!#REF!</f>
        <v>#REF!</v>
      </c>
      <c r="AX25" s="129" t="e">
        <f>APRIL!#REF!+MEI!#REF!+JUNI!#REF!</f>
        <v>#REF!</v>
      </c>
      <c r="AY25" s="129" t="e">
        <f>APRIL!#REF!+MEI!#REF!+JUNI!#REF!</f>
        <v>#REF!</v>
      </c>
      <c r="AZ25" s="129" t="e">
        <f>APRIL!#REF!+MEI!#REF!+JUNI!#REF!</f>
        <v>#REF!</v>
      </c>
      <c r="BA25" s="129" t="e">
        <f>APRIL!#REF!+MEI!#REF!+JUNI!#REF!</f>
        <v>#REF!</v>
      </c>
      <c r="BB25" s="28" t="e">
        <f t="shared" si="15"/>
        <v>#REF!</v>
      </c>
      <c r="BC25" s="129" t="e">
        <f>APRIL!#REF!+MEI!#REF!+JUNI!#REF!</f>
        <v>#REF!</v>
      </c>
      <c r="BD25" s="28" t="e">
        <f t="shared" si="16"/>
        <v>#REF!</v>
      </c>
      <c r="BE25" s="129" t="e">
        <f>APRIL!#REF!+MEI!#REF!+JUNI!#REF!</f>
        <v>#REF!</v>
      </c>
      <c r="BF25" s="29" t="e">
        <f t="shared" si="17"/>
        <v>#REF!</v>
      </c>
      <c r="BG25" s="129" t="e">
        <f>APRIL!#REF!+MEI!#REF!+JUNI!#REF!</f>
        <v>#REF!</v>
      </c>
      <c r="BH25" s="29" t="e">
        <f t="shared" si="18"/>
        <v>#REF!</v>
      </c>
      <c r="BI25" s="129" t="e">
        <f>APRIL!#REF!+MEI!#REF!+JUNI!#REF!</f>
        <v>#REF!</v>
      </c>
      <c r="BJ25" s="29" t="e">
        <f t="shared" si="19"/>
        <v>#REF!</v>
      </c>
      <c r="BK25" s="129" t="e">
        <f>APRIL!#REF!+MEI!#REF!+JUNI!#REF!</f>
        <v>#REF!</v>
      </c>
      <c r="BL25" s="19" t="e">
        <f t="shared" si="20"/>
        <v>#REF!</v>
      </c>
      <c r="BM25" s="129" t="e">
        <f>APRIL!#REF!+MEI!#REF!+JUNI!#REF!</f>
        <v>#REF!</v>
      </c>
      <c r="BN25" s="19" t="e">
        <f t="shared" si="21"/>
        <v>#REF!</v>
      </c>
      <c r="BO25" s="129" t="e">
        <f>APRIL!#REF!+MEI!#REF!+JUNI!#REF!</f>
        <v>#REF!</v>
      </c>
      <c r="BP25" s="19" t="e">
        <f t="shared" si="22"/>
        <v>#REF!</v>
      </c>
      <c r="BQ25" s="129" t="e">
        <f>APRIL!#REF!+MEI!#REF!+JUNI!#REF!</f>
        <v>#REF!</v>
      </c>
      <c r="BR25" s="19" t="e">
        <f t="shared" si="23"/>
        <v>#REF!</v>
      </c>
      <c r="BS25" s="129" t="e">
        <f>APRIL!#REF!+MEI!#REF!+JUNI!#REF!</f>
        <v>#REF!</v>
      </c>
      <c r="BT25" s="19" t="e">
        <f t="shared" si="24"/>
        <v>#REF!</v>
      </c>
      <c r="BU25" s="129" t="e">
        <f>APRIL!#REF!+MEI!#REF!+JUNI!#REF!</f>
        <v>#REF!</v>
      </c>
      <c r="BV25" s="19" t="e">
        <f t="shared" si="25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98">
        <v>4</v>
      </c>
      <c r="B26" s="198" t="s">
        <v>76</v>
      </c>
      <c r="C26" s="32" t="s">
        <v>77</v>
      </c>
      <c r="D26" s="128" t="e">
        <f>APRIL!#REF!+MEI!#REF!+JUNI!#REF!</f>
        <v>#REF!</v>
      </c>
      <c r="E26" s="128" t="e">
        <f>APRIL!#REF!+MEI!#REF!+JUNI!#REF!</f>
        <v>#REF!</v>
      </c>
      <c r="F26" s="128" t="e">
        <f>APRIL!#REF!+MEI!#REF!+JUNI!#REF!</f>
        <v>#REF!</v>
      </c>
      <c r="G26" s="19" t="e">
        <f t="shared" si="0"/>
        <v>#REF!</v>
      </c>
      <c r="H26" s="128" t="e">
        <f>APRIL!#REF!+MEI!#REF!+JUNI!#REF!</f>
        <v>#REF!</v>
      </c>
      <c r="I26" s="21" t="e">
        <f t="shared" si="1"/>
        <v>#REF!</v>
      </c>
      <c r="J26" s="128" t="e">
        <f>APRIL!#REF!+MEI!#REF!+JUNI!#REF!</f>
        <v>#REF!</v>
      </c>
      <c r="K26" s="23" t="e">
        <f t="shared" si="2"/>
        <v>#REF!</v>
      </c>
      <c r="L26" s="128" t="e">
        <f>APRIL!#REF!+MEI!#REF!+JUNI!#REF!</f>
        <v>#REF!</v>
      </c>
      <c r="M26" s="128" t="e">
        <f>APRIL!#REF!+MEI!#REF!+JUNI!#REF!</f>
        <v>#REF!</v>
      </c>
      <c r="N26" s="128" t="e">
        <f>APRIL!#REF!+MEI!#REF!+JUNI!#REF!</f>
        <v>#REF!</v>
      </c>
      <c r="O26" s="19" t="e">
        <f t="shared" si="3"/>
        <v>#REF!</v>
      </c>
      <c r="P26" s="128" t="e">
        <f>APRIL!#REF!+MEI!#REF!+JUNI!#REF!</f>
        <v>#REF!</v>
      </c>
      <c r="Q26" s="19" t="e">
        <f t="shared" si="4"/>
        <v>#REF!</v>
      </c>
      <c r="R26" s="128" t="e">
        <f>APRIL!#REF!+MEI!#REF!+JUNI!#REF!</f>
        <v>#REF!</v>
      </c>
      <c r="S26" s="19" t="e">
        <f t="shared" si="5"/>
        <v>#REF!</v>
      </c>
      <c r="T26" s="128" t="e">
        <f>APRIL!#REF!+MEI!#REF!+JUNI!#REF!</f>
        <v>#REF!</v>
      </c>
      <c r="U26" s="19" t="e">
        <f t="shared" si="6"/>
        <v>#REF!</v>
      </c>
      <c r="V26" s="128" t="e">
        <f>APRIL!#REF!+MEI!#REF!+JUNI!#REF!</f>
        <v>#REF!</v>
      </c>
      <c r="W26" s="19" t="e">
        <f t="shared" si="7"/>
        <v>#REF!</v>
      </c>
      <c r="X26" s="128" t="e">
        <f>APRIL!#REF!+MEI!#REF!+JUNI!#REF!</f>
        <v>#REF!</v>
      </c>
      <c r="Y26" s="19" t="e">
        <f t="shared" si="8"/>
        <v>#REF!</v>
      </c>
      <c r="Z26" s="128" t="e">
        <f>APRIL!#REF!+MEI!#REF!+JUNI!#REF!</f>
        <v>#REF!</v>
      </c>
      <c r="AA26" s="19" t="e">
        <f t="shared" si="9"/>
        <v>#REF!</v>
      </c>
      <c r="AB26" s="128" t="e">
        <f>APRIL!#REF!+MEI!#REF!+JUNI!#REF!</f>
        <v>#REF!</v>
      </c>
      <c r="AC26" s="19" t="e">
        <f t="shared" si="10"/>
        <v>#REF!</v>
      </c>
      <c r="AD26" s="128" t="e">
        <f>APRIL!#REF!+MEI!#REF!+JUNI!#REF!</f>
        <v>#REF!</v>
      </c>
      <c r="AE26" s="19" t="e">
        <f t="shared" si="11"/>
        <v>#REF!</v>
      </c>
      <c r="AF26" s="128" t="e">
        <f>APRIL!#REF!+MEI!#REF!+JUNI!#REF!</f>
        <v>#REF!</v>
      </c>
      <c r="AG26" s="19" t="e">
        <f t="shared" si="12"/>
        <v>#REF!</v>
      </c>
      <c r="AH26" s="128" t="e">
        <f>APRIL!#REF!+MEI!#REF!+JUNI!#REF!</f>
        <v>#REF!</v>
      </c>
      <c r="AI26" s="19" t="e">
        <f t="shared" si="13"/>
        <v>#REF!</v>
      </c>
      <c r="AJ26" s="128" t="e">
        <f>APRIL!#REF!+MEI!#REF!+JUNI!#REF!</f>
        <v>#REF!</v>
      </c>
      <c r="AK26" s="19" t="e">
        <f t="shared" si="14"/>
        <v>#REF!</v>
      </c>
      <c r="AL26" s="128" t="e">
        <f>APRIL!#REF!+MEI!#REF!+JUNI!#REF!</f>
        <v>#REF!</v>
      </c>
      <c r="AM26" s="128" t="e">
        <f>APRIL!#REF!+MEI!#REF!+JUNI!#REF!</f>
        <v>#REF!</v>
      </c>
      <c r="AN26" s="128" t="e">
        <f>APRIL!#REF!+MEI!#REF!+JUNI!#REF!</f>
        <v>#REF!</v>
      </c>
      <c r="AO26" s="128" t="e">
        <f>APRIL!#REF!+MEI!#REF!+JUNI!#REF!</f>
        <v>#REF!</v>
      </c>
      <c r="AP26" s="128" t="e">
        <f>APRIL!#REF!+MEI!#REF!+JUNI!#REF!</f>
        <v>#REF!</v>
      </c>
      <c r="AQ26" s="128" t="e">
        <f>APRIL!#REF!+MEI!#REF!+JUNI!#REF!</f>
        <v>#REF!</v>
      </c>
      <c r="AR26" s="128" t="e">
        <f>APRIL!#REF!+MEI!#REF!+JUNI!#REF!</f>
        <v>#REF!</v>
      </c>
      <c r="AS26" s="128" t="e">
        <f>APRIL!#REF!+MEI!#REF!+JUNI!#REF!</f>
        <v>#REF!</v>
      </c>
      <c r="AT26" s="128" t="e">
        <f>APRIL!#REF!+MEI!#REF!+JUNI!#REF!</f>
        <v>#REF!</v>
      </c>
      <c r="AU26" s="128" t="e">
        <f>APRIL!#REF!+MEI!#REF!+JUNI!#REF!</f>
        <v>#REF!</v>
      </c>
      <c r="AV26" s="128" t="e">
        <f>APRIL!#REF!+MEI!#REF!+JUNI!#REF!</f>
        <v>#REF!</v>
      </c>
      <c r="AW26" s="128" t="e">
        <f>APRIL!#REF!+MEI!#REF!+JUNI!#REF!</f>
        <v>#REF!</v>
      </c>
      <c r="AX26" s="128" t="e">
        <f>APRIL!#REF!+MEI!#REF!+JUNI!#REF!</f>
        <v>#REF!</v>
      </c>
      <c r="AY26" s="128" t="e">
        <f>APRIL!#REF!+MEI!#REF!+JUNI!#REF!</f>
        <v>#REF!</v>
      </c>
      <c r="AZ26" s="128" t="e">
        <f>APRIL!#REF!+MEI!#REF!+JUNI!#REF!</f>
        <v>#REF!</v>
      </c>
      <c r="BA26" s="128" t="e">
        <f>APRIL!#REF!+MEI!#REF!+JUNI!#REF!</f>
        <v>#REF!</v>
      </c>
      <c r="BB26" s="28" t="e">
        <f t="shared" si="15"/>
        <v>#REF!</v>
      </c>
      <c r="BC26" s="128" t="e">
        <f>APRIL!#REF!+MEI!#REF!+JUNI!#REF!</f>
        <v>#REF!</v>
      </c>
      <c r="BD26" s="28" t="e">
        <f t="shared" si="16"/>
        <v>#REF!</v>
      </c>
      <c r="BE26" s="128" t="e">
        <f>APRIL!#REF!+MEI!#REF!+JUNI!#REF!</f>
        <v>#REF!</v>
      </c>
      <c r="BF26" s="29" t="e">
        <f t="shared" si="17"/>
        <v>#REF!</v>
      </c>
      <c r="BG26" s="128" t="e">
        <f>APRIL!#REF!+MEI!#REF!+JUNI!#REF!</f>
        <v>#REF!</v>
      </c>
      <c r="BH26" s="29" t="e">
        <f t="shared" si="18"/>
        <v>#REF!</v>
      </c>
      <c r="BI26" s="128" t="e">
        <f>APRIL!#REF!+MEI!#REF!+JUNI!#REF!</f>
        <v>#REF!</v>
      </c>
      <c r="BJ26" s="29" t="e">
        <f t="shared" si="19"/>
        <v>#REF!</v>
      </c>
      <c r="BK26" s="128" t="e">
        <f>APRIL!#REF!+MEI!#REF!+JUNI!#REF!</f>
        <v>#REF!</v>
      </c>
      <c r="BL26" s="19" t="e">
        <f t="shared" si="20"/>
        <v>#REF!</v>
      </c>
      <c r="BM26" s="128" t="e">
        <f>APRIL!#REF!+MEI!#REF!+JUNI!#REF!</f>
        <v>#REF!</v>
      </c>
      <c r="BN26" s="19" t="e">
        <f t="shared" si="21"/>
        <v>#REF!</v>
      </c>
      <c r="BO26" s="128" t="e">
        <f>APRIL!#REF!+MEI!#REF!+JUNI!#REF!</f>
        <v>#REF!</v>
      </c>
      <c r="BP26" s="19" t="e">
        <f t="shared" si="22"/>
        <v>#REF!</v>
      </c>
      <c r="BQ26" s="128" t="e">
        <f>APRIL!#REF!+MEI!#REF!+JUNI!#REF!</f>
        <v>#REF!</v>
      </c>
      <c r="BR26" s="19" t="e">
        <f t="shared" si="23"/>
        <v>#REF!</v>
      </c>
      <c r="BS26" s="128" t="e">
        <f>APRIL!#REF!+MEI!#REF!+JUNI!#REF!</f>
        <v>#REF!</v>
      </c>
      <c r="BT26" s="19" t="e">
        <f t="shared" si="24"/>
        <v>#REF!</v>
      </c>
      <c r="BU26" s="128" t="e">
        <f>APRIL!#REF!+MEI!#REF!+JUNI!#REF!</f>
        <v>#REF!</v>
      </c>
      <c r="BV26" s="19" t="e">
        <f t="shared" si="25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75"/>
      <c r="B27" s="175"/>
      <c r="C27" s="32" t="s">
        <v>78</v>
      </c>
      <c r="D27" s="128" t="e">
        <f>APRIL!#REF!+MEI!#REF!+JUNI!#REF!</f>
        <v>#REF!</v>
      </c>
      <c r="E27" s="128" t="e">
        <f>APRIL!#REF!+MEI!#REF!+JUNI!#REF!</f>
        <v>#REF!</v>
      </c>
      <c r="F27" s="128" t="e">
        <f>APRIL!#REF!+MEI!#REF!+JUNI!#REF!</f>
        <v>#REF!</v>
      </c>
      <c r="G27" s="19" t="e">
        <f t="shared" si="0"/>
        <v>#REF!</v>
      </c>
      <c r="H27" s="128" t="e">
        <f>APRIL!#REF!+MEI!#REF!+JUNI!#REF!</f>
        <v>#REF!</v>
      </c>
      <c r="I27" s="21" t="e">
        <f t="shared" si="1"/>
        <v>#REF!</v>
      </c>
      <c r="J27" s="128" t="e">
        <f>APRIL!#REF!+MEI!#REF!+JUNI!#REF!</f>
        <v>#REF!</v>
      </c>
      <c r="K27" s="23" t="e">
        <f t="shared" si="2"/>
        <v>#REF!</v>
      </c>
      <c r="L27" s="128" t="e">
        <f>APRIL!#REF!+MEI!#REF!+JUNI!#REF!</f>
        <v>#REF!</v>
      </c>
      <c r="M27" s="128" t="e">
        <f>APRIL!#REF!+MEI!#REF!+JUNI!#REF!</f>
        <v>#REF!</v>
      </c>
      <c r="N27" s="128" t="e">
        <f>APRIL!#REF!+MEI!#REF!+JUNI!#REF!</f>
        <v>#REF!</v>
      </c>
      <c r="O27" s="19" t="e">
        <f t="shared" si="3"/>
        <v>#REF!</v>
      </c>
      <c r="P27" s="128" t="e">
        <f>APRIL!#REF!+MEI!#REF!+JUNI!#REF!</f>
        <v>#REF!</v>
      </c>
      <c r="Q27" s="19" t="e">
        <f t="shared" si="4"/>
        <v>#REF!</v>
      </c>
      <c r="R27" s="128" t="e">
        <f>APRIL!#REF!+MEI!#REF!+JUNI!#REF!</f>
        <v>#REF!</v>
      </c>
      <c r="S27" s="19" t="e">
        <f t="shared" si="5"/>
        <v>#REF!</v>
      </c>
      <c r="T27" s="128" t="e">
        <f>APRIL!#REF!+MEI!#REF!+JUNI!#REF!</f>
        <v>#REF!</v>
      </c>
      <c r="U27" s="19" t="e">
        <f t="shared" si="6"/>
        <v>#REF!</v>
      </c>
      <c r="V27" s="128" t="e">
        <f>APRIL!#REF!+MEI!#REF!+JUNI!#REF!</f>
        <v>#REF!</v>
      </c>
      <c r="W27" s="19" t="e">
        <f t="shared" si="7"/>
        <v>#REF!</v>
      </c>
      <c r="X27" s="128" t="e">
        <f>APRIL!#REF!+MEI!#REF!+JUNI!#REF!</f>
        <v>#REF!</v>
      </c>
      <c r="Y27" s="19" t="e">
        <f t="shared" si="8"/>
        <v>#REF!</v>
      </c>
      <c r="Z27" s="128" t="e">
        <f>APRIL!#REF!+MEI!#REF!+JUNI!#REF!</f>
        <v>#REF!</v>
      </c>
      <c r="AA27" s="19" t="e">
        <f t="shared" si="9"/>
        <v>#REF!</v>
      </c>
      <c r="AB27" s="128" t="e">
        <f>APRIL!#REF!+MEI!#REF!+JUNI!#REF!</f>
        <v>#REF!</v>
      </c>
      <c r="AC27" s="19" t="e">
        <f t="shared" si="10"/>
        <v>#REF!</v>
      </c>
      <c r="AD27" s="128" t="e">
        <f>APRIL!#REF!+MEI!#REF!+JUNI!#REF!</f>
        <v>#REF!</v>
      </c>
      <c r="AE27" s="19" t="e">
        <f t="shared" si="11"/>
        <v>#REF!</v>
      </c>
      <c r="AF27" s="128" t="e">
        <f>APRIL!#REF!+MEI!#REF!+JUNI!#REF!</f>
        <v>#REF!</v>
      </c>
      <c r="AG27" s="19" t="e">
        <f t="shared" si="12"/>
        <v>#REF!</v>
      </c>
      <c r="AH27" s="128" t="e">
        <f>APRIL!#REF!+MEI!#REF!+JUNI!#REF!</f>
        <v>#REF!</v>
      </c>
      <c r="AI27" s="19" t="e">
        <f t="shared" si="13"/>
        <v>#REF!</v>
      </c>
      <c r="AJ27" s="128" t="e">
        <f>APRIL!#REF!+MEI!#REF!+JUNI!#REF!</f>
        <v>#REF!</v>
      </c>
      <c r="AK27" s="19" t="e">
        <f t="shared" si="14"/>
        <v>#REF!</v>
      </c>
      <c r="AL27" s="128" t="e">
        <f>APRIL!#REF!+MEI!#REF!+JUNI!#REF!</f>
        <v>#REF!</v>
      </c>
      <c r="AM27" s="128" t="e">
        <f>APRIL!#REF!+MEI!#REF!+JUNI!#REF!</f>
        <v>#REF!</v>
      </c>
      <c r="AN27" s="128" t="e">
        <f>APRIL!#REF!+MEI!#REF!+JUNI!#REF!</f>
        <v>#REF!</v>
      </c>
      <c r="AO27" s="128" t="e">
        <f>APRIL!#REF!+MEI!#REF!+JUNI!#REF!</f>
        <v>#REF!</v>
      </c>
      <c r="AP27" s="128" t="e">
        <f>APRIL!#REF!+MEI!#REF!+JUNI!#REF!</f>
        <v>#REF!</v>
      </c>
      <c r="AQ27" s="128" t="e">
        <f>APRIL!#REF!+MEI!#REF!+JUNI!#REF!</f>
        <v>#REF!</v>
      </c>
      <c r="AR27" s="128" t="e">
        <f>APRIL!#REF!+MEI!#REF!+JUNI!#REF!</f>
        <v>#REF!</v>
      </c>
      <c r="AS27" s="128" t="e">
        <f>APRIL!#REF!+MEI!#REF!+JUNI!#REF!</f>
        <v>#REF!</v>
      </c>
      <c r="AT27" s="128" t="e">
        <f>APRIL!#REF!+MEI!#REF!+JUNI!#REF!</f>
        <v>#REF!</v>
      </c>
      <c r="AU27" s="128" t="e">
        <f>APRIL!#REF!+MEI!#REF!+JUNI!#REF!</f>
        <v>#REF!</v>
      </c>
      <c r="AV27" s="128" t="e">
        <f>APRIL!#REF!+MEI!#REF!+JUNI!#REF!</f>
        <v>#REF!</v>
      </c>
      <c r="AW27" s="128" t="e">
        <f>APRIL!#REF!+MEI!#REF!+JUNI!#REF!</f>
        <v>#REF!</v>
      </c>
      <c r="AX27" s="128" t="e">
        <f>APRIL!#REF!+MEI!#REF!+JUNI!#REF!</f>
        <v>#REF!</v>
      </c>
      <c r="AY27" s="128" t="e">
        <f>APRIL!#REF!+MEI!#REF!+JUNI!#REF!</f>
        <v>#REF!</v>
      </c>
      <c r="AZ27" s="128" t="e">
        <f>APRIL!#REF!+MEI!#REF!+JUNI!#REF!</f>
        <v>#REF!</v>
      </c>
      <c r="BA27" s="128" t="e">
        <f>APRIL!#REF!+MEI!#REF!+JUNI!#REF!</f>
        <v>#REF!</v>
      </c>
      <c r="BB27" s="28" t="e">
        <f t="shared" si="15"/>
        <v>#REF!</v>
      </c>
      <c r="BC27" s="128" t="e">
        <f>APRIL!#REF!+MEI!#REF!+JUNI!#REF!</f>
        <v>#REF!</v>
      </c>
      <c r="BD27" s="28" t="e">
        <f t="shared" si="16"/>
        <v>#REF!</v>
      </c>
      <c r="BE27" s="128" t="e">
        <f>APRIL!#REF!+MEI!#REF!+JUNI!#REF!</f>
        <v>#REF!</v>
      </c>
      <c r="BF27" s="29" t="e">
        <f t="shared" si="17"/>
        <v>#REF!</v>
      </c>
      <c r="BG27" s="128" t="e">
        <f>APRIL!#REF!+MEI!#REF!+JUNI!#REF!</f>
        <v>#REF!</v>
      </c>
      <c r="BH27" s="29" t="e">
        <f t="shared" si="18"/>
        <v>#REF!</v>
      </c>
      <c r="BI27" s="128" t="e">
        <f>APRIL!#REF!+MEI!#REF!+JUNI!#REF!</f>
        <v>#REF!</v>
      </c>
      <c r="BJ27" s="29" t="e">
        <f t="shared" si="19"/>
        <v>#REF!</v>
      </c>
      <c r="BK27" s="128" t="e">
        <f>APRIL!#REF!+MEI!#REF!+JUNI!#REF!</f>
        <v>#REF!</v>
      </c>
      <c r="BL27" s="19" t="e">
        <f t="shared" si="20"/>
        <v>#REF!</v>
      </c>
      <c r="BM27" s="128" t="e">
        <f>APRIL!#REF!+MEI!#REF!+JUNI!#REF!</f>
        <v>#REF!</v>
      </c>
      <c r="BN27" s="19" t="e">
        <f t="shared" si="21"/>
        <v>#REF!</v>
      </c>
      <c r="BO27" s="128" t="e">
        <f>APRIL!#REF!+MEI!#REF!+JUNI!#REF!</f>
        <v>#REF!</v>
      </c>
      <c r="BP27" s="19" t="e">
        <f t="shared" si="22"/>
        <v>#REF!</v>
      </c>
      <c r="BQ27" s="128" t="e">
        <f>APRIL!#REF!+MEI!#REF!+JUNI!#REF!</f>
        <v>#REF!</v>
      </c>
      <c r="BR27" s="19" t="e">
        <f t="shared" si="23"/>
        <v>#REF!</v>
      </c>
      <c r="BS27" s="128" t="e">
        <f>APRIL!#REF!+MEI!#REF!+JUNI!#REF!</f>
        <v>#REF!</v>
      </c>
      <c r="BT27" s="19" t="e">
        <f t="shared" si="24"/>
        <v>#REF!</v>
      </c>
      <c r="BU27" s="128" t="e">
        <f>APRIL!#REF!+MEI!#REF!+JUNI!#REF!</f>
        <v>#REF!</v>
      </c>
      <c r="BV27" s="19" t="e">
        <f t="shared" si="25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APRIL!#REF!+MEI!#REF!+JUNI!#REF!</f>
        <v>#REF!</v>
      </c>
      <c r="E28" s="129" t="e">
        <f>APRIL!#REF!+MEI!#REF!+JUNI!#REF!</f>
        <v>#REF!</v>
      </c>
      <c r="F28" s="129" t="e">
        <f>APRIL!#REF!+MEI!#REF!+JUNI!#REF!</f>
        <v>#REF!</v>
      </c>
      <c r="G28" s="19" t="e">
        <f t="shared" si="0"/>
        <v>#REF!</v>
      </c>
      <c r="H28" s="129" t="e">
        <f>APRIL!#REF!+MEI!#REF!+JUNI!#REF!</f>
        <v>#REF!</v>
      </c>
      <c r="I28" s="21" t="e">
        <f t="shared" si="1"/>
        <v>#REF!</v>
      </c>
      <c r="J28" s="129" t="e">
        <f>APRIL!#REF!+MEI!#REF!+JUNI!#REF!</f>
        <v>#REF!</v>
      </c>
      <c r="K28" s="23" t="e">
        <f t="shared" si="2"/>
        <v>#REF!</v>
      </c>
      <c r="L28" s="129" t="e">
        <f>APRIL!#REF!+MEI!#REF!+JUNI!#REF!</f>
        <v>#REF!</v>
      </c>
      <c r="M28" s="129" t="e">
        <f>APRIL!#REF!+MEI!#REF!+JUNI!#REF!</f>
        <v>#REF!</v>
      </c>
      <c r="N28" s="129" t="e">
        <f>APRIL!#REF!+MEI!#REF!+JUNI!#REF!</f>
        <v>#REF!</v>
      </c>
      <c r="O28" s="19" t="e">
        <f t="shared" si="3"/>
        <v>#REF!</v>
      </c>
      <c r="P28" s="129" t="e">
        <f>APRIL!#REF!+MEI!#REF!+JUNI!#REF!</f>
        <v>#REF!</v>
      </c>
      <c r="Q28" s="19" t="e">
        <f t="shared" si="4"/>
        <v>#REF!</v>
      </c>
      <c r="R28" s="129" t="e">
        <f>APRIL!#REF!+MEI!#REF!+JUNI!#REF!</f>
        <v>#REF!</v>
      </c>
      <c r="S28" s="19" t="e">
        <f t="shared" si="5"/>
        <v>#REF!</v>
      </c>
      <c r="T28" s="129" t="e">
        <f>APRIL!#REF!+MEI!#REF!+JUNI!#REF!</f>
        <v>#REF!</v>
      </c>
      <c r="U28" s="19" t="e">
        <f t="shared" si="6"/>
        <v>#REF!</v>
      </c>
      <c r="V28" s="129" t="e">
        <f>APRIL!#REF!+MEI!#REF!+JUNI!#REF!</f>
        <v>#REF!</v>
      </c>
      <c r="W28" s="19" t="e">
        <f t="shared" si="7"/>
        <v>#REF!</v>
      </c>
      <c r="X28" s="129" t="e">
        <f>APRIL!#REF!+MEI!#REF!+JUNI!#REF!</f>
        <v>#REF!</v>
      </c>
      <c r="Y28" s="19" t="e">
        <f t="shared" si="8"/>
        <v>#REF!</v>
      </c>
      <c r="Z28" s="129" t="e">
        <f>APRIL!#REF!+MEI!#REF!+JUNI!#REF!</f>
        <v>#REF!</v>
      </c>
      <c r="AA28" s="19" t="e">
        <f t="shared" si="9"/>
        <v>#REF!</v>
      </c>
      <c r="AB28" s="129" t="e">
        <f>APRIL!#REF!+MEI!#REF!+JUNI!#REF!</f>
        <v>#REF!</v>
      </c>
      <c r="AC28" s="19" t="e">
        <f t="shared" si="10"/>
        <v>#REF!</v>
      </c>
      <c r="AD28" s="129" t="e">
        <f>APRIL!#REF!+MEI!#REF!+JUNI!#REF!</f>
        <v>#REF!</v>
      </c>
      <c r="AE28" s="19" t="e">
        <f t="shared" si="11"/>
        <v>#REF!</v>
      </c>
      <c r="AF28" s="129" t="e">
        <f>APRIL!#REF!+MEI!#REF!+JUNI!#REF!</f>
        <v>#REF!</v>
      </c>
      <c r="AG28" s="19" t="e">
        <f t="shared" si="12"/>
        <v>#REF!</v>
      </c>
      <c r="AH28" s="129" t="e">
        <f>APRIL!#REF!+MEI!#REF!+JUNI!#REF!</f>
        <v>#REF!</v>
      </c>
      <c r="AI28" s="19" t="e">
        <f t="shared" si="13"/>
        <v>#REF!</v>
      </c>
      <c r="AJ28" s="129" t="e">
        <f>APRIL!#REF!+MEI!#REF!+JUNI!#REF!</f>
        <v>#REF!</v>
      </c>
      <c r="AK28" s="19" t="e">
        <f t="shared" si="14"/>
        <v>#REF!</v>
      </c>
      <c r="AL28" s="129" t="e">
        <f>APRIL!#REF!+MEI!#REF!+JUNI!#REF!</f>
        <v>#REF!</v>
      </c>
      <c r="AM28" s="129" t="e">
        <f>APRIL!#REF!+MEI!#REF!+JUNI!#REF!</f>
        <v>#REF!</v>
      </c>
      <c r="AN28" s="129" t="e">
        <f>APRIL!#REF!+MEI!#REF!+JUNI!#REF!</f>
        <v>#REF!</v>
      </c>
      <c r="AO28" s="129" t="e">
        <f>APRIL!#REF!+MEI!#REF!+JUNI!#REF!</f>
        <v>#REF!</v>
      </c>
      <c r="AP28" s="129" t="e">
        <f>APRIL!#REF!+MEI!#REF!+JUNI!#REF!</f>
        <v>#REF!</v>
      </c>
      <c r="AQ28" s="129" t="e">
        <f>APRIL!#REF!+MEI!#REF!+JUNI!#REF!</f>
        <v>#REF!</v>
      </c>
      <c r="AR28" s="129" t="e">
        <f>APRIL!#REF!+MEI!#REF!+JUNI!#REF!</f>
        <v>#REF!</v>
      </c>
      <c r="AS28" s="129" t="e">
        <f>APRIL!#REF!+MEI!#REF!+JUNI!#REF!</f>
        <v>#REF!</v>
      </c>
      <c r="AT28" s="129" t="e">
        <f>APRIL!#REF!+MEI!#REF!+JUNI!#REF!</f>
        <v>#REF!</v>
      </c>
      <c r="AU28" s="129" t="e">
        <f>APRIL!#REF!+MEI!#REF!+JUNI!#REF!</f>
        <v>#REF!</v>
      </c>
      <c r="AV28" s="129" t="e">
        <f>APRIL!#REF!+MEI!#REF!+JUNI!#REF!</f>
        <v>#REF!</v>
      </c>
      <c r="AW28" s="129" t="e">
        <f>APRIL!#REF!+MEI!#REF!+JUNI!#REF!</f>
        <v>#REF!</v>
      </c>
      <c r="AX28" s="129" t="e">
        <f>APRIL!#REF!+MEI!#REF!+JUNI!#REF!</f>
        <v>#REF!</v>
      </c>
      <c r="AY28" s="129" t="e">
        <f>APRIL!#REF!+MEI!#REF!+JUNI!#REF!</f>
        <v>#REF!</v>
      </c>
      <c r="AZ28" s="129" t="e">
        <f>APRIL!#REF!+MEI!#REF!+JUNI!#REF!</f>
        <v>#REF!</v>
      </c>
      <c r="BA28" s="129" t="e">
        <f>APRIL!#REF!+MEI!#REF!+JUNI!#REF!</f>
        <v>#REF!</v>
      </c>
      <c r="BB28" s="28" t="e">
        <f t="shared" si="15"/>
        <v>#REF!</v>
      </c>
      <c r="BC28" s="129" t="e">
        <f>APRIL!#REF!+MEI!#REF!+JUNI!#REF!</f>
        <v>#REF!</v>
      </c>
      <c r="BD28" s="28" t="e">
        <f t="shared" si="16"/>
        <v>#REF!</v>
      </c>
      <c r="BE28" s="129" t="e">
        <f>APRIL!#REF!+MEI!#REF!+JUNI!#REF!</f>
        <v>#REF!</v>
      </c>
      <c r="BF28" s="29" t="e">
        <f t="shared" si="17"/>
        <v>#REF!</v>
      </c>
      <c r="BG28" s="129" t="e">
        <f>APRIL!#REF!+MEI!#REF!+JUNI!#REF!</f>
        <v>#REF!</v>
      </c>
      <c r="BH28" s="29" t="e">
        <f t="shared" si="18"/>
        <v>#REF!</v>
      </c>
      <c r="BI28" s="129" t="e">
        <f>APRIL!#REF!+MEI!#REF!+JUNI!#REF!</f>
        <v>#REF!</v>
      </c>
      <c r="BJ28" s="29" t="e">
        <f t="shared" si="19"/>
        <v>#REF!</v>
      </c>
      <c r="BK28" s="129" t="e">
        <f>APRIL!#REF!+MEI!#REF!+JUNI!#REF!</f>
        <v>#REF!</v>
      </c>
      <c r="BL28" s="19" t="e">
        <f t="shared" si="20"/>
        <v>#REF!</v>
      </c>
      <c r="BM28" s="129" t="e">
        <f>APRIL!#REF!+MEI!#REF!+JUNI!#REF!</f>
        <v>#REF!</v>
      </c>
      <c r="BN28" s="19" t="e">
        <f t="shared" si="21"/>
        <v>#REF!</v>
      </c>
      <c r="BO28" s="129" t="e">
        <f>APRIL!#REF!+MEI!#REF!+JUNI!#REF!</f>
        <v>#REF!</v>
      </c>
      <c r="BP28" s="19" t="e">
        <f t="shared" si="22"/>
        <v>#REF!</v>
      </c>
      <c r="BQ28" s="129" t="e">
        <f>APRIL!#REF!+MEI!#REF!+JUNI!#REF!</f>
        <v>#REF!</v>
      </c>
      <c r="BR28" s="19" t="e">
        <f t="shared" si="23"/>
        <v>#REF!</v>
      </c>
      <c r="BS28" s="129" t="e">
        <f>APRIL!#REF!+MEI!#REF!+JUNI!#REF!</f>
        <v>#REF!</v>
      </c>
      <c r="BT28" s="19" t="e">
        <f t="shared" si="24"/>
        <v>#REF!</v>
      </c>
      <c r="BU28" s="129" t="e">
        <f>APRIL!#REF!+MEI!#REF!+JUNI!#REF!</f>
        <v>#REF!</v>
      </c>
      <c r="BV28" s="19" t="e">
        <f t="shared" si="25"/>
        <v>#REF!</v>
      </c>
      <c r="BW28" s="4"/>
      <c r="BX28" s="4"/>
      <c r="BY28" s="4"/>
    </row>
    <row r="29" spans="1:77" ht="14.25" customHeight="1">
      <c r="A29" s="198">
        <v>5</v>
      </c>
      <c r="B29" s="198" t="s">
        <v>79</v>
      </c>
      <c r="C29" s="32" t="s">
        <v>80</v>
      </c>
      <c r="D29" s="128" t="e">
        <f>APRIL!#REF!+MEI!#REF!+JUNI!#REF!</f>
        <v>#REF!</v>
      </c>
      <c r="E29" s="128" t="e">
        <f>APRIL!#REF!+MEI!#REF!+JUNI!#REF!</f>
        <v>#REF!</v>
      </c>
      <c r="F29" s="128" t="e">
        <f>APRIL!#REF!+MEI!#REF!+JUNI!#REF!</f>
        <v>#REF!</v>
      </c>
      <c r="G29" s="19" t="e">
        <f t="shared" si="0"/>
        <v>#REF!</v>
      </c>
      <c r="H29" s="128" t="e">
        <f>APRIL!#REF!+MEI!#REF!+JUNI!#REF!</f>
        <v>#REF!</v>
      </c>
      <c r="I29" s="21" t="e">
        <f t="shared" si="1"/>
        <v>#REF!</v>
      </c>
      <c r="J29" s="128" t="e">
        <f>APRIL!#REF!+MEI!#REF!+JUNI!#REF!</f>
        <v>#REF!</v>
      </c>
      <c r="K29" s="23" t="e">
        <f t="shared" si="2"/>
        <v>#REF!</v>
      </c>
      <c r="L29" s="128" t="e">
        <f>APRIL!#REF!+MEI!#REF!+JUNI!#REF!</f>
        <v>#REF!</v>
      </c>
      <c r="M29" s="128" t="e">
        <f>APRIL!#REF!+MEI!#REF!+JUNI!#REF!</f>
        <v>#REF!</v>
      </c>
      <c r="N29" s="128" t="e">
        <f>APRIL!#REF!+MEI!#REF!+JUNI!#REF!</f>
        <v>#REF!</v>
      </c>
      <c r="O29" s="19" t="e">
        <f t="shared" si="3"/>
        <v>#REF!</v>
      </c>
      <c r="P29" s="128" t="e">
        <f>APRIL!#REF!+MEI!#REF!+JUNI!#REF!</f>
        <v>#REF!</v>
      </c>
      <c r="Q29" s="19" t="e">
        <f t="shared" si="4"/>
        <v>#REF!</v>
      </c>
      <c r="R29" s="128" t="e">
        <f>APRIL!#REF!+MEI!#REF!+JUNI!#REF!</f>
        <v>#REF!</v>
      </c>
      <c r="S29" s="19" t="e">
        <f t="shared" si="5"/>
        <v>#REF!</v>
      </c>
      <c r="T29" s="128" t="e">
        <f>APRIL!#REF!+MEI!#REF!+JUNI!#REF!</f>
        <v>#REF!</v>
      </c>
      <c r="U29" s="19" t="e">
        <f t="shared" si="6"/>
        <v>#REF!</v>
      </c>
      <c r="V29" s="128" t="e">
        <f>APRIL!#REF!+MEI!#REF!+JUNI!#REF!</f>
        <v>#REF!</v>
      </c>
      <c r="W29" s="19" t="e">
        <f t="shared" si="7"/>
        <v>#REF!</v>
      </c>
      <c r="X29" s="128" t="e">
        <f>APRIL!#REF!+MEI!#REF!+JUNI!#REF!</f>
        <v>#REF!</v>
      </c>
      <c r="Y29" s="19" t="e">
        <f t="shared" si="8"/>
        <v>#REF!</v>
      </c>
      <c r="Z29" s="128" t="e">
        <f>APRIL!#REF!+MEI!#REF!+JUNI!#REF!</f>
        <v>#REF!</v>
      </c>
      <c r="AA29" s="19" t="e">
        <f t="shared" si="9"/>
        <v>#REF!</v>
      </c>
      <c r="AB29" s="128" t="e">
        <f>APRIL!#REF!+MEI!#REF!+JUNI!#REF!</f>
        <v>#REF!</v>
      </c>
      <c r="AC29" s="19" t="e">
        <f t="shared" si="10"/>
        <v>#REF!</v>
      </c>
      <c r="AD29" s="128" t="e">
        <f>APRIL!#REF!+MEI!#REF!+JUNI!#REF!</f>
        <v>#REF!</v>
      </c>
      <c r="AE29" s="19" t="e">
        <f t="shared" si="11"/>
        <v>#REF!</v>
      </c>
      <c r="AF29" s="128" t="e">
        <f>APRIL!#REF!+MEI!#REF!+JUNI!#REF!</f>
        <v>#REF!</v>
      </c>
      <c r="AG29" s="19" t="e">
        <f t="shared" si="12"/>
        <v>#REF!</v>
      </c>
      <c r="AH29" s="128" t="e">
        <f>APRIL!#REF!+MEI!#REF!+JUNI!#REF!</f>
        <v>#REF!</v>
      </c>
      <c r="AI29" s="19" t="e">
        <f t="shared" si="13"/>
        <v>#REF!</v>
      </c>
      <c r="AJ29" s="128" t="e">
        <f>APRIL!#REF!+MEI!#REF!+JUNI!#REF!</f>
        <v>#REF!</v>
      </c>
      <c r="AK29" s="19" t="e">
        <f t="shared" si="14"/>
        <v>#REF!</v>
      </c>
      <c r="AL29" s="128" t="e">
        <f>APRIL!#REF!+MEI!#REF!+JUNI!#REF!</f>
        <v>#REF!</v>
      </c>
      <c r="AM29" s="128" t="e">
        <f>APRIL!#REF!+MEI!#REF!+JUNI!#REF!</f>
        <v>#REF!</v>
      </c>
      <c r="AN29" s="128" t="e">
        <f>APRIL!#REF!+MEI!#REF!+JUNI!#REF!</f>
        <v>#REF!</v>
      </c>
      <c r="AO29" s="128" t="e">
        <f>APRIL!#REF!+MEI!#REF!+JUNI!#REF!</f>
        <v>#REF!</v>
      </c>
      <c r="AP29" s="128" t="e">
        <f>APRIL!#REF!+MEI!#REF!+JUNI!#REF!</f>
        <v>#REF!</v>
      </c>
      <c r="AQ29" s="128" t="e">
        <f>APRIL!#REF!+MEI!#REF!+JUNI!#REF!</f>
        <v>#REF!</v>
      </c>
      <c r="AR29" s="128" t="e">
        <f>APRIL!#REF!+MEI!#REF!+JUNI!#REF!</f>
        <v>#REF!</v>
      </c>
      <c r="AS29" s="128" t="e">
        <f>APRIL!#REF!+MEI!#REF!+JUNI!#REF!</f>
        <v>#REF!</v>
      </c>
      <c r="AT29" s="128" t="e">
        <f>APRIL!#REF!+MEI!#REF!+JUNI!#REF!</f>
        <v>#REF!</v>
      </c>
      <c r="AU29" s="128" t="e">
        <f>APRIL!#REF!+MEI!#REF!+JUNI!#REF!</f>
        <v>#REF!</v>
      </c>
      <c r="AV29" s="128" t="e">
        <f>APRIL!#REF!+MEI!#REF!+JUNI!#REF!</f>
        <v>#REF!</v>
      </c>
      <c r="AW29" s="128" t="e">
        <f>APRIL!#REF!+MEI!#REF!+JUNI!#REF!</f>
        <v>#REF!</v>
      </c>
      <c r="AX29" s="128" t="e">
        <f>APRIL!#REF!+MEI!#REF!+JUNI!#REF!</f>
        <v>#REF!</v>
      </c>
      <c r="AY29" s="128" t="e">
        <f>APRIL!#REF!+MEI!#REF!+JUNI!#REF!</f>
        <v>#REF!</v>
      </c>
      <c r="AZ29" s="128" t="e">
        <f>APRIL!#REF!+MEI!#REF!+JUNI!#REF!</f>
        <v>#REF!</v>
      </c>
      <c r="BA29" s="128" t="e">
        <f>APRIL!#REF!+MEI!#REF!+JUNI!#REF!</f>
        <v>#REF!</v>
      </c>
      <c r="BB29" s="28" t="e">
        <f t="shared" si="15"/>
        <v>#REF!</v>
      </c>
      <c r="BC29" s="128" t="e">
        <f>APRIL!#REF!+MEI!#REF!+JUNI!#REF!</f>
        <v>#REF!</v>
      </c>
      <c r="BD29" s="28" t="e">
        <f t="shared" si="16"/>
        <v>#REF!</v>
      </c>
      <c r="BE29" s="128" t="e">
        <f>APRIL!#REF!+MEI!#REF!+JUNI!#REF!</f>
        <v>#REF!</v>
      </c>
      <c r="BF29" s="29" t="e">
        <f t="shared" si="17"/>
        <v>#REF!</v>
      </c>
      <c r="BG29" s="128" t="e">
        <f>APRIL!#REF!+MEI!#REF!+JUNI!#REF!</f>
        <v>#REF!</v>
      </c>
      <c r="BH29" s="29" t="e">
        <f t="shared" si="18"/>
        <v>#REF!</v>
      </c>
      <c r="BI29" s="128" t="e">
        <f>APRIL!#REF!+MEI!#REF!+JUNI!#REF!</f>
        <v>#REF!</v>
      </c>
      <c r="BJ29" s="29" t="e">
        <f t="shared" si="19"/>
        <v>#REF!</v>
      </c>
      <c r="BK29" s="128" t="e">
        <f>APRIL!#REF!+MEI!#REF!+JUNI!#REF!</f>
        <v>#REF!</v>
      </c>
      <c r="BL29" s="19" t="e">
        <f t="shared" si="20"/>
        <v>#REF!</v>
      </c>
      <c r="BM29" s="128" t="e">
        <f>APRIL!#REF!+MEI!#REF!+JUNI!#REF!</f>
        <v>#REF!</v>
      </c>
      <c r="BN29" s="19" t="e">
        <f t="shared" si="21"/>
        <v>#REF!</v>
      </c>
      <c r="BO29" s="128" t="e">
        <f>APRIL!#REF!+MEI!#REF!+JUNI!#REF!</f>
        <v>#REF!</v>
      </c>
      <c r="BP29" s="19" t="e">
        <f t="shared" si="22"/>
        <v>#REF!</v>
      </c>
      <c r="BQ29" s="128" t="e">
        <f>APRIL!#REF!+MEI!#REF!+JUNI!#REF!</f>
        <v>#REF!</v>
      </c>
      <c r="BR29" s="19" t="e">
        <f t="shared" si="23"/>
        <v>#REF!</v>
      </c>
      <c r="BS29" s="128" t="e">
        <f>APRIL!#REF!+MEI!#REF!+JUNI!#REF!</f>
        <v>#REF!</v>
      </c>
      <c r="BT29" s="19" t="e">
        <f t="shared" si="24"/>
        <v>#REF!</v>
      </c>
      <c r="BU29" s="128" t="e">
        <f>APRIL!#REF!+MEI!#REF!+JUNI!#REF!</f>
        <v>#REF!</v>
      </c>
      <c r="BV29" s="19" t="e">
        <f t="shared" si="25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74"/>
      <c r="B30" s="174"/>
      <c r="C30" s="32" t="s">
        <v>81</v>
      </c>
      <c r="D30" s="128" t="e">
        <f>APRIL!#REF!+MEI!#REF!+JUNI!#REF!</f>
        <v>#REF!</v>
      </c>
      <c r="E30" s="128" t="e">
        <f>APRIL!#REF!+MEI!#REF!+JUNI!#REF!</f>
        <v>#REF!</v>
      </c>
      <c r="F30" s="128" t="e">
        <f>APRIL!#REF!+MEI!#REF!+JUNI!#REF!</f>
        <v>#REF!</v>
      </c>
      <c r="G30" s="19" t="e">
        <f t="shared" si="0"/>
        <v>#REF!</v>
      </c>
      <c r="H30" s="128" t="e">
        <f>APRIL!#REF!+MEI!#REF!+JUNI!#REF!</f>
        <v>#REF!</v>
      </c>
      <c r="I30" s="21" t="e">
        <f t="shared" si="1"/>
        <v>#REF!</v>
      </c>
      <c r="J30" s="128" t="e">
        <f>APRIL!#REF!+MEI!#REF!+JUNI!#REF!</f>
        <v>#REF!</v>
      </c>
      <c r="K30" s="23" t="e">
        <f t="shared" si="2"/>
        <v>#REF!</v>
      </c>
      <c r="L30" s="128" t="e">
        <f>APRIL!#REF!+MEI!#REF!+JUNI!#REF!</f>
        <v>#REF!</v>
      </c>
      <c r="M30" s="128" t="e">
        <f>APRIL!#REF!+MEI!#REF!+JUNI!#REF!</f>
        <v>#REF!</v>
      </c>
      <c r="N30" s="128" t="e">
        <f>APRIL!#REF!+MEI!#REF!+JUNI!#REF!</f>
        <v>#REF!</v>
      </c>
      <c r="O30" s="19" t="e">
        <f t="shared" si="3"/>
        <v>#REF!</v>
      </c>
      <c r="P30" s="128" t="e">
        <f>APRIL!#REF!+MEI!#REF!+JUNI!#REF!</f>
        <v>#REF!</v>
      </c>
      <c r="Q30" s="19" t="e">
        <f t="shared" si="4"/>
        <v>#REF!</v>
      </c>
      <c r="R30" s="128" t="e">
        <f>APRIL!#REF!+MEI!#REF!+JUNI!#REF!</f>
        <v>#REF!</v>
      </c>
      <c r="S30" s="19" t="e">
        <f t="shared" si="5"/>
        <v>#REF!</v>
      </c>
      <c r="T30" s="128" t="e">
        <f>APRIL!#REF!+MEI!#REF!+JUNI!#REF!</f>
        <v>#REF!</v>
      </c>
      <c r="U30" s="19" t="e">
        <f t="shared" si="6"/>
        <v>#REF!</v>
      </c>
      <c r="V30" s="128" t="e">
        <f>APRIL!#REF!+MEI!#REF!+JUNI!#REF!</f>
        <v>#REF!</v>
      </c>
      <c r="W30" s="19" t="e">
        <f t="shared" si="7"/>
        <v>#REF!</v>
      </c>
      <c r="X30" s="128" t="e">
        <f>APRIL!#REF!+MEI!#REF!+JUNI!#REF!</f>
        <v>#REF!</v>
      </c>
      <c r="Y30" s="19" t="e">
        <f t="shared" si="8"/>
        <v>#REF!</v>
      </c>
      <c r="Z30" s="128" t="e">
        <f>APRIL!#REF!+MEI!#REF!+JUNI!#REF!</f>
        <v>#REF!</v>
      </c>
      <c r="AA30" s="19" t="e">
        <f t="shared" si="9"/>
        <v>#REF!</v>
      </c>
      <c r="AB30" s="128" t="e">
        <f>APRIL!#REF!+MEI!#REF!+JUNI!#REF!</f>
        <v>#REF!</v>
      </c>
      <c r="AC30" s="19" t="e">
        <f t="shared" si="10"/>
        <v>#REF!</v>
      </c>
      <c r="AD30" s="128" t="e">
        <f>APRIL!#REF!+MEI!#REF!+JUNI!#REF!</f>
        <v>#REF!</v>
      </c>
      <c r="AE30" s="19" t="e">
        <f t="shared" si="11"/>
        <v>#REF!</v>
      </c>
      <c r="AF30" s="128" t="e">
        <f>APRIL!#REF!+MEI!#REF!+JUNI!#REF!</f>
        <v>#REF!</v>
      </c>
      <c r="AG30" s="19" t="e">
        <f t="shared" si="12"/>
        <v>#REF!</v>
      </c>
      <c r="AH30" s="128" t="e">
        <f>APRIL!#REF!+MEI!#REF!+JUNI!#REF!</f>
        <v>#REF!</v>
      </c>
      <c r="AI30" s="19" t="e">
        <f t="shared" si="13"/>
        <v>#REF!</v>
      </c>
      <c r="AJ30" s="128" t="e">
        <f>APRIL!#REF!+MEI!#REF!+JUNI!#REF!</f>
        <v>#REF!</v>
      </c>
      <c r="AK30" s="19" t="e">
        <f t="shared" si="14"/>
        <v>#REF!</v>
      </c>
      <c r="AL30" s="128" t="e">
        <f>APRIL!#REF!+MEI!#REF!+JUNI!#REF!</f>
        <v>#REF!</v>
      </c>
      <c r="AM30" s="128" t="e">
        <f>APRIL!#REF!+MEI!#REF!+JUNI!#REF!</f>
        <v>#REF!</v>
      </c>
      <c r="AN30" s="128" t="e">
        <f>APRIL!#REF!+MEI!#REF!+JUNI!#REF!</f>
        <v>#REF!</v>
      </c>
      <c r="AO30" s="128" t="e">
        <f>APRIL!#REF!+MEI!#REF!+JUNI!#REF!</f>
        <v>#REF!</v>
      </c>
      <c r="AP30" s="128" t="e">
        <f>APRIL!#REF!+MEI!#REF!+JUNI!#REF!</f>
        <v>#REF!</v>
      </c>
      <c r="AQ30" s="128" t="e">
        <f>APRIL!#REF!+MEI!#REF!+JUNI!#REF!</f>
        <v>#REF!</v>
      </c>
      <c r="AR30" s="128" t="e">
        <f>APRIL!#REF!+MEI!#REF!+JUNI!#REF!</f>
        <v>#REF!</v>
      </c>
      <c r="AS30" s="128" t="e">
        <f>APRIL!#REF!+MEI!#REF!+JUNI!#REF!</f>
        <v>#REF!</v>
      </c>
      <c r="AT30" s="128" t="e">
        <f>APRIL!#REF!+MEI!#REF!+JUNI!#REF!</f>
        <v>#REF!</v>
      </c>
      <c r="AU30" s="128" t="e">
        <f>APRIL!#REF!+MEI!#REF!+JUNI!#REF!</f>
        <v>#REF!</v>
      </c>
      <c r="AV30" s="128" t="e">
        <f>APRIL!#REF!+MEI!#REF!+JUNI!#REF!</f>
        <v>#REF!</v>
      </c>
      <c r="AW30" s="128" t="e">
        <f>APRIL!#REF!+MEI!#REF!+JUNI!#REF!</f>
        <v>#REF!</v>
      </c>
      <c r="AX30" s="128" t="e">
        <f>APRIL!#REF!+MEI!#REF!+JUNI!#REF!</f>
        <v>#REF!</v>
      </c>
      <c r="AY30" s="128" t="e">
        <f>APRIL!#REF!+MEI!#REF!+JUNI!#REF!</f>
        <v>#REF!</v>
      </c>
      <c r="AZ30" s="128" t="e">
        <f>APRIL!#REF!+MEI!#REF!+JUNI!#REF!</f>
        <v>#REF!</v>
      </c>
      <c r="BA30" s="128" t="e">
        <f>APRIL!#REF!+MEI!#REF!+JUNI!#REF!</f>
        <v>#REF!</v>
      </c>
      <c r="BB30" s="28" t="e">
        <f t="shared" si="15"/>
        <v>#REF!</v>
      </c>
      <c r="BC30" s="128" t="e">
        <f>APRIL!#REF!+MEI!#REF!+JUNI!#REF!</f>
        <v>#REF!</v>
      </c>
      <c r="BD30" s="28" t="e">
        <f t="shared" si="16"/>
        <v>#REF!</v>
      </c>
      <c r="BE30" s="128" t="e">
        <f>APRIL!#REF!+MEI!#REF!+JUNI!#REF!</f>
        <v>#REF!</v>
      </c>
      <c r="BF30" s="29" t="e">
        <f t="shared" si="17"/>
        <v>#REF!</v>
      </c>
      <c r="BG30" s="128" t="e">
        <f>APRIL!#REF!+MEI!#REF!+JUNI!#REF!</f>
        <v>#REF!</v>
      </c>
      <c r="BH30" s="29" t="e">
        <f t="shared" si="18"/>
        <v>#REF!</v>
      </c>
      <c r="BI30" s="128" t="e">
        <f>APRIL!#REF!+MEI!#REF!+JUNI!#REF!</f>
        <v>#REF!</v>
      </c>
      <c r="BJ30" s="29" t="e">
        <f t="shared" si="19"/>
        <v>#REF!</v>
      </c>
      <c r="BK30" s="128" t="e">
        <f>APRIL!#REF!+MEI!#REF!+JUNI!#REF!</f>
        <v>#REF!</v>
      </c>
      <c r="BL30" s="19" t="e">
        <f t="shared" si="20"/>
        <v>#REF!</v>
      </c>
      <c r="BM30" s="128" t="e">
        <f>APRIL!#REF!+MEI!#REF!+JUNI!#REF!</f>
        <v>#REF!</v>
      </c>
      <c r="BN30" s="19" t="e">
        <f t="shared" si="21"/>
        <v>#REF!</v>
      </c>
      <c r="BO30" s="128" t="e">
        <f>APRIL!#REF!+MEI!#REF!+JUNI!#REF!</f>
        <v>#REF!</v>
      </c>
      <c r="BP30" s="19" t="e">
        <f t="shared" si="22"/>
        <v>#REF!</v>
      </c>
      <c r="BQ30" s="128" t="e">
        <f>APRIL!#REF!+MEI!#REF!+JUNI!#REF!</f>
        <v>#REF!</v>
      </c>
      <c r="BR30" s="19" t="e">
        <f t="shared" si="23"/>
        <v>#REF!</v>
      </c>
      <c r="BS30" s="128" t="e">
        <f>APRIL!#REF!+MEI!#REF!+JUNI!#REF!</f>
        <v>#REF!</v>
      </c>
      <c r="BT30" s="19" t="e">
        <f t="shared" si="24"/>
        <v>#REF!</v>
      </c>
      <c r="BU30" s="128" t="e">
        <f>APRIL!#REF!+MEI!#REF!+JUNI!#REF!</f>
        <v>#REF!</v>
      </c>
      <c r="BV30" s="19" t="e">
        <f t="shared" si="25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74"/>
      <c r="B31" s="174"/>
      <c r="C31" s="32" t="s">
        <v>82</v>
      </c>
      <c r="D31" s="128" t="e">
        <f>APRIL!#REF!+MEI!#REF!+JUNI!#REF!</f>
        <v>#REF!</v>
      </c>
      <c r="E31" s="128" t="e">
        <f>APRIL!#REF!+MEI!#REF!+JUNI!#REF!</f>
        <v>#REF!</v>
      </c>
      <c r="F31" s="128" t="e">
        <f>APRIL!#REF!+MEI!#REF!+JUNI!#REF!</f>
        <v>#REF!</v>
      </c>
      <c r="G31" s="19" t="e">
        <f t="shared" si="0"/>
        <v>#REF!</v>
      </c>
      <c r="H31" s="128" t="e">
        <f>APRIL!#REF!+MEI!#REF!+JUNI!#REF!</f>
        <v>#REF!</v>
      </c>
      <c r="I31" s="21" t="e">
        <f t="shared" si="1"/>
        <v>#REF!</v>
      </c>
      <c r="J31" s="128" t="e">
        <f>APRIL!#REF!+MEI!#REF!+JUNI!#REF!</f>
        <v>#REF!</v>
      </c>
      <c r="K31" s="23" t="e">
        <f t="shared" si="2"/>
        <v>#REF!</v>
      </c>
      <c r="L31" s="128" t="e">
        <f>APRIL!#REF!+MEI!#REF!+JUNI!#REF!</f>
        <v>#REF!</v>
      </c>
      <c r="M31" s="128" t="e">
        <f>APRIL!#REF!+MEI!#REF!+JUNI!#REF!</f>
        <v>#REF!</v>
      </c>
      <c r="N31" s="128" t="e">
        <f>APRIL!#REF!+MEI!#REF!+JUNI!#REF!</f>
        <v>#REF!</v>
      </c>
      <c r="O31" s="19" t="e">
        <f t="shared" si="3"/>
        <v>#REF!</v>
      </c>
      <c r="P31" s="128" t="e">
        <f>APRIL!#REF!+MEI!#REF!+JUNI!#REF!</f>
        <v>#REF!</v>
      </c>
      <c r="Q31" s="19" t="e">
        <f t="shared" si="4"/>
        <v>#REF!</v>
      </c>
      <c r="R31" s="128" t="e">
        <f>APRIL!#REF!+MEI!#REF!+JUNI!#REF!</f>
        <v>#REF!</v>
      </c>
      <c r="S31" s="19" t="e">
        <f t="shared" si="5"/>
        <v>#REF!</v>
      </c>
      <c r="T31" s="128" t="e">
        <f>APRIL!#REF!+MEI!#REF!+JUNI!#REF!</f>
        <v>#REF!</v>
      </c>
      <c r="U31" s="19" t="e">
        <f t="shared" si="6"/>
        <v>#REF!</v>
      </c>
      <c r="V31" s="128" t="e">
        <f>APRIL!#REF!+MEI!#REF!+JUNI!#REF!</f>
        <v>#REF!</v>
      </c>
      <c r="W31" s="19" t="e">
        <f t="shared" si="7"/>
        <v>#REF!</v>
      </c>
      <c r="X31" s="128" t="e">
        <f>APRIL!#REF!+MEI!#REF!+JUNI!#REF!</f>
        <v>#REF!</v>
      </c>
      <c r="Y31" s="19" t="e">
        <f t="shared" si="8"/>
        <v>#REF!</v>
      </c>
      <c r="Z31" s="128" t="e">
        <f>APRIL!#REF!+MEI!#REF!+JUNI!#REF!</f>
        <v>#REF!</v>
      </c>
      <c r="AA31" s="19" t="e">
        <f t="shared" si="9"/>
        <v>#REF!</v>
      </c>
      <c r="AB31" s="128" t="e">
        <f>APRIL!#REF!+MEI!#REF!+JUNI!#REF!</f>
        <v>#REF!</v>
      </c>
      <c r="AC31" s="19" t="e">
        <f t="shared" si="10"/>
        <v>#REF!</v>
      </c>
      <c r="AD31" s="128" t="e">
        <f>APRIL!#REF!+MEI!#REF!+JUNI!#REF!</f>
        <v>#REF!</v>
      </c>
      <c r="AE31" s="19" t="e">
        <f t="shared" si="11"/>
        <v>#REF!</v>
      </c>
      <c r="AF31" s="128" t="e">
        <f>APRIL!#REF!+MEI!#REF!+JUNI!#REF!</f>
        <v>#REF!</v>
      </c>
      <c r="AG31" s="19" t="e">
        <f t="shared" si="12"/>
        <v>#REF!</v>
      </c>
      <c r="AH31" s="128" t="e">
        <f>APRIL!#REF!+MEI!#REF!+JUNI!#REF!</f>
        <v>#REF!</v>
      </c>
      <c r="AI31" s="19" t="e">
        <f t="shared" si="13"/>
        <v>#REF!</v>
      </c>
      <c r="AJ31" s="128" t="e">
        <f>APRIL!#REF!+MEI!#REF!+JUNI!#REF!</f>
        <v>#REF!</v>
      </c>
      <c r="AK31" s="19" t="e">
        <f t="shared" si="14"/>
        <v>#REF!</v>
      </c>
      <c r="AL31" s="128" t="e">
        <f>APRIL!#REF!+MEI!#REF!+JUNI!#REF!</f>
        <v>#REF!</v>
      </c>
      <c r="AM31" s="128" t="e">
        <f>APRIL!#REF!+MEI!#REF!+JUNI!#REF!</f>
        <v>#REF!</v>
      </c>
      <c r="AN31" s="128" t="e">
        <f>APRIL!#REF!+MEI!#REF!+JUNI!#REF!</f>
        <v>#REF!</v>
      </c>
      <c r="AO31" s="128" t="e">
        <f>APRIL!#REF!+MEI!#REF!+JUNI!#REF!</f>
        <v>#REF!</v>
      </c>
      <c r="AP31" s="128" t="e">
        <f>APRIL!#REF!+MEI!#REF!+JUNI!#REF!</f>
        <v>#REF!</v>
      </c>
      <c r="AQ31" s="128" t="e">
        <f>APRIL!#REF!+MEI!#REF!+JUNI!#REF!</f>
        <v>#REF!</v>
      </c>
      <c r="AR31" s="128" t="e">
        <f>APRIL!#REF!+MEI!#REF!+JUNI!#REF!</f>
        <v>#REF!</v>
      </c>
      <c r="AS31" s="128" t="e">
        <f>APRIL!#REF!+MEI!#REF!+JUNI!#REF!</f>
        <v>#REF!</v>
      </c>
      <c r="AT31" s="128" t="e">
        <f>APRIL!#REF!+MEI!#REF!+JUNI!#REF!</f>
        <v>#REF!</v>
      </c>
      <c r="AU31" s="128" t="e">
        <f>APRIL!#REF!+MEI!#REF!+JUNI!#REF!</f>
        <v>#REF!</v>
      </c>
      <c r="AV31" s="128" t="e">
        <f>APRIL!#REF!+MEI!#REF!+JUNI!#REF!</f>
        <v>#REF!</v>
      </c>
      <c r="AW31" s="128" t="e">
        <f>APRIL!#REF!+MEI!#REF!+JUNI!#REF!</f>
        <v>#REF!</v>
      </c>
      <c r="AX31" s="128" t="e">
        <f>APRIL!#REF!+MEI!#REF!+JUNI!#REF!</f>
        <v>#REF!</v>
      </c>
      <c r="AY31" s="128" t="e">
        <f>APRIL!#REF!+MEI!#REF!+JUNI!#REF!</f>
        <v>#REF!</v>
      </c>
      <c r="AZ31" s="128" t="e">
        <f>APRIL!#REF!+MEI!#REF!+JUNI!#REF!</f>
        <v>#REF!</v>
      </c>
      <c r="BA31" s="128" t="e">
        <f>APRIL!#REF!+MEI!#REF!+JUNI!#REF!</f>
        <v>#REF!</v>
      </c>
      <c r="BB31" s="28" t="e">
        <f t="shared" si="15"/>
        <v>#REF!</v>
      </c>
      <c r="BC31" s="128" t="e">
        <f>APRIL!#REF!+MEI!#REF!+JUNI!#REF!</f>
        <v>#REF!</v>
      </c>
      <c r="BD31" s="28" t="e">
        <f t="shared" si="16"/>
        <v>#REF!</v>
      </c>
      <c r="BE31" s="128" t="e">
        <f>APRIL!#REF!+MEI!#REF!+JUNI!#REF!</f>
        <v>#REF!</v>
      </c>
      <c r="BF31" s="29" t="e">
        <f t="shared" si="17"/>
        <v>#REF!</v>
      </c>
      <c r="BG31" s="128" t="e">
        <f>APRIL!#REF!+MEI!#REF!+JUNI!#REF!</f>
        <v>#REF!</v>
      </c>
      <c r="BH31" s="29" t="e">
        <f t="shared" si="18"/>
        <v>#REF!</v>
      </c>
      <c r="BI31" s="128" t="e">
        <f>APRIL!#REF!+MEI!#REF!+JUNI!#REF!</f>
        <v>#REF!</v>
      </c>
      <c r="BJ31" s="29" t="e">
        <f t="shared" si="19"/>
        <v>#REF!</v>
      </c>
      <c r="BK31" s="128" t="e">
        <f>APRIL!#REF!+MEI!#REF!+JUNI!#REF!</f>
        <v>#REF!</v>
      </c>
      <c r="BL31" s="19" t="e">
        <f t="shared" si="20"/>
        <v>#REF!</v>
      </c>
      <c r="BM31" s="128" t="e">
        <f>APRIL!#REF!+MEI!#REF!+JUNI!#REF!</f>
        <v>#REF!</v>
      </c>
      <c r="BN31" s="19" t="e">
        <f t="shared" si="21"/>
        <v>#REF!</v>
      </c>
      <c r="BO31" s="128" t="e">
        <f>APRIL!#REF!+MEI!#REF!+JUNI!#REF!</f>
        <v>#REF!</v>
      </c>
      <c r="BP31" s="19" t="e">
        <f t="shared" si="22"/>
        <v>#REF!</v>
      </c>
      <c r="BQ31" s="128" t="e">
        <f>APRIL!#REF!+MEI!#REF!+JUNI!#REF!</f>
        <v>#REF!</v>
      </c>
      <c r="BR31" s="19" t="e">
        <f t="shared" si="23"/>
        <v>#REF!</v>
      </c>
      <c r="BS31" s="128" t="e">
        <f>APRIL!#REF!+MEI!#REF!+JUNI!#REF!</f>
        <v>#REF!</v>
      </c>
      <c r="BT31" s="19" t="e">
        <f t="shared" si="24"/>
        <v>#REF!</v>
      </c>
      <c r="BU31" s="128" t="e">
        <f>APRIL!#REF!+MEI!#REF!+JUNI!#REF!</f>
        <v>#REF!</v>
      </c>
      <c r="BV31" s="19" t="e">
        <f t="shared" si="25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75"/>
      <c r="B32" s="175"/>
      <c r="C32" s="32" t="s">
        <v>83</v>
      </c>
      <c r="D32" s="128" t="e">
        <f>APRIL!#REF!+MEI!#REF!+JUNI!#REF!</f>
        <v>#REF!</v>
      </c>
      <c r="E32" s="128" t="e">
        <f>APRIL!#REF!+MEI!#REF!+JUNI!#REF!</f>
        <v>#REF!</v>
      </c>
      <c r="F32" s="128" t="e">
        <f>APRIL!#REF!+MEI!#REF!+JUNI!#REF!</f>
        <v>#REF!</v>
      </c>
      <c r="G32" s="19" t="e">
        <f t="shared" si="0"/>
        <v>#REF!</v>
      </c>
      <c r="H32" s="128" t="e">
        <f>APRIL!#REF!+MEI!#REF!+JUNI!#REF!</f>
        <v>#REF!</v>
      </c>
      <c r="I32" s="21" t="e">
        <f t="shared" si="1"/>
        <v>#REF!</v>
      </c>
      <c r="J32" s="128" t="e">
        <f>APRIL!#REF!+MEI!#REF!+JUNI!#REF!</f>
        <v>#REF!</v>
      </c>
      <c r="K32" s="23" t="e">
        <f t="shared" si="2"/>
        <v>#REF!</v>
      </c>
      <c r="L32" s="128" t="e">
        <f>APRIL!#REF!+MEI!#REF!+JUNI!#REF!</f>
        <v>#REF!</v>
      </c>
      <c r="M32" s="128" t="e">
        <f>APRIL!#REF!+MEI!#REF!+JUNI!#REF!</f>
        <v>#REF!</v>
      </c>
      <c r="N32" s="128" t="e">
        <f>APRIL!#REF!+MEI!#REF!+JUNI!#REF!</f>
        <v>#REF!</v>
      </c>
      <c r="O32" s="19" t="e">
        <f t="shared" si="3"/>
        <v>#REF!</v>
      </c>
      <c r="P32" s="128" t="e">
        <f>APRIL!#REF!+MEI!#REF!+JUNI!#REF!</f>
        <v>#REF!</v>
      </c>
      <c r="Q32" s="19" t="e">
        <f t="shared" si="4"/>
        <v>#REF!</v>
      </c>
      <c r="R32" s="128" t="e">
        <f>APRIL!#REF!+MEI!#REF!+JUNI!#REF!</f>
        <v>#REF!</v>
      </c>
      <c r="S32" s="19" t="e">
        <f t="shared" si="5"/>
        <v>#REF!</v>
      </c>
      <c r="T32" s="128" t="e">
        <f>APRIL!#REF!+MEI!#REF!+JUNI!#REF!</f>
        <v>#REF!</v>
      </c>
      <c r="U32" s="19" t="e">
        <f t="shared" si="6"/>
        <v>#REF!</v>
      </c>
      <c r="V32" s="128" t="e">
        <f>APRIL!#REF!+MEI!#REF!+JUNI!#REF!</f>
        <v>#REF!</v>
      </c>
      <c r="W32" s="19" t="e">
        <f t="shared" si="7"/>
        <v>#REF!</v>
      </c>
      <c r="X32" s="128" t="e">
        <f>APRIL!#REF!+MEI!#REF!+JUNI!#REF!</f>
        <v>#REF!</v>
      </c>
      <c r="Y32" s="19" t="e">
        <f t="shared" si="8"/>
        <v>#REF!</v>
      </c>
      <c r="Z32" s="128" t="e">
        <f>APRIL!#REF!+MEI!#REF!+JUNI!#REF!</f>
        <v>#REF!</v>
      </c>
      <c r="AA32" s="19" t="e">
        <f t="shared" si="9"/>
        <v>#REF!</v>
      </c>
      <c r="AB32" s="128" t="e">
        <f>APRIL!#REF!+MEI!#REF!+JUNI!#REF!</f>
        <v>#REF!</v>
      </c>
      <c r="AC32" s="19" t="e">
        <f t="shared" si="10"/>
        <v>#REF!</v>
      </c>
      <c r="AD32" s="128" t="e">
        <f>APRIL!#REF!+MEI!#REF!+JUNI!#REF!</f>
        <v>#REF!</v>
      </c>
      <c r="AE32" s="19" t="e">
        <f t="shared" si="11"/>
        <v>#REF!</v>
      </c>
      <c r="AF32" s="128" t="e">
        <f>APRIL!#REF!+MEI!#REF!+JUNI!#REF!</f>
        <v>#REF!</v>
      </c>
      <c r="AG32" s="19" t="e">
        <f t="shared" si="12"/>
        <v>#REF!</v>
      </c>
      <c r="AH32" s="128" t="e">
        <f>APRIL!#REF!+MEI!#REF!+JUNI!#REF!</f>
        <v>#REF!</v>
      </c>
      <c r="AI32" s="19" t="e">
        <f t="shared" si="13"/>
        <v>#REF!</v>
      </c>
      <c r="AJ32" s="128" t="e">
        <f>APRIL!#REF!+MEI!#REF!+JUNI!#REF!</f>
        <v>#REF!</v>
      </c>
      <c r="AK32" s="19" t="e">
        <f t="shared" si="14"/>
        <v>#REF!</v>
      </c>
      <c r="AL32" s="128" t="e">
        <f>APRIL!#REF!+MEI!#REF!+JUNI!#REF!</f>
        <v>#REF!</v>
      </c>
      <c r="AM32" s="128" t="e">
        <f>APRIL!#REF!+MEI!#REF!+JUNI!#REF!</f>
        <v>#REF!</v>
      </c>
      <c r="AN32" s="128" t="e">
        <f>APRIL!#REF!+MEI!#REF!+JUNI!#REF!</f>
        <v>#REF!</v>
      </c>
      <c r="AO32" s="128" t="e">
        <f>APRIL!#REF!+MEI!#REF!+JUNI!#REF!</f>
        <v>#REF!</v>
      </c>
      <c r="AP32" s="128" t="e">
        <f>APRIL!#REF!+MEI!#REF!+JUNI!#REF!</f>
        <v>#REF!</v>
      </c>
      <c r="AQ32" s="128" t="e">
        <f>APRIL!#REF!+MEI!#REF!+JUNI!#REF!</f>
        <v>#REF!</v>
      </c>
      <c r="AR32" s="128" t="e">
        <f>APRIL!#REF!+MEI!#REF!+JUNI!#REF!</f>
        <v>#REF!</v>
      </c>
      <c r="AS32" s="128" t="e">
        <f>APRIL!#REF!+MEI!#REF!+JUNI!#REF!</f>
        <v>#REF!</v>
      </c>
      <c r="AT32" s="128" t="e">
        <f>APRIL!#REF!+MEI!#REF!+JUNI!#REF!</f>
        <v>#REF!</v>
      </c>
      <c r="AU32" s="128" t="e">
        <f>APRIL!#REF!+MEI!#REF!+JUNI!#REF!</f>
        <v>#REF!</v>
      </c>
      <c r="AV32" s="128" t="e">
        <f>APRIL!#REF!+MEI!#REF!+JUNI!#REF!</f>
        <v>#REF!</v>
      </c>
      <c r="AW32" s="128" t="e">
        <f>APRIL!#REF!+MEI!#REF!+JUNI!#REF!</f>
        <v>#REF!</v>
      </c>
      <c r="AX32" s="128" t="e">
        <f>APRIL!#REF!+MEI!#REF!+JUNI!#REF!</f>
        <v>#REF!</v>
      </c>
      <c r="AY32" s="128" t="e">
        <f>APRIL!#REF!+MEI!#REF!+JUNI!#REF!</f>
        <v>#REF!</v>
      </c>
      <c r="AZ32" s="128" t="e">
        <f>APRIL!#REF!+MEI!#REF!+JUNI!#REF!</f>
        <v>#REF!</v>
      </c>
      <c r="BA32" s="128" t="e">
        <f>APRIL!#REF!+MEI!#REF!+JUNI!#REF!</f>
        <v>#REF!</v>
      </c>
      <c r="BB32" s="28" t="e">
        <f t="shared" si="15"/>
        <v>#REF!</v>
      </c>
      <c r="BC32" s="128" t="e">
        <f>APRIL!#REF!+MEI!#REF!+JUNI!#REF!</f>
        <v>#REF!</v>
      </c>
      <c r="BD32" s="28" t="e">
        <f t="shared" si="16"/>
        <v>#REF!</v>
      </c>
      <c r="BE32" s="128" t="e">
        <f>APRIL!#REF!+MEI!#REF!+JUNI!#REF!</f>
        <v>#REF!</v>
      </c>
      <c r="BF32" s="29" t="e">
        <f t="shared" si="17"/>
        <v>#REF!</v>
      </c>
      <c r="BG32" s="128" t="e">
        <f>APRIL!#REF!+MEI!#REF!+JUNI!#REF!</f>
        <v>#REF!</v>
      </c>
      <c r="BH32" s="29" t="e">
        <f t="shared" si="18"/>
        <v>#REF!</v>
      </c>
      <c r="BI32" s="128" t="e">
        <f>APRIL!#REF!+MEI!#REF!+JUNI!#REF!</f>
        <v>#REF!</v>
      </c>
      <c r="BJ32" s="29" t="e">
        <f t="shared" si="19"/>
        <v>#REF!</v>
      </c>
      <c r="BK32" s="128" t="e">
        <f>APRIL!#REF!+MEI!#REF!+JUNI!#REF!</f>
        <v>#REF!</v>
      </c>
      <c r="BL32" s="19" t="e">
        <f t="shared" si="20"/>
        <v>#REF!</v>
      </c>
      <c r="BM32" s="128" t="e">
        <f>APRIL!#REF!+MEI!#REF!+JUNI!#REF!</f>
        <v>#REF!</v>
      </c>
      <c r="BN32" s="19" t="e">
        <f t="shared" si="21"/>
        <v>#REF!</v>
      </c>
      <c r="BO32" s="128" t="e">
        <f>APRIL!#REF!+MEI!#REF!+JUNI!#REF!</f>
        <v>#REF!</v>
      </c>
      <c r="BP32" s="19" t="e">
        <f t="shared" si="22"/>
        <v>#REF!</v>
      </c>
      <c r="BQ32" s="128" t="e">
        <f>APRIL!#REF!+MEI!#REF!+JUNI!#REF!</f>
        <v>#REF!</v>
      </c>
      <c r="BR32" s="19" t="e">
        <f t="shared" si="23"/>
        <v>#REF!</v>
      </c>
      <c r="BS32" s="128" t="e">
        <f>APRIL!#REF!+MEI!#REF!+JUNI!#REF!</f>
        <v>#REF!</v>
      </c>
      <c r="BT32" s="19" t="e">
        <f t="shared" si="24"/>
        <v>#REF!</v>
      </c>
      <c r="BU32" s="128" t="e">
        <f>APRIL!#REF!+MEI!#REF!+JUNI!#REF!</f>
        <v>#REF!</v>
      </c>
      <c r="BV32" s="19" t="e">
        <f t="shared" si="25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APRIL!#REF!+MEI!#REF!+JUNI!#REF!</f>
        <v>#REF!</v>
      </c>
      <c r="E33" s="129" t="e">
        <f>APRIL!#REF!+MEI!#REF!+JUNI!#REF!</f>
        <v>#REF!</v>
      </c>
      <c r="F33" s="129" t="e">
        <f>APRIL!#REF!+MEI!#REF!+JUNI!#REF!</f>
        <v>#REF!</v>
      </c>
      <c r="G33" s="19" t="e">
        <f t="shared" si="0"/>
        <v>#REF!</v>
      </c>
      <c r="H33" s="129" t="e">
        <f>APRIL!#REF!+MEI!#REF!+JUNI!#REF!</f>
        <v>#REF!</v>
      </c>
      <c r="I33" s="21" t="e">
        <f t="shared" si="1"/>
        <v>#REF!</v>
      </c>
      <c r="J33" s="129" t="e">
        <f>APRIL!#REF!+MEI!#REF!+JUNI!#REF!</f>
        <v>#REF!</v>
      </c>
      <c r="K33" s="23" t="e">
        <f t="shared" si="2"/>
        <v>#REF!</v>
      </c>
      <c r="L33" s="129" t="e">
        <f>APRIL!#REF!+MEI!#REF!+JUNI!#REF!</f>
        <v>#REF!</v>
      </c>
      <c r="M33" s="129" t="e">
        <f>APRIL!#REF!+MEI!#REF!+JUNI!#REF!</f>
        <v>#REF!</v>
      </c>
      <c r="N33" s="129" t="e">
        <f>APRIL!#REF!+MEI!#REF!+JUNI!#REF!</f>
        <v>#REF!</v>
      </c>
      <c r="O33" s="19" t="e">
        <f t="shared" si="3"/>
        <v>#REF!</v>
      </c>
      <c r="P33" s="129" t="e">
        <f>APRIL!#REF!+MEI!#REF!+JUNI!#REF!</f>
        <v>#REF!</v>
      </c>
      <c r="Q33" s="19" t="e">
        <f t="shared" si="4"/>
        <v>#REF!</v>
      </c>
      <c r="R33" s="129" t="e">
        <f>APRIL!#REF!+MEI!#REF!+JUNI!#REF!</f>
        <v>#REF!</v>
      </c>
      <c r="S33" s="19" t="e">
        <f t="shared" si="5"/>
        <v>#REF!</v>
      </c>
      <c r="T33" s="129" t="e">
        <f>APRIL!#REF!+MEI!#REF!+JUNI!#REF!</f>
        <v>#REF!</v>
      </c>
      <c r="U33" s="19" t="e">
        <f t="shared" si="6"/>
        <v>#REF!</v>
      </c>
      <c r="V33" s="129" t="e">
        <f>APRIL!#REF!+MEI!#REF!+JUNI!#REF!</f>
        <v>#REF!</v>
      </c>
      <c r="W33" s="19" t="e">
        <f t="shared" si="7"/>
        <v>#REF!</v>
      </c>
      <c r="X33" s="129" t="e">
        <f>APRIL!#REF!+MEI!#REF!+JUNI!#REF!</f>
        <v>#REF!</v>
      </c>
      <c r="Y33" s="19" t="e">
        <f t="shared" si="8"/>
        <v>#REF!</v>
      </c>
      <c r="Z33" s="129" t="e">
        <f>APRIL!#REF!+MEI!#REF!+JUNI!#REF!</f>
        <v>#REF!</v>
      </c>
      <c r="AA33" s="19" t="e">
        <f t="shared" si="9"/>
        <v>#REF!</v>
      </c>
      <c r="AB33" s="129" t="e">
        <f>APRIL!#REF!+MEI!#REF!+JUNI!#REF!</f>
        <v>#REF!</v>
      </c>
      <c r="AC33" s="19" t="e">
        <f t="shared" si="10"/>
        <v>#REF!</v>
      </c>
      <c r="AD33" s="129" t="e">
        <f>APRIL!#REF!+MEI!#REF!+JUNI!#REF!</f>
        <v>#REF!</v>
      </c>
      <c r="AE33" s="19" t="e">
        <f t="shared" si="11"/>
        <v>#REF!</v>
      </c>
      <c r="AF33" s="129" t="e">
        <f>APRIL!#REF!+MEI!#REF!+JUNI!#REF!</f>
        <v>#REF!</v>
      </c>
      <c r="AG33" s="19" t="e">
        <f t="shared" si="12"/>
        <v>#REF!</v>
      </c>
      <c r="AH33" s="129" t="e">
        <f>APRIL!#REF!+MEI!#REF!+JUNI!#REF!</f>
        <v>#REF!</v>
      </c>
      <c r="AI33" s="19" t="e">
        <f t="shared" si="13"/>
        <v>#REF!</v>
      </c>
      <c r="AJ33" s="129" t="e">
        <f>APRIL!#REF!+MEI!#REF!+JUNI!#REF!</f>
        <v>#REF!</v>
      </c>
      <c r="AK33" s="19" t="e">
        <f t="shared" si="14"/>
        <v>#REF!</v>
      </c>
      <c r="AL33" s="129" t="e">
        <f>APRIL!#REF!+MEI!#REF!+JUNI!#REF!</f>
        <v>#REF!</v>
      </c>
      <c r="AM33" s="129" t="e">
        <f>APRIL!#REF!+MEI!#REF!+JUNI!#REF!</f>
        <v>#REF!</v>
      </c>
      <c r="AN33" s="129" t="e">
        <f>APRIL!#REF!+MEI!#REF!+JUNI!#REF!</f>
        <v>#REF!</v>
      </c>
      <c r="AO33" s="129" t="e">
        <f>APRIL!#REF!+MEI!#REF!+JUNI!#REF!</f>
        <v>#REF!</v>
      </c>
      <c r="AP33" s="129" t="e">
        <f>APRIL!#REF!+MEI!#REF!+JUNI!#REF!</f>
        <v>#REF!</v>
      </c>
      <c r="AQ33" s="129" t="e">
        <f>APRIL!#REF!+MEI!#REF!+JUNI!#REF!</f>
        <v>#REF!</v>
      </c>
      <c r="AR33" s="129" t="e">
        <f>APRIL!#REF!+MEI!#REF!+JUNI!#REF!</f>
        <v>#REF!</v>
      </c>
      <c r="AS33" s="129" t="e">
        <f>APRIL!#REF!+MEI!#REF!+JUNI!#REF!</f>
        <v>#REF!</v>
      </c>
      <c r="AT33" s="129" t="e">
        <f>APRIL!#REF!+MEI!#REF!+JUNI!#REF!</f>
        <v>#REF!</v>
      </c>
      <c r="AU33" s="129" t="e">
        <f>APRIL!#REF!+MEI!#REF!+JUNI!#REF!</f>
        <v>#REF!</v>
      </c>
      <c r="AV33" s="129" t="e">
        <f>APRIL!#REF!+MEI!#REF!+JUNI!#REF!</f>
        <v>#REF!</v>
      </c>
      <c r="AW33" s="129" t="e">
        <f>APRIL!#REF!+MEI!#REF!+JUNI!#REF!</f>
        <v>#REF!</v>
      </c>
      <c r="AX33" s="129" t="e">
        <f>APRIL!#REF!+MEI!#REF!+JUNI!#REF!</f>
        <v>#REF!</v>
      </c>
      <c r="AY33" s="129" t="e">
        <f>APRIL!#REF!+MEI!#REF!+JUNI!#REF!</f>
        <v>#REF!</v>
      </c>
      <c r="AZ33" s="129" t="e">
        <f>APRIL!#REF!+MEI!#REF!+JUNI!#REF!</f>
        <v>#REF!</v>
      </c>
      <c r="BA33" s="129" t="e">
        <f>APRIL!#REF!+MEI!#REF!+JUNI!#REF!</f>
        <v>#REF!</v>
      </c>
      <c r="BB33" s="28" t="e">
        <f t="shared" si="15"/>
        <v>#REF!</v>
      </c>
      <c r="BC33" s="129" t="e">
        <f>APRIL!#REF!+MEI!#REF!+JUNI!#REF!</f>
        <v>#REF!</v>
      </c>
      <c r="BD33" s="28" t="e">
        <f t="shared" si="16"/>
        <v>#REF!</v>
      </c>
      <c r="BE33" s="129" t="e">
        <f>APRIL!#REF!+MEI!#REF!+JUNI!#REF!</f>
        <v>#REF!</v>
      </c>
      <c r="BF33" s="29" t="e">
        <f t="shared" si="17"/>
        <v>#REF!</v>
      </c>
      <c r="BG33" s="129" t="e">
        <f>APRIL!#REF!+MEI!#REF!+JUNI!#REF!</f>
        <v>#REF!</v>
      </c>
      <c r="BH33" s="29" t="e">
        <f t="shared" si="18"/>
        <v>#REF!</v>
      </c>
      <c r="BI33" s="129" t="e">
        <f>APRIL!#REF!+MEI!#REF!+JUNI!#REF!</f>
        <v>#REF!</v>
      </c>
      <c r="BJ33" s="29" t="e">
        <f t="shared" si="19"/>
        <v>#REF!</v>
      </c>
      <c r="BK33" s="129" t="e">
        <f>APRIL!#REF!+MEI!#REF!+JUNI!#REF!</f>
        <v>#REF!</v>
      </c>
      <c r="BL33" s="19" t="e">
        <f t="shared" si="20"/>
        <v>#REF!</v>
      </c>
      <c r="BM33" s="129" t="e">
        <f>APRIL!#REF!+MEI!#REF!+JUNI!#REF!</f>
        <v>#REF!</v>
      </c>
      <c r="BN33" s="19" t="e">
        <f t="shared" si="21"/>
        <v>#REF!</v>
      </c>
      <c r="BO33" s="129" t="e">
        <f>APRIL!#REF!+MEI!#REF!+JUNI!#REF!</f>
        <v>#REF!</v>
      </c>
      <c r="BP33" s="19" t="e">
        <f t="shared" si="22"/>
        <v>#REF!</v>
      </c>
      <c r="BQ33" s="129" t="e">
        <f>APRIL!#REF!+MEI!#REF!+JUNI!#REF!</f>
        <v>#REF!</v>
      </c>
      <c r="BR33" s="19" t="e">
        <f t="shared" si="23"/>
        <v>#REF!</v>
      </c>
      <c r="BS33" s="129" t="e">
        <f>APRIL!#REF!+MEI!#REF!+JUNI!#REF!</f>
        <v>#REF!</v>
      </c>
      <c r="BT33" s="19" t="e">
        <f t="shared" si="24"/>
        <v>#REF!</v>
      </c>
      <c r="BU33" s="129" t="e">
        <f>APRIL!#REF!+MEI!#REF!+JUNI!#REF!</f>
        <v>#REF!</v>
      </c>
      <c r="BV33" s="19" t="e">
        <f t="shared" si="25"/>
        <v>#REF!</v>
      </c>
      <c r="BW33" s="4"/>
      <c r="BX33" s="4"/>
      <c r="BY33" s="4"/>
    </row>
    <row r="34" spans="1:77" ht="14.25" customHeight="1">
      <c r="A34" s="198">
        <v>6</v>
      </c>
      <c r="B34" s="198" t="s">
        <v>84</v>
      </c>
      <c r="C34" s="32" t="s">
        <v>85</v>
      </c>
      <c r="D34" s="128" t="e">
        <f>APRIL!#REF!+MEI!#REF!+JUNI!#REF!</f>
        <v>#REF!</v>
      </c>
      <c r="E34" s="128" t="e">
        <f>APRIL!#REF!+MEI!#REF!+JUNI!#REF!</f>
        <v>#REF!</v>
      </c>
      <c r="F34" s="128" t="e">
        <f>APRIL!#REF!+MEI!#REF!+JUNI!#REF!</f>
        <v>#REF!</v>
      </c>
      <c r="G34" s="19" t="e">
        <f t="shared" si="0"/>
        <v>#REF!</v>
      </c>
      <c r="H34" s="128" t="e">
        <f>APRIL!#REF!+MEI!#REF!+JUNI!#REF!</f>
        <v>#REF!</v>
      </c>
      <c r="I34" s="21" t="e">
        <f t="shared" si="1"/>
        <v>#REF!</v>
      </c>
      <c r="J34" s="128" t="e">
        <f>APRIL!#REF!+MEI!#REF!+JUNI!#REF!</f>
        <v>#REF!</v>
      </c>
      <c r="K34" s="23" t="e">
        <f t="shared" si="2"/>
        <v>#REF!</v>
      </c>
      <c r="L34" s="128" t="e">
        <f>APRIL!#REF!+MEI!#REF!+JUNI!#REF!</f>
        <v>#REF!</v>
      </c>
      <c r="M34" s="128" t="e">
        <f>APRIL!#REF!+MEI!#REF!+JUNI!#REF!</f>
        <v>#REF!</v>
      </c>
      <c r="N34" s="128" t="e">
        <f>APRIL!#REF!+MEI!#REF!+JUNI!#REF!</f>
        <v>#REF!</v>
      </c>
      <c r="O34" s="19" t="e">
        <f t="shared" si="3"/>
        <v>#REF!</v>
      </c>
      <c r="P34" s="128" t="e">
        <f>APRIL!#REF!+MEI!#REF!+JUNI!#REF!</f>
        <v>#REF!</v>
      </c>
      <c r="Q34" s="19" t="e">
        <f t="shared" si="4"/>
        <v>#REF!</v>
      </c>
      <c r="R34" s="128" t="e">
        <f>APRIL!#REF!+MEI!#REF!+JUNI!#REF!</f>
        <v>#REF!</v>
      </c>
      <c r="S34" s="19" t="e">
        <f t="shared" si="5"/>
        <v>#REF!</v>
      </c>
      <c r="T34" s="128" t="e">
        <f>APRIL!#REF!+MEI!#REF!+JUNI!#REF!</f>
        <v>#REF!</v>
      </c>
      <c r="U34" s="19" t="e">
        <f t="shared" si="6"/>
        <v>#REF!</v>
      </c>
      <c r="V34" s="128" t="e">
        <f>APRIL!#REF!+MEI!#REF!+JUNI!#REF!</f>
        <v>#REF!</v>
      </c>
      <c r="W34" s="19" t="e">
        <f t="shared" si="7"/>
        <v>#REF!</v>
      </c>
      <c r="X34" s="128" t="e">
        <f>APRIL!#REF!+MEI!#REF!+JUNI!#REF!</f>
        <v>#REF!</v>
      </c>
      <c r="Y34" s="19" t="e">
        <f t="shared" si="8"/>
        <v>#REF!</v>
      </c>
      <c r="Z34" s="128" t="e">
        <f>APRIL!#REF!+MEI!#REF!+JUNI!#REF!</f>
        <v>#REF!</v>
      </c>
      <c r="AA34" s="19" t="e">
        <f t="shared" si="9"/>
        <v>#REF!</v>
      </c>
      <c r="AB34" s="128" t="e">
        <f>APRIL!#REF!+MEI!#REF!+JUNI!#REF!</f>
        <v>#REF!</v>
      </c>
      <c r="AC34" s="19" t="e">
        <f t="shared" si="10"/>
        <v>#REF!</v>
      </c>
      <c r="AD34" s="128" t="e">
        <f>APRIL!#REF!+MEI!#REF!+JUNI!#REF!</f>
        <v>#REF!</v>
      </c>
      <c r="AE34" s="19" t="e">
        <f t="shared" si="11"/>
        <v>#REF!</v>
      </c>
      <c r="AF34" s="128" t="e">
        <f>APRIL!#REF!+MEI!#REF!+JUNI!#REF!</f>
        <v>#REF!</v>
      </c>
      <c r="AG34" s="19" t="e">
        <f t="shared" si="12"/>
        <v>#REF!</v>
      </c>
      <c r="AH34" s="128" t="e">
        <f>APRIL!#REF!+MEI!#REF!+JUNI!#REF!</f>
        <v>#REF!</v>
      </c>
      <c r="AI34" s="19" t="e">
        <f t="shared" si="13"/>
        <v>#REF!</v>
      </c>
      <c r="AJ34" s="128" t="e">
        <f>APRIL!#REF!+MEI!#REF!+JUNI!#REF!</f>
        <v>#REF!</v>
      </c>
      <c r="AK34" s="19" t="e">
        <f t="shared" si="14"/>
        <v>#REF!</v>
      </c>
      <c r="AL34" s="128" t="e">
        <f>APRIL!#REF!+MEI!#REF!+JUNI!#REF!</f>
        <v>#REF!</v>
      </c>
      <c r="AM34" s="128" t="e">
        <f>APRIL!#REF!+MEI!#REF!+JUNI!#REF!</f>
        <v>#REF!</v>
      </c>
      <c r="AN34" s="128" t="e">
        <f>APRIL!#REF!+MEI!#REF!+JUNI!#REF!</f>
        <v>#REF!</v>
      </c>
      <c r="AO34" s="128" t="e">
        <f>APRIL!#REF!+MEI!#REF!+JUNI!#REF!</f>
        <v>#REF!</v>
      </c>
      <c r="AP34" s="128" t="e">
        <f>APRIL!#REF!+MEI!#REF!+JUNI!#REF!</f>
        <v>#REF!</v>
      </c>
      <c r="AQ34" s="128" t="e">
        <f>APRIL!#REF!+MEI!#REF!+JUNI!#REF!</f>
        <v>#REF!</v>
      </c>
      <c r="AR34" s="128" t="e">
        <f>APRIL!#REF!+MEI!#REF!+JUNI!#REF!</f>
        <v>#REF!</v>
      </c>
      <c r="AS34" s="128" t="e">
        <f>APRIL!#REF!+MEI!#REF!+JUNI!#REF!</f>
        <v>#REF!</v>
      </c>
      <c r="AT34" s="128" t="e">
        <f>APRIL!#REF!+MEI!#REF!+JUNI!#REF!</f>
        <v>#REF!</v>
      </c>
      <c r="AU34" s="128" t="e">
        <f>APRIL!#REF!+MEI!#REF!+JUNI!#REF!</f>
        <v>#REF!</v>
      </c>
      <c r="AV34" s="128" t="e">
        <f>APRIL!#REF!+MEI!#REF!+JUNI!#REF!</f>
        <v>#REF!</v>
      </c>
      <c r="AW34" s="128" t="e">
        <f>APRIL!#REF!+MEI!#REF!+JUNI!#REF!</f>
        <v>#REF!</v>
      </c>
      <c r="AX34" s="128" t="e">
        <f>APRIL!#REF!+MEI!#REF!+JUNI!#REF!</f>
        <v>#REF!</v>
      </c>
      <c r="AY34" s="128" t="e">
        <f>APRIL!#REF!+MEI!#REF!+JUNI!#REF!</f>
        <v>#REF!</v>
      </c>
      <c r="AZ34" s="128" t="e">
        <f>APRIL!#REF!+MEI!#REF!+JUNI!#REF!</f>
        <v>#REF!</v>
      </c>
      <c r="BA34" s="128" t="e">
        <f>APRIL!#REF!+MEI!#REF!+JUNI!#REF!</f>
        <v>#REF!</v>
      </c>
      <c r="BB34" s="28" t="e">
        <f t="shared" si="15"/>
        <v>#REF!</v>
      </c>
      <c r="BC34" s="128" t="e">
        <f>APRIL!#REF!+MEI!#REF!+JUNI!#REF!</f>
        <v>#REF!</v>
      </c>
      <c r="BD34" s="28" t="e">
        <f t="shared" si="16"/>
        <v>#REF!</v>
      </c>
      <c r="BE34" s="128" t="e">
        <f>APRIL!#REF!+MEI!#REF!+JUNI!#REF!</f>
        <v>#REF!</v>
      </c>
      <c r="BF34" s="29" t="e">
        <f t="shared" si="17"/>
        <v>#REF!</v>
      </c>
      <c r="BG34" s="128" t="e">
        <f>APRIL!#REF!+MEI!#REF!+JUNI!#REF!</f>
        <v>#REF!</v>
      </c>
      <c r="BH34" s="29" t="e">
        <f t="shared" si="18"/>
        <v>#REF!</v>
      </c>
      <c r="BI34" s="128" t="e">
        <f>APRIL!#REF!+MEI!#REF!+JUNI!#REF!</f>
        <v>#REF!</v>
      </c>
      <c r="BJ34" s="29" t="e">
        <f t="shared" si="19"/>
        <v>#REF!</v>
      </c>
      <c r="BK34" s="128" t="e">
        <f>APRIL!#REF!+MEI!#REF!+JUNI!#REF!</f>
        <v>#REF!</v>
      </c>
      <c r="BL34" s="19" t="e">
        <f t="shared" si="20"/>
        <v>#REF!</v>
      </c>
      <c r="BM34" s="128" t="e">
        <f>APRIL!#REF!+MEI!#REF!+JUNI!#REF!</f>
        <v>#REF!</v>
      </c>
      <c r="BN34" s="19" t="e">
        <f t="shared" si="21"/>
        <v>#REF!</v>
      </c>
      <c r="BO34" s="128" t="e">
        <f>APRIL!#REF!+MEI!#REF!+JUNI!#REF!</f>
        <v>#REF!</v>
      </c>
      <c r="BP34" s="19" t="e">
        <f t="shared" si="22"/>
        <v>#REF!</v>
      </c>
      <c r="BQ34" s="128" t="e">
        <f>APRIL!#REF!+MEI!#REF!+JUNI!#REF!</f>
        <v>#REF!</v>
      </c>
      <c r="BR34" s="19" t="e">
        <f t="shared" si="23"/>
        <v>#REF!</v>
      </c>
      <c r="BS34" s="128" t="e">
        <f>APRIL!#REF!+MEI!#REF!+JUNI!#REF!</f>
        <v>#REF!</v>
      </c>
      <c r="BT34" s="19" t="e">
        <f t="shared" si="24"/>
        <v>#REF!</v>
      </c>
      <c r="BU34" s="128" t="e">
        <f>APRIL!#REF!+MEI!#REF!+JUNI!#REF!</f>
        <v>#REF!</v>
      </c>
      <c r="BV34" s="19" t="e">
        <f t="shared" si="25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75"/>
      <c r="B35" s="175"/>
      <c r="C35" s="32" t="s">
        <v>86</v>
      </c>
      <c r="D35" s="128" t="e">
        <f>APRIL!#REF!+MEI!#REF!+JUNI!#REF!</f>
        <v>#REF!</v>
      </c>
      <c r="E35" s="128" t="e">
        <f>APRIL!#REF!+MEI!#REF!+JUNI!#REF!</f>
        <v>#REF!</v>
      </c>
      <c r="F35" s="128" t="e">
        <f>APRIL!#REF!+MEI!#REF!+JUNI!#REF!</f>
        <v>#REF!</v>
      </c>
      <c r="G35" s="19" t="e">
        <f t="shared" si="0"/>
        <v>#REF!</v>
      </c>
      <c r="H35" s="128" t="e">
        <f>APRIL!#REF!+MEI!#REF!+JUNI!#REF!</f>
        <v>#REF!</v>
      </c>
      <c r="I35" s="21" t="e">
        <f t="shared" si="1"/>
        <v>#REF!</v>
      </c>
      <c r="J35" s="128" t="e">
        <f>APRIL!#REF!+MEI!#REF!+JUNI!#REF!</f>
        <v>#REF!</v>
      </c>
      <c r="K35" s="23" t="e">
        <f t="shared" si="2"/>
        <v>#REF!</v>
      </c>
      <c r="L35" s="128" t="e">
        <f>APRIL!#REF!+MEI!#REF!+JUNI!#REF!</f>
        <v>#REF!</v>
      </c>
      <c r="M35" s="128" t="e">
        <f>APRIL!#REF!+MEI!#REF!+JUNI!#REF!</f>
        <v>#REF!</v>
      </c>
      <c r="N35" s="128" t="e">
        <f>APRIL!#REF!+MEI!#REF!+JUNI!#REF!</f>
        <v>#REF!</v>
      </c>
      <c r="O35" s="19" t="e">
        <f t="shared" si="3"/>
        <v>#REF!</v>
      </c>
      <c r="P35" s="128" t="e">
        <f>APRIL!#REF!+MEI!#REF!+JUNI!#REF!</f>
        <v>#REF!</v>
      </c>
      <c r="Q35" s="19" t="e">
        <f t="shared" si="4"/>
        <v>#REF!</v>
      </c>
      <c r="R35" s="128" t="e">
        <f>APRIL!#REF!+MEI!#REF!+JUNI!#REF!</f>
        <v>#REF!</v>
      </c>
      <c r="S35" s="19" t="e">
        <f t="shared" si="5"/>
        <v>#REF!</v>
      </c>
      <c r="T35" s="128" t="e">
        <f>APRIL!#REF!+MEI!#REF!+JUNI!#REF!</f>
        <v>#REF!</v>
      </c>
      <c r="U35" s="19" t="e">
        <f t="shared" si="6"/>
        <v>#REF!</v>
      </c>
      <c r="V35" s="128" t="e">
        <f>APRIL!#REF!+MEI!#REF!+JUNI!#REF!</f>
        <v>#REF!</v>
      </c>
      <c r="W35" s="19" t="e">
        <f t="shared" si="7"/>
        <v>#REF!</v>
      </c>
      <c r="X35" s="128" t="e">
        <f>APRIL!#REF!+MEI!#REF!+JUNI!#REF!</f>
        <v>#REF!</v>
      </c>
      <c r="Y35" s="19" t="e">
        <f t="shared" si="8"/>
        <v>#REF!</v>
      </c>
      <c r="Z35" s="128" t="e">
        <f>APRIL!#REF!+MEI!#REF!+JUNI!#REF!</f>
        <v>#REF!</v>
      </c>
      <c r="AA35" s="19" t="e">
        <f t="shared" si="9"/>
        <v>#REF!</v>
      </c>
      <c r="AB35" s="128" t="e">
        <f>APRIL!#REF!+MEI!#REF!+JUNI!#REF!</f>
        <v>#REF!</v>
      </c>
      <c r="AC35" s="19" t="e">
        <f t="shared" si="10"/>
        <v>#REF!</v>
      </c>
      <c r="AD35" s="128" t="e">
        <f>APRIL!#REF!+MEI!#REF!+JUNI!#REF!</f>
        <v>#REF!</v>
      </c>
      <c r="AE35" s="19" t="e">
        <f t="shared" si="11"/>
        <v>#REF!</v>
      </c>
      <c r="AF35" s="128" t="e">
        <f>APRIL!#REF!+MEI!#REF!+JUNI!#REF!</f>
        <v>#REF!</v>
      </c>
      <c r="AG35" s="19" t="e">
        <f t="shared" si="12"/>
        <v>#REF!</v>
      </c>
      <c r="AH35" s="128" t="e">
        <f>APRIL!#REF!+MEI!#REF!+JUNI!#REF!</f>
        <v>#REF!</v>
      </c>
      <c r="AI35" s="19" t="e">
        <f t="shared" si="13"/>
        <v>#REF!</v>
      </c>
      <c r="AJ35" s="128" t="e">
        <f>APRIL!#REF!+MEI!#REF!+JUNI!#REF!</f>
        <v>#REF!</v>
      </c>
      <c r="AK35" s="19" t="e">
        <f t="shared" si="14"/>
        <v>#REF!</v>
      </c>
      <c r="AL35" s="128" t="e">
        <f>APRIL!#REF!+MEI!#REF!+JUNI!#REF!</f>
        <v>#REF!</v>
      </c>
      <c r="AM35" s="128" t="e">
        <f>APRIL!#REF!+MEI!#REF!+JUNI!#REF!</f>
        <v>#REF!</v>
      </c>
      <c r="AN35" s="128" t="e">
        <f>APRIL!#REF!+MEI!#REF!+JUNI!#REF!</f>
        <v>#REF!</v>
      </c>
      <c r="AO35" s="128" t="e">
        <f>APRIL!#REF!+MEI!#REF!+JUNI!#REF!</f>
        <v>#REF!</v>
      </c>
      <c r="AP35" s="128" t="e">
        <f>APRIL!#REF!+MEI!#REF!+JUNI!#REF!</f>
        <v>#REF!</v>
      </c>
      <c r="AQ35" s="128" t="e">
        <f>APRIL!#REF!+MEI!#REF!+JUNI!#REF!</f>
        <v>#REF!</v>
      </c>
      <c r="AR35" s="128" t="e">
        <f>APRIL!#REF!+MEI!#REF!+JUNI!#REF!</f>
        <v>#REF!</v>
      </c>
      <c r="AS35" s="128" t="e">
        <f>APRIL!#REF!+MEI!#REF!+JUNI!#REF!</f>
        <v>#REF!</v>
      </c>
      <c r="AT35" s="128" t="e">
        <f>APRIL!#REF!+MEI!#REF!+JUNI!#REF!</f>
        <v>#REF!</v>
      </c>
      <c r="AU35" s="128" t="e">
        <f>APRIL!#REF!+MEI!#REF!+JUNI!#REF!</f>
        <v>#REF!</v>
      </c>
      <c r="AV35" s="128" t="e">
        <f>APRIL!#REF!+MEI!#REF!+JUNI!#REF!</f>
        <v>#REF!</v>
      </c>
      <c r="AW35" s="128" t="e">
        <f>APRIL!#REF!+MEI!#REF!+JUNI!#REF!</f>
        <v>#REF!</v>
      </c>
      <c r="AX35" s="128" t="e">
        <f>APRIL!#REF!+MEI!#REF!+JUNI!#REF!</f>
        <v>#REF!</v>
      </c>
      <c r="AY35" s="128" t="e">
        <f>APRIL!#REF!+MEI!#REF!+JUNI!#REF!</f>
        <v>#REF!</v>
      </c>
      <c r="AZ35" s="128" t="e">
        <f>APRIL!#REF!+MEI!#REF!+JUNI!#REF!</f>
        <v>#REF!</v>
      </c>
      <c r="BA35" s="128" t="e">
        <f>APRIL!#REF!+MEI!#REF!+JUNI!#REF!</f>
        <v>#REF!</v>
      </c>
      <c r="BB35" s="28" t="e">
        <f t="shared" si="15"/>
        <v>#REF!</v>
      </c>
      <c r="BC35" s="128" t="e">
        <f>APRIL!#REF!+MEI!#REF!+JUNI!#REF!</f>
        <v>#REF!</v>
      </c>
      <c r="BD35" s="28" t="e">
        <f t="shared" si="16"/>
        <v>#REF!</v>
      </c>
      <c r="BE35" s="128" t="e">
        <f>APRIL!#REF!+MEI!#REF!+JUNI!#REF!</f>
        <v>#REF!</v>
      </c>
      <c r="BF35" s="29" t="e">
        <f t="shared" si="17"/>
        <v>#REF!</v>
      </c>
      <c r="BG35" s="128" t="e">
        <f>APRIL!#REF!+MEI!#REF!+JUNI!#REF!</f>
        <v>#REF!</v>
      </c>
      <c r="BH35" s="29" t="e">
        <f t="shared" si="18"/>
        <v>#REF!</v>
      </c>
      <c r="BI35" s="128" t="e">
        <f>APRIL!#REF!+MEI!#REF!+JUNI!#REF!</f>
        <v>#REF!</v>
      </c>
      <c r="BJ35" s="29" t="e">
        <f t="shared" si="19"/>
        <v>#REF!</v>
      </c>
      <c r="BK35" s="128" t="e">
        <f>APRIL!#REF!+MEI!#REF!+JUNI!#REF!</f>
        <v>#REF!</v>
      </c>
      <c r="BL35" s="19" t="e">
        <f t="shared" si="20"/>
        <v>#REF!</v>
      </c>
      <c r="BM35" s="128" t="e">
        <f>APRIL!#REF!+MEI!#REF!+JUNI!#REF!</f>
        <v>#REF!</v>
      </c>
      <c r="BN35" s="19" t="e">
        <f t="shared" si="21"/>
        <v>#REF!</v>
      </c>
      <c r="BO35" s="128" t="e">
        <f>APRIL!#REF!+MEI!#REF!+JUNI!#REF!</f>
        <v>#REF!</v>
      </c>
      <c r="BP35" s="19" t="e">
        <f t="shared" si="22"/>
        <v>#REF!</v>
      </c>
      <c r="BQ35" s="128" t="e">
        <f>APRIL!#REF!+MEI!#REF!+JUNI!#REF!</f>
        <v>#REF!</v>
      </c>
      <c r="BR35" s="19" t="e">
        <f t="shared" si="23"/>
        <v>#REF!</v>
      </c>
      <c r="BS35" s="128" t="e">
        <f>APRIL!#REF!+MEI!#REF!+JUNI!#REF!</f>
        <v>#REF!</v>
      </c>
      <c r="BT35" s="19" t="e">
        <f t="shared" si="24"/>
        <v>#REF!</v>
      </c>
      <c r="BU35" s="128" t="e">
        <f>APRIL!#REF!+MEI!#REF!+JUNI!#REF!</f>
        <v>#REF!</v>
      </c>
      <c r="BV35" s="19" t="e">
        <f t="shared" si="25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APRIL!#REF!+MEI!#REF!+JUNI!#REF!</f>
        <v>#REF!</v>
      </c>
      <c r="E36" s="129" t="e">
        <f>APRIL!#REF!+MEI!#REF!+JUNI!#REF!</f>
        <v>#REF!</v>
      </c>
      <c r="F36" s="129" t="e">
        <f>APRIL!#REF!+MEI!#REF!+JUNI!#REF!</f>
        <v>#REF!</v>
      </c>
      <c r="G36" s="19" t="e">
        <f t="shared" si="0"/>
        <v>#REF!</v>
      </c>
      <c r="H36" s="129" t="e">
        <f>APRIL!#REF!+MEI!#REF!+JUNI!#REF!</f>
        <v>#REF!</v>
      </c>
      <c r="I36" s="21" t="e">
        <f t="shared" si="1"/>
        <v>#REF!</v>
      </c>
      <c r="J36" s="129" t="e">
        <f>APRIL!#REF!+MEI!#REF!+JUNI!#REF!</f>
        <v>#REF!</v>
      </c>
      <c r="K36" s="23" t="e">
        <f t="shared" si="2"/>
        <v>#REF!</v>
      </c>
      <c r="L36" s="129" t="e">
        <f>APRIL!#REF!+MEI!#REF!+JUNI!#REF!</f>
        <v>#REF!</v>
      </c>
      <c r="M36" s="129" t="e">
        <f>APRIL!#REF!+MEI!#REF!+JUNI!#REF!</f>
        <v>#REF!</v>
      </c>
      <c r="N36" s="129" t="e">
        <f>APRIL!#REF!+MEI!#REF!+JUNI!#REF!</f>
        <v>#REF!</v>
      </c>
      <c r="O36" s="19" t="e">
        <f t="shared" si="3"/>
        <v>#REF!</v>
      </c>
      <c r="P36" s="129" t="e">
        <f>APRIL!#REF!+MEI!#REF!+JUNI!#REF!</f>
        <v>#REF!</v>
      </c>
      <c r="Q36" s="19" t="e">
        <f t="shared" si="4"/>
        <v>#REF!</v>
      </c>
      <c r="R36" s="129" t="e">
        <f>APRIL!#REF!+MEI!#REF!+JUNI!#REF!</f>
        <v>#REF!</v>
      </c>
      <c r="S36" s="19" t="e">
        <f t="shared" si="5"/>
        <v>#REF!</v>
      </c>
      <c r="T36" s="129" t="e">
        <f>APRIL!#REF!+MEI!#REF!+JUNI!#REF!</f>
        <v>#REF!</v>
      </c>
      <c r="U36" s="19" t="e">
        <f t="shared" si="6"/>
        <v>#REF!</v>
      </c>
      <c r="V36" s="129" t="e">
        <f>APRIL!#REF!+MEI!#REF!+JUNI!#REF!</f>
        <v>#REF!</v>
      </c>
      <c r="W36" s="19" t="e">
        <f t="shared" si="7"/>
        <v>#REF!</v>
      </c>
      <c r="X36" s="129" t="e">
        <f>APRIL!#REF!+MEI!#REF!+JUNI!#REF!</f>
        <v>#REF!</v>
      </c>
      <c r="Y36" s="19" t="e">
        <f t="shared" si="8"/>
        <v>#REF!</v>
      </c>
      <c r="Z36" s="129" t="e">
        <f>APRIL!#REF!+MEI!#REF!+JUNI!#REF!</f>
        <v>#REF!</v>
      </c>
      <c r="AA36" s="19" t="e">
        <f t="shared" si="9"/>
        <v>#REF!</v>
      </c>
      <c r="AB36" s="129" t="e">
        <f>APRIL!#REF!+MEI!#REF!+JUNI!#REF!</f>
        <v>#REF!</v>
      </c>
      <c r="AC36" s="19" t="e">
        <f t="shared" si="10"/>
        <v>#REF!</v>
      </c>
      <c r="AD36" s="129" t="e">
        <f>APRIL!#REF!+MEI!#REF!+JUNI!#REF!</f>
        <v>#REF!</v>
      </c>
      <c r="AE36" s="19" t="e">
        <f t="shared" si="11"/>
        <v>#REF!</v>
      </c>
      <c r="AF36" s="129" t="e">
        <f>APRIL!#REF!+MEI!#REF!+JUNI!#REF!</f>
        <v>#REF!</v>
      </c>
      <c r="AG36" s="19" t="e">
        <f t="shared" si="12"/>
        <v>#REF!</v>
      </c>
      <c r="AH36" s="129" t="e">
        <f>APRIL!#REF!+MEI!#REF!+JUNI!#REF!</f>
        <v>#REF!</v>
      </c>
      <c r="AI36" s="19" t="e">
        <f t="shared" si="13"/>
        <v>#REF!</v>
      </c>
      <c r="AJ36" s="129" t="e">
        <f>APRIL!#REF!+MEI!#REF!+JUNI!#REF!</f>
        <v>#REF!</v>
      </c>
      <c r="AK36" s="19" t="e">
        <f t="shared" si="14"/>
        <v>#REF!</v>
      </c>
      <c r="AL36" s="129" t="e">
        <f>APRIL!#REF!+MEI!#REF!+JUNI!#REF!</f>
        <v>#REF!</v>
      </c>
      <c r="AM36" s="129" t="e">
        <f>APRIL!#REF!+MEI!#REF!+JUNI!#REF!</f>
        <v>#REF!</v>
      </c>
      <c r="AN36" s="129" t="e">
        <f>APRIL!#REF!+MEI!#REF!+JUNI!#REF!</f>
        <v>#REF!</v>
      </c>
      <c r="AO36" s="129" t="e">
        <f>APRIL!#REF!+MEI!#REF!+JUNI!#REF!</f>
        <v>#REF!</v>
      </c>
      <c r="AP36" s="129" t="e">
        <f>APRIL!#REF!+MEI!#REF!+JUNI!#REF!</f>
        <v>#REF!</v>
      </c>
      <c r="AQ36" s="129" t="e">
        <f>APRIL!#REF!+MEI!#REF!+JUNI!#REF!</f>
        <v>#REF!</v>
      </c>
      <c r="AR36" s="129" t="e">
        <f>APRIL!#REF!+MEI!#REF!+JUNI!#REF!</f>
        <v>#REF!</v>
      </c>
      <c r="AS36" s="129" t="e">
        <f>APRIL!#REF!+MEI!#REF!+JUNI!#REF!</f>
        <v>#REF!</v>
      </c>
      <c r="AT36" s="129" t="e">
        <f>APRIL!#REF!+MEI!#REF!+JUNI!#REF!</f>
        <v>#REF!</v>
      </c>
      <c r="AU36" s="129" t="e">
        <f>APRIL!#REF!+MEI!#REF!+JUNI!#REF!</f>
        <v>#REF!</v>
      </c>
      <c r="AV36" s="129" t="e">
        <f>APRIL!#REF!+MEI!#REF!+JUNI!#REF!</f>
        <v>#REF!</v>
      </c>
      <c r="AW36" s="129" t="e">
        <f>APRIL!#REF!+MEI!#REF!+JUNI!#REF!</f>
        <v>#REF!</v>
      </c>
      <c r="AX36" s="129" t="e">
        <f>APRIL!#REF!+MEI!#REF!+JUNI!#REF!</f>
        <v>#REF!</v>
      </c>
      <c r="AY36" s="129" t="e">
        <f>APRIL!#REF!+MEI!#REF!+JUNI!#REF!</f>
        <v>#REF!</v>
      </c>
      <c r="AZ36" s="129" t="e">
        <f>APRIL!#REF!+MEI!#REF!+JUNI!#REF!</f>
        <v>#REF!</v>
      </c>
      <c r="BA36" s="129" t="e">
        <f>APRIL!#REF!+MEI!#REF!+JUNI!#REF!</f>
        <v>#REF!</v>
      </c>
      <c r="BB36" s="28" t="e">
        <f t="shared" si="15"/>
        <v>#REF!</v>
      </c>
      <c r="BC36" s="129" t="e">
        <f>APRIL!#REF!+MEI!#REF!+JUNI!#REF!</f>
        <v>#REF!</v>
      </c>
      <c r="BD36" s="28" t="e">
        <f t="shared" si="16"/>
        <v>#REF!</v>
      </c>
      <c r="BE36" s="129" t="e">
        <f>APRIL!#REF!+MEI!#REF!+JUNI!#REF!</f>
        <v>#REF!</v>
      </c>
      <c r="BF36" s="29" t="e">
        <f t="shared" si="17"/>
        <v>#REF!</v>
      </c>
      <c r="BG36" s="129" t="e">
        <f>APRIL!#REF!+MEI!#REF!+JUNI!#REF!</f>
        <v>#REF!</v>
      </c>
      <c r="BH36" s="29" t="e">
        <f t="shared" si="18"/>
        <v>#REF!</v>
      </c>
      <c r="BI36" s="129" t="e">
        <f>APRIL!#REF!+MEI!#REF!+JUNI!#REF!</f>
        <v>#REF!</v>
      </c>
      <c r="BJ36" s="29" t="e">
        <f t="shared" si="19"/>
        <v>#REF!</v>
      </c>
      <c r="BK36" s="129" t="e">
        <f>APRIL!#REF!+MEI!#REF!+JUNI!#REF!</f>
        <v>#REF!</v>
      </c>
      <c r="BL36" s="19" t="e">
        <f t="shared" si="20"/>
        <v>#REF!</v>
      </c>
      <c r="BM36" s="129" t="e">
        <f>APRIL!#REF!+MEI!#REF!+JUNI!#REF!</f>
        <v>#REF!</v>
      </c>
      <c r="BN36" s="19" t="e">
        <f t="shared" si="21"/>
        <v>#REF!</v>
      </c>
      <c r="BO36" s="129" t="e">
        <f>APRIL!#REF!+MEI!#REF!+JUNI!#REF!</f>
        <v>#REF!</v>
      </c>
      <c r="BP36" s="19" t="e">
        <f t="shared" si="22"/>
        <v>#REF!</v>
      </c>
      <c r="BQ36" s="129" t="e">
        <f>APRIL!#REF!+MEI!#REF!+JUNI!#REF!</f>
        <v>#REF!</v>
      </c>
      <c r="BR36" s="19" t="e">
        <f t="shared" si="23"/>
        <v>#REF!</v>
      </c>
      <c r="BS36" s="129" t="e">
        <f>APRIL!#REF!+MEI!#REF!+JUNI!#REF!</f>
        <v>#REF!</v>
      </c>
      <c r="BT36" s="19" t="e">
        <f t="shared" si="24"/>
        <v>#REF!</v>
      </c>
      <c r="BU36" s="129" t="e">
        <f>APRIL!#REF!+MEI!#REF!+JUNI!#REF!</f>
        <v>#REF!</v>
      </c>
      <c r="BV36" s="19" t="e">
        <f t="shared" si="25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98">
        <v>7</v>
      </c>
      <c r="B37" s="199" t="s">
        <v>87</v>
      </c>
      <c r="C37" s="32" t="s">
        <v>88</v>
      </c>
      <c r="D37" s="128" t="e">
        <f>APRIL!#REF!+MEI!#REF!+JUNI!#REF!</f>
        <v>#REF!</v>
      </c>
      <c r="E37" s="128" t="e">
        <f>APRIL!#REF!+MEI!#REF!+JUNI!#REF!</f>
        <v>#REF!</v>
      </c>
      <c r="F37" s="128" t="e">
        <f>APRIL!#REF!+MEI!#REF!+JUNI!#REF!</f>
        <v>#REF!</v>
      </c>
      <c r="G37" s="19" t="e">
        <f t="shared" si="0"/>
        <v>#REF!</v>
      </c>
      <c r="H37" s="128" t="e">
        <f>APRIL!#REF!+MEI!#REF!+JUNI!#REF!</f>
        <v>#REF!</v>
      </c>
      <c r="I37" s="21" t="e">
        <f t="shared" si="1"/>
        <v>#REF!</v>
      </c>
      <c r="J37" s="128" t="e">
        <f>APRIL!#REF!+MEI!#REF!+JUNI!#REF!</f>
        <v>#REF!</v>
      </c>
      <c r="K37" s="23" t="e">
        <f t="shared" si="2"/>
        <v>#REF!</v>
      </c>
      <c r="L37" s="128" t="e">
        <f>APRIL!#REF!+MEI!#REF!+JUNI!#REF!</f>
        <v>#REF!</v>
      </c>
      <c r="M37" s="128" t="e">
        <f>APRIL!#REF!+MEI!#REF!+JUNI!#REF!</f>
        <v>#REF!</v>
      </c>
      <c r="N37" s="128" t="e">
        <f>APRIL!#REF!+MEI!#REF!+JUNI!#REF!</f>
        <v>#REF!</v>
      </c>
      <c r="O37" s="19" t="e">
        <f t="shared" si="3"/>
        <v>#REF!</v>
      </c>
      <c r="P37" s="128" t="e">
        <f>APRIL!#REF!+MEI!#REF!+JUNI!#REF!</f>
        <v>#REF!</v>
      </c>
      <c r="Q37" s="19" t="e">
        <f t="shared" si="4"/>
        <v>#REF!</v>
      </c>
      <c r="R37" s="128" t="e">
        <f>APRIL!#REF!+MEI!#REF!+JUNI!#REF!</f>
        <v>#REF!</v>
      </c>
      <c r="S37" s="19" t="e">
        <f t="shared" si="5"/>
        <v>#REF!</v>
      </c>
      <c r="T37" s="128" t="e">
        <f>APRIL!#REF!+MEI!#REF!+JUNI!#REF!</f>
        <v>#REF!</v>
      </c>
      <c r="U37" s="19" t="e">
        <f t="shared" si="6"/>
        <v>#REF!</v>
      </c>
      <c r="V37" s="128" t="e">
        <f>APRIL!#REF!+MEI!#REF!+JUNI!#REF!</f>
        <v>#REF!</v>
      </c>
      <c r="W37" s="19" t="e">
        <f t="shared" si="7"/>
        <v>#REF!</v>
      </c>
      <c r="X37" s="128" t="e">
        <f>APRIL!#REF!+MEI!#REF!+JUNI!#REF!</f>
        <v>#REF!</v>
      </c>
      <c r="Y37" s="19" t="e">
        <f t="shared" si="8"/>
        <v>#REF!</v>
      </c>
      <c r="Z37" s="128" t="e">
        <f>APRIL!#REF!+MEI!#REF!+JUNI!#REF!</f>
        <v>#REF!</v>
      </c>
      <c r="AA37" s="19" t="e">
        <f t="shared" si="9"/>
        <v>#REF!</v>
      </c>
      <c r="AB37" s="128" t="e">
        <f>APRIL!#REF!+MEI!#REF!+JUNI!#REF!</f>
        <v>#REF!</v>
      </c>
      <c r="AC37" s="19" t="e">
        <f t="shared" si="10"/>
        <v>#REF!</v>
      </c>
      <c r="AD37" s="128" t="e">
        <f>APRIL!#REF!+MEI!#REF!+JUNI!#REF!</f>
        <v>#REF!</v>
      </c>
      <c r="AE37" s="19" t="e">
        <f t="shared" si="11"/>
        <v>#REF!</v>
      </c>
      <c r="AF37" s="128" t="e">
        <f>APRIL!#REF!+MEI!#REF!+JUNI!#REF!</f>
        <v>#REF!</v>
      </c>
      <c r="AG37" s="19" t="e">
        <f t="shared" si="12"/>
        <v>#REF!</v>
      </c>
      <c r="AH37" s="128" t="e">
        <f>APRIL!#REF!+MEI!#REF!+JUNI!#REF!</f>
        <v>#REF!</v>
      </c>
      <c r="AI37" s="19" t="e">
        <f t="shared" si="13"/>
        <v>#REF!</v>
      </c>
      <c r="AJ37" s="128" t="e">
        <f>APRIL!#REF!+MEI!#REF!+JUNI!#REF!</f>
        <v>#REF!</v>
      </c>
      <c r="AK37" s="19" t="e">
        <f t="shared" si="14"/>
        <v>#REF!</v>
      </c>
      <c r="AL37" s="128" t="e">
        <f>APRIL!#REF!+MEI!#REF!+JUNI!#REF!</f>
        <v>#REF!</v>
      </c>
      <c r="AM37" s="128" t="e">
        <f>APRIL!#REF!+MEI!#REF!+JUNI!#REF!</f>
        <v>#REF!</v>
      </c>
      <c r="AN37" s="128" t="e">
        <f>APRIL!#REF!+MEI!#REF!+JUNI!#REF!</f>
        <v>#REF!</v>
      </c>
      <c r="AO37" s="128" t="e">
        <f>APRIL!#REF!+MEI!#REF!+JUNI!#REF!</f>
        <v>#REF!</v>
      </c>
      <c r="AP37" s="128" t="e">
        <f>APRIL!#REF!+MEI!#REF!+JUNI!#REF!</f>
        <v>#REF!</v>
      </c>
      <c r="AQ37" s="128" t="e">
        <f>APRIL!#REF!+MEI!#REF!+JUNI!#REF!</f>
        <v>#REF!</v>
      </c>
      <c r="AR37" s="128" t="e">
        <f>APRIL!#REF!+MEI!#REF!+JUNI!#REF!</f>
        <v>#REF!</v>
      </c>
      <c r="AS37" s="128" t="e">
        <f>APRIL!#REF!+MEI!#REF!+JUNI!#REF!</f>
        <v>#REF!</v>
      </c>
      <c r="AT37" s="128" t="e">
        <f>APRIL!#REF!+MEI!#REF!+JUNI!#REF!</f>
        <v>#REF!</v>
      </c>
      <c r="AU37" s="128" t="e">
        <f>APRIL!#REF!+MEI!#REF!+JUNI!#REF!</f>
        <v>#REF!</v>
      </c>
      <c r="AV37" s="128" t="e">
        <f>APRIL!#REF!+MEI!#REF!+JUNI!#REF!</f>
        <v>#REF!</v>
      </c>
      <c r="AW37" s="128" t="e">
        <f>APRIL!#REF!+MEI!#REF!+JUNI!#REF!</f>
        <v>#REF!</v>
      </c>
      <c r="AX37" s="128" t="e">
        <f>APRIL!#REF!+MEI!#REF!+JUNI!#REF!</f>
        <v>#REF!</v>
      </c>
      <c r="AY37" s="128" t="e">
        <f>APRIL!#REF!+MEI!#REF!+JUNI!#REF!</f>
        <v>#REF!</v>
      </c>
      <c r="AZ37" s="128" t="e">
        <f>APRIL!#REF!+MEI!#REF!+JUNI!#REF!</f>
        <v>#REF!</v>
      </c>
      <c r="BA37" s="128" t="e">
        <f>APRIL!#REF!+MEI!#REF!+JUNI!#REF!</f>
        <v>#REF!</v>
      </c>
      <c r="BB37" s="28" t="e">
        <f t="shared" si="15"/>
        <v>#REF!</v>
      </c>
      <c r="BC37" s="128" t="e">
        <f>APRIL!#REF!+MEI!#REF!+JUNI!#REF!</f>
        <v>#REF!</v>
      </c>
      <c r="BD37" s="28" t="e">
        <f t="shared" si="16"/>
        <v>#REF!</v>
      </c>
      <c r="BE37" s="128" t="e">
        <f>APRIL!#REF!+MEI!#REF!+JUNI!#REF!</f>
        <v>#REF!</v>
      </c>
      <c r="BF37" s="29" t="e">
        <f t="shared" si="17"/>
        <v>#REF!</v>
      </c>
      <c r="BG37" s="128" t="e">
        <f>APRIL!#REF!+MEI!#REF!+JUNI!#REF!</f>
        <v>#REF!</v>
      </c>
      <c r="BH37" s="29" t="e">
        <f t="shared" si="18"/>
        <v>#REF!</v>
      </c>
      <c r="BI37" s="128" t="e">
        <f>APRIL!#REF!+MEI!#REF!+JUNI!#REF!</f>
        <v>#REF!</v>
      </c>
      <c r="BJ37" s="29" t="e">
        <f t="shared" si="19"/>
        <v>#REF!</v>
      </c>
      <c r="BK37" s="128" t="e">
        <f>APRIL!#REF!+MEI!#REF!+JUNI!#REF!</f>
        <v>#REF!</v>
      </c>
      <c r="BL37" s="19" t="e">
        <f t="shared" si="20"/>
        <v>#REF!</v>
      </c>
      <c r="BM37" s="128" t="e">
        <f>APRIL!#REF!+MEI!#REF!+JUNI!#REF!</f>
        <v>#REF!</v>
      </c>
      <c r="BN37" s="19" t="e">
        <f t="shared" si="21"/>
        <v>#REF!</v>
      </c>
      <c r="BO37" s="128" t="e">
        <f>APRIL!#REF!+MEI!#REF!+JUNI!#REF!</f>
        <v>#REF!</v>
      </c>
      <c r="BP37" s="19" t="e">
        <f t="shared" si="22"/>
        <v>#REF!</v>
      </c>
      <c r="BQ37" s="128" t="e">
        <f>APRIL!#REF!+MEI!#REF!+JUNI!#REF!</f>
        <v>#REF!</v>
      </c>
      <c r="BR37" s="19" t="e">
        <f t="shared" si="23"/>
        <v>#REF!</v>
      </c>
      <c r="BS37" s="128" t="e">
        <f>APRIL!#REF!+MEI!#REF!+JUNI!#REF!</f>
        <v>#REF!</v>
      </c>
      <c r="BT37" s="19" t="e">
        <f t="shared" si="24"/>
        <v>#REF!</v>
      </c>
      <c r="BU37" s="128" t="e">
        <f>APRIL!#REF!+MEI!#REF!+JUNI!#REF!</f>
        <v>#REF!</v>
      </c>
      <c r="BV37" s="19" t="e">
        <f t="shared" si="25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74"/>
      <c r="B38" s="174"/>
      <c r="C38" s="32" t="s">
        <v>89</v>
      </c>
      <c r="D38" s="128" t="e">
        <f>APRIL!#REF!+MEI!#REF!+JUNI!#REF!</f>
        <v>#REF!</v>
      </c>
      <c r="E38" s="128" t="e">
        <f>APRIL!#REF!+MEI!#REF!+JUNI!#REF!</f>
        <v>#REF!</v>
      </c>
      <c r="F38" s="128" t="e">
        <f>APRIL!#REF!+MEI!#REF!+JUNI!#REF!</f>
        <v>#REF!</v>
      </c>
      <c r="G38" s="19" t="e">
        <f t="shared" si="0"/>
        <v>#REF!</v>
      </c>
      <c r="H38" s="128" t="e">
        <f>APRIL!#REF!+MEI!#REF!+JUNI!#REF!</f>
        <v>#REF!</v>
      </c>
      <c r="I38" s="21" t="e">
        <f t="shared" si="1"/>
        <v>#REF!</v>
      </c>
      <c r="J38" s="128" t="e">
        <f>APRIL!#REF!+MEI!#REF!+JUNI!#REF!</f>
        <v>#REF!</v>
      </c>
      <c r="K38" s="23" t="e">
        <f t="shared" si="2"/>
        <v>#REF!</v>
      </c>
      <c r="L38" s="128" t="e">
        <f>APRIL!#REF!+MEI!#REF!+JUNI!#REF!</f>
        <v>#REF!</v>
      </c>
      <c r="M38" s="128" t="e">
        <f>APRIL!#REF!+MEI!#REF!+JUNI!#REF!</f>
        <v>#REF!</v>
      </c>
      <c r="N38" s="128" t="e">
        <f>APRIL!#REF!+MEI!#REF!+JUNI!#REF!</f>
        <v>#REF!</v>
      </c>
      <c r="O38" s="19" t="e">
        <f t="shared" si="3"/>
        <v>#REF!</v>
      </c>
      <c r="P38" s="128" t="e">
        <f>APRIL!#REF!+MEI!#REF!+JUNI!#REF!</f>
        <v>#REF!</v>
      </c>
      <c r="Q38" s="19" t="e">
        <f t="shared" si="4"/>
        <v>#REF!</v>
      </c>
      <c r="R38" s="128" t="e">
        <f>APRIL!#REF!+MEI!#REF!+JUNI!#REF!</f>
        <v>#REF!</v>
      </c>
      <c r="S38" s="19" t="e">
        <f t="shared" si="5"/>
        <v>#REF!</v>
      </c>
      <c r="T38" s="128" t="e">
        <f>APRIL!#REF!+MEI!#REF!+JUNI!#REF!</f>
        <v>#REF!</v>
      </c>
      <c r="U38" s="19" t="e">
        <f t="shared" si="6"/>
        <v>#REF!</v>
      </c>
      <c r="V38" s="128" t="e">
        <f>APRIL!#REF!+MEI!#REF!+JUNI!#REF!</f>
        <v>#REF!</v>
      </c>
      <c r="W38" s="19" t="e">
        <f t="shared" si="7"/>
        <v>#REF!</v>
      </c>
      <c r="X38" s="128" t="e">
        <f>APRIL!#REF!+MEI!#REF!+JUNI!#REF!</f>
        <v>#REF!</v>
      </c>
      <c r="Y38" s="19" t="e">
        <f t="shared" si="8"/>
        <v>#REF!</v>
      </c>
      <c r="Z38" s="128" t="e">
        <f>APRIL!#REF!+MEI!#REF!+JUNI!#REF!</f>
        <v>#REF!</v>
      </c>
      <c r="AA38" s="19" t="e">
        <f t="shared" si="9"/>
        <v>#REF!</v>
      </c>
      <c r="AB38" s="128" t="e">
        <f>APRIL!#REF!+MEI!#REF!+JUNI!#REF!</f>
        <v>#REF!</v>
      </c>
      <c r="AC38" s="19" t="e">
        <f t="shared" si="10"/>
        <v>#REF!</v>
      </c>
      <c r="AD38" s="128" t="e">
        <f>APRIL!#REF!+MEI!#REF!+JUNI!#REF!</f>
        <v>#REF!</v>
      </c>
      <c r="AE38" s="19" t="e">
        <f t="shared" si="11"/>
        <v>#REF!</v>
      </c>
      <c r="AF38" s="128" t="e">
        <f>APRIL!#REF!+MEI!#REF!+JUNI!#REF!</f>
        <v>#REF!</v>
      </c>
      <c r="AG38" s="19" t="e">
        <f t="shared" si="12"/>
        <v>#REF!</v>
      </c>
      <c r="AH38" s="128" t="e">
        <f>APRIL!#REF!+MEI!#REF!+JUNI!#REF!</f>
        <v>#REF!</v>
      </c>
      <c r="AI38" s="19" t="e">
        <f t="shared" si="13"/>
        <v>#REF!</v>
      </c>
      <c r="AJ38" s="128" t="e">
        <f>APRIL!#REF!+MEI!#REF!+JUNI!#REF!</f>
        <v>#REF!</v>
      </c>
      <c r="AK38" s="19" t="e">
        <f t="shared" si="14"/>
        <v>#REF!</v>
      </c>
      <c r="AL38" s="128" t="e">
        <f>APRIL!#REF!+MEI!#REF!+JUNI!#REF!</f>
        <v>#REF!</v>
      </c>
      <c r="AM38" s="128" t="e">
        <f>APRIL!#REF!+MEI!#REF!+JUNI!#REF!</f>
        <v>#REF!</v>
      </c>
      <c r="AN38" s="128" t="e">
        <f>APRIL!#REF!+MEI!#REF!+JUNI!#REF!</f>
        <v>#REF!</v>
      </c>
      <c r="AO38" s="128" t="e">
        <f>APRIL!#REF!+MEI!#REF!+JUNI!#REF!</f>
        <v>#REF!</v>
      </c>
      <c r="AP38" s="128" t="e">
        <f>APRIL!#REF!+MEI!#REF!+JUNI!#REF!</f>
        <v>#REF!</v>
      </c>
      <c r="AQ38" s="128" t="e">
        <f>APRIL!#REF!+MEI!#REF!+JUNI!#REF!</f>
        <v>#REF!</v>
      </c>
      <c r="AR38" s="128" t="e">
        <f>APRIL!#REF!+MEI!#REF!+JUNI!#REF!</f>
        <v>#REF!</v>
      </c>
      <c r="AS38" s="128" t="e">
        <f>APRIL!#REF!+MEI!#REF!+JUNI!#REF!</f>
        <v>#REF!</v>
      </c>
      <c r="AT38" s="128" t="e">
        <f>APRIL!#REF!+MEI!#REF!+JUNI!#REF!</f>
        <v>#REF!</v>
      </c>
      <c r="AU38" s="128" t="e">
        <f>APRIL!#REF!+MEI!#REF!+JUNI!#REF!</f>
        <v>#REF!</v>
      </c>
      <c r="AV38" s="128" t="e">
        <f>APRIL!#REF!+MEI!#REF!+JUNI!#REF!</f>
        <v>#REF!</v>
      </c>
      <c r="AW38" s="128" t="e">
        <f>APRIL!#REF!+MEI!#REF!+JUNI!#REF!</f>
        <v>#REF!</v>
      </c>
      <c r="AX38" s="128" t="e">
        <f>APRIL!#REF!+MEI!#REF!+JUNI!#REF!</f>
        <v>#REF!</v>
      </c>
      <c r="AY38" s="128" t="e">
        <f>APRIL!#REF!+MEI!#REF!+JUNI!#REF!</f>
        <v>#REF!</v>
      </c>
      <c r="AZ38" s="128" t="e">
        <f>APRIL!#REF!+MEI!#REF!+JUNI!#REF!</f>
        <v>#REF!</v>
      </c>
      <c r="BA38" s="128" t="e">
        <f>APRIL!#REF!+MEI!#REF!+JUNI!#REF!</f>
        <v>#REF!</v>
      </c>
      <c r="BB38" s="28" t="e">
        <f t="shared" si="15"/>
        <v>#REF!</v>
      </c>
      <c r="BC38" s="128" t="e">
        <f>APRIL!#REF!+MEI!#REF!+JUNI!#REF!</f>
        <v>#REF!</v>
      </c>
      <c r="BD38" s="28" t="e">
        <f t="shared" si="16"/>
        <v>#REF!</v>
      </c>
      <c r="BE38" s="128" t="e">
        <f>APRIL!#REF!+MEI!#REF!+JUNI!#REF!</f>
        <v>#REF!</v>
      </c>
      <c r="BF38" s="29" t="e">
        <f t="shared" si="17"/>
        <v>#REF!</v>
      </c>
      <c r="BG38" s="128" t="e">
        <f>APRIL!#REF!+MEI!#REF!+JUNI!#REF!</f>
        <v>#REF!</v>
      </c>
      <c r="BH38" s="29" t="e">
        <f t="shared" si="18"/>
        <v>#REF!</v>
      </c>
      <c r="BI38" s="128" t="e">
        <f>APRIL!#REF!+MEI!#REF!+JUNI!#REF!</f>
        <v>#REF!</v>
      </c>
      <c r="BJ38" s="29" t="e">
        <f t="shared" si="19"/>
        <v>#REF!</v>
      </c>
      <c r="BK38" s="128" t="e">
        <f>APRIL!#REF!+MEI!#REF!+JUNI!#REF!</f>
        <v>#REF!</v>
      </c>
      <c r="BL38" s="19" t="e">
        <f t="shared" si="20"/>
        <v>#REF!</v>
      </c>
      <c r="BM38" s="128" t="e">
        <f>APRIL!#REF!+MEI!#REF!+JUNI!#REF!</f>
        <v>#REF!</v>
      </c>
      <c r="BN38" s="19" t="e">
        <f t="shared" si="21"/>
        <v>#REF!</v>
      </c>
      <c r="BO38" s="128" t="e">
        <f>APRIL!#REF!+MEI!#REF!+JUNI!#REF!</f>
        <v>#REF!</v>
      </c>
      <c r="BP38" s="19" t="e">
        <f t="shared" si="22"/>
        <v>#REF!</v>
      </c>
      <c r="BQ38" s="128" t="e">
        <f>APRIL!#REF!+MEI!#REF!+JUNI!#REF!</f>
        <v>#REF!</v>
      </c>
      <c r="BR38" s="19" t="e">
        <f t="shared" si="23"/>
        <v>#REF!</v>
      </c>
      <c r="BS38" s="128" t="e">
        <f>APRIL!#REF!+MEI!#REF!+JUNI!#REF!</f>
        <v>#REF!</v>
      </c>
      <c r="BT38" s="19" t="e">
        <f t="shared" si="24"/>
        <v>#REF!</v>
      </c>
      <c r="BU38" s="128" t="e">
        <f>APRIL!#REF!+MEI!#REF!+JUNI!#REF!</f>
        <v>#REF!</v>
      </c>
      <c r="BV38" s="19" t="e">
        <f t="shared" si="25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74"/>
      <c r="B39" s="174"/>
      <c r="C39" s="32" t="s">
        <v>90</v>
      </c>
      <c r="D39" s="128" t="e">
        <f>APRIL!#REF!+MEI!#REF!+JUNI!#REF!</f>
        <v>#REF!</v>
      </c>
      <c r="E39" s="128" t="e">
        <f>APRIL!#REF!+MEI!#REF!+JUNI!#REF!</f>
        <v>#REF!</v>
      </c>
      <c r="F39" s="128" t="e">
        <f>APRIL!#REF!+MEI!#REF!+JUNI!#REF!</f>
        <v>#REF!</v>
      </c>
      <c r="G39" s="19" t="e">
        <f t="shared" si="0"/>
        <v>#REF!</v>
      </c>
      <c r="H39" s="128" t="e">
        <f>APRIL!#REF!+MEI!#REF!+JUNI!#REF!</f>
        <v>#REF!</v>
      </c>
      <c r="I39" s="21" t="e">
        <f t="shared" si="1"/>
        <v>#REF!</v>
      </c>
      <c r="J39" s="128" t="e">
        <f>APRIL!#REF!+MEI!#REF!+JUNI!#REF!</f>
        <v>#REF!</v>
      </c>
      <c r="K39" s="23" t="e">
        <f t="shared" si="2"/>
        <v>#REF!</v>
      </c>
      <c r="L39" s="128" t="e">
        <f>APRIL!#REF!+MEI!#REF!+JUNI!#REF!</f>
        <v>#REF!</v>
      </c>
      <c r="M39" s="128" t="e">
        <f>APRIL!#REF!+MEI!#REF!+JUNI!#REF!</f>
        <v>#REF!</v>
      </c>
      <c r="N39" s="128" t="e">
        <f>APRIL!#REF!+MEI!#REF!+JUNI!#REF!</f>
        <v>#REF!</v>
      </c>
      <c r="O39" s="19" t="e">
        <f t="shared" si="3"/>
        <v>#REF!</v>
      </c>
      <c r="P39" s="128" t="e">
        <f>APRIL!#REF!+MEI!#REF!+JUNI!#REF!</f>
        <v>#REF!</v>
      </c>
      <c r="Q39" s="19" t="e">
        <f t="shared" si="4"/>
        <v>#REF!</v>
      </c>
      <c r="R39" s="128" t="e">
        <f>APRIL!#REF!+MEI!#REF!+JUNI!#REF!</f>
        <v>#REF!</v>
      </c>
      <c r="S39" s="19" t="e">
        <f t="shared" si="5"/>
        <v>#REF!</v>
      </c>
      <c r="T39" s="128" t="e">
        <f>APRIL!#REF!+MEI!#REF!+JUNI!#REF!</f>
        <v>#REF!</v>
      </c>
      <c r="U39" s="19" t="e">
        <f t="shared" si="6"/>
        <v>#REF!</v>
      </c>
      <c r="V39" s="128" t="e">
        <f>APRIL!#REF!+MEI!#REF!+JUNI!#REF!</f>
        <v>#REF!</v>
      </c>
      <c r="W39" s="19" t="e">
        <f t="shared" si="7"/>
        <v>#REF!</v>
      </c>
      <c r="X39" s="128" t="e">
        <f>APRIL!#REF!+MEI!#REF!+JUNI!#REF!</f>
        <v>#REF!</v>
      </c>
      <c r="Y39" s="19" t="e">
        <f t="shared" si="8"/>
        <v>#REF!</v>
      </c>
      <c r="Z39" s="128" t="e">
        <f>APRIL!#REF!+MEI!#REF!+JUNI!#REF!</f>
        <v>#REF!</v>
      </c>
      <c r="AA39" s="19" t="e">
        <f t="shared" si="9"/>
        <v>#REF!</v>
      </c>
      <c r="AB39" s="128" t="e">
        <f>APRIL!#REF!+MEI!#REF!+JUNI!#REF!</f>
        <v>#REF!</v>
      </c>
      <c r="AC39" s="19" t="e">
        <f t="shared" si="10"/>
        <v>#REF!</v>
      </c>
      <c r="AD39" s="128" t="e">
        <f>APRIL!#REF!+MEI!#REF!+JUNI!#REF!</f>
        <v>#REF!</v>
      </c>
      <c r="AE39" s="19" t="e">
        <f t="shared" si="11"/>
        <v>#REF!</v>
      </c>
      <c r="AF39" s="128" t="e">
        <f>APRIL!#REF!+MEI!#REF!+JUNI!#REF!</f>
        <v>#REF!</v>
      </c>
      <c r="AG39" s="19" t="e">
        <f t="shared" si="12"/>
        <v>#REF!</v>
      </c>
      <c r="AH39" s="128" t="e">
        <f>APRIL!#REF!+MEI!#REF!+JUNI!#REF!</f>
        <v>#REF!</v>
      </c>
      <c r="AI39" s="19" t="e">
        <f t="shared" si="13"/>
        <v>#REF!</v>
      </c>
      <c r="AJ39" s="128" t="e">
        <f>APRIL!#REF!+MEI!#REF!+JUNI!#REF!</f>
        <v>#REF!</v>
      </c>
      <c r="AK39" s="19" t="e">
        <f t="shared" si="14"/>
        <v>#REF!</v>
      </c>
      <c r="AL39" s="128" t="e">
        <f>APRIL!#REF!+MEI!#REF!+JUNI!#REF!</f>
        <v>#REF!</v>
      </c>
      <c r="AM39" s="128" t="e">
        <f>APRIL!#REF!+MEI!#REF!+JUNI!#REF!</f>
        <v>#REF!</v>
      </c>
      <c r="AN39" s="128" t="e">
        <f>APRIL!#REF!+MEI!#REF!+JUNI!#REF!</f>
        <v>#REF!</v>
      </c>
      <c r="AO39" s="128" t="e">
        <f>APRIL!#REF!+MEI!#REF!+JUNI!#REF!</f>
        <v>#REF!</v>
      </c>
      <c r="AP39" s="128" t="e">
        <f>APRIL!#REF!+MEI!#REF!+JUNI!#REF!</f>
        <v>#REF!</v>
      </c>
      <c r="AQ39" s="128" t="e">
        <f>APRIL!#REF!+MEI!#REF!+JUNI!#REF!</f>
        <v>#REF!</v>
      </c>
      <c r="AR39" s="128" t="e">
        <f>APRIL!#REF!+MEI!#REF!+JUNI!#REF!</f>
        <v>#REF!</v>
      </c>
      <c r="AS39" s="128" t="e">
        <f>APRIL!#REF!+MEI!#REF!+JUNI!#REF!</f>
        <v>#REF!</v>
      </c>
      <c r="AT39" s="128" t="e">
        <f>APRIL!#REF!+MEI!#REF!+JUNI!#REF!</f>
        <v>#REF!</v>
      </c>
      <c r="AU39" s="128" t="e">
        <f>APRIL!#REF!+MEI!#REF!+JUNI!#REF!</f>
        <v>#REF!</v>
      </c>
      <c r="AV39" s="128" t="e">
        <f>APRIL!#REF!+MEI!#REF!+JUNI!#REF!</f>
        <v>#REF!</v>
      </c>
      <c r="AW39" s="128" t="e">
        <f>APRIL!#REF!+MEI!#REF!+JUNI!#REF!</f>
        <v>#REF!</v>
      </c>
      <c r="AX39" s="128" t="e">
        <f>APRIL!#REF!+MEI!#REF!+JUNI!#REF!</f>
        <v>#REF!</v>
      </c>
      <c r="AY39" s="128" t="e">
        <f>APRIL!#REF!+MEI!#REF!+JUNI!#REF!</f>
        <v>#REF!</v>
      </c>
      <c r="AZ39" s="128" t="e">
        <f>APRIL!#REF!+MEI!#REF!+JUNI!#REF!</f>
        <v>#REF!</v>
      </c>
      <c r="BA39" s="128" t="e">
        <f>APRIL!#REF!+MEI!#REF!+JUNI!#REF!</f>
        <v>#REF!</v>
      </c>
      <c r="BB39" s="28" t="e">
        <f t="shared" si="15"/>
        <v>#REF!</v>
      </c>
      <c r="BC39" s="128" t="e">
        <f>APRIL!#REF!+MEI!#REF!+JUNI!#REF!</f>
        <v>#REF!</v>
      </c>
      <c r="BD39" s="28" t="e">
        <f t="shared" si="16"/>
        <v>#REF!</v>
      </c>
      <c r="BE39" s="128" t="e">
        <f>APRIL!#REF!+MEI!#REF!+JUNI!#REF!</f>
        <v>#REF!</v>
      </c>
      <c r="BF39" s="29" t="e">
        <f t="shared" si="17"/>
        <v>#REF!</v>
      </c>
      <c r="BG39" s="128" t="e">
        <f>APRIL!#REF!+MEI!#REF!+JUNI!#REF!</f>
        <v>#REF!</v>
      </c>
      <c r="BH39" s="29" t="e">
        <f t="shared" si="18"/>
        <v>#REF!</v>
      </c>
      <c r="BI39" s="128" t="e">
        <f>APRIL!#REF!+MEI!#REF!+JUNI!#REF!</f>
        <v>#REF!</v>
      </c>
      <c r="BJ39" s="29" t="e">
        <f t="shared" si="19"/>
        <v>#REF!</v>
      </c>
      <c r="BK39" s="128" t="e">
        <f>APRIL!#REF!+MEI!#REF!+JUNI!#REF!</f>
        <v>#REF!</v>
      </c>
      <c r="BL39" s="19" t="e">
        <f t="shared" si="20"/>
        <v>#REF!</v>
      </c>
      <c r="BM39" s="128" t="e">
        <f>APRIL!#REF!+MEI!#REF!+JUNI!#REF!</f>
        <v>#REF!</v>
      </c>
      <c r="BN39" s="19" t="e">
        <f t="shared" si="21"/>
        <v>#REF!</v>
      </c>
      <c r="BO39" s="128" t="e">
        <f>APRIL!#REF!+MEI!#REF!+JUNI!#REF!</f>
        <v>#REF!</v>
      </c>
      <c r="BP39" s="19" t="e">
        <f t="shared" si="22"/>
        <v>#REF!</v>
      </c>
      <c r="BQ39" s="128" t="e">
        <f>APRIL!#REF!+MEI!#REF!+JUNI!#REF!</f>
        <v>#REF!</v>
      </c>
      <c r="BR39" s="19" t="e">
        <f t="shared" si="23"/>
        <v>#REF!</v>
      </c>
      <c r="BS39" s="128" t="e">
        <f>APRIL!#REF!+MEI!#REF!+JUNI!#REF!</f>
        <v>#REF!</v>
      </c>
      <c r="BT39" s="19" t="e">
        <f t="shared" si="24"/>
        <v>#REF!</v>
      </c>
      <c r="BU39" s="128" t="e">
        <f>APRIL!#REF!+MEI!#REF!+JUNI!#REF!</f>
        <v>#REF!</v>
      </c>
      <c r="BV39" s="19" t="e">
        <f t="shared" si="25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75"/>
      <c r="B40" s="175"/>
      <c r="C40" s="32" t="s">
        <v>91</v>
      </c>
      <c r="D40" s="128" t="e">
        <f>APRIL!#REF!+MEI!#REF!+JUNI!#REF!</f>
        <v>#REF!</v>
      </c>
      <c r="E40" s="128" t="e">
        <f>APRIL!#REF!+MEI!#REF!+JUNI!#REF!</f>
        <v>#REF!</v>
      </c>
      <c r="F40" s="128" t="e">
        <f>APRIL!#REF!+MEI!#REF!+JUNI!#REF!</f>
        <v>#REF!</v>
      </c>
      <c r="G40" s="19" t="e">
        <f t="shared" si="0"/>
        <v>#REF!</v>
      </c>
      <c r="H40" s="128" t="e">
        <f>APRIL!#REF!+MEI!#REF!+JUNI!#REF!</f>
        <v>#REF!</v>
      </c>
      <c r="I40" s="21" t="e">
        <f t="shared" si="1"/>
        <v>#REF!</v>
      </c>
      <c r="J40" s="128" t="e">
        <f>APRIL!#REF!+MEI!#REF!+JUNI!#REF!</f>
        <v>#REF!</v>
      </c>
      <c r="K40" s="23" t="e">
        <f t="shared" si="2"/>
        <v>#REF!</v>
      </c>
      <c r="L40" s="128" t="e">
        <f>APRIL!#REF!+MEI!#REF!+JUNI!#REF!</f>
        <v>#REF!</v>
      </c>
      <c r="M40" s="128" t="e">
        <f>APRIL!#REF!+MEI!#REF!+JUNI!#REF!</f>
        <v>#REF!</v>
      </c>
      <c r="N40" s="128" t="e">
        <f>APRIL!#REF!+MEI!#REF!+JUNI!#REF!</f>
        <v>#REF!</v>
      </c>
      <c r="O40" s="19" t="e">
        <f t="shared" si="3"/>
        <v>#REF!</v>
      </c>
      <c r="P40" s="128" t="e">
        <f>APRIL!#REF!+MEI!#REF!+JUNI!#REF!</f>
        <v>#REF!</v>
      </c>
      <c r="Q40" s="19" t="e">
        <f t="shared" si="4"/>
        <v>#REF!</v>
      </c>
      <c r="R40" s="128" t="e">
        <f>APRIL!#REF!+MEI!#REF!+JUNI!#REF!</f>
        <v>#REF!</v>
      </c>
      <c r="S40" s="19" t="e">
        <f t="shared" si="5"/>
        <v>#REF!</v>
      </c>
      <c r="T40" s="128" t="e">
        <f>APRIL!#REF!+MEI!#REF!+JUNI!#REF!</f>
        <v>#REF!</v>
      </c>
      <c r="U40" s="19" t="e">
        <f t="shared" si="6"/>
        <v>#REF!</v>
      </c>
      <c r="V40" s="128" t="e">
        <f>APRIL!#REF!+MEI!#REF!+JUNI!#REF!</f>
        <v>#REF!</v>
      </c>
      <c r="W40" s="19" t="e">
        <f t="shared" si="7"/>
        <v>#REF!</v>
      </c>
      <c r="X40" s="128" t="e">
        <f>APRIL!#REF!+MEI!#REF!+JUNI!#REF!</f>
        <v>#REF!</v>
      </c>
      <c r="Y40" s="19" t="e">
        <f t="shared" si="8"/>
        <v>#REF!</v>
      </c>
      <c r="Z40" s="128" t="e">
        <f>APRIL!#REF!+MEI!#REF!+JUNI!#REF!</f>
        <v>#REF!</v>
      </c>
      <c r="AA40" s="19" t="e">
        <f t="shared" si="9"/>
        <v>#REF!</v>
      </c>
      <c r="AB40" s="128" t="e">
        <f>APRIL!#REF!+MEI!#REF!+JUNI!#REF!</f>
        <v>#REF!</v>
      </c>
      <c r="AC40" s="19" t="e">
        <f t="shared" si="10"/>
        <v>#REF!</v>
      </c>
      <c r="AD40" s="128" t="e">
        <f>APRIL!#REF!+MEI!#REF!+JUNI!#REF!</f>
        <v>#REF!</v>
      </c>
      <c r="AE40" s="19" t="e">
        <f t="shared" si="11"/>
        <v>#REF!</v>
      </c>
      <c r="AF40" s="128" t="e">
        <f>APRIL!#REF!+MEI!#REF!+JUNI!#REF!</f>
        <v>#REF!</v>
      </c>
      <c r="AG40" s="19" t="e">
        <f t="shared" si="12"/>
        <v>#REF!</v>
      </c>
      <c r="AH40" s="128" t="e">
        <f>APRIL!#REF!+MEI!#REF!+JUNI!#REF!</f>
        <v>#REF!</v>
      </c>
      <c r="AI40" s="19" t="e">
        <f t="shared" si="13"/>
        <v>#REF!</v>
      </c>
      <c r="AJ40" s="128" t="e">
        <f>APRIL!#REF!+MEI!#REF!+JUNI!#REF!</f>
        <v>#REF!</v>
      </c>
      <c r="AK40" s="19" t="e">
        <f t="shared" si="14"/>
        <v>#REF!</v>
      </c>
      <c r="AL40" s="128" t="e">
        <f>APRIL!#REF!+MEI!#REF!+JUNI!#REF!</f>
        <v>#REF!</v>
      </c>
      <c r="AM40" s="128" t="e">
        <f>APRIL!#REF!+MEI!#REF!+JUNI!#REF!</f>
        <v>#REF!</v>
      </c>
      <c r="AN40" s="128" t="e">
        <f>APRIL!#REF!+MEI!#REF!+JUNI!#REF!</f>
        <v>#REF!</v>
      </c>
      <c r="AO40" s="128" t="e">
        <f>APRIL!#REF!+MEI!#REF!+JUNI!#REF!</f>
        <v>#REF!</v>
      </c>
      <c r="AP40" s="128" t="e">
        <f>APRIL!#REF!+MEI!#REF!+JUNI!#REF!</f>
        <v>#REF!</v>
      </c>
      <c r="AQ40" s="128" t="e">
        <f>APRIL!#REF!+MEI!#REF!+JUNI!#REF!</f>
        <v>#REF!</v>
      </c>
      <c r="AR40" s="128" t="e">
        <f>APRIL!#REF!+MEI!#REF!+JUNI!#REF!</f>
        <v>#REF!</v>
      </c>
      <c r="AS40" s="128" t="e">
        <f>APRIL!#REF!+MEI!#REF!+JUNI!#REF!</f>
        <v>#REF!</v>
      </c>
      <c r="AT40" s="128" t="e">
        <f>APRIL!#REF!+MEI!#REF!+JUNI!#REF!</f>
        <v>#REF!</v>
      </c>
      <c r="AU40" s="128" t="e">
        <f>APRIL!#REF!+MEI!#REF!+JUNI!#REF!</f>
        <v>#REF!</v>
      </c>
      <c r="AV40" s="128" t="e">
        <f>APRIL!#REF!+MEI!#REF!+JUNI!#REF!</f>
        <v>#REF!</v>
      </c>
      <c r="AW40" s="128" t="e">
        <f>APRIL!#REF!+MEI!#REF!+JUNI!#REF!</f>
        <v>#REF!</v>
      </c>
      <c r="AX40" s="128" t="e">
        <f>APRIL!#REF!+MEI!#REF!+JUNI!#REF!</f>
        <v>#REF!</v>
      </c>
      <c r="AY40" s="128" t="e">
        <f>APRIL!#REF!+MEI!#REF!+JUNI!#REF!</f>
        <v>#REF!</v>
      </c>
      <c r="AZ40" s="128" t="e">
        <f>APRIL!#REF!+MEI!#REF!+JUNI!#REF!</f>
        <v>#REF!</v>
      </c>
      <c r="BA40" s="128" t="e">
        <f>APRIL!#REF!+MEI!#REF!+JUNI!#REF!</f>
        <v>#REF!</v>
      </c>
      <c r="BB40" s="28" t="e">
        <f t="shared" si="15"/>
        <v>#REF!</v>
      </c>
      <c r="BC40" s="128" t="e">
        <f>APRIL!#REF!+MEI!#REF!+JUNI!#REF!</f>
        <v>#REF!</v>
      </c>
      <c r="BD40" s="28" t="e">
        <f t="shared" si="16"/>
        <v>#REF!</v>
      </c>
      <c r="BE40" s="128" t="e">
        <f>APRIL!#REF!+MEI!#REF!+JUNI!#REF!</f>
        <v>#REF!</v>
      </c>
      <c r="BF40" s="29" t="e">
        <f t="shared" si="17"/>
        <v>#REF!</v>
      </c>
      <c r="BG40" s="128" t="e">
        <f>APRIL!#REF!+MEI!#REF!+JUNI!#REF!</f>
        <v>#REF!</v>
      </c>
      <c r="BH40" s="29" t="e">
        <f t="shared" si="18"/>
        <v>#REF!</v>
      </c>
      <c r="BI40" s="128" t="e">
        <f>APRIL!#REF!+MEI!#REF!+JUNI!#REF!</f>
        <v>#REF!</v>
      </c>
      <c r="BJ40" s="29" t="e">
        <f t="shared" si="19"/>
        <v>#REF!</v>
      </c>
      <c r="BK40" s="128" t="e">
        <f>APRIL!#REF!+MEI!#REF!+JUNI!#REF!</f>
        <v>#REF!</v>
      </c>
      <c r="BL40" s="19" t="e">
        <f t="shared" si="20"/>
        <v>#REF!</v>
      </c>
      <c r="BM40" s="128" t="e">
        <f>APRIL!#REF!+MEI!#REF!+JUNI!#REF!</f>
        <v>#REF!</v>
      </c>
      <c r="BN40" s="19" t="e">
        <f t="shared" si="21"/>
        <v>#REF!</v>
      </c>
      <c r="BO40" s="128" t="e">
        <f>APRIL!#REF!+MEI!#REF!+JUNI!#REF!</f>
        <v>#REF!</v>
      </c>
      <c r="BP40" s="19" t="e">
        <f t="shared" si="22"/>
        <v>#REF!</v>
      </c>
      <c r="BQ40" s="128" t="e">
        <f>APRIL!#REF!+MEI!#REF!+JUNI!#REF!</f>
        <v>#REF!</v>
      </c>
      <c r="BR40" s="19" t="e">
        <f t="shared" si="23"/>
        <v>#REF!</v>
      </c>
      <c r="BS40" s="128" t="e">
        <f>APRIL!#REF!+MEI!#REF!+JUNI!#REF!</f>
        <v>#REF!</v>
      </c>
      <c r="BT40" s="19" t="e">
        <f t="shared" si="24"/>
        <v>#REF!</v>
      </c>
      <c r="BU40" s="128" t="e">
        <f>APRIL!#REF!+MEI!#REF!+JUNI!#REF!</f>
        <v>#REF!</v>
      </c>
      <c r="BV40" s="19" t="e">
        <f t="shared" si="25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APRIL!#REF!+MEI!#REF!+JUNI!#REF!</f>
        <v>#REF!</v>
      </c>
      <c r="E41" s="129" t="e">
        <f>APRIL!#REF!+MEI!#REF!+JUNI!#REF!</f>
        <v>#REF!</v>
      </c>
      <c r="F41" s="129" t="e">
        <f>APRIL!#REF!+MEI!#REF!+JUNI!#REF!</f>
        <v>#REF!</v>
      </c>
      <c r="G41" s="19" t="e">
        <f t="shared" si="0"/>
        <v>#REF!</v>
      </c>
      <c r="H41" s="129" t="e">
        <f>APRIL!#REF!+MEI!#REF!+JUNI!#REF!</f>
        <v>#REF!</v>
      </c>
      <c r="I41" s="21" t="e">
        <f t="shared" si="1"/>
        <v>#REF!</v>
      </c>
      <c r="J41" s="129" t="e">
        <f>APRIL!#REF!+MEI!#REF!+JUNI!#REF!</f>
        <v>#REF!</v>
      </c>
      <c r="K41" s="23" t="e">
        <f t="shared" si="2"/>
        <v>#REF!</v>
      </c>
      <c r="L41" s="129" t="e">
        <f>APRIL!#REF!+MEI!#REF!+JUNI!#REF!</f>
        <v>#REF!</v>
      </c>
      <c r="M41" s="129" t="e">
        <f>APRIL!#REF!+MEI!#REF!+JUNI!#REF!</f>
        <v>#REF!</v>
      </c>
      <c r="N41" s="129" t="e">
        <f>APRIL!#REF!+MEI!#REF!+JUNI!#REF!</f>
        <v>#REF!</v>
      </c>
      <c r="O41" s="19" t="e">
        <f t="shared" si="3"/>
        <v>#REF!</v>
      </c>
      <c r="P41" s="129" t="e">
        <f>APRIL!#REF!+MEI!#REF!+JUNI!#REF!</f>
        <v>#REF!</v>
      </c>
      <c r="Q41" s="19" t="e">
        <f t="shared" si="4"/>
        <v>#REF!</v>
      </c>
      <c r="R41" s="129" t="e">
        <f>APRIL!#REF!+MEI!#REF!+JUNI!#REF!</f>
        <v>#REF!</v>
      </c>
      <c r="S41" s="19" t="e">
        <f t="shared" si="5"/>
        <v>#REF!</v>
      </c>
      <c r="T41" s="129" t="e">
        <f>APRIL!#REF!+MEI!#REF!+JUNI!#REF!</f>
        <v>#REF!</v>
      </c>
      <c r="U41" s="19" t="e">
        <f t="shared" si="6"/>
        <v>#REF!</v>
      </c>
      <c r="V41" s="129" t="e">
        <f>APRIL!#REF!+MEI!#REF!+JUNI!#REF!</f>
        <v>#REF!</v>
      </c>
      <c r="W41" s="19" t="e">
        <f t="shared" si="7"/>
        <v>#REF!</v>
      </c>
      <c r="X41" s="129" t="e">
        <f>APRIL!#REF!+MEI!#REF!+JUNI!#REF!</f>
        <v>#REF!</v>
      </c>
      <c r="Y41" s="19" t="e">
        <f t="shared" si="8"/>
        <v>#REF!</v>
      </c>
      <c r="Z41" s="129" t="e">
        <f>APRIL!#REF!+MEI!#REF!+JUNI!#REF!</f>
        <v>#REF!</v>
      </c>
      <c r="AA41" s="19" t="e">
        <f t="shared" si="9"/>
        <v>#REF!</v>
      </c>
      <c r="AB41" s="129" t="e">
        <f>APRIL!#REF!+MEI!#REF!+JUNI!#REF!</f>
        <v>#REF!</v>
      </c>
      <c r="AC41" s="19" t="e">
        <f t="shared" si="10"/>
        <v>#REF!</v>
      </c>
      <c r="AD41" s="129" t="e">
        <f>APRIL!#REF!+MEI!#REF!+JUNI!#REF!</f>
        <v>#REF!</v>
      </c>
      <c r="AE41" s="19" t="e">
        <f t="shared" si="11"/>
        <v>#REF!</v>
      </c>
      <c r="AF41" s="129" t="e">
        <f>APRIL!#REF!+MEI!#REF!+JUNI!#REF!</f>
        <v>#REF!</v>
      </c>
      <c r="AG41" s="19" t="e">
        <f t="shared" si="12"/>
        <v>#REF!</v>
      </c>
      <c r="AH41" s="129" t="e">
        <f>APRIL!#REF!+MEI!#REF!+JUNI!#REF!</f>
        <v>#REF!</v>
      </c>
      <c r="AI41" s="19" t="e">
        <f t="shared" si="13"/>
        <v>#REF!</v>
      </c>
      <c r="AJ41" s="129" t="e">
        <f>APRIL!#REF!+MEI!#REF!+JUNI!#REF!</f>
        <v>#REF!</v>
      </c>
      <c r="AK41" s="19" t="e">
        <f t="shared" si="14"/>
        <v>#REF!</v>
      </c>
      <c r="AL41" s="129" t="e">
        <f>APRIL!#REF!+MEI!#REF!+JUNI!#REF!</f>
        <v>#REF!</v>
      </c>
      <c r="AM41" s="129" t="e">
        <f>APRIL!#REF!+MEI!#REF!+JUNI!#REF!</f>
        <v>#REF!</v>
      </c>
      <c r="AN41" s="129" t="e">
        <f>APRIL!#REF!+MEI!#REF!+JUNI!#REF!</f>
        <v>#REF!</v>
      </c>
      <c r="AO41" s="129" t="e">
        <f>APRIL!#REF!+MEI!#REF!+JUNI!#REF!</f>
        <v>#REF!</v>
      </c>
      <c r="AP41" s="129" t="e">
        <f>APRIL!#REF!+MEI!#REF!+JUNI!#REF!</f>
        <v>#REF!</v>
      </c>
      <c r="AQ41" s="129" t="e">
        <f>APRIL!#REF!+MEI!#REF!+JUNI!#REF!</f>
        <v>#REF!</v>
      </c>
      <c r="AR41" s="129" t="e">
        <f>APRIL!#REF!+MEI!#REF!+JUNI!#REF!</f>
        <v>#REF!</v>
      </c>
      <c r="AS41" s="129" t="e">
        <f>APRIL!#REF!+MEI!#REF!+JUNI!#REF!</f>
        <v>#REF!</v>
      </c>
      <c r="AT41" s="129" t="e">
        <f>APRIL!#REF!+MEI!#REF!+JUNI!#REF!</f>
        <v>#REF!</v>
      </c>
      <c r="AU41" s="129" t="e">
        <f>APRIL!#REF!+MEI!#REF!+JUNI!#REF!</f>
        <v>#REF!</v>
      </c>
      <c r="AV41" s="129" t="e">
        <f>APRIL!#REF!+MEI!#REF!+JUNI!#REF!</f>
        <v>#REF!</v>
      </c>
      <c r="AW41" s="129" t="e">
        <f>APRIL!#REF!+MEI!#REF!+JUNI!#REF!</f>
        <v>#REF!</v>
      </c>
      <c r="AX41" s="129" t="e">
        <f>APRIL!#REF!+MEI!#REF!+JUNI!#REF!</f>
        <v>#REF!</v>
      </c>
      <c r="AY41" s="129" t="e">
        <f>APRIL!#REF!+MEI!#REF!+JUNI!#REF!</f>
        <v>#REF!</v>
      </c>
      <c r="AZ41" s="129" t="e">
        <f>APRIL!#REF!+MEI!#REF!+JUNI!#REF!</f>
        <v>#REF!</v>
      </c>
      <c r="BA41" s="129" t="e">
        <f>APRIL!#REF!+MEI!#REF!+JUNI!#REF!</f>
        <v>#REF!</v>
      </c>
      <c r="BB41" s="28" t="e">
        <f t="shared" si="15"/>
        <v>#REF!</v>
      </c>
      <c r="BC41" s="129" t="e">
        <f>APRIL!#REF!+MEI!#REF!+JUNI!#REF!</f>
        <v>#REF!</v>
      </c>
      <c r="BD41" s="28" t="e">
        <f t="shared" si="16"/>
        <v>#REF!</v>
      </c>
      <c r="BE41" s="129" t="e">
        <f>APRIL!#REF!+MEI!#REF!+JUNI!#REF!</f>
        <v>#REF!</v>
      </c>
      <c r="BF41" s="29" t="e">
        <f t="shared" si="17"/>
        <v>#REF!</v>
      </c>
      <c r="BG41" s="129" t="e">
        <f>APRIL!#REF!+MEI!#REF!+JUNI!#REF!</f>
        <v>#REF!</v>
      </c>
      <c r="BH41" s="29" t="e">
        <f t="shared" si="18"/>
        <v>#REF!</v>
      </c>
      <c r="BI41" s="129" t="e">
        <f>APRIL!#REF!+MEI!#REF!+JUNI!#REF!</f>
        <v>#REF!</v>
      </c>
      <c r="BJ41" s="29" t="e">
        <f t="shared" si="19"/>
        <v>#REF!</v>
      </c>
      <c r="BK41" s="129" t="e">
        <f>APRIL!#REF!+MEI!#REF!+JUNI!#REF!</f>
        <v>#REF!</v>
      </c>
      <c r="BL41" s="19" t="e">
        <f t="shared" si="20"/>
        <v>#REF!</v>
      </c>
      <c r="BM41" s="129" t="e">
        <f>APRIL!#REF!+MEI!#REF!+JUNI!#REF!</f>
        <v>#REF!</v>
      </c>
      <c r="BN41" s="19" t="e">
        <f t="shared" si="21"/>
        <v>#REF!</v>
      </c>
      <c r="BO41" s="129" t="e">
        <f>APRIL!#REF!+MEI!#REF!+JUNI!#REF!</f>
        <v>#REF!</v>
      </c>
      <c r="BP41" s="19" t="e">
        <f t="shared" si="22"/>
        <v>#REF!</v>
      </c>
      <c r="BQ41" s="129" t="e">
        <f>APRIL!#REF!+MEI!#REF!+JUNI!#REF!</f>
        <v>#REF!</v>
      </c>
      <c r="BR41" s="19" t="e">
        <f t="shared" si="23"/>
        <v>#REF!</v>
      </c>
      <c r="BS41" s="129" t="e">
        <f>APRIL!#REF!+MEI!#REF!+JUNI!#REF!</f>
        <v>#REF!</v>
      </c>
      <c r="BT41" s="19" t="e">
        <f t="shared" si="24"/>
        <v>#REF!</v>
      </c>
      <c r="BU41" s="129" t="e">
        <f>APRIL!#REF!+MEI!#REF!+JUNI!#REF!</f>
        <v>#REF!</v>
      </c>
      <c r="BV41" s="19" t="e">
        <f t="shared" si="25"/>
        <v>#REF!</v>
      </c>
      <c r="BW41" s="4"/>
      <c r="BX41" s="4"/>
      <c r="BY41" s="4"/>
    </row>
    <row r="42" spans="1:77" ht="14.25" customHeight="1">
      <c r="A42" s="198">
        <v>8</v>
      </c>
      <c r="B42" s="199" t="s">
        <v>92</v>
      </c>
      <c r="C42" s="32" t="s">
        <v>93</v>
      </c>
      <c r="D42" s="128" t="e">
        <f>APRIL!#REF!+MEI!#REF!+JUNI!#REF!</f>
        <v>#REF!</v>
      </c>
      <c r="E42" s="128" t="e">
        <f>APRIL!#REF!+MEI!#REF!+JUNI!#REF!</f>
        <v>#REF!</v>
      </c>
      <c r="F42" s="128" t="e">
        <f>APRIL!#REF!+MEI!#REF!+JUNI!#REF!</f>
        <v>#REF!</v>
      </c>
      <c r="G42" s="19" t="e">
        <f t="shared" si="0"/>
        <v>#REF!</v>
      </c>
      <c r="H42" s="128" t="e">
        <f>APRIL!#REF!+MEI!#REF!+JUNI!#REF!</f>
        <v>#REF!</v>
      </c>
      <c r="I42" s="21" t="e">
        <f t="shared" si="1"/>
        <v>#REF!</v>
      </c>
      <c r="J42" s="128" t="e">
        <f>APRIL!#REF!+MEI!#REF!+JUNI!#REF!</f>
        <v>#REF!</v>
      </c>
      <c r="K42" s="23" t="e">
        <f t="shared" si="2"/>
        <v>#REF!</v>
      </c>
      <c r="L42" s="128" t="e">
        <f>APRIL!#REF!+MEI!#REF!+JUNI!#REF!</f>
        <v>#REF!</v>
      </c>
      <c r="M42" s="128" t="e">
        <f>APRIL!#REF!+MEI!#REF!+JUNI!#REF!</f>
        <v>#REF!</v>
      </c>
      <c r="N42" s="128" t="e">
        <f>APRIL!#REF!+MEI!#REF!+JUNI!#REF!</f>
        <v>#REF!</v>
      </c>
      <c r="O42" s="19" t="e">
        <f t="shared" si="3"/>
        <v>#REF!</v>
      </c>
      <c r="P42" s="128" t="e">
        <f>APRIL!#REF!+MEI!#REF!+JUNI!#REF!</f>
        <v>#REF!</v>
      </c>
      <c r="Q42" s="19" t="e">
        <f t="shared" si="4"/>
        <v>#REF!</v>
      </c>
      <c r="R42" s="128" t="e">
        <f>APRIL!#REF!+MEI!#REF!+JUNI!#REF!</f>
        <v>#REF!</v>
      </c>
      <c r="S42" s="19" t="e">
        <f t="shared" si="5"/>
        <v>#REF!</v>
      </c>
      <c r="T42" s="128" t="e">
        <f>APRIL!#REF!+MEI!#REF!+JUNI!#REF!</f>
        <v>#REF!</v>
      </c>
      <c r="U42" s="19" t="e">
        <f t="shared" si="6"/>
        <v>#REF!</v>
      </c>
      <c r="V42" s="128" t="e">
        <f>APRIL!#REF!+MEI!#REF!+JUNI!#REF!</f>
        <v>#REF!</v>
      </c>
      <c r="W42" s="19" t="e">
        <f t="shared" si="7"/>
        <v>#REF!</v>
      </c>
      <c r="X42" s="128" t="e">
        <f>APRIL!#REF!+MEI!#REF!+JUNI!#REF!</f>
        <v>#REF!</v>
      </c>
      <c r="Y42" s="19" t="e">
        <f t="shared" si="8"/>
        <v>#REF!</v>
      </c>
      <c r="Z42" s="128" t="e">
        <f>APRIL!#REF!+MEI!#REF!+JUNI!#REF!</f>
        <v>#REF!</v>
      </c>
      <c r="AA42" s="19" t="e">
        <f t="shared" si="9"/>
        <v>#REF!</v>
      </c>
      <c r="AB42" s="128" t="e">
        <f>APRIL!#REF!+MEI!#REF!+JUNI!#REF!</f>
        <v>#REF!</v>
      </c>
      <c r="AC42" s="19" t="e">
        <f t="shared" si="10"/>
        <v>#REF!</v>
      </c>
      <c r="AD42" s="128" t="e">
        <f>APRIL!#REF!+MEI!#REF!+JUNI!#REF!</f>
        <v>#REF!</v>
      </c>
      <c r="AE42" s="19" t="e">
        <f t="shared" si="11"/>
        <v>#REF!</v>
      </c>
      <c r="AF42" s="128" t="e">
        <f>APRIL!#REF!+MEI!#REF!+JUNI!#REF!</f>
        <v>#REF!</v>
      </c>
      <c r="AG42" s="19" t="e">
        <f t="shared" si="12"/>
        <v>#REF!</v>
      </c>
      <c r="AH42" s="128" t="e">
        <f>APRIL!#REF!+MEI!#REF!+JUNI!#REF!</f>
        <v>#REF!</v>
      </c>
      <c r="AI42" s="19" t="e">
        <f t="shared" si="13"/>
        <v>#REF!</v>
      </c>
      <c r="AJ42" s="128" t="e">
        <f>APRIL!#REF!+MEI!#REF!+JUNI!#REF!</f>
        <v>#REF!</v>
      </c>
      <c r="AK42" s="19" t="e">
        <f t="shared" si="14"/>
        <v>#REF!</v>
      </c>
      <c r="AL42" s="128" t="e">
        <f>APRIL!#REF!+MEI!#REF!+JUNI!#REF!</f>
        <v>#REF!</v>
      </c>
      <c r="AM42" s="128" t="e">
        <f>APRIL!#REF!+MEI!#REF!+JUNI!#REF!</f>
        <v>#REF!</v>
      </c>
      <c r="AN42" s="128" t="e">
        <f>APRIL!#REF!+MEI!#REF!+JUNI!#REF!</f>
        <v>#REF!</v>
      </c>
      <c r="AO42" s="128" t="e">
        <f>APRIL!#REF!+MEI!#REF!+JUNI!#REF!</f>
        <v>#REF!</v>
      </c>
      <c r="AP42" s="128" t="e">
        <f>APRIL!#REF!+MEI!#REF!+JUNI!#REF!</f>
        <v>#REF!</v>
      </c>
      <c r="AQ42" s="128" t="e">
        <f>APRIL!#REF!+MEI!#REF!+JUNI!#REF!</f>
        <v>#REF!</v>
      </c>
      <c r="AR42" s="128" t="e">
        <f>APRIL!#REF!+MEI!#REF!+JUNI!#REF!</f>
        <v>#REF!</v>
      </c>
      <c r="AS42" s="128" t="e">
        <f>APRIL!#REF!+MEI!#REF!+JUNI!#REF!</f>
        <v>#REF!</v>
      </c>
      <c r="AT42" s="128" t="e">
        <f>APRIL!#REF!+MEI!#REF!+JUNI!#REF!</f>
        <v>#REF!</v>
      </c>
      <c r="AU42" s="128" t="e">
        <f>APRIL!#REF!+MEI!#REF!+JUNI!#REF!</f>
        <v>#REF!</v>
      </c>
      <c r="AV42" s="128" t="e">
        <f>APRIL!#REF!+MEI!#REF!+JUNI!#REF!</f>
        <v>#REF!</v>
      </c>
      <c r="AW42" s="128" t="e">
        <f>APRIL!#REF!+MEI!#REF!+JUNI!#REF!</f>
        <v>#REF!</v>
      </c>
      <c r="AX42" s="128" t="e">
        <f>APRIL!#REF!+MEI!#REF!+JUNI!#REF!</f>
        <v>#REF!</v>
      </c>
      <c r="AY42" s="128" t="e">
        <f>APRIL!#REF!+MEI!#REF!+JUNI!#REF!</f>
        <v>#REF!</v>
      </c>
      <c r="AZ42" s="128" t="e">
        <f>APRIL!#REF!+MEI!#REF!+JUNI!#REF!</f>
        <v>#REF!</v>
      </c>
      <c r="BA42" s="128" t="e">
        <f>APRIL!#REF!+MEI!#REF!+JUNI!#REF!</f>
        <v>#REF!</v>
      </c>
      <c r="BB42" s="28" t="e">
        <f t="shared" si="15"/>
        <v>#REF!</v>
      </c>
      <c r="BC42" s="128" t="e">
        <f>APRIL!#REF!+MEI!#REF!+JUNI!#REF!</f>
        <v>#REF!</v>
      </c>
      <c r="BD42" s="28" t="e">
        <f t="shared" si="16"/>
        <v>#REF!</v>
      </c>
      <c r="BE42" s="128" t="e">
        <f>APRIL!#REF!+MEI!#REF!+JUNI!#REF!</f>
        <v>#REF!</v>
      </c>
      <c r="BF42" s="29" t="e">
        <f t="shared" si="17"/>
        <v>#REF!</v>
      </c>
      <c r="BG42" s="128" t="e">
        <f>APRIL!#REF!+MEI!#REF!+JUNI!#REF!</f>
        <v>#REF!</v>
      </c>
      <c r="BH42" s="29" t="e">
        <f t="shared" si="18"/>
        <v>#REF!</v>
      </c>
      <c r="BI42" s="128" t="e">
        <f>APRIL!#REF!+MEI!#REF!+JUNI!#REF!</f>
        <v>#REF!</v>
      </c>
      <c r="BJ42" s="29" t="e">
        <f t="shared" si="19"/>
        <v>#REF!</v>
      </c>
      <c r="BK42" s="128" t="e">
        <f>APRIL!#REF!+MEI!#REF!+JUNI!#REF!</f>
        <v>#REF!</v>
      </c>
      <c r="BL42" s="19" t="e">
        <f t="shared" si="20"/>
        <v>#REF!</v>
      </c>
      <c r="BM42" s="128" t="e">
        <f>APRIL!#REF!+MEI!#REF!+JUNI!#REF!</f>
        <v>#REF!</v>
      </c>
      <c r="BN42" s="19" t="e">
        <f t="shared" si="21"/>
        <v>#REF!</v>
      </c>
      <c r="BO42" s="128" t="e">
        <f>APRIL!#REF!+MEI!#REF!+JUNI!#REF!</f>
        <v>#REF!</v>
      </c>
      <c r="BP42" s="19" t="e">
        <f t="shared" si="22"/>
        <v>#REF!</v>
      </c>
      <c r="BQ42" s="128" t="e">
        <f>APRIL!#REF!+MEI!#REF!+JUNI!#REF!</f>
        <v>#REF!</v>
      </c>
      <c r="BR42" s="19" t="e">
        <f t="shared" si="23"/>
        <v>#REF!</v>
      </c>
      <c r="BS42" s="128" t="e">
        <f>APRIL!#REF!+MEI!#REF!+JUNI!#REF!</f>
        <v>#REF!</v>
      </c>
      <c r="BT42" s="19" t="e">
        <f t="shared" si="24"/>
        <v>#REF!</v>
      </c>
      <c r="BU42" s="128" t="e">
        <f>APRIL!#REF!+MEI!#REF!+JUNI!#REF!</f>
        <v>#REF!</v>
      </c>
      <c r="BV42" s="19" t="e">
        <f t="shared" si="25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74"/>
      <c r="B43" s="174"/>
      <c r="C43" s="32" t="s">
        <v>94</v>
      </c>
      <c r="D43" s="128" t="e">
        <f>APRIL!#REF!+MEI!#REF!+JUNI!#REF!</f>
        <v>#REF!</v>
      </c>
      <c r="E43" s="128" t="e">
        <f>APRIL!#REF!+MEI!#REF!+JUNI!#REF!</f>
        <v>#REF!</v>
      </c>
      <c r="F43" s="128" t="e">
        <f>APRIL!#REF!+MEI!#REF!+JUNI!#REF!</f>
        <v>#REF!</v>
      </c>
      <c r="G43" s="19" t="e">
        <f t="shared" si="0"/>
        <v>#REF!</v>
      </c>
      <c r="H43" s="128" t="e">
        <f>APRIL!#REF!+MEI!#REF!+JUNI!#REF!</f>
        <v>#REF!</v>
      </c>
      <c r="I43" s="21" t="e">
        <f t="shared" si="1"/>
        <v>#REF!</v>
      </c>
      <c r="J43" s="128" t="e">
        <f>APRIL!#REF!+MEI!#REF!+JUNI!#REF!</f>
        <v>#REF!</v>
      </c>
      <c r="K43" s="23" t="e">
        <f t="shared" si="2"/>
        <v>#REF!</v>
      </c>
      <c r="L43" s="128" t="e">
        <f>APRIL!#REF!+MEI!#REF!+JUNI!#REF!</f>
        <v>#REF!</v>
      </c>
      <c r="M43" s="128" t="e">
        <f>APRIL!#REF!+MEI!#REF!+JUNI!#REF!</f>
        <v>#REF!</v>
      </c>
      <c r="N43" s="128" t="e">
        <f>APRIL!#REF!+MEI!#REF!+JUNI!#REF!</f>
        <v>#REF!</v>
      </c>
      <c r="O43" s="19" t="e">
        <f t="shared" si="3"/>
        <v>#REF!</v>
      </c>
      <c r="P43" s="128" t="e">
        <f>APRIL!#REF!+MEI!#REF!+JUNI!#REF!</f>
        <v>#REF!</v>
      </c>
      <c r="Q43" s="19" t="e">
        <f t="shared" si="4"/>
        <v>#REF!</v>
      </c>
      <c r="R43" s="128" t="e">
        <f>APRIL!#REF!+MEI!#REF!+JUNI!#REF!</f>
        <v>#REF!</v>
      </c>
      <c r="S43" s="19" t="e">
        <f t="shared" si="5"/>
        <v>#REF!</v>
      </c>
      <c r="T43" s="128" t="e">
        <f>APRIL!#REF!+MEI!#REF!+JUNI!#REF!</f>
        <v>#REF!</v>
      </c>
      <c r="U43" s="19" t="e">
        <f t="shared" si="6"/>
        <v>#REF!</v>
      </c>
      <c r="V43" s="128" t="e">
        <f>APRIL!#REF!+MEI!#REF!+JUNI!#REF!</f>
        <v>#REF!</v>
      </c>
      <c r="W43" s="19" t="e">
        <f t="shared" si="7"/>
        <v>#REF!</v>
      </c>
      <c r="X43" s="128" t="e">
        <f>APRIL!#REF!+MEI!#REF!+JUNI!#REF!</f>
        <v>#REF!</v>
      </c>
      <c r="Y43" s="19" t="e">
        <f t="shared" si="8"/>
        <v>#REF!</v>
      </c>
      <c r="Z43" s="128" t="e">
        <f>APRIL!#REF!+MEI!#REF!+JUNI!#REF!</f>
        <v>#REF!</v>
      </c>
      <c r="AA43" s="19" t="e">
        <f t="shared" si="9"/>
        <v>#REF!</v>
      </c>
      <c r="AB43" s="128" t="e">
        <f>APRIL!#REF!+MEI!#REF!+JUNI!#REF!</f>
        <v>#REF!</v>
      </c>
      <c r="AC43" s="19" t="e">
        <f t="shared" si="10"/>
        <v>#REF!</v>
      </c>
      <c r="AD43" s="128" t="e">
        <f>APRIL!#REF!+MEI!#REF!+JUNI!#REF!</f>
        <v>#REF!</v>
      </c>
      <c r="AE43" s="19" t="e">
        <f t="shared" si="11"/>
        <v>#REF!</v>
      </c>
      <c r="AF43" s="128" t="e">
        <f>APRIL!#REF!+MEI!#REF!+JUNI!#REF!</f>
        <v>#REF!</v>
      </c>
      <c r="AG43" s="19" t="e">
        <f t="shared" si="12"/>
        <v>#REF!</v>
      </c>
      <c r="AH43" s="128" t="e">
        <f>APRIL!#REF!+MEI!#REF!+JUNI!#REF!</f>
        <v>#REF!</v>
      </c>
      <c r="AI43" s="19" t="e">
        <f t="shared" si="13"/>
        <v>#REF!</v>
      </c>
      <c r="AJ43" s="128" t="e">
        <f>APRIL!#REF!+MEI!#REF!+JUNI!#REF!</f>
        <v>#REF!</v>
      </c>
      <c r="AK43" s="19" t="e">
        <f t="shared" si="14"/>
        <v>#REF!</v>
      </c>
      <c r="AL43" s="128" t="e">
        <f>APRIL!#REF!+MEI!#REF!+JUNI!#REF!</f>
        <v>#REF!</v>
      </c>
      <c r="AM43" s="128" t="e">
        <f>APRIL!#REF!+MEI!#REF!+JUNI!#REF!</f>
        <v>#REF!</v>
      </c>
      <c r="AN43" s="128" t="e">
        <f>APRIL!#REF!+MEI!#REF!+JUNI!#REF!</f>
        <v>#REF!</v>
      </c>
      <c r="AO43" s="128" t="e">
        <f>APRIL!#REF!+MEI!#REF!+JUNI!#REF!</f>
        <v>#REF!</v>
      </c>
      <c r="AP43" s="128" t="e">
        <f>APRIL!#REF!+MEI!#REF!+JUNI!#REF!</f>
        <v>#REF!</v>
      </c>
      <c r="AQ43" s="128" t="e">
        <f>APRIL!#REF!+MEI!#REF!+JUNI!#REF!</f>
        <v>#REF!</v>
      </c>
      <c r="AR43" s="128" t="e">
        <f>APRIL!#REF!+MEI!#REF!+JUNI!#REF!</f>
        <v>#REF!</v>
      </c>
      <c r="AS43" s="128" t="e">
        <f>APRIL!#REF!+MEI!#REF!+JUNI!#REF!</f>
        <v>#REF!</v>
      </c>
      <c r="AT43" s="128" t="e">
        <f>APRIL!#REF!+MEI!#REF!+JUNI!#REF!</f>
        <v>#REF!</v>
      </c>
      <c r="AU43" s="128" t="e">
        <f>APRIL!#REF!+MEI!#REF!+JUNI!#REF!</f>
        <v>#REF!</v>
      </c>
      <c r="AV43" s="128" t="e">
        <f>APRIL!#REF!+MEI!#REF!+JUNI!#REF!</f>
        <v>#REF!</v>
      </c>
      <c r="AW43" s="128" t="e">
        <f>APRIL!#REF!+MEI!#REF!+JUNI!#REF!</f>
        <v>#REF!</v>
      </c>
      <c r="AX43" s="128" t="e">
        <f>APRIL!#REF!+MEI!#REF!+JUNI!#REF!</f>
        <v>#REF!</v>
      </c>
      <c r="AY43" s="128" t="e">
        <f>APRIL!#REF!+MEI!#REF!+JUNI!#REF!</f>
        <v>#REF!</v>
      </c>
      <c r="AZ43" s="128" t="e">
        <f>APRIL!#REF!+MEI!#REF!+JUNI!#REF!</f>
        <v>#REF!</v>
      </c>
      <c r="BA43" s="128" t="e">
        <f>APRIL!#REF!+MEI!#REF!+JUNI!#REF!</f>
        <v>#REF!</v>
      </c>
      <c r="BB43" s="28" t="e">
        <f t="shared" si="15"/>
        <v>#REF!</v>
      </c>
      <c r="BC43" s="128" t="e">
        <f>APRIL!#REF!+MEI!#REF!+JUNI!#REF!</f>
        <v>#REF!</v>
      </c>
      <c r="BD43" s="28" t="e">
        <f t="shared" si="16"/>
        <v>#REF!</v>
      </c>
      <c r="BE43" s="128" t="e">
        <f>APRIL!#REF!+MEI!#REF!+JUNI!#REF!</f>
        <v>#REF!</v>
      </c>
      <c r="BF43" s="29" t="e">
        <f t="shared" si="17"/>
        <v>#REF!</v>
      </c>
      <c r="BG43" s="128" t="e">
        <f>APRIL!#REF!+MEI!#REF!+JUNI!#REF!</f>
        <v>#REF!</v>
      </c>
      <c r="BH43" s="29" t="e">
        <f t="shared" si="18"/>
        <v>#REF!</v>
      </c>
      <c r="BI43" s="128" t="e">
        <f>APRIL!#REF!+MEI!#REF!+JUNI!#REF!</f>
        <v>#REF!</v>
      </c>
      <c r="BJ43" s="29" t="e">
        <f t="shared" si="19"/>
        <v>#REF!</v>
      </c>
      <c r="BK43" s="128" t="e">
        <f>APRIL!#REF!+MEI!#REF!+JUNI!#REF!</f>
        <v>#REF!</v>
      </c>
      <c r="BL43" s="19" t="e">
        <f t="shared" si="20"/>
        <v>#REF!</v>
      </c>
      <c r="BM43" s="128" t="e">
        <f>APRIL!#REF!+MEI!#REF!+JUNI!#REF!</f>
        <v>#REF!</v>
      </c>
      <c r="BN43" s="19" t="e">
        <f t="shared" si="21"/>
        <v>#REF!</v>
      </c>
      <c r="BO43" s="128" t="e">
        <f>APRIL!#REF!+MEI!#REF!+JUNI!#REF!</f>
        <v>#REF!</v>
      </c>
      <c r="BP43" s="19" t="e">
        <f t="shared" si="22"/>
        <v>#REF!</v>
      </c>
      <c r="BQ43" s="128" t="e">
        <f>APRIL!#REF!+MEI!#REF!+JUNI!#REF!</f>
        <v>#REF!</v>
      </c>
      <c r="BR43" s="19" t="e">
        <f t="shared" si="23"/>
        <v>#REF!</v>
      </c>
      <c r="BS43" s="128" t="e">
        <f>APRIL!#REF!+MEI!#REF!+JUNI!#REF!</f>
        <v>#REF!</v>
      </c>
      <c r="BT43" s="19" t="e">
        <f t="shared" si="24"/>
        <v>#REF!</v>
      </c>
      <c r="BU43" s="128" t="e">
        <f>APRIL!#REF!+MEI!#REF!+JUNI!#REF!</f>
        <v>#REF!</v>
      </c>
      <c r="BV43" s="19" t="e">
        <f t="shared" si="25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74"/>
      <c r="B44" s="174"/>
      <c r="C44" s="32" t="s">
        <v>95</v>
      </c>
      <c r="D44" s="128" t="e">
        <f>APRIL!#REF!+MEI!#REF!+JUNI!#REF!</f>
        <v>#REF!</v>
      </c>
      <c r="E44" s="128" t="e">
        <f>APRIL!#REF!+MEI!#REF!+JUNI!#REF!</f>
        <v>#REF!</v>
      </c>
      <c r="F44" s="128" t="e">
        <f>APRIL!#REF!+MEI!#REF!+JUNI!#REF!</f>
        <v>#REF!</v>
      </c>
      <c r="G44" s="19" t="e">
        <f t="shared" si="0"/>
        <v>#REF!</v>
      </c>
      <c r="H44" s="128" t="e">
        <f>APRIL!#REF!+MEI!#REF!+JUNI!#REF!</f>
        <v>#REF!</v>
      </c>
      <c r="I44" s="21" t="e">
        <f t="shared" si="1"/>
        <v>#REF!</v>
      </c>
      <c r="J44" s="128" t="e">
        <f>APRIL!#REF!+MEI!#REF!+JUNI!#REF!</f>
        <v>#REF!</v>
      </c>
      <c r="K44" s="23" t="e">
        <f t="shared" si="2"/>
        <v>#REF!</v>
      </c>
      <c r="L44" s="128" t="e">
        <f>APRIL!#REF!+MEI!#REF!+JUNI!#REF!</f>
        <v>#REF!</v>
      </c>
      <c r="M44" s="128" t="e">
        <f>APRIL!#REF!+MEI!#REF!+JUNI!#REF!</f>
        <v>#REF!</v>
      </c>
      <c r="N44" s="128" t="e">
        <f>APRIL!#REF!+MEI!#REF!+JUNI!#REF!</f>
        <v>#REF!</v>
      </c>
      <c r="O44" s="19" t="e">
        <f t="shared" si="3"/>
        <v>#REF!</v>
      </c>
      <c r="P44" s="128" t="e">
        <f>APRIL!#REF!+MEI!#REF!+JUNI!#REF!</f>
        <v>#REF!</v>
      </c>
      <c r="Q44" s="19" t="e">
        <f t="shared" si="4"/>
        <v>#REF!</v>
      </c>
      <c r="R44" s="128" t="e">
        <f>APRIL!#REF!+MEI!#REF!+JUNI!#REF!</f>
        <v>#REF!</v>
      </c>
      <c r="S44" s="19" t="e">
        <f t="shared" si="5"/>
        <v>#REF!</v>
      </c>
      <c r="T44" s="128" t="e">
        <f>APRIL!#REF!+MEI!#REF!+JUNI!#REF!</f>
        <v>#REF!</v>
      </c>
      <c r="U44" s="19" t="e">
        <f t="shared" si="6"/>
        <v>#REF!</v>
      </c>
      <c r="V44" s="128" t="e">
        <f>APRIL!#REF!+MEI!#REF!+JUNI!#REF!</f>
        <v>#REF!</v>
      </c>
      <c r="W44" s="19" t="e">
        <f t="shared" si="7"/>
        <v>#REF!</v>
      </c>
      <c r="X44" s="128" t="e">
        <f>APRIL!#REF!+MEI!#REF!+JUNI!#REF!</f>
        <v>#REF!</v>
      </c>
      <c r="Y44" s="19" t="e">
        <f t="shared" si="8"/>
        <v>#REF!</v>
      </c>
      <c r="Z44" s="128" t="e">
        <f>APRIL!#REF!+MEI!#REF!+JUNI!#REF!</f>
        <v>#REF!</v>
      </c>
      <c r="AA44" s="19" t="e">
        <f t="shared" si="9"/>
        <v>#REF!</v>
      </c>
      <c r="AB44" s="128" t="e">
        <f>APRIL!#REF!+MEI!#REF!+JUNI!#REF!</f>
        <v>#REF!</v>
      </c>
      <c r="AC44" s="19" t="e">
        <f t="shared" si="10"/>
        <v>#REF!</v>
      </c>
      <c r="AD44" s="128" t="e">
        <f>APRIL!#REF!+MEI!#REF!+JUNI!#REF!</f>
        <v>#REF!</v>
      </c>
      <c r="AE44" s="19" t="e">
        <f t="shared" si="11"/>
        <v>#REF!</v>
      </c>
      <c r="AF44" s="128" t="e">
        <f>APRIL!#REF!+MEI!#REF!+JUNI!#REF!</f>
        <v>#REF!</v>
      </c>
      <c r="AG44" s="19" t="e">
        <f t="shared" si="12"/>
        <v>#REF!</v>
      </c>
      <c r="AH44" s="128" t="e">
        <f>APRIL!#REF!+MEI!#REF!+JUNI!#REF!</f>
        <v>#REF!</v>
      </c>
      <c r="AI44" s="19" t="e">
        <f t="shared" si="13"/>
        <v>#REF!</v>
      </c>
      <c r="AJ44" s="128" t="e">
        <f>APRIL!#REF!+MEI!#REF!+JUNI!#REF!</f>
        <v>#REF!</v>
      </c>
      <c r="AK44" s="19" t="e">
        <f t="shared" si="14"/>
        <v>#REF!</v>
      </c>
      <c r="AL44" s="128" t="e">
        <f>APRIL!#REF!+MEI!#REF!+JUNI!#REF!</f>
        <v>#REF!</v>
      </c>
      <c r="AM44" s="128" t="e">
        <f>APRIL!#REF!+MEI!#REF!+JUNI!#REF!</f>
        <v>#REF!</v>
      </c>
      <c r="AN44" s="128" t="e">
        <f>APRIL!#REF!+MEI!#REF!+JUNI!#REF!</f>
        <v>#REF!</v>
      </c>
      <c r="AO44" s="128" t="e">
        <f>APRIL!#REF!+MEI!#REF!+JUNI!#REF!</f>
        <v>#REF!</v>
      </c>
      <c r="AP44" s="128" t="e">
        <f>APRIL!#REF!+MEI!#REF!+JUNI!#REF!</f>
        <v>#REF!</v>
      </c>
      <c r="AQ44" s="128" t="e">
        <f>APRIL!#REF!+MEI!#REF!+JUNI!#REF!</f>
        <v>#REF!</v>
      </c>
      <c r="AR44" s="128" t="e">
        <f>APRIL!#REF!+MEI!#REF!+JUNI!#REF!</f>
        <v>#REF!</v>
      </c>
      <c r="AS44" s="128" t="e">
        <f>APRIL!#REF!+MEI!#REF!+JUNI!#REF!</f>
        <v>#REF!</v>
      </c>
      <c r="AT44" s="128" t="e">
        <f>APRIL!#REF!+MEI!#REF!+JUNI!#REF!</f>
        <v>#REF!</v>
      </c>
      <c r="AU44" s="128" t="e">
        <f>APRIL!#REF!+MEI!#REF!+JUNI!#REF!</f>
        <v>#REF!</v>
      </c>
      <c r="AV44" s="128" t="e">
        <f>APRIL!#REF!+MEI!#REF!+JUNI!#REF!</f>
        <v>#REF!</v>
      </c>
      <c r="AW44" s="128" t="e">
        <f>APRIL!#REF!+MEI!#REF!+JUNI!#REF!</f>
        <v>#REF!</v>
      </c>
      <c r="AX44" s="128" t="e">
        <f>APRIL!#REF!+MEI!#REF!+JUNI!#REF!</f>
        <v>#REF!</v>
      </c>
      <c r="AY44" s="128" t="e">
        <f>APRIL!#REF!+MEI!#REF!+JUNI!#REF!</f>
        <v>#REF!</v>
      </c>
      <c r="AZ44" s="128" t="e">
        <f>APRIL!#REF!+MEI!#REF!+JUNI!#REF!</f>
        <v>#REF!</v>
      </c>
      <c r="BA44" s="128" t="e">
        <f>APRIL!#REF!+MEI!#REF!+JUNI!#REF!</f>
        <v>#REF!</v>
      </c>
      <c r="BB44" s="28" t="e">
        <f t="shared" si="15"/>
        <v>#REF!</v>
      </c>
      <c r="BC44" s="128" t="e">
        <f>APRIL!#REF!+MEI!#REF!+JUNI!#REF!</f>
        <v>#REF!</v>
      </c>
      <c r="BD44" s="28" t="e">
        <f t="shared" si="16"/>
        <v>#REF!</v>
      </c>
      <c r="BE44" s="128" t="e">
        <f>APRIL!#REF!+MEI!#REF!+JUNI!#REF!</f>
        <v>#REF!</v>
      </c>
      <c r="BF44" s="29" t="e">
        <f t="shared" si="17"/>
        <v>#REF!</v>
      </c>
      <c r="BG44" s="128" t="e">
        <f>APRIL!#REF!+MEI!#REF!+JUNI!#REF!</f>
        <v>#REF!</v>
      </c>
      <c r="BH44" s="29" t="e">
        <f t="shared" si="18"/>
        <v>#REF!</v>
      </c>
      <c r="BI44" s="128" t="e">
        <f>APRIL!#REF!+MEI!#REF!+JUNI!#REF!</f>
        <v>#REF!</v>
      </c>
      <c r="BJ44" s="29" t="e">
        <f t="shared" si="19"/>
        <v>#REF!</v>
      </c>
      <c r="BK44" s="128" t="e">
        <f>APRIL!#REF!+MEI!#REF!+JUNI!#REF!</f>
        <v>#REF!</v>
      </c>
      <c r="BL44" s="19" t="e">
        <f t="shared" si="20"/>
        <v>#REF!</v>
      </c>
      <c r="BM44" s="128" t="e">
        <f>APRIL!#REF!+MEI!#REF!+JUNI!#REF!</f>
        <v>#REF!</v>
      </c>
      <c r="BN44" s="19" t="e">
        <f t="shared" si="21"/>
        <v>#REF!</v>
      </c>
      <c r="BO44" s="128" t="e">
        <f>APRIL!#REF!+MEI!#REF!+JUNI!#REF!</f>
        <v>#REF!</v>
      </c>
      <c r="BP44" s="19" t="e">
        <f t="shared" si="22"/>
        <v>#REF!</v>
      </c>
      <c r="BQ44" s="128" t="e">
        <f>APRIL!#REF!+MEI!#REF!+JUNI!#REF!</f>
        <v>#REF!</v>
      </c>
      <c r="BR44" s="19" t="e">
        <f t="shared" si="23"/>
        <v>#REF!</v>
      </c>
      <c r="BS44" s="128" t="e">
        <f>APRIL!#REF!+MEI!#REF!+JUNI!#REF!</f>
        <v>#REF!</v>
      </c>
      <c r="BT44" s="19" t="e">
        <f t="shared" si="24"/>
        <v>#REF!</v>
      </c>
      <c r="BU44" s="128" t="e">
        <f>APRIL!#REF!+MEI!#REF!+JUNI!#REF!</f>
        <v>#REF!</v>
      </c>
      <c r="BV44" s="19" t="e">
        <f t="shared" si="25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75"/>
      <c r="B45" s="175"/>
      <c r="C45" s="32" t="s">
        <v>96</v>
      </c>
      <c r="D45" s="128" t="e">
        <f>APRIL!#REF!+MEI!#REF!+JUNI!#REF!</f>
        <v>#REF!</v>
      </c>
      <c r="E45" s="128" t="e">
        <f>APRIL!#REF!+MEI!#REF!+JUNI!#REF!</f>
        <v>#REF!</v>
      </c>
      <c r="F45" s="128" t="e">
        <f>APRIL!#REF!+MEI!#REF!+JUNI!#REF!</f>
        <v>#REF!</v>
      </c>
      <c r="G45" s="19" t="e">
        <f t="shared" si="0"/>
        <v>#REF!</v>
      </c>
      <c r="H45" s="128" t="e">
        <f>APRIL!#REF!+MEI!#REF!+JUNI!#REF!</f>
        <v>#REF!</v>
      </c>
      <c r="I45" s="21" t="e">
        <f t="shared" si="1"/>
        <v>#REF!</v>
      </c>
      <c r="J45" s="128" t="e">
        <f>APRIL!#REF!+MEI!#REF!+JUNI!#REF!</f>
        <v>#REF!</v>
      </c>
      <c r="K45" s="23" t="e">
        <f t="shared" si="2"/>
        <v>#REF!</v>
      </c>
      <c r="L45" s="128" t="e">
        <f>APRIL!#REF!+MEI!#REF!+JUNI!#REF!</f>
        <v>#REF!</v>
      </c>
      <c r="M45" s="128" t="e">
        <f>APRIL!#REF!+MEI!#REF!+JUNI!#REF!</f>
        <v>#REF!</v>
      </c>
      <c r="N45" s="128" t="e">
        <f>APRIL!#REF!+MEI!#REF!+JUNI!#REF!</f>
        <v>#REF!</v>
      </c>
      <c r="O45" s="19" t="e">
        <f t="shared" si="3"/>
        <v>#REF!</v>
      </c>
      <c r="P45" s="128" t="e">
        <f>APRIL!#REF!+MEI!#REF!+JUNI!#REF!</f>
        <v>#REF!</v>
      </c>
      <c r="Q45" s="19" t="e">
        <f t="shared" si="4"/>
        <v>#REF!</v>
      </c>
      <c r="R45" s="128" t="e">
        <f>APRIL!#REF!+MEI!#REF!+JUNI!#REF!</f>
        <v>#REF!</v>
      </c>
      <c r="S45" s="19" t="e">
        <f t="shared" si="5"/>
        <v>#REF!</v>
      </c>
      <c r="T45" s="128" t="e">
        <f>APRIL!#REF!+MEI!#REF!+JUNI!#REF!</f>
        <v>#REF!</v>
      </c>
      <c r="U45" s="19" t="e">
        <f t="shared" si="6"/>
        <v>#REF!</v>
      </c>
      <c r="V45" s="128" t="e">
        <f>APRIL!#REF!+MEI!#REF!+JUNI!#REF!</f>
        <v>#REF!</v>
      </c>
      <c r="W45" s="19" t="e">
        <f t="shared" si="7"/>
        <v>#REF!</v>
      </c>
      <c r="X45" s="128" t="e">
        <f>APRIL!#REF!+MEI!#REF!+JUNI!#REF!</f>
        <v>#REF!</v>
      </c>
      <c r="Y45" s="19" t="e">
        <f t="shared" si="8"/>
        <v>#REF!</v>
      </c>
      <c r="Z45" s="128" t="e">
        <f>APRIL!#REF!+MEI!#REF!+JUNI!#REF!</f>
        <v>#REF!</v>
      </c>
      <c r="AA45" s="19" t="e">
        <f t="shared" si="9"/>
        <v>#REF!</v>
      </c>
      <c r="AB45" s="128" t="e">
        <f>APRIL!#REF!+MEI!#REF!+JUNI!#REF!</f>
        <v>#REF!</v>
      </c>
      <c r="AC45" s="19" t="e">
        <f t="shared" si="10"/>
        <v>#REF!</v>
      </c>
      <c r="AD45" s="128" t="e">
        <f>APRIL!#REF!+MEI!#REF!+JUNI!#REF!</f>
        <v>#REF!</v>
      </c>
      <c r="AE45" s="19" t="e">
        <f t="shared" si="11"/>
        <v>#REF!</v>
      </c>
      <c r="AF45" s="128" t="e">
        <f>APRIL!#REF!+MEI!#REF!+JUNI!#REF!</f>
        <v>#REF!</v>
      </c>
      <c r="AG45" s="19" t="e">
        <f t="shared" si="12"/>
        <v>#REF!</v>
      </c>
      <c r="AH45" s="128" t="e">
        <f>APRIL!#REF!+MEI!#REF!+JUNI!#REF!</f>
        <v>#REF!</v>
      </c>
      <c r="AI45" s="19" t="e">
        <f t="shared" si="13"/>
        <v>#REF!</v>
      </c>
      <c r="AJ45" s="128" t="e">
        <f>APRIL!#REF!+MEI!#REF!+JUNI!#REF!</f>
        <v>#REF!</v>
      </c>
      <c r="AK45" s="19" t="e">
        <f t="shared" si="14"/>
        <v>#REF!</v>
      </c>
      <c r="AL45" s="128" t="e">
        <f>APRIL!#REF!+MEI!#REF!+JUNI!#REF!</f>
        <v>#REF!</v>
      </c>
      <c r="AM45" s="128" t="e">
        <f>APRIL!#REF!+MEI!#REF!+JUNI!#REF!</f>
        <v>#REF!</v>
      </c>
      <c r="AN45" s="128" t="e">
        <f>APRIL!#REF!+MEI!#REF!+JUNI!#REF!</f>
        <v>#REF!</v>
      </c>
      <c r="AO45" s="128" t="e">
        <f>APRIL!#REF!+MEI!#REF!+JUNI!#REF!</f>
        <v>#REF!</v>
      </c>
      <c r="AP45" s="128" t="e">
        <f>APRIL!#REF!+MEI!#REF!+JUNI!#REF!</f>
        <v>#REF!</v>
      </c>
      <c r="AQ45" s="128" t="e">
        <f>APRIL!#REF!+MEI!#REF!+JUNI!#REF!</f>
        <v>#REF!</v>
      </c>
      <c r="AR45" s="128" t="e">
        <f>APRIL!#REF!+MEI!#REF!+JUNI!#REF!</f>
        <v>#REF!</v>
      </c>
      <c r="AS45" s="128" t="e">
        <f>APRIL!#REF!+MEI!#REF!+JUNI!#REF!</f>
        <v>#REF!</v>
      </c>
      <c r="AT45" s="128" t="e">
        <f>APRIL!#REF!+MEI!#REF!+JUNI!#REF!</f>
        <v>#REF!</v>
      </c>
      <c r="AU45" s="128" t="e">
        <f>APRIL!#REF!+MEI!#REF!+JUNI!#REF!</f>
        <v>#REF!</v>
      </c>
      <c r="AV45" s="128" t="e">
        <f>APRIL!#REF!+MEI!#REF!+JUNI!#REF!</f>
        <v>#REF!</v>
      </c>
      <c r="AW45" s="128" t="e">
        <f>APRIL!#REF!+MEI!#REF!+JUNI!#REF!</f>
        <v>#REF!</v>
      </c>
      <c r="AX45" s="128" t="e">
        <f>APRIL!#REF!+MEI!#REF!+JUNI!#REF!</f>
        <v>#REF!</v>
      </c>
      <c r="AY45" s="128" t="e">
        <f>APRIL!#REF!+MEI!#REF!+JUNI!#REF!</f>
        <v>#REF!</v>
      </c>
      <c r="AZ45" s="128" t="e">
        <f>APRIL!#REF!+MEI!#REF!+JUNI!#REF!</f>
        <v>#REF!</v>
      </c>
      <c r="BA45" s="128" t="e">
        <f>APRIL!#REF!+MEI!#REF!+JUNI!#REF!</f>
        <v>#REF!</v>
      </c>
      <c r="BB45" s="28" t="e">
        <f t="shared" si="15"/>
        <v>#REF!</v>
      </c>
      <c r="BC45" s="128" t="e">
        <f>APRIL!#REF!+MEI!#REF!+JUNI!#REF!</f>
        <v>#REF!</v>
      </c>
      <c r="BD45" s="28" t="e">
        <f t="shared" si="16"/>
        <v>#REF!</v>
      </c>
      <c r="BE45" s="128" t="e">
        <f>APRIL!#REF!+MEI!#REF!+JUNI!#REF!</f>
        <v>#REF!</v>
      </c>
      <c r="BF45" s="29" t="e">
        <f t="shared" si="17"/>
        <v>#REF!</v>
      </c>
      <c r="BG45" s="128" t="e">
        <f>APRIL!#REF!+MEI!#REF!+JUNI!#REF!</f>
        <v>#REF!</v>
      </c>
      <c r="BH45" s="29" t="e">
        <f t="shared" si="18"/>
        <v>#REF!</v>
      </c>
      <c r="BI45" s="128" t="e">
        <f>APRIL!#REF!+MEI!#REF!+JUNI!#REF!</f>
        <v>#REF!</v>
      </c>
      <c r="BJ45" s="29" t="e">
        <f t="shared" si="19"/>
        <v>#REF!</v>
      </c>
      <c r="BK45" s="128" t="e">
        <f>APRIL!#REF!+MEI!#REF!+JUNI!#REF!</f>
        <v>#REF!</v>
      </c>
      <c r="BL45" s="19" t="e">
        <f t="shared" si="20"/>
        <v>#REF!</v>
      </c>
      <c r="BM45" s="128" t="e">
        <f>APRIL!#REF!+MEI!#REF!+JUNI!#REF!</f>
        <v>#REF!</v>
      </c>
      <c r="BN45" s="19" t="e">
        <f t="shared" si="21"/>
        <v>#REF!</v>
      </c>
      <c r="BO45" s="128" t="e">
        <f>APRIL!#REF!+MEI!#REF!+JUNI!#REF!</f>
        <v>#REF!</v>
      </c>
      <c r="BP45" s="19" t="e">
        <f t="shared" si="22"/>
        <v>#REF!</v>
      </c>
      <c r="BQ45" s="128" t="e">
        <f>APRIL!#REF!+MEI!#REF!+JUNI!#REF!</f>
        <v>#REF!</v>
      </c>
      <c r="BR45" s="19" t="e">
        <f t="shared" si="23"/>
        <v>#REF!</v>
      </c>
      <c r="BS45" s="128" t="e">
        <f>APRIL!#REF!+MEI!#REF!+JUNI!#REF!</f>
        <v>#REF!</v>
      </c>
      <c r="BT45" s="19" t="e">
        <f t="shared" si="24"/>
        <v>#REF!</v>
      </c>
      <c r="BU45" s="128" t="e">
        <f>APRIL!#REF!+MEI!#REF!+JUNI!#REF!</f>
        <v>#REF!</v>
      </c>
      <c r="BV45" s="19" t="e">
        <f t="shared" si="25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APRIL!#REF!+MEI!#REF!+JUNI!#REF!</f>
        <v>#REF!</v>
      </c>
      <c r="E46" s="129" t="e">
        <f>APRIL!#REF!+MEI!#REF!+JUNI!#REF!</f>
        <v>#REF!</v>
      </c>
      <c r="F46" s="129" t="e">
        <f>APRIL!#REF!+MEI!#REF!+JUNI!#REF!</f>
        <v>#REF!</v>
      </c>
      <c r="G46" s="19" t="e">
        <f t="shared" si="0"/>
        <v>#REF!</v>
      </c>
      <c r="H46" s="129" t="e">
        <f>APRIL!#REF!+MEI!#REF!+JUNI!#REF!</f>
        <v>#REF!</v>
      </c>
      <c r="I46" s="21" t="e">
        <f t="shared" si="1"/>
        <v>#REF!</v>
      </c>
      <c r="J46" s="129" t="e">
        <f>APRIL!#REF!+MEI!#REF!+JUNI!#REF!</f>
        <v>#REF!</v>
      </c>
      <c r="K46" s="23" t="e">
        <f t="shared" si="2"/>
        <v>#REF!</v>
      </c>
      <c r="L46" s="129" t="e">
        <f>APRIL!#REF!+MEI!#REF!+JUNI!#REF!</f>
        <v>#REF!</v>
      </c>
      <c r="M46" s="129" t="e">
        <f>APRIL!#REF!+MEI!#REF!+JUNI!#REF!</f>
        <v>#REF!</v>
      </c>
      <c r="N46" s="129" t="e">
        <f>APRIL!#REF!+MEI!#REF!+JUNI!#REF!</f>
        <v>#REF!</v>
      </c>
      <c r="O46" s="19" t="e">
        <f t="shared" si="3"/>
        <v>#REF!</v>
      </c>
      <c r="P46" s="129" t="e">
        <f>APRIL!#REF!+MEI!#REF!+JUNI!#REF!</f>
        <v>#REF!</v>
      </c>
      <c r="Q46" s="19" t="e">
        <f t="shared" si="4"/>
        <v>#REF!</v>
      </c>
      <c r="R46" s="129" t="e">
        <f>APRIL!#REF!+MEI!#REF!+JUNI!#REF!</f>
        <v>#REF!</v>
      </c>
      <c r="S46" s="19" t="e">
        <f t="shared" si="5"/>
        <v>#REF!</v>
      </c>
      <c r="T46" s="129" t="e">
        <f>APRIL!#REF!+MEI!#REF!+JUNI!#REF!</f>
        <v>#REF!</v>
      </c>
      <c r="U46" s="19" t="e">
        <f t="shared" si="6"/>
        <v>#REF!</v>
      </c>
      <c r="V46" s="129" t="e">
        <f>APRIL!#REF!+MEI!#REF!+JUNI!#REF!</f>
        <v>#REF!</v>
      </c>
      <c r="W46" s="19" t="e">
        <f t="shared" si="7"/>
        <v>#REF!</v>
      </c>
      <c r="X46" s="129" t="e">
        <f>APRIL!#REF!+MEI!#REF!+JUNI!#REF!</f>
        <v>#REF!</v>
      </c>
      <c r="Y46" s="19" t="e">
        <f t="shared" si="8"/>
        <v>#REF!</v>
      </c>
      <c r="Z46" s="129" t="e">
        <f>APRIL!#REF!+MEI!#REF!+JUNI!#REF!</f>
        <v>#REF!</v>
      </c>
      <c r="AA46" s="19" t="e">
        <f t="shared" si="9"/>
        <v>#REF!</v>
      </c>
      <c r="AB46" s="129" t="e">
        <f>APRIL!#REF!+MEI!#REF!+JUNI!#REF!</f>
        <v>#REF!</v>
      </c>
      <c r="AC46" s="19" t="e">
        <f t="shared" si="10"/>
        <v>#REF!</v>
      </c>
      <c r="AD46" s="129" t="e">
        <f>APRIL!#REF!+MEI!#REF!+JUNI!#REF!</f>
        <v>#REF!</v>
      </c>
      <c r="AE46" s="19" t="e">
        <f t="shared" si="11"/>
        <v>#REF!</v>
      </c>
      <c r="AF46" s="129" t="e">
        <f>APRIL!#REF!+MEI!#REF!+JUNI!#REF!</f>
        <v>#REF!</v>
      </c>
      <c r="AG46" s="19" t="e">
        <f t="shared" si="12"/>
        <v>#REF!</v>
      </c>
      <c r="AH46" s="129" t="e">
        <f>APRIL!#REF!+MEI!#REF!+JUNI!#REF!</f>
        <v>#REF!</v>
      </c>
      <c r="AI46" s="19" t="e">
        <f t="shared" si="13"/>
        <v>#REF!</v>
      </c>
      <c r="AJ46" s="129" t="e">
        <f>APRIL!#REF!+MEI!#REF!+JUNI!#REF!</f>
        <v>#REF!</v>
      </c>
      <c r="AK46" s="19" t="e">
        <f t="shared" si="14"/>
        <v>#REF!</v>
      </c>
      <c r="AL46" s="129" t="e">
        <f>APRIL!#REF!+MEI!#REF!+JUNI!#REF!</f>
        <v>#REF!</v>
      </c>
      <c r="AM46" s="129" t="e">
        <f>APRIL!#REF!+MEI!#REF!+JUNI!#REF!</f>
        <v>#REF!</v>
      </c>
      <c r="AN46" s="129" t="e">
        <f>APRIL!#REF!+MEI!#REF!+JUNI!#REF!</f>
        <v>#REF!</v>
      </c>
      <c r="AO46" s="129" t="e">
        <f>APRIL!#REF!+MEI!#REF!+JUNI!#REF!</f>
        <v>#REF!</v>
      </c>
      <c r="AP46" s="129" t="e">
        <f>APRIL!#REF!+MEI!#REF!+JUNI!#REF!</f>
        <v>#REF!</v>
      </c>
      <c r="AQ46" s="129" t="e">
        <f>APRIL!#REF!+MEI!#REF!+JUNI!#REF!</f>
        <v>#REF!</v>
      </c>
      <c r="AR46" s="129" t="e">
        <f>APRIL!#REF!+MEI!#REF!+JUNI!#REF!</f>
        <v>#REF!</v>
      </c>
      <c r="AS46" s="129" t="e">
        <f>APRIL!#REF!+MEI!#REF!+JUNI!#REF!</f>
        <v>#REF!</v>
      </c>
      <c r="AT46" s="129" t="e">
        <f>APRIL!#REF!+MEI!#REF!+JUNI!#REF!</f>
        <v>#REF!</v>
      </c>
      <c r="AU46" s="129" t="e">
        <f>APRIL!#REF!+MEI!#REF!+JUNI!#REF!</f>
        <v>#REF!</v>
      </c>
      <c r="AV46" s="129" t="e">
        <f>APRIL!#REF!+MEI!#REF!+JUNI!#REF!</f>
        <v>#REF!</v>
      </c>
      <c r="AW46" s="129" t="e">
        <f>APRIL!#REF!+MEI!#REF!+JUNI!#REF!</f>
        <v>#REF!</v>
      </c>
      <c r="AX46" s="129" t="e">
        <f>APRIL!#REF!+MEI!#REF!+JUNI!#REF!</f>
        <v>#REF!</v>
      </c>
      <c r="AY46" s="129" t="e">
        <f>APRIL!#REF!+MEI!#REF!+JUNI!#REF!</f>
        <v>#REF!</v>
      </c>
      <c r="AZ46" s="129" t="e">
        <f>APRIL!#REF!+MEI!#REF!+JUNI!#REF!</f>
        <v>#REF!</v>
      </c>
      <c r="BA46" s="129" t="e">
        <f>APRIL!#REF!+MEI!#REF!+JUNI!#REF!</f>
        <v>#REF!</v>
      </c>
      <c r="BB46" s="28" t="e">
        <f t="shared" si="15"/>
        <v>#REF!</v>
      </c>
      <c r="BC46" s="129" t="e">
        <f>APRIL!#REF!+MEI!#REF!+JUNI!#REF!</f>
        <v>#REF!</v>
      </c>
      <c r="BD46" s="28" t="e">
        <f t="shared" si="16"/>
        <v>#REF!</v>
      </c>
      <c r="BE46" s="129" t="e">
        <f>APRIL!#REF!+MEI!#REF!+JUNI!#REF!</f>
        <v>#REF!</v>
      </c>
      <c r="BF46" s="29" t="e">
        <f t="shared" si="17"/>
        <v>#REF!</v>
      </c>
      <c r="BG46" s="129" t="e">
        <f>APRIL!#REF!+MEI!#REF!+JUNI!#REF!</f>
        <v>#REF!</v>
      </c>
      <c r="BH46" s="29" t="e">
        <f t="shared" si="18"/>
        <v>#REF!</v>
      </c>
      <c r="BI46" s="129" t="e">
        <f>APRIL!#REF!+MEI!#REF!+JUNI!#REF!</f>
        <v>#REF!</v>
      </c>
      <c r="BJ46" s="29" t="e">
        <f t="shared" si="19"/>
        <v>#REF!</v>
      </c>
      <c r="BK46" s="129" t="e">
        <f>APRIL!#REF!+MEI!#REF!+JUNI!#REF!</f>
        <v>#REF!</v>
      </c>
      <c r="BL46" s="19" t="e">
        <f t="shared" si="20"/>
        <v>#REF!</v>
      </c>
      <c r="BM46" s="129" t="e">
        <f>APRIL!#REF!+MEI!#REF!+JUNI!#REF!</f>
        <v>#REF!</v>
      </c>
      <c r="BN46" s="19" t="e">
        <f t="shared" si="21"/>
        <v>#REF!</v>
      </c>
      <c r="BO46" s="129" t="e">
        <f>APRIL!#REF!+MEI!#REF!+JUNI!#REF!</f>
        <v>#REF!</v>
      </c>
      <c r="BP46" s="19" t="e">
        <f t="shared" si="22"/>
        <v>#REF!</v>
      </c>
      <c r="BQ46" s="129" t="e">
        <f>APRIL!#REF!+MEI!#REF!+JUNI!#REF!</f>
        <v>#REF!</v>
      </c>
      <c r="BR46" s="19" t="e">
        <f t="shared" si="23"/>
        <v>#REF!</v>
      </c>
      <c r="BS46" s="129" t="e">
        <f>APRIL!#REF!+MEI!#REF!+JUNI!#REF!</f>
        <v>#REF!</v>
      </c>
      <c r="BT46" s="19" t="e">
        <f t="shared" si="24"/>
        <v>#REF!</v>
      </c>
      <c r="BU46" s="129" t="e">
        <f>APRIL!#REF!+MEI!#REF!+JUNI!#REF!</f>
        <v>#REF!</v>
      </c>
      <c r="BV46" s="19" t="e">
        <f t="shared" si="25"/>
        <v>#REF!</v>
      </c>
      <c r="BW46" s="4"/>
      <c r="BX46" s="4"/>
      <c r="BY46" s="4"/>
    </row>
    <row r="47" spans="1:77" ht="14.25" customHeight="1">
      <c r="A47" s="198">
        <v>9</v>
      </c>
      <c r="B47" s="199" t="s">
        <v>97</v>
      </c>
      <c r="C47" s="32" t="s">
        <v>98</v>
      </c>
      <c r="D47" s="128" t="e">
        <f>APRIL!#REF!+MEI!#REF!+JUNI!#REF!</f>
        <v>#REF!</v>
      </c>
      <c r="E47" s="128" t="e">
        <f>APRIL!#REF!+MEI!#REF!+JUNI!#REF!</f>
        <v>#REF!</v>
      </c>
      <c r="F47" s="128" t="e">
        <f>APRIL!#REF!+MEI!#REF!+JUNI!#REF!</f>
        <v>#REF!</v>
      </c>
      <c r="G47" s="19" t="e">
        <f t="shared" si="0"/>
        <v>#REF!</v>
      </c>
      <c r="H47" s="128" t="e">
        <f>APRIL!#REF!+MEI!#REF!+JUNI!#REF!</f>
        <v>#REF!</v>
      </c>
      <c r="I47" s="21" t="e">
        <f t="shared" ref="I47:I50" si="26">(H47/D47*100)</f>
        <v>#REF!</v>
      </c>
      <c r="J47" s="128" t="e">
        <f>APRIL!#REF!+MEI!#REF!+JUNI!#REF!</f>
        <v>#REF!</v>
      </c>
      <c r="K47" s="23" t="e">
        <f t="shared" si="2"/>
        <v>#REF!</v>
      </c>
      <c r="L47" s="128" t="e">
        <f>APRIL!#REF!+MEI!#REF!+JUNI!#REF!</f>
        <v>#REF!</v>
      </c>
      <c r="M47" s="128" t="e">
        <f>APRIL!#REF!+MEI!#REF!+JUNI!#REF!</f>
        <v>#REF!</v>
      </c>
      <c r="N47" s="128" t="e">
        <f>APRIL!#REF!+MEI!#REF!+JUNI!#REF!</f>
        <v>#REF!</v>
      </c>
      <c r="O47" s="19" t="e">
        <f t="shared" si="3"/>
        <v>#REF!</v>
      </c>
      <c r="P47" s="128" t="e">
        <f>APRIL!#REF!+MEI!#REF!+JUNI!#REF!</f>
        <v>#REF!</v>
      </c>
      <c r="Q47" s="19" t="e">
        <f t="shared" si="4"/>
        <v>#REF!</v>
      </c>
      <c r="R47" s="128" t="e">
        <f>APRIL!#REF!+MEI!#REF!+JUNI!#REF!</f>
        <v>#REF!</v>
      </c>
      <c r="S47" s="19" t="e">
        <f t="shared" si="5"/>
        <v>#REF!</v>
      </c>
      <c r="T47" s="128" t="e">
        <f>APRIL!#REF!+MEI!#REF!+JUNI!#REF!</f>
        <v>#REF!</v>
      </c>
      <c r="U47" s="19" t="e">
        <f t="shared" si="6"/>
        <v>#REF!</v>
      </c>
      <c r="V47" s="128" t="e">
        <f>APRIL!#REF!+MEI!#REF!+JUNI!#REF!</f>
        <v>#REF!</v>
      </c>
      <c r="W47" s="19" t="e">
        <f t="shared" si="7"/>
        <v>#REF!</v>
      </c>
      <c r="X47" s="128" t="e">
        <f>APRIL!#REF!+MEI!#REF!+JUNI!#REF!</f>
        <v>#REF!</v>
      </c>
      <c r="Y47" s="19" t="e">
        <f t="shared" ref="Y47:Y50" si="27">(X47/D47*100)</f>
        <v>#REF!</v>
      </c>
      <c r="Z47" s="128" t="e">
        <f>APRIL!#REF!+MEI!#REF!+JUNI!#REF!</f>
        <v>#REF!</v>
      </c>
      <c r="AA47" s="19" t="e">
        <f t="shared" si="9"/>
        <v>#REF!</v>
      </c>
      <c r="AB47" s="128" t="e">
        <f>APRIL!#REF!+MEI!#REF!+JUNI!#REF!</f>
        <v>#REF!</v>
      </c>
      <c r="AC47" s="19" t="e">
        <f t="shared" ref="AC47:AC50" si="28">(AB47/D47*100)</f>
        <v>#REF!</v>
      </c>
      <c r="AD47" s="128" t="e">
        <f>APRIL!#REF!+MEI!#REF!+JUNI!#REF!</f>
        <v>#REF!</v>
      </c>
      <c r="AE47" s="19" t="e">
        <f t="shared" si="11"/>
        <v>#REF!</v>
      </c>
      <c r="AF47" s="128" t="e">
        <f>APRIL!#REF!+MEI!#REF!+JUNI!#REF!</f>
        <v>#REF!</v>
      </c>
      <c r="AG47" s="19" t="e">
        <f t="shared" ref="AG47:AG50" si="29">(AF47/D47*100)</f>
        <v>#REF!</v>
      </c>
      <c r="AH47" s="128" t="e">
        <f>APRIL!#REF!+MEI!#REF!+JUNI!#REF!</f>
        <v>#REF!</v>
      </c>
      <c r="AI47" s="19" t="e">
        <f t="shared" si="13"/>
        <v>#REF!</v>
      </c>
      <c r="AJ47" s="128" t="e">
        <f>APRIL!#REF!+MEI!#REF!+JUNI!#REF!</f>
        <v>#REF!</v>
      </c>
      <c r="AK47" s="19" t="e">
        <f t="shared" ref="AK47:AK50" si="30">(AJ47/D47*100)</f>
        <v>#REF!</v>
      </c>
      <c r="AL47" s="128" t="e">
        <f>APRIL!#REF!+MEI!#REF!+JUNI!#REF!</f>
        <v>#REF!</v>
      </c>
      <c r="AM47" s="128" t="e">
        <f>APRIL!#REF!+MEI!#REF!+JUNI!#REF!</f>
        <v>#REF!</v>
      </c>
      <c r="AN47" s="128" t="e">
        <f>APRIL!#REF!+MEI!#REF!+JUNI!#REF!</f>
        <v>#REF!</v>
      </c>
      <c r="AO47" s="128" t="e">
        <f>APRIL!#REF!+MEI!#REF!+JUNI!#REF!</f>
        <v>#REF!</v>
      </c>
      <c r="AP47" s="128" t="e">
        <f>APRIL!#REF!+MEI!#REF!+JUNI!#REF!</f>
        <v>#REF!</v>
      </c>
      <c r="AQ47" s="128" t="e">
        <f>APRIL!#REF!+MEI!#REF!+JUNI!#REF!</f>
        <v>#REF!</v>
      </c>
      <c r="AR47" s="128" t="e">
        <f>APRIL!#REF!+MEI!#REF!+JUNI!#REF!</f>
        <v>#REF!</v>
      </c>
      <c r="AS47" s="128" t="e">
        <f>APRIL!#REF!+MEI!#REF!+JUNI!#REF!</f>
        <v>#REF!</v>
      </c>
      <c r="AT47" s="128" t="e">
        <f>APRIL!#REF!+MEI!#REF!+JUNI!#REF!</f>
        <v>#REF!</v>
      </c>
      <c r="AU47" s="128" t="e">
        <f>APRIL!#REF!+MEI!#REF!+JUNI!#REF!</f>
        <v>#REF!</v>
      </c>
      <c r="AV47" s="128" t="e">
        <f>APRIL!#REF!+MEI!#REF!+JUNI!#REF!</f>
        <v>#REF!</v>
      </c>
      <c r="AW47" s="128" t="e">
        <f>APRIL!#REF!+MEI!#REF!+JUNI!#REF!</f>
        <v>#REF!</v>
      </c>
      <c r="AX47" s="128" t="e">
        <f>APRIL!#REF!+MEI!#REF!+JUNI!#REF!</f>
        <v>#REF!</v>
      </c>
      <c r="AY47" s="128" t="e">
        <f>APRIL!#REF!+MEI!#REF!+JUNI!#REF!</f>
        <v>#REF!</v>
      </c>
      <c r="AZ47" s="128" t="e">
        <f>APRIL!#REF!+MEI!#REF!+JUNI!#REF!</f>
        <v>#REF!</v>
      </c>
      <c r="BA47" s="128" t="e">
        <f>APRIL!#REF!+MEI!#REF!+JUNI!#REF!</f>
        <v>#REF!</v>
      </c>
      <c r="BB47" s="28" t="e">
        <f t="shared" si="15"/>
        <v>#REF!</v>
      </c>
      <c r="BC47" s="128" t="e">
        <f>APRIL!#REF!+MEI!#REF!+JUNI!#REF!</f>
        <v>#REF!</v>
      </c>
      <c r="BD47" s="28" t="e">
        <f t="shared" si="16"/>
        <v>#REF!</v>
      </c>
      <c r="BE47" s="128" t="e">
        <f>APRIL!#REF!+MEI!#REF!+JUNI!#REF!</f>
        <v>#REF!</v>
      </c>
      <c r="BF47" s="29" t="e">
        <f t="shared" si="17"/>
        <v>#REF!</v>
      </c>
      <c r="BG47" s="128" t="e">
        <f>APRIL!#REF!+MEI!#REF!+JUNI!#REF!</f>
        <v>#REF!</v>
      </c>
      <c r="BH47" s="29" t="e">
        <f t="shared" si="18"/>
        <v>#REF!</v>
      </c>
      <c r="BI47" s="128" t="e">
        <f>APRIL!#REF!+MEI!#REF!+JUNI!#REF!</f>
        <v>#REF!</v>
      </c>
      <c r="BJ47" s="29" t="e">
        <f t="shared" si="19"/>
        <v>#REF!</v>
      </c>
      <c r="BK47" s="128" t="e">
        <f>APRIL!#REF!+MEI!#REF!+JUNI!#REF!</f>
        <v>#REF!</v>
      </c>
      <c r="BL47" s="19" t="e">
        <f t="shared" si="20"/>
        <v>#REF!</v>
      </c>
      <c r="BM47" s="128" t="e">
        <f>APRIL!#REF!+MEI!#REF!+JUNI!#REF!</f>
        <v>#REF!</v>
      </c>
      <c r="BN47" s="19" t="e">
        <f t="shared" si="21"/>
        <v>#REF!</v>
      </c>
      <c r="BO47" s="128" t="e">
        <f>APRIL!#REF!+MEI!#REF!+JUNI!#REF!</f>
        <v>#REF!</v>
      </c>
      <c r="BP47" s="19" t="e">
        <f t="shared" si="22"/>
        <v>#REF!</v>
      </c>
      <c r="BQ47" s="128" t="e">
        <f>APRIL!#REF!+MEI!#REF!+JUNI!#REF!</f>
        <v>#REF!</v>
      </c>
      <c r="BR47" s="19" t="e">
        <f t="shared" si="23"/>
        <v>#REF!</v>
      </c>
      <c r="BS47" s="128" t="e">
        <f>APRIL!#REF!+MEI!#REF!+JUNI!#REF!</f>
        <v>#REF!</v>
      </c>
      <c r="BT47" s="19" t="e">
        <f t="shared" si="24"/>
        <v>#REF!</v>
      </c>
      <c r="BU47" s="128" t="e">
        <f>APRIL!#REF!+MEI!#REF!+JUNI!#REF!</f>
        <v>#REF!</v>
      </c>
      <c r="BV47" s="19" t="e">
        <f t="shared" si="25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74"/>
      <c r="B48" s="174"/>
      <c r="C48" s="32" t="s">
        <v>99</v>
      </c>
      <c r="D48" s="128" t="e">
        <f>APRIL!#REF!+MEI!#REF!+JUNI!#REF!</f>
        <v>#REF!</v>
      </c>
      <c r="E48" s="128" t="e">
        <f>APRIL!#REF!+MEI!#REF!+JUNI!#REF!</f>
        <v>#REF!</v>
      </c>
      <c r="F48" s="128" t="e">
        <f>APRIL!#REF!+MEI!#REF!+JUNI!#REF!</f>
        <v>#REF!</v>
      </c>
      <c r="G48" s="19" t="e">
        <f t="shared" si="0"/>
        <v>#REF!</v>
      </c>
      <c r="H48" s="128" t="e">
        <f>APRIL!#REF!+MEI!#REF!+JUNI!#REF!</f>
        <v>#REF!</v>
      </c>
      <c r="I48" s="21" t="e">
        <f t="shared" si="26"/>
        <v>#REF!</v>
      </c>
      <c r="J48" s="128" t="e">
        <f>APRIL!#REF!+MEI!#REF!+JUNI!#REF!</f>
        <v>#REF!</v>
      </c>
      <c r="K48" s="23" t="e">
        <f t="shared" si="2"/>
        <v>#REF!</v>
      </c>
      <c r="L48" s="128" t="e">
        <f>APRIL!#REF!+MEI!#REF!+JUNI!#REF!</f>
        <v>#REF!</v>
      </c>
      <c r="M48" s="128" t="e">
        <f>APRIL!#REF!+MEI!#REF!+JUNI!#REF!</f>
        <v>#REF!</v>
      </c>
      <c r="N48" s="128" t="e">
        <f>APRIL!#REF!+MEI!#REF!+JUNI!#REF!</f>
        <v>#REF!</v>
      </c>
      <c r="O48" s="19" t="e">
        <f t="shared" si="3"/>
        <v>#REF!</v>
      </c>
      <c r="P48" s="128" t="e">
        <f>APRIL!#REF!+MEI!#REF!+JUNI!#REF!</f>
        <v>#REF!</v>
      </c>
      <c r="Q48" s="19" t="e">
        <f t="shared" si="4"/>
        <v>#REF!</v>
      </c>
      <c r="R48" s="128" t="e">
        <f>APRIL!#REF!+MEI!#REF!+JUNI!#REF!</f>
        <v>#REF!</v>
      </c>
      <c r="S48" s="19" t="e">
        <f t="shared" si="5"/>
        <v>#REF!</v>
      </c>
      <c r="T48" s="128" t="e">
        <f>APRIL!#REF!+MEI!#REF!+JUNI!#REF!</f>
        <v>#REF!</v>
      </c>
      <c r="U48" s="19" t="e">
        <f t="shared" si="6"/>
        <v>#REF!</v>
      </c>
      <c r="V48" s="128" t="e">
        <f>APRIL!#REF!+MEI!#REF!+JUNI!#REF!</f>
        <v>#REF!</v>
      </c>
      <c r="W48" s="19" t="e">
        <f t="shared" si="7"/>
        <v>#REF!</v>
      </c>
      <c r="X48" s="128" t="e">
        <f>APRIL!#REF!+MEI!#REF!+JUNI!#REF!</f>
        <v>#REF!</v>
      </c>
      <c r="Y48" s="19" t="e">
        <f t="shared" si="27"/>
        <v>#REF!</v>
      </c>
      <c r="Z48" s="128" t="e">
        <f>APRIL!#REF!+MEI!#REF!+JUNI!#REF!</f>
        <v>#REF!</v>
      </c>
      <c r="AA48" s="19" t="e">
        <f t="shared" si="9"/>
        <v>#REF!</v>
      </c>
      <c r="AB48" s="128" t="e">
        <f>APRIL!#REF!+MEI!#REF!+JUNI!#REF!</f>
        <v>#REF!</v>
      </c>
      <c r="AC48" s="19" t="e">
        <f t="shared" si="28"/>
        <v>#REF!</v>
      </c>
      <c r="AD48" s="128" t="e">
        <f>APRIL!#REF!+MEI!#REF!+JUNI!#REF!</f>
        <v>#REF!</v>
      </c>
      <c r="AE48" s="19" t="e">
        <f t="shared" si="11"/>
        <v>#REF!</v>
      </c>
      <c r="AF48" s="128" t="e">
        <f>APRIL!#REF!+MEI!#REF!+JUNI!#REF!</f>
        <v>#REF!</v>
      </c>
      <c r="AG48" s="19" t="e">
        <f t="shared" si="29"/>
        <v>#REF!</v>
      </c>
      <c r="AH48" s="128" t="e">
        <f>APRIL!#REF!+MEI!#REF!+JUNI!#REF!</f>
        <v>#REF!</v>
      </c>
      <c r="AI48" s="19" t="e">
        <f t="shared" si="13"/>
        <v>#REF!</v>
      </c>
      <c r="AJ48" s="128" t="e">
        <f>APRIL!#REF!+MEI!#REF!+JUNI!#REF!</f>
        <v>#REF!</v>
      </c>
      <c r="AK48" s="19" t="e">
        <f t="shared" si="30"/>
        <v>#REF!</v>
      </c>
      <c r="AL48" s="128" t="e">
        <f>APRIL!#REF!+MEI!#REF!+JUNI!#REF!</f>
        <v>#REF!</v>
      </c>
      <c r="AM48" s="128" t="e">
        <f>APRIL!#REF!+MEI!#REF!+JUNI!#REF!</f>
        <v>#REF!</v>
      </c>
      <c r="AN48" s="128" t="e">
        <f>APRIL!#REF!+MEI!#REF!+JUNI!#REF!</f>
        <v>#REF!</v>
      </c>
      <c r="AO48" s="128" t="e">
        <f>APRIL!#REF!+MEI!#REF!+JUNI!#REF!</f>
        <v>#REF!</v>
      </c>
      <c r="AP48" s="128" t="e">
        <f>APRIL!#REF!+MEI!#REF!+JUNI!#REF!</f>
        <v>#REF!</v>
      </c>
      <c r="AQ48" s="128" t="e">
        <f>APRIL!#REF!+MEI!#REF!+JUNI!#REF!</f>
        <v>#REF!</v>
      </c>
      <c r="AR48" s="128" t="e">
        <f>APRIL!#REF!+MEI!#REF!+JUNI!#REF!</f>
        <v>#REF!</v>
      </c>
      <c r="AS48" s="128" t="e">
        <f>APRIL!#REF!+MEI!#REF!+JUNI!#REF!</f>
        <v>#REF!</v>
      </c>
      <c r="AT48" s="128" t="e">
        <f>APRIL!#REF!+MEI!#REF!+JUNI!#REF!</f>
        <v>#REF!</v>
      </c>
      <c r="AU48" s="128" t="e">
        <f>APRIL!#REF!+MEI!#REF!+JUNI!#REF!</f>
        <v>#REF!</v>
      </c>
      <c r="AV48" s="128" t="e">
        <f>APRIL!#REF!+MEI!#REF!+JUNI!#REF!</f>
        <v>#REF!</v>
      </c>
      <c r="AW48" s="128" t="e">
        <f>APRIL!#REF!+MEI!#REF!+JUNI!#REF!</f>
        <v>#REF!</v>
      </c>
      <c r="AX48" s="128" t="e">
        <f>APRIL!#REF!+MEI!#REF!+JUNI!#REF!</f>
        <v>#REF!</v>
      </c>
      <c r="AY48" s="128" t="e">
        <f>APRIL!#REF!+MEI!#REF!+JUNI!#REF!</f>
        <v>#REF!</v>
      </c>
      <c r="AZ48" s="128" t="e">
        <f>APRIL!#REF!+MEI!#REF!+JUNI!#REF!</f>
        <v>#REF!</v>
      </c>
      <c r="BA48" s="128" t="e">
        <f>APRIL!#REF!+MEI!#REF!+JUNI!#REF!</f>
        <v>#REF!</v>
      </c>
      <c r="BB48" s="28" t="e">
        <f t="shared" si="15"/>
        <v>#REF!</v>
      </c>
      <c r="BC48" s="128" t="e">
        <f>APRIL!#REF!+MEI!#REF!+JUNI!#REF!</f>
        <v>#REF!</v>
      </c>
      <c r="BD48" s="28" t="e">
        <f t="shared" si="16"/>
        <v>#REF!</v>
      </c>
      <c r="BE48" s="128" t="e">
        <f>APRIL!#REF!+MEI!#REF!+JUNI!#REF!</f>
        <v>#REF!</v>
      </c>
      <c r="BF48" s="29" t="e">
        <f t="shared" si="17"/>
        <v>#REF!</v>
      </c>
      <c r="BG48" s="128" t="e">
        <f>APRIL!#REF!+MEI!#REF!+JUNI!#REF!</f>
        <v>#REF!</v>
      </c>
      <c r="BH48" s="29" t="e">
        <f t="shared" si="18"/>
        <v>#REF!</v>
      </c>
      <c r="BI48" s="128" t="e">
        <f>APRIL!#REF!+MEI!#REF!+JUNI!#REF!</f>
        <v>#REF!</v>
      </c>
      <c r="BJ48" s="29" t="e">
        <f t="shared" si="19"/>
        <v>#REF!</v>
      </c>
      <c r="BK48" s="128" t="e">
        <f>APRIL!#REF!+MEI!#REF!+JUNI!#REF!</f>
        <v>#REF!</v>
      </c>
      <c r="BL48" s="19" t="e">
        <f t="shared" si="20"/>
        <v>#REF!</v>
      </c>
      <c r="BM48" s="128" t="e">
        <f>APRIL!#REF!+MEI!#REF!+JUNI!#REF!</f>
        <v>#REF!</v>
      </c>
      <c r="BN48" s="19" t="e">
        <f t="shared" si="21"/>
        <v>#REF!</v>
      </c>
      <c r="BO48" s="128" t="e">
        <f>APRIL!#REF!+MEI!#REF!+JUNI!#REF!</f>
        <v>#REF!</v>
      </c>
      <c r="BP48" s="19" t="e">
        <f t="shared" si="22"/>
        <v>#REF!</v>
      </c>
      <c r="BQ48" s="128" t="e">
        <f>APRIL!#REF!+MEI!#REF!+JUNI!#REF!</f>
        <v>#REF!</v>
      </c>
      <c r="BR48" s="19" t="e">
        <f t="shared" si="23"/>
        <v>#REF!</v>
      </c>
      <c r="BS48" s="128" t="e">
        <f>APRIL!#REF!+MEI!#REF!+JUNI!#REF!</f>
        <v>#REF!</v>
      </c>
      <c r="BT48" s="19" t="e">
        <f t="shared" si="24"/>
        <v>#REF!</v>
      </c>
      <c r="BU48" s="128" t="e">
        <f>APRIL!#REF!+MEI!#REF!+JUNI!#REF!</f>
        <v>#REF!</v>
      </c>
      <c r="BV48" s="19" t="e">
        <f t="shared" si="25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74"/>
      <c r="B49" s="174"/>
      <c r="C49" s="32" t="s">
        <v>100</v>
      </c>
      <c r="D49" s="128" t="e">
        <f>APRIL!#REF!+MEI!#REF!+JUNI!#REF!</f>
        <v>#REF!</v>
      </c>
      <c r="E49" s="128" t="e">
        <f>APRIL!#REF!+MEI!#REF!+JUNI!#REF!</f>
        <v>#REF!</v>
      </c>
      <c r="F49" s="128" t="e">
        <f>APRIL!#REF!+MEI!#REF!+JUNI!#REF!</f>
        <v>#REF!</v>
      </c>
      <c r="G49" s="19" t="e">
        <f t="shared" si="0"/>
        <v>#REF!</v>
      </c>
      <c r="H49" s="128" t="e">
        <f>APRIL!#REF!+MEI!#REF!+JUNI!#REF!</f>
        <v>#REF!</v>
      </c>
      <c r="I49" s="21" t="e">
        <f t="shared" si="26"/>
        <v>#REF!</v>
      </c>
      <c r="J49" s="128" t="e">
        <f>APRIL!#REF!+MEI!#REF!+JUNI!#REF!</f>
        <v>#REF!</v>
      </c>
      <c r="K49" s="23" t="e">
        <f t="shared" si="2"/>
        <v>#REF!</v>
      </c>
      <c r="L49" s="128" t="e">
        <f>APRIL!#REF!+MEI!#REF!+JUNI!#REF!</f>
        <v>#REF!</v>
      </c>
      <c r="M49" s="128" t="e">
        <f>APRIL!#REF!+MEI!#REF!+JUNI!#REF!</f>
        <v>#REF!</v>
      </c>
      <c r="N49" s="128" t="e">
        <f>APRIL!#REF!+MEI!#REF!+JUNI!#REF!</f>
        <v>#REF!</v>
      </c>
      <c r="O49" s="19" t="e">
        <f t="shared" si="3"/>
        <v>#REF!</v>
      </c>
      <c r="P49" s="128" t="e">
        <f>APRIL!#REF!+MEI!#REF!+JUNI!#REF!</f>
        <v>#REF!</v>
      </c>
      <c r="Q49" s="19" t="e">
        <f t="shared" si="4"/>
        <v>#REF!</v>
      </c>
      <c r="R49" s="128" t="e">
        <f>APRIL!#REF!+MEI!#REF!+JUNI!#REF!</f>
        <v>#REF!</v>
      </c>
      <c r="S49" s="19" t="e">
        <f t="shared" si="5"/>
        <v>#REF!</v>
      </c>
      <c r="T49" s="128" t="e">
        <f>APRIL!#REF!+MEI!#REF!+JUNI!#REF!</f>
        <v>#REF!</v>
      </c>
      <c r="U49" s="19" t="e">
        <f t="shared" si="6"/>
        <v>#REF!</v>
      </c>
      <c r="V49" s="128" t="e">
        <f>APRIL!#REF!+MEI!#REF!+JUNI!#REF!</f>
        <v>#REF!</v>
      </c>
      <c r="W49" s="19" t="e">
        <f t="shared" si="7"/>
        <v>#REF!</v>
      </c>
      <c r="X49" s="128" t="e">
        <f>APRIL!#REF!+MEI!#REF!+JUNI!#REF!</f>
        <v>#REF!</v>
      </c>
      <c r="Y49" s="19" t="e">
        <f t="shared" si="27"/>
        <v>#REF!</v>
      </c>
      <c r="Z49" s="128" t="e">
        <f>APRIL!#REF!+MEI!#REF!+JUNI!#REF!</f>
        <v>#REF!</v>
      </c>
      <c r="AA49" s="19" t="e">
        <f t="shared" si="9"/>
        <v>#REF!</v>
      </c>
      <c r="AB49" s="128" t="e">
        <f>APRIL!#REF!+MEI!#REF!+JUNI!#REF!</f>
        <v>#REF!</v>
      </c>
      <c r="AC49" s="19" t="e">
        <f t="shared" si="28"/>
        <v>#REF!</v>
      </c>
      <c r="AD49" s="128" t="e">
        <f>APRIL!#REF!+MEI!#REF!+JUNI!#REF!</f>
        <v>#REF!</v>
      </c>
      <c r="AE49" s="19" t="e">
        <f t="shared" si="11"/>
        <v>#REF!</v>
      </c>
      <c r="AF49" s="128" t="e">
        <f>APRIL!#REF!+MEI!#REF!+JUNI!#REF!</f>
        <v>#REF!</v>
      </c>
      <c r="AG49" s="19" t="e">
        <f t="shared" si="29"/>
        <v>#REF!</v>
      </c>
      <c r="AH49" s="128" t="e">
        <f>APRIL!#REF!+MEI!#REF!+JUNI!#REF!</f>
        <v>#REF!</v>
      </c>
      <c r="AI49" s="19" t="e">
        <f t="shared" si="13"/>
        <v>#REF!</v>
      </c>
      <c r="AJ49" s="128" t="e">
        <f>APRIL!#REF!+MEI!#REF!+JUNI!#REF!</f>
        <v>#REF!</v>
      </c>
      <c r="AK49" s="19" t="e">
        <f t="shared" si="30"/>
        <v>#REF!</v>
      </c>
      <c r="AL49" s="128" t="e">
        <f>APRIL!#REF!+MEI!#REF!+JUNI!#REF!</f>
        <v>#REF!</v>
      </c>
      <c r="AM49" s="128" t="e">
        <f>APRIL!#REF!+MEI!#REF!+JUNI!#REF!</f>
        <v>#REF!</v>
      </c>
      <c r="AN49" s="128" t="e">
        <f>APRIL!#REF!+MEI!#REF!+JUNI!#REF!</f>
        <v>#REF!</v>
      </c>
      <c r="AO49" s="128" t="e">
        <f>APRIL!#REF!+MEI!#REF!+JUNI!#REF!</f>
        <v>#REF!</v>
      </c>
      <c r="AP49" s="128" t="e">
        <f>APRIL!#REF!+MEI!#REF!+JUNI!#REF!</f>
        <v>#REF!</v>
      </c>
      <c r="AQ49" s="128" t="e">
        <f>APRIL!#REF!+MEI!#REF!+JUNI!#REF!</f>
        <v>#REF!</v>
      </c>
      <c r="AR49" s="128" t="e">
        <f>APRIL!#REF!+MEI!#REF!+JUNI!#REF!</f>
        <v>#REF!</v>
      </c>
      <c r="AS49" s="128" t="e">
        <f>APRIL!#REF!+MEI!#REF!+JUNI!#REF!</f>
        <v>#REF!</v>
      </c>
      <c r="AT49" s="128" t="e">
        <f>APRIL!#REF!+MEI!#REF!+JUNI!#REF!</f>
        <v>#REF!</v>
      </c>
      <c r="AU49" s="128" t="e">
        <f>APRIL!#REF!+MEI!#REF!+JUNI!#REF!</f>
        <v>#REF!</v>
      </c>
      <c r="AV49" s="128" t="e">
        <f>APRIL!#REF!+MEI!#REF!+JUNI!#REF!</f>
        <v>#REF!</v>
      </c>
      <c r="AW49" s="128" t="e">
        <f>APRIL!#REF!+MEI!#REF!+JUNI!#REF!</f>
        <v>#REF!</v>
      </c>
      <c r="AX49" s="128" t="e">
        <f>APRIL!#REF!+MEI!#REF!+JUNI!#REF!</f>
        <v>#REF!</v>
      </c>
      <c r="AY49" s="128" t="e">
        <f>APRIL!#REF!+MEI!#REF!+JUNI!#REF!</f>
        <v>#REF!</v>
      </c>
      <c r="AZ49" s="128" t="e">
        <f>APRIL!#REF!+MEI!#REF!+JUNI!#REF!</f>
        <v>#REF!</v>
      </c>
      <c r="BA49" s="128" t="e">
        <f>APRIL!#REF!+MEI!#REF!+JUNI!#REF!</f>
        <v>#REF!</v>
      </c>
      <c r="BB49" s="28" t="e">
        <f t="shared" si="15"/>
        <v>#REF!</v>
      </c>
      <c r="BC49" s="128" t="e">
        <f>APRIL!#REF!+MEI!#REF!+JUNI!#REF!</f>
        <v>#REF!</v>
      </c>
      <c r="BD49" s="28" t="e">
        <f t="shared" si="16"/>
        <v>#REF!</v>
      </c>
      <c r="BE49" s="128" t="e">
        <f>APRIL!#REF!+MEI!#REF!+JUNI!#REF!</f>
        <v>#REF!</v>
      </c>
      <c r="BF49" s="29" t="e">
        <f t="shared" si="17"/>
        <v>#REF!</v>
      </c>
      <c r="BG49" s="128" t="e">
        <f>APRIL!#REF!+MEI!#REF!+JUNI!#REF!</f>
        <v>#REF!</v>
      </c>
      <c r="BH49" s="29" t="e">
        <f t="shared" si="18"/>
        <v>#REF!</v>
      </c>
      <c r="BI49" s="128" t="e">
        <f>APRIL!#REF!+MEI!#REF!+JUNI!#REF!</f>
        <v>#REF!</v>
      </c>
      <c r="BJ49" s="29" t="e">
        <f t="shared" si="19"/>
        <v>#REF!</v>
      </c>
      <c r="BK49" s="128" t="e">
        <f>APRIL!#REF!+MEI!#REF!+JUNI!#REF!</f>
        <v>#REF!</v>
      </c>
      <c r="BL49" s="19" t="e">
        <f t="shared" si="20"/>
        <v>#REF!</v>
      </c>
      <c r="BM49" s="128" t="e">
        <f>APRIL!#REF!+MEI!#REF!+JUNI!#REF!</f>
        <v>#REF!</v>
      </c>
      <c r="BN49" s="19" t="e">
        <f t="shared" si="21"/>
        <v>#REF!</v>
      </c>
      <c r="BO49" s="128" t="e">
        <f>APRIL!#REF!+MEI!#REF!+JUNI!#REF!</f>
        <v>#REF!</v>
      </c>
      <c r="BP49" s="19" t="e">
        <f t="shared" si="22"/>
        <v>#REF!</v>
      </c>
      <c r="BQ49" s="128" t="e">
        <f>APRIL!#REF!+MEI!#REF!+JUNI!#REF!</f>
        <v>#REF!</v>
      </c>
      <c r="BR49" s="19" t="e">
        <f t="shared" si="23"/>
        <v>#REF!</v>
      </c>
      <c r="BS49" s="128" t="e">
        <f>APRIL!#REF!+MEI!#REF!+JUNI!#REF!</f>
        <v>#REF!</v>
      </c>
      <c r="BT49" s="19" t="e">
        <f t="shared" si="24"/>
        <v>#REF!</v>
      </c>
      <c r="BU49" s="128" t="e">
        <f>APRIL!#REF!+MEI!#REF!+JUNI!#REF!</f>
        <v>#REF!</v>
      </c>
      <c r="BV49" s="19" t="e">
        <f t="shared" si="25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75"/>
      <c r="B50" s="175"/>
      <c r="C50" s="32" t="s">
        <v>101</v>
      </c>
      <c r="D50" s="128" t="e">
        <f>APRIL!#REF!+MEI!#REF!+JUNI!#REF!</f>
        <v>#REF!</v>
      </c>
      <c r="E50" s="128" t="e">
        <f>APRIL!#REF!+MEI!#REF!+JUNI!#REF!</f>
        <v>#REF!</v>
      </c>
      <c r="F50" s="128" t="e">
        <f>APRIL!#REF!+MEI!#REF!+JUNI!#REF!</f>
        <v>#REF!</v>
      </c>
      <c r="G50" s="19" t="e">
        <f t="shared" si="0"/>
        <v>#REF!</v>
      </c>
      <c r="H50" s="128" t="e">
        <f>APRIL!#REF!+MEI!#REF!+JUNI!#REF!</f>
        <v>#REF!</v>
      </c>
      <c r="I50" s="21" t="e">
        <f t="shared" si="26"/>
        <v>#REF!</v>
      </c>
      <c r="J50" s="128" t="e">
        <f>APRIL!#REF!+MEI!#REF!+JUNI!#REF!</f>
        <v>#REF!</v>
      </c>
      <c r="K50" s="23" t="e">
        <f t="shared" si="2"/>
        <v>#REF!</v>
      </c>
      <c r="L50" s="128" t="e">
        <f>APRIL!#REF!+MEI!#REF!+JUNI!#REF!</f>
        <v>#REF!</v>
      </c>
      <c r="M50" s="128" t="e">
        <f>APRIL!#REF!+MEI!#REF!+JUNI!#REF!</f>
        <v>#REF!</v>
      </c>
      <c r="N50" s="128" t="e">
        <f>APRIL!#REF!+MEI!#REF!+JUNI!#REF!</f>
        <v>#REF!</v>
      </c>
      <c r="O50" s="19" t="e">
        <f t="shared" si="3"/>
        <v>#REF!</v>
      </c>
      <c r="P50" s="128" t="e">
        <f>APRIL!#REF!+MEI!#REF!+JUNI!#REF!</f>
        <v>#REF!</v>
      </c>
      <c r="Q50" s="19" t="e">
        <f t="shared" si="4"/>
        <v>#REF!</v>
      </c>
      <c r="R50" s="128" t="e">
        <f>APRIL!#REF!+MEI!#REF!+JUNI!#REF!</f>
        <v>#REF!</v>
      </c>
      <c r="S50" s="19" t="e">
        <f t="shared" si="5"/>
        <v>#REF!</v>
      </c>
      <c r="T50" s="128" t="e">
        <f>APRIL!#REF!+MEI!#REF!+JUNI!#REF!</f>
        <v>#REF!</v>
      </c>
      <c r="U50" s="19" t="e">
        <f t="shared" si="6"/>
        <v>#REF!</v>
      </c>
      <c r="V50" s="128" t="e">
        <f>APRIL!#REF!+MEI!#REF!+JUNI!#REF!</f>
        <v>#REF!</v>
      </c>
      <c r="W50" s="19" t="e">
        <f t="shared" si="7"/>
        <v>#REF!</v>
      </c>
      <c r="X50" s="128" t="e">
        <f>APRIL!#REF!+MEI!#REF!+JUNI!#REF!</f>
        <v>#REF!</v>
      </c>
      <c r="Y50" s="19" t="e">
        <f t="shared" si="27"/>
        <v>#REF!</v>
      </c>
      <c r="Z50" s="128" t="e">
        <f>APRIL!#REF!+MEI!#REF!+JUNI!#REF!</f>
        <v>#REF!</v>
      </c>
      <c r="AA50" s="19" t="e">
        <f t="shared" si="9"/>
        <v>#REF!</v>
      </c>
      <c r="AB50" s="128" t="e">
        <f>APRIL!#REF!+MEI!#REF!+JUNI!#REF!</f>
        <v>#REF!</v>
      </c>
      <c r="AC50" s="19" t="e">
        <f t="shared" si="28"/>
        <v>#REF!</v>
      </c>
      <c r="AD50" s="128" t="e">
        <f>APRIL!#REF!+MEI!#REF!+JUNI!#REF!</f>
        <v>#REF!</v>
      </c>
      <c r="AE50" s="19" t="e">
        <f t="shared" si="11"/>
        <v>#REF!</v>
      </c>
      <c r="AF50" s="128" t="e">
        <f>APRIL!#REF!+MEI!#REF!+JUNI!#REF!</f>
        <v>#REF!</v>
      </c>
      <c r="AG50" s="19" t="e">
        <f t="shared" si="29"/>
        <v>#REF!</v>
      </c>
      <c r="AH50" s="128" t="e">
        <f>APRIL!#REF!+MEI!#REF!+JUNI!#REF!</f>
        <v>#REF!</v>
      </c>
      <c r="AI50" s="19" t="e">
        <f t="shared" si="13"/>
        <v>#REF!</v>
      </c>
      <c r="AJ50" s="128" t="e">
        <f>APRIL!#REF!+MEI!#REF!+JUNI!#REF!</f>
        <v>#REF!</v>
      </c>
      <c r="AK50" s="19" t="e">
        <f t="shared" si="30"/>
        <v>#REF!</v>
      </c>
      <c r="AL50" s="128" t="e">
        <f>APRIL!#REF!+MEI!#REF!+JUNI!#REF!</f>
        <v>#REF!</v>
      </c>
      <c r="AM50" s="128" t="e">
        <f>APRIL!#REF!+MEI!#REF!+JUNI!#REF!</f>
        <v>#REF!</v>
      </c>
      <c r="AN50" s="128" t="e">
        <f>APRIL!#REF!+MEI!#REF!+JUNI!#REF!</f>
        <v>#REF!</v>
      </c>
      <c r="AO50" s="128" t="e">
        <f>APRIL!#REF!+MEI!#REF!+JUNI!#REF!</f>
        <v>#REF!</v>
      </c>
      <c r="AP50" s="128" t="e">
        <f>APRIL!#REF!+MEI!#REF!+JUNI!#REF!</f>
        <v>#REF!</v>
      </c>
      <c r="AQ50" s="128" t="e">
        <f>APRIL!#REF!+MEI!#REF!+JUNI!#REF!</f>
        <v>#REF!</v>
      </c>
      <c r="AR50" s="128" t="e">
        <f>APRIL!#REF!+MEI!#REF!+JUNI!#REF!</f>
        <v>#REF!</v>
      </c>
      <c r="AS50" s="128" t="e">
        <f>APRIL!#REF!+MEI!#REF!+JUNI!#REF!</f>
        <v>#REF!</v>
      </c>
      <c r="AT50" s="128" t="e">
        <f>APRIL!#REF!+MEI!#REF!+JUNI!#REF!</f>
        <v>#REF!</v>
      </c>
      <c r="AU50" s="128" t="e">
        <f>APRIL!#REF!+MEI!#REF!+JUNI!#REF!</f>
        <v>#REF!</v>
      </c>
      <c r="AV50" s="128" t="e">
        <f>APRIL!#REF!+MEI!#REF!+JUNI!#REF!</f>
        <v>#REF!</v>
      </c>
      <c r="AW50" s="128" t="e">
        <f>APRIL!#REF!+MEI!#REF!+JUNI!#REF!</f>
        <v>#REF!</v>
      </c>
      <c r="AX50" s="128" t="e">
        <f>APRIL!#REF!+MEI!#REF!+JUNI!#REF!</f>
        <v>#REF!</v>
      </c>
      <c r="AY50" s="128" t="e">
        <f>APRIL!#REF!+MEI!#REF!+JUNI!#REF!</f>
        <v>#REF!</v>
      </c>
      <c r="AZ50" s="128" t="e">
        <f>APRIL!#REF!+MEI!#REF!+JUNI!#REF!</f>
        <v>#REF!</v>
      </c>
      <c r="BA50" s="128" t="e">
        <f>APRIL!#REF!+MEI!#REF!+JUNI!#REF!</f>
        <v>#REF!</v>
      </c>
      <c r="BB50" s="28" t="e">
        <f t="shared" si="15"/>
        <v>#REF!</v>
      </c>
      <c r="BC50" s="128" t="e">
        <f>APRIL!#REF!+MEI!#REF!+JUNI!#REF!</f>
        <v>#REF!</v>
      </c>
      <c r="BD50" s="28" t="e">
        <f t="shared" si="16"/>
        <v>#REF!</v>
      </c>
      <c r="BE50" s="128" t="e">
        <f>APRIL!#REF!+MEI!#REF!+JUNI!#REF!</f>
        <v>#REF!</v>
      </c>
      <c r="BF50" s="29" t="e">
        <f t="shared" si="17"/>
        <v>#REF!</v>
      </c>
      <c r="BG50" s="128" t="e">
        <f>APRIL!#REF!+MEI!#REF!+JUNI!#REF!</f>
        <v>#REF!</v>
      </c>
      <c r="BH50" s="29" t="e">
        <f t="shared" si="18"/>
        <v>#REF!</v>
      </c>
      <c r="BI50" s="128" t="e">
        <f>APRIL!#REF!+MEI!#REF!+JUNI!#REF!</f>
        <v>#REF!</v>
      </c>
      <c r="BJ50" s="29" t="e">
        <f t="shared" si="19"/>
        <v>#REF!</v>
      </c>
      <c r="BK50" s="128" t="e">
        <f>APRIL!#REF!+MEI!#REF!+JUNI!#REF!</f>
        <v>#REF!</v>
      </c>
      <c r="BL50" s="19" t="e">
        <f t="shared" si="20"/>
        <v>#REF!</v>
      </c>
      <c r="BM50" s="128" t="e">
        <f>APRIL!#REF!+MEI!#REF!+JUNI!#REF!</f>
        <v>#REF!</v>
      </c>
      <c r="BN50" s="19" t="e">
        <f t="shared" si="21"/>
        <v>#REF!</v>
      </c>
      <c r="BO50" s="128" t="e">
        <f>APRIL!#REF!+MEI!#REF!+JUNI!#REF!</f>
        <v>#REF!</v>
      </c>
      <c r="BP50" s="19" t="e">
        <f t="shared" si="22"/>
        <v>#REF!</v>
      </c>
      <c r="BQ50" s="128" t="e">
        <f>APRIL!#REF!+MEI!#REF!+JUNI!#REF!</f>
        <v>#REF!</v>
      </c>
      <c r="BR50" s="19" t="e">
        <f t="shared" si="23"/>
        <v>#REF!</v>
      </c>
      <c r="BS50" s="128" t="e">
        <f>APRIL!#REF!+MEI!#REF!+JUNI!#REF!</f>
        <v>#REF!</v>
      </c>
      <c r="BT50" s="19" t="e">
        <f t="shared" si="24"/>
        <v>#REF!</v>
      </c>
      <c r="BU50" s="128" t="e">
        <f>APRIL!#REF!+MEI!#REF!+JUNI!#REF!</f>
        <v>#REF!</v>
      </c>
      <c r="BV50" s="19" t="e">
        <f t="shared" si="25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APRIL!#REF!+MEI!#REF!+JUNI!#REF!</f>
        <v>#REF!</v>
      </c>
      <c r="E51" s="129" t="e">
        <f>APRIL!#REF!+MEI!#REF!+JUNI!#REF!</f>
        <v>#REF!</v>
      </c>
      <c r="F51" s="129" t="e">
        <f>APRIL!#REF!+MEI!#REF!+JUNI!#REF!</f>
        <v>#REF!</v>
      </c>
      <c r="G51" s="19" t="e">
        <f t="shared" si="0"/>
        <v>#REF!</v>
      </c>
      <c r="H51" s="129" t="e">
        <f>APRIL!#REF!+MEI!#REF!+JUNI!#REF!</f>
        <v>#REF!</v>
      </c>
      <c r="I51" s="21" t="e">
        <f t="shared" ref="I51:I85" si="31">(H51/F51*100)</f>
        <v>#REF!</v>
      </c>
      <c r="J51" s="129" t="e">
        <f>APRIL!#REF!+MEI!#REF!+JUNI!#REF!</f>
        <v>#REF!</v>
      </c>
      <c r="K51" s="23" t="e">
        <f t="shared" si="2"/>
        <v>#REF!</v>
      </c>
      <c r="L51" s="129" t="e">
        <f>APRIL!#REF!+MEI!#REF!+JUNI!#REF!</f>
        <v>#REF!</v>
      </c>
      <c r="M51" s="129" t="e">
        <f>APRIL!#REF!+MEI!#REF!+JUNI!#REF!</f>
        <v>#REF!</v>
      </c>
      <c r="N51" s="129" t="e">
        <f>APRIL!#REF!+MEI!#REF!+JUNI!#REF!</f>
        <v>#REF!</v>
      </c>
      <c r="O51" s="19" t="e">
        <f t="shared" si="3"/>
        <v>#REF!</v>
      </c>
      <c r="P51" s="129" t="e">
        <f>APRIL!#REF!+MEI!#REF!+JUNI!#REF!</f>
        <v>#REF!</v>
      </c>
      <c r="Q51" s="19" t="e">
        <f t="shared" si="4"/>
        <v>#REF!</v>
      </c>
      <c r="R51" s="129" t="e">
        <f>APRIL!#REF!+MEI!#REF!+JUNI!#REF!</f>
        <v>#REF!</v>
      </c>
      <c r="S51" s="19" t="e">
        <f t="shared" si="5"/>
        <v>#REF!</v>
      </c>
      <c r="T51" s="129" t="e">
        <f>APRIL!#REF!+MEI!#REF!+JUNI!#REF!</f>
        <v>#REF!</v>
      </c>
      <c r="U51" s="19" t="e">
        <f t="shared" si="6"/>
        <v>#REF!</v>
      </c>
      <c r="V51" s="129" t="e">
        <f>APRIL!#REF!+MEI!#REF!+JUNI!#REF!</f>
        <v>#REF!</v>
      </c>
      <c r="W51" s="19" t="e">
        <f t="shared" si="7"/>
        <v>#REF!</v>
      </c>
      <c r="X51" s="129" t="e">
        <f>APRIL!#REF!+MEI!#REF!+JUNI!#REF!</f>
        <v>#REF!</v>
      </c>
      <c r="Y51" s="19" t="e">
        <f t="shared" ref="Y51:Y85" si="32">(X51/V51*100)</f>
        <v>#REF!</v>
      </c>
      <c r="Z51" s="129" t="e">
        <f>APRIL!#REF!+MEI!#REF!+JUNI!#REF!</f>
        <v>#REF!</v>
      </c>
      <c r="AA51" s="19" t="e">
        <f t="shared" si="9"/>
        <v>#REF!</v>
      </c>
      <c r="AB51" s="129" t="e">
        <f>APRIL!#REF!+MEI!#REF!+JUNI!#REF!</f>
        <v>#REF!</v>
      </c>
      <c r="AC51" s="19" t="e">
        <f t="shared" ref="AC51:AC85" si="33">(AB51/Z51*100)</f>
        <v>#REF!</v>
      </c>
      <c r="AD51" s="129" t="e">
        <f>APRIL!#REF!+MEI!#REF!+JUNI!#REF!</f>
        <v>#REF!</v>
      </c>
      <c r="AE51" s="19" t="e">
        <f t="shared" si="11"/>
        <v>#REF!</v>
      </c>
      <c r="AF51" s="129" t="e">
        <f>APRIL!#REF!+MEI!#REF!+JUNI!#REF!</f>
        <v>#REF!</v>
      </c>
      <c r="AG51" s="19" t="e">
        <f t="shared" ref="AG51:AG85" si="34">(AF51/AD51*100)</f>
        <v>#REF!</v>
      </c>
      <c r="AH51" s="129" t="e">
        <f>APRIL!#REF!+MEI!#REF!+JUNI!#REF!</f>
        <v>#REF!</v>
      </c>
      <c r="AI51" s="19" t="e">
        <f t="shared" si="13"/>
        <v>#REF!</v>
      </c>
      <c r="AJ51" s="129" t="e">
        <f>APRIL!#REF!+MEI!#REF!+JUNI!#REF!</f>
        <v>#REF!</v>
      </c>
      <c r="AK51" s="19" t="e">
        <f t="shared" ref="AK51:AK85" si="35">(AJ51/AH51*100)</f>
        <v>#REF!</v>
      </c>
      <c r="AL51" s="129" t="e">
        <f>APRIL!#REF!+MEI!#REF!+JUNI!#REF!</f>
        <v>#REF!</v>
      </c>
      <c r="AM51" s="129" t="e">
        <f>APRIL!#REF!+MEI!#REF!+JUNI!#REF!</f>
        <v>#REF!</v>
      </c>
      <c r="AN51" s="129" t="e">
        <f>APRIL!#REF!+MEI!#REF!+JUNI!#REF!</f>
        <v>#REF!</v>
      </c>
      <c r="AO51" s="129" t="e">
        <f>APRIL!#REF!+MEI!#REF!+JUNI!#REF!</f>
        <v>#REF!</v>
      </c>
      <c r="AP51" s="129" t="e">
        <f>APRIL!#REF!+MEI!#REF!+JUNI!#REF!</f>
        <v>#REF!</v>
      </c>
      <c r="AQ51" s="129" t="e">
        <f>APRIL!#REF!+MEI!#REF!+JUNI!#REF!</f>
        <v>#REF!</v>
      </c>
      <c r="AR51" s="129" t="e">
        <f>APRIL!#REF!+MEI!#REF!+JUNI!#REF!</f>
        <v>#REF!</v>
      </c>
      <c r="AS51" s="129" t="e">
        <f>APRIL!#REF!+MEI!#REF!+JUNI!#REF!</f>
        <v>#REF!</v>
      </c>
      <c r="AT51" s="129" t="e">
        <f>APRIL!#REF!+MEI!#REF!+JUNI!#REF!</f>
        <v>#REF!</v>
      </c>
      <c r="AU51" s="129" t="e">
        <f>APRIL!#REF!+MEI!#REF!+JUNI!#REF!</f>
        <v>#REF!</v>
      </c>
      <c r="AV51" s="129" t="e">
        <f>APRIL!#REF!+MEI!#REF!+JUNI!#REF!</f>
        <v>#REF!</v>
      </c>
      <c r="AW51" s="129" t="e">
        <f>APRIL!#REF!+MEI!#REF!+JUNI!#REF!</f>
        <v>#REF!</v>
      </c>
      <c r="AX51" s="129" t="e">
        <f>APRIL!#REF!+MEI!#REF!+JUNI!#REF!</f>
        <v>#REF!</v>
      </c>
      <c r="AY51" s="129" t="e">
        <f>APRIL!#REF!+MEI!#REF!+JUNI!#REF!</f>
        <v>#REF!</v>
      </c>
      <c r="AZ51" s="129" t="e">
        <f>APRIL!#REF!+MEI!#REF!+JUNI!#REF!</f>
        <v>#REF!</v>
      </c>
      <c r="BA51" s="129" t="e">
        <f>APRIL!#REF!+MEI!#REF!+JUNI!#REF!</f>
        <v>#REF!</v>
      </c>
      <c r="BB51" s="28" t="e">
        <f t="shared" si="15"/>
        <v>#REF!</v>
      </c>
      <c r="BC51" s="129" t="e">
        <f>APRIL!#REF!+MEI!#REF!+JUNI!#REF!</f>
        <v>#REF!</v>
      </c>
      <c r="BD51" s="28" t="e">
        <f t="shared" si="16"/>
        <v>#REF!</v>
      </c>
      <c r="BE51" s="129" t="e">
        <f>APRIL!#REF!+MEI!#REF!+JUNI!#REF!</f>
        <v>#REF!</v>
      </c>
      <c r="BF51" s="29" t="e">
        <f t="shared" si="17"/>
        <v>#REF!</v>
      </c>
      <c r="BG51" s="129" t="e">
        <f>APRIL!#REF!+MEI!#REF!+JUNI!#REF!</f>
        <v>#REF!</v>
      </c>
      <c r="BH51" s="29" t="e">
        <f t="shared" si="18"/>
        <v>#REF!</v>
      </c>
      <c r="BI51" s="129" t="e">
        <f>APRIL!#REF!+MEI!#REF!+JUNI!#REF!</f>
        <v>#REF!</v>
      </c>
      <c r="BJ51" s="29" t="e">
        <f t="shared" si="19"/>
        <v>#REF!</v>
      </c>
      <c r="BK51" s="129" t="e">
        <f>APRIL!#REF!+MEI!#REF!+JUNI!#REF!</f>
        <v>#REF!</v>
      </c>
      <c r="BL51" s="19" t="e">
        <f t="shared" si="20"/>
        <v>#REF!</v>
      </c>
      <c r="BM51" s="129" t="e">
        <f>APRIL!#REF!+MEI!#REF!+JUNI!#REF!</f>
        <v>#REF!</v>
      </c>
      <c r="BN51" s="19" t="e">
        <f t="shared" si="21"/>
        <v>#REF!</v>
      </c>
      <c r="BO51" s="129" t="e">
        <f>APRIL!#REF!+MEI!#REF!+JUNI!#REF!</f>
        <v>#REF!</v>
      </c>
      <c r="BP51" s="19" t="e">
        <f t="shared" si="22"/>
        <v>#REF!</v>
      </c>
      <c r="BQ51" s="129" t="e">
        <f>APRIL!#REF!+MEI!#REF!+JUNI!#REF!</f>
        <v>#REF!</v>
      </c>
      <c r="BR51" s="19" t="e">
        <f t="shared" si="23"/>
        <v>#REF!</v>
      </c>
      <c r="BS51" s="129" t="e">
        <f>APRIL!#REF!+MEI!#REF!+JUNI!#REF!</f>
        <v>#REF!</v>
      </c>
      <c r="BT51" s="19" t="e">
        <f t="shared" si="24"/>
        <v>#REF!</v>
      </c>
      <c r="BU51" s="129" t="e">
        <f>APRIL!#REF!+MEI!#REF!+JUNI!#REF!</f>
        <v>#REF!</v>
      </c>
      <c r="BV51" s="19" t="e">
        <f t="shared" si="25"/>
        <v>#REF!</v>
      </c>
      <c r="BW51" s="4"/>
      <c r="BX51" s="4"/>
      <c r="BY51" s="4"/>
    </row>
    <row r="52" spans="1:77" ht="14.25" customHeight="1">
      <c r="A52" s="199">
        <v>10</v>
      </c>
      <c r="B52" s="198" t="s">
        <v>102</v>
      </c>
      <c r="C52" s="32" t="s">
        <v>103</v>
      </c>
      <c r="D52" s="128" t="e">
        <f>APRIL!#REF!+MEI!#REF!+JUNI!#REF!</f>
        <v>#REF!</v>
      </c>
      <c r="E52" s="128" t="e">
        <f>APRIL!#REF!+MEI!#REF!+JUNI!#REF!</f>
        <v>#REF!</v>
      </c>
      <c r="F52" s="128" t="e">
        <f>APRIL!#REF!+MEI!#REF!+JUNI!#REF!</f>
        <v>#REF!</v>
      </c>
      <c r="G52" s="19" t="e">
        <f t="shared" si="0"/>
        <v>#REF!</v>
      </c>
      <c r="H52" s="128" t="e">
        <f>APRIL!#REF!+MEI!#REF!+JUNI!#REF!</f>
        <v>#REF!</v>
      </c>
      <c r="I52" s="21" t="e">
        <f t="shared" si="31"/>
        <v>#REF!</v>
      </c>
      <c r="J52" s="128" t="e">
        <f>APRIL!#REF!+MEI!#REF!+JUNI!#REF!</f>
        <v>#REF!</v>
      </c>
      <c r="K52" s="23" t="e">
        <f t="shared" si="2"/>
        <v>#REF!</v>
      </c>
      <c r="L52" s="128" t="e">
        <f>APRIL!#REF!+MEI!#REF!+JUNI!#REF!</f>
        <v>#REF!</v>
      </c>
      <c r="M52" s="128" t="e">
        <f>APRIL!#REF!+MEI!#REF!+JUNI!#REF!</f>
        <v>#REF!</v>
      </c>
      <c r="N52" s="128" t="e">
        <f>APRIL!#REF!+MEI!#REF!+JUNI!#REF!</f>
        <v>#REF!</v>
      </c>
      <c r="O52" s="19" t="e">
        <f t="shared" si="3"/>
        <v>#REF!</v>
      </c>
      <c r="P52" s="128" t="e">
        <f>APRIL!#REF!+MEI!#REF!+JUNI!#REF!</f>
        <v>#REF!</v>
      </c>
      <c r="Q52" s="19" t="e">
        <f t="shared" si="4"/>
        <v>#REF!</v>
      </c>
      <c r="R52" s="128" t="e">
        <f>APRIL!#REF!+MEI!#REF!+JUNI!#REF!</f>
        <v>#REF!</v>
      </c>
      <c r="S52" s="19" t="e">
        <f t="shared" si="5"/>
        <v>#REF!</v>
      </c>
      <c r="T52" s="128" t="e">
        <f>APRIL!#REF!+MEI!#REF!+JUNI!#REF!</f>
        <v>#REF!</v>
      </c>
      <c r="U52" s="19" t="e">
        <f t="shared" si="6"/>
        <v>#REF!</v>
      </c>
      <c r="V52" s="128" t="e">
        <f>APRIL!#REF!+MEI!#REF!+JUNI!#REF!</f>
        <v>#REF!</v>
      </c>
      <c r="W52" s="19" t="e">
        <f t="shared" si="7"/>
        <v>#REF!</v>
      </c>
      <c r="X52" s="128" t="e">
        <f>APRIL!#REF!+MEI!#REF!+JUNI!#REF!</f>
        <v>#REF!</v>
      </c>
      <c r="Y52" s="19" t="e">
        <f t="shared" si="32"/>
        <v>#REF!</v>
      </c>
      <c r="Z52" s="128" t="e">
        <f>APRIL!#REF!+MEI!#REF!+JUNI!#REF!</f>
        <v>#REF!</v>
      </c>
      <c r="AA52" s="19" t="e">
        <f t="shared" si="9"/>
        <v>#REF!</v>
      </c>
      <c r="AB52" s="128" t="e">
        <f>APRIL!#REF!+MEI!#REF!+JUNI!#REF!</f>
        <v>#REF!</v>
      </c>
      <c r="AC52" s="19" t="e">
        <f t="shared" si="33"/>
        <v>#REF!</v>
      </c>
      <c r="AD52" s="128" t="e">
        <f>APRIL!#REF!+MEI!#REF!+JUNI!#REF!</f>
        <v>#REF!</v>
      </c>
      <c r="AE52" s="19" t="e">
        <f t="shared" si="11"/>
        <v>#REF!</v>
      </c>
      <c r="AF52" s="128" t="e">
        <f>APRIL!#REF!+MEI!#REF!+JUNI!#REF!</f>
        <v>#REF!</v>
      </c>
      <c r="AG52" s="19" t="e">
        <f t="shared" si="34"/>
        <v>#REF!</v>
      </c>
      <c r="AH52" s="128" t="e">
        <f>APRIL!#REF!+MEI!#REF!+JUNI!#REF!</f>
        <v>#REF!</v>
      </c>
      <c r="AI52" s="19" t="e">
        <f t="shared" si="13"/>
        <v>#REF!</v>
      </c>
      <c r="AJ52" s="128" t="e">
        <f>APRIL!#REF!+MEI!#REF!+JUNI!#REF!</f>
        <v>#REF!</v>
      </c>
      <c r="AK52" s="19" t="e">
        <f t="shared" si="35"/>
        <v>#REF!</v>
      </c>
      <c r="AL52" s="128" t="e">
        <f>APRIL!#REF!+MEI!#REF!+JUNI!#REF!</f>
        <v>#REF!</v>
      </c>
      <c r="AM52" s="128" t="e">
        <f>APRIL!#REF!+MEI!#REF!+JUNI!#REF!</f>
        <v>#REF!</v>
      </c>
      <c r="AN52" s="128" t="e">
        <f>APRIL!#REF!+MEI!#REF!+JUNI!#REF!</f>
        <v>#REF!</v>
      </c>
      <c r="AO52" s="128" t="e">
        <f>APRIL!#REF!+MEI!#REF!+JUNI!#REF!</f>
        <v>#REF!</v>
      </c>
      <c r="AP52" s="128" t="e">
        <f>APRIL!#REF!+MEI!#REF!+JUNI!#REF!</f>
        <v>#REF!</v>
      </c>
      <c r="AQ52" s="128" t="e">
        <f>APRIL!#REF!+MEI!#REF!+JUNI!#REF!</f>
        <v>#REF!</v>
      </c>
      <c r="AR52" s="128" t="e">
        <f>APRIL!#REF!+MEI!#REF!+JUNI!#REF!</f>
        <v>#REF!</v>
      </c>
      <c r="AS52" s="128" t="e">
        <f>APRIL!#REF!+MEI!#REF!+JUNI!#REF!</f>
        <v>#REF!</v>
      </c>
      <c r="AT52" s="128" t="e">
        <f>APRIL!#REF!+MEI!#REF!+JUNI!#REF!</f>
        <v>#REF!</v>
      </c>
      <c r="AU52" s="128" t="e">
        <f>APRIL!#REF!+MEI!#REF!+JUNI!#REF!</f>
        <v>#REF!</v>
      </c>
      <c r="AV52" s="128" t="e">
        <f>APRIL!#REF!+MEI!#REF!+JUNI!#REF!</f>
        <v>#REF!</v>
      </c>
      <c r="AW52" s="128" t="e">
        <f>APRIL!#REF!+MEI!#REF!+JUNI!#REF!</f>
        <v>#REF!</v>
      </c>
      <c r="AX52" s="128" t="e">
        <f>APRIL!#REF!+MEI!#REF!+JUNI!#REF!</f>
        <v>#REF!</v>
      </c>
      <c r="AY52" s="128" t="e">
        <f>APRIL!#REF!+MEI!#REF!+JUNI!#REF!</f>
        <v>#REF!</v>
      </c>
      <c r="AZ52" s="128" t="e">
        <f>APRIL!#REF!+MEI!#REF!+JUNI!#REF!</f>
        <v>#REF!</v>
      </c>
      <c r="BA52" s="128" t="e">
        <f>APRIL!#REF!+MEI!#REF!+JUNI!#REF!</f>
        <v>#REF!</v>
      </c>
      <c r="BB52" s="28" t="e">
        <f t="shared" si="15"/>
        <v>#REF!</v>
      </c>
      <c r="BC52" s="128" t="e">
        <f>APRIL!#REF!+MEI!#REF!+JUNI!#REF!</f>
        <v>#REF!</v>
      </c>
      <c r="BD52" s="28" t="e">
        <f t="shared" si="16"/>
        <v>#REF!</v>
      </c>
      <c r="BE52" s="128" t="e">
        <f>APRIL!#REF!+MEI!#REF!+JUNI!#REF!</f>
        <v>#REF!</v>
      </c>
      <c r="BF52" s="29" t="e">
        <f t="shared" si="17"/>
        <v>#REF!</v>
      </c>
      <c r="BG52" s="128" t="e">
        <f>APRIL!#REF!+MEI!#REF!+JUNI!#REF!</f>
        <v>#REF!</v>
      </c>
      <c r="BH52" s="29" t="e">
        <f t="shared" si="18"/>
        <v>#REF!</v>
      </c>
      <c r="BI52" s="128" t="e">
        <f>APRIL!#REF!+MEI!#REF!+JUNI!#REF!</f>
        <v>#REF!</v>
      </c>
      <c r="BJ52" s="29" t="e">
        <f t="shared" si="19"/>
        <v>#REF!</v>
      </c>
      <c r="BK52" s="128" t="e">
        <f>APRIL!#REF!+MEI!#REF!+JUNI!#REF!</f>
        <v>#REF!</v>
      </c>
      <c r="BL52" s="19" t="e">
        <f t="shared" si="20"/>
        <v>#REF!</v>
      </c>
      <c r="BM52" s="128" t="e">
        <f>APRIL!#REF!+MEI!#REF!+JUNI!#REF!</f>
        <v>#REF!</v>
      </c>
      <c r="BN52" s="19" t="e">
        <f t="shared" si="21"/>
        <v>#REF!</v>
      </c>
      <c r="BO52" s="128" t="e">
        <f>APRIL!#REF!+MEI!#REF!+JUNI!#REF!</f>
        <v>#REF!</v>
      </c>
      <c r="BP52" s="19" t="e">
        <f t="shared" si="22"/>
        <v>#REF!</v>
      </c>
      <c r="BQ52" s="128" t="e">
        <f>APRIL!#REF!+MEI!#REF!+JUNI!#REF!</f>
        <v>#REF!</v>
      </c>
      <c r="BR52" s="19" t="e">
        <f t="shared" si="23"/>
        <v>#REF!</v>
      </c>
      <c r="BS52" s="128" t="e">
        <f>APRIL!#REF!+MEI!#REF!+JUNI!#REF!</f>
        <v>#REF!</v>
      </c>
      <c r="BT52" s="19" t="e">
        <f t="shared" si="24"/>
        <v>#REF!</v>
      </c>
      <c r="BU52" s="128" t="e">
        <f>APRIL!#REF!+MEI!#REF!+JUNI!#REF!</f>
        <v>#REF!</v>
      </c>
      <c r="BV52" s="19" t="e">
        <f t="shared" si="25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74"/>
      <c r="B53" s="174"/>
      <c r="C53" s="32" t="s">
        <v>104</v>
      </c>
      <c r="D53" s="128" t="e">
        <f>APRIL!#REF!+MEI!#REF!+JUNI!#REF!</f>
        <v>#REF!</v>
      </c>
      <c r="E53" s="128" t="e">
        <f>APRIL!#REF!+MEI!#REF!+JUNI!#REF!</f>
        <v>#REF!</v>
      </c>
      <c r="F53" s="128" t="e">
        <f>APRIL!#REF!+MEI!#REF!+JUNI!#REF!</f>
        <v>#REF!</v>
      </c>
      <c r="G53" s="19" t="e">
        <f t="shared" si="0"/>
        <v>#REF!</v>
      </c>
      <c r="H53" s="128" t="e">
        <f>APRIL!#REF!+MEI!#REF!+JUNI!#REF!</f>
        <v>#REF!</v>
      </c>
      <c r="I53" s="21" t="e">
        <f t="shared" si="31"/>
        <v>#REF!</v>
      </c>
      <c r="J53" s="128" t="e">
        <f>APRIL!#REF!+MEI!#REF!+JUNI!#REF!</f>
        <v>#REF!</v>
      </c>
      <c r="K53" s="23" t="e">
        <f t="shared" si="2"/>
        <v>#REF!</v>
      </c>
      <c r="L53" s="128" t="e">
        <f>APRIL!#REF!+MEI!#REF!+JUNI!#REF!</f>
        <v>#REF!</v>
      </c>
      <c r="M53" s="128" t="e">
        <f>APRIL!#REF!+MEI!#REF!+JUNI!#REF!</f>
        <v>#REF!</v>
      </c>
      <c r="N53" s="128" t="e">
        <f>APRIL!#REF!+MEI!#REF!+JUNI!#REF!</f>
        <v>#REF!</v>
      </c>
      <c r="O53" s="19" t="e">
        <f t="shared" si="3"/>
        <v>#REF!</v>
      </c>
      <c r="P53" s="128" t="e">
        <f>APRIL!#REF!+MEI!#REF!+JUNI!#REF!</f>
        <v>#REF!</v>
      </c>
      <c r="Q53" s="19" t="e">
        <f t="shared" si="4"/>
        <v>#REF!</v>
      </c>
      <c r="R53" s="128" t="e">
        <f>APRIL!#REF!+MEI!#REF!+JUNI!#REF!</f>
        <v>#REF!</v>
      </c>
      <c r="S53" s="19" t="e">
        <f t="shared" si="5"/>
        <v>#REF!</v>
      </c>
      <c r="T53" s="128" t="e">
        <f>APRIL!#REF!+MEI!#REF!+JUNI!#REF!</f>
        <v>#REF!</v>
      </c>
      <c r="U53" s="19" t="e">
        <f t="shared" si="6"/>
        <v>#REF!</v>
      </c>
      <c r="V53" s="128" t="e">
        <f>APRIL!#REF!+MEI!#REF!+JUNI!#REF!</f>
        <v>#REF!</v>
      </c>
      <c r="W53" s="19" t="e">
        <f t="shared" si="7"/>
        <v>#REF!</v>
      </c>
      <c r="X53" s="128" t="e">
        <f>APRIL!#REF!+MEI!#REF!+JUNI!#REF!</f>
        <v>#REF!</v>
      </c>
      <c r="Y53" s="19" t="e">
        <f t="shared" si="32"/>
        <v>#REF!</v>
      </c>
      <c r="Z53" s="128" t="e">
        <f>APRIL!#REF!+MEI!#REF!+JUNI!#REF!</f>
        <v>#REF!</v>
      </c>
      <c r="AA53" s="19" t="e">
        <f t="shared" si="9"/>
        <v>#REF!</v>
      </c>
      <c r="AB53" s="128" t="e">
        <f>APRIL!#REF!+MEI!#REF!+JUNI!#REF!</f>
        <v>#REF!</v>
      </c>
      <c r="AC53" s="19" t="e">
        <f t="shared" si="33"/>
        <v>#REF!</v>
      </c>
      <c r="AD53" s="128" t="e">
        <f>APRIL!#REF!+MEI!#REF!+JUNI!#REF!</f>
        <v>#REF!</v>
      </c>
      <c r="AE53" s="19" t="e">
        <f t="shared" si="11"/>
        <v>#REF!</v>
      </c>
      <c r="AF53" s="128" t="e">
        <f>APRIL!#REF!+MEI!#REF!+JUNI!#REF!</f>
        <v>#REF!</v>
      </c>
      <c r="AG53" s="19" t="e">
        <f t="shared" si="34"/>
        <v>#REF!</v>
      </c>
      <c r="AH53" s="128" t="e">
        <f>APRIL!#REF!+MEI!#REF!+JUNI!#REF!</f>
        <v>#REF!</v>
      </c>
      <c r="AI53" s="19" t="e">
        <f t="shared" si="13"/>
        <v>#REF!</v>
      </c>
      <c r="AJ53" s="128" t="e">
        <f>APRIL!#REF!+MEI!#REF!+JUNI!#REF!</f>
        <v>#REF!</v>
      </c>
      <c r="AK53" s="19" t="e">
        <f t="shared" si="35"/>
        <v>#REF!</v>
      </c>
      <c r="AL53" s="128" t="e">
        <f>APRIL!#REF!+MEI!#REF!+JUNI!#REF!</f>
        <v>#REF!</v>
      </c>
      <c r="AM53" s="128" t="e">
        <f>APRIL!#REF!+MEI!#REF!+JUNI!#REF!</f>
        <v>#REF!</v>
      </c>
      <c r="AN53" s="128" t="e">
        <f>APRIL!#REF!+MEI!#REF!+JUNI!#REF!</f>
        <v>#REF!</v>
      </c>
      <c r="AO53" s="128" t="e">
        <f>APRIL!#REF!+MEI!#REF!+JUNI!#REF!</f>
        <v>#REF!</v>
      </c>
      <c r="AP53" s="128" t="e">
        <f>APRIL!#REF!+MEI!#REF!+JUNI!#REF!</f>
        <v>#REF!</v>
      </c>
      <c r="AQ53" s="128" t="e">
        <f>APRIL!#REF!+MEI!#REF!+JUNI!#REF!</f>
        <v>#REF!</v>
      </c>
      <c r="AR53" s="128" t="e">
        <f>APRIL!#REF!+MEI!#REF!+JUNI!#REF!</f>
        <v>#REF!</v>
      </c>
      <c r="AS53" s="128" t="e">
        <f>APRIL!#REF!+MEI!#REF!+JUNI!#REF!</f>
        <v>#REF!</v>
      </c>
      <c r="AT53" s="128" t="e">
        <f>APRIL!#REF!+MEI!#REF!+JUNI!#REF!</f>
        <v>#REF!</v>
      </c>
      <c r="AU53" s="128" t="e">
        <f>APRIL!#REF!+MEI!#REF!+JUNI!#REF!</f>
        <v>#REF!</v>
      </c>
      <c r="AV53" s="128" t="e">
        <f>APRIL!#REF!+MEI!#REF!+JUNI!#REF!</f>
        <v>#REF!</v>
      </c>
      <c r="AW53" s="128" t="e">
        <f>APRIL!#REF!+MEI!#REF!+JUNI!#REF!</f>
        <v>#REF!</v>
      </c>
      <c r="AX53" s="128" t="e">
        <f>APRIL!#REF!+MEI!#REF!+JUNI!#REF!</f>
        <v>#REF!</v>
      </c>
      <c r="AY53" s="128" t="e">
        <f>APRIL!#REF!+MEI!#REF!+JUNI!#REF!</f>
        <v>#REF!</v>
      </c>
      <c r="AZ53" s="128" t="e">
        <f>APRIL!#REF!+MEI!#REF!+JUNI!#REF!</f>
        <v>#REF!</v>
      </c>
      <c r="BA53" s="128" t="e">
        <f>APRIL!#REF!+MEI!#REF!+JUNI!#REF!</f>
        <v>#REF!</v>
      </c>
      <c r="BB53" s="28" t="e">
        <f t="shared" si="15"/>
        <v>#REF!</v>
      </c>
      <c r="BC53" s="128" t="e">
        <f>APRIL!#REF!+MEI!#REF!+JUNI!#REF!</f>
        <v>#REF!</v>
      </c>
      <c r="BD53" s="28" t="e">
        <f t="shared" si="16"/>
        <v>#REF!</v>
      </c>
      <c r="BE53" s="128" t="e">
        <f>APRIL!#REF!+MEI!#REF!+JUNI!#REF!</f>
        <v>#REF!</v>
      </c>
      <c r="BF53" s="29" t="e">
        <f t="shared" si="17"/>
        <v>#REF!</v>
      </c>
      <c r="BG53" s="128" t="e">
        <f>APRIL!#REF!+MEI!#REF!+JUNI!#REF!</f>
        <v>#REF!</v>
      </c>
      <c r="BH53" s="29" t="e">
        <f t="shared" si="18"/>
        <v>#REF!</v>
      </c>
      <c r="BI53" s="128" t="e">
        <f>APRIL!#REF!+MEI!#REF!+JUNI!#REF!</f>
        <v>#REF!</v>
      </c>
      <c r="BJ53" s="29" t="e">
        <f t="shared" si="19"/>
        <v>#REF!</v>
      </c>
      <c r="BK53" s="128" t="e">
        <f>APRIL!#REF!+MEI!#REF!+JUNI!#REF!</f>
        <v>#REF!</v>
      </c>
      <c r="BL53" s="19" t="e">
        <f t="shared" si="20"/>
        <v>#REF!</v>
      </c>
      <c r="BM53" s="128" t="e">
        <f>APRIL!#REF!+MEI!#REF!+JUNI!#REF!</f>
        <v>#REF!</v>
      </c>
      <c r="BN53" s="19" t="e">
        <f t="shared" si="21"/>
        <v>#REF!</v>
      </c>
      <c r="BO53" s="128" t="e">
        <f>APRIL!#REF!+MEI!#REF!+JUNI!#REF!</f>
        <v>#REF!</v>
      </c>
      <c r="BP53" s="19" t="e">
        <f t="shared" si="22"/>
        <v>#REF!</v>
      </c>
      <c r="BQ53" s="128" t="e">
        <f>APRIL!#REF!+MEI!#REF!+JUNI!#REF!</f>
        <v>#REF!</v>
      </c>
      <c r="BR53" s="19" t="e">
        <f t="shared" si="23"/>
        <v>#REF!</v>
      </c>
      <c r="BS53" s="128" t="e">
        <f>APRIL!#REF!+MEI!#REF!+JUNI!#REF!</f>
        <v>#REF!</v>
      </c>
      <c r="BT53" s="19" t="e">
        <f t="shared" si="24"/>
        <v>#REF!</v>
      </c>
      <c r="BU53" s="128" t="e">
        <f>APRIL!#REF!+MEI!#REF!+JUNI!#REF!</f>
        <v>#REF!</v>
      </c>
      <c r="BV53" s="19" t="e">
        <f t="shared" si="25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75"/>
      <c r="B54" s="175"/>
      <c r="C54" s="32" t="s">
        <v>105</v>
      </c>
      <c r="D54" s="128" t="e">
        <f>APRIL!#REF!+MEI!#REF!+JUNI!#REF!</f>
        <v>#REF!</v>
      </c>
      <c r="E54" s="128" t="e">
        <f>APRIL!#REF!+MEI!#REF!+JUNI!#REF!</f>
        <v>#REF!</v>
      </c>
      <c r="F54" s="128" t="e">
        <f>APRIL!#REF!+MEI!#REF!+JUNI!#REF!</f>
        <v>#REF!</v>
      </c>
      <c r="G54" s="19" t="e">
        <f t="shared" si="0"/>
        <v>#REF!</v>
      </c>
      <c r="H54" s="128" t="e">
        <f>APRIL!#REF!+MEI!#REF!+JUNI!#REF!</f>
        <v>#REF!</v>
      </c>
      <c r="I54" s="21" t="e">
        <f t="shared" si="31"/>
        <v>#REF!</v>
      </c>
      <c r="J54" s="128" t="e">
        <f>APRIL!#REF!+MEI!#REF!+JUNI!#REF!</f>
        <v>#REF!</v>
      </c>
      <c r="K54" s="23" t="e">
        <f t="shared" si="2"/>
        <v>#REF!</v>
      </c>
      <c r="L54" s="128" t="e">
        <f>APRIL!#REF!+MEI!#REF!+JUNI!#REF!</f>
        <v>#REF!</v>
      </c>
      <c r="M54" s="128" t="e">
        <f>APRIL!#REF!+MEI!#REF!+JUNI!#REF!</f>
        <v>#REF!</v>
      </c>
      <c r="N54" s="128" t="e">
        <f>APRIL!#REF!+MEI!#REF!+JUNI!#REF!</f>
        <v>#REF!</v>
      </c>
      <c r="O54" s="19" t="e">
        <f t="shared" si="3"/>
        <v>#REF!</v>
      </c>
      <c r="P54" s="128" t="e">
        <f>APRIL!#REF!+MEI!#REF!+JUNI!#REF!</f>
        <v>#REF!</v>
      </c>
      <c r="Q54" s="19" t="e">
        <f t="shared" si="4"/>
        <v>#REF!</v>
      </c>
      <c r="R54" s="128" t="e">
        <f>APRIL!#REF!+MEI!#REF!+JUNI!#REF!</f>
        <v>#REF!</v>
      </c>
      <c r="S54" s="19" t="e">
        <f t="shared" si="5"/>
        <v>#REF!</v>
      </c>
      <c r="T54" s="128" t="e">
        <f>APRIL!#REF!+MEI!#REF!+JUNI!#REF!</f>
        <v>#REF!</v>
      </c>
      <c r="U54" s="19" t="e">
        <f t="shared" si="6"/>
        <v>#REF!</v>
      </c>
      <c r="V54" s="128" t="e">
        <f>APRIL!#REF!+MEI!#REF!+JUNI!#REF!</f>
        <v>#REF!</v>
      </c>
      <c r="W54" s="19" t="e">
        <f t="shared" si="7"/>
        <v>#REF!</v>
      </c>
      <c r="X54" s="128" t="e">
        <f>APRIL!#REF!+MEI!#REF!+JUNI!#REF!</f>
        <v>#REF!</v>
      </c>
      <c r="Y54" s="19" t="e">
        <f t="shared" si="32"/>
        <v>#REF!</v>
      </c>
      <c r="Z54" s="128" t="e">
        <f>APRIL!#REF!+MEI!#REF!+JUNI!#REF!</f>
        <v>#REF!</v>
      </c>
      <c r="AA54" s="19" t="e">
        <f t="shared" si="9"/>
        <v>#REF!</v>
      </c>
      <c r="AB54" s="128" t="e">
        <f>APRIL!#REF!+MEI!#REF!+JUNI!#REF!</f>
        <v>#REF!</v>
      </c>
      <c r="AC54" s="19" t="e">
        <f t="shared" si="33"/>
        <v>#REF!</v>
      </c>
      <c r="AD54" s="128" t="e">
        <f>APRIL!#REF!+MEI!#REF!+JUNI!#REF!</f>
        <v>#REF!</v>
      </c>
      <c r="AE54" s="19" t="e">
        <f t="shared" si="11"/>
        <v>#REF!</v>
      </c>
      <c r="AF54" s="128" t="e">
        <f>APRIL!#REF!+MEI!#REF!+JUNI!#REF!</f>
        <v>#REF!</v>
      </c>
      <c r="AG54" s="19" t="e">
        <f t="shared" si="34"/>
        <v>#REF!</v>
      </c>
      <c r="AH54" s="128" t="e">
        <f>APRIL!#REF!+MEI!#REF!+JUNI!#REF!</f>
        <v>#REF!</v>
      </c>
      <c r="AI54" s="19" t="e">
        <f t="shared" si="13"/>
        <v>#REF!</v>
      </c>
      <c r="AJ54" s="128" t="e">
        <f>APRIL!#REF!+MEI!#REF!+JUNI!#REF!</f>
        <v>#REF!</v>
      </c>
      <c r="AK54" s="19" t="e">
        <f t="shared" si="35"/>
        <v>#REF!</v>
      </c>
      <c r="AL54" s="128" t="e">
        <f>APRIL!#REF!+MEI!#REF!+JUNI!#REF!</f>
        <v>#REF!</v>
      </c>
      <c r="AM54" s="128" t="e">
        <f>APRIL!#REF!+MEI!#REF!+JUNI!#REF!</f>
        <v>#REF!</v>
      </c>
      <c r="AN54" s="128" t="e">
        <f>APRIL!#REF!+MEI!#REF!+JUNI!#REF!</f>
        <v>#REF!</v>
      </c>
      <c r="AO54" s="128" t="e">
        <f>APRIL!#REF!+MEI!#REF!+JUNI!#REF!</f>
        <v>#REF!</v>
      </c>
      <c r="AP54" s="128" t="e">
        <f>APRIL!#REF!+MEI!#REF!+JUNI!#REF!</f>
        <v>#REF!</v>
      </c>
      <c r="AQ54" s="128" t="e">
        <f>APRIL!#REF!+MEI!#REF!+JUNI!#REF!</f>
        <v>#REF!</v>
      </c>
      <c r="AR54" s="128" t="e">
        <f>APRIL!#REF!+MEI!#REF!+JUNI!#REF!</f>
        <v>#REF!</v>
      </c>
      <c r="AS54" s="128" t="e">
        <f>APRIL!#REF!+MEI!#REF!+JUNI!#REF!</f>
        <v>#REF!</v>
      </c>
      <c r="AT54" s="128" t="e">
        <f>APRIL!#REF!+MEI!#REF!+JUNI!#REF!</f>
        <v>#REF!</v>
      </c>
      <c r="AU54" s="128" t="e">
        <f>APRIL!#REF!+MEI!#REF!+JUNI!#REF!</f>
        <v>#REF!</v>
      </c>
      <c r="AV54" s="128" t="e">
        <f>APRIL!#REF!+MEI!#REF!+JUNI!#REF!</f>
        <v>#REF!</v>
      </c>
      <c r="AW54" s="128" t="e">
        <f>APRIL!#REF!+MEI!#REF!+JUNI!#REF!</f>
        <v>#REF!</v>
      </c>
      <c r="AX54" s="128" t="e">
        <f>APRIL!#REF!+MEI!#REF!+JUNI!#REF!</f>
        <v>#REF!</v>
      </c>
      <c r="AY54" s="128" t="e">
        <f>APRIL!#REF!+MEI!#REF!+JUNI!#REF!</f>
        <v>#REF!</v>
      </c>
      <c r="AZ54" s="128" t="e">
        <f>APRIL!#REF!+MEI!#REF!+JUNI!#REF!</f>
        <v>#REF!</v>
      </c>
      <c r="BA54" s="128" t="e">
        <f>APRIL!#REF!+MEI!#REF!+JUNI!#REF!</f>
        <v>#REF!</v>
      </c>
      <c r="BB54" s="28" t="e">
        <f t="shared" si="15"/>
        <v>#REF!</v>
      </c>
      <c r="BC54" s="128" t="e">
        <f>APRIL!#REF!+MEI!#REF!+JUNI!#REF!</f>
        <v>#REF!</v>
      </c>
      <c r="BD54" s="28" t="e">
        <f t="shared" si="16"/>
        <v>#REF!</v>
      </c>
      <c r="BE54" s="128" t="e">
        <f>APRIL!#REF!+MEI!#REF!+JUNI!#REF!</f>
        <v>#REF!</v>
      </c>
      <c r="BF54" s="29" t="e">
        <f t="shared" si="17"/>
        <v>#REF!</v>
      </c>
      <c r="BG54" s="128" t="e">
        <f>APRIL!#REF!+MEI!#REF!+JUNI!#REF!</f>
        <v>#REF!</v>
      </c>
      <c r="BH54" s="29" t="e">
        <f t="shared" si="18"/>
        <v>#REF!</v>
      </c>
      <c r="BI54" s="128" t="e">
        <f>APRIL!#REF!+MEI!#REF!+JUNI!#REF!</f>
        <v>#REF!</v>
      </c>
      <c r="BJ54" s="29" t="e">
        <f t="shared" si="19"/>
        <v>#REF!</v>
      </c>
      <c r="BK54" s="128" t="e">
        <f>APRIL!#REF!+MEI!#REF!+JUNI!#REF!</f>
        <v>#REF!</v>
      </c>
      <c r="BL54" s="19" t="e">
        <f t="shared" si="20"/>
        <v>#REF!</v>
      </c>
      <c r="BM54" s="128" t="e">
        <f>APRIL!#REF!+MEI!#REF!+JUNI!#REF!</f>
        <v>#REF!</v>
      </c>
      <c r="BN54" s="19" t="e">
        <f t="shared" si="21"/>
        <v>#REF!</v>
      </c>
      <c r="BO54" s="128" t="e">
        <f>APRIL!#REF!+MEI!#REF!+JUNI!#REF!</f>
        <v>#REF!</v>
      </c>
      <c r="BP54" s="19" t="e">
        <f t="shared" si="22"/>
        <v>#REF!</v>
      </c>
      <c r="BQ54" s="128" t="e">
        <f>APRIL!#REF!+MEI!#REF!+JUNI!#REF!</f>
        <v>#REF!</v>
      </c>
      <c r="BR54" s="19" t="e">
        <f t="shared" si="23"/>
        <v>#REF!</v>
      </c>
      <c r="BS54" s="128" t="e">
        <f>APRIL!#REF!+MEI!#REF!+JUNI!#REF!</f>
        <v>#REF!</v>
      </c>
      <c r="BT54" s="19" t="e">
        <f t="shared" si="24"/>
        <v>#REF!</v>
      </c>
      <c r="BU54" s="128" t="e">
        <f>APRIL!#REF!+MEI!#REF!+JUNI!#REF!</f>
        <v>#REF!</v>
      </c>
      <c r="BV54" s="19" t="e">
        <f t="shared" si="25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APRIL!#REF!+MEI!#REF!+JUNI!#REF!</f>
        <v>#REF!</v>
      </c>
      <c r="E55" s="129" t="e">
        <f>APRIL!#REF!+MEI!#REF!+JUNI!#REF!</f>
        <v>#REF!</v>
      </c>
      <c r="F55" s="129" t="e">
        <f>APRIL!#REF!+MEI!#REF!+JUNI!#REF!</f>
        <v>#REF!</v>
      </c>
      <c r="G55" s="109" t="e">
        <f t="shared" si="0"/>
        <v>#REF!</v>
      </c>
      <c r="H55" s="129" t="e">
        <f>APRIL!#REF!+MEI!#REF!+JUNI!#REF!</f>
        <v>#REF!</v>
      </c>
      <c r="I55" s="21" t="e">
        <f t="shared" si="31"/>
        <v>#REF!</v>
      </c>
      <c r="J55" s="129" t="e">
        <f>APRIL!#REF!+MEI!#REF!+JUNI!#REF!</f>
        <v>#REF!</v>
      </c>
      <c r="K55" s="23" t="e">
        <f t="shared" si="2"/>
        <v>#REF!</v>
      </c>
      <c r="L55" s="129" t="e">
        <f>APRIL!#REF!+MEI!#REF!+JUNI!#REF!</f>
        <v>#REF!</v>
      </c>
      <c r="M55" s="129" t="e">
        <f>APRIL!#REF!+MEI!#REF!+JUNI!#REF!</f>
        <v>#REF!</v>
      </c>
      <c r="N55" s="129" t="e">
        <f>APRIL!#REF!+MEI!#REF!+JUNI!#REF!</f>
        <v>#REF!</v>
      </c>
      <c r="O55" s="19" t="e">
        <f t="shared" si="3"/>
        <v>#REF!</v>
      </c>
      <c r="P55" s="129" t="e">
        <f>APRIL!#REF!+MEI!#REF!+JUNI!#REF!</f>
        <v>#REF!</v>
      </c>
      <c r="Q55" s="19" t="e">
        <f t="shared" si="4"/>
        <v>#REF!</v>
      </c>
      <c r="R55" s="129" t="e">
        <f>APRIL!#REF!+MEI!#REF!+JUNI!#REF!</f>
        <v>#REF!</v>
      </c>
      <c r="S55" s="19" t="e">
        <f t="shared" si="5"/>
        <v>#REF!</v>
      </c>
      <c r="T55" s="129" t="e">
        <f>APRIL!#REF!+MEI!#REF!+JUNI!#REF!</f>
        <v>#REF!</v>
      </c>
      <c r="U55" s="19" t="e">
        <f t="shared" si="6"/>
        <v>#REF!</v>
      </c>
      <c r="V55" s="129" t="e">
        <f>APRIL!#REF!+MEI!#REF!+JUNI!#REF!</f>
        <v>#REF!</v>
      </c>
      <c r="W55" s="19" t="e">
        <f t="shared" si="7"/>
        <v>#REF!</v>
      </c>
      <c r="X55" s="129" t="e">
        <f>APRIL!#REF!+MEI!#REF!+JUNI!#REF!</f>
        <v>#REF!</v>
      </c>
      <c r="Y55" s="19" t="e">
        <f t="shared" si="32"/>
        <v>#REF!</v>
      </c>
      <c r="Z55" s="129" t="e">
        <f>APRIL!#REF!+MEI!#REF!+JUNI!#REF!</f>
        <v>#REF!</v>
      </c>
      <c r="AA55" s="19" t="e">
        <f t="shared" si="9"/>
        <v>#REF!</v>
      </c>
      <c r="AB55" s="129" t="e">
        <f>APRIL!#REF!+MEI!#REF!+JUNI!#REF!</f>
        <v>#REF!</v>
      </c>
      <c r="AC55" s="19" t="e">
        <f t="shared" si="33"/>
        <v>#REF!</v>
      </c>
      <c r="AD55" s="129" t="e">
        <f>APRIL!#REF!+MEI!#REF!+JUNI!#REF!</f>
        <v>#REF!</v>
      </c>
      <c r="AE55" s="19" t="e">
        <f t="shared" si="11"/>
        <v>#REF!</v>
      </c>
      <c r="AF55" s="129" t="e">
        <f>APRIL!#REF!+MEI!#REF!+JUNI!#REF!</f>
        <v>#REF!</v>
      </c>
      <c r="AG55" s="19" t="e">
        <f t="shared" si="34"/>
        <v>#REF!</v>
      </c>
      <c r="AH55" s="129" t="e">
        <f>APRIL!#REF!+MEI!#REF!+JUNI!#REF!</f>
        <v>#REF!</v>
      </c>
      <c r="AI55" s="19" t="e">
        <f t="shared" si="13"/>
        <v>#REF!</v>
      </c>
      <c r="AJ55" s="129" t="e">
        <f>APRIL!#REF!+MEI!#REF!+JUNI!#REF!</f>
        <v>#REF!</v>
      </c>
      <c r="AK55" s="19" t="e">
        <f t="shared" si="35"/>
        <v>#REF!</v>
      </c>
      <c r="AL55" s="129" t="e">
        <f>APRIL!#REF!+MEI!#REF!+JUNI!#REF!</f>
        <v>#REF!</v>
      </c>
      <c r="AM55" s="129" t="e">
        <f>APRIL!#REF!+MEI!#REF!+JUNI!#REF!</f>
        <v>#REF!</v>
      </c>
      <c r="AN55" s="129" t="e">
        <f>APRIL!#REF!+MEI!#REF!+JUNI!#REF!</f>
        <v>#REF!</v>
      </c>
      <c r="AO55" s="129" t="e">
        <f>APRIL!#REF!+MEI!#REF!+JUNI!#REF!</f>
        <v>#REF!</v>
      </c>
      <c r="AP55" s="129" t="e">
        <f>APRIL!#REF!+MEI!#REF!+JUNI!#REF!</f>
        <v>#REF!</v>
      </c>
      <c r="AQ55" s="129" t="e">
        <f>APRIL!#REF!+MEI!#REF!+JUNI!#REF!</f>
        <v>#REF!</v>
      </c>
      <c r="AR55" s="129" t="e">
        <f>APRIL!#REF!+MEI!#REF!+JUNI!#REF!</f>
        <v>#REF!</v>
      </c>
      <c r="AS55" s="129" t="e">
        <f>APRIL!#REF!+MEI!#REF!+JUNI!#REF!</f>
        <v>#REF!</v>
      </c>
      <c r="AT55" s="129" t="e">
        <f>APRIL!#REF!+MEI!#REF!+JUNI!#REF!</f>
        <v>#REF!</v>
      </c>
      <c r="AU55" s="129" t="e">
        <f>APRIL!#REF!+MEI!#REF!+JUNI!#REF!</f>
        <v>#REF!</v>
      </c>
      <c r="AV55" s="129" t="e">
        <f>APRIL!#REF!+MEI!#REF!+JUNI!#REF!</f>
        <v>#REF!</v>
      </c>
      <c r="AW55" s="129" t="e">
        <f>APRIL!#REF!+MEI!#REF!+JUNI!#REF!</f>
        <v>#REF!</v>
      </c>
      <c r="AX55" s="129" t="e">
        <f>APRIL!#REF!+MEI!#REF!+JUNI!#REF!</f>
        <v>#REF!</v>
      </c>
      <c r="AY55" s="129" t="e">
        <f>APRIL!#REF!+MEI!#REF!+JUNI!#REF!</f>
        <v>#REF!</v>
      </c>
      <c r="AZ55" s="129" t="e">
        <f>APRIL!#REF!+MEI!#REF!+JUNI!#REF!</f>
        <v>#REF!</v>
      </c>
      <c r="BA55" s="129" t="e">
        <f>APRIL!#REF!+MEI!#REF!+JUNI!#REF!</f>
        <v>#REF!</v>
      </c>
      <c r="BB55" s="28" t="e">
        <f t="shared" si="15"/>
        <v>#REF!</v>
      </c>
      <c r="BC55" s="129" t="e">
        <f>APRIL!#REF!+MEI!#REF!+JUNI!#REF!</f>
        <v>#REF!</v>
      </c>
      <c r="BD55" s="28" t="e">
        <f t="shared" si="16"/>
        <v>#REF!</v>
      </c>
      <c r="BE55" s="129" t="e">
        <f>APRIL!#REF!+MEI!#REF!+JUNI!#REF!</f>
        <v>#REF!</v>
      </c>
      <c r="BF55" s="29" t="e">
        <f t="shared" si="17"/>
        <v>#REF!</v>
      </c>
      <c r="BG55" s="129" t="e">
        <f>APRIL!#REF!+MEI!#REF!+JUNI!#REF!</f>
        <v>#REF!</v>
      </c>
      <c r="BH55" s="29" t="e">
        <f t="shared" si="18"/>
        <v>#REF!</v>
      </c>
      <c r="BI55" s="129" t="e">
        <f>APRIL!#REF!+MEI!#REF!+JUNI!#REF!</f>
        <v>#REF!</v>
      </c>
      <c r="BJ55" s="29" t="e">
        <f t="shared" si="19"/>
        <v>#REF!</v>
      </c>
      <c r="BK55" s="129" t="e">
        <f>APRIL!#REF!+MEI!#REF!+JUNI!#REF!</f>
        <v>#REF!</v>
      </c>
      <c r="BL55" s="19" t="e">
        <f t="shared" si="20"/>
        <v>#REF!</v>
      </c>
      <c r="BM55" s="129" t="e">
        <f>APRIL!#REF!+MEI!#REF!+JUNI!#REF!</f>
        <v>#REF!</v>
      </c>
      <c r="BN55" s="19" t="e">
        <f t="shared" si="21"/>
        <v>#REF!</v>
      </c>
      <c r="BO55" s="129" t="e">
        <f>APRIL!#REF!+MEI!#REF!+JUNI!#REF!</f>
        <v>#REF!</v>
      </c>
      <c r="BP55" s="19" t="e">
        <f t="shared" si="22"/>
        <v>#REF!</v>
      </c>
      <c r="BQ55" s="129" t="e">
        <f>APRIL!#REF!+MEI!#REF!+JUNI!#REF!</f>
        <v>#REF!</v>
      </c>
      <c r="BR55" s="19" t="e">
        <f t="shared" si="23"/>
        <v>#REF!</v>
      </c>
      <c r="BS55" s="129" t="e">
        <f>APRIL!#REF!+MEI!#REF!+JUNI!#REF!</f>
        <v>#REF!</v>
      </c>
      <c r="BT55" s="19" t="e">
        <f t="shared" si="24"/>
        <v>#REF!</v>
      </c>
      <c r="BU55" s="129" t="e">
        <f>APRIL!#REF!+MEI!#REF!+JUNI!#REF!</f>
        <v>#REF!</v>
      </c>
      <c r="BV55" s="19" t="e">
        <f t="shared" si="25"/>
        <v>#REF!</v>
      </c>
      <c r="BW55" s="4"/>
      <c r="BX55" s="4"/>
      <c r="BY55" s="4"/>
    </row>
    <row r="56" spans="1:77" ht="14.25" customHeight="1">
      <c r="A56" s="198">
        <v>11</v>
      </c>
      <c r="B56" s="199" t="s">
        <v>106</v>
      </c>
      <c r="C56" s="32" t="s">
        <v>107</v>
      </c>
      <c r="D56" s="128" t="e">
        <f>APRIL!#REF!+MEI!#REF!+JUNI!#REF!</f>
        <v>#REF!</v>
      </c>
      <c r="E56" s="128" t="e">
        <f>APRIL!#REF!+MEI!#REF!+JUNI!#REF!</f>
        <v>#REF!</v>
      </c>
      <c r="F56" s="128" t="e">
        <f>APRIL!#REF!+MEI!#REF!+JUNI!#REF!</f>
        <v>#REF!</v>
      </c>
      <c r="G56" s="19" t="e">
        <f t="shared" si="0"/>
        <v>#REF!</v>
      </c>
      <c r="H56" s="128" t="e">
        <f>APRIL!#REF!+MEI!#REF!+JUNI!#REF!</f>
        <v>#REF!</v>
      </c>
      <c r="I56" s="21" t="e">
        <f t="shared" si="31"/>
        <v>#REF!</v>
      </c>
      <c r="J56" s="128" t="e">
        <f>APRIL!#REF!+MEI!#REF!+JUNI!#REF!</f>
        <v>#REF!</v>
      </c>
      <c r="K56" s="23" t="e">
        <f t="shared" si="2"/>
        <v>#REF!</v>
      </c>
      <c r="L56" s="128" t="e">
        <f>APRIL!#REF!+MEI!#REF!+JUNI!#REF!</f>
        <v>#REF!</v>
      </c>
      <c r="M56" s="128" t="e">
        <f>APRIL!#REF!+MEI!#REF!+JUNI!#REF!</f>
        <v>#REF!</v>
      </c>
      <c r="N56" s="128" t="e">
        <f>APRIL!#REF!+MEI!#REF!+JUNI!#REF!</f>
        <v>#REF!</v>
      </c>
      <c r="O56" s="19" t="e">
        <f t="shared" si="3"/>
        <v>#REF!</v>
      </c>
      <c r="P56" s="128" t="e">
        <f>APRIL!#REF!+MEI!#REF!+JUNI!#REF!</f>
        <v>#REF!</v>
      </c>
      <c r="Q56" s="19" t="e">
        <f t="shared" si="4"/>
        <v>#REF!</v>
      </c>
      <c r="R56" s="128" t="e">
        <f>APRIL!#REF!+MEI!#REF!+JUNI!#REF!</f>
        <v>#REF!</v>
      </c>
      <c r="S56" s="19" t="e">
        <f t="shared" si="5"/>
        <v>#REF!</v>
      </c>
      <c r="T56" s="128" t="e">
        <f>APRIL!#REF!+MEI!#REF!+JUNI!#REF!</f>
        <v>#REF!</v>
      </c>
      <c r="U56" s="19" t="e">
        <f t="shared" si="6"/>
        <v>#REF!</v>
      </c>
      <c r="V56" s="128" t="e">
        <f>APRIL!#REF!+MEI!#REF!+JUNI!#REF!</f>
        <v>#REF!</v>
      </c>
      <c r="W56" s="19" t="e">
        <f t="shared" si="7"/>
        <v>#REF!</v>
      </c>
      <c r="X56" s="128" t="e">
        <f>APRIL!#REF!+MEI!#REF!+JUNI!#REF!</f>
        <v>#REF!</v>
      </c>
      <c r="Y56" s="19" t="e">
        <f t="shared" si="32"/>
        <v>#REF!</v>
      </c>
      <c r="Z56" s="128" t="e">
        <f>APRIL!#REF!+MEI!#REF!+JUNI!#REF!</f>
        <v>#REF!</v>
      </c>
      <c r="AA56" s="19" t="e">
        <f t="shared" si="9"/>
        <v>#REF!</v>
      </c>
      <c r="AB56" s="128" t="e">
        <f>APRIL!#REF!+MEI!#REF!+JUNI!#REF!</f>
        <v>#REF!</v>
      </c>
      <c r="AC56" s="19" t="e">
        <f t="shared" si="33"/>
        <v>#REF!</v>
      </c>
      <c r="AD56" s="128" t="e">
        <f>APRIL!#REF!+MEI!#REF!+JUNI!#REF!</f>
        <v>#REF!</v>
      </c>
      <c r="AE56" s="19" t="e">
        <f t="shared" si="11"/>
        <v>#REF!</v>
      </c>
      <c r="AF56" s="128" t="e">
        <f>APRIL!#REF!+MEI!#REF!+JUNI!#REF!</f>
        <v>#REF!</v>
      </c>
      <c r="AG56" s="19" t="e">
        <f t="shared" si="34"/>
        <v>#REF!</v>
      </c>
      <c r="AH56" s="128" t="e">
        <f>APRIL!#REF!+MEI!#REF!+JUNI!#REF!</f>
        <v>#REF!</v>
      </c>
      <c r="AI56" s="19" t="e">
        <f t="shared" si="13"/>
        <v>#REF!</v>
      </c>
      <c r="AJ56" s="128" t="e">
        <f>APRIL!#REF!+MEI!#REF!+JUNI!#REF!</f>
        <v>#REF!</v>
      </c>
      <c r="AK56" s="19" t="e">
        <f t="shared" si="35"/>
        <v>#REF!</v>
      </c>
      <c r="AL56" s="128" t="e">
        <f>APRIL!#REF!+MEI!#REF!+JUNI!#REF!</f>
        <v>#REF!</v>
      </c>
      <c r="AM56" s="128" t="e">
        <f>APRIL!#REF!+MEI!#REF!+JUNI!#REF!</f>
        <v>#REF!</v>
      </c>
      <c r="AN56" s="128" t="e">
        <f>APRIL!#REF!+MEI!#REF!+JUNI!#REF!</f>
        <v>#REF!</v>
      </c>
      <c r="AO56" s="128" t="e">
        <f>APRIL!#REF!+MEI!#REF!+JUNI!#REF!</f>
        <v>#REF!</v>
      </c>
      <c r="AP56" s="128" t="e">
        <f>APRIL!#REF!+MEI!#REF!+JUNI!#REF!</f>
        <v>#REF!</v>
      </c>
      <c r="AQ56" s="128" t="e">
        <f>APRIL!#REF!+MEI!#REF!+JUNI!#REF!</f>
        <v>#REF!</v>
      </c>
      <c r="AR56" s="128" t="e">
        <f>APRIL!#REF!+MEI!#REF!+JUNI!#REF!</f>
        <v>#REF!</v>
      </c>
      <c r="AS56" s="128" t="e">
        <f>APRIL!#REF!+MEI!#REF!+JUNI!#REF!</f>
        <v>#REF!</v>
      </c>
      <c r="AT56" s="128" t="e">
        <f>APRIL!#REF!+MEI!#REF!+JUNI!#REF!</f>
        <v>#REF!</v>
      </c>
      <c r="AU56" s="128" t="e">
        <f>APRIL!#REF!+MEI!#REF!+JUNI!#REF!</f>
        <v>#REF!</v>
      </c>
      <c r="AV56" s="128" t="e">
        <f>APRIL!#REF!+MEI!#REF!+JUNI!#REF!</f>
        <v>#REF!</v>
      </c>
      <c r="AW56" s="128" t="e">
        <f>APRIL!#REF!+MEI!#REF!+JUNI!#REF!</f>
        <v>#REF!</v>
      </c>
      <c r="AX56" s="128" t="e">
        <f>APRIL!#REF!+MEI!#REF!+JUNI!#REF!</f>
        <v>#REF!</v>
      </c>
      <c r="AY56" s="128" t="e">
        <f>APRIL!#REF!+MEI!#REF!+JUNI!#REF!</f>
        <v>#REF!</v>
      </c>
      <c r="AZ56" s="128" t="e">
        <f>APRIL!#REF!+MEI!#REF!+JUNI!#REF!</f>
        <v>#REF!</v>
      </c>
      <c r="BA56" s="128" t="e">
        <f>APRIL!#REF!+MEI!#REF!+JUNI!#REF!</f>
        <v>#REF!</v>
      </c>
      <c r="BB56" s="28" t="e">
        <f t="shared" si="15"/>
        <v>#REF!</v>
      </c>
      <c r="BC56" s="128" t="e">
        <f>APRIL!#REF!+MEI!#REF!+JUNI!#REF!</f>
        <v>#REF!</v>
      </c>
      <c r="BD56" s="28" t="e">
        <f t="shared" si="16"/>
        <v>#REF!</v>
      </c>
      <c r="BE56" s="128" t="e">
        <f>APRIL!#REF!+MEI!#REF!+JUNI!#REF!</f>
        <v>#REF!</v>
      </c>
      <c r="BF56" s="29" t="e">
        <f t="shared" si="17"/>
        <v>#REF!</v>
      </c>
      <c r="BG56" s="128" t="e">
        <f>APRIL!#REF!+MEI!#REF!+JUNI!#REF!</f>
        <v>#REF!</v>
      </c>
      <c r="BH56" s="29" t="e">
        <f t="shared" si="18"/>
        <v>#REF!</v>
      </c>
      <c r="BI56" s="128" t="e">
        <f>APRIL!#REF!+MEI!#REF!+JUNI!#REF!</f>
        <v>#REF!</v>
      </c>
      <c r="BJ56" s="29" t="e">
        <f t="shared" si="19"/>
        <v>#REF!</v>
      </c>
      <c r="BK56" s="128" t="e">
        <f>APRIL!#REF!+MEI!#REF!+JUNI!#REF!</f>
        <v>#REF!</v>
      </c>
      <c r="BL56" s="19" t="e">
        <f t="shared" si="20"/>
        <v>#REF!</v>
      </c>
      <c r="BM56" s="128" t="e">
        <f>APRIL!#REF!+MEI!#REF!+JUNI!#REF!</f>
        <v>#REF!</v>
      </c>
      <c r="BN56" s="19" t="e">
        <f t="shared" si="21"/>
        <v>#REF!</v>
      </c>
      <c r="BO56" s="128" t="e">
        <f>APRIL!#REF!+MEI!#REF!+JUNI!#REF!</f>
        <v>#REF!</v>
      </c>
      <c r="BP56" s="19" t="e">
        <f t="shared" si="22"/>
        <v>#REF!</v>
      </c>
      <c r="BQ56" s="128" t="e">
        <f>APRIL!#REF!+MEI!#REF!+JUNI!#REF!</f>
        <v>#REF!</v>
      </c>
      <c r="BR56" s="19" t="e">
        <f t="shared" si="23"/>
        <v>#REF!</v>
      </c>
      <c r="BS56" s="128" t="e">
        <f>APRIL!#REF!+MEI!#REF!+JUNI!#REF!</f>
        <v>#REF!</v>
      </c>
      <c r="BT56" s="19" t="e">
        <f t="shared" si="24"/>
        <v>#REF!</v>
      </c>
      <c r="BU56" s="128" t="e">
        <f>APRIL!#REF!+MEI!#REF!+JUNI!#REF!</f>
        <v>#REF!</v>
      </c>
      <c r="BV56" s="19" t="e">
        <f t="shared" si="25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74"/>
      <c r="B57" s="174"/>
      <c r="C57" s="32" t="s">
        <v>108</v>
      </c>
      <c r="D57" s="128" t="e">
        <f>APRIL!#REF!+MEI!#REF!+JUNI!#REF!</f>
        <v>#REF!</v>
      </c>
      <c r="E57" s="128" t="e">
        <f>APRIL!#REF!+MEI!#REF!+JUNI!#REF!</f>
        <v>#REF!</v>
      </c>
      <c r="F57" s="128" t="e">
        <f>APRIL!#REF!+MEI!#REF!+JUNI!#REF!</f>
        <v>#REF!</v>
      </c>
      <c r="G57" s="19" t="e">
        <f t="shared" si="0"/>
        <v>#REF!</v>
      </c>
      <c r="H57" s="128" t="e">
        <f>APRIL!#REF!+MEI!#REF!+JUNI!#REF!</f>
        <v>#REF!</v>
      </c>
      <c r="I57" s="21" t="e">
        <f t="shared" si="31"/>
        <v>#REF!</v>
      </c>
      <c r="J57" s="128" t="e">
        <f>APRIL!#REF!+MEI!#REF!+JUNI!#REF!</f>
        <v>#REF!</v>
      </c>
      <c r="K57" s="23" t="e">
        <f t="shared" si="2"/>
        <v>#REF!</v>
      </c>
      <c r="L57" s="128" t="e">
        <f>APRIL!#REF!+MEI!#REF!+JUNI!#REF!</f>
        <v>#REF!</v>
      </c>
      <c r="M57" s="128" t="e">
        <f>APRIL!#REF!+MEI!#REF!+JUNI!#REF!</f>
        <v>#REF!</v>
      </c>
      <c r="N57" s="128" t="e">
        <f>APRIL!#REF!+MEI!#REF!+JUNI!#REF!</f>
        <v>#REF!</v>
      </c>
      <c r="O57" s="19" t="e">
        <f t="shared" si="3"/>
        <v>#REF!</v>
      </c>
      <c r="P57" s="128" t="e">
        <f>APRIL!#REF!+MEI!#REF!+JUNI!#REF!</f>
        <v>#REF!</v>
      </c>
      <c r="Q57" s="19" t="e">
        <f t="shared" si="4"/>
        <v>#REF!</v>
      </c>
      <c r="R57" s="128" t="e">
        <f>APRIL!#REF!+MEI!#REF!+JUNI!#REF!</f>
        <v>#REF!</v>
      </c>
      <c r="S57" s="19" t="e">
        <f t="shared" si="5"/>
        <v>#REF!</v>
      </c>
      <c r="T57" s="128" t="e">
        <f>APRIL!#REF!+MEI!#REF!+JUNI!#REF!</f>
        <v>#REF!</v>
      </c>
      <c r="U57" s="19" t="e">
        <f t="shared" si="6"/>
        <v>#REF!</v>
      </c>
      <c r="V57" s="128" t="e">
        <f>APRIL!#REF!+MEI!#REF!+JUNI!#REF!</f>
        <v>#REF!</v>
      </c>
      <c r="W57" s="19" t="e">
        <f t="shared" si="7"/>
        <v>#REF!</v>
      </c>
      <c r="X57" s="128" t="e">
        <f>APRIL!#REF!+MEI!#REF!+JUNI!#REF!</f>
        <v>#REF!</v>
      </c>
      <c r="Y57" s="19" t="e">
        <f t="shared" si="32"/>
        <v>#REF!</v>
      </c>
      <c r="Z57" s="128" t="e">
        <f>APRIL!#REF!+MEI!#REF!+JUNI!#REF!</f>
        <v>#REF!</v>
      </c>
      <c r="AA57" s="19" t="e">
        <f t="shared" si="9"/>
        <v>#REF!</v>
      </c>
      <c r="AB57" s="128" t="e">
        <f>APRIL!#REF!+MEI!#REF!+JUNI!#REF!</f>
        <v>#REF!</v>
      </c>
      <c r="AC57" s="19" t="e">
        <f t="shared" si="33"/>
        <v>#REF!</v>
      </c>
      <c r="AD57" s="128" t="e">
        <f>APRIL!#REF!+MEI!#REF!+JUNI!#REF!</f>
        <v>#REF!</v>
      </c>
      <c r="AE57" s="19" t="e">
        <f t="shared" si="11"/>
        <v>#REF!</v>
      </c>
      <c r="AF57" s="128" t="e">
        <f>APRIL!#REF!+MEI!#REF!+JUNI!#REF!</f>
        <v>#REF!</v>
      </c>
      <c r="AG57" s="19" t="e">
        <f t="shared" si="34"/>
        <v>#REF!</v>
      </c>
      <c r="AH57" s="128" t="e">
        <f>APRIL!#REF!+MEI!#REF!+JUNI!#REF!</f>
        <v>#REF!</v>
      </c>
      <c r="AI57" s="19" t="e">
        <f t="shared" si="13"/>
        <v>#REF!</v>
      </c>
      <c r="AJ57" s="128" t="e">
        <f>APRIL!#REF!+MEI!#REF!+JUNI!#REF!</f>
        <v>#REF!</v>
      </c>
      <c r="AK57" s="19" t="e">
        <f t="shared" si="35"/>
        <v>#REF!</v>
      </c>
      <c r="AL57" s="128" t="e">
        <f>APRIL!#REF!+MEI!#REF!+JUNI!#REF!</f>
        <v>#REF!</v>
      </c>
      <c r="AM57" s="128" t="e">
        <f>APRIL!#REF!+MEI!#REF!+JUNI!#REF!</f>
        <v>#REF!</v>
      </c>
      <c r="AN57" s="128" t="e">
        <f>APRIL!#REF!+MEI!#REF!+JUNI!#REF!</f>
        <v>#REF!</v>
      </c>
      <c r="AO57" s="128" t="e">
        <f>APRIL!#REF!+MEI!#REF!+JUNI!#REF!</f>
        <v>#REF!</v>
      </c>
      <c r="AP57" s="128" t="e">
        <f>APRIL!#REF!+MEI!#REF!+JUNI!#REF!</f>
        <v>#REF!</v>
      </c>
      <c r="AQ57" s="128" t="e">
        <f>APRIL!#REF!+MEI!#REF!+JUNI!#REF!</f>
        <v>#REF!</v>
      </c>
      <c r="AR57" s="128" t="e">
        <f>APRIL!#REF!+MEI!#REF!+JUNI!#REF!</f>
        <v>#REF!</v>
      </c>
      <c r="AS57" s="128" t="e">
        <f>APRIL!#REF!+MEI!#REF!+JUNI!#REF!</f>
        <v>#REF!</v>
      </c>
      <c r="AT57" s="128" t="e">
        <f>APRIL!#REF!+MEI!#REF!+JUNI!#REF!</f>
        <v>#REF!</v>
      </c>
      <c r="AU57" s="128" t="e">
        <f>APRIL!#REF!+MEI!#REF!+JUNI!#REF!</f>
        <v>#REF!</v>
      </c>
      <c r="AV57" s="128" t="e">
        <f>APRIL!#REF!+MEI!#REF!+JUNI!#REF!</f>
        <v>#REF!</v>
      </c>
      <c r="AW57" s="128" t="e">
        <f>APRIL!#REF!+MEI!#REF!+JUNI!#REF!</f>
        <v>#REF!</v>
      </c>
      <c r="AX57" s="128" t="e">
        <f>APRIL!#REF!+MEI!#REF!+JUNI!#REF!</f>
        <v>#REF!</v>
      </c>
      <c r="AY57" s="128" t="e">
        <f>APRIL!#REF!+MEI!#REF!+JUNI!#REF!</f>
        <v>#REF!</v>
      </c>
      <c r="AZ57" s="128" t="e">
        <f>APRIL!#REF!+MEI!#REF!+JUNI!#REF!</f>
        <v>#REF!</v>
      </c>
      <c r="BA57" s="128" t="e">
        <f>APRIL!#REF!+MEI!#REF!+JUNI!#REF!</f>
        <v>#REF!</v>
      </c>
      <c r="BB57" s="28" t="e">
        <f t="shared" si="15"/>
        <v>#REF!</v>
      </c>
      <c r="BC57" s="128" t="e">
        <f>APRIL!#REF!+MEI!#REF!+JUNI!#REF!</f>
        <v>#REF!</v>
      </c>
      <c r="BD57" s="28" t="e">
        <f t="shared" si="16"/>
        <v>#REF!</v>
      </c>
      <c r="BE57" s="128" t="e">
        <f>APRIL!#REF!+MEI!#REF!+JUNI!#REF!</f>
        <v>#REF!</v>
      </c>
      <c r="BF57" s="29" t="e">
        <f t="shared" si="17"/>
        <v>#REF!</v>
      </c>
      <c r="BG57" s="128" t="e">
        <f>APRIL!#REF!+MEI!#REF!+JUNI!#REF!</f>
        <v>#REF!</v>
      </c>
      <c r="BH57" s="29" t="e">
        <f t="shared" si="18"/>
        <v>#REF!</v>
      </c>
      <c r="BI57" s="128" t="e">
        <f>APRIL!#REF!+MEI!#REF!+JUNI!#REF!</f>
        <v>#REF!</v>
      </c>
      <c r="BJ57" s="29" t="e">
        <f t="shared" si="19"/>
        <v>#REF!</v>
      </c>
      <c r="BK57" s="128" t="e">
        <f>APRIL!#REF!+MEI!#REF!+JUNI!#REF!</f>
        <v>#REF!</v>
      </c>
      <c r="BL57" s="19" t="e">
        <f t="shared" si="20"/>
        <v>#REF!</v>
      </c>
      <c r="BM57" s="128" t="e">
        <f>APRIL!#REF!+MEI!#REF!+JUNI!#REF!</f>
        <v>#REF!</v>
      </c>
      <c r="BN57" s="19" t="e">
        <f t="shared" si="21"/>
        <v>#REF!</v>
      </c>
      <c r="BO57" s="128" t="e">
        <f>APRIL!#REF!+MEI!#REF!+JUNI!#REF!</f>
        <v>#REF!</v>
      </c>
      <c r="BP57" s="19" t="e">
        <f t="shared" si="22"/>
        <v>#REF!</v>
      </c>
      <c r="BQ57" s="128" t="e">
        <f>APRIL!#REF!+MEI!#REF!+JUNI!#REF!</f>
        <v>#REF!</v>
      </c>
      <c r="BR57" s="19" t="e">
        <f t="shared" si="23"/>
        <v>#REF!</v>
      </c>
      <c r="BS57" s="128" t="e">
        <f>APRIL!#REF!+MEI!#REF!+JUNI!#REF!</f>
        <v>#REF!</v>
      </c>
      <c r="BT57" s="19" t="e">
        <f t="shared" si="24"/>
        <v>#REF!</v>
      </c>
      <c r="BU57" s="128" t="e">
        <f>APRIL!#REF!+MEI!#REF!+JUNI!#REF!</f>
        <v>#REF!</v>
      </c>
      <c r="BV57" s="19" t="e">
        <f t="shared" si="25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74"/>
      <c r="B58" s="174"/>
      <c r="C58" s="32" t="s">
        <v>109</v>
      </c>
      <c r="D58" s="128" t="e">
        <f>APRIL!#REF!+MEI!#REF!+JUNI!#REF!</f>
        <v>#REF!</v>
      </c>
      <c r="E58" s="128" t="e">
        <f>APRIL!#REF!+MEI!#REF!+JUNI!#REF!</f>
        <v>#REF!</v>
      </c>
      <c r="F58" s="128" t="e">
        <f>APRIL!#REF!+MEI!#REF!+JUNI!#REF!</f>
        <v>#REF!</v>
      </c>
      <c r="G58" s="19" t="e">
        <f t="shared" si="0"/>
        <v>#REF!</v>
      </c>
      <c r="H58" s="128" t="e">
        <f>APRIL!#REF!+MEI!#REF!+JUNI!#REF!</f>
        <v>#REF!</v>
      </c>
      <c r="I58" s="21" t="e">
        <f t="shared" si="31"/>
        <v>#REF!</v>
      </c>
      <c r="J58" s="128" t="e">
        <f>APRIL!#REF!+MEI!#REF!+JUNI!#REF!</f>
        <v>#REF!</v>
      </c>
      <c r="K58" s="23" t="e">
        <f t="shared" si="2"/>
        <v>#REF!</v>
      </c>
      <c r="L58" s="128" t="e">
        <f>APRIL!#REF!+MEI!#REF!+JUNI!#REF!</f>
        <v>#REF!</v>
      </c>
      <c r="M58" s="128" t="e">
        <f>APRIL!#REF!+MEI!#REF!+JUNI!#REF!</f>
        <v>#REF!</v>
      </c>
      <c r="N58" s="128" t="e">
        <f>APRIL!#REF!+MEI!#REF!+JUNI!#REF!</f>
        <v>#REF!</v>
      </c>
      <c r="O58" s="19" t="e">
        <f t="shared" si="3"/>
        <v>#REF!</v>
      </c>
      <c r="P58" s="128" t="e">
        <f>APRIL!#REF!+MEI!#REF!+JUNI!#REF!</f>
        <v>#REF!</v>
      </c>
      <c r="Q58" s="19" t="e">
        <f t="shared" si="4"/>
        <v>#REF!</v>
      </c>
      <c r="R58" s="128" t="e">
        <f>APRIL!#REF!+MEI!#REF!+JUNI!#REF!</f>
        <v>#REF!</v>
      </c>
      <c r="S58" s="19" t="e">
        <f t="shared" si="5"/>
        <v>#REF!</v>
      </c>
      <c r="T58" s="128" t="e">
        <f>APRIL!#REF!+MEI!#REF!+JUNI!#REF!</f>
        <v>#REF!</v>
      </c>
      <c r="U58" s="19" t="e">
        <f t="shared" si="6"/>
        <v>#REF!</v>
      </c>
      <c r="V58" s="128" t="e">
        <f>APRIL!#REF!+MEI!#REF!+JUNI!#REF!</f>
        <v>#REF!</v>
      </c>
      <c r="W58" s="19" t="e">
        <f t="shared" si="7"/>
        <v>#REF!</v>
      </c>
      <c r="X58" s="128" t="e">
        <f>APRIL!#REF!+MEI!#REF!+JUNI!#REF!</f>
        <v>#REF!</v>
      </c>
      <c r="Y58" s="19" t="e">
        <f t="shared" si="32"/>
        <v>#REF!</v>
      </c>
      <c r="Z58" s="128" t="e">
        <f>APRIL!#REF!+MEI!#REF!+JUNI!#REF!</f>
        <v>#REF!</v>
      </c>
      <c r="AA58" s="19" t="e">
        <f t="shared" si="9"/>
        <v>#REF!</v>
      </c>
      <c r="AB58" s="128" t="e">
        <f>APRIL!#REF!+MEI!#REF!+JUNI!#REF!</f>
        <v>#REF!</v>
      </c>
      <c r="AC58" s="19" t="e">
        <f t="shared" si="33"/>
        <v>#REF!</v>
      </c>
      <c r="AD58" s="128" t="e">
        <f>APRIL!#REF!+MEI!#REF!+JUNI!#REF!</f>
        <v>#REF!</v>
      </c>
      <c r="AE58" s="19" t="e">
        <f t="shared" si="11"/>
        <v>#REF!</v>
      </c>
      <c r="AF58" s="128" t="e">
        <f>APRIL!#REF!+MEI!#REF!+JUNI!#REF!</f>
        <v>#REF!</v>
      </c>
      <c r="AG58" s="19" t="e">
        <f t="shared" si="34"/>
        <v>#REF!</v>
      </c>
      <c r="AH58" s="128" t="e">
        <f>APRIL!#REF!+MEI!#REF!+JUNI!#REF!</f>
        <v>#REF!</v>
      </c>
      <c r="AI58" s="19" t="e">
        <f t="shared" si="13"/>
        <v>#REF!</v>
      </c>
      <c r="AJ58" s="128" t="e">
        <f>APRIL!#REF!+MEI!#REF!+JUNI!#REF!</f>
        <v>#REF!</v>
      </c>
      <c r="AK58" s="19" t="e">
        <f t="shared" si="35"/>
        <v>#REF!</v>
      </c>
      <c r="AL58" s="128" t="e">
        <f>APRIL!#REF!+MEI!#REF!+JUNI!#REF!</f>
        <v>#REF!</v>
      </c>
      <c r="AM58" s="128" t="e">
        <f>APRIL!#REF!+MEI!#REF!+JUNI!#REF!</f>
        <v>#REF!</v>
      </c>
      <c r="AN58" s="128" t="e">
        <f>APRIL!#REF!+MEI!#REF!+JUNI!#REF!</f>
        <v>#REF!</v>
      </c>
      <c r="AO58" s="128" t="e">
        <f>APRIL!#REF!+MEI!#REF!+JUNI!#REF!</f>
        <v>#REF!</v>
      </c>
      <c r="AP58" s="128" t="e">
        <f>APRIL!#REF!+MEI!#REF!+JUNI!#REF!</f>
        <v>#REF!</v>
      </c>
      <c r="AQ58" s="128" t="e">
        <f>APRIL!#REF!+MEI!#REF!+JUNI!#REF!</f>
        <v>#REF!</v>
      </c>
      <c r="AR58" s="128" t="e">
        <f>APRIL!#REF!+MEI!#REF!+JUNI!#REF!</f>
        <v>#REF!</v>
      </c>
      <c r="AS58" s="128" t="e">
        <f>APRIL!#REF!+MEI!#REF!+JUNI!#REF!</f>
        <v>#REF!</v>
      </c>
      <c r="AT58" s="128" t="e">
        <f>APRIL!#REF!+MEI!#REF!+JUNI!#REF!</f>
        <v>#REF!</v>
      </c>
      <c r="AU58" s="128" t="e">
        <f>APRIL!#REF!+MEI!#REF!+JUNI!#REF!</f>
        <v>#REF!</v>
      </c>
      <c r="AV58" s="128" t="e">
        <f>APRIL!#REF!+MEI!#REF!+JUNI!#REF!</f>
        <v>#REF!</v>
      </c>
      <c r="AW58" s="128" t="e">
        <f>APRIL!#REF!+MEI!#REF!+JUNI!#REF!</f>
        <v>#REF!</v>
      </c>
      <c r="AX58" s="128" t="e">
        <f>APRIL!#REF!+MEI!#REF!+JUNI!#REF!</f>
        <v>#REF!</v>
      </c>
      <c r="AY58" s="128" t="e">
        <f>APRIL!#REF!+MEI!#REF!+JUNI!#REF!</f>
        <v>#REF!</v>
      </c>
      <c r="AZ58" s="128" t="e">
        <f>APRIL!#REF!+MEI!#REF!+JUNI!#REF!</f>
        <v>#REF!</v>
      </c>
      <c r="BA58" s="128" t="e">
        <f>APRIL!#REF!+MEI!#REF!+JUNI!#REF!</f>
        <v>#REF!</v>
      </c>
      <c r="BB58" s="28" t="e">
        <f t="shared" si="15"/>
        <v>#REF!</v>
      </c>
      <c r="BC58" s="128" t="e">
        <f>APRIL!#REF!+MEI!#REF!+JUNI!#REF!</f>
        <v>#REF!</v>
      </c>
      <c r="BD58" s="28" t="e">
        <f t="shared" si="16"/>
        <v>#REF!</v>
      </c>
      <c r="BE58" s="128" t="e">
        <f>APRIL!#REF!+MEI!#REF!+JUNI!#REF!</f>
        <v>#REF!</v>
      </c>
      <c r="BF58" s="29" t="e">
        <f t="shared" si="17"/>
        <v>#REF!</v>
      </c>
      <c r="BG58" s="128" t="e">
        <f>APRIL!#REF!+MEI!#REF!+JUNI!#REF!</f>
        <v>#REF!</v>
      </c>
      <c r="BH58" s="29" t="e">
        <f t="shared" si="18"/>
        <v>#REF!</v>
      </c>
      <c r="BI58" s="128" t="e">
        <f>APRIL!#REF!+MEI!#REF!+JUNI!#REF!</f>
        <v>#REF!</v>
      </c>
      <c r="BJ58" s="29" t="e">
        <f t="shared" si="19"/>
        <v>#REF!</v>
      </c>
      <c r="BK58" s="128" t="e">
        <f>APRIL!#REF!+MEI!#REF!+JUNI!#REF!</f>
        <v>#REF!</v>
      </c>
      <c r="BL58" s="19" t="e">
        <f t="shared" si="20"/>
        <v>#REF!</v>
      </c>
      <c r="BM58" s="128" t="e">
        <f>APRIL!#REF!+MEI!#REF!+JUNI!#REF!</f>
        <v>#REF!</v>
      </c>
      <c r="BN58" s="19" t="e">
        <f t="shared" si="21"/>
        <v>#REF!</v>
      </c>
      <c r="BO58" s="128" t="e">
        <f>APRIL!#REF!+MEI!#REF!+JUNI!#REF!</f>
        <v>#REF!</v>
      </c>
      <c r="BP58" s="19" t="e">
        <f t="shared" si="22"/>
        <v>#REF!</v>
      </c>
      <c r="BQ58" s="128" t="e">
        <f>APRIL!#REF!+MEI!#REF!+JUNI!#REF!</f>
        <v>#REF!</v>
      </c>
      <c r="BR58" s="19" t="e">
        <f t="shared" si="23"/>
        <v>#REF!</v>
      </c>
      <c r="BS58" s="128" t="e">
        <f>APRIL!#REF!+MEI!#REF!+JUNI!#REF!</f>
        <v>#REF!</v>
      </c>
      <c r="BT58" s="19" t="e">
        <f t="shared" si="24"/>
        <v>#REF!</v>
      </c>
      <c r="BU58" s="128" t="e">
        <f>APRIL!#REF!+MEI!#REF!+JUNI!#REF!</f>
        <v>#REF!</v>
      </c>
      <c r="BV58" s="19" t="e">
        <f t="shared" si="25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75"/>
      <c r="B59" s="175"/>
      <c r="C59" s="32" t="s">
        <v>110</v>
      </c>
      <c r="D59" s="128" t="e">
        <f>APRIL!#REF!+MEI!#REF!+JUNI!#REF!</f>
        <v>#REF!</v>
      </c>
      <c r="E59" s="128" t="e">
        <f>APRIL!#REF!+MEI!#REF!+JUNI!#REF!</f>
        <v>#REF!</v>
      </c>
      <c r="F59" s="128" t="e">
        <f>APRIL!#REF!+MEI!#REF!+JUNI!#REF!</f>
        <v>#REF!</v>
      </c>
      <c r="G59" s="19" t="e">
        <f t="shared" si="0"/>
        <v>#REF!</v>
      </c>
      <c r="H59" s="128" t="e">
        <f>APRIL!#REF!+MEI!#REF!+JUNI!#REF!</f>
        <v>#REF!</v>
      </c>
      <c r="I59" s="21" t="e">
        <f t="shared" si="31"/>
        <v>#REF!</v>
      </c>
      <c r="J59" s="128" t="e">
        <f>APRIL!#REF!+MEI!#REF!+JUNI!#REF!</f>
        <v>#REF!</v>
      </c>
      <c r="K59" s="23" t="e">
        <f t="shared" si="2"/>
        <v>#REF!</v>
      </c>
      <c r="L59" s="128" t="e">
        <f>APRIL!#REF!+MEI!#REF!+JUNI!#REF!</f>
        <v>#REF!</v>
      </c>
      <c r="M59" s="128" t="e">
        <f>APRIL!#REF!+MEI!#REF!+JUNI!#REF!</f>
        <v>#REF!</v>
      </c>
      <c r="N59" s="128" t="e">
        <f>APRIL!#REF!+MEI!#REF!+JUNI!#REF!</f>
        <v>#REF!</v>
      </c>
      <c r="O59" s="19" t="e">
        <f t="shared" si="3"/>
        <v>#REF!</v>
      </c>
      <c r="P59" s="128" t="e">
        <f>APRIL!#REF!+MEI!#REF!+JUNI!#REF!</f>
        <v>#REF!</v>
      </c>
      <c r="Q59" s="19" t="e">
        <f t="shared" si="4"/>
        <v>#REF!</v>
      </c>
      <c r="R59" s="128" t="e">
        <f>APRIL!#REF!+MEI!#REF!+JUNI!#REF!</f>
        <v>#REF!</v>
      </c>
      <c r="S59" s="19" t="e">
        <f t="shared" si="5"/>
        <v>#REF!</v>
      </c>
      <c r="T59" s="128" t="e">
        <f>APRIL!#REF!+MEI!#REF!+JUNI!#REF!</f>
        <v>#REF!</v>
      </c>
      <c r="U59" s="19" t="e">
        <f t="shared" si="6"/>
        <v>#REF!</v>
      </c>
      <c r="V59" s="128" t="e">
        <f>APRIL!#REF!+MEI!#REF!+JUNI!#REF!</f>
        <v>#REF!</v>
      </c>
      <c r="W59" s="19" t="e">
        <f t="shared" si="7"/>
        <v>#REF!</v>
      </c>
      <c r="X59" s="128" t="e">
        <f>APRIL!#REF!+MEI!#REF!+JUNI!#REF!</f>
        <v>#REF!</v>
      </c>
      <c r="Y59" s="19" t="e">
        <f t="shared" si="32"/>
        <v>#REF!</v>
      </c>
      <c r="Z59" s="128" t="e">
        <f>APRIL!#REF!+MEI!#REF!+JUNI!#REF!</f>
        <v>#REF!</v>
      </c>
      <c r="AA59" s="19" t="e">
        <f t="shared" si="9"/>
        <v>#REF!</v>
      </c>
      <c r="AB59" s="128" t="e">
        <f>APRIL!#REF!+MEI!#REF!+JUNI!#REF!</f>
        <v>#REF!</v>
      </c>
      <c r="AC59" s="19" t="e">
        <f t="shared" si="33"/>
        <v>#REF!</v>
      </c>
      <c r="AD59" s="128" t="e">
        <f>APRIL!#REF!+MEI!#REF!+JUNI!#REF!</f>
        <v>#REF!</v>
      </c>
      <c r="AE59" s="19" t="e">
        <f t="shared" si="11"/>
        <v>#REF!</v>
      </c>
      <c r="AF59" s="128" t="e">
        <f>APRIL!#REF!+MEI!#REF!+JUNI!#REF!</f>
        <v>#REF!</v>
      </c>
      <c r="AG59" s="19" t="e">
        <f t="shared" si="34"/>
        <v>#REF!</v>
      </c>
      <c r="AH59" s="128" t="e">
        <f>APRIL!#REF!+MEI!#REF!+JUNI!#REF!</f>
        <v>#REF!</v>
      </c>
      <c r="AI59" s="19" t="e">
        <f t="shared" si="13"/>
        <v>#REF!</v>
      </c>
      <c r="AJ59" s="128" t="e">
        <f>APRIL!#REF!+MEI!#REF!+JUNI!#REF!</f>
        <v>#REF!</v>
      </c>
      <c r="AK59" s="19" t="e">
        <f t="shared" si="35"/>
        <v>#REF!</v>
      </c>
      <c r="AL59" s="128" t="e">
        <f>APRIL!#REF!+MEI!#REF!+JUNI!#REF!</f>
        <v>#REF!</v>
      </c>
      <c r="AM59" s="128" t="e">
        <f>APRIL!#REF!+MEI!#REF!+JUNI!#REF!</f>
        <v>#REF!</v>
      </c>
      <c r="AN59" s="128" t="e">
        <f>APRIL!#REF!+MEI!#REF!+JUNI!#REF!</f>
        <v>#REF!</v>
      </c>
      <c r="AO59" s="128" t="e">
        <f>APRIL!#REF!+MEI!#REF!+JUNI!#REF!</f>
        <v>#REF!</v>
      </c>
      <c r="AP59" s="128" t="e">
        <f>APRIL!#REF!+MEI!#REF!+JUNI!#REF!</f>
        <v>#REF!</v>
      </c>
      <c r="AQ59" s="128" t="e">
        <f>APRIL!#REF!+MEI!#REF!+JUNI!#REF!</f>
        <v>#REF!</v>
      </c>
      <c r="AR59" s="128" t="e">
        <f>APRIL!#REF!+MEI!#REF!+JUNI!#REF!</f>
        <v>#REF!</v>
      </c>
      <c r="AS59" s="128" t="e">
        <f>APRIL!#REF!+MEI!#REF!+JUNI!#REF!</f>
        <v>#REF!</v>
      </c>
      <c r="AT59" s="128" t="e">
        <f>APRIL!#REF!+MEI!#REF!+JUNI!#REF!</f>
        <v>#REF!</v>
      </c>
      <c r="AU59" s="128" t="e">
        <f>APRIL!#REF!+MEI!#REF!+JUNI!#REF!</f>
        <v>#REF!</v>
      </c>
      <c r="AV59" s="128" t="e">
        <f>APRIL!#REF!+MEI!#REF!+JUNI!#REF!</f>
        <v>#REF!</v>
      </c>
      <c r="AW59" s="128" t="e">
        <f>APRIL!#REF!+MEI!#REF!+JUNI!#REF!</f>
        <v>#REF!</v>
      </c>
      <c r="AX59" s="128" t="e">
        <f>APRIL!#REF!+MEI!#REF!+JUNI!#REF!</f>
        <v>#REF!</v>
      </c>
      <c r="AY59" s="128" t="e">
        <f>APRIL!#REF!+MEI!#REF!+JUNI!#REF!</f>
        <v>#REF!</v>
      </c>
      <c r="AZ59" s="128" t="e">
        <f>APRIL!#REF!+MEI!#REF!+JUNI!#REF!</f>
        <v>#REF!</v>
      </c>
      <c r="BA59" s="128" t="e">
        <f>APRIL!#REF!+MEI!#REF!+JUNI!#REF!</f>
        <v>#REF!</v>
      </c>
      <c r="BB59" s="28" t="e">
        <f t="shared" si="15"/>
        <v>#REF!</v>
      </c>
      <c r="BC59" s="128" t="e">
        <f>APRIL!#REF!+MEI!#REF!+JUNI!#REF!</f>
        <v>#REF!</v>
      </c>
      <c r="BD59" s="28" t="e">
        <f t="shared" si="16"/>
        <v>#REF!</v>
      </c>
      <c r="BE59" s="128" t="e">
        <f>APRIL!#REF!+MEI!#REF!+JUNI!#REF!</f>
        <v>#REF!</v>
      </c>
      <c r="BF59" s="29" t="e">
        <f t="shared" si="17"/>
        <v>#REF!</v>
      </c>
      <c r="BG59" s="128" t="e">
        <f>APRIL!#REF!+MEI!#REF!+JUNI!#REF!</f>
        <v>#REF!</v>
      </c>
      <c r="BH59" s="29" t="e">
        <f t="shared" si="18"/>
        <v>#REF!</v>
      </c>
      <c r="BI59" s="128" t="e">
        <f>APRIL!#REF!+MEI!#REF!+JUNI!#REF!</f>
        <v>#REF!</v>
      </c>
      <c r="BJ59" s="29" t="e">
        <f t="shared" si="19"/>
        <v>#REF!</v>
      </c>
      <c r="BK59" s="128" t="e">
        <f>APRIL!#REF!+MEI!#REF!+JUNI!#REF!</f>
        <v>#REF!</v>
      </c>
      <c r="BL59" s="19" t="e">
        <f t="shared" si="20"/>
        <v>#REF!</v>
      </c>
      <c r="BM59" s="128" t="e">
        <f>APRIL!#REF!+MEI!#REF!+JUNI!#REF!</f>
        <v>#REF!</v>
      </c>
      <c r="BN59" s="19" t="e">
        <f t="shared" si="21"/>
        <v>#REF!</v>
      </c>
      <c r="BO59" s="128" t="e">
        <f>APRIL!#REF!+MEI!#REF!+JUNI!#REF!</f>
        <v>#REF!</v>
      </c>
      <c r="BP59" s="19" t="e">
        <f t="shared" si="22"/>
        <v>#REF!</v>
      </c>
      <c r="BQ59" s="128" t="e">
        <f>APRIL!#REF!+MEI!#REF!+JUNI!#REF!</f>
        <v>#REF!</v>
      </c>
      <c r="BR59" s="19" t="e">
        <f t="shared" si="23"/>
        <v>#REF!</v>
      </c>
      <c r="BS59" s="128" t="e">
        <f>APRIL!#REF!+MEI!#REF!+JUNI!#REF!</f>
        <v>#REF!</v>
      </c>
      <c r="BT59" s="19" t="e">
        <f t="shared" si="24"/>
        <v>#REF!</v>
      </c>
      <c r="BU59" s="128" t="e">
        <f>APRIL!#REF!+MEI!#REF!+JUNI!#REF!</f>
        <v>#REF!</v>
      </c>
      <c r="BV59" s="19" t="e">
        <f t="shared" si="25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APRIL!#REF!+MEI!#REF!+JUNI!#REF!</f>
        <v>#REF!</v>
      </c>
      <c r="E60" s="129" t="e">
        <f>APRIL!#REF!+MEI!#REF!+JUNI!#REF!</f>
        <v>#REF!</v>
      </c>
      <c r="F60" s="129" t="e">
        <f>APRIL!#REF!+MEI!#REF!+JUNI!#REF!</f>
        <v>#REF!</v>
      </c>
      <c r="G60" s="120" t="e">
        <f t="shared" si="0"/>
        <v>#REF!</v>
      </c>
      <c r="H60" s="129" t="e">
        <f>APRIL!#REF!+MEI!#REF!+JUNI!#REF!</f>
        <v>#REF!</v>
      </c>
      <c r="I60" s="21" t="e">
        <f t="shared" si="31"/>
        <v>#REF!</v>
      </c>
      <c r="J60" s="129" t="e">
        <f>APRIL!#REF!+MEI!#REF!+JUNI!#REF!</f>
        <v>#REF!</v>
      </c>
      <c r="K60" s="23" t="e">
        <f t="shared" si="2"/>
        <v>#REF!</v>
      </c>
      <c r="L60" s="129" t="e">
        <f>APRIL!#REF!+MEI!#REF!+JUNI!#REF!</f>
        <v>#REF!</v>
      </c>
      <c r="M60" s="129" t="e">
        <f>APRIL!#REF!+MEI!#REF!+JUNI!#REF!</f>
        <v>#REF!</v>
      </c>
      <c r="N60" s="129" t="e">
        <f>APRIL!#REF!+MEI!#REF!+JUNI!#REF!</f>
        <v>#REF!</v>
      </c>
      <c r="O60" s="19" t="e">
        <f t="shared" si="3"/>
        <v>#REF!</v>
      </c>
      <c r="P60" s="129" t="e">
        <f>APRIL!#REF!+MEI!#REF!+JUNI!#REF!</f>
        <v>#REF!</v>
      </c>
      <c r="Q60" s="19" t="e">
        <f t="shared" si="4"/>
        <v>#REF!</v>
      </c>
      <c r="R60" s="129" t="e">
        <f>APRIL!#REF!+MEI!#REF!+JUNI!#REF!</f>
        <v>#REF!</v>
      </c>
      <c r="S60" s="19" t="e">
        <f t="shared" si="5"/>
        <v>#REF!</v>
      </c>
      <c r="T60" s="129" t="e">
        <f>APRIL!#REF!+MEI!#REF!+JUNI!#REF!</f>
        <v>#REF!</v>
      </c>
      <c r="U60" s="19" t="e">
        <f t="shared" si="6"/>
        <v>#REF!</v>
      </c>
      <c r="V60" s="129" t="e">
        <f>APRIL!#REF!+MEI!#REF!+JUNI!#REF!</f>
        <v>#REF!</v>
      </c>
      <c r="W60" s="19" t="e">
        <f t="shared" si="7"/>
        <v>#REF!</v>
      </c>
      <c r="X60" s="129" t="e">
        <f>APRIL!#REF!+MEI!#REF!+JUNI!#REF!</f>
        <v>#REF!</v>
      </c>
      <c r="Y60" s="19" t="e">
        <f t="shared" si="32"/>
        <v>#REF!</v>
      </c>
      <c r="Z60" s="129" t="e">
        <f>APRIL!#REF!+MEI!#REF!+JUNI!#REF!</f>
        <v>#REF!</v>
      </c>
      <c r="AA60" s="19" t="e">
        <f t="shared" si="9"/>
        <v>#REF!</v>
      </c>
      <c r="AB60" s="129" t="e">
        <f>APRIL!#REF!+MEI!#REF!+JUNI!#REF!</f>
        <v>#REF!</v>
      </c>
      <c r="AC60" s="19" t="e">
        <f t="shared" si="33"/>
        <v>#REF!</v>
      </c>
      <c r="AD60" s="129" t="e">
        <f>APRIL!#REF!+MEI!#REF!+JUNI!#REF!</f>
        <v>#REF!</v>
      </c>
      <c r="AE60" s="19" t="e">
        <f t="shared" si="11"/>
        <v>#REF!</v>
      </c>
      <c r="AF60" s="129" t="e">
        <f>APRIL!#REF!+MEI!#REF!+JUNI!#REF!</f>
        <v>#REF!</v>
      </c>
      <c r="AG60" s="19" t="e">
        <f t="shared" si="34"/>
        <v>#REF!</v>
      </c>
      <c r="AH60" s="129" t="e">
        <f>APRIL!#REF!+MEI!#REF!+JUNI!#REF!</f>
        <v>#REF!</v>
      </c>
      <c r="AI60" s="19" t="e">
        <f t="shared" si="13"/>
        <v>#REF!</v>
      </c>
      <c r="AJ60" s="129" t="e">
        <f>APRIL!#REF!+MEI!#REF!+JUNI!#REF!</f>
        <v>#REF!</v>
      </c>
      <c r="AK60" s="19" t="e">
        <f t="shared" si="35"/>
        <v>#REF!</v>
      </c>
      <c r="AL60" s="129" t="e">
        <f>APRIL!#REF!+MEI!#REF!+JUNI!#REF!</f>
        <v>#REF!</v>
      </c>
      <c r="AM60" s="129" t="e">
        <f>APRIL!#REF!+MEI!#REF!+JUNI!#REF!</f>
        <v>#REF!</v>
      </c>
      <c r="AN60" s="129" t="e">
        <f>APRIL!#REF!+MEI!#REF!+JUNI!#REF!</f>
        <v>#REF!</v>
      </c>
      <c r="AO60" s="129" t="e">
        <f>APRIL!#REF!+MEI!#REF!+JUNI!#REF!</f>
        <v>#REF!</v>
      </c>
      <c r="AP60" s="129" t="e">
        <f>APRIL!#REF!+MEI!#REF!+JUNI!#REF!</f>
        <v>#REF!</v>
      </c>
      <c r="AQ60" s="129" t="e">
        <f>APRIL!#REF!+MEI!#REF!+JUNI!#REF!</f>
        <v>#REF!</v>
      </c>
      <c r="AR60" s="129" t="e">
        <f>APRIL!#REF!+MEI!#REF!+JUNI!#REF!</f>
        <v>#REF!</v>
      </c>
      <c r="AS60" s="129" t="e">
        <f>APRIL!#REF!+MEI!#REF!+JUNI!#REF!</f>
        <v>#REF!</v>
      </c>
      <c r="AT60" s="129" t="e">
        <f>APRIL!#REF!+MEI!#REF!+JUNI!#REF!</f>
        <v>#REF!</v>
      </c>
      <c r="AU60" s="129" t="e">
        <f>APRIL!#REF!+MEI!#REF!+JUNI!#REF!</f>
        <v>#REF!</v>
      </c>
      <c r="AV60" s="129" t="e">
        <f>APRIL!#REF!+MEI!#REF!+JUNI!#REF!</f>
        <v>#REF!</v>
      </c>
      <c r="AW60" s="129" t="e">
        <f>APRIL!#REF!+MEI!#REF!+JUNI!#REF!</f>
        <v>#REF!</v>
      </c>
      <c r="AX60" s="129" t="e">
        <f>APRIL!#REF!+MEI!#REF!+JUNI!#REF!</f>
        <v>#REF!</v>
      </c>
      <c r="AY60" s="129" t="e">
        <f>APRIL!#REF!+MEI!#REF!+JUNI!#REF!</f>
        <v>#REF!</v>
      </c>
      <c r="AZ60" s="129" t="e">
        <f>APRIL!#REF!+MEI!#REF!+JUNI!#REF!</f>
        <v>#REF!</v>
      </c>
      <c r="BA60" s="129" t="e">
        <f>APRIL!#REF!+MEI!#REF!+JUNI!#REF!</f>
        <v>#REF!</v>
      </c>
      <c r="BB60" s="28" t="e">
        <f t="shared" si="15"/>
        <v>#REF!</v>
      </c>
      <c r="BC60" s="129" t="e">
        <f>APRIL!#REF!+MEI!#REF!+JUNI!#REF!</f>
        <v>#REF!</v>
      </c>
      <c r="BD60" s="28" t="e">
        <f t="shared" si="16"/>
        <v>#REF!</v>
      </c>
      <c r="BE60" s="129" t="e">
        <f>APRIL!#REF!+MEI!#REF!+JUNI!#REF!</f>
        <v>#REF!</v>
      </c>
      <c r="BF60" s="29" t="e">
        <f t="shared" si="17"/>
        <v>#REF!</v>
      </c>
      <c r="BG60" s="129" t="e">
        <f>APRIL!#REF!+MEI!#REF!+JUNI!#REF!</f>
        <v>#REF!</v>
      </c>
      <c r="BH60" s="29" t="e">
        <f t="shared" si="18"/>
        <v>#REF!</v>
      </c>
      <c r="BI60" s="129" t="e">
        <f>APRIL!#REF!+MEI!#REF!+JUNI!#REF!</f>
        <v>#REF!</v>
      </c>
      <c r="BJ60" s="29" t="e">
        <f t="shared" si="19"/>
        <v>#REF!</v>
      </c>
      <c r="BK60" s="129" t="e">
        <f>APRIL!#REF!+MEI!#REF!+JUNI!#REF!</f>
        <v>#REF!</v>
      </c>
      <c r="BL60" s="19" t="e">
        <f t="shared" si="20"/>
        <v>#REF!</v>
      </c>
      <c r="BM60" s="129" t="e">
        <f>APRIL!#REF!+MEI!#REF!+JUNI!#REF!</f>
        <v>#REF!</v>
      </c>
      <c r="BN60" s="19" t="e">
        <f t="shared" si="21"/>
        <v>#REF!</v>
      </c>
      <c r="BO60" s="129" t="e">
        <f>APRIL!#REF!+MEI!#REF!+JUNI!#REF!</f>
        <v>#REF!</v>
      </c>
      <c r="BP60" s="19" t="e">
        <f t="shared" si="22"/>
        <v>#REF!</v>
      </c>
      <c r="BQ60" s="129" t="e">
        <f>APRIL!#REF!+MEI!#REF!+JUNI!#REF!</f>
        <v>#REF!</v>
      </c>
      <c r="BR60" s="19" t="e">
        <f t="shared" si="23"/>
        <v>#REF!</v>
      </c>
      <c r="BS60" s="129" t="e">
        <f>APRIL!#REF!+MEI!#REF!+JUNI!#REF!</f>
        <v>#REF!</v>
      </c>
      <c r="BT60" s="19" t="e">
        <f t="shared" si="24"/>
        <v>#REF!</v>
      </c>
      <c r="BU60" s="129" t="e">
        <f>APRIL!#REF!+MEI!#REF!+JUNI!#REF!</f>
        <v>#REF!</v>
      </c>
      <c r="BV60" s="19" t="e">
        <f t="shared" si="25"/>
        <v>#REF!</v>
      </c>
      <c r="BW60" s="4"/>
      <c r="BX60" s="4"/>
      <c r="BY60" s="4"/>
    </row>
    <row r="61" spans="1:77" ht="14.25" customHeight="1">
      <c r="A61" s="198">
        <v>12</v>
      </c>
      <c r="B61" s="198" t="s">
        <v>111</v>
      </c>
      <c r="C61" s="32" t="s">
        <v>112</v>
      </c>
      <c r="D61" s="128" t="e">
        <f>APRIL!#REF!+MEI!#REF!+JUNI!#REF!</f>
        <v>#REF!</v>
      </c>
      <c r="E61" s="128" t="e">
        <f>APRIL!#REF!+MEI!#REF!+JUNI!#REF!</f>
        <v>#REF!</v>
      </c>
      <c r="F61" s="128" t="e">
        <f>APRIL!#REF!+MEI!#REF!+JUNI!#REF!</f>
        <v>#REF!</v>
      </c>
      <c r="G61" s="19" t="e">
        <f t="shared" si="0"/>
        <v>#REF!</v>
      </c>
      <c r="H61" s="128" t="e">
        <f>APRIL!#REF!+MEI!#REF!+JUNI!#REF!</f>
        <v>#REF!</v>
      </c>
      <c r="I61" s="21" t="e">
        <f t="shared" si="31"/>
        <v>#REF!</v>
      </c>
      <c r="J61" s="128" t="e">
        <f>APRIL!#REF!+MEI!#REF!+JUNI!#REF!</f>
        <v>#REF!</v>
      </c>
      <c r="K61" s="23" t="e">
        <f t="shared" si="2"/>
        <v>#REF!</v>
      </c>
      <c r="L61" s="128" t="e">
        <f>APRIL!#REF!+MEI!#REF!+JUNI!#REF!</f>
        <v>#REF!</v>
      </c>
      <c r="M61" s="128" t="e">
        <f>APRIL!#REF!+MEI!#REF!+JUNI!#REF!</f>
        <v>#REF!</v>
      </c>
      <c r="N61" s="128" t="e">
        <f>APRIL!#REF!+MEI!#REF!+JUNI!#REF!</f>
        <v>#REF!</v>
      </c>
      <c r="O61" s="19" t="e">
        <f t="shared" si="3"/>
        <v>#REF!</v>
      </c>
      <c r="P61" s="128" t="e">
        <f>APRIL!#REF!+MEI!#REF!+JUNI!#REF!</f>
        <v>#REF!</v>
      </c>
      <c r="Q61" s="19" t="e">
        <f t="shared" si="4"/>
        <v>#REF!</v>
      </c>
      <c r="R61" s="128" t="e">
        <f>APRIL!#REF!+MEI!#REF!+JUNI!#REF!</f>
        <v>#REF!</v>
      </c>
      <c r="S61" s="19" t="e">
        <f t="shared" si="5"/>
        <v>#REF!</v>
      </c>
      <c r="T61" s="128" t="e">
        <f>APRIL!#REF!+MEI!#REF!+JUNI!#REF!</f>
        <v>#REF!</v>
      </c>
      <c r="U61" s="19" t="e">
        <f t="shared" si="6"/>
        <v>#REF!</v>
      </c>
      <c r="V61" s="128" t="e">
        <f>APRIL!#REF!+MEI!#REF!+JUNI!#REF!</f>
        <v>#REF!</v>
      </c>
      <c r="W61" s="19" t="e">
        <f t="shared" si="7"/>
        <v>#REF!</v>
      </c>
      <c r="X61" s="128" t="e">
        <f>APRIL!#REF!+MEI!#REF!+JUNI!#REF!</f>
        <v>#REF!</v>
      </c>
      <c r="Y61" s="19" t="e">
        <f t="shared" si="32"/>
        <v>#REF!</v>
      </c>
      <c r="Z61" s="128" t="e">
        <f>APRIL!#REF!+MEI!#REF!+JUNI!#REF!</f>
        <v>#REF!</v>
      </c>
      <c r="AA61" s="19" t="e">
        <f t="shared" si="9"/>
        <v>#REF!</v>
      </c>
      <c r="AB61" s="128" t="e">
        <f>APRIL!#REF!+MEI!#REF!+JUNI!#REF!</f>
        <v>#REF!</v>
      </c>
      <c r="AC61" s="19" t="e">
        <f t="shared" si="33"/>
        <v>#REF!</v>
      </c>
      <c r="AD61" s="128" t="e">
        <f>APRIL!#REF!+MEI!#REF!+JUNI!#REF!</f>
        <v>#REF!</v>
      </c>
      <c r="AE61" s="19" t="e">
        <f t="shared" si="11"/>
        <v>#REF!</v>
      </c>
      <c r="AF61" s="128" t="e">
        <f>APRIL!#REF!+MEI!#REF!+JUNI!#REF!</f>
        <v>#REF!</v>
      </c>
      <c r="AG61" s="19" t="e">
        <f t="shared" si="34"/>
        <v>#REF!</v>
      </c>
      <c r="AH61" s="128" t="e">
        <f>APRIL!#REF!+MEI!#REF!+JUNI!#REF!</f>
        <v>#REF!</v>
      </c>
      <c r="AI61" s="19" t="e">
        <f t="shared" si="13"/>
        <v>#REF!</v>
      </c>
      <c r="AJ61" s="128" t="e">
        <f>APRIL!#REF!+MEI!#REF!+JUNI!#REF!</f>
        <v>#REF!</v>
      </c>
      <c r="AK61" s="19" t="e">
        <f t="shared" si="35"/>
        <v>#REF!</v>
      </c>
      <c r="AL61" s="128" t="e">
        <f>APRIL!#REF!+MEI!#REF!+JUNI!#REF!</f>
        <v>#REF!</v>
      </c>
      <c r="AM61" s="128" t="e">
        <f>APRIL!#REF!+MEI!#REF!+JUNI!#REF!</f>
        <v>#REF!</v>
      </c>
      <c r="AN61" s="128" t="e">
        <f>APRIL!#REF!+MEI!#REF!+JUNI!#REF!</f>
        <v>#REF!</v>
      </c>
      <c r="AO61" s="128" t="e">
        <f>APRIL!#REF!+MEI!#REF!+JUNI!#REF!</f>
        <v>#REF!</v>
      </c>
      <c r="AP61" s="128" t="e">
        <f>APRIL!#REF!+MEI!#REF!+JUNI!#REF!</f>
        <v>#REF!</v>
      </c>
      <c r="AQ61" s="128" t="e">
        <f>APRIL!#REF!+MEI!#REF!+JUNI!#REF!</f>
        <v>#REF!</v>
      </c>
      <c r="AR61" s="128" t="e">
        <f>APRIL!#REF!+MEI!#REF!+JUNI!#REF!</f>
        <v>#REF!</v>
      </c>
      <c r="AS61" s="128" t="e">
        <f>APRIL!#REF!+MEI!#REF!+JUNI!#REF!</f>
        <v>#REF!</v>
      </c>
      <c r="AT61" s="128" t="e">
        <f>APRIL!#REF!+MEI!#REF!+JUNI!#REF!</f>
        <v>#REF!</v>
      </c>
      <c r="AU61" s="128" t="e">
        <f>APRIL!#REF!+MEI!#REF!+JUNI!#REF!</f>
        <v>#REF!</v>
      </c>
      <c r="AV61" s="128" t="e">
        <f>APRIL!#REF!+MEI!#REF!+JUNI!#REF!</f>
        <v>#REF!</v>
      </c>
      <c r="AW61" s="128" t="e">
        <f>APRIL!#REF!+MEI!#REF!+JUNI!#REF!</f>
        <v>#REF!</v>
      </c>
      <c r="AX61" s="128" t="e">
        <f>APRIL!#REF!+MEI!#REF!+JUNI!#REF!</f>
        <v>#REF!</v>
      </c>
      <c r="AY61" s="128" t="e">
        <f>APRIL!#REF!+MEI!#REF!+JUNI!#REF!</f>
        <v>#REF!</v>
      </c>
      <c r="AZ61" s="128" t="e">
        <f>APRIL!#REF!+MEI!#REF!+JUNI!#REF!</f>
        <v>#REF!</v>
      </c>
      <c r="BA61" s="128" t="e">
        <f>APRIL!#REF!+MEI!#REF!+JUNI!#REF!</f>
        <v>#REF!</v>
      </c>
      <c r="BB61" s="28" t="e">
        <f t="shared" si="15"/>
        <v>#REF!</v>
      </c>
      <c r="BC61" s="128" t="e">
        <f>APRIL!#REF!+MEI!#REF!+JUNI!#REF!</f>
        <v>#REF!</v>
      </c>
      <c r="BD61" s="28" t="e">
        <f t="shared" si="16"/>
        <v>#REF!</v>
      </c>
      <c r="BE61" s="128" t="e">
        <f>APRIL!#REF!+MEI!#REF!+JUNI!#REF!</f>
        <v>#REF!</v>
      </c>
      <c r="BF61" s="29" t="e">
        <f t="shared" si="17"/>
        <v>#REF!</v>
      </c>
      <c r="BG61" s="128" t="e">
        <f>APRIL!#REF!+MEI!#REF!+JUNI!#REF!</f>
        <v>#REF!</v>
      </c>
      <c r="BH61" s="29" t="e">
        <f t="shared" si="18"/>
        <v>#REF!</v>
      </c>
      <c r="BI61" s="128" t="e">
        <f>APRIL!#REF!+MEI!#REF!+JUNI!#REF!</f>
        <v>#REF!</v>
      </c>
      <c r="BJ61" s="29" t="e">
        <f t="shared" si="19"/>
        <v>#REF!</v>
      </c>
      <c r="BK61" s="128" t="e">
        <f>APRIL!#REF!+MEI!#REF!+JUNI!#REF!</f>
        <v>#REF!</v>
      </c>
      <c r="BL61" s="19" t="e">
        <f t="shared" si="20"/>
        <v>#REF!</v>
      </c>
      <c r="BM61" s="128" t="e">
        <f>APRIL!#REF!+MEI!#REF!+JUNI!#REF!</f>
        <v>#REF!</v>
      </c>
      <c r="BN61" s="19" t="e">
        <f t="shared" si="21"/>
        <v>#REF!</v>
      </c>
      <c r="BO61" s="128" t="e">
        <f>APRIL!#REF!+MEI!#REF!+JUNI!#REF!</f>
        <v>#REF!</v>
      </c>
      <c r="BP61" s="19" t="e">
        <f t="shared" si="22"/>
        <v>#REF!</v>
      </c>
      <c r="BQ61" s="128" t="e">
        <f>APRIL!#REF!+MEI!#REF!+JUNI!#REF!</f>
        <v>#REF!</v>
      </c>
      <c r="BR61" s="19" t="e">
        <f t="shared" si="23"/>
        <v>#REF!</v>
      </c>
      <c r="BS61" s="128" t="e">
        <f>APRIL!#REF!+MEI!#REF!+JUNI!#REF!</f>
        <v>#REF!</v>
      </c>
      <c r="BT61" s="19" t="e">
        <f t="shared" si="24"/>
        <v>#REF!</v>
      </c>
      <c r="BU61" s="128" t="e">
        <f>APRIL!#REF!+MEI!#REF!+JUNI!#REF!</f>
        <v>#REF!</v>
      </c>
      <c r="BV61" s="19" t="e">
        <f t="shared" si="25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74"/>
      <c r="B62" s="174"/>
      <c r="C62" s="32" t="s">
        <v>113</v>
      </c>
      <c r="D62" s="128" t="e">
        <f>APRIL!#REF!+MEI!#REF!+JUNI!#REF!</f>
        <v>#REF!</v>
      </c>
      <c r="E62" s="128" t="e">
        <f>APRIL!#REF!+MEI!#REF!+JUNI!#REF!</f>
        <v>#REF!</v>
      </c>
      <c r="F62" s="128" t="e">
        <f>APRIL!#REF!+MEI!#REF!+JUNI!#REF!</f>
        <v>#REF!</v>
      </c>
      <c r="G62" s="19" t="e">
        <f t="shared" si="0"/>
        <v>#REF!</v>
      </c>
      <c r="H62" s="128" t="e">
        <f>APRIL!#REF!+MEI!#REF!+JUNI!#REF!</f>
        <v>#REF!</v>
      </c>
      <c r="I62" s="21" t="e">
        <f t="shared" si="31"/>
        <v>#REF!</v>
      </c>
      <c r="J62" s="128" t="e">
        <f>APRIL!#REF!+MEI!#REF!+JUNI!#REF!</f>
        <v>#REF!</v>
      </c>
      <c r="K62" s="23" t="e">
        <f t="shared" si="2"/>
        <v>#REF!</v>
      </c>
      <c r="L62" s="128" t="e">
        <f>APRIL!#REF!+MEI!#REF!+JUNI!#REF!</f>
        <v>#REF!</v>
      </c>
      <c r="M62" s="128" t="e">
        <f>APRIL!#REF!+MEI!#REF!+JUNI!#REF!</f>
        <v>#REF!</v>
      </c>
      <c r="N62" s="128" t="e">
        <f>APRIL!#REF!+MEI!#REF!+JUNI!#REF!</f>
        <v>#REF!</v>
      </c>
      <c r="O62" s="19" t="e">
        <f t="shared" si="3"/>
        <v>#REF!</v>
      </c>
      <c r="P62" s="128" t="e">
        <f>APRIL!#REF!+MEI!#REF!+JUNI!#REF!</f>
        <v>#REF!</v>
      </c>
      <c r="Q62" s="19" t="e">
        <f t="shared" si="4"/>
        <v>#REF!</v>
      </c>
      <c r="R62" s="128" t="e">
        <f>APRIL!#REF!+MEI!#REF!+JUNI!#REF!</f>
        <v>#REF!</v>
      </c>
      <c r="S62" s="19" t="e">
        <f t="shared" si="5"/>
        <v>#REF!</v>
      </c>
      <c r="T62" s="128" t="e">
        <f>APRIL!#REF!+MEI!#REF!+JUNI!#REF!</f>
        <v>#REF!</v>
      </c>
      <c r="U62" s="19" t="e">
        <f t="shared" si="6"/>
        <v>#REF!</v>
      </c>
      <c r="V62" s="128" t="e">
        <f>APRIL!#REF!+MEI!#REF!+JUNI!#REF!</f>
        <v>#REF!</v>
      </c>
      <c r="W62" s="19" t="e">
        <f t="shared" si="7"/>
        <v>#REF!</v>
      </c>
      <c r="X62" s="128" t="e">
        <f>APRIL!#REF!+MEI!#REF!+JUNI!#REF!</f>
        <v>#REF!</v>
      </c>
      <c r="Y62" s="19" t="e">
        <f t="shared" si="32"/>
        <v>#REF!</v>
      </c>
      <c r="Z62" s="128" t="e">
        <f>APRIL!#REF!+MEI!#REF!+JUNI!#REF!</f>
        <v>#REF!</v>
      </c>
      <c r="AA62" s="19" t="e">
        <f t="shared" si="9"/>
        <v>#REF!</v>
      </c>
      <c r="AB62" s="128" t="e">
        <f>APRIL!#REF!+MEI!#REF!+JUNI!#REF!</f>
        <v>#REF!</v>
      </c>
      <c r="AC62" s="19" t="e">
        <f t="shared" si="33"/>
        <v>#REF!</v>
      </c>
      <c r="AD62" s="128" t="e">
        <f>APRIL!#REF!+MEI!#REF!+JUNI!#REF!</f>
        <v>#REF!</v>
      </c>
      <c r="AE62" s="19" t="e">
        <f t="shared" si="11"/>
        <v>#REF!</v>
      </c>
      <c r="AF62" s="128" t="e">
        <f>APRIL!#REF!+MEI!#REF!+JUNI!#REF!</f>
        <v>#REF!</v>
      </c>
      <c r="AG62" s="19" t="e">
        <f t="shared" si="34"/>
        <v>#REF!</v>
      </c>
      <c r="AH62" s="128" t="e">
        <f>APRIL!#REF!+MEI!#REF!+JUNI!#REF!</f>
        <v>#REF!</v>
      </c>
      <c r="AI62" s="19" t="e">
        <f t="shared" si="13"/>
        <v>#REF!</v>
      </c>
      <c r="AJ62" s="128" t="e">
        <f>APRIL!#REF!+MEI!#REF!+JUNI!#REF!</f>
        <v>#REF!</v>
      </c>
      <c r="AK62" s="19" t="e">
        <f t="shared" si="35"/>
        <v>#REF!</v>
      </c>
      <c r="AL62" s="128" t="e">
        <f>APRIL!#REF!+MEI!#REF!+JUNI!#REF!</f>
        <v>#REF!</v>
      </c>
      <c r="AM62" s="128" t="e">
        <f>APRIL!#REF!+MEI!#REF!+JUNI!#REF!</f>
        <v>#REF!</v>
      </c>
      <c r="AN62" s="128" t="e">
        <f>APRIL!#REF!+MEI!#REF!+JUNI!#REF!</f>
        <v>#REF!</v>
      </c>
      <c r="AO62" s="128" t="e">
        <f>APRIL!#REF!+MEI!#REF!+JUNI!#REF!</f>
        <v>#REF!</v>
      </c>
      <c r="AP62" s="128" t="e">
        <f>APRIL!#REF!+MEI!#REF!+JUNI!#REF!</f>
        <v>#REF!</v>
      </c>
      <c r="AQ62" s="128" t="e">
        <f>APRIL!#REF!+MEI!#REF!+JUNI!#REF!</f>
        <v>#REF!</v>
      </c>
      <c r="AR62" s="128" t="e">
        <f>APRIL!#REF!+MEI!#REF!+JUNI!#REF!</f>
        <v>#REF!</v>
      </c>
      <c r="AS62" s="128" t="e">
        <f>APRIL!#REF!+MEI!#REF!+JUNI!#REF!</f>
        <v>#REF!</v>
      </c>
      <c r="AT62" s="128" t="e">
        <f>APRIL!#REF!+MEI!#REF!+JUNI!#REF!</f>
        <v>#REF!</v>
      </c>
      <c r="AU62" s="128" t="e">
        <f>APRIL!#REF!+MEI!#REF!+JUNI!#REF!</f>
        <v>#REF!</v>
      </c>
      <c r="AV62" s="128" t="e">
        <f>APRIL!#REF!+MEI!#REF!+JUNI!#REF!</f>
        <v>#REF!</v>
      </c>
      <c r="AW62" s="128" t="e">
        <f>APRIL!#REF!+MEI!#REF!+JUNI!#REF!</f>
        <v>#REF!</v>
      </c>
      <c r="AX62" s="128" t="e">
        <f>APRIL!#REF!+MEI!#REF!+JUNI!#REF!</f>
        <v>#REF!</v>
      </c>
      <c r="AY62" s="128" t="e">
        <f>APRIL!#REF!+MEI!#REF!+JUNI!#REF!</f>
        <v>#REF!</v>
      </c>
      <c r="AZ62" s="128" t="e">
        <f>APRIL!#REF!+MEI!#REF!+JUNI!#REF!</f>
        <v>#REF!</v>
      </c>
      <c r="BA62" s="128" t="e">
        <f>APRIL!#REF!+MEI!#REF!+JUNI!#REF!</f>
        <v>#REF!</v>
      </c>
      <c r="BB62" s="28" t="e">
        <f t="shared" si="15"/>
        <v>#REF!</v>
      </c>
      <c r="BC62" s="128" t="e">
        <f>APRIL!#REF!+MEI!#REF!+JUNI!#REF!</f>
        <v>#REF!</v>
      </c>
      <c r="BD62" s="28" t="e">
        <f t="shared" si="16"/>
        <v>#REF!</v>
      </c>
      <c r="BE62" s="128" t="e">
        <f>APRIL!#REF!+MEI!#REF!+JUNI!#REF!</f>
        <v>#REF!</v>
      </c>
      <c r="BF62" s="29" t="e">
        <f t="shared" si="17"/>
        <v>#REF!</v>
      </c>
      <c r="BG62" s="128" t="e">
        <f>APRIL!#REF!+MEI!#REF!+JUNI!#REF!</f>
        <v>#REF!</v>
      </c>
      <c r="BH62" s="29" t="e">
        <f t="shared" si="18"/>
        <v>#REF!</v>
      </c>
      <c r="BI62" s="128" t="e">
        <f>APRIL!#REF!+MEI!#REF!+JUNI!#REF!</f>
        <v>#REF!</v>
      </c>
      <c r="BJ62" s="29" t="e">
        <f t="shared" si="19"/>
        <v>#REF!</v>
      </c>
      <c r="BK62" s="128" t="e">
        <f>APRIL!#REF!+MEI!#REF!+JUNI!#REF!</f>
        <v>#REF!</v>
      </c>
      <c r="BL62" s="19" t="e">
        <f t="shared" si="20"/>
        <v>#REF!</v>
      </c>
      <c r="BM62" s="128" t="e">
        <f>APRIL!#REF!+MEI!#REF!+JUNI!#REF!</f>
        <v>#REF!</v>
      </c>
      <c r="BN62" s="19" t="e">
        <f t="shared" si="21"/>
        <v>#REF!</v>
      </c>
      <c r="BO62" s="128" t="e">
        <f>APRIL!#REF!+MEI!#REF!+JUNI!#REF!</f>
        <v>#REF!</v>
      </c>
      <c r="BP62" s="19" t="e">
        <f t="shared" si="22"/>
        <v>#REF!</v>
      </c>
      <c r="BQ62" s="128" t="e">
        <f>APRIL!#REF!+MEI!#REF!+JUNI!#REF!</f>
        <v>#REF!</v>
      </c>
      <c r="BR62" s="19" t="e">
        <f t="shared" si="23"/>
        <v>#REF!</v>
      </c>
      <c r="BS62" s="128" t="e">
        <f>APRIL!#REF!+MEI!#REF!+JUNI!#REF!</f>
        <v>#REF!</v>
      </c>
      <c r="BT62" s="19" t="e">
        <f t="shared" si="24"/>
        <v>#REF!</v>
      </c>
      <c r="BU62" s="128" t="e">
        <f>APRIL!#REF!+MEI!#REF!+JUNI!#REF!</f>
        <v>#REF!</v>
      </c>
      <c r="BV62" s="19" t="e">
        <f t="shared" si="25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74"/>
      <c r="B63" s="174"/>
      <c r="C63" s="32" t="s">
        <v>114</v>
      </c>
      <c r="D63" s="128" t="e">
        <f>APRIL!#REF!+MEI!#REF!+JUNI!#REF!</f>
        <v>#REF!</v>
      </c>
      <c r="E63" s="128" t="e">
        <f>APRIL!#REF!+MEI!#REF!+JUNI!#REF!</f>
        <v>#REF!</v>
      </c>
      <c r="F63" s="128" t="e">
        <f>APRIL!#REF!+MEI!#REF!+JUNI!#REF!</f>
        <v>#REF!</v>
      </c>
      <c r="G63" s="19" t="e">
        <f t="shared" si="0"/>
        <v>#REF!</v>
      </c>
      <c r="H63" s="128" t="e">
        <f>APRIL!#REF!+MEI!#REF!+JUNI!#REF!</f>
        <v>#REF!</v>
      </c>
      <c r="I63" s="21" t="e">
        <f t="shared" si="31"/>
        <v>#REF!</v>
      </c>
      <c r="J63" s="128" t="e">
        <f>APRIL!#REF!+MEI!#REF!+JUNI!#REF!</f>
        <v>#REF!</v>
      </c>
      <c r="K63" s="23" t="e">
        <f t="shared" si="2"/>
        <v>#REF!</v>
      </c>
      <c r="L63" s="128" t="e">
        <f>APRIL!#REF!+MEI!#REF!+JUNI!#REF!</f>
        <v>#REF!</v>
      </c>
      <c r="M63" s="128" t="e">
        <f>APRIL!#REF!+MEI!#REF!+JUNI!#REF!</f>
        <v>#REF!</v>
      </c>
      <c r="N63" s="128" t="e">
        <f>APRIL!#REF!+MEI!#REF!+JUNI!#REF!</f>
        <v>#REF!</v>
      </c>
      <c r="O63" s="19" t="e">
        <f t="shared" si="3"/>
        <v>#REF!</v>
      </c>
      <c r="P63" s="128" t="e">
        <f>APRIL!#REF!+MEI!#REF!+JUNI!#REF!</f>
        <v>#REF!</v>
      </c>
      <c r="Q63" s="19" t="e">
        <f t="shared" si="4"/>
        <v>#REF!</v>
      </c>
      <c r="R63" s="128" t="e">
        <f>APRIL!#REF!+MEI!#REF!+JUNI!#REF!</f>
        <v>#REF!</v>
      </c>
      <c r="S63" s="19" t="e">
        <f t="shared" si="5"/>
        <v>#REF!</v>
      </c>
      <c r="T63" s="128" t="e">
        <f>APRIL!#REF!+MEI!#REF!+JUNI!#REF!</f>
        <v>#REF!</v>
      </c>
      <c r="U63" s="19" t="e">
        <f t="shared" si="6"/>
        <v>#REF!</v>
      </c>
      <c r="V63" s="128" t="e">
        <f>APRIL!#REF!+MEI!#REF!+JUNI!#REF!</f>
        <v>#REF!</v>
      </c>
      <c r="W63" s="19" t="e">
        <f t="shared" si="7"/>
        <v>#REF!</v>
      </c>
      <c r="X63" s="128" t="e">
        <f>APRIL!#REF!+MEI!#REF!+JUNI!#REF!</f>
        <v>#REF!</v>
      </c>
      <c r="Y63" s="19" t="e">
        <f t="shared" si="32"/>
        <v>#REF!</v>
      </c>
      <c r="Z63" s="128" t="e">
        <f>APRIL!#REF!+MEI!#REF!+JUNI!#REF!</f>
        <v>#REF!</v>
      </c>
      <c r="AA63" s="19" t="e">
        <f t="shared" si="9"/>
        <v>#REF!</v>
      </c>
      <c r="AB63" s="128" t="e">
        <f>APRIL!#REF!+MEI!#REF!+JUNI!#REF!</f>
        <v>#REF!</v>
      </c>
      <c r="AC63" s="19" t="e">
        <f t="shared" si="33"/>
        <v>#REF!</v>
      </c>
      <c r="AD63" s="128" t="e">
        <f>APRIL!#REF!+MEI!#REF!+JUNI!#REF!</f>
        <v>#REF!</v>
      </c>
      <c r="AE63" s="19" t="e">
        <f t="shared" si="11"/>
        <v>#REF!</v>
      </c>
      <c r="AF63" s="128" t="e">
        <f>APRIL!#REF!+MEI!#REF!+JUNI!#REF!</f>
        <v>#REF!</v>
      </c>
      <c r="AG63" s="19" t="e">
        <f t="shared" si="34"/>
        <v>#REF!</v>
      </c>
      <c r="AH63" s="128" t="e">
        <f>APRIL!#REF!+MEI!#REF!+JUNI!#REF!</f>
        <v>#REF!</v>
      </c>
      <c r="AI63" s="19" t="e">
        <f t="shared" si="13"/>
        <v>#REF!</v>
      </c>
      <c r="AJ63" s="128" t="e">
        <f>APRIL!#REF!+MEI!#REF!+JUNI!#REF!</f>
        <v>#REF!</v>
      </c>
      <c r="AK63" s="19" t="e">
        <f t="shared" si="35"/>
        <v>#REF!</v>
      </c>
      <c r="AL63" s="128" t="e">
        <f>APRIL!#REF!+MEI!#REF!+JUNI!#REF!</f>
        <v>#REF!</v>
      </c>
      <c r="AM63" s="128" t="e">
        <f>APRIL!#REF!+MEI!#REF!+JUNI!#REF!</f>
        <v>#REF!</v>
      </c>
      <c r="AN63" s="128" t="e">
        <f>APRIL!#REF!+MEI!#REF!+JUNI!#REF!</f>
        <v>#REF!</v>
      </c>
      <c r="AO63" s="128" t="e">
        <f>APRIL!#REF!+MEI!#REF!+JUNI!#REF!</f>
        <v>#REF!</v>
      </c>
      <c r="AP63" s="128" t="e">
        <f>APRIL!#REF!+MEI!#REF!+JUNI!#REF!</f>
        <v>#REF!</v>
      </c>
      <c r="AQ63" s="128" t="e">
        <f>APRIL!#REF!+MEI!#REF!+JUNI!#REF!</f>
        <v>#REF!</v>
      </c>
      <c r="AR63" s="128" t="e">
        <f>APRIL!#REF!+MEI!#REF!+JUNI!#REF!</f>
        <v>#REF!</v>
      </c>
      <c r="AS63" s="128" t="e">
        <f>APRIL!#REF!+MEI!#REF!+JUNI!#REF!</f>
        <v>#REF!</v>
      </c>
      <c r="AT63" s="128" t="e">
        <f>APRIL!#REF!+MEI!#REF!+JUNI!#REF!</f>
        <v>#REF!</v>
      </c>
      <c r="AU63" s="128" t="e">
        <f>APRIL!#REF!+MEI!#REF!+JUNI!#REF!</f>
        <v>#REF!</v>
      </c>
      <c r="AV63" s="128" t="e">
        <f>APRIL!#REF!+MEI!#REF!+JUNI!#REF!</f>
        <v>#REF!</v>
      </c>
      <c r="AW63" s="128" t="e">
        <f>APRIL!#REF!+MEI!#REF!+JUNI!#REF!</f>
        <v>#REF!</v>
      </c>
      <c r="AX63" s="128" t="e">
        <f>APRIL!#REF!+MEI!#REF!+JUNI!#REF!</f>
        <v>#REF!</v>
      </c>
      <c r="AY63" s="128" t="e">
        <f>APRIL!#REF!+MEI!#REF!+JUNI!#REF!</f>
        <v>#REF!</v>
      </c>
      <c r="AZ63" s="128" t="e">
        <f>APRIL!#REF!+MEI!#REF!+JUNI!#REF!</f>
        <v>#REF!</v>
      </c>
      <c r="BA63" s="128" t="e">
        <f>APRIL!#REF!+MEI!#REF!+JUNI!#REF!</f>
        <v>#REF!</v>
      </c>
      <c r="BB63" s="28" t="e">
        <f t="shared" si="15"/>
        <v>#REF!</v>
      </c>
      <c r="BC63" s="128" t="e">
        <f>APRIL!#REF!+MEI!#REF!+JUNI!#REF!</f>
        <v>#REF!</v>
      </c>
      <c r="BD63" s="28" t="e">
        <f t="shared" si="16"/>
        <v>#REF!</v>
      </c>
      <c r="BE63" s="128" t="e">
        <f>APRIL!#REF!+MEI!#REF!+JUNI!#REF!</f>
        <v>#REF!</v>
      </c>
      <c r="BF63" s="29" t="e">
        <f t="shared" si="17"/>
        <v>#REF!</v>
      </c>
      <c r="BG63" s="128" t="e">
        <f>APRIL!#REF!+MEI!#REF!+JUNI!#REF!</f>
        <v>#REF!</v>
      </c>
      <c r="BH63" s="29" t="e">
        <f t="shared" si="18"/>
        <v>#REF!</v>
      </c>
      <c r="BI63" s="128" t="e">
        <f>APRIL!#REF!+MEI!#REF!+JUNI!#REF!</f>
        <v>#REF!</v>
      </c>
      <c r="BJ63" s="29" t="e">
        <f t="shared" si="19"/>
        <v>#REF!</v>
      </c>
      <c r="BK63" s="128" t="e">
        <f>APRIL!#REF!+MEI!#REF!+JUNI!#REF!</f>
        <v>#REF!</v>
      </c>
      <c r="BL63" s="19" t="e">
        <f t="shared" si="20"/>
        <v>#REF!</v>
      </c>
      <c r="BM63" s="128" t="e">
        <f>APRIL!#REF!+MEI!#REF!+JUNI!#REF!</f>
        <v>#REF!</v>
      </c>
      <c r="BN63" s="19" t="e">
        <f t="shared" si="21"/>
        <v>#REF!</v>
      </c>
      <c r="BO63" s="128" t="e">
        <f>APRIL!#REF!+MEI!#REF!+JUNI!#REF!</f>
        <v>#REF!</v>
      </c>
      <c r="BP63" s="19" t="e">
        <f t="shared" si="22"/>
        <v>#REF!</v>
      </c>
      <c r="BQ63" s="128" t="e">
        <f>APRIL!#REF!+MEI!#REF!+JUNI!#REF!</f>
        <v>#REF!</v>
      </c>
      <c r="BR63" s="19" t="e">
        <f t="shared" si="23"/>
        <v>#REF!</v>
      </c>
      <c r="BS63" s="128" t="e">
        <f>APRIL!#REF!+MEI!#REF!+JUNI!#REF!</f>
        <v>#REF!</v>
      </c>
      <c r="BT63" s="19" t="e">
        <f t="shared" si="24"/>
        <v>#REF!</v>
      </c>
      <c r="BU63" s="128" t="e">
        <f>APRIL!#REF!+MEI!#REF!+JUNI!#REF!</f>
        <v>#REF!</v>
      </c>
      <c r="BV63" s="19" t="e">
        <f t="shared" si="25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75"/>
      <c r="B64" s="175"/>
      <c r="C64" s="32" t="s">
        <v>115</v>
      </c>
      <c r="D64" s="128" t="e">
        <f>APRIL!#REF!+MEI!#REF!+JUNI!#REF!</f>
        <v>#REF!</v>
      </c>
      <c r="E64" s="128" t="e">
        <f>APRIL!#REF!+MEI!#REF!+JUNI!#REF!</f>
        <v>#REF!</v>
      </c>
      <c r="F64" s="128" t="e">
        <f>APRIL!#REF!+MEI!#REF!+JUNI!#REF!</f>
        <v>#REF!</v>
      </c>
      <c r="G64" s="19" t="e">
        <f t="shared" si="0"/>
        <v>#REF!</v>
      </c>
      <c r="H64" s="128" t="e">
        <f>APRIL!#REF!+MEI!#REF!+JUNI!#REF!</f>
        <v>#REF!</v>
      </c>
      <c r="I64" s="21" t="e">
        <f t="shared" si="31"/>
        <v>#REF!</v>
      </c>
      <c r="J64" s="128" t="e">
        <f>APRIL!#REF!+MEI!#REF!+JUNI!#REF!</f>
        <v>#REF!</v>
      </c>
      <c r="K64" s="23" t="e">
        <f t="shared" si="2"/>
        <v>#REF!</v>
      </c>
      <c r="L64" s="128" t="e">
        <f>APRIL!#REF!+MEI!#REF!+JUNI!#REF!</f>
        <v>#REF!</v>
      </c>
      <c r="M64" s="128" t="e">
        <f>APRIL!#REF!+MEI!#REF!+JUNI!#REF!</f>
        <v>#REF!</v>
      </c>
      <c r="N64" s="128" t="e">
        <f>APRIL!#REF!+MEI!#REF!+JUNI!#REF!</f>
        <v>#REF!</v>
      </c>
      <c r="O64" s="19" t="e">
        <f t="shared" si="3"/>
        <v>#REF!</v>
      </c>
      <c r="P64" s="128" t="e">
        <f>APRIL!#REF!+MEI!#REF!+JUNI!#REF!</f>
        <v>#REF!</v>
      </c>
      <c r="Q64" s="19" t="e">
        <f t="shared" si="4"/>
        <v>#REF!</v>
      </c>
      <c r="R64" s="128" t="e">
        <f>APRIL!#REF!+MEI!#REF!+JUNI!#REF!</f>
        <v>#REF!</v>
      </c>
      <c r="S64" s="19" t="e">
        <f t="shared" si="5"/>
        <v>#REF!</v>
      </c>
      <c r="T64" s="128" t="e">
        <f>APRIL!#REF!+MEI!#REF!+JUNI!#REF!</f>
        <v>#REF!</v>
      </c>
      <c r="U64" s="19" t="e">
        <f t="shared" si="6"/>
        <v>#REF!</v>
      </c>
      <c r="V64" s="128" t="e">
        <f>APRIL!#REF!+MEI!#REF!+JUNI!#REF!</f>
        <v>#REF!</v>
      </c>
      <c r="W64" s="19" t="e">
        <f t="shared" si="7"/>
        <v>#REF!</v>
      </c>
      <c r="X64" s="128" t="e">
        <f>APRIL!#REF!+MEI!#REF!+JUNI!#REF!</f>
        <v>#REF!</v>
      </c>
      <c r="Y64" s="19" t="e">
        <f t="shared" si="32"/>
        <v>#REF!</v>
      </c>
      <c r="Z64" s="128" t="e">
        <f>APRIL!#REF!+MEI!#REF!+JUNI!#REF!</f>
        <v>#REF!</v>
      </c>
      <c r="AA64" s="19" t="e">
        <f t="shared" si="9"/>
        <v>#REF!</v>
      </c>
      <c r="AB64" s="128" t="e">
        <f>APRIL!#REF!+MEI!#REF!+JUNI!#REF!</f>
        <v>#REF!</v>
      </c>
      <c r="AC64" s="19" t="e">
        <f t="shared" si="33"/>
        <v>#REF!</v>
      </c>
      <c r="AD64" s="128" t="e">
        <f>APRIL!#REF!+MEI!#REF!+JUNI!#REF!</f>
        <v>#REF!</v>
      </c>
      <c r="AE64" s="19" t="e">
        <f t="shared" si="11"/>
        <v>#REF!</v>
      </c>
      <c r="AF64" s="128" t="e">
        <f>APRIL!#REF!+MEI!#REF!+JUNI!#REF!</f>
        <v>#REF!</v>
      </c>
      <c r="AG64" s="19" t="e">
        <f t="shared" si="34"/>
        <v>#REF!</v>
      </c>
      <c r="AH64" s="128" t="e">
        <f>APRIL!#REF!+MEI!#REF!+JUNI!#REF!</f>
        <v>#REF!</v>
      </c>
      <c r="AI64" s="19" t="e">
        <f t="shared" si="13"/>
        <v>#REF!</v>
      </c>
      <c r="AJ64" s="128" t="e">
        <f>APRIL!#REF!+MEI!#REF!+JUNI!#REF!</f>
        <v>#REF!</v>
      </c>
      <c r="AK64" s="19" t="e">
        <f t="shared" si="35"/>
        <v>#REF!</v>
      </c>
      <c r="AL64" s="128" t="e">
        <f>APRIL!#REF!+MEI!#REF!+JUNI!#REF!</f>
        <v>#REF!</v>
      </c>
      <c r="AM64" s="128" t="e">
        <f>APRIL!#REF!+MEI!#REF!+JUNI!#REF!</f>
        <v>#REF!</v>
      </c>
      <c r="AN64" s="128" t="e">
        <f>APRIL!#REF!+MEI!#REF!+JUNI!#REF!</f>
        <v>#REF!</v>
      </c>
      <c r="AO64" s="128" t="e">
        <f>APRIL!#REF!+MEI!#REF!+JUNI!#REF!</f>
        <v>#REF!</v>
      </c>
      <c r="AP64" s="128" t="e">
        <f>APRIL!#REF!+MEI!#REF!+JUNI!#REF!</f>
        <v>#REF!</v>
      </c>
      <c r="AQ64" s="128" t="e">
        <f>APRIL!#REF!+MEI!#REF!+JUNI!#REF!</f>
        <v>#REF!</v>
      </c>
      <c r="AR64" s="128" t="e">
        <f>APRIL!#REF!+MEI!#REF!+JUNI!#REF!</f>
        <v>#REF!</v>
      </c>
      <c r="AS64" s="128" t="e">
        <f>APRIL!#REF!+MEI!#REF!+JUNI!#REF!</f>
        <v>#REF!</v>
      </c>
      <c r="AT64" s="128" t="e">
        <f>APRIL!#REF!+MEI!#REF!+JUNI!#REF!</f>
        <v>#REF!</v>
      </c>
      <c r="AU64" s="128" t="e">
        <f>APRIL!#REF!+MEI!#REF!+JUNI!#REF!</f>
        <v>#REF!</v>
      </c>
      <c r="AV64" s="128" t="e">
        <f>APRIL!#REF!+MEI!#REF!+JUNI!#REF!</f>
        <v>#REF!</v>
      </c>
      <c r="AW64" s="128" t="e">
        <f>APRIL!#REF!+MEI!#REF!+JUNI!#REF!</f>
        <v>#REF!</v>
      </c>
      <c r="AX64" s="128" t="e">
        <f>APRIL!#REF!+MEI!#REF!+JUNI!#REF!</f>
        <v>#REF!</v>
      </c>
      <c r="AY64" s="128" t="e">
        <f>APRIL!#REF!+MEI!#REF!+JUNI!#REF!</f>
        <v>#REF!</v>
      </c>
      <c r="AZ64" s="128" t="e">
        <f>APRIL!#REF!+MEI!#REF!+JUNI!#REF!</f>
        <v>#REF!</v>
      </c>
      <c r="BA64" s="128" t="e">
        <f>APRIL!#REF!+MEI!#REF!+JUNI!#REF!</f>
        <v>#REF!</v>
      </c>
      <c r="BB64" s="28" t="e">
        <f t="shared" si="15"/>
        <v>#REF!</v>
      </c>
      <c r="BC64" s="128" t="e">
        <f>APRIL!#REF!+MEI!#REF!+JUNI!#REF!</f>
        <v>#REF!</v>
      </c>
      <c r="BD64" s="28" t="e">
        <f t="shared" si="16"/>
        <v>#REF!</v>
      </c>
      <c r="BE64" s="128" t="e">
        <f>APRIL!#REF!+MEI!#REF!+JUNI!#REF!</f>
        <v>#REF!</v>
      </c>
      <c r="BF64" s="29" t="e">
        <f t="shared" si="17"/>
        <v>#REF!</v>
      </c>
      <c r="BG64" s="128" t="e">
        <f>APRIL!#REF!+MEI!#REF!+JUNI!#REF!</f>
        <v>#REF!</v>
      </c>
      <c r="BH64" s="29" t="e">
        <f t="shared" si="18"/>
        <v>#REF!</v>
      </c>
      <c r="BI64" s="128" t="e">
        <f>APRIL!#REF!+MEI!#REF!+JUNI!#REF!</f>
        <v>#REF!</v>
      </c>
      <c r="BJ64" s="29" t="e">
        <f t="shared" si="19"/>
        <v>#REF!</v>
      </c>
      <c r="BK64" s="128" t="e">
        <f>APRIL!#REF!+MEI!#REF!+JUNI!#REF!</f>
        <v>#REF!</v>
      </c>
      <c r="BL64" s="19" t="e">
        <f t="shared" si="20"/>
        <v>#REF!</v>
      </c>
      <c r="BM64" s="128" t="e">
        <f>APRIL!#REF!+MEI!#REF!+JUNI!#REF!</f>
        <v>#REF!</v>
      </c>
      <c r="BN64" s="19" t="e">
        <f t="shared" si="21"/>
        <v>#REF!</v>
      </c>
      <c r="BO64" s="128" t="e">
        <f>APRIL!#REF!+MEI!#REF!+JUNI!#REF!</f>
        <v>#REF!</v>
      </c>
      <c r="BP64" s="19" t="e">
        <f t="shared" si="22"/>
        <v>#REF!</v>
      </c>
      <c r="BQ64" s="128" t="e">
        <f>APRIL!#REF!+MEI!#REF!+JUNI!#REF!</f>
        <v>#REF!</v>
      </c>
      <c r="BR64" s="19" t="e">
        <f t="shared" si="23"/>
        <v>#REF!</v>
      </c>
      <c r="BS64" s="128" t="e">
        <f>APRIL!#REF!+MEI!#REF!+JUNI!#REF!</f>
        <v>#REF!</v>
      </c>
      <c r="BT64" s="19" t="e">
        <f t="shared" si="24"/>
        <v>#REF!</v>
      </c>
      <c r="BU64" s="128" t="e">
        <f>APRIL!#REF!+MEI!#REF!+JUNI!#REF!</f>
        <v>#REF!</v>
      </c>
      <c r="BV64" s="19" t="e">
        <f t="shared" si="25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APRIL!#REF!+MEI!#REF!+JUNI!#REF!</f>
        <v>#REF!</v>
      </c>
      <c r="E65" s="129" t="e">
        <f>APRIL!#REF!+MEI!#REF!+JUNI!#REF!</f>
        <v>#REF!</v>
      </c>
      <c r="F65" s="129" t="e">
        <f>APRIL!#REF!+MEI!#REF!+JUNI!#REF!</f>
        <v>#REF!</v>
      </c>
      <c r="G65" s="19" t="e">
        <f t="shared" si="0"/>
        <v>#REF!</v>
      </c>
      <c r="H65" s="129" t="e">
        <f>APRIL!#REF!+MEI!#REF!+JUNI!#REF!</f>
        <v>#REF!</v>
      </c>
      <c r="I65" s="21" t="e">
        <f t="shared" si="31"/>
        <v>#REF!</v>
      </c>
      <c r="J65" s="129" t="e">
        <f>APRIL!#REF!+MEI!#REF!+JUNI!#REF!</f>
        <v>#REF!</v>
      </c>
      <c r="K65" s="23" t="e">
        <f t="shared" si="2"/>
        <v>#REF!</v>
      </c>
      <c r="L65" s="129" t="e">
        <f>APRIL!#REF!+MEI!#REF!+JUNI!#REF!</f>
        <v>#REF!</v>
      </c>
      <c r="M65" s="129" t="e">
        <f>APRIL!#REF!+MEI!#REF!+JUNI!#REF!</f>
        <v>#REF!</v>
      </c>
      <c r="N65" s="129" t="e">
        <f>APRIL!#REF!+MEI!#REF!+JUNI!#REF!</f>
        <v>#REF!</v>
      </c>
      <c r="O65" s="19" t="e">
        <f t="shared" si="3"/>
        <v>#REF!</v>
      </c>
      <c r="P65" s="129" t="e">
        <f>APRIL!#REF!+MEI!#REF!+JUNI!#REF!</f>
        <v>#REF!</v>
      </c>
      <c r="Q65" s="19" t="e">
        <f t="shared" si="4"/>
        <v>#REF!</v>
      </c>
      <c r="R65" s="129" t="e">
        <f>APRIL!#REF!+MEI!#REF!+JUNI!#REF!</f>
        <v>#REF!</v>
      </c>
      <c r="S65" s="19" t="e">
        <f t="shared" si="5"/>
        <v>#REF!</v>
      </c>
      <c r="T65" s="129" t="e">
        <f>APRIL!#REF!+MEI!#REF!+JUNI!#REF!</f>
        <v>#REF!</v>
      </c>
      <c r="U65" s="19" t="e">
        <f t="shared" si="6"/>
        <v>#REF!</v>
      </c>
      <c r="V65" s="129" t="e">
        <f>APRIL!#REF!+MEI!#REF!+JUNI!#REF!</f>
        <v>#REF!</v>
      </c>
      <c r="W65" s="19" t="e">
        <f t="shared" si="7"/>
        <v>#REF!</v>
      </c>
      <c r="X65" s="129" t="e">
        <f>APRIL!#REF!+MEI!#REF!+JUNI!#REF!</f>
        <v>#REF!</v>
      </c>
      <c r="Y65" s="19" t="e">
        <f t="shared" si="32"/>
        <v>#REF!</v>
      </c>
      <c r="Z65" s="129" t="e">
        <f>APRIL!#REF!+MEI!#REF!+JUNI!#REF!</f>
        <v>#REF!</v>
      </c>
      <c r="AA65" s="19" t="e">
        <f t="shared" si="9"/>
        <v>#REF!</v>
      </c>
      <c r="AB65" s="129" t="e">
        <f>APRIL!#REF!+MEI!#REF!+JUNI!#REF!</f>
        <v>#REF!</v>
      </c>
      <c r="AC65" s="19" t="e">
        <f t="shared" si="33"/>
        <v>#REF!</v>
      </c>
      <c r="AD65" s="129" t="e">
        <f>APRIL!#REF!+MEI!#REF!+JUNI!#REF!</f>
        <v>#REF!</v>
      </c>
      <c r="AE65" s="19" t="e">
        <f t="shared" si="11"/>
        <v>#REF!</v>
      </c>
      <c r="AF65" s="129" t="e">
        <f>APRIL!#REF!+MEI!#REF!+JUNI!#REF!</f>
        <v>#REF!</v>
      </c>
      <c r="AG65" s="19" t="e">
        <f t="shared" si="34"/>
        <v>#REF!</v>
      </c>
      <c r="AH65" s="129" t="e">
        <f>APRIL!#REF!+MEI!#REF!+JUNI!#REF!</f>
        <v>#REF!</v>
      </c>
      <c r="AI65" s="19" t="e">
        <f t="shared" si="13"/>
        <v>#REF!</v>
      </c>
      <c r="AJ65" s="129" t="e">
        <f>APRIL!#REF!+MEI!#REF!+JUNI!#REF!</f>
        <v>#REF!</v>
      </c>
      <c r="AK65" s="19" t="e">
        <f t="shared" si="35"/>
        <v>#REF!</v>
      </c>
      <c r="AL65" s="129" t="e">
        <f>APRIL!#REF!+MEI!#REF!+JUNI!#REF!</f>
        <v>#REF!</v>
      </c>
      <c r="AM65" s="129" t="e">
        <f>APRIL!#REF!+MEI!#REF!+JUNI!#REF!</f>
        <v>#REF!</v>
      </c>
      <c r="AN65" s="129" t="e">
        <f>APRIL!#REF!+MEI!#REF!+JUNI!#REF!</f>
        <v>#REF!</v>
      </c>
      <c r="AO65" s="129" t="e">
        <f>APRIL!#REF!+MEI!#REF!+JUNI!#REF!</f>
        <v>#REF!</v>
      </c>
      <c r="AP65" s="129" t="e">
        <f>APRIL!#REF!+MEI!#REF!+JUNI!#REF!</f>
        <v>#REF!</v>
      </c>
      <c r="AQ65" s="129" t="e">
        <f>APRIL!#REF!+MEI!#REF!+JUNI!#REF!</f>
        <v>#REF!</v>
      </c>
      <c r="AR65" s="129" t="e">
        <f>APRIL!#REF!+MEI!#REF!+JUNI!#REF!</f>
        <v>#REF!</v>
      </c>
      <c r="AS65" s="129" t="e">
        <f>APRIL!#REF!+MEI!#REF!+JUNI!#REF!</f>
        <v>#REF!</v>
      </c>
      <c r="AT65" s="129" t="e">
        <f>APRIL!#REF!+MEI!#REF!+JUNI!#REF!</f>
        <v>#REF!</v>
      </c>
      <c r="AU65" s="129" t="e">
        <f>APRIL!#REF!+MEI!#REF!+JUNI!#REF!</f>
        <v>#REF!</v>
      </c>
      <c r="AV65" s="129" t="e">
        <f>APRIL!#REF!+MEI!#REF!+JUNI!#REF!</f>
        <v>#REF!</v>
      </c>
      <c r="AW65" s="129" t="e">
        <f>APRIL!#REF!+MEI!#REF!+JUNI!#REF!</f>
        <v>#REF!</v>
      </c>
      <c r="AX65" s="129" t="e">
        <f>APRIL!#REF!+MEI!#REF!+JUNI!#REF!</f>
        <v>#REF!</v>
      </c>
      <c r="AY65" s="129" t="e">
        <f>APRIL!#REF!+MEI!#REF!+JUNI!#REF!</f>
        <v>#REF!</v>
      </c>
      <c r="AZ65" s="129" t="e">
        <f>APRIL!#REF!+MEI!#REF!+JUNI!#REF!</f>
        <v>#REF!</v>
      </c>
      <c r="BA65" s="129" t="e">
        <f>APRIL!#REF!+MEI!#REF!+JUNI!#REF!</f>
        <v>#REF!</v>
      </c>
      <c r="BB65" s="28" t="e">
        <f t="shared" si="15"/>
        <v>#REF!</v>
      </c>
      <c r="BC65" s="129" t="e">
        <f>APRIL!#REF!+MEI!#REF!+JUNI!#REF!</f>
        <v>#REF!</v>
      </c>
      <c r="BD65" s="28" t="e">
        <f t="shared" si="16"/>
        <v>#REF!</v>
      </c>
      <c r="BE65" s="129" t="e">
        <f>APRIL!#REF!+MEI!#REF!+JUNI!#REF!</f>
        <v>#REF!</v>
      </c>
      <c r="BF65" s="29" t="e">
        <f t="shared" si="17"/>
        <v>#REF!</v>
      </c>
      <c r="BG65" s="129" t="e">
        <f>APRIL!#REF!+MEI!#REF!+JUNI!#REF!</f>
        <v>#REF!</v>
      </c>
      <c r="BH65" s="29" t="e">
        <f t="shared" si="18"/>
        <v>#REF!</v>
      </c>
      <c r="BI65" s="129" t="e">
        <f>APRIL!#REF!+MEI!#REF!+JUNI!#REF!</f>
        <v>#REF!</v>
      </c>
      <c r="BJ65" s="29" t="e">
        <f t="shared" si="19"/>
        <v>#REF!</v>
      </c>
      <c r="BK65" s="129" t="e">
        <f>APRIL!#REF!+MEI!#REF!+JUNI!#REF!</f>
        <v>#REF!</v>
      </c>
      <c r="BL65" s="19" t="e">
        <f t="shared" si="20"/>
        <v>#REF!</v>
      </c>
      <c r="BM65" s="129" t="e">
        <f>APRIL!#REF!+MEI!#REF!+JUNI!#REF!</f>
        <v>#REF!</v>
      </c>
      <c r="BN65" s="19" t="e">
        <f t="shared" si="21"/>
        <v>#REF!</v>
      </c>
      <c r="BO65" s="129" t="e">
        <f>APRIL!#REF!+MEI!#REF!+JUNI!#REF!</f>
        <v>#REF!</v>
      </c>
      <c r="BP65" s="19" t="e">
        <f t="shared" si="22"/>
        <v>#REF!</v>
      </c>
      <c r="BQ65" s="129" t="e">
        <f>APRIL!#REF!+MEI!#REF!+JUNI!#REF!</f>
        <v>#REF!</v>
      </c>
      <c r="BR65" s="19" t="e">
        <f t="shared" si="23"/>
        <v>#REF!</v>
      </c>
      <c r="BS65" s="129" t="e">
        <f>APRIL!#REF!+MEI!#REF!+JUNI!#REF!</f>
        <v>#REF!</v>
      </c>
      <c r="BT65" s="19" t="e">
        <f t="shared" si="24"/>
        <v>#REF!</v>
      </c>
      <c r="BU65" s="129" t="e">
        <f>APRIL!#REF!+MEI!#REF!+JUNI!#REF!</f>
        <v>#REF!</v>
      </c>
      <c r="BV65" s="19" t="e">
        <f t="shared" si="25"/>
        <v>#REF!</v>
      </c>
      <c r="BW65" s="4"/>
      <c r="BX65" s="4"/>
      <c r="BY65" s="4"/>
    </row>
    <row r="66" spans="1:77" ht="14.25" customHeight="1">
      <c r="A66" s="198">
        <v>13</v>
      </c>
      <c r="B66" s="199" t="s">
        <v>116</v>
      </c>
      <c r="C66" s="32" t="s">
        <v>117</v>
      </c>
      <c r="D66" s="128" t="e">
        <f>APRIL!#REF!+MEI!#REF!+JUNI!#REF!</f>
        <v>#REF!</v>
      </c>
      <c r="E66" s="128" t="e">
        <f>APRIL!#REF!+MEI!#REF!+JUNI!#REF!</f>
        <v>#REF!</v>
      </c>
      <c r="F66" s="128" t="e">
        <f>APRIL!#REF!+MEI!#REF!+JUNI!#REF!</f>
        <v>#REF!</v>
      </c>
      <c r="G66" s="19" t="e">
        <f t="shared" si="0"/>
        <v>#REF!</v>
      </c>
      <c r="H66" s="128" t="e">
        <f>APRIL!#REF!+MEI!#REF!+JUNI!#REF!</f>
        <v>#REF!</v>
      </c>
      <c r="I66" s="21" t="e">
        <f t="shared" si="31"/>
        <v>#REF!</v>
      </c>
      <c r="J66" s="128" t="e">
        <f>APRIL!#REF!+MEI!#REF!+JUNI!#REF!</f>
        <v>#REF!</v>
      </c>
      <c r="K66" s="23" t="e">
        <f t="shared" si="2"/>
        <v>#REF!</v>
      </c>
      <c r="L66" s="128" t="e">
        <f>APRIL!#REF!+MEI!#REF!+JUNI!#REF!</f>
        <v>#REF!</v>
      </c>
      <c r="M66" s="128" t="e">
        <f>APRIL!#REF!+MEI!#REF!+JUNI!#REF!</f>
        <v>#REF!</v>
      </c>
      <c r="N66" s="128" t="e">
        <f>APRIL!#REF!+MEI!#REF!+JUNI!#REF!</f>
        <v>#REF!</v>
      </c>
      <c r="O66" s="19" t="e">
        <f t="shared" si="3"/>
        <v>#REF!</v>
      </c>
      <c r="P66" s="128" t="e">
        <f>APRIL!#REF!+MEI!#REF!+JUNI!#REF!</f>
        <v>#REF!</v>
      </c>
      <c r="Q66" s="19" t="e">
        <f t="shared" si="4"/>
        <v>#REF!</v>
      </c>
      <c r="R66" s="128" t="e">
        <f>APRIL!#REF!+MEI!#REF!+JUNI!#REF!</f>
        <v>#REF!</v>
      </c>
      <c r="S66" s="19" t="e">
        <f t="shared" si="5"/>
        <v>#REF!</v>
      </c>
      <c r="T66" s="128" t="e">
        <f>APRIL!#REF!+MEI!#REF!+JUNI!#REF!</f>
        <v>#REF!</v>
      </c>
      <c r="U66" s="19" t="e">
        <f t="shared" si="6"/>
        <v>#REF!</v>
      </c>
      <c r="V66" s="128" t="e">
        <f>APRIL!#REF!+MEI!#REF!+JUNI!#REF!</f>
        <v>#REF!</v>
      </c>
      <c r="W66" s="19" t="e">
        <f t="shared" si="7"/>
        <v>#REF!</v>
      </c>
      <c r="X66" s="128" t="e">
        <f>APRIL!#REF!+MEI!#REF!+JUNI!#REF!</f>
        <v>#REF!</v>
      </c>
      <c r="Y66" s="19" t="e">
        <f t="shared" si="32"/>
        <v>#REF!</v>
      </c>
      <c r="Z66" s="128" t="e">
        <f>APRIL!#REF!+MEI!#REF!+JUNI!#REF!</f>
        <v>#REF!</v>
      </c>
      <c r="AA66" s="19" t="e">
        <f t="shared" si="9"/>
        <v>#REF!</v>
      </c>
      <c r="AB66" s="128" t="e">
        <f>APRIL!#REF!+MEI!#REF!+JUNI!#REF!</f>
        <v>#REF!</v>
      </c>
      <c r="AC66" s="19" t="e">
        <f t="shared" si="33"/>
        <v>#REF!</v>
      </c>
      <c r="AD66" s="128" t="e">
        <f>APRIL!#REF!+MEI!#REF!+JUNI!#REF!</f>
        <v>#REF!</v>
      </c>
      <c r="AE66" s="19" t="e">
        <f t="shared" si="11"/>
        <v>#REF!</v>
      </c>
      <c r="AF66" s="128" t="e">
        <f>APRIL!#REF!+MEI!#REF!+JUNI!#REF!</f>
        <v>#REF!</v>
      </c>
      <c r="AG66" s="19" t="e">
        <f t="shared" si="34"/>
        <v>#REF!</v>
      </c>
      <c r="AH66" s="128" t="e">
        <f>APRIL!#REF!+MEI!#REF!+JUNI!#REF!</f>
        <v>#REF!</v>
      </c>
      <c r="AI66" s="19" t="e">
        <f t="shared" si="13"/>
        <v>#REF!</v>
      </c>
      <c r="AJ66" s="128" t="e">
        <f>APRIL!#REF!+MEI!#REF!+JUNI!#REF!</f>
        <v>#REF!</v>
      </c>
      <c r="AK66" s="19" t="e">
        <f t="shared" si="35"/>
        <v>#REF!</v>
      </c>
      <c r="AL66" s="128" t="e">
        <f>APRIL!#REF!+MEI!#REF!+JUNI!#REF!</f>
        <v>#REF!</v>
      </c>
      <c r="AM66" s="128" t="e">
        <f>APRIL!#REF!+MEI!#REF!+JUNI!#REF!</f>
        <v>#REF!</v>
      </c>
      <c r="AN66" s="128" t="e">
        <f>APRIL!#REF!+MEI!#REF!+JUNI!#REF!</f>
        <v>#REF!</v>
      </c>
      <c r="AO66" s="128" t="e">
        <f>APRIL!#REF!+MEI!#REF!+JUNI!#REF!</f>
        <v>#REF!</v>
      </c>
      <c r="AP66" s="128" t="e">
        <f>APRIL!#REF!+MEI!#REF!+JUNI!#REF!</f>
        <v>#REF!</v>
      </c>
      <c r="AQ66" s="128" t="e">
        <f>APRIL!#REF!+MEI!#REF!+JUNI!#REF!</f>
        <v>#REF!</v>
      </c>
      <c r="AR66" s="128" t="e">
        <f>APRIL!#REF!+MEI!#REF!+JUNI!#REF!</f>
        <v>#REF!</v>
      </c>
      <c r="AS66" s="128" t="e">
        <f>APRIL!#REF!+MEI!#REF!+JUNI!#REF!</f>
        <v>#REF!</v>
      </c>
      <c r="AT66" s="128" t="e">
        <f>APRIL!#REF!+MEI!#REF!+JUNI!#REF!</f>
        <v>#REF!</v>
      </c>
      <c r="AU66" s="128" t="e">
        <f>APRIL!#REF!+MEI!#REF!+JUNI!#REF!</f>
        <v>#REF!</v>
      </c>
      <c r="AV66" s="128" t="e">
        <f>APRIL!#REF!+MEI!#REF!+JUNI!#REF!</f>
        <v>#REF!</v>
      </c>
      <c r="AW66" s="128" t="e">
        <f>APRIL!#REF!+MEI!#REF!+JUNI!#REF!</f>
        <v>#REF!</v>
      </c>
      <c r="AX66" s="128" t="e">
        <f>APRIL!#REF!+MEI!#REF!+JUNI!#REF!</f>
        <v>#REF!</v>
      </c>
      <c r="AY66" s="128" t="e">
        <f>APRIL!#REF!+MEI!#REF!+JUNI!#REF!</f>
        <v>#REF!</v>
      </c>
      <c r="AZ66" s="128" t="e">
        <f>APRIL!#REF!+MEI!#REF!+JUNI!#REF!</f>
        <v>#REF!</v>
      </c>
      <c r="BA66" s="128" t="e">
        <f>APRIL!#REF!+MEI!#REF!+JUNI!#REF!</f>
        <v>#REF!</v>
      </c>
      <c r="BB66" s="28" t="e">
        <f t="shared" si="15"/>
        <v>#REF!</v>
      </c>
      <c r="BC66" s="128" t="e">
        <f>APRIL!#REF!+MEI!#REF!+JUNI!#REF!</f>
        <v>#REF!</v>
      </c>
      <c r="BD66" s="28" t="e">
        <f t="shared" si="16"/>
        <v>#REF!</v>
      </c>
      <c r="BE66" s="128" t="e">
        <f>APRIL!#REF!+MEI!#REF!+JUNI!#REF!</f>
        <v>#REF!</v>
      </c>
      <c r="BF66" s="29" t="e">
        <f t="shared" si="17"/>
        <v>#REF!</v>
      </c>
      <c r="BG66" s="128" t="e">
        <f>APRIL!#REF!+MEI!#REF!+JUNI!#REF!</f>
        <v>#REF!</v>
      </c>
      <c r="BH66" s="29" t="e">
        <f t="shared" si="18"/>
        <v>#REF!</v>
      </c>
      <c r="BI66" s="128" t="e">
        <f>APRIL!#REF!+MEI!#REF!+JUNI!#REF!</f>
        <v>#REF!</v>
      </c>
      <c r="BJ66" s="29" t="e">
        <f t="shared" si="19"/>
        <v>#REF!</v>
      </c>
      <c r="BK66" s="128" t="e">
        <f>APRIL!#REF!+MEI!#REF!+JUNI!#REF!</f>
        <v>#REF!</v>
      </c>
      <c r="BL66" s="19" t="e">
        <f t="shared" si="20"/>
        <v>#REF!</v>
      </c>
      <c r="BM66" s="128" t="e">
        <f>APRIL!#REF!+MEI!#REF!+JUNI!#REF!</f>
        <v>#REF!</v>
      </c>
      <c r="BN66" s="19" t="e">
        <f t="shared" si="21"/>
        <v>#REF!</v>
      </c>
      <c r="BO66" s="128" t="e">
        <f>APRIL!#REF!+MEI!#REF!+JUNI!#REF!</f>
        <v>#REF!</v>
      </c>
      <c r="BP66" s="19" t="e">
        <f t="shared" si="22"/>
        <v>#REF!</v>
      </c>
      <c r="BQ66" s="128" t="e">
        <f>APRIL!#REF!+MEI!#REF!+JUNI!#REF!</f>
        <v>#REF!</v>
      </c>
      <c r="BR66" s="19" t="e">
        <f t="shared" si="23"/>
        <v>#REF!</v>
      </c>
      <c r="BS66" s="128" t="e">
        <f>APRIL!#REF!+MEI!#REF!+JUNI!#REF!</f>
        <v>#REF!</v>
      </c>
      <c r="BT66" s="19" t="e">
        <f t="shared" si="24"/>
        <v>#REF!</v>
      </c>
      <c r="BU66" s="128" t="e">
        <f>APRIL!#REF!+MEI!#REF!+JUNI!#REF!</f>
        <v>#REF!</v>
      </c>
      <c r="BV66" s="19" t="e">
        <f t="shared" si="25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74"/>
      <c r="B67" s="174"/>
      <c r="C67" s="32" t="s">
        <v>118</v>
      </c>
      <c r="D67" s="128" t="e">
        <f>APRIL!#REF!+MEI!#REF!+JUNI!#REF!</f>
        <v>#REF!</v>
      </c>
      <c r="E67" s="128" t="e">
        <f>APRIL!#REF!+MEI!#REF!+JUNI!#REF!</f>
        <v>#REF!</v>
      </c>
      <c r="F67" s="128" t="e">
        <f>APRIL!#REF!+MEI!#REF!+JUNI!#REF!</f>
        <v>#REF!</v>
      </c>
      <c r="G67" s="19" t="e">
        <f t="shared" si="0"/>
        <v>#REF!</v>
      </c>
      <c r="H67" s="128" t="e">
        <f>APRIL!#REF!+MEI!#REF!+JUNI!#REF!</f>
        <v>#REF!</v>
      </c>
      <c r="I67" s="21" t="e">
        <f t="shared" si="31"/>
        <v>#REF!</v>
      </c>
      <c r="J67" s="128" t="e">
        <f>APRIL!#REF!+MEI!#REF!+JUNI!#REF!</f>
        <v>#REF!</v>
      </c>
      <c r="K67" s="23" t="e">
        <f t="shared" si="2"/>
        <v>#REF!</v>
      </c>
      <c r="L67" s="128" t="e">
        <f>APRIL!#REF!+MEI!#REF!+JUNI!#REF!</f>
        <v>#REF!</v>
      </c>
      <c r="M67" s="128" t="e">
        <f>APRIL!#REF!+MEI!#REF!+JUNI!#REF!</f>
        <v>#REF!</v>
      </c>
      <c r="N67" s="128" t="e">
        <f>APRIL!#REF!+MEI!#REF!+JUNI!#REF!</f>
        <v>#REF!</v>
      </c>
      <c r="O67" s="19" t="e">
        <f t="shared" si="3"/>
        <v>#REF!</v>
      </c>
      <c r="P67" s="128" t="e">
        <f>APRIL!#REF!+MEI!#REF!+JUNI!#REF!</f>
        <v>#REF!</v>
      </c>
      <c r="Q67" s="19" t="e">
        <f t="shared" si="4"/>
        <v>#REF!</v>
      </c>
      <c r="R67" s="128" t="e">
        <f>APRIL!#REF!+MEI!#REF!+JUNI!#REF!</f>
        <v>#REF!</v>
      </c>
      <c r="S67" s="19" t="e">
        <f t="shared" si="5"/>
        <v>#REF!</v>
      </c>
      <c r="T67" s="128" t="e">
        <f>APRIL!#REF!+MEI!#REF!+JUNI!#REF!</f>
        <v>#REF!</v>
      </c>
      <c r="U67" s="19" t="e">
        <f t="shared" si="6"/>
        <v>#REF!</v>
      </c>
      <c r="V67" s="128" t="e">
        <f>APRIL!#REF!+MEI!#REF!+JUNI!#REF!</f>
        <v>#REF!</v>
      </c>
      <c r="W67" s="19" t="e">
        <f t="shared" si="7"/>
        <v>#REF!</v>
      </c>
      <c r="X67" s="128" t="e">
        <f>APRIL!#REF!+MEI!#REF!+JUNI!#REF!</f>
        <v>#REF!</v>
      </c>
      <c r="Y67" s="19" t="e">
        <f t="shared" si="32"/>
        <v>#REF!</v>
      </c>
      <c r="Z67" s="128" t="e">
        <f>APRIL!#REF!+MEI!#REF!+JUNI!#REF!</f>
        <v>#REF!</v>
      </c>
      <c r="AA67" s="19" t="e">
        <f t="shared" si="9"/>
        <v>#REF!</v>
      </c>
      <c r="AB67" s="128" t="e">
        <f>APRIL!#REF!+MEI!#REF!+JUNI!#REF!</f>
        <v>#REF!</v>
      </c>
      <c r="AC67" s="19" t="e">
        <f t="shared" si="33"/>
        <v>#REF!</v>
      </c>
      <c r="AD67" s="128" t="e">
        <f>APRIL!#REF!+MEI!#REF!+JUNI!#REF!</f>
        <v>#REF!</v>
      </c>
      <c r="AE67" s="19" t="e">
        <f t="shared" si="11"/>
        <v>#REF!</v>
      </c>
      <c r="AF67" s="128" t="e">
        <f>APRIL!#REF!+MEI!#REF!+JUNI!#REF!</f>
        <v>#REF!</v>
      </c>
      <c r="AG67" s="19" t="e">
        <f t="shared" si="34"/>
        <v>#REF!</v>
      </c>
      <c r="AH67" s="128" t="e">
        <f>APRIL!#REF!+MEI!#REF!+JUNI!#REF!</f>
        <v>#REF!</v>
      </c>
      <c r="AI67" s="19" t="e">
        <f t="shared" si="13"/>
        <v>#REF!</v>
      </c>
      <c r="AJ67" s="128" t="e">
        <f>APRIL!#REF!+MEI!#REF!+JUNI!#REF!</f>
        <v>#REF!</v>
      </c>
      <c r="AK67" s="19" t="e">
        <f t="shared" si="35"/>
        <v>#REF!</v>
      </c>
      <c r="AL67" s="128" t="e">
        <f>APRIL!#REF!+MEI!#REF!+JUNI!#REF!</f>
        <v>#REF!</v>
      </c>
      <c r="AM67" s="128" t="e">
        <f>APRIL!#REF!+MEI!#REF!+JUNI!#REF!</f>
        <v>#REF!</v>
      </c>
      <c r="AN67" s="128" t="e">
        <f>APRIL!#REF!+MEI!#REF!+JUNI!#REF!</f>
        <v>#REF!</v>
      </c>
      <c r="AO67" s="128" t="e">
        <f>APRIL!#REF!+MEI!#REF!+JUNI!#REF!</f>
        <v>#REF!</v>
      </c>
      <c r="AP67" s="128" t="e">
        <f>APRIL!#REF!+MEI!#REF!+JUNI!#REF!</f>
        <v>#REF!</v>
      </c>
      <c r="AQ67" s="128" t="e">
        <f>APRIL!#REF!+MEI!#REF!+JUNI!#REF!</f>
        <v>#REF!</v>
      </c>
      <c r="AR67" s="128" t="e">
        <f>APRIL!#REF!+MEI!#REF!+JUNI!#REF!</f>
        <v>#REF!</v>
      </c>
      <c r="AS67" s="128" t="e">
        <f>APRIL!#REF!+MEI!#REF!+JUNI!#REF!</f>
        <v>#REF!</v>
      </c>
      <c r="AT67" s="128" t="e">
        <f>APRIL!#REF!+MEI!#REF!+JUNI!#REF!</f>
        <v>#REF!</v>
      </c>
      <c r="AU67" s="128" t="e">
        <f>APRIL!#REF!+MEI!#REF!+JUNI!#REF!</f>
        <v>#REF!</v>
      </c>
      <c r="AV67" s="128" t="e">
        <f>APRIL!#REF!+MEI!#REF!+JUNI!#REF!</f>
        <v>#REF!</v>
      </c>
      <c r="AW67" s="128" t="e">
        <f>APRIL!#REF!+MEI!#REF!+JUNI!#REF!</f>
        <v>#REF!</v>
      </c>
      <c r="AX67" s="128" t="e">
        <f>APRIL!#REF!+MEI!#REF!+JUNI!#REF!</f>
        <v>#REF!</v>
      </c>
      <c r="AY67" s="128" t="e">
        <f>APRIL!#REF!+MEI!#REF!+JUNI!#REF!</f>
        <v>#REF!</v>
      </c>
      <c r="AZ67" s="128" t="e">
        <f>APRIL!#REF!+MEI!#REF!+JUNI!#REF!</f>
        <v>#REF!</v>
      </c>
      <c r="BA67" s="128" t="e">
        <f>APRIL!#REF!+MEI!#REF!+JUNI!#REF!</f>
        <v>#REF!</v>
      </c>
      <c r="BB67" s="28" t="e">
        <f t="shared" si="15"/>
        <v>#REF!</v>
      </c>
      <c r="BC67" s="128" t="e">
        <f>APRIL!#REF!+MEI!#REF!+JUNI!#REF!</f>
        <v>#REF!</v>
      </c>
      <c r="BD67" s="28" t="e">
        <f t="shared" si="16"/>
        <v>#REF!</v>
      </c>
      <c r="BE67" s="128" t="e">
        <f>APRIL!#REF!+MEI!#REF!+JUNI!#REF!</f>
        <v>#REF!</v>
      </c>
      <c r="BF67" s="29" t="e">
        <f t="shared" si="17"/>
        <v>#REF!</v>
      </c>
      <c r="BG67" s="128" t="e">
        <f>APRIL!#REF!+MEI!#REF!+JUNI!#REF!</f>
        <v>#REF!</v>
      </c>
      <c r="BH67" s="29" t="e">
        <f t="shared" si="18"/>
        <v>#REF!</v>
      </c>
      <c r="BI67" s="128" t="e">
        <f>APRIL!#REF!+MEI!#REF!+JUNI!#REF!</f>
        <v>#REF!</v>
      </c>
      <c r="BJ67" s="29" t="e">
        <f t="shared" si="19"/>
        <v>#REF!</v>
      </c>
      <c r="BK67" s="128" t="e">
        <f>APRIL!#REF!+MEI!#REF!+JUNI!#REF!</f>
        <v>#REF!</v>
      </c>
      <c r="BL67" s="19" t="e">
        <f t="shared" si="20"/>
        <v>#REF!</v>
      </c>
      <c r="BM67" s="128" t="e">
        <f>APRIL!#REF!+MEI!#REF!+JUNI!#REF!</f>
        <v>#REF!</v>
      </c>
      <c r="BN67" s="19" t="e">
        <f t="shared" si="21"/>
        <v>#REF!</v>
      </c>
      <c r="BO67" s="128" t="e">
        <f>APRIL!#REF!+MEI!#REF!+JUNI!#REF!</f>
        <v>#REF!</v>
      </c>
      <c r="BP67" s="19" t="e">
        <f t="shared" si="22"/>
        <v>#REF!</v>
      </c>
      <c r="BQ67" s="128" t="e">
        <f>APRIL!#REF!+MEI!#REF!+JUNI!#REF!</f>
        <v>#REF!</v>
      </c>
      <c r="BR67" s="19" t="e">
        <f t="shared" si="23"/>
        <v>#REF!</v>
      </c>
      <c r="BS67" s="128" t="e">
        <f>APRIL!#REF!+MEI!#REF!+JUNI!#REF!</f>
        <v>#REF!</v>
      </c>
      <c r="BT67" s="19" t="e">
        <f t="shared" si="24"/>
        <v>#REF!</v>
      </c>
      <c r="BU67" s="128" t="e">
        <f>APRIL!#REF!+MEI!#REF!+JUNI!#REF!</f>
        <v>#REF!</v>
      </c>
      <c r="BV67" s="19" t="e">
        <f t="shared" si="25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74"/>
      <c r="B68" s="174"/>
      <c r="C68" s="32" t="s">
        <v>119</v>
      </c>
      <c r="D68" s="128" t="e">
        <f>APRIL!#REF!+MEI!#REF!+JUNI!#REF!</f>
        <v>#REF!</v>
      </c>
      <c r="E68" s="128" t="e">
        <f>APRIL!#REF!+MEI!#REF!+JUNI!#REF!</f>
        <v>#REF!</v>
      </c>
      <c r="F68" s="128" t="e">
        <f>APRIL!#REF!+MEI!#REF!+JUNI!#REF!</f>
        <v>#REF!</v>
      </c>
      <c r="G68" s="19" t="e">
        <f t="shared" si="0"/>
        <v>#REF!</v>
      </c>
      <c r="H68" s="128" t="e">
        <f>APRIL!#REF!+MEI!#REF!+JUNI!#REF!</f>
        <v>#REF!</v>
      </c>
      <c r="I68" s="21" t="e">
        <f t="shared" si="31"/>
        <v>#REF!</v>
      </c>
      <c r="J68" s="128" t="e">
        <f>APRIL!#REF!+MEI!#REF!+JUNI!#REF!</f>
        <v>#REF!</v>
      </c>
      <c r="K68" s="23" t="e">
        <f t="shared" si="2"/>
        <v>#REF!</v>
      </c>
      <c r="L68" s="128" t="e">
        <f>APRIL!#REF!+MEI!#REF!+JUNI!#REF!</f>
        <v>#REF!</v>
      </c>
      <c r="M68" s="128" t="e">
        <f>APRIL!#REF!+MEI!#REF!+JUNI!#REF!</f>
        <v>#REF!</v>
      </c>
      <c r="N68" s="128" t="e">
        <f>APRIL!#REF!+MEI!#REF!+JUNI!#REF!</f>
        <v>#REF!</v>
      </c>
      <c r="O68" s="19" t="e">
        <f t="shared" si="3"/>
        <v>#REF!</v>
      </c>
      <c r="P68" s="128" t="e">
        <f>APRIL!#REF!+MEI!#REF!+JUNI!#REF!</f>
        <v>#REF!</v>
      </c>
      <c r="Q68" s="19" t="e">
        <f t="shared" si="4"/>
        <v>#REF!</v>
      </c>
      <c r="R68" s="128" t="e">
        <f>APRIL!#REF!+MEI!#REF!+JUNI!#REF!</f>
        <v>#REF!</v>
      </c>
      <c r="S68" s="19" t="e">
        <f t="shared" si="5"/>
        <v>#REF!</v>
      </c>
      <c r="T68" s="128" t="e">
        <f>APRIL!#REF!+MEI!#REF!+JUNI!#REF!</f>
        <v>#REF!</v>
      </c>
      <c r="U68" s="19" t="e">
        <f t="shared" si="6"/>
        <v>#REF!</v>
      </c>
      <c r="V68" s="128" t="e">
        <f>APRIL!#REF!+MEI!#REF!+JUNI!#REF!</f>
        <v>#REF!</v>
      </c>
      <c r="W68" s="19" t="e">
        <f t="shared" si="7"/>
        <v>#REF!</v>
      </c>
      <c r="X68" s="128" t="e">
        <f>APRIL!#REF!+MEI!#REF!+JUNI!#REF!</f>
        <v>#REF!</v>
      </c>
      <c r="Y68" s="19" t="e">
        <f t="shared" si="32"/>
        <v>#REF!</v>
      </c>
      <c r="Z68" s="128" t="e">
        <f>APRIL!#REF!+MEI!#REF!+JUNI!#REF!</f>
        <v>#REF!</v>
      </c>
      <c r="AA68" s="19" t="e">
        <f t="shared" si="9"/>
        <v>#REF!</v>
      </c>
      <c r="AB68" s="128" t="e">
        <f>APRIL!#REF!+MEI!#REF!+JUNI!#REF!</f>
        <v>#REF!</v>
      </c>
      <c r="AC68" s="19" t="e">
        <f t="shared" si="33"/>
        <v>#REF!</v>
      </c>
      <c r="AD68" s="128" t="e">
        <f>APRIL!#REF!+MEI!#REF!+JUNI!#REF!</f>
        <v>#REF!</v>
      </c>
      <c r="AE68" s="19" t="e">
        <f t="shared" si="11"/>
        <v>#REF!</v>
      </c>
      <c r="AF68" s="128" t="e">
        <f>APRIL!#REF!+MEI!#REF!+JUNI!#REF!</f>
        <v>#REF!</v>
      </c>
      <c r="AG68" s="19" t="e">
        <f t="shared" si="34"/>
        <v>#REF!</v>
      </c>
      <c r="AH68" s="128" t="e">
        <f>APRIL!#REF!+MEI!#REF!+JUNI!#REF!</f>
        <v>#REF!</v>
      </c>
      <c r="AI68" s="19" t="e">
        <f t="shared" si="13"/>
        <v>#REF!</v>
      </c>
      <c r="AJ68" s="128" t="e">
        <f>APRIL!#REF!+MEI!#REF!+JUNI!#REF!</f>
        <v>#REF!</v>
      </c>
      <c r="AK68" s="19" t="e">
        <f t="shared" si="35"/>
        <v>#REF!</v>
      </c>
      <c r="AL68" s="128" t="e">
        <f>APRIL!#REF!+MEI!#REF!+JUNI!#REF!</f>
        <v>#REF!</v>
      </c>
      <c r="AM68" s="128" t="e">
        <f>APRIL!#REF!+MEI!#REF!+JUNI!#REF!</f>
        <v>#REF!</v>
      </c>
      <c r="AN68" s="128" t="e">
        <f>APRIL!#REF!+MEI!#REF!+JUNI!#REF!</f>
        <v>#REF!</v>
      </c>
      <c r="AO68" s="128" t="e">
        <f>APRIL!#REF!+MEI!#REF!+JUNI!#REF!</f>
        <v>#REF!</v>
      </c>
      <c r="AP68" s="128" t="e">
        <f>APRIL!#REF!+MEI!#REF!+JUNI!#REF!</f>
        <v>#REF!</v>
      </c>
      <c r="AQ68" s="128" t="e">
        <f>APRIL!#REF!+MEI!#REF!+JUNI!#REF!</f>
        <v>#REF!</v>
      </c>
      <c r="AR68" s="128" t="e">
        <f>APRIL!#REF!+MEI!#REF!+JUNI!#REF!</f>
        <v>#REF!</v>
      </c>
      <c r="AS68" s="128" t="e">
        <f>APRIL!#REF!+MEI!#REF!+JUNI!#REF!</f>
        <v>#REF!</v>
      </c>
      <c r="AT68" s="128" t="e">
        <f>APRIL!#REF!+MEI!#REF!+JUNI!#REF!</f>
        <v>#REF!</v>
      </c>
      <c r="AU68" s="128" t="e">
        <f>APRIL!#REF!+MEI!#REF!+JUNI!#REF!</f>
        <v>#REF!</v>
      </c>
      <c r="AV68" s="128" t="e">
        <f>APRIL!#REF!+MEI!#REF!+JUNI!#REF!</f>
        <v>#REF!</v>
      </c>
      <c r="AW68" s="128" t="e">
        <f>APRIL!#REF!+MEI!#REF!+JUNI!#REF!</f>
        <v>#REF!</v>
      </c>
      <c r="AX68" s="128" t="e">
        <f>APRIL!#REF!+MEI!#REF!+JUNI!#REF!</f>
        <v>#REF!</v>
      </c>
      <c r="AY68" s="128" t="e">
        <f>APRIL!#REF!+MEI!#REF!+JUNI!#REF!</f>
        <v>#REF!</v>
      </c>
      <c r="AZ68" s="128" t="e">
        <f>APRIL!#REF!+MEI!#REF!+JUNI!#REF!</f>
        <v>#REF!</v>
      </c>
      <c r="BA68" s="128" t="e">
        <f>APRIL!#REF!+MEI!#REF!+JUNI!#REF!</f>
        <v>#REF!</v>
      </c>
      <c r="BB68" s="28" t="e">
        <f t="shared" si="15"/>
        <v>#REF!</v>
      </c>
      <c r="BC68" s="128" t="e">
        <f>APRIL!#REF!+MEI!#REF!+JUNI!#REF!</f>
        <v>#REF!</v>
      </c>
      <c r="BD68" s="70" t="e">
        <f t="shared" si="16"/>
        <v>#REF!</v>
      </c>
      <c r="BE68" s="128" t="e">
        <f>APRIL!#REF!+MEI!#REF!+JUNI!#REF!</f>
        <v>#REF!</v>
      </c>
      <c r="BF68" s="29" t="e">
        <f t="shared" si="17"/>
        <v>#REF!</v>
      </c>
      <c r="BG68" s="128" t="e">
        <f>APRIL!#REF!+MEI!#REF!+JUNI!#REF!</f>
        <v>#REF!</v>
      </c>
      <c r="BH68" s="29" t="e">
        <f t="shared" si="18"/>
        <v>#REF!</v>
      </c>
      <c r="BI68" s="128" t="e">
        <f>APRIL!#REF!+MEI!#REF!+JUNI!#REF!</f>
        <v>#REF!</v>
      </c>
      <c r="BJ68" s="29" t="e">
        <f t="shared" si="19"/>
        <v>#REF!</v>
      </c>
      <c r="BK68" s="128" t="e">
        <f>APRIL!#REF!+MEI!#REF!+JUNI!#REF!</f>
        <v>#REF!</v>
      </c>
      <c r="BL68" s="19" t="e">
        <f t="shared" si="20"/>
        <v>#REF!</v>
      </c>
      <c r="BM68" s="128" t="e">
        <f>APRIL!#REF!+MEI!#REF!+JUNI!#REF!</f>
        <v>#REF!</v>
      </c>
      <c r="BN68" s="19" t="e">
        <f t="shared" si="21"/>
        <v>#REF!</v>
      </c>
      <c r="BO68" s="128" t="e">
        <f>APRIL!#REF!+MEI!#REF!+JUNI!#REF!</f>
        <v>#REF!</v>
      </c>
      <c r="BP68" s="19" t="e">
        <f t="shared" si="22"/>
        <v>#REF!</v>
      </c>
      <c r="BQ68" s="128" t="e">
        <f>APRIL!#REF!+MEI!#REF!+JUNI!#REF!</f>
        <v>#REF!</v>
      </c>
      <c r="BR68" s="19" t="e">
        <f t="shared" si="23"/>
        <v>#REF!</v>
      </c>
      <c r="BS68" s="128" t="e">
        <f>APRIL!#REF!+MEI!#REF!+JUNI!#REF!</f>
        <v>#REF!</v>
      </c>
      <c r="BT68" s="19" t="e">
        <f t="shared" si="24"/>
        <v>#REF!</v>
      </c>
      <c r="BU68" s="128" t="e">
        <f>APRIL!#REF!+MEI!#REF!+JUNI!#REF!</f>
        <v>#REF!</v>
      </c>
      <c r="BV68" s="19" t="e">
        <f t="shared" si="25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74"/>
      <c r="B69" s="174"/>
      <c r="C69" s="32" t="s">
        <v>120</v>
      </c>
      <c r="D69" s="128" t="e">
        <f>APRIL!#REF!+MEI!#REF!+JUNI!#REF!</f>
        <v>#REF!</v>
      </c>
      <c r="E69" s="128" t="e">
        <f>APRIL!#REF!+MEI!#REF!+JUNI!#REF!</f>
        <v>#REF!</v>
      </c>
      <c r="F69" s="128" t="e">
        <f>APRIL!#REF!+MEI!#REF!+JUNI!#REF!</f>
        <v>#REF!</v>
      </c>
      <c r="G69" s="19" t="e">
        <f t="shared" si="0"/>
        <v>#REF!</v>
      </c>
      <c r="H69" s="128" t="e">
        <f>APRIL!#REF!+MEI!#REF!+JUNI!#REF!</f>
        <v>#REF!</v>
      </c>
      <c r="I69" s="21" t="e">
        <f t="shared" si="31"/>
        <v>#REF!</v>
      </c>
      <c r="J69" s="128" t="e">
        <f>APRIL!#REF!+MEI!#REF!+JUNI!#REF!</f>
        <v>#REF!</v>
      </c>
      <c r="K69" s="23" t="e">
        <f t="shared" si="2"/>
        <v>#REF!</v>
      </c>
      <c r="L69" s="128" t="e">
        <f>APRIL!#REF!+MEI!#REF!+JUNI!#REF!</f>
        <v>#REF!</v>
      </c>
      <c r="M69" s="128" t="e">
        <f>APRIL!#REF!+MEI!#REF!+JUNI!#REF!</f>
        <v>#REF!</v>
      </c>
      <c r="N69" s="128" t="e">
        <f>APRIL!#REF!+MEI!#REF!+JUNI!#REF!</f>
        <v>#REF!</v>
      </c>
      <c r="O69" s="19" t="e">
        <f t="shared" si="3"/>
        <v>#REF!</v>
      </c>
      <c r="P69" s="128" t="e">
        <f>APRIL!#REF!+MEI!#REF!+JUNI!#REF!</f>
        <v>#REF!</v>
      </c>
      <c r="Q69" s="19" t="e">
        <f t="shared" si="4"/>
        <v>#REF!</v>
      </c>
      <c r="R69" s="128" t="e">
        <f>APRIL!#REF!+MEI!#REF!+JUNI!#REF!</f>
        <v>#REF!</v>
      </c>
      <c r="S69" s="19" t="e">
        <f t="shared" si="5"/>
        <v>#REF!</v>
      </c>
      <c r="T69" s="128" t="e">
        <f>APRIL!#REF!+MEI!#REF!+JUNI!#REF!</f>
        <v>#REF!</v>
      </c>
      <c r="U69" s="19" t="e">
        <f t="shared" si="6"/>
        <v>#REF!</v>
      </c>
      <c r="V69" s="128" t="e">
        <f>APRIL!#REF!+MEI!#REF!+JUNI!#REF!</f>
        <v>#REF!</v>
      </c>
      <c r="W69" s="19" t="e">
        <f t="shared" si="7"/>
        <v>#REF!</v>
      </c>
      <c r="X69" s="128" t="e">
        <f>APRIL!#REF!+MEI!#REF!+JUNI!#REF!</f>
        <v>#REF!</v>
      </c>
      <c r="Y69" s="19" t="e">
        <f t="shared" si="32"/>
        <v>#REF!</v>
      </c>
      <c r="Z69" s="128" t="e">
        <f>APRIL!#REF!+MEI!#REF!+JUNI!#REF!</f>
        <v>#REF!</v>
      </c>
      <c r="AA69" s="19" t="e">
        <f t="shared" si="9"/>
        <v>#REF!</v>
      </c>
      <c r="AB69" s="128" t="e">
        <f>APRIL!#REF!+MEI!#REF!+JUNI!#REF!</f>
        <v>#REF!</v>
      </c>
      <c r="AC69" s="19" t="e">
        <f t="shared" si="33"/>
        <v>#REF!</v>
      </c>
      <c r="AD69" s="128" t="e">
        <f>APRIL!#REF!+MEI!#REF!+JUNI!#REF!</f>
        <v>#REF!</v>
      </c>
      <c r="AE69" s="19" t="e">
        <f t="shared" si="11"/>
        <v>#REF!</v>
      </c>
      <c r="AF69" s="128" t="e">
        <f>APRIL!#REF!+MEI!#REF!+JUNI!#REF!</f>
        <v>#REF!</v>
      </c>
      <c r="AG69" s="19" t="e">
        <f t="shared" si="34"/>
        <v>#REF!</v>
      </c>
      <c r="AH69" s="128" t="e">
        <f>APRIL!#REF!+MEI!#REF!+JUNI!#REF!</f>
        <v>#REF!</v>
      </c>
      <c r="AI69" s="19" t="e">
        <f t="shared" si="13"/>
        <v>#REF!</v>
      </c>
      <c r="AJ69" s="128" t="e">
        <f>APRIL!#REF!+MEI!#REF!+JUNI!#REF!</f>
        <v>#REF!</v>
      </c>
      <c r="AK69" s="19" t="e">
        <f t="shared" si="35"/>
        <v>#REF!</v>
      </c>
      <c r="AL69" s="128" t="e">
        <f>APRIL!#REF!+MEI!#REF!+JUNI!#REF!</f>
        <v>#REF!</v>
      </c>
      <c r="AM69" s="128" t="e">
        <f>APRIL!#REF!+MEI!#REF!+JUNI!#REF!</f>
        <v>#REF!</v>
      </c>
      <c r="AN69" s="128" t="e">
        <f>APRIL!#REF!+MEI!#REF!+JUNI!#REF!</f>
        <v>#REF!</v>
      </c>
      <c r="AO69" s="128" t="e">
        <f>APRIL!#REF!+MEI!#REF!+JUNI!#REF!</f>
        <v>#REF!</v>
      </c>
      <c r="AP69" s="128" t="e">
        <f>APRIL!#REF!+MEI!#REF!+JUNI!#REF!</f>
        <v>#REF!</v>
      </c>
      <c r="AQ69" s="128" t="e">
        <f>APRIL!#REF!+MEI!#REF!+JUNI!#REF!</f>
        <v>#REF!</v>
      </c>
      <c r="AR69" s="128" t="e">
        <f>APRIL!#REF!+MEI!#REF!+JUNI!#REF!</f>
        <v>#REF!</v>
      </c>
      <c r="AS69" s="128" t="e">
        <f>APRIL!#REF!+MEI!#REF!+JUNI!#REF!</f>
        <v>#REF!</v>
      </c>
      <c r="AT69" s="128" t="e">
        <f>APRIL!#REF!+MEI!#REF!+JUNI!#REF!</f>
        <v>#REF!</v>
      </c>
      <c r="AU69" s="128" t="e">
        <f>APRIL!#REF!+MEI!#REF!+JUNI!#REF!</f>
        <v>#REF!</v>
      </c>
      <c r="AV69" s="128" t="e">
        <f>APRIL!#REF!+MEI!#REF!+JUNI!#REF!</f>
        <v>#REF!</v>
      </c>
      <c r="AW69" s="128" t="e">
        <f>APRIL!#REF!+MEI!#REF!+JUNI!#REF!</f>
        <v>#REF!</v>
      </c>
      <c r="AX69" s="128" t="e">
        <f>APRIL!#REF!+MEI!#REF!+JUNI!#REF!</f>
        <v>#REF!</v>
      </c>
      <c r="AY69" s="128" t="e">
        <f>APRIL!#REF!+MEI!#REF!+JUNI!#REF!</f>
        <v>#REF!</v>
      </c>
      <c r="AZ69" s="128" t="e">
        <f>APRIL!#REF!+MEI!#REF!+JUNI!#REF!</f>
        <v>#REF!</v>
      </c>
      <c r="BA69" s="128" t="e">
        <f>APRIL!#REF!+MEI!#REF!+JUNI!#REF!</f>
        <v>#REF!</v>
      </c>
      <c r="BB69" s="28" t="e">
        <f t="shared" si="15"/>
        <v>#REF!</v>
      </c>
      <c r="BC69" s="128" t="e">
        <f>APRIL!#REF!+MEI!#REF!+JUNI!#REF!</f>
        <v>#REF!</v>
      </c>
      <c r="BD69" s="28" t="e">
        <f t="shared" si="16"/>
        <v>#REF!</v>
      </c>
      <c r="BE69" s="128" t="e">
        <f>APRIL!#REF!+MEI!#REF!+JUNI!#REF!</f>
        <v>#REF!</v>
      </c>
      <c r="BF69" s="29" t="e">
        <f t="shared" si="17"/>
        <v>#REF!</v>
      </c>
      <c r="BG69" s="128" t="e">
        <f>APRIL!#REF!+MEI!#REF!+JUNI!#REF!</f>
        <v>#REF!</v>
      </c>
      <c r="BH69" s="29" t="e">
        <f t="shared" si="18"/>
        <v>#REF!</v>
      </c>
      <c r="BI69" s="128" t="e">
        <f>APRIL!#REF!+MEI!#REF!+JUNI!#REF!</f>
        <v>#REF!</v>
      </c>
      <c r="BJ69" s="29" t="e">
        <f t="shared" si="19"/>
        <v>#REF!</v>
      </c>
      <c r="BK69" s="128" t="e">
        <f>APRIL!#REF!+MEI!#REF!+JUNI!#REF!</f>
        <v>#REF!</v>
      </c>
      <c r="BL69" s="19" t="e">
        <f t="shared" si="20"/>
        <v>#REF!</v>
      </c>
      <c r="BM69" s="128" t="e">
        <f>APRIL!#REF!+MEI!#REF!+JUNI!#REF!</f>
        <v>#REF!</v>
      </c>
      <c r="BN69" s="19" t="e">
        <f t="shared" si="21"/>
        <v>#REF!</v>
      </c>
      <c r="BO69" s="128" t="e">
        <f>APRIL!#REF!+MEI!#REF!+JUNI!#REF!</f>
        <v>#REF!</v>
      </c>
      <c r="BP69" s="19" t="e">
        <f t="shared" si="22"/>
        <v>#REF!</v>
      </c>
      <c r="BQ69" s="128" t="e">
        <f>APRIL!#REF!+MEI!#REF!+JUNI!#REF!</f>
        <v>#REF!</v>
      </c>
      <c r="BR69" s="19" t="e">
        <f t="shared" si="23"/>
        <v>#REF!</v>
      </c>
      <c r="BS69" s="128" t="e">
        <f>APRIL!#REF!+MEI!#REF!+JUNI!#REF!</f>
        <v>#REF!</v>
      </c>
      <c r="BT69" s="19" t="e">
        <f t="shared" si="24"/>
        <v>#REF!</v>
      </c>
      <c r="BU69" s="128" t="e">
        <f>APRIL!#REF!+MEI!#REF!+JUNI!#REF!</f>
        <v>#REF!</v>
      </c>
      <c r="BV69" s="19" t="e">
        <f t="shared" si="25"/>
        <v>#REF!</v>
      </c>
      <c r="BW69" s="4"/>
      <c r="BX69" s="4"/>
      <c r="BY69" s="4"/>
    </row>
    <row r="70" spans="1:77" ht="14.25" customHeight="1">
      <c r="A70" s="175"/>
      <c r="B70" s="175"/>
      <c r="C70" s="32" t="s">
        <v>121</v>
      </c>
      <c r="D70" s="128" t="e">
        <f>APRIL!#REF!+MEI!#REF!+JUNI!#REF!</f>
        <v>#REF!</v>
      </c>
      <c r="E70" s="128" t="e">
        <f>APRIL!#REF!+MEI!#REF!+JUNI!#REF!</f>
        <v>#REF!</v>
      </c>
      <c r="F70" s="128" t="e">
        <f>APRIL!#REF!+MEI!#REF!+JUNI!#REF!</f>
        <v>#REF!</v>
      </c>
      <c r="G70" s="19" t="e">
        <f t="shared" si="0"/>
        <v>#REF!</v>
      </c>
      <c r="H70" s="128" t="e">
        <f>APRIL!#REF!+MEI!#REF!+JUNI!#REF!</f>
        <v>#REF!</v>
      </c>
      <c r="I70" s="21" t="e">
        <f t="shared" si="31"/>
        <v>#REF!</v>
      </c>
      <c r="J70" s="128" t="e">
        <f>APRIL!#REF!+MEI!#REF!+JUNI!#REF!</f>
        <v>#REF!</v>
      </c>
      <c r="K70" s="23" t="e">
        <f t="shared" si="2"/>
        <v>#REF!</v>
      </c>
      <c r="L70" s="128" t="e">
        <f>APRIL!#REF!+MEI!#REF!+JUNI!#REF!</f>
        <v>#REF!</v>
      </c>
      <c r="M70" s="128" t="e">
        <f>APRIL!#REF!+MEI!#REF!+JUNI!#REF!</f>
        <v>#REF!</v>
      </c>
      <c r="N70" s="128" t="e">
        <f>APRIL!#REF!+MEI!#REF!+JUNI!#REF!</f>
        <v>#REF!</v>
      </c>
      <c r="O70" s="19" t="e">
        <f t="shared" si="3"/>
        <v>#REF!</v>
      </c>
      <c r="P70" s="128" t="e">
        <f>APRIL!#REF!+MEI!#REF!+JUNI!#REF!</f>
        <v>#REF!</v>
      </c>
      <c r="Q70" s="19" t="e">
        <f t="shared" si="4"/>
        <v>#REF!</v>
      </c>
      <c r="R70" s="128" t="e">
        <f>APRIL!#REF!+MEI!#REF!+JUNI!#REF!</f>
        <v>#REF!</v>
      </c>
      <c r="S70" s="19" t="e">
        <f t="shared" si="5"/>
        <v>#REF!</v>
      </c>
      <c r="T70" s="128" t="e">
        <f>APRIL!#REF!+MEI!#REF!+JUNI!#REF!</f>
        <v>#REF!</v>
      </c>
      <c r="U70" s="19" t="e">
        <f t="shared" si="6"/>
        <v>#REF!</v>
      </c>
      <c r="V70" s="128" t="e">
        <f>APRIL!#REF!+MEI!#REF!+JUNI!#REF!</f>
        <v>#REF!</v>
      </c>
      <c r="W70" s="19" t="e">
        <f t="shared" si="7"/>
        <v>#REF!</v>
      </c>
      <c r="X70" s="128" t="e">
        <f>APRIL!#REF!+MEI!#REF!+JUNI!#REF!</f>
        <v>#REF!</v>
      </c>
      <c r="Y70" s="19" t="e">
        <f t="shared" si="32"/>
        <v>#REF!</v>
      </c>
      <c r="Z70" s="128" t="e">
        <f>APRIL!#REF!+MEI!#REF!+JUNI!#REF!</f>
        <v>#REF!</v>
      </c>
      <c r="AA70" s="19" t="e">
        <f t="shared" si="9"/>
        <v>#REF!</v>
      </c>
      <c r="AB70" s="128" t="e">
        <f>APRIL!#REF!+MEI!#REF!+JUNI!#REF!</f>
        <v>#REF!</v>
      </c>
      <c r="AC70" s="19" t="e">
        <f t="shared" si="33"/>
        <v>#REF!</v>
      </c>
      <c r="AD70" s="128" t="e">
        <f>APRIL!#REF!+MEI!#REF!+JUNI!#REF!</f>
        <v>#REF!</v>
      </c>
      <c r="AE70" s="19" t="e">
        <f t="shared" si="11"/>
        <v>#REF!</v>
      </c>
      <c r="AF70" s="128" t="e">
        <f>APRIL!#REF!+MEI!#REF!+JUNI!#REF!</f>
        <v>#REF!</v>
      </c>
      <c r="AG70" s="19" t="e">
        <f t="shared" si="34"/>
        <v>#REF!</v>
      </c>
      <c r="AH70" s="128" t="e">
        <f>APRIL!#REF!+MEI!#REF!+JUNI!#REF!</f>
        <v>#REF!</v>
      </c>
      <c r="AI70" s="19" t="e">
        <f t="shared" si="13"/>
        <v>#REF!</v>
      </c>
      <c r="AJ70" s="128" t="e">
        <f>APRIL!#REF!+MEI!#REF!+JUNI!#REF!</f>
        <v>#REF!</v>
      </c>
      <c r="AK70" s="19" t="e">
        <f t="shared" si="35"/>
        <v>#REF!</v>
      </c>
      <c r="AL70" s="128" t="e">
        <f>APRIL!#REF!+MEI!#REF!+JUNI!#REF!</f>
        <v>#REF!</v>
      </c>
      <c r="AM70" s="128" t="e">
        <f>APRIL!#REF!+MEI!#REF!+JUNI!#REF!</f>
        <v>#REF!</v>
      </c>
      <c r="AN70" s="128" t="e">
        <f>APRIL!#REF!+MEI!#REF!+JUNI!#REF!</f>
        <v>#REF!</v>
      </c>
      <c r="AO70" s="128" t="e">
        <f>APRIL!#REF!+MEI!#REF!+JUNI!#REF!</f>
        <v>#REF!</v>
      </c>
      <c r="AP70" s="128" t="e">
        <f>APRIL!#REF!+MEI!#REF!+JUNI!#REF!</f>
        <v>#REF!</v>
      </c>
      <c r="AQ70" s="128" t="e">
        <f>APRIL!#REF!+MEI!#REF!+JUNI!#REF!</f>
        <v>#REF!</v>
      </c>
      <c r="AR70" s="128" t="e">
        <f>APRIL!#REF!+MEI!#REF!+JUNI!#REF!</f>
        <v>#REF!</v>
      </c>
      <c r="AS70" s="128" t="e">
        <f>APRIL!#REF!+MEI!#REF!+JUNI!#REF!</f>
        <v>#REF!</v>
      </c>
      <c r="AT70" s="128" t="e">
        <f>APRIL!#REF!+MEI!#REF!+JUNI!#REF!</f>
        <v>#REF!</v>
      </c>
      <c r="AU70" s="128" t="e">
        <f>APRIL!#REF!+MEI!#REF!+JUNI!#REF!</f>
        <v>#REF!</v>
      </c>
      <c r="AV70" s="128" t="e">
        <f>APRIL!#REF!+MEI!#REF!+JUNI!#REF!</f>
        <v>#REF!</v>
      </c>
      <c r="AW70" s="128" t="e">
        <f>APRIL!#REF!+MEI!#REF!+JUNI!#REF!</f>
        <v>#REF!</v>
      </c>
      <c r="AX70" s="128" t="e">
        <f>APRIL!#REF!+MEI!#REF!+JUNI!#REF!</f>
        <v>#REF!</v>
      </c>
      <c r="AY70" s="128" t="e">
        <f>APRIL!#REF!+MEI!#REF!+JUNI!#REF!</f>
        <v>#REF!</v>
      </c>
      <c r="AZ70" s="128" t="e">
        <f>APRIL!#REF!+MEI!#REF!+JUNI!#REF!</f>
        <v>#REF!</v>
      </c>
      <c r="BA70" s="128" t="e">
        <f>APRIL!#REF!+MEI!#REF!+JUNI!#REF!</f>
        <v>#REF!</v>
      </c>
      <c r="BB70" s="28" t="e">
        <f t="shared" si="15"/>
        <v>#REF!</v>
      </c>
      <c r="BC70" s="128" t="e">
        <f>APRIL!#REF!+MEI!#REF!+JUNI!#REF!</f>
        <v>#REF!</v>
      </c>
      <c r="BD70" s="28" t="e">
        <f t="shared" si="16"/>
        <v>#REF!</v>
      </c>
      <c r="BE70" s="128" t="e">
        <f>APRIL!#REF!+MEI!#REF!+JUNI!#REF!</f>
        <v>#REF!</v>
      </c>
      <c r="BF70" s="29" t="e">
        <f t="shared" si="17"/>
        <v>#REF!</v>
      </c>
      <c r="BG70" s="128" t="e">
        <f>APRIL!#REF!+MEI!#REF!+JUNI!#REF!</f>
        <v>#REF!</v>
      </c>
      <c r="BH70" s="29" t="e">
        <f t="shared" si="18"/>
        <v>#REF!</v>
      </c>
      <c r="BI70" s="128" t="e">
        <f>APRIL!#REF!+MEI!#REF!+JUNI!#REF!</f>
        <v>#REF!</v>
      </c>
      <c r="BJ70" s="29" t="e">
        <f t="shared" si="19"/>
        <v>#REF!</v>
      </c>
      <c r="BK70" s="128" t="e">
        <f>APRIL!#REF!+MEI!#REF!+JUNI!#REF!</f>
        <v>#REF!</v>
      </c>
      <c r="BL70" s="19" t="e">
        <f t="shared" si="20"/>
        <v>#REF!</v>
      </c>
      <c r="BM70" s="128" t="e">
        <f>APRIL!#REF!+MEI!#REF!+JUNI!#REF!</f>
        <v>#REF!</v>
      </c>
      <c r="BN70" s="19" t="e">
        <f t="shared" si="21"/>
        <v>#REF!</v>
      </c>
      <c r="BO70" s="128" t="e">
        <f>APRIL!#REF!+MEI!#REF!+JUNI!#REF!</f>
        <v>#REF!</v>
      </c>
      <c r="BP70" s="19" t="e">
        <f t="shared" si="22"/>
        <v>#REF!</v>
      </c>
      <c r="BQ70" s="128" t="e">
        <f>APRIL!#REF!+MEI!#REF!+JUNI!#REF!</f>
        <v>#REF!</v>
      </c>
      <c r="BR70" s="19" t="e">
        <f t="shared" si="23"/>
        <v>#REF!</v>
      </c>
      <c r="BS70" s="128" t="e">
        <f>APRIL!#REF!+MEI!#REF!+JUNI!#REF!</f>
        <v>#REF!</v>
      </c>
      <c r="BT70" s="19" t="e">
        <f t="shared" si="24"/>
        <v>#REF!</v>
      </c>
      <c r="BU70" s="128" t="e">
        <f>APRIL!#REF!+MEI!#REF!+JUNI!#REF!</f>
        <v>#REF!</v>
      </c>
      <c r="BV70" s="19" t="e">
        <f t="shared" si="25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APRIL!#REF!+MEI!#REF!+JUNI!#REF!</f>
        <v>#REF!</v>
      </c>
      <c r="E71" s="129" t="e">
        <f>APRIL!#REF!+MEI!#REF!+JUNI!#REF!</f>
        <v>#REF!</v>
      </c>
      <c r="F71" s="129" t="e">
        <f>APRIL!#REF!+MEI!#REF!+JUNI!#REF!</f>
        <v>#REF!</v>
      </c>
      <c r="G71" s="19" t="e">
        <f t="shared" si="0"/>
        <v>#REF!</v>
      </c>
      <c r="H71" s="129" t="e">
        <f>APRIL!#REF!+MEI!#REF!+JUNI!#REF!</f>
        <v>#REF!</v>
      </c>
      <c r="I71" s="21" t="e">
        <f t="shared" si="31"/>
        <v>#REF!</v>
      </c>
      <c r="J71" s="129" t="e">
        <f>APRIL!#REF!+MEI!#REF!+JUNI!#REF!</f>
        <v>#REF!</v>
      </c>
      <c r="K71" s="23" t="e">
        <f t="shared" si="2"/>
        <v>#REF!</v>
      </c>
      <c r="L71" s="129" t="e">
        <f>APRIL!#REF!+MEI!#REF!+JUNI!#REF!</f>
        <v>#REF!</v>
      </c>
      <c r="M71" s="129" t="e">
        <f>APRIL!#REF!+MEI!#REF!+JUNI!#REF!</f>
        <v>#REF!</v>
      </c>
      <c r="N71" s="129" t="e">
        <f>APRIL!#REF!+MEI!#REF!+JUNI!#REF!</f>
        <v>#REF!</v>
      </c>
      <c r="O71" s="19" t="e">
        <f t="shared" si="3"/>
        <v>#REF!</v>
      </c>
      <c r="P71" s="129" t="e">
        <f>APRIL!#REF!+MEI!#REF!+JUNI!#REF!</f>
        <v>#REF!</v>
      </c>
      <c r="Q71" s="19" t="e">
        <f t="shared" si="4"/>
        <v>#REF!</v>
      </c>
      <c r="R71" s="129" t="e">
        <f>APRIL!#REF!+MEI!#REF!+JUNI!#REF!</f>
        <v>#REF!</v>
      </c>
      <c r="S71" s="19" t="e">
        <f t="shared" si="5"/>
        <v>#REF!</v>
      </c>
      <c r="T71" s="129" t="e">
        <f>APRIL!#REF!+MEI!#REF!+JUNI!#REF!</f>
        <v>#REF!</v>
      </c>
      <c r="U71" s="19" t="e">
        <f t="shared" si="6"/>
        <v>#REF!</v>
      </c>
      <c r="V71" s="129" t="e">
        <f>APRIL!#REF!+MEI!#REF!+JUNI!#REF!</f>
        <v>#REF!</v>
      </c>
      <c r="W71" s="19" t="e">
        <f t="shared" si="7"/>
        <v>#REF!</v>
      </c>
      <c r="X71" s="129" t="e">
        <f>APRIL!#REF!+MEI!#REF!+JUNI!#REF!</f>
        <v>#REF!</v>
      </c>
      <c r="Y71" s="19" t="e">
        <f t="shared" si="32"/>
        <v>#REF!</v>
      </c>
      <c r="Z71" s="129" t="e">
        <f>APRIL!#REF!+MEI!#REF!+JUNI!#REF!</f>
        <v>#REF!</v>
      </c>
      <c r="AA71" s="19" t="e">
        <f t="shared" si="9"/>
        <v>#REF!</v>
      </c>
      <c r="AB71" s="129" t="e">
        <f>APRIL!#REF!+MEI!#REF!+JUNI!#REF!</f>
        <v>#REF!</v>
      </c>
      <c r="AC71" s="19" t="e">
        <f t="shared" si="33"/>
        <v>#REF!</v>
      </c>
      <c r="AD71" s="129" t="e">
        <f>APRIL!#REF!+MEI!#REF!+JUNI!#REF!</f>
        <v>#REF!</v>
      </c>
      <c r="AE71" s="19" t="e">
        <f t="shared" si="11"/>
        <v>#REF!</v>
      </c>
      <c r="AF71" s="129" t="e">
        <f>APRIL!#REF!+MEI!#REF!+JUNI!#REF!</f>
        <v>#REF!</v>
      </c>
      <c r="AG71" s="19" t="e">
        <f t="shared" si="34"/>
        <v>#REF!</v>
      </c>
      <c r="AH71" s="129" t="e">
        <f>APRIL!#REF!+MEI!#REF!+JUNI!#REF!</f>
        <v>#REF!</v>
      </c>
      <c r="AI71" s="19" t="e">
        <f t="shared" si="13"/>
        <v>#REF!</v>
      </c>
      <c r="AJ71" s="129" t="e">
        <f>APRIL!#REF!+MEI!#REF!+JUNI!#REF!</f>
        <v>#REF!</v>
      </c>
      <c r="AK71" s="19" t="e">
        <f t="shared" si="35"/>
        <v>#REF!</v>
      </c>
      <c r="AL71" s="129" t="e">
        <f>APRIL!#REF!+MEI!#REF!+JUNI!#REF!</f>
        <v>#REF!</v>
      </c>
      <c r="AM71" s="129" t="e">
        <f>APRIL!#REF!+MEI!#REF!+JUNI!#REF!</f>
        <v>#REF!</v>
      </c>
      <c r="AN71" s="129" t="e">
        <f>APRIL!#REF!+MEI!#REF!+JUNI!#REF!</f>
        <v>#REF!</v>
      </c>
      <c r="AO71" s="129" t="e">
        <f>APRIL!#REF!+MEI!#REF!+JUNI!#REF!</f>
        <v>#REF!</v>
      </c>
      <c r="AP71" s="129" t="e">
        <f>APRIL!#REF!+MEI!#REF!+JUNI!#REF!</f>
        <v>#REF!</v>
      </c>
      <c r="AQ71" s="129" t="e">
        <f>APRIL!#REF!+MEI!#REF!+JUNI!#REF!</f>
        <v>#REF!</v>
      </c>
      <c r="AR71" s="129" t="e">
        <f>APRIL!#REF!+MEI!#REF!+JUNI!#REF!</f>
        <v>#REF!</v>
      </c>
      <c r="AS71" s="129" t="e">
        <f>APRIL!#REF!+MEI!#REF!+JUNI!#REF!</f>
        <v>#REF!</v>
      </c>
      <c r="AT71" s="129" t="e">
        <f>APRIL!#REF!+MEI!#REF!+JUNI!#REF!</f>
        <v>#REF!</v>
      </c>
      <c r="AU71" s="129" t="e">
        <f>APRIL!#REF!+MEI!#REF!+JUNI!#REF!</f>
        <v>#REF!</v>
      </c>
      <c r="AV71" s="129" t="e">
        <f>APRIL!#REF!+MEI!#REF!+JUNI!#REF!</f>
        <v>#REF!</v>
      </c>
      <c r="AW71" s="129" t="e">
        <f>APRIL!#REF!+MEI!#REF!+JUNI!#REF!</f>
        <v>#REF!</v>
      </c>
      <c r="AX71" s="129" t="e">
        <f>APRIL!#REF!+MEI!#REF!+JUNI!#REF!</f>
        <v>#REF!</v>
      </c>
      <c r="AY71" s="129" t="e">
        <f>APRIL!#REF!+MEI!#REF!+JUNI!#REF!</f>
        <v>#REF!</v>
      </c>
      <c r="AZ71" s="129" t="e">
        <f>APRIL!#REF!+MEI!#REF!+JUNI!#REF!</f>
        <v>#REF!</v>
      </c>
      <c r="BA71" s="129" t="e">
        <f>APRIL!#REF!+MEI!#REF!+JUNI!#REF!</f>
        <v>#REF!</v>
      </c>
      <c r="BB71" s="28" t="e">
        <f t="shared" si="15"/>
        <v>#REF!</v>
      </c>
      <c r="BC71" s="129" t="e">
        <f>APRIL!#REF!+MEI!#REF!+JUNI!#REF!</f>
        <v>#REF!</v>
      </c>
      <c r="BD71" s="28" t="e">
        <f t="shared" si="16"/>
        <v>#REF!</v>
      </c>
      <c r="BE71" s="129" t="e">
        <f>APRIL!#REF!+MEI!#REF!+JUNI!#REF!</f>
        <v>#REF!</v>
      </c>
      <c r="BF71" s="29" t="e">
        <f t="shared" si="17"/>
        <v>#REF!</v>
      </c>
      <c r="BG71" s="129" t="e">
        <f>APRIL!#REF!+MEI!#REF!+JUNI!#REF!</f>
        <v>#REF!</v>
      </c>
      <c r="BH71" s="29" t="e">
        <f t="shared" si="18"/>
        <v>#REF!</v>
      </c>
      <c r="BI71" s="129" t="e">
        <f>APRIL!#REF!+MEI!#REF!+JUNI!#REF!</f>
        <v>#REF!</v>
      </c>
      <c r="BJ71" s="29" t="e">
        <f t="shared" si="19"/>
        <v>#REF!</v>
      </c>
      <c r="BK71" s="129" t="e">
        <f>APRIL!#REF!+MEI!#REF!+JUNI!#REF!</f>
        <v>#REF!</v>
      </c>
      <c r="BL71" s="19" t="e">
        <f t="shared" si="20"/>
        <v>#REF!</v>
      </c>
      <c r="BM71" s="129" t="e">
        <f>APRIL!#REF!+MEI!#REF!+JUNI!#REF!</f>
        <v>#REF!</v>
      </c>
      <c r="BN71" s="19" t="e">
        <f t="shared" si="21"/>
        <v>#REF!</v>
      </c>
      <c r="BO71" s="129" t="e">
        <f>APRIL!#REF!+MEI!#REF!+JUNI!#REF!</f>
        <v>#REF!</v>
      </c>
      <c r="BP71" s="19" t="e">
        <f t="shared" si="22"/>
        <v>#REF!</v>
      </c>
      <c r="BQ71" s="129" t="e">
        <f>APRIL!#REF!+MEI!#REF!+JUNI!#REF!</f>
        <v>#REF!</v>
      </c>
      <c r="BR71" s="19" t="e">
        <f t="shared" si="23"/>
        <v>#REF!</v>
      </c>
      <c r="BS71" s="129" t="e">
        <f>APRIL!#REF!+MEI!#REF!+JUNI!#REF!</f>
        <v>#REF!</v>
      </c>
      <c r="BT71" s="19" t="e">
        <f t="shared" si="24"/>
        <v>#REF!</v>
      </c>
      <c r="BU71" s="129" t="e">
        <f>APRIL!#REF!+MEI!#REF!+JUNI!#REF!</f>
        <v>#REF!</v>
      </c>
      <c r="BV71" s="19" t="e">
        <f t="shared" si="25"/>
        <v>#REF!</v>
      </c>
      <c r="BW71" s="4"/>
      <c r="BX71" s="4"/>
      <c r="BY71" s="4"/>
    </row>
    <row r="72" spans="1:77" ht="14.25" customHeight="1">
      <c r="A72" s="198">
        <v>14</v>
      </c>
      <c r="B72" s="199" t="s">
        <v>122</v>
      </c>
      <c r="C72" s="32" t="s">
        <v>123</v>
      </c>
      <c r="D72" s="128" t="e">
        <f>APRIL!#REF!+MEI!#REF!+JUNI!#REF!</f>
        <v>#REF!</v>
      </c>
      <c r="E72" s="128" t="e">
        <f>APRIL!#REF!+MEI!#REF!+JUNI!#REF!</f>
        <v>#REF!</v>
      </c>
      <c r="F72" s="128" t="e">
        <f>APRIL!#REF!+MEI!#REF!+JUNI!#REF!</f>
        <v>#REF!</v>
      </c>
      <c r="G72" s="72" t="e">
        <f t="shared" si="0"/>
        <v>#REF!</v>
      </c>
      <c r="H72" s="128" t="e">
        <f>APRIL!#REF!+MEI!#REF!+JUNI!#REF!</f>
        <v>#REF!</v>
      </c>
      <c r="I72" s="73" t="e">
        <f t="shared" si="31"/>
        <v>#REF!</v>
      </c>
      <c r="J72" s="128" t="e">
        <f>APRIL!#REF!+MEI!#REF!+JUNI!#REF!</f>
        <v>#REF!</v>
      </c>
      <c r="K72" s="23" t="e">
        <f t="shared" si="2"/>
        <v>#REF!</v>
      </c>
      <c r="L72" s="128" t="e">
        <f>APRIL!#REF!+MEI!#REF!+JUNI!#REF!</f>
        <v>#REF!</v>
      </c>
      <c r="M72" s="128" t="e">
        <f>APRIL!#REF!+MEI!#REF!+JUNI!#REF!</f>
        <v>#REF!</v>
      </c>
      <c r="N72" s="128" t="e">
        <f>APRIL!#REF!+MEI!#REF!+JUNI!#REF!</f>
        <v>#REF!</v>
      </c>
      <c r="O72" s="19" t="e">
        <f t="shared" si="3"/>
        <v>#REF!</v>
      </c>
      <c r="P72" s="128" t="e">
        <f>APRIL!#REF!+MEI!#REF!+JUNI!#REF!</f>
        <v>#REF!</v>
      </c>
      <c r="Q72" s="19" t="e">
        <f t="shared" si="4"/>
        <v>#REF!</v>
      </c>
      <c r="R72" s="128" t="e">
        <f>APRIL!#REF!+MEI!#REF!+JUNI!#REF!</f>
        <v>#REF!</v>
      </c>
      <c r="S72" s="19" t="e">
        <f t="shared" si="5"/>
        <v>#REF!</v>
      </c>
      <c r="T72" s="128" t="e">
        <f>APRIL!#REF!+MEI!#REF!+JUNI!#REF!</f>
        <v>#REF!</v>
      </c>
      <c r="U72" s="19" t="e">
        <f t="shared" si="6"/>
        <v>#REF!</v>
      </c>
      <c r="V72" s="128" t="e">
        <f>APRIL!#REF!+MEI!#REF!+JUNI!#REF!</f>
        <v>#REF!</v>
      </c>
      <c r="W72" s="72" t="e">
        <f t="shared" si="7"/>
        <v>#REF!</v>
      </c>
      <c r="X72" s="128" t="e">
        <f>APRIL!#REF!+MEI!#REF!+JUNI!#REF!</f>
        <v>#REF!</v>
      </c>
      <c r="Y72" s="72" t="e">
        <f t="shared" si="32"/>
        <v>#REF!</v>
      </c>
      <c r="Z72" s="128" t="e">
        <f>APRIL!#REF!+MEI!#REF!+JUNI!#REF!</f>
        <v>#REF!</v>
      </c>
      <c r="AA72" s="72" t="e">
        <f t="shared" si="9"/>
        <v>#REF!</v>
      </c>
      <c r="AB72" s="128" t="e">
        <f>APRIL!#REF!+MEI!#REF!+JUNI!#REF!</f>
        <v>#REF!</v>
      </c>
      <c r="AC72" s="72" t="e">
        <f t="shared" si="33"/>
        <v>#REF!</v>
      </c>
      <c r="AD72" s="128" t="e">
        <f>APRIL!#REF!+MEI!#REF!+JUNI!#REF!</f>
        <v>#REF!</v>
      </c>
      <c r="AE72" s="72" t="e">
        <f t="shared" si="11"/>
        <v>#REF!</v>
      </c>
      <c r="AF72" s="128" t="e">
        <f>APRIL!#REF!+MEI!#REF!+JUNI!#REF!</f>
        <v>#REF!</v>
      </c>
      <c r="AG72" s="72" t="e">
        <f t="shared" si="34"/>
        <v>#REF!</v>
      </c>
      <c r="AH72" s="128" t="e">
        <f>APRIL!#REF!+MEI!#REF!+JUNI!#REF!</f>
        <v>#REF!</v>
      </c>
      <c r="AI72" s="72" t="e">
        <f t="shared" si="13"/>
        <v>#REF!</v>
      </c>
      <c r="AJ72" s="128" t="e">
        <f>APRIL!#REF!+MEI!#REF!+JUNI!#REF!</f>
        <v>#REF!</v>
      </c>
      <c r="AK72" s="72" t="e">
        <f t="shared" si="35"/>
        <v>#REF!</v>
      </c>
      <c r="AL72" s="128" t="e">
        <f>APRIL!#REF!+MEI!#REF!+JUNI!#REF!</f>
        <v>#REF!</v>
      </c>
      <c r="AM72" s="128" t="e">
        <f>APRIL!#REF!+MEI!#REF!+JUNI!#REF!</f>
        <v>#REF!</v>
      </c>
      <c r="AN72" s="128" t="e">
        <f>APRIL!#REF!+MEI!#REF!+JUNI!#REF!</f>
        <v>#REF!</v>
      </c>
      <c r="AO72" s="128" t="e">
        <f>APRIL!#REF!+MEI!#REF!+JUNI!#REF!</f>
        <v>#REF!</v>
      </c>
      <c r="AP72" s="128" t="e">
        <f>APRIL!#REF!+MEI!#REF!+JUNI!#REF!</f>
        <v>#REF!</v>
      </c>
      <c r="AQ72" s="128" t="e">
        <f>APRIL!#REF!+MEI!#REF!+JUNI!#REF!</f>
        <v>#REF!</v>
      </c>
      <c r="AR72" s="128" t="e">
        <f>APRIL!#REF!+MEI!#REF!+JUNI!#REF!</f>
        <v>#REF!</v>
      </c>
      <c r="AS72" s="128" t="e">
        <f>APRIL!#REF!+MEI!#REF!+JUNI!#REF!</f>
        <v>#REF!</v>
      </c>
      <c r="AT72" s="128" t="e">
        <f>APRIL!#REF!+MEI!#REF!+JUNI!#REF!</f>
        <v>#REF!</v>
      </c>
      <c r="AU72" s="128" t="e">
        <f>APRIL!#REF!+MEI!#REF!+JUNI!#REF!</f>
        <v>#REF!</v>
      </c>
      <c r="AV72" s="128" t="e">
        <f>APRIL!#REF!+MEI!#REF!+JUNI!#REF!</f>
        <v>#REF!</v>
      </c>
      <c r="AW72" s="128" t="e">
        <f>APRIL!#REF!+MEI!#REF!+JUNI!#REF!</f>
        <v>#REF!</v>
      </c>
      <c r="AX72" s="128" t="e">
        <f>APRIL!#REF!+MEI!#REF!+JUNI!#REF!</f>
        <v>#REF!</v>
      </c>
      <c r="AY72" s="128" t="e">
        <f>APRIL!#REF!+MEI!#REF!+JUNI!#REF!</f>
        <v>#REF!</v>
      </c>
      <c r="AZ72" s="128" t="e">
        <f>APRIL!#REF!+MEI!#REF!+JUNI!#REF!</f>
        <v>#REF!</v>
      </c>
      <c r="BA72" s="128" t="e">
        <f>APRIL!#REF!+MEI!#REF!+JUNI!#REF!</f>
        <v>#REF!</v>
      </c>
      <c r="BB72" s="77" t="e">
        <f t="shared" si="15"/>
        <v>#REF!</v>
      </c>
      <c r="BC72" s="128" t="e">
        <f>APRIL!#REF!+MEI!#REF!+JUNI!#REF!</f>
        <v>#REF!</v>
      </c>
      <c r="BD72" s="77" t="e">
        <f t="shared" si="16"/>
        <v>#REF!</v>
      </c>
      <c r="BE72" s="128" t="e">
        <f>APRIL!#REF!+MEI!#REF!+JUNI!#REF!</f>
        <v>#REF!</v>
      </c>
      <c r="BF72" s="78" t="e">
        <f t="shared" si="17"/>
        <v>#REF!</v>
      </c>
      <c r="BG72" s="128" t="e">
        <f>APRIL!#REF!+MEI!#REF!+JUNI!#REF!</f>
        <v>#REF!</v>
      </c>
      <c r="BH72" s="78" t="e">
        <f t="shared" si="18"/>
        <v>#REF!</v>
      </c>
      <c r="BI72" s="128" t="e">
        <f>APRIL!#REF!+MEI!#REF!+JUNI!#REF!</f>
        <v>#REF!</v>
      </c>
      <c r="BJ72" s="78" t="e">
        <f t="shared" si="19"/>
        <v>#REF!</v>
      </c>
      <c r="BK72" s="128" t="e">
        <f>APRIL!#REF!+MEI!#REF!+JUNI!#REF!</f>
        <v>#REF!</v>
      </c>
      <c r="BL72" s="72" t="e">
        <f t="shared" si="20"/>
        <v>#REF!</v>
      </c>
      <c r="BM72" s="128" t="e">
        <f>APRIL!#REF!+MEI!#REF!+JUNI!#REF!</f>
        <v>#REF!</v>
      </c>
      <c r="BN72" s="72" t="e">
        <f t="shared" si="21"/>
        <v>#REF!</v>
      </c>
      <c r="BO72" s="128" t="e">
        <f>APRIL!#REF!+MEI!#REF!+JUNI!#REF!</f>
        <v>#REF!</v>
      </c>
      <c r="BP72" s="72" t="e">
        <f t="shared" si="22"/>
        <v>#REF!</v>
      </c>
      <c r="BQ72" s="128" t="e">
        <f>APRIL!#REF!+MEI!#REF!+JUNI!#REF!</f>
        <v>#REF!</v>
      </c>
      <c r="BR72" s="72" t="e">
        <f t="shared" si="23"/>
        <v>#REF!</v>
      </c>
      <c r="BS72" s="128" t="e">
        <f>APRIL!#REF!+MEI!#REF!+JUNI!#REF!</f>
        <v>#REF!</v>
      </c>
      <c r="BT72" s="72" t="e">
        <f t="shared" si="24"/>
        <v>#REF!</v>
      </c>
      <c r="BU72" s="128" t="e">
        <f>APRIL!#REF!+MEI!#REF!+JUNI!#REF!</f>
        <v>#REF!</v>
      </c>
      <c r="BV72" s="19" t="e">
        <f t="shared" si="25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74"/>
      <c r="B73" s="174"/>
      <c r="C73" s="32" t="s">
        <v>124</v>
      </c>
      <c r="D73" s="128" t="e">
        <f>APRIL!#REF!+MEI!#REF!+JUNI!#REF!</f>
        <v>#REF!</v>
      </c>
      <c r="E73" s="128" t="e">
        <f>APRIL!#REF!+MEI!#REF!+JUNI!#REF!</f>
        <v>#REF!</v>
      </c>
      <c r="F73" s="128" t="e">
        <f>APRIL!#REF!+MEI!#REF!+JUNI!#REF!</f>
        <v>#REF!</v>
      </c>
      <c r="G73" s="72" t="e">
        <f t="shared" si="0"/>
        <v>#REF!</v>
      </c>
      <c r="H73" s="128" t="e">
        <f>APRIL!#REF!+MEI!#REF!+JUNI!#REF!</f>
        <v>#REF!</v>
      </c>
      <c r="I73" s="73" t="e">
        <f t="shared" si="31"/>
        <v>#REF!</v>
      </c>
      <c r="J73" s="128" t="e">
        <f>APRIL!#REF!+MEI!#REF!+JUNI!#REF!</f>
        <v>#REF!</v>
      </c>
      <c r="K73" s="23" t="e">
        <f t="shared" si="2"/>
        <v>#REF!</v>
      </c>
      <c r="L73" s="128" t="e">
        <f>APRIL!#REF!+MEI!#REF!+JUNI!#REF!</f>
        <v>#REF!</v>
      </c>
      <c r="M73" s="128" t="e">
        <f>APRIL!#REF!+MEI!#REF!+JUNI!#REF!</f>
        <v>#REF!</v>
      </c>
      <c r="N73" s="128" t="e">
        <f>APRIL!#REF!+MEI!#REF!+JUNI!#REF!</f>
        <v>#REF!</v>
      </c>
      <c r="O73" s="19" t="e">
        <f t="shared" si="3"/>
        <v>#REF!</v>
      </c>
      <c r="P73" s="128" t="e">
        <f>APRIL!#REF!+MEI!#REF!+JUNI!#REF!</f>
        <v>#REF!</v>
      </c>
      <c r="Q73" s="19" t="e">
        <f t="shared" si="4"/>
        <v>#REF!</v>
      </c>
      <c r="R73" s="128" t="e">
        <f>APRIL!#REF!+MEI!#REF!+JUNI!#REF!</f>
        <v>#REF!</v>
      </c>
      <c r="S73" s="19" t="e">
        <f t="shared" si="5"/>
        <v>#REF!</v>
      </c>
      <c r="T73" s="128" t="e">
        <f>APRIL!#REF!+MEI!#REF!+JUNI!#REF!</f>
        <v>#REF!</v>
      </c>
      <c r="U73" s="19" t="e">
        <f t="shared" si="6"/>
        <v>#REF!</v>
      </c>
      <c r="V73" s="128" t="e">
        <f>APRIL!#REF!+MEI!#REF!+JUNI!#REF!</f>
        <v>#REF!</v>
      </c>
      <c r="W73" s="72" t="e">
        <f t="shared" si="7"/>
        <v>#REF!</v>
      </c>
      <c r="X73" s="128" t="e">
        <f>APRIL!#REF!+MEI!#REF!+JUNI!#REF!</f>
        <v>#REF!</v>
      </c>
      <c r="Y73" s="72" t="e">
        <f t="shared" si="32"/>
        <v>#REF!</v>
      </c>
      <c r="Z73" s="128" t="e">
        <f>APRIL!#REF!+MEI!#REF!+JUNI!#REF!</f>
        <v>#REF!</v>
      </c>
      <c r="AA73" s="72" t="e">
        <f t="shared" si="9"/>
        <v>#REF!</v>
      </c>
      <c r="AB73" s="128" t="e">
        <f>APRIL!#REF!+MEI!#REF!+JUNI!#REF!</f>
        <v>#REF!</v>
      </c>
      <c r="AC73" s="72" t="e">
        <f t="shared" si="33"/>
        <v>#REF!</v>
      </c>
      <c r="AD73" s="128" t="e">
        <f>APRIL!#REF!+MEI!#REF!+JUNI!#REF!</f>
        <v>#REF!</v>
      </c>
      <c r="AE73" s="72" t="e">
        <f t="shared" si="11"/>
        <v>#REF!</v>
      </c>
      <c r="AF73" s="128" t="e">
        <f>APRIL!#REF!+MEI!#REF!+JUNI!#REF!</f>
        <v>#REF!</v>
      </c>
      <c r="AG73" s="72" t="e">
        <f t="shared" si="34"/>
        <v>#REF!</v>
      </c>
      <c r="AH73" s="128" t="e">
        <f>APRIL!#REF!+MEI!#REF!+JUNI!#REF!</f>
        <v>#REF!</v>
      </c>
      <c r="AI73" s="72" t="e">
        <f t="shared" si="13"/>
        <v>#REF!</v>
      </c>
      <c r="AJ73" s="128" t="e">
        <f>APRIL!#REF!+MEI!#REF!+JUNI!#REF!</f>
        <v>#REF!</v>
      </c>
      <c r="AK73" s="72" t="e">
        <f t="shared" si="35"/>
        <v>#REF!</v>
      </c>
      <c r="AL73" s="128" t="e">
        <f>APRIL!#REF!+MEI!#REF!+JUNI!#REF!</f>
        <v>#REF!</v>
      </c>
      <c r="AM73" s="128" t="e">
        <f>APRIL!#REF!+MEI!#REF!+JUNI!#REF!</f>
        <v>#REF!</v>
      </c>
      <c r="AN73" s="128" t="e">
        <f>APRIL!#REF!+MEI!#REF!+JUNI!#REF!</f>
        <v>#REF!</v>
      </c>
      <c r="AO73" s="128" t="e">
        <f>APRIL!#REF!+MEI!#REF!+JUNI!#REF!</f>
        <v>#REF!</v>
      </c>
      <c r="AP73" s="128" t="e">
        <f>APRIL!#REF!+MEI!#REF!+JUNI!#REF!</f>
        <v>#REF!</v>
      </c>
      <c r="AQ73" s="128" t="e">
        <f>APRIL!#REF!+MEI!#REF!+JUNI!#REF!</f>
        <v>#REF!</v>
      </c>
      <c r="AR73" s="128" t="e">
        <f>APRIL!#REF!+MEI!#REF!+JUNI!#REF!</f>
        <v>#REF!</v>
      </c>
      <c r="AS73" s="128" t="e">
        <f>APRIL!#REF!+MEI!#REF!+JUNI!#REF!</f>
        <v>#REF!</v>
      </c>
      <c r="AT73" s="128" t="e">
        <f>APRIL!#REF!+MEI!#REF!+JUNI!#REF!</f>
        <v>#REF!</v>
      </c>
      <c r="AU73" s="128" t="e">
        <f>APRIL!#REF!+MEI!#REF!+JUNI!#REF!</f>
        <v>#REF!</v>
      </c>
      <c r="AV73" s="128" t="e">
        <f>APRIL!#REF!+MEI!#REF!+JUNI!#REF!</f>
        <v>#REF!</v>
      </c>
      <c r="AW73" s="128" t="e">
        <f>APRIL!#REF!+MEI!#REF!+JUNI!#REF!</f>
        <v>#REF!</v>
      </c>
      <c r="AX73" s="128" t="e">
        <f>APRIL!#REF!+MEI!#REF!+JUNI!#REF!</f>
        <v>#REF!</v>
      </c>
      <c r="AY73" s="128" t="e">
        <f>APRIL!#REF!+MEI!#REF!+JUNI!#REF!</f>
        <v>#REF!</v>
      </c>
      <c r="AZ73" s="128" t="e">
        <f>APRIL!#REF!+MEI!#REF!+JUNI!#REF!</f>
        <v>#REF!</v>
      </c>
      <c r="BA73" s="128" t="e">
        <f>APRIL!#REF!+MEI!#REF!+JUNI!#REF!</f>
        <v>#REF!</v>
      </c>
      <c r="BB73" s="77" t="e">
        <f t="shared" si="15"/>
        <v>#REF!</v>
      </c>
      <c r="BC73" s="128" t="e">
        <f>APRIL!#REF!+MEI!#REF!+JUNI!#REF!</f>
        <v>#REF!</v>
      </c>
      <c r="BD73" s="77" t="e">
        <f t="shared" si="16"/>
        <v>#REF!</v>
      </c>
      <c r="BE73" s="128" t="e">
        <f>APRIL!#REF!+MEI!#REF!+JUNI!#REF!</f>
        <v>#REF!</v>
      </c>
      <c r="BF73" s="78" t="e">
        <f t="shared" si="17"/>
        <v>#REF!</v>
      </c>
      <c r="BG73" s="128" t="e">
        <f>APRIL!#REF!+MEI!#REF!+JUNI!#REF!</f>
        <v>#REF!</v>
      </c>
      <c r="BH73" s="78" t="e">
        <f t="shared" si="18"/>
        <v>#REF!</v>
      </c>
      <c r="BI73" s="128" t="e">
        <f>APRIL!#REF!+MEI!#REF!+JUNI!#REF!</f>
        <v>#REF!</v>
      </c>
      <c r="BJ73" s="78" t="e">
        <f t="shared" si="19"/>
        <v>#REF!</v>
      </c>
      <c r="BK73" s="128" t="e">
        <f>APRIL!#REF!+MEI!#REF!+JUNI!#REF!</f>
        <v>#REF!</v>
      </c>
      <c r="BL73" s="72" t="e">
        <f t="shared" si="20"/>
        <v>#REF!</v>
      </c>
      <c r="BM73" s="128" t="e">
        <f>APRIL!#REF!+MEI!#REF!+JUNI!#REF!</f>
        <v>#REF!</v>
      </c>
      <c r="BN73" s="72" t="e">
        <f t="shared" si="21"/>
        <v>#REF!</v>
      </c>
      <c r="BO73" s="128" t="e">
        <f>APRIL!#REF!+MEI!#REF!+JUNI!#REF!</f>
        <v>#REF!</v>
      </c>
      <c r="BP73" s="72" t="e">
        <f t="shared" si="22"/>
        <v>#REF!</v>
      </c>
      <c r="BQ73" s="128" t="e">
        <f>APRIL!#REF!+MEI!#REF!+JUNI!#REF!</f>
        <v>#REF!</v>
      </c>
      <c r="BR73" s="72">
        <v>0</v>
      </c>
      <c r="BS73" s="128" t="e">
        <f>APRIL!#REF!+MEI!#REF!+JUNI!#REF!</f>
        <v>#REF!</v>
      </c>
      <c r="BT73" s="72" t="e">
        <f t="shared" si="24"/>
        <v>#REF!</v>
      </c>
      <c r="BU73" s="128" t="e">
        <f>APRIL!#REF!+MEI!#REF!+JUNI!#REF!</f>
        <v>#REF!</v>
      </c>
      <c r="BV73" s="19" t="e">
        <f t="shared" si="25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74"/>
      <c r="B74" s="174"/>
      <c r="C74" s="32" t="s">
        <v>125</v>
      </c>
      <c r="D74" s="128" t="e">
        <f>APRIL!#REF!+MEI!#REF!+JUNI!#REF!</f>
        <v>#REF!</v>
      </c>
      <c r="E74" s="128" t="e">
        <f>APRIL!#REF!+MEI!#REF!+JUNI!#REF!</f>
        <v>#REF!</v>
      </c>
      <c r="F74" s="128" t="e">
        <f>APRIL!#REF!+MEI!#REF!+JUNI!#REF!</f>
        <v>#REF!</v>
      </c>
      <c r="G74" s="72" t="e">
        <f t="shared" si="0"/>
        <v>#REF!</v>
      </c>
      <c r="H74" s="128" t="e">
        <f>APRIL!#REF!+MEI!#REF!+JUNI!#REF!</f>
        <v>#REF!</v>
      </c>
      <c r="I74" s="73" t="e">
        <f t="shared" si="31"/>
        <v>#REF!</v>
      </c>
      <c r="J74" s="128" t="e">
        <f>APRIL!#REF!+MEI!#REF!+JUNI!#REF!</f>
        <v>#REF!</v>
      </c>
      <c r="K74" s="23" t="e">
        <f t="shared" si="2"/>
        <v>#REF!</v>
      </c>
      <c r="L74" s="128" t="e">
        <f>APRIL!#REF!+MEI!#REF!+JUNI!#REF!</f>
        <v>#REF!</v>
      </c>
      <c r="M74" s="128" t="e">
        <f>APRIL!#REF!+MEI!#REF!+JUNI!#REF!</f>
        <v>#REF!</v>
      </c>
      <c r="N74" s="128" t="e">
        <f>APRIL!#REF!+MEI!#REF!+JUNI!#REF!</f>
        <v>#REF!</v>
      </c>
      <c r="O74" s="19" t="e">
        <f t="shared" si="3"/>
        <v>#REF!</v>
      </c>
      <c r="P74" s="128" t="e">
        <f>APRIL!#REF!+MEI!#REF!+JUNI!#REF!</f>
        <v>#REF!</v>
      </c>
      <c r="Q74" s="19" t="e">
        <f t="shared" si="4"/>
        <v>#REF!</v>
      </c>
      <c r="R74" s="128" t="e">
        <f>APRIL!#REF!+MEI!#REF!+JUNI!#REF!</f>
        <v>#REF!</v>
      </c>
      <c r="S74" s="19" t="e">
        <f t="shared" si="5"/>
        <v>#REF!</v>
      </c>
      <c r="T74" s="128" t="e">
        <f>APRIL!#REF!+MEI!#REF!+JUNI!#REF!</f>
        <v>#REF!</v>
      </c>
      <c r="U74" s="19" t="e">
        <f t="shared" si="6"/>
        <v>#REF!</v>
      </c>
      <c r="V74" s="128" t="e">
        <f>APRIL!#REF!+MEI!#REF!+JUNI!#REF!</f>
        <v>#REF!</v>
      </c>
      <c r="W74" s="72" t="e">
        <f t="shared" si="7"/>
        <v>#REF!</v>
      </c>
      <c r="X74" s="128" t="e">
        <f>APRIL!#REF!+MEI!#REF!+JUNI!#REF!</f>
        <v>#REF!</v>
      </c>
      <c r="Y74" s="72" t="e">
        <f t="shared" si="32"/>
        <v>#REF!</v>
      </c>
      <c r="Z74" s="128" t="e">
        <f>APRIL!#REF!+MEI!#REF!+JUNI!#REF!</f>
        <v>#REF!</v>
      </c>
      <c r="AA74" s="72" t="e">
        <f t="shared" si="9"/>
        <v>#REF!</v>
      </c>
      <c r="AB74" s="128" t="e">
        <f>APRIL!#REF!+MEI!#REF!+JUNI!#REF!</f>
        <v>#REF!</v>
      </c>
      <c r="AC74" s="72" t="e">
        <f t="shared" si="33"/>
        <v>#REF!</v>
      </c>
      <c r="AD74" s="128" t="e">
        <f>APRIL!#REF!+MEI!#REF!+JUNI!#REF!</f>
        <v>#REF!</v>
      </c>
      <c r="AE74" s="72" t="e">
        <f t="shared" si="11"/>
        <v>#REF!</v>
      </c>
      <c r="AF74" s="128" t="e">
        <f>APRIL!#REF!+MEI!#REF!+JUNI!#REF!</f>
        <v>#REF!</v>
      </c>
      <c r="AG74" s="72" t="e">
        <f t="shared" si="34"/>
        <v>#REF!</v>
      </c>
      <c r="AH74" s="128" t="e">
        <f>APRIL!#REF!+MEI!#REF!+JUNI!#REF!</f>
        <v>#REF!</v>
      </c>
      <c r="AI74" s="72" t="e">
        <f t="shared" si="13"/>
        <v>#REF!</v>
      </c>
      <c r="AJ74" s="128" t="e">
        <f>APRIL!#REF!+MEI!#REF!+JUNI!#REF!</f>
        <v>#REF!</v>
      </c>
      <c r="AK74" s="72" t="e">
        <f t="shared" si="35"/>
        <v>#REF!</v>
      </c>
      <c r="AL74" s="128" t="e">
        <f>APRIL!#REF!+MEI!#REF!+JUNI!#REF!</f>
        <v>#REF!</v>
      </c>
      <c r="AM74" s="128" t="e">
        <f>APRIL!#REF!+MEI!#REF!+JUNI!#REF!</f>
        <v>#REF!</v>
      </c>
      <c r="AN74" s="128" t="e">
        <f>APRIL!#REF!+MEI!#REF!+JUNI!#REF!</f>
        <v>#REF!</v>
      </c>
      <c r="AO74" s="128" t="e">
        <f>APRIL!#REF!+MEI!#REF!+JUNI!#REF!</f>
        <v>#REF!</v>
      </c>
      <c r="AP74" s="128" t="e">
        <f>APRIL!#REF!+MEI!#REF!+JUNI!#REF!</f>
        <v>#REF!</v>
      </c>
      <c r="AQ74" s="128" t="e">
        <f>APRIL!#REF!+MEI!#REF!+JUNI!#REF!</f>
        <v>#REF!</v>
      </c>
      <c r="AR74" s="128" t="e">
        <f>APRIL!#REF!+MEI!#REF!+JUNI!#REF!</f>
        <v>#REF!</v>
      </c>
      <c r="AS74" s="128" t="e">
        <f>APRIL!#REF!+MEI!#REF!+JUNI!#REF!</f>
        <v>#REF!</v>
      </c>
      <c r="AT74" s="128" t="e">
        <f>APRIL!#REF!+MEI!#REF!+JUNI!#REF!</f>
        <v>#REF!</v>
      </c>
      <c r="AU74" s="128" t="e">
        <f>APRIL!#REF!+MEI!#REF!+JUNI!#REF!</f>
        <v>#REF!</v>
      </c>
      <c r="AV74" s="128" t="e">
        <f>APRIL!#REF!+MEI!#REF!+JUNI!#REF!</f>
        <v>#REF!</v>
      </c>
      <c r="AW74" s="128" t="e">
        <f>APRIL!#REF!+MEI!#REF!+JUNI!#REF!</f>
        <v>#REF!</v>
      </c>
      <c r="AX74" s="128" t="e">
        <f>APRIL!#REF!+MEI!#REF!+JUNI!#REF!</f>
        <v>#REF!</v>
      </c>
      <c r="AY74" s="128" t="e">
        <f>APRIL!#REF!+MEI!#REF!+JUNI!#REF!</f>
        <v>#REF!</v>
      </c>
      <c r="AZ74" s="128" t="e">
        <f>APRIL!#REF!+MEI!#REF!+JUNI!#REF!</f>
        <v>#REF!</v>
      </c>
      <c r="BA74" s="128" t="e">
        <f>APRIL!#REF!+MEI!#REF!+JUNI!#REF!</f>
        <v>#REF!</v>
      </c>
      <c r="BB74" s="77" t="e">
        <f t="shared" si="15"/>
        <v>#REF!</v>
      </c>
      <c r="BC74" s="128" t="e">
        <f>APRIL!#REF!+MEI!#REF!+JUNI!#REF!</f>
        <v>#REF!</v>
      </c>
      <c r="BD74" s="77" t="e">
        <f t="shared" si="16"/>
        <v>#REF!</v>
      </c>
      <c r="BE74" s="128" t="e">
        <f>APRIL!#REF!+MEI!#REF!+JUNI!#REF!</f>
        <v>#REF!</v>
      </c>
      <c r="BF74" s="78" t="e">
        <f t="shared" si="17"/>
        <v>#REF!</v>
      </c>
      <c r="BG74" s="128" t="e">
        <f>APRIL!#REF!+MEI!#REF!+JUNI!#REF!</f>
        <v>#REF!</v>
      </c>
      <c r="BH74" s="78" t="e">
        <f t="shared" si="18"/>
        <v>#REF!</v>
      </c>
      <c r="BI74" s="128" t="e">
        <f>APRIL!#REF!+MEI!#REF!+JUNI!#REF!</f>
        <v>#REF!</v>
      </c>
      <c r="BJ74" s="78" t="e">
        <f t="shared" si="19"/>
        <v>#REF!</v>
      </c>
      <c r="BK74" s="128" t="e">
        <f>APRIL!#REF!+MEI!#REF!+JUNI!#REF!</f>
        <v>#REF!</v>
      </c>
      <c r="BL74" s="72" t="e">
        <f t="shared" si="20"/>
        <v>#REF!</v>
      </c>
      <c r="BM74" s="128" t="e">
        <f>APRIL!#REF!+MEI!#REF!+JUNI!#REF!</f>
        <v>#REF!</v>
      </c>
      <c r="BN74" s="72" t="e">
        <f t="shared" si="21"/>
        <v>#REF!</v>
      </c>
      <c r="BO74" s="128" t="e">
        <f>APRIL!#REF!+MEI!#REF!+JUNI!#REF!</f>
        <v>#REF!</v>
      </c>
      <c r="BP74" s="72" t="e">
        <f t="shared" si="22"/>
        <v>#REF!</v>
      </c>
      <c r="BQ74" s="128" t="e">
        <f>APRIL!#REF!+MEI!#REF!+JUNI!#REF!</f>
        <v>#REF!</v>
      </c>
      <c r="BR74" s="72" t="e">
        <f t="shared" ref="BR74:BR85" si="36">(BQ74/AZ74*100)</f>
        <v>#REF!</v>
      </c>
      <c r="BS74" s="128" t="e">
        <f>APRIL!#REF!+MEI!#REF!+JUNI!#REF!</f>
        <v>#REF!</v>
      </c>
      <c r="BT74" s="72" t="e">
        <f t="shared" si="24"/>
        <v>#REF!</v>
      </c>
      <c r="BU74" s="128" t="e">
        <f>APRIL!#REF!+MEI!#REF!+JUNI!#REF!</f>
        <v>#REF!</v>
      </c>
      <c r="BV74" s="19" t="e">
        <f t="shared" si="25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75"/>
      <c r="B75" s="175"/>
      <c r="C75" s="32" t="s">
        <v>126</v>
      </c>
      <c r="D75" s="128" t="e">
        <f>APRIL!#REF!+MEI!#REF!+JUNI!#REF!</f>
        <v>#REF!</v>
      </c>
      <c r="E75" s="128" t="e">
        <f>APRIL!#REF!+MEI!#REF!+JUNI!#REF!</f>
        <v>#REF!</v>
      </c>
      <c r="F75" s="128" t="e">
        <f>APRIL!#REF!+MEI!#REF!+JUNI!#REF!</f>
        <v>#REF!</v>
      </c>
      <c r="G75" s="72" t="e">
        <f t="shared" si="0"/>
        <v>#REF!</v>
      </c>
      <c r="H75" s="128" t="e">
        <f>APRIL!#REF!+MEI!#REF!+JUNI!#REF!</f>
        <v>#REF!</v>
      </c>
      <c r="I75" s="73" t="e">
        <f t="shared" si="31"/>
        <v>#REF!</v>
      </c>
      <c r="J75" s="128" t="e">
        <f>APRIL!#REF!+MEI!#REF!+JUNI!#REF!</f>
        <v>#REF!</v>
      </c>
      <c r="K75" s="23" t="e">
        <f t="shared" si="2"/>
        <v>#REF!</v>
      </c>
      <c r="L75" s="128" t="e">
        <f>APRIL!#REF!+MEI!#REF!+JUNI!#REF!</f>
        <v>#REF!</v>
      </c>
      <c r="M75" s="128" t="e">
        <f>APRIL!#REF!+MEI!#REF!+JUNI!#REF!</f>
        <v>#REF!</v>
      </c>
      <c r="N75" s="128" t="e">
        <f>APRIL!#REF!+MEI!#REF!+JUNI!#REF!</f>
        <v>#REF!</v>
      </c>
      <c r="O75" s="19" t="e">
        <f t="shared" si="3"/>
        <v>#REF!</v>
      </c>
      <c r="P75" s="128" t="e">
        <f>APRIL!#REF!+MEI!#REF!+JUNI!#REF!</f>
        <v>#REF!</v>
      </c>
      <c r="Q75" s="19" t="e">
        <f t="shared" si="4"/>
        <v>#REF!</v>
      </c>
      <c r="R75" s="128" t="e">
        <f>APRIL!#REF!+MEI!#REF!+JUNI!#REF!</f>
        <v>#REF!</v>
      </c>
      <c r="S75" s="19" t="e">
        <f t="shared" si="5"/>
        <v>#REF!</v>
      </c>
      <c r="T75" s="128" t="e">
        <f>APRIL!#REF!+MEI!#REF!+JUNI!#REF!</f>
        <v>#REF!</v>
      </c>
      <c r="U75" s="19" t="e">
        <f t="shared" si="6"/>
        <v>#REF!</v>
      </c>
      <c r="V75" s="128" t="e">
        <f>APRIL!#REF!+MEI!#REF!+JUNI!#REF!</f>
        <v>#REF!</v>
      </c>
      <c r="W75" s="72" t="e">
        <f t="shared" si="7"/>
        <v>#REF!</v>
      </c>
      <c r="X75" s="128" t="e">
        <f>APRIL!#REF!+MEI!#REF!+JUNI!#REF!</f>
        <v>#REF!</v>
      </c>
      <c r="Y75" s="72" t="e">
        <f t="shared" si="32"/>
        <v>#REF!</v>
      </c>
      <c r="Z75" s="128" t="e">
        <f>APRIL!#REF!+MEI!#REF!+JUNI!#REF!</f>
        <v>#REF!</v>
      </c>
      <c r="AA75" s="72" t="e">
        <f t="shared" si="9"/>
        <v>#REF!</v>
      </c>
      <c r="AB75" s="128" t="e">
        <f>APRIL!#REF!+MEI!#REF!+JUNI!#REF!</f>
        <v>#REF!</v>
      </c>
      <c r="AC75" s="72" t="e">
        <f t="shared" si="33"/>
        <v>#REF!</v>
      </c>
      <c r="AD75" s="128" t="e">
        <f>APRIL!#REF!+MEI!#REF!+JUNI!#REF!</f>
        <v>#REF!</v>
      </c>
      <c r="AE75" s="72" t="e">
        <f t="shared" si="11"/>
        <v>#REF!</v>
      </c>
      <c r="AF75" s="128" t="e">
        <f>APRIL!#REF!+MEI!#REF!+JUNI!#REF!</f>
        <v>#REF!</v>
      </c>
      <c r="AG75" s="72" t="e">
        <f t="shared" si="34"/>
        <v>#REF!</v>
      </c>
      <c r="AH75" s="128" t="e">
        <f>APRIL!#REF!+MEI!#REF!+JUNI!#REF!</f>
        <v>#REF!</v>
      </c>
      <c r="AI75" s="72" t="e">
        <f t="shared" si="13"/>
        <v>#REF!</v>
      </c>
      <c r="AJ75" s="128" t="e">
        <f>APRIL!#REF!+MEI!#REF!+JUNI!#REF!</f>
        <v>#REF!</v>
      </c>
      <c r="AK75" s="72" t="e">
        <f t="shared" si="35"/>
        <v>#REF!</v>
      </c>
      <c r="AL75" s="128" t="e">
        <f>APRIL!#REF!+MEI!#REF!+JUNI!#REF!</f>
        <v>#REF!</v>
      </c>
      <c r="AM75" s="128" t="e">
        <f>APRIL!#REF!+MEI!#REF!+JUNI!#REF!</f>
        <v>#REF!</v>
      </c>
      <c r="AN75" s="128" t="e">
        <f>APRIL!#REF!+MEI!#REF!+JUNI!#REF!</f>
        <v>#REF!</v>
      </c>
      <c r="AO75" s="128" t="e">
        <f>APRIL!#REF!+MEI!#REF!+JUNI!#REF!</f>
        <v>#REF!</v>
      </c>
      <c r="AP75" s="128" t="e">
        <f>APRIL!#REF!+MEI!#REF!+JUNI!#REF!</f>
        <v>#REF!</v>
      </c>
      <c r="AQ75" s="128" t="e">
        <f>APRIL!#REF!+MEI!#REF!+JUNI!#REF!</f>
        <v>#REF!</v>
      </c>
      <c r="AR75" s="128" t="e">
        <f>APRIL!#REF!+MEI!#REF!+JUNI!#REF!</f>
        <v>#REF!</v>
      </c>
      <c r="AS75" s="128" t="e">
        <f>APRIL!#REF!+MEI!#REF!+JUNI!#REF!</f>
        <v>#REF!</v>
      </c>
      <c r="AT75" s="128" t="e">
        <f>APRIL!#REF!+MEI!#REF!+JUNI!#REF!</f>
        <v>#REF!</v>
      </c>
      <c r="AU75" s="128" t="e">
        <f>APRIL!#REF!+MEI!#REF!+JUNI!#REF!</f>
        <v>#REF!</v>
      </c>
      <c r="AV75" s="128" t="e">
        <f>APRIL!#REF!+MEI!#REF!+JUNI!#REF!</f>
        <v>#REF!</v>
      </c>
      <c r="AW75" s="128" t="e">
        <f>APRIL!#REF!+MEI!#REF!+JUNI!#REF!</f>
        <v>#REF!</v>
      </c>
      <c r="AX75" s="128" t="e">
        <f>APRIL!#REF!+MEI!#REF!+JUNI!#REF!</f>
        <v>#REF!</v>
      </c>
      <c r="AY75" s="128" t="e">
        <f>APRIL!#REF!+MEI!#REF!+JUNI!#REF!</f>
        <v>#REF!</v>
      </c>
      <c r="AZ75" s="128" t="e">
        <f>APRIL!#REF!+MEI!#REF!+JUNI!#REF!</f>
        <v>#REF!</v>
      </c>
      <c r="BA75" s="128" t="e">
        <f>APRIL!#REF!+MEI!#REF!+JUNI!#REF!</f>
        <v>#REF!</v>
      </c>
      <c r="BB75" s="77" t="e">
        <f t="shared" si="15"/>
        <v>#REF!</v>
      </c>
      <c r="BC75" s="128" t="e">
        <f>APRIL!#REF!+MEI!#REF!+JUNI!#REF!</f>
        <v>#REF!</v>
      </c>
      <c r="BD75" s="77" t="e">
        <f t="shared" si="16"/>
        <v>#REF!</v>
      </c>
      <c r="BE75" s="128" t="e">
        <f>APRIL!#REF!+MEI!#REF!+JUNI!#REF!</f>
        <v>#REF!</v>
      </c>
      <c r="BF75" s="78" t="e">
        <f t="shared" si="17"/>
        <v>#REF!</v>
      </c>
      <c r="BG75" s="128" t="e">
        <f>APRIL!#REF!+MEI!#REF!+JUNI!#REF!</f>
        <v>#REF!</v>
      </c>
      <c r="BH75" s="78" t="e">
        <f t="shared" si="18"/>
        <v>#REF!</v>
      </c>
      <c r="BI75" s="128" t="e">
        <f>APRIL!#REF!+MEI!#REF!+JUNI!#REF!</f>
        <v>#REF!</v>
      </c>
      <c r="BJ75" s="78" t="e">
        <f t="shared" si="19"/>
        <v>#REF!</v>
      </c>
      <c r="BK75" s="128" t="e">
        <f>APRIL!#REF!+MEI!#REF!+JUNI!#REF!</f>
        <v>#REF!</v>
      </c>
      <c r="BL75" s="72" t="e">
        <f t="shared" si="20"/>
        <v>#REF!</v>
      </c>
      <c r="BM75" s="128" t="e">
        <f>APRIL!#REF!+MEI!#REF!+JUNI!#REF!</f>
        <v>#REF!</v>
      </c>
      <c r="BN75" s="72" t="e">
        <f t="shared" si="21"/>
        <v>#REF!</v>
      </c>
      <c r="BO75" s="128" t="e">
        <f>APRIL!#REF!+MEI!#REF!+JUNI!#REF!</f>
        <v>#REF!</v>
      </c>
      <c r="BP75" s="72" t="e">
        <f t="shared" si="22"/>
        <v>#REF!</v>
      </c>
      <c r="BQ75" s="128" t="e">
        <f>APRIL!#REF!+MEI!#REF!+JUNI!#REF!</f>
        <v>#REF!</v>
      </c>
      <c r="BR75" s="72" t="e">
        <f t="shared" si="36"/>
        <v>#REF!</v>
      </c>
      <c r="BS75" s="128" t="e">
        <f>APRIL!#REF!+MEI!#REF!+JUNI!#REF!</f>
        <v>#REF!</v>
      </c>
      <c r="BT75" s="72" t="e">
        <f t="shared" si="24"/>
        <v>#REF!</v>
      </c>
      <c r="BU75" s="128" t="e">
        <f>APRIL!#REF!+MEI!#REF!+JUNI!#REF!</f>
        <v>#REF!</v>
      </c>
      <c r="BV75" s="19" t="e">
        <f t="shared" si="25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APRIL!#REF!+MEI!#REF!+JUNI!#REF!</f>
        <v>#REF!</v>
      </c>
      <c r="E76" s="129" t="e">
        <f>APRIL!#REF!+MEI!#REF!+JUNI!#REF!</f>
        <v>#REF!</v>
      </c>
      <c r="F76" s="129" t="e">
        <f>APRIL!#REF!+MEI!#REF!+JUNI!#REF!</f>
        <v>#REF!</v>
      </c>
      <c r="G76" s="19" t="e">
        <f t="shared" si="0"/>
        <v>#REF!</v>
      </c>
      <c r="H76" s="129" t="e">
        <f>APRIL!#REF!+MEI!#REF!+JUNI!#REF!</f>
        <v>#REF!</v>
      </c>
      <c r="I76" s="21" t="e">
        <f t="shared" si="31"/>
        <v>#REF!</v>
      </c>
      <c r="J76" s="129" t="e">
        <f>APRIL!#REF!+MEI!#REF!+JUNI!#REF!</f>
        <v>#REF!</v>
      </c>
      <c r="K76" s="23" t="e">
        <f t="shared" si="2"/>
        <v>#REF!</v>
      </c>
      <c r="L76" s="129" t="e">
        <f>APRIL!#REF!+MEI!#REF!+JUNI!#REF!</f>
        <v>#REF!</v>
      </c>
      <c r="M76" s="129" t="e">
        <f>APRIL!#REF!+MEI!#REF!+JUNI!#REF!</f>
        <v>#REF!</v>
      </c>
      <c r="N76" s="129" t="e">
        <f>APRIL!#REF!+MEI!#REF!+JUNI!#REF!</f>
        <v>#REF!</v>
      </c>
      <c r="O76" s="19" t="e">
        <f t="shared" si="3"/>
        <v>#REF!</v>
      </c>
      <c r="P76" s="129" t="e">
        <f>APRIL!#REF!+MEI!#REF!+JUNI!#REF!</f>
        <v>#REF!</v>
      </c>
      <c r="Q76" s="19" t="e">
        <f t="shared" si="4"/>
        <v>#REF!</v>
      </c>
      <c r="R76" s="129" t="e">
        <f>APRIL!#REF!+MEI!#REF!+JUNI!#REF!</f>
        <v>#REF!</v>
      </c>
      <c r="S76" s="19" t="e">
        <f t="shared" si="5"/>
        <v>#REF!</v>
      </c>
      <c r="T76" s="129" t="e">
        <f>APRIL!#REF!+MEI!#REF!+JUNI!#REF!</f>
        <v>#REF!</v>
      </c>
      <c r="U76" s="19" t="e">
        <f t="shared" si="6"/>
        <v>#REF!</v>
      </c>
      <c r="V76" s="129" t="e">
        <f>APRIL!#REF!+MEI!#REF!+JUNI!#REF!</f>
        <v>#REF!</v>
      </c>
      <c r="W76" s="19" t="e">
        <f t="shared" si="7"/>
        <v>#REF!</v>
      </c>
      <c r="X76" s="129" t="e">
        <f>APRIL!#REF!+MEI!#REF!+JUNI!#REF!</f>
        <v>#REF!</v>
      </c>
      <c r="Y76" s="19" t="e">
        <f t="shared" si="32"/>
        <v>#REF!</v>
      </c>
      <c r="Z76" s="129" t="e">
        <f>APRIL!#REF!+MEI!#REF!+JUNI!#REF!</f>
        <v>#REF!</v>
      </c>
      <c r="AA76" s="19" t="e">
        <f t="shared" si="9"/>
        <v>#REF!</v>
      </c>
      <c r="AB76" s="129" t="e">
        <f>APRIL!#REF!+MEI!#REF!+JUNI!#REF!</f>
        <v>#REF!</v>
      </c>
      <c r="AC76" s="19" t="e">
        <f t="shared" si="33"/>
        <v>#REF!</v>
      </c>
      <c r="AD76" s="129" t="e">
        <f>APRIL!#REF!+MEI!#REF!+JUNI!#REF!</f>
        <v>#REF!</v>
      </c>
      <c r="AE76" s="19" t="e">
        <f t="shared" si="11"/>
        <v>#REF!</v>
      </c>
      <c r="AF76" s="129" t="e">
        <f>APRIL!#REF!+MEI!#REF!+JUNI!#REF!</f>
        <v>#REF!</v>
      </c>
      <c r="AG76" s="19" t="e">
        <f t="shared" si="34"/>
        <v>#REF!</v>
      </c>
      <c r="AH76" s="129" t="e">
        <f>APRIL!#REF!+MEI!#REF!+JUNI!#REF!</f>
        <v>#REF!</v>
      </c>
      <c r="AI76" s="19" t="e">
        <f t="shared" si="13"/>
        <v>#REF!</v>
      </c>
      <c r="AJ76" s="129" t="e">
        <f>APRIL!#REF!+MEI!#REF!+JUNI!#REF!</f>
        <v>#REF!</v>
      </c>
      <c r="AK76" s="19" t="e">
        <f t="shared" si="35"/>
        <v>#REF!</v>
      </c>
      <c r="AL76" s="129" t="e">
        <f>APRIL!#REF!+MEI!#REF!+JUNI!#REF!</f>
        <v>#REF!</v>
      </c>
      <c r="AM76" s="129" t="e">
        <f>APRIL!#REF!+MEI!#REF!+JUNI!#REF!</f>
        <v>#REF!</v>
      </c>
      <c r="AN76" s="129" t="e">
        <f>APRIL!#REF!+MEI!#REF!+JUNI!#REF!</f>
        <v>#REF!</v>
      </c>
      <c r="AO76" s="129" t="e">
        <f>APRIL!#REF!+MEI!#REF!+JUNI!#REF!</f>
        <v>#REF!</v>
      </c>
      <c r="AP76" s="129" t="e">
        <f>APRIL!#REF!+MEI!#REF!+JUNI!#REF!</f>
        <v>#REF!</v>
      </c>
      <c r="AQ76" s="129" t="e">
        <f>APRIL!#REF!+MEI!#REF!+JUNI!#REF!</f>
        <v>#REF!</v>
      </c>
      <c r="AR76" s="129" t="e">
        <f>APRIL!#REF!+MEI!#REF!+JUNI!#REF!</f>
        <v>#REF!</v>
      </c>
      <c r="AS76" s="129" t="e">
        <f>APRIL!#REF!+MEI!#REF!+JUNI!#REF!</f>
        <v>#REF!</v>
      </c>
      <c r="AT76" s="129" t="e">
        <f>APRIL!#REF!+MEI!#REF!+JUNI!#REF!</f>
        <v>#REF!</v>
      </c>
      <c r="AU76" s="129" t="e">
        <f>APRIL!#REF!+MEI!#REF!+JUNI!#REF!</f>
        <v>#REF!</v>
      </c>
      <c r="AV76" s="129" t="e">
        <f>APRIL!#REF!+MEI!#REF!+JUNI!#REF!</f>
        <v>#REF!</v>
      </c>
      <c r="AW76" s="129" t="e">
        <f>APRIL!#REF!+MEI!#REF!+JUNI!#REF!</f>
        <v>#REF!</v>
      </c>
      <c r="AX76" s="129" t="e">
        <f>APRIL!#REF!+MEI!#REF!+JUNI!#REF!</f>
        <v>#REF!</v>
      </c>
      <c r="AY76" s="129" t="e">
        <f>APRIL!#REF!+MEI!#REF!+JUNI!#REF!</f>
        <v>#REF!</v>
      </c>
      <c r="AZ76" s="129" t="e">
        <f>APRIL!#REF!+MEI!#REF!+JUNI!#REF!</f>
        <v>#REF!</v>
      </c>
      <c r="BA76" s="129" t="e">
        <f>APRIL!#REF!+MEI!#REF!+JUNI!#REF!</f>
        <v>#REF!</v>
      </c>
      <c r="BB76" s="28" t="e">
        <f t="shared" si="15"/>
        <v>#REF!</v>
      </c>
      <c r="BC76" s="129" t="e">
        <f>APRIL!#REF!+MEI!#REF!+JUNI!#REF!</f>
        <v>#REF!</v>
      </c>
      <c r="BD76" s="28" t="e">
        <f t="shared" si="16"/>
        <v>#REF!</v>
      </c>
      <c r="BE76" s="129" t="e">
        <f>APRIL!#REF!+MEI!#REF!+JUNI!#REF!</f>
        <v>#REF!</v>
      </c>
      <c r="BF76" s="29" t="e">
        <f t="shared" si="17"/>
        <v>#REF!</v>
      </c>
      <c r="BG76" s="129" t="e">
        <f>APRIL!#REF!+MEI!#REF!+JUNI!#REF!</f>
        <v>#REF!</v>
      </c>
      <c r="BH76" s="29" t="e">
        <f t="shared" si="18"/>
        <v>#REF!</v>
      </c>
      <c r="BI76" s="129" t="e">
        <f>APRIL!#REF!+MEI!#REF!+JUNI!#REF!</f>
        <v>#REF!</v>
      </c>
      <c r="BJ76" s="29" t="e">
        <f t="shared" si="19"/>
        <v>#REF!</v>
      </c>
      <c r="BK76" s="129" t="e">
        <f>APRIL!#REF!+MEI!#REF!+JUNI!#REF!</f>
        <v>#REF!</v>
      </c>
      <c r="BL76" s="19" t="e">
        <f t="shared" si="20"/>
        <v>#REF!</v>
      </c>
      <c r="BM76" s="129" t="e">
        <f>APRIL!#REF!+MEI!#REF!+JUNI!#REF!</f>
        <v>#REF!</v>
      </c>
      <c r="BN76" s="19" t="e">
        <f t="shared" si="21"/>
        <v>#REF!</v>
      </c>
      <c r="BO76" s="129" t="e">
        <f>APRIL!#REF!+MEI!#REF!+JUNI!#REF!</f>
        <v>#REF!</v>
      </c>
      <c r="BP76" s="19" t="e">
        <f t="shared" si="22"/>
        <v>#REF!</v>
      </c>
      <c r="BQ76" s="129" t="e">
        <f>APRIL!#REF!+MEI!#REF!+JUNI!#REF!</f>
        <v>#REF!</v>
      </c>
      <c r="BR76" s="19" t="e">
        <f t="shared" si="36"/>
        <v>#REF!</v>
      </c>
      <c r="BS76" s="129" t="e">
        <f>APRIL!#REF!+MEI!#REF!+JUNI!#REF!</f>
        <v>#REF!</v>
      </c>
      <c r="BT76" s="19" t="e">
        <f t="shared" si="24"/>
        <v>#REF!</v>
      </c>
      <c r="BU76" s="129" t="e">
        <f>APRIL!#REF!+MEI!#REF!+JUNI!#REF!</f>
        <v>#REF!</v>
      </c>
      <c r="BV76" s="19" t="e">
        <f t="shared" si="25"/>
        <v>#REF!</v>
      </c>
      <c r="BW76" s="4"/>
      <c r="BX76" s="4"/>
      <c r="BY76" s="4"/>
    </row>
    <row r="77" spans="1:77" ht="14.25" customHeight="1">
      <c r="A77" s="198">
        <v>15</v>
      </c>
      <c r="B77" s="198" t="s">
        <v>127</v>
      </c>
      <c r="C77" s="32" t="s">
        <v>128</v>
      </c>
      <c r="D77" s="128" t="e">
        <f>APRIL!#REF!+MEI!#REF!+JUNI!#REF!</f>
        <v>#REF!</v>
      </c>
      <c r="E77" s="128" t="e">
        <f>APRIL!#REF!+MEI!#REF!+JUNI!#REF!</f>
        <v>#REF!</v>
      </c>
      <c r="F77" s="128" t="e">
        <f>APRIL!#REF!+MEI!#REF!+JUNI!#REF!</f>
        <v>#REF!</v>
      </c>
      <c r="G77" s="19" t="e">
        <f t="shared" si="0"/>
        <v>#REF!</v>
      </c>
      <c r="H77" s="128" t="e">
        <f>APRIL!#REF!+MEI!#REF!+JUNI!#REF!</f>
        <v>#REF!</v>
      </c>
      <c r="I77" s="21" t="e">
        <f t="shared" si="31"/>
        <v>#REF!</v>
      </c>
      <c r="J77" s="128" t="e">
        <f>APRIL!#REF!+MEI!#REF!+JUNI!#REF!</f>
        <v>#REF!</v>
      </c>
      <c r="K77" s="23" t="e">
        <f t="shared" si="2"/>
        <v>#REF!</v>
      </c>
      <c r="L77" s="128" t="e">
        <f>APRIL!#REF!+MEI!#REF!+JUNI!#REF!</f>
        <v>#REF!</v>
      </c>
      <c r="M77" s="128" t="e">
        <f>APRIL!#REF!+MEI!#REF!+JUNI!#REF!</f>
        <v>#REF!</v>
      </c>
      <c r="N77" s="128" t="e">
        <f>APRIL!#REF!+MEI!#REF!+JUNI!#REF!</f>
        <v>#REF!</v>
      </c>
      <c r="O77" s="19" t="e">
        <f t="shared" si="3"/>
        <v>#REF!</v>
      </c>
      <c r="P77" s="128" t="e">
        <f>APRIL!#REF!+MEI!#REF!+JUNI!#REF!</f>
        <v>#REF!</v>
      </c>
      <c r="Q77" s="19" t="e">
        <f t="shared" si="4"/>
        <v>#REF!</v>
      </c>
      <c r="R77" s="128" t="e">
        <f>APRIL!#REF!+MEI!#REF!+JUNI!#REF!</f>
        <v>#REF!</v>
      </c>
      <c r="S77" s="19" t="e">
        <f t="shared" si="5"/>
        <v>#REF!</v>
      </c>
      <c r="T77" s="128" t="e">
        <f>APRIL!#REF!+MEI!#REF!+JUNI!#REF!</f>
        <v>#REF!</v>
      </c>
      <c r="U77" s="19" t="e">
        <f t="shared" si="6"/>
        <v>#REF!</v>
      </c>
      <c r="V77" s="128" t="e">
        <f>APRIL!#REF!+MEI!#REF!+JUNI!#REF!</f>
        <v>#REF!</v>
      </c>
      <c r="W77" s="19" t="e">
        <f t="shared" si="7"/>
        <v>#REF!</v>
      </c>
      <c r="X77" s="128" t="e">
        <f>APRIL!#REF!+MEI!#REF!+JUNI!#REF!</f>
        <v>#REF!</v>
      </c>
      <c r="Y77" s="19" t="e">
        <f t="shared" si="32"/>
        <v>#REF!</v>
      </c>
      <c r="Z77" s="128" t="e">
        <f>APRIL!#REF!+MEI!#REF!+JUNI!#REF!</f>
        <v>#REF!</v>
      </c>
      <c r="AA77" s="19" t="e">
        <f t="shared" si="9"/>
        <v>#REF!</v>
      </c>
      <c r="AB77" s="128" t="e">
        <f>APRIL!#REF!+MEI!#REF!+JUNI!#REF!</f>
        <v>#REF!</v>
      </c>
      <c r="AC77" s="19" t="e">
        <f t="shared" si="33"/>
        <v>#REF!</v>
      </c>
      <c r="AD77" s="128" t="e">
        <f>APRIL!#REF!+MEI!#REF!+JUNI!#REF!</f>
        <v>#REF!</v>
      </c>
      <c r="AE77" s="19" t="e">
        <f t="shared" si="11"/>
        <v>#REF!</v>
      </c>
      <c r="AF77" s="128" t="e">
        <f>APRIL!#REF!+MEI!#REF!+JUNI!#REF!</f>
        <v>#REF!</v>
      </c>
      <c r="AG77" s="19" t="e">
        <f t="shared" si="34"/>
        <v>#REF!</v>
      </c>
      <c r="AH77" s="128" t="e">
        <f>APRIL!#REF!+MEI!#REF!+JUNI!#REF!</f>
        <v>#REF!</v>
      </c>
      <c r="AI77" s="19" t="e">
        <f t="shared" si="13"/>
        <v>#REF!</v>
      </c>
      <c r="AJ77" s="128" t="e">
        <f>APRIL!#REF!+MEI!#REF!+JUNI!#REF!</f>
        <v>#REF!</v>
      </c>
      <c r="AK77" s="19" t="e">
        <f t="shared" si="35"/>
        <v>#REF!</v>
      </c>
      <c r="AL77" s="128" t="e">
        <f>APRIL!#REF!+MEI!#REF!+JUNI!#REF!</f>
        <v>#REF!</v>
      </c>
      <c r="AM77" s="128" t="e">
        <f>APRIL!#REF!+MEI!#REF!+JUNI!#REF!</f>
        <v>#REF!</v>
      </c>
      <c r="AN77" s="128" t="e">
        <f>APRIL!#REF!+MEI!#REF!+JUNI!#REF!</f>
        <v>#REF!</v>
      </c>
      <c r="AO77" s="128" t="e">
        <f>APRIL!#REF!+MEI!#REF!+JUNI!#REF!</f>
        <v>#REF!</v>
      </c>
      <c r="AP77" s="128" t="e">
        <f>APRIL!#REF!+MEI!#REF!+JUNI!#REF!</f>
        <v>#REF!</v>
      </c>
      <c r="AQ77" s="128" t="e">
        <f>APRIL!#REF!+MEI!#REF!+JUNI!#REF!</f>
        <v>#REF!</v>
      </c>
      <c r="AR77" s="128" t="e">
        <f>APRIL!#REF!+MEI!#REF!+JUNI!#REF!</f>
        <v>#REF!</v>
      </c>
      <c r="AS77" s="128" t="e">
        <f>APRIL!#REF!+MEI!#REF!+JUNI!#REF!</f>
        <v>#REF!</v>
      </c>
      <c r="AT77" s="128" t="e">
        <f>APRIL!#REF!+MEI!#REF!+JUNI!#REF!</f>
        <v>#REF!</v>
      </c>
      <c r="AU77" s="128" t="e">
        <f>APRIL!#REF!+MEI!#REF!+JUNI!#REF!</f>
        <v>#REF!</v>
      </c>
      <c r="AV77" s="128" t="e">
        <f>APRIL!#REF!+MEI!#REF!+JUNI!#REF!</f>
        <v>#REF!</v>
      </c>
      <c r="AW77" s="128" t="e">
        <f>APRIL!#REF!+MEI!#REF!+JUNI!#REF!</f>
        <v>#REF!</v>
      </c>
      <c r="AX77" s="128" t="e">
        <f>APRIL!#REF!+MEI!#REF!+JUNI!#REF!</f>
        <v>#REF!</v>
      </c>
      <c r="AY77" s="128" t="e">
        <f>APRIL!#REF!+MEI!#REF!+JUNI!#REF!</f>
        <v>#REF!</v>
      </c>
      <c r="AZ77" s="128" t="e">
        <f>APRIL!#REF!+MEI!#REF!+JUNI!#REF!</f>
        <v>#REF!</v>
      </c>
      <c r="BA77" s="128" t="e">
        <f>APRIL!#REF!+MEI!#REF!+JUNI!#REF!</f>
        <v>#REF!</v>
      </c>
      <c r="BB77" s="28" t="e">
        <f t="shared" si="15"/>
        <v>#REF!</v>
      </c>
      <c r="BC77" s="128" t="e">
        <f>APRIL!#REF!+MEI!#REF!+JUNI!#REF!</f>
        <v>#REF!</v>
      </c>
      <c r="BD77" s="28" t="e">
        <f t="shared" si="16"/>
        <v>#REF!</v>
      </c>
      <c r="BE77" s="128" t="e">
        <f>APRIL!#REF!+MEI!#REF!+JUNI!#REF!</f>
        <v>#REF!</v>
      </c>
      <c r="BF77" s="29" t="e">
        <f t="shared" si="17"/>
        <v>#REF!</v>
      </c>
      <c r="BG77" s="128" t="e">
        <f>APRIL!#REF!+MEI!#REF!+JUNI!#REF!</f>
        <v>#REF!</v>
      </c>
      <c r="BH77" s="29" t="e">
        <f t="shared" si="18"/>
        <v>#REF!</v>
      </c>
      <c r="BI77" s="128" t="e">
        <f>APRIL!#REF!+MEI!#REF!+JUNI!#REF!</f>
        <v>#REF!</v>
      </c>
      <c r="BJ77" s="29" t="e">
        <f t="shared" si="19"/>
        <v>#REF!</v>
      </c>
      <c r="BK77" s="128" t="e">
        <f>APRIL!#REF!+MEI!#REF!+JUNI!#REF!</f>
        <v>#REF!</v>
      </c>
      <c r="BL77" s="19" t="e">
        <f t="shared" si="20"/>
        <v>#REF!</v>
      </c>
      <c r="BM77" s="128" t="e">
        <f>APRIL!#REF!+MEI!#REF!+JUNI!#REF!</f>
        <v>#REF!</v>
      </c>
      <c r="BN77" s="19" t="e">
        <f t="shared" si="21"/>
        <v>#REF!</v>
      </c>
      <c r="BO77" s="128" t="e">
        <f>APRIL!#REF!+MEI!#REF!+JUNI!#REF!</f>
        <v>#REF!</v>
      </c>
      <c r="BP77" s="19" t="e">
        <f t="shared" si="22"/>
        <v>#REF!</v>
      </c>
      <c r="BQ77" s="128" t="e">
        <f>APRIL!#REF!+MEI!#REF!+JUNI!#REF!</f>
        <v>#REF!</v>
      </c>
      <c r="BR77" s="19" t="e">
        <f t="shared" si="36"/>
        <v>#REF!</v>
      </c>
      <c r="BS77" s="128" t="e">
        <f>APRIL!#REF!+MEI!#REF!+JUNI!#REF!</f>
        <v>#REF!</v>
      </c>
      <c r="BT77" s="19" t="e">
        <f t="shared" si="24"/>
        <v>#REF!</v>
      </c>
      <c r="BU77" s="128" t="e">
        <f>APRIL!#REF!+MEI!#REF!+JUNI!#REF!</f>
        <v>#REF!</v>
      </c>
      <c r="BV77" s="19" t="e">
        <f t="shared" si="25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74"/>
      <c r="B78" s="174"/>
      <c r="C78" s="32" t="s">
        <v>129</v>
      </c>
      <c r="D78" s="128" t="e">
        <f>APRIL!#REF!+MEI!#REF!+JUNI!#REF!</f>
        <v>#REF!</v>
      </c>
      <c r="E78" s="128" t="e">
        <f>APRIL!#REF!+MEI!#REF!+JUNI!#REF!</f>
        <v>#REF!</v>
      </c>
      <c r="F78" s="128" t="e">
        <f>APRIL!#REF!+MEI!#REF!+JUNI!#REF!</f>
        <v>#REF!</v>
      </c>
      <c r="G78" s="19" t="e">
        <f t="shared" si="0"/>
        <v>#REF!</v>
      </c>
      <c r="H78" s="128" t="e">
        <f>APRIL!#REF!+MEI!#REF!+JUNI!#REF!</f>
        <v>#REF!</v>
      </c>
      <c r="I78" s="21" t="e">
        <f t="shared" si="31"/>
        <v>#REF!</v>
      </c>
      <c r="J78" s="128" t="e">
        <f>APRIL!#REF!+MEI!#REF!+JUNI!#REF!</f>
        <v>#REF!</v>
      </c>
      <c r="K78" s="23" t="e">
        <f t="shared" si="2"/>
        <v>#REF!</v>
      </c>
      <c r="L78" s="128" t="e">
        <f>APRIL!#REF!+MEI!#REF!+JUNI!#REF!</f>
        <v>#REF!</v>
      </c>
      <c r="M78" s="128" t="e">
        <f>APRIL!#REF!+MEI!#REF!+JUNI!#REF!</f>
        <v>#REF!</v>
      </c>
      <c r="N78" s="128" t="e">
        <f>APRIL!#REF!+MEI!#REF!+JUNI!#REF!</f>
        <v>#REF!</v>
      </c>
      <c r="O78" s="19" t="e">
        <f t="shared" si="3"/>
        <v>#REF!</v>
      </c>
      <c r="P78" s="128" t="e">
        <f>APRIL!#REF!+MEI!#REF!+JUNI!#REF!</f>
        <v>#REF!</v>
      </c>
      <c r="Q78" s="19" t="e">
        <f t="shared" si="4"/>
        <v>#REF!</v>
      </c>
      <c r="R78" s="128" t="e">
        <f>APRIL!#REF!+MEI!#REF!+JUNI!#REF!</f>
        <v>#REF!</v>
      </c>
      <c r="S78" s="19" t="e">
        <f t="shared" si="5"/>
        <v>#REF!</v>
      </c>
      <c r="T78" s="128" t="e">
        <f>APRIL!#REF!+MEI!#REF!+JUNI!#REF!</f>
        <v>#REF!</v>
      </c>
      <c r="U78" s="19" t="e">
        <f t="shared" si="6"/>
        <v>#REF!</v>
      </c>
      <c r="V78" s="128" t="e">
        <f>APRIL!#REF!+MEI!#REF!+JUNI!#REF!</f>
        <v>#REF!</v>
      </c>
      <c r="W78" s="19" t="e">
        <f t="shared" si="7"/>
        <v>#REF!</v>
      </c>
      <c r="X78" s="128" t="e">
        <f>APRIL!#REF!+MEI!#REF!+JUNI!#REF!</f>
        <v>#REF!</v>
      </c>
      <c r="Y78" s="19" t="e">
        <f t="shared" si="32"/>
        <v>#REF!</v>
      </c>
      <c r="Z78" s="128" t="e">
        <f>APRIL!#REF!+MEI!#REF!+JUNI!#REF!</f>
        <v>#REF!</v>
      </c>
      <c r="AA78" s="19" t="e">
        <f t="shared" si="9"/>
        <v>#REF!</v>
      </c>
      <c r="AB78" s="128" t="e">
        <f>APRIL!#REF!+MEI!#REF!+JUNI!#REF!</f>
        <v>#REF!</v>
      </c>
      <c r="AC78" s="19" t="e">
        <f t="shared" si="33"/>
        <v>#REF!</v>
      </c>
      <c r="AD78" s="128" t="e">
        <f>APRIL!#REF!+MEI!#REF!+JUNI!#REF!</f>
        <v>#REF!</v>
      </c>
      <c r="AE78" s="19" t="e">
        <f t="shared" si="11"/>
        <v>#REF!</v>
      </c>
      <c r="AF78" s="128" t="e">
        <f>APRIL!#REF!+MEI!#REF!+JUNI!#REF!</f>
        <v>#REF!</v>
      </c>
      <c r="AG78" s="19" t="e">
        <f t="shared" si="34"/>
        <v>#REF!</v>
      </c>
      <c r="AH78" s="128" t="e">
        <f>APRIL!#REF!+MEI!#REF!+JUNI!#REF!</f>
        <v>#REF!</v>
      </c>
      <c r="AI78" s="19" t="e">
        <f t="shared" si="13"/>
        <v>#REF!</v>
      </c>
      <c r="AJ78" s="128" t="e">
        <f>APRIL!#REF!+MEI!#REF!+JUNI!#REF!</f>
        <v>#REF!</v>
      </c>
      <c r="AK78" s="19" t="e">
        <f t="shared" si="35"/>
        <v>#REF!</v>
      </c>
      <c r="AL78" s="128" t="e">
        <f>APRIL!#REF!+MEI!#REF!+JUNI!#REF!</f>
        <v>#REF!</v>
      </c>
      <c r="AM78" s="128" t="e">
        <f>APRIL!#REF!+MEI!#REF!+JUNI!#REF!</f>
        <v>#REF!</v>
      </c>
      <c r="AN78" s="128" t="e">
        <f>APRIL!#REF!+MEI!#REF!+JUNI!#REF!</f>
        <v>#REF!</v>
      </c>
      <c r="AO78" s="128" t="e">
        <f>APRIL!#REF!+MEI!#REF!+JUNI!#REF!</f>
        <v>#REF!</v>
      </c>
      <c r="AP78" s="128" t="e">
        <f>APRIL!#REF!+MEI!#REF!+JUNI!#REF!</f>
        <v>#REF!</v>
      </c>
      <c r="AQ78" s="128" t="e">
        <f>APRIL!#REF!+MEI!#REF!+JUNI!#REF!</f>
        <v>#REF!</v>
      </c>
      <c r="AR78" s="128" t="e">
        <f>APRIL!#REF!+MEI!#REF!+JUNI!#REF!</f>
        <v>#REF!</v>
      </c>
      <c r="AS78" s="128" t="e">
        <f>APRIL!#REF!+MEI!#REF!+JUNI!#REF!</f>
        <v>#REF!</v>
      </c>
      <c r="AT78" s="128" t="e">
        <f>APRIL!#REF!+MEI!#REF!+JUNI!#REF!</f>
        <v>#REF!</v>
      </c>
      <c r="AU78" s="128" t="e">
        <f>APRIL!#REF!+MEI!#REF!+JUNI!#REF!</f>
        <v>#REF!</v>
      </c>
      <c r="AV78" s="128" t="e">
        <f>APRIL!#REF!+MEI!#REF!+JUNI!#REF!</f>
        <v>#REF!</v>
      </c>
      <c r="AW78" s="128" t="e">
        <f>APRIL!#REF!+MEI!#REF!+JUNI!#REF!</f>
        <v>#REF!</v>
      </c>
      <c r="AX78" s="128" t="e">
        <f>APRIL!#REF!+MEI!#REF!+JUNI!#REF!</f>
        <v>#REF!</v>
      </c>
      <c r="AY78" s="128" t="e">
        <f>APRIL!#REF!+MEI!#REF!+JUNI!#REF!</f>
        <v>#REF!</v>
      </c>
      <c r="AZ78" s="128" t="e">
        <f>APRIL!#REF!+MEI!#REF!+JUNI!#REF!</f>
        <v>#REF!</v>
      </c>
      <c r="BA78" s="128" t="e">
        <f>APRIL!#REF!+MEI!#REF!+JUNI!#REF!</f>
        <v>#REF!</v>
      </c>
      <c r="BB78" s="28" t="e">
        <f t="shared" si="15"/>
        <v>#REF!</v>
      </c>
      <c r="BC78" s="128" t="e">
        <f>APRIL!#REF!+MEI!#REF!+JUNI!#REF!</f>
        <v>#REF!</v>
      </c>
      <c r="BD78" s="28" t="e">
        <f t="shared" si="16"/>
        <v>#REF!</v>
      </c>
      <c r="BE78" s="128" t="e">
        <f>APRIL!#REF!+MEI!#REF!+JUNI!#REF!</f>
        <v>#REF!</v>
      </c>
      <c r="BF78" s="29" t="e">
        <f t="shared" si="17"/>
        <v>#REF!</v>
      </c>
      <c r="BG78" s="128" t="e">
        <f>APRIL!#REF!+MEI!#REF!+JUNI!#REF!</f>
        <v>#REF!</v>
      </c>
      <c r="BH78" s="29" t="e">
        <f t="shared" si="18"/>
        <v>#REF!</v>
      </c>
      <c r="BI78" s="128" t="e">
        <f>APRIL!#REF!+MEI!#REF!+JUNI!#REF!</f>
        <v>#REF!</v>
      </c>
      <c r="BJ78" s="29" t="e">
        <f t="shared" si="19"/>
        <v>#REF!</v>
      </c>
      <c r="BK78" s="128" t="e">
        <f>APRIL!#REF!+MEI!#REF!+JUNI!#REF!</f>
        <v>#REF!</v>
      </c>
      <c r="BL78" s="19" t="e">
        <f t="shared" si="20"/>
        <v>#REF!</v>
      </c>
      <c r="BM78" s="128" t="e">
        <f>APRIL!#REF!+MEI!#REF!+JUNI!#REF!</f>
        <v>#REF!</v>
      </c>
      <c r="BN78" s="19" t="e">
        <f t="shared" si="21"/>
        <v>#REF!</v>
      </c>
      <c r="BO78" s="128" t="e">
        <f>APRIL!#REF!+MEI!#REF!+JUNI!#REF!</f>
        <v>#REF!</v>
      </c>
      <c r="BP78" s="19" t="e">
        <f t="shared" si="22"/>
        <v>#REF!</v>
      </c>
      <c r="BQ78" s="128" t="e">
        <f>APRIL!#REF!+MEI!#REF!+JUNI!#REF!</f>
        <v>#REF!</v>
      </c>
      <c r="BR78" s="19" t="e">
        <f t="shared" si="36"/>
        <v>#REF!</v>
      </c>
      <c r="BS78" s="128" t="e">
        <f>APRIL!#REF!+MEI!#REF!+JUNI!#REF!</f>
        <v>#REF!</v>
      </c>
      <c r="BT78" s="19" t="e">
        <f t="shared" si="24"/>
        <v>#REF!</v>
      </c>
      <c r="BU78" s="128" t="e">
        <f>APRIL!#REF!+MEI!#REF!+JUNI!#REF!</f>
        <v>#REF!</v>
      </c>
      <c r="BV78" s="19" t="e">
        <f t="shared" si="25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75"/>
      <c r="B79" s="175"/>
      <c r="C79" s="32" t="s">
        <v>130</v>
      </c>
      <c r="D79" s="128" t="e">
        <f>APRIL!#REF!+MEI!#REF!+JUNI!#REF!</f>
        <v>#REF!</v>
      </c>
      <c r="E79" s="128" t="e">
        <f>APRIL!#REF!+MEI!#REF!+JUNI!#REF!</f>
        <v>#REF!</v>
      </c>
      <c r="F79" s="128" t="e">
        <f>APRIL!#REF!+MEI!#REF!+JUNI!#REF!</f>
        <v>#REF!</v>
      </c>
      <c r="G79" s="19" t="e">
        <f t="shared" si="0"/>
        <v>#REF!</v>
      </c>
      <c r="H79" s="128" t="e">
        <f>APRIL!#REF!+MEI!#REF!+JUNI!#REF!</f>
        <v>#REF!</v>
      </c>
      <c r="I79" s="21" t="e">
        <f t="shared" si="31"/>
        <v>#REF!</v>
      </c>
      <c r="J79" s="128" t="e">
        <f>APRIL!#REF!+MEI!#REF!+JUNI!#REF!</f>
        <v>#REF!</v>
      </c>
      <c r="K79" s="23" t="e">
        <f t="shared" si="2"/>
        <v>#REF!</v>
      </c>
      <c r="L79" s="128" t="e">
        <f>APRIL!#REF!+MEI!#REF!+JUNI!#REF!</f>
        <v>#REF!</v>
      </c>
      <c r="M79" s="128" t="e">
        <f>APRIL!#REF!+MEI!#REF!+JUNI!#REF!</f>
        <v>#REF!</v>
      </c>
      <c r="N79" s="128" t="e">
        <f>APRIL!#REF!+MEI!#REF!+JUNI!#REF!</f>
        <v>#REF!</v>
      </c>
      <c r="O79" s="19" t="e">
        <f t="shared" si="3"/>
        <v>#REF!</v>
      </c>
      <c r="P79" s="128" t="e">
        <f>APRIL!#REF!+MEI!#REF!+JUNI!#REF!</f>
        <v>#REF!</v>
      </c>
      <c r="Q79" s="19" t="e">
        <f t="shared" si="4"/>
        <v>#REF!</v>
      </c>
      <c r="R79" s="128" t="e">
        <f>APRIL!#REF!+MEI!#REF!+JUNI!#REF!</f>
        <v>#REF!</v>
      </c>
      <c r="S79" s="19" t="e">
        <f t="shared" si="5"/>
        <v>#REF!</v>
      </c>
      <c r="T79" s="128" t="e">
        <f>APRIL!#REF!+MEI!#REF!+JUNI!#REF!</f>
        <v>#REF!</v>
      </c>
      <c r="U79" s="19" t="e">
        <f t="shared" si="6"/>
        <v>#REF!</v>
      </c>
      <c r="V79" s="128" t="e">
        <f>APRIL!#REF!+MEI!#REF!+JUNI!#REF!</f>
        <v>#REF!</v>
      </c>
      <c r="W79" s="19" t="e">
        <f t="shared" si="7"/>
        <v>#REF!</v>
      </c>
      <c r="X79" s="128" t="e">
        <f>APRIL!#REF!+MEI!#REF!+JUNI!#REF!</f>
        <v>#REF!</v>
      </c>
      <c r="Y79" s="19" t="e">
        <f t="shared" si="32"/>
        <v>#REF!</v>
      </c>
      <c r="Z79" s="128" t="e">
        <f>APRIL!#REF!+MEI!#REF!+JUNI!#REF!</f>
        <v>#REF!</v>
      </c>
      <c r="AA79" s="19" t="e">
        <f t="shared" si="9"/>
        <v>#REF!</v>
      </c>
      <c r="AB79" s="128" t="e">
        <f>APRIL!#REF!+MEI!#REF!+JUNI!#REF!</f>
        <v>#REF!</v>
      </c>
      <c r="AC79" s="19" t="e">
        <f t="shared" si="33"/>
        <v>#REF!</v>
      </c>
      <c r="AD79" s="128" t="e">
        <f>APRIL!#REF!+MEI!#REF!+JUNI!#REF!</f>
        <v>#REF!</v>
      </c>
      <c r="AE79" s="19" t="e">
        <f t="shared" si="11"/>
        <v>#REF!</v>
      </c>
      <c r="AF79" s="128" t="e">
        <f>APRIL!#REF!+MEI!#REF!+JUNI!#REF!</f>
        <v>#REF!</v>
      </c>
      <c r="AG79" s="19" t="e">
        <f t="shared" si="34"/>
        <v>#REF!</v>
      </c>
      <c r="AH79" s="128" t="e">
        <f>APRIL!#REF!+MEI!#REF!+JUNI!#REF!</f>
        <v>#REF!</v>
      </c>
      <c r="AI79" s="19" t="e">
        <f t="shared" si="13"/>
        <v>#REF!</v>
      </c>
      <c r="AJ79" s="128" t="e">
        <f>APRIL!#REF!+MEI!#REF!+JUNI!#REF!</f>
        <v>#REF!</v>
      </c>
      <c r="AK79" s="19" t="e">
        <f t="shared" si="35"/>
        <v>#REF!</v>
      </c>
      <c r="AL79" s="128" t="e">
        <f>APRIL!#REF!+MEI!#REF!+JUNI!#REF!</f>
        <v>#REF!</v>
      </c>
      <c r="AM79" s="128" t="e">
        <f>APRIL!#REF!+MEI!#REF!+JUNI!#REF!</f>
        <v>#REF!</v>
      </c>
      <c r="AN79" s="128" t="e">
        <f>APRIL!#REF!+MEI!#REF!+JUNI!#REF!</f>
        <v>#REF!</v>
      </c>
      <c r="AO79" s="128" t="e">
        <f>APRIL!#REF!+MEI!#REF!+JUNI!#REF!</f>
        <v>#REF!</v>
      </c>
      <c r="AP79" s="128" t="e">
        <f>APRIL!#REF!+MEI!#REF!+JUNI!#REF!</f>
        <v>#REF!</v>
      </c>
      <c r="AQ79" s="128" t="e">
        <f>APRIL!#REF!+MEI!#REF!+JUNI!#REF!</f>
        <v>#REF!</v>
      </c>
      <c r="AR79" s="128" t="e">
        <f>APRIL!#REF!+MEI!#REF!+JUNI!#REF!</f>
        <v>#REF!</v>
      </c>
      <c r="AS79" s="128" t="e">
        <f>APRIL!#REF!+MEI!#REF!+JUNI!#REF!</f>
        <v>#REF!</v>
      </c>
      <c r="AT79" s="128" t="e">
        <f>APRIL!#REF!+MEI!#REF!+JUNI!#REF!</f>
        <v>#REF!</v>
      </c>
      <c r="AU79" s="128" t="e">
        <f>APRIL!#REF!+MEI!#REF!+JUNI!#REF!</f>
        <v>#REF!</v>
      </c>
      <c r="AV79" s="128" t="e">
        <f>APRIL!#REF!+MEI!#REF!+JUNI!#REF!</f>
        <v>#REF!</v>
      </c>
      <c r="AW79" s="128" t="e">
        <f>APRIL!#REF!+MEI!#REF!+JUNI!#REF!</f>
        <v>#REF!</v>
      </c>
      <c r="AX79" s="128" t="e">
        <f>APRIL!#REF!+MEI!#REF!+JUNI!#REF!</f>
        <v>#REF!</v>
      </c>
      <c r="AY79" s="128" t="e">
        <f>APRIL!#REF!+MEI!#REF!+JUNI!#REF!</f>
        <v>#REF!</v>
      </c>
      <c r="AZ79" s="128" t="e">
        <f>APRIL!#REF!+MEI!#REF!+JUNI!#REF!</f>
        <v>#REF!</v>
      </c>
      <c r="BA79" s="128" t="e">
        <f>APRIL!#REF!+MEI!#REF!+JUNI!#REF!</f>
        <v>#REF!</v>
      </c>
      <c r="BB79" s="28" t="e">
        <f t="shared" si="15"/>
        <v>#REF!</v>
      </c>
      <c r="BC79" s="128" t="e">
        <f>APRIL!#REF!+MEI!#REF!+JUNI!#REF!</f>
        <v>#REF!</v>
      </c>
      <c r="BD79" s="28" t="e">
        <f t="shared" si="16"/>
        <v>#REF!</v>
      </c>
      <c r="BE79" s="128" t="e">
        <f>APRIL!#REF!+MEI!#REF!+JUNI!#REF!</f>
        <v>#REF!</v>
      </c>
      <c r="BF79" s="29" t="e">
        <f t="shared" si="17"/>
        <v>#REF!</v>
      </c>
      <c r="BG79" s="128" t="e">
        <f>APRIL!#REF!+MEI!#REF!+JUNI!#REF!</f>
        <v>#REF!</v>
      </c>
      <c r="BH79" s="29" t="e">
        <f t="shared" si="18"/>
        <v>#REF!</v>
      </c>
      <c r="BI79" s="128" t="e">
        <f>APRIL!#REF!+MEI!#REF!+JUNI!#REF!</f>
        <v>#REF!</v>
      </c>
      <c r="BJ79" s="29" t="e">
        <f t="shared" si="19"/>
        <v>#REF!</v>
      </c>
      <c r="BK79" s="128" t="e">
        <f>APRIL!#REF!+MEI!#REF!+JUNI!#REF!</f>
        <v>#REF!</v>
      </c>
      <c r="BL79" s="19" t="e">
        <f t="shared" si="20"/>
        <v>#REF!</v>
      </c>
      <c r="BM79" s="128" t="e">
        <f>APRIL!#REF!+MEI!#REF!+JUNI!#REF!</f>
        <v>#REF!</v>
      </c>
      <c r="BN79" s="19" t="e">
        <f t="shared" si="21"/>
        <v>#REF!</v>
      </c>
      <c r="BO79" s="128" t="e">
        <f>APRIL!#REF!+MEI!#REF!+JUNI!#REF!</f>
        <v>#REF!</v>
      </c>
      <c r="BP79" s="19" t="e">
        <f t="shared" si="22"/>
        <v>#REF!</v>
      </c>
      <c r="BQ79" s="128" t="e">
        <f>APRIL!#REF!+MEI!#REF!+JUNI!#REF!</f>
        <v>#REF!</v>
      </c>
      <c r="BR79" s="19" t="e">
        <f t="shared" si="36"/>
        <v>#REF!</v>
      </c>
      <c r="BS79" s="128" t="e">
        <f>APRIL!#REF!+MEI!#REF!+JUNI!#REF!</f>
        <v>#REF!</v>
      </c>
      <c r="BT79" s="19" t="e">
        <f t="shared" si="24"/>
        <v>#REF!</v>
      </c>
      <c r="BU79" s="128" t="e">
        <f>APRIL!#REF!+MEI!#REF!+JUNI!#REF!</f>
        <v>#REF!</v>
      </c>
      <c r="BV79" s="19" t="e">
        <f t="shared" si="25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APRIL!#REF!+MEI!#REF!+JUNI!#REF!</f>
        <v>#REF!</v>
      </c>
      <c r="E80" s="129" t="e">
        <f>APRIL!#REF!+MEI!#REF!+JUNI!#REF!</f>
        <v>#REF!</v>
      </c>
      <c r="F80" s="129" t="e">
        <f>APRIL!#REF!+MEI!#REF!+JUNI!#REF!</f>
        <v>#REF!</v>
      </c>
      <c r="G80" s="19" t="e">
        <f t="shared" si="0"/>
        <v>#REF!</v>
      </c>
      <c r="H80" s="129" t="e">
        <f>APRIL!#REF!+MEI!#REF!+JUNI!#REF!</f>
        <v>#REF!</v>
      </c>
      <c r="I80" s="21" t="e">
        <f t="shared" si="31"/>
        <v>#REF!</v>
      </c>
      <c r="J80" s="129" t="e">
        <f>APRIL!#REF!+MEI!#REF!+JUNI!#REF!</f>
        <v>#REF!</v>
      </c>
      <c r="K80" s="23" t="e">
        <f t="shared" si="2"/>
        <v>#REF!</v>
      </c>
      <c r="L80" s="129" t="e">
        <f>APRIL!#REF!+MEI!#REF!+JUNI!#REF!</f>
        <v>#REF!</v>
      </c>
      <c r="M80" s="129" t="e">
        <f>APRIL!#REF!+MEI!#REF!+JUNI!#REF!</f>
        <v>#REF!</v>
      </c>
      <c r="N80" s="129" t="e">
        <f>APRIL!#REF!+MEI!#REF!+JUNI!#REF!</f>
        <v>#REF!</v>
      </c>
      <c r="O80" s="19" t="e">
        <f t="shared" si="3"/>
        <v>#REF!</v>
      </c>
      <c r="P80" s="129" t="e">
        <f>APRIL!#REF!+MEI!#REF!+JUNI!#REF!</f>
        <v>#REF!</v>
      </c>
      <c r="Q80" s="19" t="e">
        <f t="shared" si="4"/>
        <v>#REF!</v>
      </c>
      <c r="R80" s="129" t="e">
        <f>APRIL!#REF!+MEI!#REF!+JUNI!#REF!</f>
        <v>#REF!</v>
      </c>
      <c r="S80" s="19" t="e">
        <f t="shared" si="5"/>
        <v>#REF!</v>
      </c>
      <c r="T80" s="129" t="e">
        <f>APRIL!#REF!+MEI!#REF!+JUNI!#REF!</f>
        <v>#REF!</v>
      </c>
      <c r="U80" s="19" t="e">
        <f t="shared" si="6"/>
        <v>#REF!</v>
      </c>
      <c r="V80" s="129" t="e">
        <f>APRIL!#REF!+MEI!#REF!+JUNI!#REF!</f>
        <v>#REF!</v>
      </c>
      <c r="W80" s="19" t="e">
        <f t="shared" si="7"/>
        <v>#REF!</v>
      </c>
      <c r="X80" s="129" t="e">
        <f>APRIL!#REF!+MEI!#REF!+JUNI!#REF!</f>
        <v>#REF!</v>
      </c>
      <c r="Y80" s="19" t="e">
        <f t="shared" si="32"/>
        <v>#REF!</v>
      </c>
      <c r="Z80" s="129" t="e">
        <f>APRIL!#REF!+MEI!#REF!+JUNI!#REF!</f>
        <v>#REF!</v>
      </c>
      <c r="AA80" s="19" t="e">
        <f t="shared" si="9"/>
        <v>#REF!</v>
      </c>
      <c r="AB80" s="129" t="e">
        <f>APRIL!#REF!+MEI!#REF!+JUNI!#REF!</f>
        <v>#REF!</v>
      </c>
      <c r="AC80" s="19" t="e">
        <f t="shared" si="33"/>
        <v>#REF!</v>
      </c>
      <c r="AD80" s="129" t="e">
        <f>APRIL!#REF!+MEI!#REF!+JUNI!#REF!</f>
        <v>#REF!</v>
      </c>
      <c r="AE80" s="19" t="e">
        <f t="shared" si="11"/>
        <v>#REF!</v>
      </c>
      <c r="AF80" s="129" t="e">
        <f>APRIL!#REF!+MEI!#REF!+JUNI!#REF!</f>
        <v>#REF!</v>
      </c>
      <c r="AG80" s="19" t="e">
        <f t="shared" si="34"/>
        <v>#REF!</v>
      </c>
      <c r="AH80" s="129" t="e">
        <f>APRIL!#REF!+MEI!#REF!+JUNI!#REF!</f>
        <v>#REF!</v>
      </c>
      <c r="AI80" s="19" t="e">
        <f t="shared" si="13"/>
        <v>#REF!</v>
      </c>
      <c r="AJ80" s="129" t="e">
        <f>APRIL!#REF!+MEI!#REF!+JUNI!#REF!</f>
        <v>#REF!</v>
      </c>
      <c r="AK80" s="19" t="e">
        <f t="shared" si="35"/>
        <v>#REF!</v>
      </c>
      <c r="AL80" s="129" t="e">
        <f>APRIL!#REF!+MEI!#REF!+JUNI!#REF!</f>
        <v>#REF!</v>
      </c>
      <c r="AM80" s="129" t="e">
        <f>APRIL!#REF!+MEI!#REF!+JUNI!#REF!</f>
        <v>#REF!</v>
      </c>
      <c r="AN80" s="129" t="e">
        <f>APRIL!#REF!+MEI!#REF!+JUNI!#REF!</f>
        <v>#REF!</v>
      </c>
      <c r="AO80" s="129" t="e">
        <f>APRIL!#REF!+MEI!#REF!+JUNI!#REF!</f>
        <v>#REF!</v>
      </c>
      <c r="AP80" s="129" t="e">
        <f>APRIL!#REF!+MEI!#REF!+JUNI!#REF!</f>
        <v>#REF!</v>
      </c>
      <c r="AQ80" s="129" t="e">
        <f>APRIL!#REF!+MEI!#REF!+JUNI!#REF!</f>
        <v>#REF!</v>
      </c>
      <c r="AR80" s="129" t="e">
        <f>APRIL!#REF!+MEI!#REF!+JUNI!#REF!</f>
        <v>#REF!</v>
      </c>
      <c r="AS80" s="129" t="e">
        <f>APRIL!#REF!+MEI!#REF!+JUNI!#REF!</f>
        <v>#REF!</v>
      </c>
      <c r="AT80" s="129" t="e">
        <f>APRIL!#REF!+MEI!#REF!+JUNI!#REF!</f>
        <v>#REF!</v>
      </c>
      <c r="AU80" s="129" t="e">
        <f>APRIL!#REF!+MEI!#REF!+JUNI!#REF!</f>
        <v>#REF!</v>
      </c>
      <c r="AV80" s="129" t="e">
        <f>APRIL!#REF!+MEI!#REF!+JUNI!#REF!</f>
        <v>#REF!</v>
      </c>
      <c r="AW80" s="129" t="e">
        <f>APRIL!#REF!+MEI!#REF!+JUNI!#REF!</f>
        <v>#REF!</v>
      </c>
      <c r="AX80" s="129" t="e">
        <f>APRIL!#REF!+MEI!#REF!+JUNI!#REF!</f>
        <v>#REF!</v>
      </c>
      <c r="AY80" s="129" t="e">
        <f>APRIL!#REF!+MEI!#REF!+JUNI!#REF!</f>
        <v>#REF!</v>
      </c>
      <c r="AZ80" s="129" t="e">
        <f>APRIL!#REF!+MEI!#REF!+JUNI!#REF!</f>
        <v>#REF!</v>
      </c>
      <c r="BA80" s="129" t="e">
        <f>APRIL!#REF!+MEI!#REF!+JUNI!#REF!</f>
        <v>#REF!</v>
      </c>
      <c r="BB80" s="28" t="e">
        <f t="shared" si="15"/>
        <v>#REF!</v>
      </c>
      <c r="BC80" s="129" t="e">
        <f>APRIL!#REF!+MEI!#REF!+JUNI!#REF!</f>
        <v>#REF!</v>
      </c>
      <c r="BD80" s="28" t="e">
        <f t="shared" si="16"/>
        <v>#REF!</v>
      </c>
      <c r="BE80" s="129" t="e">
        <f>APRIL!#REF!+MEI!#REF!+JUNI!#REF!</f>
        <v>#REF!</v>
      </c>
      <c r="BF80" s="29" t="e">
        <f t="shared" si="17"/>
        <v>#REF!</v>
      </c>
      <c r="BG80" s="129" t="e">
        <f>APRIL!#REF!+MEI!#REF!+JUNI!#REF!</f>
        <v>#REF!</v>
      </c>
      <c r="BH80" s="29" t="e">
        <f t="shared" si="18"/>
        <v>#REF!</v>
      </c>
      <c r="BI80" s="129" t="e">
        <f>APRIL!#REF!+MEI!#REF!+JUNI!#REF!</f>
        <v>#REF!</v>
      </c>
      <c r="BJ80" s="29" t="e">
        <f t="shared" si="19"/>
        <v>#REF!</v>
      </c>
      <c r="BK80" s="129" t="e">
        <f>APRIL!#REF!+MEI!#REF!+JUNI!#REF!</f>
        <v>#REF!</v>
      </c>
      <c r="BL80" s="19" t="e">
        <f t="shared" si="20"/>
        <v>#REF!</v>
      </c>
      <c r="BM80" s="129" t="e">
        <f>APRIL!#REF!+MEI!#REF!+JUNI!#REF!</f>
        <v>#REF!</v>
      </c>
      <c r="BN80" s="19" t="e">
        <f t="shared" si="21"/>
        <v>#REF!</v>
      </c>
      <c r="BO80" s="129" t="e">
        <f>APRIL!#REF!+MEI!#REF!+JUNI!#REF!</f>
        <v>#REF!</v>
      </c>
      <c r="BP80" s="19" t="e">
        <f t="shared" si="22"/>
        <v>#REF!</v>
      </c>
      <c r="BQ80" s="129" t="e">
        <f>APRIL!#REF!+MEI!#REF!+JUNI!#REF!</f>
        <v>#REF!</v>
      </c>
      <c r="BR80" s="19" t="e">
        <f t="shared" si="36"/>
        <v>#REF!</v>
      </c>
      <c r="BS80" s="129" t="e">
        <f>APRIL!#REF!+MEI!#REF!+JUNI!#REF!</f>
        <v>#REF!</v>
      </c>
      <c r="BT80" s="19" t="e">
        <f t="shared" si="24"/>
        <v>#REF!</v>
      </c>
      <c r="BU80" s="129" t="e">
        <f>APRIL!#REF!+MEI!#REF!+JUNI!#REF!</f>
        <v>#REF!</v>
      </c>
      <c r="BV80" s="19" t="e">
        <f t="shared" si="25"/>
        <v>#REF!</v>
      </c>
      <c r="BW80" s="4"/>
      <c r="BX80" s="4"/>
      <c r="BY80" s="4"/>
    </row>
    <row r="81" spans="1:77" ht="14.25" customHeight="1">
      <c r="A81" s="198">
        <v>16</v>
      </c>
      <c r="B81" s="199" t="s">
        <v>131</v>
      </c>
      <c r="C81" s="80" t="s">
        <v>132</v>
      </c>
      <c r="D81" s="128" t="e">
        <f>APRIL!#REF!+MEI!#REF!+JUNI!#REF!</f>
        <v>#REF!</v>
      </c>
      <c r="E81" s="128" t="e">
        <f>APRIL!#REF!+MEI!#REF!+JUNI!#REF!</f>
        <v>#REF!</v>
      </c>
      <c r="F81" s="128" t="e">
        <f>APRIL!#REF!+MEI!#REF!+JUNI!#REF!</f>
        <v>#REF!</v>
      </c>
      <c r="G81" s="19" t="e">
        <f t="shared" si="0"/>
        <v>#REF!</v>
      </c>
      <c r="H81" s="128" t="e">
        <f>APRIL!#REF!+MEI!#REF!+JUNI!#REF!</f>
        <v>#REF!</v>
      </c>
      <c r="I81" s="21" t="e">
        <f t="shared" si="31"/>
        <v>#REF!</v>
      </c>
      <c r="J81" s="128" t="e">
        <f>APRIL!#REF!+MEI!#REF!+JUNI!#REF!</f>
        <v>#REF!</v>
      </c>
      <c r="K81" s="23" t="e">
        <f t="shared" si="2"/>
        <v>#REF!</v>
      </c>
      <c r="L81" s="128" t="e">
        <f>APRIL!#REF!+MEI!#REF!+JUNI!#REF!</f>
        <v>#REF!</v>
      </c>
      <c r="M81" s="128" t="e">
        <f>APRIL!#REF!+MEI!#REF!+JUNI!#REF!</f>
        <v>#REF!</v>
      </c>
      <c r="N81" s="128" t="e">
        <f>APRIL!#REF!+MEI!#REF!+JUNI!#REF!</f>
        <v>#REF!</v>
      </c>
      <c r="O81" s="19" t="e">
        <f t="shared" si="3"/>
        <v>#REF!</v>
      </c>
      <c r="P81" s="128" t="e">
        <f>APRIL!#REF!+MEI!#REF!+JUNI!#REF!</f>
        <v>#REF!</v>
      </c>
      <c r="Q81" s="19" t="e">
        <f t="shared" si="4"/>
        <v>#REF!</v>
      </c>
      <c r="R81" s="128" t="e">
        <f>APRIL!#REF!+MEI!#REF!+JUNI!#REF!</f>
        <v>#REF!</v>
      </c>
      <c r="S81" s="19" t="e">
        <f t="shared" si="5"/>
        <v>#REF!</v>
      </c>
      <c r="T81" s="128" t="e">
        <f>APRIL!#REF!+MEI!#REF!+JUNI!#REF!</f>
        <v>#REF!</v>
      </c>
      <c r="U81" s="19" t="e">
        <f t="shared" si="6"/>
        <v>#REF!</v>
      </c>
      <c r="V81" s="128" t="e">
        <f>APRIL!#REF!+MEI!#REF!+JUNI!#REF!</f>
        <v>#REF!</v>
      </c>
      <c r="W81" s="19" t="e">
        <f t="shared" si="7"/>
        <v>#REF!</v>
      </c>
      <c r="X81" s="128" t="e">
        <f>APRIL!#REF!+MEI!#REF!+JUNI!#REF!</f>
        <v>#REF!</v>
      </c>
      <c r="Y81" s="19" t="e">
        <f t="shared" si="32"/>
        <v>#REF!</v>
      </c>
      <c r="Z81" s="128" t="e">
        <f>APRIL!#REF!+MEI!#REF!+JUNI!#REF!</f>
        <v>#REF!</v>
      </c>
      <c r="AA81" s="19" t="e">
        <f t="shared" si="9"/>
        <v>#REF!</v>
      </c>
      <c r="AB81" s="128" t="e">
        <f>APRIL!#REF!+MEI!#REF!+JUNI!#REF!</f>
        <v>#REF!</v>
      </c>
      <c r="AC81" s="19" t="e">
        <f t="shared" si="33"/>
        <v>#REF!</v>
      </c>
      <c r="AD81" s="128" t="e">
        <f>APRIL!#REF!+MEI!#REF!+JUNI!#REF!</f>
        <v>#REF!</v>
      </c>
      <c r="AE81" s="19" t="e">
        <f t="shared" si="11"/>
        <v>#REF!</v>
      </c>
      <c r="AF81" s="128" t="e">
        <f>APRIL!#REF!+MEI!#REF!+JUNI!#REF!</f>
        <v>#REF!</v>
      </c>
      <c r="AG81" s="19" t="e">
        <f t="shared" si="34"/>
        <v>#REF!</v>
      </c>
      <c r="AH81" s="128" t="e">
        <f>APRIL!#REF!+MEI!#REF!+JUNI!#REF!</f>
        <v>#REF!</v>
      </c>
      <c r="AI81" s="19" t="e">
        <f t="shared" si="13"/>
        <v>#REF!</v>
      </c>
      <c r="AJ81" s="128" t="e">
        <f>APRIL!#REF!+MEI!#REF!+JUNI!#REF!</f>
        <v>#REF!</v>
      </c>
      <c r="AK81" s="19" t="e">
        <f t="shared" si="35"/>
        <v>#REF!</v>
      </c>
      <c r="AL81" s="128" t="e">
        <f>APRIL!#REF!+MEI!#REF!+JUNI!#REF!</f>
        <v>#REF!</v>
      </c>
      <c r="AM81" s="128" t="e">
        <f>APRIL!#REF!+MEI!#REF!+JUNI!#REF!</f>
        <v>#REF!</v>
      </c>
      <c r="AN81" s="128" t="e">
        <f>APRIL!#REF!+MEI!#REF!+JUNI!#REF!</f>
        <v>#REF!</v>
      </c>
      <c r="AO81" s="128" t="e">
        <f>APRIL!#REF!+MEI!#REF!+JUNI!#REF!</f>
        <v>#REF!</v>
      </c>
      <c r="AP81" s="128" t="e">
        <f>APRIL!#REF!+MEI!#REF!+JUNI!#REF!</f>
        <v>#REF!</v>
      </c>
      <c r="AQ81" s="128" t="e">
        <f>APRIL!#REF!+MEI!#REF!+JUNI!#REF!</f>
        <v>#REF!</v>
      </c>
      <c r="AR81" s="128" t="e">
        <f>APRIL!#REF!+MEI!#REF!+JUNI!#REF!</f>
        <v>#REF!</v>
      </c>
      <c r="AS81" s="128" t="e">
        <f>APRIL!#REF!+MEI!#REF!+JUNI!#REF!</f>
        <v>#REF!</v>
      </c>
      <c r="AT81" s="128" t="e">
        <f>APRIL!#REF!+MEI!#REF!+JUNI!#REF!</f>
        <v>#REF!</v>
      </c>
      <c r="AU81" s="128" t="e">
        <f>APRIL!#REF!+MEI!#REF!+JUNI!#REF!</f>
        <v>#REF!</v>
      </c>
      <c r="AV81" s="128" t="e">
        <f>APRIL!#REF!+MEI!#REF!+JUNI!#REF!</f>
        <v>#REF!</v>
      </c>
      <c r="AW81" s="128" t="e">
        <f>APRIL!#REF!+MEI!#REF!+JUNI!#REF!</f>
        <v>#REF!</v>
      </c>
      <c r="AX81" s="128" t="e">
        <f>APRIL!#REF!+MEI!#REF!+JUNI!#REF!</f>
        <v>#REF!</v>
      </c>
      <c r="AY81" s="128" t="e">
        <f>APRIL!#REF!+MEI!#REF!+JUNI!#REF!</f>
        <v>#REF!</v>
      </c>
      <c r="AZ81" s="128" t="e">
        <f>APRIL!#REF!+MEI!#REF!+JUNI!#REF!</f>
        <v>#REF!</v>
      </c>
      <c r="BA81" s="128" t="e">
        <f>APRIL!#REF!+MEI!#REF!+JUNI!#REF!</f>
        <v>#REF!</v>
      </c>
      <c r="BB81" s="28" t="e">
        <f t="shared" si="15"/>
        <v>#REF!</v>
      </c>
      <c r="BC81" s="128" t="e">
        <f>APRIL!#REF!+MEI!#REF!+JUNI!#REF!</f>
        <v>#REF!</v>
      </c>
      <c r="BD81" s="28" t="e">
        <f t="shared" si="16"/>
        <v>#REF!</v>
      </c>
      <c r="BE81" s="128" t="e">
        <f>APRIL!#REF!+MEI!#REF!+JUNI!#REF!</f>
        <v>#REF!</v>
      </c>
      <c r="BF81" s="29" t="e">
        <f t="shared" si="17"/>
        <v>#REF!</v>
      </c>
      <c r="BG81" s="128" t="e">
        <f>APRIL!#REF!+MEI!#REF!+JUNI!#REF!</f>
        <v>#REF!</v>
      </c>
      <c r="BH81" s="29" t="e">
        <f t="shared" si="18"/>
        <v>#REF!</v>
      </c>
      <c r="BI81" s="128" t="e">
        <f>APRIL!#REF!+MEI!#REF!+JUNI!#REF!</f>
        <v>#REF!</v>
      </c>
      <c r="BJ81" s="29" t="e">
        <f t="shared" si="19"/>
        <v>#REF!</v>
      </c>
      <c r="BK81" s="128" t="e">
        <f>APRIL!#REF!+MEI!#REF!+JUNI!#REF!</f>
        <v>#REF!</v>
      </c>
      <c r="BL81" s="19" t="e">
        <f t="shared" si="20"/>
        <v>#REF!</v>
      </c>
      <c r="BM81" s="128" t="e">
        <f>APRIL!#REF!+MEI!#REF!+JUNI!#REF!</f>
        <v>#REF!</v>
      </c>
      <c r="BN81" s="19" t="e">
        <f t="shared" si="21"/>
        <v>#REF!</v>
      </c>
      <c r="BO81" s="128" t="e">
        <f>APRIL!#REF!+MEI!#REF!+JUNI!#REF!</f>
        <v>#REF!</v>
      </c>
      <c r="BP81" s="19" t="e">
        <f t="shared" si="22"/>
        <v>#REF!</v>
      </c>
      <c r="BQ81" s="128" t="e">
        <f>APRIL!#REF!+MEI!#REF!+JUNI!#REF!</f>
        <v>#REF!</v>
      </c>
      <c r="BR81" s="19" t="e">
        <f t="shared" si="36"/>
        <v>#REF!</v>
      </c>
      <c r="BS81" s="128" t="e">
        <f>APRIL!#REF!+MEI!#REF!+JUNI!#REF!</f>
        <v>#REF!</v>
      </c>
      <c r="BT81" s="19" t="e">
        <f t="shared" si="24"/>
        <v>#REF!</v>
      </c>
      <c r="BU81" s="128" t="e">
        <f>APRIL!#REF!+MEI!#REF!+JUNI!#REF!</f>
        <v>#REF!</v>
      </c>
      <c r="BV81" s="19" t="e">
        <f t="shared" si="25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74"/>
      <c r="B82" s="174"/>
      <c r="C82" s="80" t="s">
        <v>133</v>
      </c>
      <c r="D82" s="128" t="e">
        <f>APRIL!#REF!+MEI!#REF!+JUNI!#REF!</f>
        <v>#REF!</v>
      </c>
      <c r="E82" s="128" t="e">
        <f>APRIL!#REF!+MEI!#REF!+JUNI!#REF!</f>
        <v>#REF!</v>
      </c>
      <c r="F82" s="128" t="e">
        <f>APRIL!#REF!+MEI!#REF!+JUNI!#REF!</f>
        <v>#REF!</v>
      </c>
      <c r="G82" s="19" t="e">
        <f t="shared" si="0"/>
        <v>#REF!</v>
      </c>
      <c r="H82" s="128" t="e">
        <f>APRIL!#REF!+MEI!#REF!+JUNI!#REF!</f>
        <v>#REF!</v>
      </c>
      <c r="I82" s="21" t="e">
        <f t="shared" si="31"/>
        <v>#REF!</v>
      </c>
      <c r="J82" s="128" t="e">
        <f>APRIL!#REF!+MEI!#REF!+JUNI!#REF!</f>
        <v>#REF!</v>
      </c>
      <c r="K82" s="23" t="e">
        <f t="shared" si="2"/>
        <v>#REF!</v>
      </c>
      <c r="L82" s="128" t="e">
        <f>APRIL!#REF!+MEI!#REF!+JUNI!#REF!</f>
        <v>#REF!</v>
      </c>
      <c r="M82" s="128" t="e">
        <f>APRIL!#REF!+MEI!#REF!+JUNI!#REF!</f>
        <v>#REF!</v>
      </c>
      <c r="N82" s="128" t="e">
        <f>APRIL!#REF!+MEI!#REF!+JUNI!#REF!</f>
        <v>#REF!</v>
      </c>
      <c r="O82" s="19" t="e">
        <f t="shared" si="3"/>
        <v>#REF!</v>
      </c>
      <c r="P82" s="128" t="e">
        <f>APRIL!#REF!+MEI!#REF!+JUNI!#REF!</f>
        <v>#REF!</v>
      </c>
      <c r="Q82" s="19" t="e">
        <f t="shared" si="4"/>
        <v>#REF!</v>
      </c>
      <c r="R82" s="128" t="e">
        <f>APRIL!#REF!+MEI!#REF!+JUNI!#REF!</f>
        <v>#REF!</v>
      </c>
      <c r="S82" s="19" t="e">
        <f t="shared" si="5"/>
        <v>#REF!</v>
      </c>
      <c r="T82" s="128" t="e">
        <f>APRIL!#REF!+MEI!#REF!+JUNI!#REF!</f>
        <v>#REF!</v>
      </c>
      <c r="U82" s="19" t="e">
        <f t="shared" si="6"/>
        <v>#REF!</v>
      </c>
      <c r="V82" s="128" t="e">
        <f>APRIL!#REF!+MEI!#REF!+JUNI!#REF!</f>
        <v>#REF!</v>
      </c>
      <c r="W82" s="19" t="e">
        <f t="shared" si="7"/>
        <v>#REF!</v>
      </c>
      <c r="X82" s="128" t="e">
        <f>APRIL!#REF!+MEI!#REF!+JUNI!#REF!</f>
        <v>#REF!</v>
      </c>
      <c r="Y82" s="19" t="e">
        <f t="shared" si="32"/>
        <v>#REF!</v>
      </c>
      <c r="Z82" s="128" t="e">
        <f>APRIL!#REF!+MEI!#REF!+JUNI!#REF!</f>
        <v>#REF!</v>
      </c>
      <c r="AA82" s="19" t="e">
        <f t="shared" si="9"/>
        <v>#REF!</v>
      </c>
      <c r="AB82" s="128" t="e">
        <f>APRIL!#REF!+MEI!#REF!+JUNI!#REF!</f>
        <v>#REF!</v>
      </c>
      <c r="AC82" s="19" t="e">
        <f t="shared" si="33"/>
        <v>#REF!</v>
      </c>
      <c r="AD82" s="128" t="e">
        <f>APRIL!#REF!+MEI!#REF!+JUNI!#REF!</f>
        <v>#REF!</v>
      </c>
      <c r="AE82" s="19" t="e">
        <f t="shared" si="11"/>
        <v>#REF!</v>
      </c>
      <c r="AF82" s="128" t="e">
        <f>APRIL!#REF!+MEI!#REF!+JUNI!#REF!</f>
        <v>#REF!</v>
      </c>
      <c r="AG82" s="19" t="e">
        <f t="shared" si="34"/>
        <v>#REF!</v>
      </c>
      <c r="AH82" s="128" t="e">
        <f>APRIL!#REF!+MEI!#REF!+JUNI!#REF!</f>
        <v>#REF!</v>
      </c>
      <c r="AI82" s="19" t="e">
        <f t="shared" si="13"/>
        <v>#REF!</v>
      </c>
      <c r="AJ82" s="128" t="e">
        <f>APRIL!#REF!+MEI!#REF!+JUNI!#REF!</f>
        <v>#REF!</v>
      </c>
      <c r="AK82" s="19" t="e">
        <f t="shared" si="35"/>
        <v>#REF!</v>
      </c>
      <c r="AL82" s="128" t="e">
        <f>APRIL!#REF!+MEI!#REF!+JUNI!#REF!</f>
        <v>#REF!</v>
      </c>
      <c r="AM82" s="128" t="e">
        <f>APRIL!#REF!+MEI!#REF!+JUNI!#REF!</f>
        <v>#REF!</v>
      </c>
      <c r="AN82" s="128" t="e">
        <f>APRIL!#REF!+MEI!#REF!+JUNI!#REF!</f>
        <v>#REF!</v>
      </c>
      <c r="AO82" s="128" t="e">
        <f>APRIL!#REF!+MEI!#REF!+JUNI!#REF!</f>
        <v>#REF!</v>
      </c>
      <c r="AP82" s="128" t="e">
        <f>APRIL!#REF!+MEI!#REF!+JUNI!#REF!</f>
        <v>#REF!</v>
      </c>
      <c r="AQ82" s="128" t="e">
        <f>APRIL!#REF!+MEI!#REF!+JUNI!#REF!</f>
        <v>#REF!</v>
      </c>
      <c r="AR82" s="128" t="e">
        <f>APRIL!#REF!+MEI!#REF!+JUNI!#REF!</f>
        <v>#REF!</v>
      </c>
      <c r="AS82" s="128" t="e">
        <f>APRIL!#REF!+MEI!#REF!+JUNI!#REF!</f>
        <v>#REF!</v>
      </c>
      <c r="AT82" s="128" t="e">
        <f>APRIL!#REF!+MEI!#REF!+JUNI!#REF!</f>
        <v>#REF!</v>
      </c>
      <c r="AU82" s="128" t="e">
        <f>APRIL!#REF!+MEI!#REF!+JUNI!#REF!</f>
        <v>#REF!</v>
      </c>
      <c r="AV82" s="128" t="e">
        <f>APRIL!#REF!+MEI!#REF!+JUNI!#REF!</f>
        <v>#REF!</v>
      </c>
      <c r="AW82" s="128" t="e">
        <f>APRIL!#REF!+MEI!#REF!+JUNI!#REF!</f>
        <v>#REF!</v>
      </c>
      <c r="AX82" s="128" t="e">
        <f>APRIL!#REF!+MEI!#REF!+JUNI!#REF!</f>
        <v>#REF!</v>
      </c>
      <c r="AY82" s="128" t="e">
        <f>APRIL!#REF!+MEI!#REF!+JUNI!#REF!</f>
        <v>#REF!</v>
      </c>
      <c r="AZ82" s="128" t="e">
        <f>APRIL!#REF!+MEI!#REF!+JUNI!#REF!</f>
        <v>#REF!</v>
      </c>
      <c r="BA82" s="128" t="e">
        <f>APRIL!#REF!+MEI!#REF!+JUNI!#REF!</f>
        <v>#REF!</v>
      </c>
      <c r="BB82" s="28" t="e">
        <f t="shared" si="15"/>
        <v>#REF!</v>
      </c>
      <c r="BC82" s="128" t="e">
        <f>APRIL!#REF!+MEI!#REF!+JUNI!#REF!</f>
        <v>#REF!</v>
      </c>
      <c r="BD82" s="28" t="e">
        <f t="shared" si="16"/>
        <v>#REF!</v>
      </c>
      <c r="BE82" s="128" t="e">
        <f>APRIL!#REF!+MEI!#REF!+JUNI!#REF!</f>
        <v>#REF!</v>
      </c>
      <c r="BF82" s="29" t="e">
        <f t="shared" si="17"/>
        <v>#REF!</v>
      </c>
      <c r="BG82" s="128" t="e">
        <f>APRIL!#REF!+MEI!#REF!+JUNI!#REF!</f>
        <v>#REF!</v>
      </c>
      <c r="BH82" s="29" t="e">
        <f t="shared" si="18"/>
        <v>#REF!</v>
      </c>
      <c r="BI82" s="128" t="e">
        <f>APRIL!#REF!+MEI!#REF!+JUNI!#REF!</f>
        <v>#REF!</v>
      </c>
      <c r="BJ82" s="29" t="e">
        <f t="shared" si="19"/>
        <v>#REF!</v>
      </c>
      <c r="BK82" s="128" t="e">
        <f>APRIL!#REF!+MEI!#REF!+JUNI!#REF!</f>
        <v>#REF!</v>
      </c>
      <c r="BL82" s="19" t="e">
        <f t="shared" si="20"/>
        <v>#REF!</v>
      </c>
      <c r="BM82" s="128" t="e">
        <f>APRIL!#REF!+MEI!#REF!+JUNI!#REF!</f>
        <v>#REF!</v>
      </c>
      <c r="BN82" s="19" t="e">
        <f t="shared" si="21"/>
        <v>#REF!</v>
      </c>
      <c r="BO82" s="128" t="e">
        <f>APRIL!#REF!+MEI!#REF!+JUNI!#REF!</f>
        <v>#REF!</v>
      </c>
      <c r="BP82" s="19" t="e">
        <f t="shared" si="22"/>
        <v>#REF!</v>
      </c>
      <c r="BQ82" s="128" t="e">
        <f>APRIL!#REF!+MEI!#REF!+JUNI!#REF!</f>
        <v>#REF!</v>
      </c>
      <c r="BR82" s="19" t="e">
        <f t="shared" si="36"/>
        <v>#REF!</v>
      </c>
      <c r="BS82" s="128" t="e">
        <f>APRIL!#REF!+MEI!#REF!+JUNI!#REF!</f>
        <v>#REF!</v>
      </c>
      <c r="BT82" s="19" t="e">
        <f t="shared" si="24"/>
        <v>#REF!</v>
      </c>
      <c r="BU82" s="128" t="e">
        <f>APRIL!#REF!+MEI!#REF!+JUNI!#REF!</f>
        <v>#REF!</v>
      </c>
      <c r="BV82" s="19" t="e">
        <f t="shared" si="25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75"/>
      <c r="B83" s="175"/>
      <c r="C83" s="80" t="s">
        <v>134</v>
      </c>
      <c r="D83" s="128" t="e">
        <f>APRIL!#REF!+MEI!#REF!+JUNI!#REF!</f>
        <v>#REF!</v>
      </c>
      <c r="E83" s="128" t="e">
        <f>APRIL!#REF!+MEI!#REF!+JUNI!#REF!</f>
        <v>#REF!</v>
      </c>
      <c r="F83" s="128" t="e">
        <f>APRIL!#REF!+MEI!#REF!+JUNI!#REF!</f>
        <v>#REF!</v>
      </c>
      <c r="G83" s="19" t="e">
        <f t="shared" si="0"/>
        <v>#REF!</v>
      </c>
      <c r="H83" s="128" t="e">
        <f>APRIL!#REF!+MEI!#REF!+JUNI!#REF!</f>
        <v>#REF!</v>
      </c>
      <c r="I83" s="21" t="e">
        <f t="shared" si="31"/>
        <v>#REF!</v>
      </c>
      <c r="J83" s="128" t="e">
        <f>APRIL!#REF!+MEI!#REF!+JUNI!#REF!</f>
        <v>#REF!</v>
      </c>
      <c r="K83" s="23" t="e">
        <f t="shared" si="2"/>
        <v>#REF!</v>
      </c>
      <c r="L83" s="128" t="e">
        <f>APRIL!#REF!+MEI!#REF!+JUNI!#REF!</f>
        <v>#REF!</v>
      </c>
      <c r="M83" s="128" t="e">
        <f>APRIL!#REF!+MEI!#REF!+JUNI!#REF!</f>
        <v>#REF!</v>
      </c>
      <c r="N83" s="128" t="e">
        <f>APRIL!#REF!+MEI!#REF!+JUNI!#REF!</f>
        <v>#REF!</v>
      </c>
      <c r="O83" s="19" t="e">
        <f t="shared" si="3"/>
        <v>#REF!</v>
      </c>
      <c r="P83" s="128" t="e">
        <f>APRIL!#REF!+MEI!#REF!+JUNI!#REF!</f>
        <v>#REF!</v>
      </c>
      <c r="Q83" s="19" t="e">
        <f t="shared" si="4"/>
        <v>#REF!</v>
      </c>
      <c r="R83" s="128" t="e">
        <f>APRIL!#REF!+MEI!#REF!+JUNI!#REF!</f>
        <v>#REF!</v>
      </c>
      <c r="S83" s="19" t="e">
        <f t="shared" si="5"/>
        <v>#REF!</v>
      </c>
      <c r="T83" s="128" t="e">
        <f>APRIL!#REF!+MEI!#REF!+JUNI!#REF!</f>
        <v>#REF!</v>
      </c>
      <c r="U83" s="19" t="e">
        <f t="shared" si="6"/>
        <v>#REF!</v>
      </c>
      <c r="V83" s="128" t="e">
        <f>APRIL!#REF!+MEI!#REF!+JUNI!#REF!</f>
        <v>#REF!</v>
      </c>
      <c r="W83" s="19" t="e">
        <f t="shared" si="7"/>
        <v>#REF!</v>
      </c>
      <c r="X83" s="128" t="e">
        <f>APRIL!#REF!+MEI!#REF!+JUNI!#REF!</f>
        <v>#REF!</v>
      </c>
      <c r="Y83" s="19" t="e">
        <f t="shared" si="32"/>
        <v>#REF!</v>
      </c>
      <c r="Z83" s="128" t="e">
        <f>APRIL!#REF!+MEI!#REF!+JUNI!#REF!</f>
        <v>#REF!</v>
      </c>
      <c r="AA83" s="19" t="e">
        <f t="shared" si="9"/>
        <v>#REF!</v>
      </c>
      <c r="AB83" s="128" t="e">
        <f>APRIL!#REF!+MEI!#REF!+JUNI!#REF!</f>
        <v>#REF!</v>
      </c>
      <c r="AC83" s="19" t="e">
        <f t="shared" si="33"/>
        <v>#REF!</v>
      </c>
      <c r="AD83" s="128" t="e">
        <f>APRIL!#REF!+MEI!#REF!+JUNI!#REF!</f>
        <v>#REF!</v>
      </c>
      <c r="AE83" s="19" t="e">
        <f t="shared" si="11"/>
        <v>#REF!</v>
      </c>
      <c r="AF83" s="128" t="e">
        <f>APRIL!#REF!+MEI!#REF!+JUNI!#REF!</f>
        <v>#REF!</v>
      </c>
      <c r="AG83" s="19" t="e">
        <f t="shared" si="34"/>
        <v>#REF!</v>
      </c>
      <c r="AH83" s="128" t="e">
        <f>APRIL!#REF!+MEI!#REF!+JUNI!#REF!</f>
        <v>#REF!</v>
      </c>
      <c r="AI83" s="19" t="e">
        <f t="shared" si="13"/>
        <v>#REF!</v>
      </c>
      <c r="AJ83" s="128" t="e">
        <f>APRIL!#REF!+MEI!#REF!+JUNI!#REF!</f>
        <v>#REF!</v>
      </c>
      <c r="AK83" s="19" t="e">
        <f t="shared" si="35"/>
        <v>#REF!</v>
      </c>
      <c r="AL83" s="128" t="e">
        <f>APRIL!#REF!+MEI!#REF!+JUNI!#REF!</f>
        <v>#REF!</v>
      </c>
      <c r="AM83" s="128" t="e">
        <f>APRIL!#REF!+MEI!#REF!+JUNI!#REF!</f>
        <v>#REF!</v>
      </c>
      <c r="AN83" s="128" t="e">
        <f>APRIL!#REF!+MEI!#REF!+JUNI!#REF!</f>
        <v>#REF!</v>
      </c>
      <c r="AO83" s="128" t="e">
        <f>APRIL!#REF!+MEI!#REF!+JUNI!#REF!</f>
        <v>#REF!</v>
      </c>
      <c r="AP83" s="128" t="e">
        <f>APRIL!#REF!+MEI!#REF!+JUNI!#REF!</f>
        <v>#REF!</v>
      </c>
      <c r="AQ83" s="128" t="e">
        <f>APRIL!#REF!+MEI!#REF!+JUNI!#REF!</f>
        <v>#REF!</v>
      </c>
      <c r="AR83" s="128" t="e">
        <f>APRIL!#REF!+MEI!#REF!+JUNI!#REF!</f>
        <v>#REF!</v>
      </c>
      <c r="AS83" s="128" t="e">
        <f>APRIL!#REF!+MEI!#REF!+JUNI!#REF!</f>
        <v>#REF!</v>
      </c>
      <c r="AT83" s="128" t="e">
        <f>APRIL!#REF!+MEI!#REF!+JUNI!#REF!</f>
        <v>#REF!</v>
      </c>
      <c r="AU83" s="128" t="e">
        <f>APRIL!#REF!+MEI!#REF!+JUNI!#REF!</f>
        <v>#REF!</v>
      </c>
      <c r="AV83" s="128" t="e">
        <f>APRIL!#REF!+MEI!#REF!+JUNI!#REF!</f>
        <v>#REF!</v>
      </c>
      <c r="AW83" s="128" t="e">
        <f>APRIL!#REF!+MEI!#REF!+JUNI!#REF!</f>
        <v>#REF!</v>
      </c>
      <c r="AX83" s="128" t="e">
        <f>APRIL!#REF!+MEI!#REF!+JUNI!#REF!</f>
        <v>#REF!</v>
      </c>
      <c r="AY83" s="128" t="e">
        <f>APRIL!#REF!+MEI!#REF!+JUNI!#REF!</f>
        <v>#REF!</v>
      </c>
      <c r="AZ83" s="128" t="e">
        <f>APRIL!#REF!+MEI!#REF!+JUNI!#REF!</f>
        <v>#REF!</v>
      </c>
      <c r="BA83" s="128" t="e">
        <f>APRIL!#REF!+MEI!#REF!+JUNI!#REF!</f>
        <v>#REF!</v>
      </c>
      <c r="BB83" s="28" t="e">
        <f t="shared" si="15"/>
        <v>#REF!</v>
      </c>
      <c r="BC83" s="128" t="e">
        <f>APRIL!#REF!+MEI!#REF!+JUNI!#REF!</f>
        <v>#REF!</v>
      </c>
      <c r="BD83" s="28" t="e">
        <f t="shared" si="16"/>
        <v>#REF!</v>
      </c>
      <c r="BE83" s="128" t="e">
        <f>APRIL!#REF!+MEI!#REF!+JUNI!#REF!</f>
        <v>#REF!</v>
      </c>
      <c r="BF83" s="29"/>
      <c r="BG83" s="128" t="e">
        <f>APRIL!#REF!+MEI!#REF!+JUNI!#REF!</f>
        <v>#REF!</v>
      </c>
      <c r="BH83" s="29" t="e">
        <f t="shared" si="18"/>
        <v>#REF!</v>
      </c>
      <c r="BI83" s="128" t="e">
        <f>APRIL!#REF!+MEI!#REF!+JUNI!#REF!</f>
        <v>#REF!</v>
      </c>
      <c r="BJ83" s="29" t="e">
        <f t="shared" si="19"/>
        <v>#REF!</v>
      </c>
      <c r="BK83" s="128" t="e">
        <f>APRIL!#REF!+MEI!#REF!+JUNI!#REF!</f>
        <v>#REF!</v>
      </c>
      <c r="BL83" s="19" t="e">
        <f t="shared" si="20"/>
        <v>#REF!</v>
      </c>
      <c r="BM83" s="128" t="e">
        <f>APRIL!#REF!+MEI!#REF!+JUNI!#REF!</f>
        <v>#REF!</v>
      </c>
      <c r="BN83" s="19" t="e">
        <f t="shared" si="21"/>
        <v>#REF!</v>
      </c>
      <c r="BO83" s="128" t="e">
        <f>APRIL!#REF!+MEI!#REF!+JUNI!#REF!</f>
        <v>#REF!</v>
      </c>
      <c r="BP83" s="19" t="e">
        <f t="shared" si="22"/>
        <v>#REF!</v>
      </c>
      <c r="BQ83" s="128" t="e">
        <f>APRIL!#REF!+MEI!#REF!+JUNI!#REF!</f>
        <v>#REF!</v>
      </c>
      <c r="BR83" s="19" t="e">
        <f t="shared" si="36"/>
        <v>#REF!</v>
      </c>
      <c r="BS83" s="128" t="e">
        <f>APRIL!#REF!+MEI!#REF!+JUNI!#REF!</f>
        <v>#REF!</v>
      </c>
      <c r="BT83" s="19" t="e">
        <f t="shared" si="24"/>
        <v>#REF!</v>
      </c>
      <c r="BU83" s="128" t="e">
        <f>APRIL!#REF!+MEI!#REF!+JUNI!#REF!</f>
        <v>#REF!</v>
      </c>
      <c r="BV83" s="19" t="e">
        <f t="shared" si="25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APRIL!#REF!+MEI!#REF!+JUNI!#REF!</f>
        <v>#REF!</v>
      </c>
      <c r="E84" s="129" t="e">
        <f>APRIL!#REF!+MEI!#REF!+JUNI!#REF!</f>
        <v>#REF!</v>
      </c>
      <c r="F84" s="129" t="e">
        <f>APRIL!#REF!+MEI!#REF!+JUNI!#REF!</f>
        <v>#REF!</v>
      </c>
      <c r="G84" s="19" t="e">
        <f t="shared" si="0"/>
        <v>#REF!</v>
      </c>
      <c r="H84" s="129" t="e">
        <f>APRIL!#REF!+MEI!#REF!+JUNI!#REF!</f>
        <v>#REF!</v>
      </c>
      <c r="I84" s="21" t="e">
        <f t="shared" si="31"/>
        <v>#REF!</v>
      </c>
      <c r="J84" s="129" t="e">
        <f>APRIL!#REF!+MEI!#REF!+JUNI!#REF!</f>
        <v>#REF!</v>
      </c>
      <c r="K84" s="23" t="e">
        <f t="shared" si="2"/>
        <v>#REF!</v>
      </c>
      <c r="L84" s="129" t="e">
        <f>APRIL!#REF!+MEI!#REF!+JUNI!#REF!</f>
        <v>#REF!</v>
      </c>
      <c r="M84" s="129" t="e">
        <f>APRIL!#REF!+MEI!#REF!+JUNI!#REF!</f>
        <v>#REF!</v>
      </c>
      <c r="N84" s="129" t="e">
        <f>APRIL!#REF!+MEI!#REF!+JUNI!#REF!</f>
        <v>#REF!</v>
      </c>
      <c r="O84" s="19" t="e">
        <f t="shared" si="3"/>
        <v>#REF!</v>
      </c>
      <c r="P84" s="129" t="e">
        <f>APRIL!#REF!+MEI!#REF!+JUNI!#REF!</f>
        <v>#REF!</v>
      </c>
      <c r="Q84" s="19" t="e">
        <f t="shared" si="4"/>
        <v>#REF!</v>
      </c>
      <c r="R84" s="129" t="e">
        <f>APRIL!#REF!+MEI!#REF!+JUNI!#REF!</f>
        <v>#REF!</v>
      </c>
      <c r="S84" s="19" t="e">
        <f t="shared" si="5"/>
        <v>#REF!</v>
      </c>
      <c r="T84" s="129" t="e">
        <f>APRIL!#REF!+MEI!#REF!+JUNI!#REF!</f>
        <v>#REF!</v>
      </c>
      <c r="U84" s="19" t="e">
        <f t="shared" si="6"/>
        <v>#REF!</v>
      </c>
      <c r="V84" s="129" t="e">
        <f>APRIL!#REF!+MEI!#REF!+JUNI!#REF!</f>
        <v>#REF!</v>
      </c>
      <c r="W84" s="19" t="e">
        <f t="shared" si="7"/>
        <v>#REF!</v>
      </c>
      <c r="X84" s="129" t="e">
        <f>APRIL!#REF!+MEI!#REF!+JUNI!#REF!</f>
        <v>#REF!</v>
      </c>
      <c r="Y84" s="19" t="e">
        <f t="shared" si="32"/>
        <v>#REF!</v>
      </c>
      <c r="Z84" s="129" t="e">
        <f>APRIL!#REF!+MEI!#REF!+JUNI!#REF!</f>
        <v>#REF!</v>
      </c>
      <c r="AA84" s="19" t="e">
        <f t="shared" si="9"/>
        <v>#REF!</v>
      </c>
      <c r="AB84" s="129" t="e">
        <f>APRIL!#REF!+MEI!#REF!+JUNI!#REF!</f>
        <v>#REF!</v>
      </c>
      <c r="AC84" s="19" t="e">
        <f t="shared" si="33"/>
        <v>#REF!</v>
      </c>
      <c r="AD84" s="129" t="e">
        <f>APRIL!#REF!+MEI!#REF!+JUNI!#REF!</f>
        <v>#REF!</v>
      </c>
      <c r="AE84" s="19" t="e">
        <f t="shared" si="11"/>
        <v>#REF!</v>
      </c>
      <c r="AF84" s="129" t="e">
        <f>APRIL!#REF!+MEI!#REF!+JUNI!#REF!</f>
        <v>#REF!</v>
      </c>
      <c r="AG84" s="19" t="e">
        <f t="shared" si="34"/>
        <v>#REF!</v>
      </c>
      <c r="AH84" s="129" t="e">
        <f>APRIL!#REF!+MEI!#REF!+JUNI!#REF!</f>
        <v>#REF!</v>
      </c>
      <c r="AI84" s="19" t="e">
        <f t="shared" si="13"/>
        <v>#REF!</v>
      </c>
      <c r="AJ84" s="129" t="e">
        <f>APRIL!#REF!+MEI!#REF!+JUNI!#REF!</f>
        <v>#REF!</v>
      </c>
      <c r="AK84" s="19" t="e">
        <f t="shared" si="35"/>
        <v>#REF!</v>
      </c>
      <c r="AL84" s="129" t="e">
        <f>APRIL!#REF!+MEI!#REF!+JUNI!#REF!</f>
        <v>#REF!</v>
      </c>
      <c r="AM84" s="129" t="e">
        <f>APRIL!#REF!+MEI!#REF!+JUNI!#REF!</f>
        <v>#REF!</v>
      </c>
      <c r="AN84" s="129" t="e">
        <f>APRIL!#REF!+MEI!#REF!+JUNI!#REF!</f>
        <v>#REF!</v>
      </c>
      <c r="AO84" s="129" t="e">
        <f>APRIL!#REF!+MEI!#REF!+JUNI!#REF!</f>
        <v>#REF!</v>
      </c>
      <c r="AP84" s="129" t="e">
        <f>APRIL!#REF!+MEI!#REF!+JUNI!#REF!</f>
        <v>#REF!</v>
      </c>
      <c r="AQ84" s="129" t="e">
        <f>APRIL!#REF!+MEI!#REF!+JUNI!#REF!</f>
        <v>#REF!</v>
      </c>
      <c r="AR84" s="129" t="e">
        <f>APRIL!#REF!+MEI!#REF!+JUNI!#REF!</f>
        <v>#REF!</v>
      </c>
      <c r="AS84" s="129" t="e">
        <f>APRIL!#REF!+MEI!#REF!+JUNI!#REF!</f>
        <v>#REF!</v>
      </c>
      <c r="AT84" s="129" t="e">
        <f>APRIL!#REF!+MEI!#REF!+JUNI!#REF!</f>
        <v>#REF!</v>
      </c>
      <c r="AU84" s="129" t="e">
        <f>APRIL!#REF!+MEI!#REF!+JUNI!#REF!</f>
        <v>#REF!</v>
      </c>
      <c r="AV84" s="129" t="e">
        <f>APRIL!#REF!+MEI!#REF!+JUNI!#REF!</f>
        <v>#REF!</v>
      </c>
      <c r="AW84" s="129" t="e">
        <f>APRIL!#REF!+MEI!#REF!+JUNI!#REF!</f>
        <v>#REF!</v>
      </c>
      <c r="AX84" s="129" t="e">
        <f>APRIL!#REF!+MEI!#REF!+JUNI!#REF!</f>
        <v>#REF!</v>
      </c>
      <c r="AY84" s="129" t="e">
        <f>APRIL!#REF!+MEI!#REF!+JUNI!#REF!</f>
        <v>#REF!</v>
      </c>
      <c r="AZ84" s="129" t="e">
        <f>APRIL!#REF!+MEI!#REF!+JUNI!#REF!</f>
        <v>#REF!</v>
      </c>
      <c r="BA84" s="129" t="e">
        <f>APRIL!#REF!+MEI!#REF!+JUNI!#REF!</f>
        <v>#REF!</v>
      </c>
      <c r="BB84" s="28" t="e">
        <f t="shared" si="15"/>
        <v>#REF!</v>
      </c>
      <c r="BC84" s="129" t="e">
        <f>APRIL!#REF!+MEI!#REF!+JUNI!#REF!</f>
        <v>#REF!</v>
      </c>
      <c r="BD84" s="28" t="e">
        <f t="shared" si="16"/>
        <v>#REF!</v>
      </c>
      <c r="BE84" s="129" t="e">
        <f>APRIL!#REF!+MEI!#REF!+JUNI!#REF!</f>
        <v>#REF!</v>
      </c>
      <c r="BF84" s="29" t="e">
        <f t="shared" ref="BF84:BF85" si="37">(BE84/AZ84*100)</f>
        <v>#REF!</v>
      </c>
      <c r="BG84" s="129" t="e">
        <f>APRIL!#REF!+MEI!#REF!+JUNI!#REF!</f>
        <v>#REF!</v>
      </c>
      <c r="BH84" s="29" t="e">
        <f t="shared" si="18"/>
        <v>#REF!</v>
      </c>
      <c r="BI84" s="129" t="e">
        <f>APRIL!#REF!+MEI!#REF!+JUNI!#REF!</f>
        <v>#REF!</v>
      </c>
      <c r="BJ84" s="29" t="e">
        <f t="shared" si="19"/>
        <v>#REF!</v>
      </c>
      <c r="BK84" s="129" t="e">
        <f>APRIL!#REF!+MEI!#REF!+JUNI!#REF!</f>
        <v>#REF!</v>
      </c>
      <c r="BL84" s="19" t="e">
        <f t="shared" si="20"/>
        <v>#REF!</v>
      </c>
      <c r="BM84" s="129" t="e">
        <f>APRIL!#REF!+MEI!#REF!+JUNI!#REF!</f>
        <v>#REF!</v>
      </c>
      <c r="BN84" s="19" t="e">
        <f t="shared" si="21"/>
        <v>#REF!</v>
      </c>
      <c r="BO84" s="129" t="e">
        <f>APRIL!#REF!+MEI!#REF!+JUNI!#REF!</f>
        <v>#REF!</v>
      </c>
      <c r="BP84" s="19" t="e">
        <f t="shared" si="22"/>
        <v>#REF!</v>
      </c>
      <c r="BQ84" s="129" t="e">
        <f>APRIL!#REF!+MEI!#REF!+JUNI!#REF!</f>
        <v>#REF!</v>
      </c>
      <c r="BR84" s="19" t="e">
        <f t="shared" si="36"/>
        <v>#REF!</v>
      </c>
      <c r="BS84" s="129" t="e">
        <f>APRIL!#REF!+MEI!#REF!+JUNI!#REF!</f>
        <v>#REF!</v>
      </c>
      <c r="BT84" s="19" t="e">
        <f t="shared" si="24"/>
        <v>#REF!</v>
      </c>
      <c r="BU84" s="129" t="e">
        <f>APRIL!#REF!+MEI!#REF!+JUNI!#REF!</f>
        <v>#REF!</v>
      </c>
      <c r="BV84" s="19" t="e">
        <f t="shared" si="25"/>
        <v>#REF!</v>
      </c>
      <c r="BW84" s="4"/>
      <c r="BX84" s="4"/>
      <c r="BY84" s="4"/>
    </row>
    <row r="85" spans="1:77" ht="14.25" customHeight="1">
      <c r="A85" s="200" t="s">
        <v>135</v>
      </c>
      <c r="B85" s="194"/>
      <c r="C85" s="192"/>
      <c r="D85" s="130" t="e">
        <f>APRIL!#REF!+MEI!#REF!+JUNI!#REF!</f>
        <v>#REF!</v>
      </c>
      <c r="E85" s="130" t="e">
        <f>APRIL!#REF!+MEI!#REF!+JUNI!#REF!</f>
        <v>#REF!</v>
      </c>
      <c r="F85" s="130" t="e">
        <f>APRIL!#REF!+MEI!#REF!+JUNI!#REF!</f>
        <v>#REF!</v>
      </c>
      <c r="G85" s="84" t="e">
        <f t="shared" si="0"/>
        <v>#REF!</v>
      </c>
      <c r="H85" s="130" t="e">
        <f>APRIL!#REF!+MEI!#REF!+JUNI!#REF!</f>
        <v>#REF!</v>
      </c>
      <c r="I85" s="85" t="e">
        <f t="shared" si="31"/>
        <v>#REF!</v>
      </c>
      <c r="J85" s="130" t="e">
        <f>APRIL!#REF!+MEI!#REF!+JUNI!#REF!</f>
        <v>#REF!</v>
      </c>
      <c r="K85" s="23" t="e">
        <f t="shared" si="2"/>
        <v>#REF!</v>
      </c>
      <c r="L85" s="130" t="e">
        <f>APRIL!#REF!+MEI!#REF!+JUNI!#REF!</f>
        <v>#REF!</v>
      </c>
      <c r="M85" s="130" t="e">
        <f>APRIL!#REF!+MEI!#REF!+JUNI!#REF!</f>
        <v>#REF!</v>
      </c>
      <c r="N85" s="130" t="e">
        <f>APRIL!#REF!+MEI!#REF!+JUNI!#REF!</f>
        <v>#REF!</v>
      </c>
      <c r="O85" s="19" t="e">
        <f t="shared" si="3"/>
        <v>#REF!</v>
      </c>
      <c r="P85" s="130" t="e">
        <f>APRIL!#REF!+MEI!#REF!+JUNI!#REF!</f>
        <v>#REF!</v>
      </c>
      <c r="Q85" s="19" t="e">
        <f t="shared" si="4"/>
        <v>#REF!</v>
      </c>
      <c r="R85" s="130" t="e">
        <f>APRIL!#REF!+MEI!#REF!+JUNI!#REF!</f>
        <v>#REF!</v>
      </c>
      <c r="S85" s="19" t="e">
        <f t="shared" si="5"/>
        <v>#REF!</v>
      </c>
      <c r="T85" s="130" t="e">
        <f>APRIL!#REF!+MEI!#REF!+JUNI!#REF!</f>
        <v>#REF!</v>
      </c>
      <c r="U85" s="19" t="e">
        <f t="shared" si="6"/>
        <v>#REF!</v>
      </c>
      <c r="V85" s="130" t="e">
        <f>APRIL!#REF!+MEI!#REF!+JUNI!#REF!</f>
        <v>#REF!</v>
      </c>
      <c r="W85" s="84" t="e">
        <f t="shared" si="7"/>
        <v>#REF!</v>
      </c>
      <c r="X85" s="130" t="e">
        <f>APRIL!#REF!+MEI!#REF!+JUNI!#REF!</f>
        <v>#REF!</v>
      </c>
      <c r="Y85" s="84" t="e">
        <f t="shared" si="32"/>
        <v>#REF!</v>
      </c>
      <c r="Z85" s="130" t="e">
        <f>APRIL!#REF!+MEI!#REF!+JUNI!#REF!</f>
        <v>#REF!</v>
      </c>
      <c r="AA85" s="84" t="e">
        <f t="shared" si="9"/>
        <v>#REF!</v>
      </c>
      <c r="AB85" s="130" t="e">
        <f>APRIL!#REF!+MEI!#REF!+JUNI!#REF!</f>
        <v>#REF!</v>
      </c>
      <c r="AC85" s="84" t="e">
        <f t="shared" si="33"/>
        <v>#REF!</v>
      </c>
      <c r="AD85" s="130" t="e">
        <f>APRIL!#REF!+MEI!#REF!+JUNI!#REF!</f>
        <v>#REF!</v>
      </c>
      <c r="AE85" s="84" t="e">
        <f t="shared" si="11"/>
        <v>#REF!</v>
      </c>
      <c r="AF85" s="130" t="e">
        <f>APRIL!#REF!+MEI!#REF!+JUNI!#REF!</f>
        <v>#REF!</v>
      </c>
      <c r="AG85" s="84" t="e">
        <f t="shared" si="34"/>
        <v>#REF!</v>
      </c>
      <c r="AH85" s="130" t="e">
        <f>APRIL!#REF!+MEI!#REF!+JUNI!#REF!</f>
        <v>#REF!</v>
      </c>
      <c r="AI85" s="84" t="e">
        <f t="shared" si="13"/>
        <v>#REF!</v>
      </c>
      <c r="AJ85" s="130" t="e">
        <f>APRIL!#REF!+MEI!#REF!+JUNI!#REF!</f>
        <v>#REF!</v>
      </c>
      <c r="AK85" s="84" t="e">
        <f t="shared" si="35"/>
        <v>#REF!</v>
      </c>
      <c r="AL85" s="130" t="e">
        <f>APRIL!#REF!+MEI!#REF!+JUNI!#REF!</f>
        <v>#REF!</v>
      </c>
      <c r="AM85" s="130" t="e">
        <f>APRIL!#REF!+MEI!#REF!+JUNI!#REF!</f>
        <v>#REF!</v>
      </c>
      <c r="AN85" s="130" t="e">
        <f>APRIL!#REF!+MEI!#REF!+JUNI!#REF!</f>
        <v>#REF!</v>
      </c>
      <c r="AO85" s="130" t="e">
        <f>APRIL!#REF!+MEI!#REF!+JUNI!#REF!</f>
        <v>#REF!</v>
      </c>
      <c r="AP85" s="130" t="e">
        <f>APRIL!#REF!+MEI!#REF!+JUNI!#REF!</f>
        <v>#REF!</v>
      </c>
      <c r="AQ85" s="130" t="e">
        <f>APRIL!#REF!+MEI!#REF!+JUNI!#REF!</f>
        <v>#REF!</v>
      </c>
      <c r="AR85" s="130" t="e">
        <f>APRIL!#REF!+MEI!#REF!+JUNI!#REF!</f>
        <v>#REF!</v>
      </c>
      <c r="AS85" s="130" t="e">
        <f>APRIL!#REF!+MEI!#REF!+JUNI!#REF!</f>
        <v>#REF!</v>
      </c>
      <c r="AT85" s="130" t="e">
        <f>APRIL!#REF!+MEI!#REF!+JUNI!#REF!</f>
        <v>#REF!</v>
      </c>
      <c r="AU85" s="130" t="e">
        <f>APRIL!#REF!+MEI!#REF!+JUNI!#REF!</f>
        <v>#REF!</v>
      </c>
      <c r="AV85" s="130" t="e">
        <f>APRIL!#REF!+MEI!#REF!+JUNI!#REF!</f>
        <v>#REF!</v>
      </c>
      <c r="AW85" s="130" t="e">
        <f>APRIL!#REF!+MEI!#REF!+JUNI!#REF!</f>
        <v>#REF!</v>
      </c>
      <c r="AX85" s="130" t="e">
        <f>APRIL!#REF!+MEI!#REF!+JUNI!#REF!</f>
        <v>#REF!</v>
      </c>
      <c r="AY85" s="130" t="e">
        <f>APRIL!#REF!+MEI!#REF!+JUNI!#REF!</f>
        <v>#REF!</v>
      </c>
      <c r="AZ85" s="130" t="e">
        <f>APRIL!#REF!+MEI!#REF!+JUNI!#REF!</f>
        <v>#REF!</v>
      </c>
      <c r="BA85" s="130" t="e">
        <f>APRIL!#REF!+MEI!#REF!+JUNI!#REF!</f>
        <v>#REF!</v>
      </c>
      <c r="BB85" s="87" t="e">
        <f t="shared" si="15"/>
        <v>#REF!</v>
      </c>
      <c r="BC85" s="130" t="e">
        <f>APRIL!#REF!+MEI!#REF!+JUNI!#REF!</f>
        <v>#REF!</v>
      </c>
      <c r="BD85" s="87" t="e">
        <f t="shared" si="16"/>
        <v>#REF!</v>
      </c>
      <c r="BE85" s="130" t="e">
        <f>APRIL!#REF!+MEI!#REF!+JUNI!#REF!</f>
        <v>#REF!</v>
      </c>
      <c r="BF85" s="88" t="e">
        <f t="shared" si="37"/>
        <v>#REF!</v>
      </c>
      <c r="BG85" s="130" t="e">
        <f>APRIL!#REF!+MEI!#REF!+JUNI!#REF!</f>
        <v>#REF!</v>
      </c>
      <c r="BH85" s="88" t="e">
        <f t="shared" si="18"/>
        <v>#REF!</v>
      </c>
      <c r="BI85" s="130" t="e">
        <f>APRIL!#REF!+MEI!#REF!+JUNI!#REF!</f>
        <v>#REF!</v>
      </c>
      <c r="BJ85" s="88" t="e">
        <f t="shared" si="19"/>
        <v>#REF!</v>
      </c>
      <c r="BK85" s="130" t="e">
        <f>APRIL!#REF!+MEI!#REF!+JUNI!#REF!</f>
        <v>#REF!</v>
      </c>
      <c r="BL85" s="84" t="e">
        <f t="shared" si="20"/>
        <v>#REF!</v>
      </c>
      <c r="BM85" s="130" t="e">
        <f>APRIL!#REF!+MEI!#REF!+JUNI!#REF!</f>
        <v>#REF!</v>
      </c>
      <c r="BN85" s="84" t="e">
        <f t="shared" si="21"/>
        <v>#REF!</v>
      </c>
      <c r="BO85" s="130" t="e">
        <f>APRIL!#REF!+MEI!#REF!+JUNI!#REF!</f>
        <v>#REF!</v>
      </c>
      <c r="BP85" s="84" t="e">
        <f t="shared" si="22"/>
        <v>#REF!</v>
      </c>
      <c r="BQ85" s="130" t="e">
        <f>APRIL!#REF!+MEI!#REF!+JUNI!#REF!</f>
        <v>#REF!</v>
      </c>
      <c r="BR85" s="84" t="e">
        <f t="shared" si="36"/>
        <v>#REF!</v>
      </c>
      <c r="BS85" s="130" t="e">
        <f>APRIL!#REF!+MEI!#REF!+JUNI!#REF!</f>
        <v>#REF!</v>
      </c>
      <c r="BT85" s="84" t="e">
        <f t="shared" si="24"/>
        <v>#REF!</v>
      </c>
      <c r="BU85" s="130" t="e">
        <f>APRIL!#REF!+MEI!#REF!+JUNI!#REF!</f>
        <v>#REF!</v>
      </c>
      <c r="BV85" s="84" t="e">
        <f t="shared" si="25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6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155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II'!D16</f>
        <v>107</v>
      </c>
      <c r="D12" s="24">
        <f>'TRIBULAN II'!E16</f>
        <v>105</v>
      </c>
      <c r="E12" s="24">
        <f>'TRIBULAN II'!F16</f>
        <v>58</v>
      </c>
      <c r="F12" s="24">
        <f>'TRIBULAN II'!G16</f>
        <v>54.205607476635507</v>
      </c>
      <c r="G12" s="24">
        <f>'TRIBULAN II'!H16</f>
        <v>17</v>
      </c>
      <c r="H12" s="24">
        <f>'TRIBULAN II'!I16</f>
        <v>29.310344827586203</v>
      </c>
      <c r="I12" s="24">
        <f>'TRIBULAN II'!J16</f>
        <v>0</v>
      </c>
      <c r="J12" s="24">
        <f>'TRIBULAN II'!K16</f>
        <v>0</v>
      </c>
      <c r="K12" s="24">
        <f>'TRIBULAN II'!L16</f>
        <v>0</v>
      </c>
      <c r="L12" s="24">
        <f>'TRIBULAN II'!M16</f>
        <v>0</v>
      </c>
      <c r="M12" s="24">
        <f>'TRIBULAN II'!N16</f>
        <v>78</v>
      </c>
      <c r="N12" s="24">
        <f>'TRIBULAN II'!O16</f>
        <v>72.89719626168224</v>
      </c>
      <c r="O12" s="24">
        <f>'TRIBULAN II'!P16</f>
        <v>6</v>
      </c>
      <c r="P12" s="24">
        <f>'TRIBULAN II'!Q16</f>
        <v>7.6923076923076925</v>
      </c>
      <c r="Q12" s="24">
        <f>'TRIBULAN II'!R16</f>
        <v>59</v>
      </c>
      <c r="R12" s="24">
        <f>'TRIBULAN II'!S16</f>
        <v>55.140186915887845</v>
      </c>
      <c r="S12" s="24">
        <f>'TRIBULAN II'!T16</f>
        <v>5</v>
      </c>
      <c r="T12" s="24">
        <f>'TRIBULAN II'!U16</f>
        <v>8.4745762711864394</v>
      </c>
      <c r="U12" s="24">
        <f>'TRIBULAN II'!V16</f>
        <v>59</v>
      </c>
      <c r="V12" s="24">
        <f>'TRIBULAN II'!W16</f>
        <v>55.140186915887845</v>
      </c>
      <c r="W12" s="24">
        <f>'TRIBULAN II'!X16</f>
        <v>0</v>
      </c>
      <c r="X12" s="24">
        <f>'TRIBULAN II'!Y16</f>
        <v>0</v>
      </c>
      <c r="Y12" s="24">
        <f>'TRIBULAN II'!Z16</f>
        <v>59</v>
      </c>
      <c r="Z12" s="24">
        <f>'TRIBULAN II'!AA16</f>
        <v>55.140186915887845</v>
      </c>
      <c r="AA12" s="24">
        <f>'TRIBULAN II'!AB16</f>
        <v>0</v>
      </c>
      <c r="AB12" s="24">
        <f>'TRIBULAN II'!AC16</f>
        <v>0</v>
      </c>
      <c r="AC12" s="24">
        <f>'TRIBULAN II'!AD16</f>
        <v>59</v>
      </c>
      <c r="AD12" s="24">
        <f>'TRIBULAN II'!AE16</f>
        <v>55.140186915887845</v>
      </c>
      <c r="AE12" s="24">
        <f>'TRIBULAN II'!AF16</f>
        <v>0</v>
      </c>
      <c r="AF12" s="24">
        <f>'TRIBULAN II'!AG16</f>
        <v>0</v>
      </c>
      <c r="AG12" s="24">
        <f>'TRIBULAN II'!AH16</f>
        <v>56</v>
      </c>
      <c r="AH12" s="24">
        <f>'TRIBULAN II'!AI16</f>
        <v>52.336448598130836</v>
      </c>
      <c r="AI12" s="24">
        <f>'TRIBULAN II'!AJ16</f>
        <v>0</v>
      </c>
      <c r="AJ12" s="24">
        <f>'TRIBULAN II'!AK16</f>
        <v>0</v>
      </c>
      <c r="AK12" s="24">
        <f>'TRIBULAN II'!AL16</f>
        <v>0</v>
      </c>
      <c r="AL12" s="24">
        <f>'TRIBULAN II'!AM16</f>
        <v>3</v>
      </c>
      <c r="AM12" s="24">
        <f>'TRIBULAN II'!AN16</f>
        <v>3</v>
      </c>
      <c r="AN12" s="24">
        <f>'TRIBULAN II'!AO16</f>
        <v>2</v>
      </c>
      <c r="AO12" s="24">
        <f>'TRIBULAN II'!AP16</f>
        <v>0</v>
      </c>
      <c r="AP12" s="24">
        <f>'TRIBULAN II'!AQ16</f>
        <v>0</v>
      </c>
      <c r="AQ12" s="24">
        <f>'TRIBULAN II'!AR16</f>
        <v>7</v>
      </c>
      <c r="AR12" s="24">
        <f>'TRIBULAN II'!AS16</f>
        <v>0</v>
      </c>
      <c r="AS12" s="24">
        <f>'TRIBULAN II'!AT16</f>
        <v>0</v>
      </c>
      <c r="AT12" s="24">
        <f>'TRIBULAN II'!AU16</f>
        <v>0</v>
      </c>
      <c r="AU12" s="24">
        <f>'TRIBULAN II'!AV16</f>
        <v>0</v>
      </c>
      <c r="AV12" s="24">
        <f>'TRIBULAN II'!AW16</f>
        <v>0</v>
      </c>
      <c r="AW12" s="24">
        <f>'TRIBULAN II'!AX16</f>
        <v>0</v>
      </c>
      <c r="AX12" s="24">
        <f>'TRIBULAN II'!AY16</f>
        <v>6</v>
      </c>
      <c r="AY12" s="24">
        <f>'TRIBULAN II'!AZ16</f>
        <v>87</v>
      </c>
      <c r="AZ12" s="24">
        <f>'TRIBULAN II'!BA16</f>
        <v>41</v>
      </c>
      <c r="BA12" s="24">
        <f>'TRIBULAN II'!BB16</f>
        <v>47.126436781609193</v>
      </c>
      <c r="BB12" s="24">
        <f>'TRIBULAN II'!BC16</f>
        <v>0</v>
      </c>
      <c r="BC12" s="24">
        <f>'TRIBULAN II'!BD16</f>
        <v>0</v>
      </c>
      <c r="BD12" s="24">
        <f>'TRIBULAN II'!BE16</f>
        <v>1</v>
      </c>
      <c r="BE12" s="24">
        <f>'TRIBULAN II'!BF16</f>
        <v>1.1494252873563218</v>
      </c>
      <c r="BF12" s="24">
        <f>'TRIBULAN II'!BG16</f>
        <v>0</v>
      </c>
      <c r="BG12" s="24">
        <f>'TRIBULAN II'!BH16</f>
        <v>0</v>
      </c>
      <c r="BH12" s="24">
        <f>'TRIBULAN II'!BI16</f>
        <v>42</v>
      </c>
      <c r="BI12" s="24">
        <f>'TRIBULAN II'!BJ16</f>
        <v>48.275862068965516</v>
      </c>
      <c r="BJ12" s="24">
        <f>'TRIBULAN II'!BK16</f>
        <v>45</v>
      </c>
      <c r="BK12" s="24">
        <f>'TRIBULAN II'!BL16</f>
        <v>51.724137931034484</v>
      </c>
      <c r="BL12" s="24">
        <f>'TRIBULAN II'!BM16</f>
        <v>0</v>
      </c>
      <c r="BM12" s="24">
        <f>'TRIBULAN II'!BN16</f>
        <v>0</v>
      </c>
      <c r="BN12" s="24">
        <f>'TRIBULAN II'!BO16</f>
        <v>0</v>
      </c>
      <c r="BO12" s="24">
        <f>'TRIBULAN II'!BP16</f>
        <v>0</v>
      </c>
      <c r="BP12" s="24">
        <f>'TRIBULAN II'!BQ16</f>
        <v>0</v>
      </c>
      <c r="BQ12" s="24">
        <f>'TRIBULAN II'!BR16</f>
        <v>0</v>
      </c>
      <c r="BR12" s="24">
        <f>'TRIBULAN II'!BS16</f>
        <v>0</v>
      </c>
      <c r="BS12" s="24">
        <f>'TRIBULAN II'!BT16</f>
        <v>0</v>
      </c>
      <c r="BT12" s="24">
        <f>'TRIBULAN II'!BU16</f>
        <v>0</v>
      </c>
      <c r="BU12" s="24">
        <f>'TRIBULAN II'!BV16</f>
        <v>0</v>
      </c>
    </row>
    <row r="13" spans="1:73" ht="14.25" customHeight="1">
      <c r="A13" s="100">
        <v>2</v>
      </c>
      <c r="B13" s="102" t="s">
        <v>68</v>
      </c>
      <c r="C13" s="24" t="e">
        <f>'TRIBULAN II'!D21</f>
        <v>#REF!</v>
      </c>
      <c r="D13" s="24" t="e">
        <f>'TRIBULAN II'!E21</f>
        <v>#REF!</v>
      </c>
      <c r="E13" s="24" t="e">
        <f>'TRIBULAN II'!F21</f>
        <v>#REF!</v>
      </c>
      <c r="F13" s="24" t="e">
        <f>'TRIBULAN II'!G21</f>
        <v>#REF!</v>
      </c>
      <c r="G13" s="24" t="e">
        <f>'TRIBULAN II'!H21</f>
        <v>#REF!</v>
      </c>
      <c r="H13" s="24" t="e">
        <f>'TRIBULAN II'!I21</f>
        <v>#REF!</v>
      </c>
      <c r="I13" s="24" t="e">
        <f>'TRIBULAN II'!J21</f>
        <v>#REF!</v>
      </c>
      <c r="J13" s="24" t="e">
        <f>'TRIBULAN II'!K21</f>
        <v>#REF!</v>
      </c>
      <c r="K13" s="24" t="e">
        <f>'TRIBULAN II'!L21</f>
        <v>#REF!</v>
      </c>
      <c r="L13" s="24" t="e">
        <f>'TRIBULAN II'!M21</f>
        <v>#REF!</v>
      </c>
      <c r="M13" s="24" t="e">
        <f>'TRIBULAN II'!N21</f>
        <v>#REF!</v>
      </c>
      <c r="N13" s="24" t="e">
        <f>'TRIBULAN II'!O21</f>
        <v>#REF!</v>
      </c>
      <c r="O13" s="24" t="e">
        <f>'TRIBULAN II'!P21</f>
        <v>#REF!</v>
      </c>
      <c r="P13" s="24" t="e">
        <f>'TRIBULAN II'!Q21</f>
        <v>#REF!</v>
      </c>
      <c r="Q13" s="24" t="e">
        <f>'TRIBULAN II'!R21</f>
        <v>#REF!</v>
      </c>
      <c r="R13" s="24" t="e">
        <f>'TRIBULAN II'!S21</f>
        <v>#REF!</v>
      </c>
      <c r="S13" s="24" t="e">
        <f>'TRIBULAN II'!T21</f>
        <v>#REF!</v>
      </c>
      <c r="T13" s="24" t="e">
        <f>'TRIBULAN II'!U21</f>
        <v>#REF!</v>
      </c>
      <c r="U13" s="24" t="e">
        <f>'TRIBULAN II'!V21</f>
        <v>#REF!</v>
      </c>
      <c r="V13" s="24" t="e">
        <f>'TRIBULAN II'!W21</f>
        <v>#REF!</v>
      </c>
      <c r="W13" s="24" t="e">
        <f>'TRIBULAN II'!X21</f>
        <v>#REF!</v>
      </c>
      <c r="X13" s="24" t="e">
        <f>'TRIBULAN II'!Y21</f>
        <v>#REF!</v>
      </c>
      <c r="Y13" s="24" t="e">
        <f>'TRIBULAN II'!Z21</f>
        <v>#REF!</v>
      </c>
      <c r="Z13" s="24" t="e">
        <f>'TRIBULAN II'!AA21</f>
        <v>#REF!</v>
      </c>
      <c r="AA13" s="24" t="e">
        <f>'TRIBULAN II'!AB21</f>
        <v>#REF!</v>
      </c>
      <c r="AB13" s="24" t="e">
        <f>'TRIBULAN II'!AC21</f>
        <v>#REF!</v>
      </c>
      <c r="AC13" s="24" t="e">
        <f>'TRIBULAN II'!AD21</f>
        <v>#REF!</v>
      </c>
      <c r="AD13" s="24" t="e">
        <f>'TRIBULAN II'!AE21</f>
        <v>#REF!</v>
      </c>
      <c r="AE13" s="24" t="e">
        <f>'TRIBULAN II'!AF21</f>
        <v>#REF!</v>
      </c>
      <c r="AF13" s="24" t="e">
        <f>'TRIBULAN II'!AG21</f>
        <v>#REF!</v>
      </c>
      <c r="AG13" s="24" t="e">
        <f>'TRIBULAN II'!AH21</f>
        <v>#REF!</v>
      </c>
      <c r="AH13" s="24" t="e">
        <f>'TRIBULAN II'!AI21</f>
        <v>#REF!</v>
      </c>
      <c r="AI13" s="24" t="e">
        <f>'TRIBULAN II'!AJ21</f>
        <v>#REF!</v>
      </c>
      <c r="AJ13" s="24" t="e">
        <f>'TRIBULAN II'!AK21</f>
        <v>#REF!</v>
      </c>
      <c r="AK13" s="24" t="e">
        <f>'TRIBULAN II'!AL21</f>
        <v>#REF!</v>
      </c>
      <c r="AL13" s="24" t="e">
        <f>'TRIBULAN II'!AM21</f>
        <v>#REF!</v>
      </c>
      <c r="AM13" s="24" t="e">
        <f>'TRIBULAN II'!AN21</f>
        <v>#REF!</v>
      </c>
      <c r="AN13" s="24" t="e">
        <f>'TRIBULAN II'!AO21</f>
        <v>#REF!</v>
      </c>
      <c r="AO13" s="24" t="e">
        <f>'TRIBULAN II'!AP21</f>
        <v>#REF!</v>
      </c>
      <c r="AP13" s="24" t="e">
        <f>'TRIBULAN II'!AQ21</f>
        <v>#REF!</v>
      </c>
      <c r="AQ13" s="24" t="e">
        <f>'TRIBULAN II'!AR21</f>
        <v>#REF!</v>
      </c>
      <c r="AR13" s="24" t="e">
        <f>'TRIBULAN II'!AS21</f>
        <v>#REF!</v>
      </c>
      <c r="AS13" s="24" t="e">
        <f>'TRIBULAN II'!AT21</f>
        <v>#REF!</v>
      </c>
      <c r="AT13" s="24" t="e">
        <f>'TRIBULAN II'!AU21</f>
        <v>#REF!</v>
      </c>
      <c r="AU13" s="24" t="e">
        <f>'TRIBULAN II'!AV21</f>
        <v>#REF!</v>
      </c>
      <c r="AV13" s="24" t="e">
        <f>'TRIBULAN II'!AW21</f>
        <v>#REF!</v>
      </c>
      <c r="AW13" s="24" t="e">
        <f>'TRIBULAN II'!AX21</f>
        <v>#REF!</v>
      </c>
      <c r="AX13" s="24" t="e">
        <f>'TRIBULAN II'!AY21</f>
        <v>#REF!</v>
      </c>
      <c r="AY13" s="24" t="e">
        <f>'TRIBULAN II'!AZ21</f>
        <v>#REF!</v>
      </c>
      <c r="AZ13" s="24" t="e">
        <f>'TRIBULAN II'!BA21</f>
        <v>#REF!</v>
      </c>
      <c r="BA13" s="24" t="e">
        <f>'TRIBULAN II'!BB21</f>
        <v>#REF!</v>
      </c>
      <c r="BB13" s="24" t="e">
        <f>'TRIBULAN II'!BC21</f>
        <v>#REF!</v>
      </c>
      <c r="BC13" s="24" t="e">
        <f>'TRIBULAN II'!BD21</f>
        <v>#REF!</v>
      </c>
      <c r="BD13" s="24" t="e">
        <f>'TRIBULAN II'!BE21</f>
        <v>#REF!</v>
      </c>
      <c r="BE13" s="24" t="e">
        <f>'TRIBULAN II'!BF21</f>
        <v>#REF!</v>
      </c>
      <c r="BF13" s="24" t="e">
        <f>'TRIBULAN II'!BG21</f>
        <v>#REF!</v>
      </c>
      <c r="BG13" s="24" t="e">
        <f>'TRIBULAN II'!BH21</f>
        <v>#REF!</v>
      </c>
      <c r="BH13" s="24" t="e">
        <f>'TRIBULAN II'!BI21</f>
        <v>#REF!</v>
      </c>
      <c r="BI13" s="24" t="e">
        <f>'TRIBULAN II'!BJ21</f>
        <v>#REF!</v>
      </c>
      <c r="BJ13" s="24" t="e">
        <f>'TRIBULAN II'!BK21</f>
        <v>#REF!</v>
      </c>
      <c r="BK13" s="24" t="e">
        <f>'TRIBULAN II'!BL21</f>
        <v>#REF!</v>
      </c>
      <c r="BL13" s="24" t="e">
        <f>'TRIBULAN II'!BM21</f>
        <v>#REF!</v>
      </c>
      <c r="BM13" s="24" t="e">
        <f>'TRIBULAN II'!BN21</f>
        <v>#REF!</v>
      </c>
      <c r="BN13" s="24" t="e">
        <f>'TRIBULAN II'!BO21</f>
        <v>#REF!</v>
      </c>
      <c r="BO13" s="24" t="e">
        <f>'TRIBULAN II'!BP21</f>
        <v>#REF!</v>
      </c>
      <c r="BP13" s="24" t="e">
        <f>'TRIBULAN II'!BQ21</f>
        <v>#REF!</v>
      </c>
      <c r="BQ13" s="24" t="e">
        <f>'TRIBULAN II'!BR21</f>
        <v>#REF!</v>
      </c>
      <c r="BR13" s="24" t="e">
        <f>'TRIBULAN II'!BS21</f>
        <v>#REF!</v>
      </c>
      <c r="BS13" s="24" t="e">
        <f>'TRIBULAN II'!BT21</f>
        <v>#REF!</v>
      </c>
      <c r="BT13" s="24" t="e">
        <f>'TRIBULAN II'!BU21</f>
        <v>#REF!</v>
      </c>
      <c r="BU13" s="24" t="e">
        <f>'TRIBULAN II'!BV21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II'!D25</f>
        <v>#REF!</v>
      </c>
      <c r="D14" s="24" t="e">
        <f>'TRIBULAN II'!E25</f>
        <v>#REF!</v>
      </c>
      <c r="E14" s="24" t="e">
        <f>'TRIBULAN II'!F25</f>
        <v>#REF!</v>
      </c>
      <c r="F14" s="24" t="e">
        <f>'TRIBULAN II'!G25</f>
        <v>#REF!</v>
      </c>
      <c r="G14" s="24" t="e">
        <f>'TRIBULAN II'!H25</f>
        <v>#REF!</v>
      </c>
      <c r="H14" s="24" t="e">
        <f>'TRIBULAN II'!I25</f>
        <v>#REF!</v>
      </c>
      <c r="I14" s="24" t="e">
        <f>'TRIBULAN II'!J25</f>
        <v>#REF!</v>
      </c>
      <c r="J14" s="24" t="e">
        <f>'TRIBULAN II'!K25</f>
        <v>#REF!</v>
      </c>
      <c r="K14" s="24" t="e">
        <f>'TRIBULAN II'!L25</f>
        <v>#REF!</v>
      </c>
      <c r="L14" s="24" t="e">
        <f>'TRIBULAN II'!M25</f>
        <v>#REF!</v>
      </c>
      <c r="M14" s="24" t="e">
        <f>'TRIBULAN II'!N25</f>
        <v>#REF!</v>
      </c>
      <c r="N14" s="24" t="e">
        <f>'TRIBULAN II'!O25</f>
        <v>#REF!</v>
      </c>
      <c r="O14" s="24" t="e">
        <f>'TRIBULAN II'!P25</f>
        <v>#REF!</v>
      </c>
      <c r="P14" s="24" t="e">
        <f>'TRIBULAN II'!Q25</f>
        <v>#REF!</v>
      </c>
      <c r="Q14" s="24" t="e">
        <f>'TRIBULAN II'!R25</f>
        <v>#REF!</v>
      </c>
      <c r="R14" s="24" t="e">
        <f>'TRIBULAN II'!S25</f>
        <v>#REF!</v>
      </c>
      <c r="S14" s="24" t="e">
        <f>'TRIBULAN II'!T25</f>
        <v>#REF!</v>
      </c>
      <c r="T14" s="24" t="e">
        <f>'TRIBULAN II'!U25</f>
        <v>#REF!</v>
      </c>
      <c r="U14" s="24" t="e">
        <f>'TRIBULAN II'!V25</f>
        <v>#REF!</v>
      </c>
      <c r="V14" s="24" t="e">
        <f>'TRIBULAN II'!W25</f>
        <v>#REF!</v>
      </c>
      <c r="W14" s="24" t="e">
        <f>'TRIBULAN II'!X25</f>
        <v>#REF!</v>
      </c>
      <c r="X14" s="24" t="e">
        <f>'TRIBULAN II'!Y25</f>
        <v>#REF!</v>
      </c>
      <c r="Y14" s="24" t="e">
        <f>'TRIBULAN II'!Z25</f>
        <v>#REF!</v>
      </c>
      <c r="Z14" s="24" t="e">
        <f>'TRIBULAN II'!AA25</f>
        <v>#REF!</v>
      </c>
      <c r="AA14" s="24" t="e">
        <f>'TRIBULAN II'!AB25</f>
        <v>#REF!</v>
      </c>
      <c r="AB14" s="24" t="e">
        <f>'TRIBULAN II'!AC25</f>
        <v>#REF!</v>
      </c>
      <c r="AC14" s="24" t="e">
        <f>'TRIBULAN II'!AD25</f>
        <v>#REF!</v>
      </c>
      <c r="AD14" s="24" t="e">
        <f>'TRIBULAN II'!AE25</f>
        <v>#REF!</v>
      </c>
      <c r="AE14" s="24" t="e">
        <f>'TRIBULAN II'!AF25</f>
        <v>#REF!</v>
      </c>
      <c r="AF14" s="24" t="e">
        <f>'TRIBULAN II'!AG25</f>
        <v>#REF!</v>
      </c>
      <c r="AG14" s="24" t="e">
        <f>'TRIBULAN II'!AH25</f>
        <v>#REF!</v>
      </c>
      <c r="AH14" s="24" t="e">
        <f>'TRIBULAN II'!AI25</f>
        <v>#REF!</v>
      </c>
      <c r="AI14" s="24" t="e">
        <f>'TRIBULAN II'!AJ25</f>
        <v>#REF!</v>
      </c>
      <c r="AJ14" s="24" t="e">
        <f>'TRIBULAN II'!AK25</f>
        <v>#REF!</v>
      </c>
      <c r="AK14" s="24" t="e">
        <f>'TRIBULAN II'!AL25</f>
        <v>#REF!</v>
      </c>
      <c r="AL14" s="24" t="e">
        <f>'TRIBULAN II'!AM25</f>
        <v>#REF!</v>
      </c>
      <c r="AM14" s="24" t="e">
        <f>'TRIBULAN II'!AN25</f>
        <v>#REF!</v>
      </c>
      <c r="AN14" s="24" t="e">
        <f>'TRIBULAN II'!AO25</f>
        <v>#REF!</v>
      </c>
      <c r="AO14" s="24" t="e">
        <f>'TRIBULAN II'!AP25</f>
        <v>#REF!</v>
      </c>
      <c r="AP14" s="24" t="e">
        <f>'TRIBULAN II'!AQ25</f>
        <v>#REF!</v>
      </c>
      <c r="AQ14" s="24" t="e">
        <f>'TRIBULAN II'!AR25</f>
        <v>#REF!</v>
      </c>
      <c r="AR14" s="24" t="e">
        <f>'TRIBULAN II'!AS25</f>
        <v>#REF!</v>
      </c>
      <c r="AS14" s="24" t="e">
        <f>'TRIBULAN II'!AT25</f>
        <v>#REF!</v>
      </c>
      <c r="AT14" s="24" t="e">
        <f>'TRIBULAN II'!AU25</f>
        <v>#REF!</v>
      </c>
      <c r="AU14" s="24" t="e">
        <f>'TRIBULAN II'!AV25</f>
        <v>#REF!</v>
      </c>
      <c r="AV14" s="24" t="e">
        <f>'TRIBULAN II'!AW25</f>
        <v>#REF!</v>
      </c>
      <c r="AW14" s="24" t="e">
        <f>'TRIBULAN II'!AX25</f>
        <v>#REF!</v>
      </c>
      <c r="AX14" s="24" t="e">
        <f>'TRIBULAN II'!AY25</f>
        <v>#REF!</v>
      </c>
      <c r="AY14" s="24" t="e">
        <f>'TRIBULAN II'!AZ25</f>
        <v>#REF!</v>
      </c>
      <c r="AZ14" s="24" t="e">
        <f>'TRIBULAN II'!BA25</f>
        <v>#REF!</v>
      </c>
      <c r="BA14" s="24" t="e">
        <f>'TRIBULAN II'!BB25</f>
        <v>#REF!</v>
      </c>
      <c r="BB14" s="24" t="e">
        <f>'TRIBULAN II'!BC25</f>
        <v>#REF!</v>
      </c>
      <c r="BC14" s="24" t="e">
        <f>'TRIBULAN II'!BD25</f>
        <v>#REF!</v>
      </c>
      <c r="BD14" s="24" t="e">
        <f>'TRIBULAN II'!BE25</f>
        <v>#REF!</v>
      </c>
      <c r="BE14" s="24" t="e">
        <f>'TRIBULAN II'!BF25</f>
        <v>#REF!</v>
      </c>
      <c r="BF14" s="24" t="e">
        <f>'TRIBULAN II'!BG25</f>
        <v>#REF!</v>
      </c>
      <c r="BG14" s="24" t="e">
        <f>'TRIBULAN II'!BH25</f>
        <v>#REF!</v>
      </c>
      <c r="BH14" s="24" t="e">
        <f>'TRIBULAN II'!BI25</f>
        <v>#REF!</v>
      </c>
      <c r="BI14" s="24" t="e">
        <f>'TRIBULAN II'!BJ25</f>
        <v>#REF!</v>
      </c>
      <c r="BJ14" s="24" t="e">
        <f>'TRIBULAN II'!BK25</f>
        <v>#REF!</v>
      </c>
      <c r="BK14" s="24" t="e">
        <f>'TRIBULAN II'!BL25</f>
        <v>#REF!</v>
      </c>
      <c r="BL14" s="24" t="e">
        <f>'TRIBULAN II'!BM25</f>
        <v>#REF!</v>
      </c>
      <c r="BM14" s="24" t="e">
        <f>'TRIBULAN II'!BN25</f>
        <v>#REF!</v>
      </c>
      <c r="BN14" s="24" t="e">
        <f>'TRIBULAN II'!BO25</f>
        <v>#REF!</v>
      </c>
      <c r="BO14" s="24" t="e">
        <f>'TRIBULAN II'!BP25</f>
        <v>#REF!</v>
      </c>
      <c r="BP14" s="24" t="e">
        <f>'TRIBULAN II'!BQ25</f>
        <v>#REF!</v>
      </c>
      <c r="BQ14" s="24" t="e">
        <f>'TRIBULAN II'!BR25</f>
        <v>#REF!</v>
      </c>
      <c r="BR14" s="24" t="e">
        <f>'TRIBULAN II'!BS25</f>
        <v>#REF!</v>
      </c>
      <c r="BS14" s="24" t="e">
        <f>'TRIBULAN II'!BT25</f>
        <v>#REF!</v>
      </c>
      <c r="BT14" s="24" t="e">
        <f>'TRIBULAN II'!BU25</f>
        <v>#REF!</v>
      </c>
      <c r="BU14" s="24" t="e">
        <f>'TRIBULAN II'!BV25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II'!D28</f>
        <v>#REF!</v>
      </c>
      <c r="D15" s="24" t="e">
        <f>'TRIBULAN II'!E28</f>
        <v>#REF!</v>
      </c>
      <c r="E15" s="24" t="e">
        <f>'TRIBULAN II'!F28</f>
        <v>#REF!</v>
      </c>
      <c r="F15" s="24" t="e">
        <f>'TRIBULAN II'!G28</f>
        <v>#REF!</v>
      </c>
      <c r="G15" s="24" t="e">
        <f>'TRIBULAN II'!H28</f>
        <v>#REF!</v>
      </c>
      <c r="H15" s="24" t="e">
        <f>'TRIBULAN II'!I28</f>
        <v>#REF!</v>
      </c>
      <c r="I15" s="24" t="e">
        <f>'TRIBULAN II'!J28</f>
        <v>#REF!</v>
      </c>
      <c r="J15" s="24" t="e">
        <f>'TRIBULAN II'!K28</f>
        <v>#REF!</v>
      </c>
      <c r="K15" s="24" t="e">
        <f>'TRIBULAN II'!L28</f>
        <v>#REF!</v>
      </c>
      <c r="L15" s="24" t="e">
        <f>'TRIBULAN II'!M28</f>
        <v>#REF!</v>
      </c>
      <c r="M15" s="24" t="e">
        <f>'TRIBULAN II'!N28</f>
        <v>#REF!</v>
      </c>
      <c r="N15" s="24" t="e">
        <f>'TRIBULAN II'!O28</f>
        <v>#REF!</v>
      </c>
      <c r="O15" s="24" t="e">
        <f>'TRIBULAN II'!P28</f>
        <v>#REF!</v>
      </c>
      <c r="P15" s="24" t="e">
        <f>'TRIBULAN II'!Q28</f>
        <v>#REF!</v>
      </c>
      <c r="Q15" s="24" t="e">
        <f>'TRIBULAN II'!R28</f>
        <v>#REF!</v>
      </c>
      <c r="R15" s="24" t="e">
        <f>'TRIBULAN II'!S28</f>
        <v>#REF!</v>
      </c>
      <c r="S15" s="24" t="e">
        <f>'TRIBULAN II'!T28</f>
        <v>#REF!</v>
      </c>
      <c r="T15" s="24" t="e">
        <f>'TRIBULAN II'!U28</f>
        <v>#REF!</v>
      </c>
      <c r="U15" s="24" t="e">
        <f>'TRIBULAN II'!V28</f>
        <v>#REF!</v>
      </c>
      <c r="V15" s="24" t="e">
        <f>'TRIBULAN II'!W28</f>
        <v>#REF!</v>
      </c>
      <c r="W15" s="24" t="e">
        <f>'TRIBULAN II'!X28</f>
        <v>#REF!</v>
      </c>
      <c r="X15" s="24" t="e">
        <f>'TRIBULAN II'!Y28</f>
        <v>#REF!</v>
      </c>
      <c r="Y15" s="24" t="e">
        <f>'TRIBULAN II'!Z28</f>
        <v>#REF!</v>
      </c>
      <c r="Z15" s="24" t="e">
        <f>'TRIBULAN II'!AA28</f>
        <v>#REF!</v>
      </c>
      <c r="AA15" s="24" t="e">
        <f>'TRIBULAN II'!AB28</f>
        <v>#REF!</v>
      </c>
      <c r="AB15" s="24" t="e">
        <f>'TRIBULAN II'!AC28</f>
        <v>#REF!</v>
      </c>
      <c r="AC15" s="24" t="e">
        <f>'TRIBULAN II'!AD28</f>
        <v>#REF!</v>
      </c>
      <c r="AD15" s="24" t="e">
        <f>'TRIBULAN II'!AE28</f>
        <v>#REF!</v>
      </c>
      <c r="AE15" s="24" t="e">
        <f>'TRIBULAN II'!AF28</f>
        <v>#REF!</v>
      </c>
      <c r="AF15" s="24" t="e">
        <f>'TRIBULAN II'!AG28</f>
        <v>#REF!</v>
      </c>
      <c r="AG15" s="24" t="e">
        <f>'TRIBULAN II'!AH28</f>
        <v>#REF!</v>
      </c>
      <c r="AH15" s="24" t="e">
        <f>'TRIBULAN II'!AI28</f>
        <v>#REF!</v>
      </c>
      <c r="AI15" s="24" t="e">
        <f>'TRIBULAN II'!AJ28</f>
        <v>#REF!</v>
      </c>
      <c r="AJ15" s="24" t="e">
        <f>'TRIBULAN II'!AK28</f>
        <v>#REF!</v>
      </c>
      <c r="AK15" s="24" t="e">
        <f>'TRIBULAN II'!AL28</f>
        <v>#REF!</v>
      </c>
      <c r="AL15" s="24" t="e">
        <f>'TRIBULAN II'!AM28</f>
        <v>#REF!</v>
      </c>
      <c r="AM15" s="24" t="e">
        <f>'TRIBULAN II'!AN28</f>
        <v>#REF!</v>
      </c>
      <c r="AN15" s="24" t="e">
        <f>'TRIBULAN II'!AO28</f>
        <v>#REF!</v>
      </c>
      <c r="AO15" s="24" t="e">
        <f>'TRIBULAN II'!AP28</f>
        <v>#REF!</v>
      </c>
      <c r="AP15" s="24" t="e">
        <f>'TRIBULAN II'!AQ28</f>
        <v>#REF!</v>
      </c>
      <c r="AQ15" s="24" t="e">
        <f>'TRIBULAN II'!AR28</f>
        <v>#REF!</v>
      </c>
      <c r="AR15" s="24" t="e">
        <f>'TRIBULAN II'!AS28</f>
        <v>#REF!</v>
      </c>
      <c r="AS15" s="24" t="e">
        <f>'TRIBULAN II'!AT28</f>
        <v>#REF!</v>
      </c>
      <c r="AT15" s="24" t="e">
        <f>'TRIBULAN II'!AU28</f>
        <v>#REF!</v>
      </c>
      <c r="AU15" s="24" t="e">
        <f>'TRIBULAN II'!AV28</f>
        <v>#REF!</v>
      </c>
      <c r="AV15" s="24" t="e">
        <f>'TRIBULAN II'!AW28</f>
        <v>#REF!</v>
      </c>
      <c r="AW15" s="24" t="e">
        <f>'TRIBULAN II'!AX28</f>
        <v>#REF!</v>
      </c>
      <c r="AX15" s="24" t="e">
        <f>'TRIBULAN II'!AY28</f>
        <v>#REF!</v>
      </c>
      <c r="AY15" s="24" t="e">
        <f>'TRIBULAN II'!AZ28</f>
        <v>#REF!</v>
      </c>
      <c r="AZ15" s="24" t="e">
        <f>'TRIBULAN II'!BA28</f>
        <v>#REF!</v>
      </c>
      <c r="BA15" s="24" t="e">
        <f>'TRIBULAN II'!BB28</f>
        <v>#REF!</v>
      </c>
      <c r="BB15" s="24" t="e">
        <f>'TRIBULAN II'!BC28</f>
        <v>#REF!</v>
      </c>
      <c r="BC15" s="24" t="e">
        <f>'TRIBULAN II'!BD28</f>
        <v>#REF!</v>
      </c>
      <c r="BD15" s="24" t="e">
        <f>'TRIBULAN II'!BE28</f>
        <v>#REF!</v>
      </c>
      <c r="BE15" s="24" t="e">
        <f>'TRIBULAN II'!BF28</f>
        <v>#REF!</v>
      </c>
      <c r="BF15" s="24" t="e">
        <f>'TRIBULAN II'!BG28</f>
        <v>#REF!</v>
      </c>
      <c r="BG15" s="24" t="e">
        <f>'TRIBULAN II'!BH28</f>
        <v>#REF!</v>
      </c>
      <c r="BH15" s="24" t="e">
        <f>'TRIBULAN II'!BI28</f>
        <v>#REF!</v>
      </c>
      <c r="BI15" s="24" t="e">
        <f>'TRIBULAN II'!BJ28</f>
        <v>#REF!</v>
      </c>
      <c r="BJ15" s="24" t="e">
        <f>'TRIBULAN II'!BK28</f>
        <v>#REF!</v>
      </c>
      <c r="BK15" s="24" t="e">
        <f>'TRIBULAN II'!BL28</f>
        <v>#REF!</v>
      </c>
      <c r="BL15" s="24" t="e">
        <f>'TRIBULAN II'!BM28</f>
        <v>#REF!</v>
      </c>
      <c r="BM15" s="24" t="e">
        <f>'TRIBULAN II'!BN28</f>
        <v>#REF!</v>
      </c>
      <c r="BN15" s="24" t="e">
        <f>'TRIBULAN II'!BO28</f>
        <v>#REF!</v>
      </c>
      <c r="BO15" s="24" t="e">
        <f>'TRIBULAN II'!BP28</f>
        <v>#REF!</v>
      </c>
      <c r="BP15" s="24" t="e">
        <f>'TRIBULAN II'!BQ28</f>
        <v>#REF!</v>
      </c>
      <c r="BQ15" s="24" t="e">
        <f>'TRIBULAN II'!BR28</f>
        <v>#REF!</v>
      </c>
      <c r="BR15" s="24" t="e">
        <f>'TRIBULAN II'!BS28</f>
        <v>#REF!</v>
      </c>
      <c r="BS15" s="24" t="e">
        <f>'TRIBULAN II'!BT28</f>
        <v>#REF!</v>
      </c>
      <c r="BT15" s="24" t="e">
        <f>'TRIBULAN II'!BU28</f>
        <v>#REF!</v>
      </c>
      <c r="BU15" s="24" t="e">
        <f>'TRIBULAN II'!BV28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II'!D33</f>
        <v>#REF!</v>
      </c>
      <c r="D16" s="24" t="e">
        <f>'TRIBULAN II'!E33</f>
        <v>#REF!</v>
      </c>
      <c r="E16" s="24" t="e">
        <f>'TRIBULAN II'!F33</f>
        <v>#REF!</v>
      </c>
      <c r="F16" s="24" t="e">
        <f>'TRIBULAN II'!G33</f>
        <v>#REF!</v>
      </c>
      <c r="G16" s="24" t="e">
        <f>'TRIBULAN II'!H33</f>
        <v>#REF!</v>
      </c>
      <c r="H16" s="24" t="e">
        <f>'TRIBULAN II'!I33</f>
        <v>#REF!</v>
      </c>
      <c r="I16" s="24" t="e">
        <f>'TRIBULAN II'!J33</f>
        <v>#REF!</v>
      </c>
      <c r="J16" s="24" t="e">
        <f>'TRIBULAN II'!K33</f>
        <v>#REF!</v>
      </c>
      <c r="K16" s="24" t="e">
        <f>'TRIBULAN II'!L33</f>
        <v>#REF!</v>
      </c>
      <c r="L16" s="24" t="e">
        <f>'TRIBULAN II'!M33</f>
        <v>#REF!</v>
      </c>
      <c r="M16" s="24" t="e">
        <f>'TRIBULAN II'!N33</f>
        <v>#REF!</v>
      </c>
      <c r="N16" s="24" t="e">
        <f>'TRIBULAN II'!O33</f>
        <v>#REF!</v>
      </c>
      <c r="O16" s="24" t="e">
        <f>'TRIBULAN II'!P33</f>
        <v>#REF!</v>
      </c>
      <c r="P16" s="24" t="e">
        <f>'TRIBULAN II'!Q33</f>
        <v>#REF!</v>
      </c>
      <c r="Q16" s="24" t="e">
        <f>'TRIBULAN II'!R33</f>
        <v>#REF!</v>
      </c>
      <c r="R16" s="24" t="e">
        <f>'TRIBULAN II'!S33</f>
        <v>#REF!</v>
      </c>
      <c r="S16" s="24" t="e">
        <f>'TRIBULAN II'!T33</f>
        <v>#REF!</v>
      </c>
      <c r="T16" s="24" t="e">
        <f>'TRIBULAN II'!U33</f>
        <v>#REF!</v>
      </c>
      <c r="U16" s="24" t="e">
        <f>'TRIBULAN II'!V33</f>
        <v>#REF!</v>
      </c>
      <c r="V16" s="24" t="e">
        <f>'TRIBULAN II'!W33</f>
        <v>#REF!</v>
      </c>
      <c r="W16" s="24" t="e">
        <f>'TRIBULAN II'!X33</f>
        <v>#REF!</v>
      </c>
      <c r="X16" s="24" t="e">
        <f>'TRIBULAN II'!Y33</f>
        <v>#REF!</v>
      </c>
      <c r="Y16" s="24" t="e">
        <f>'TRIBULAN II'!Z33</f>
        <v>#REF!</v>
      </c>
      <c r="Z16" s="24" t="e">
        <f>'TRIBULAN II'!AA33</f>
        <v>#REF!</v>
      </c>
      <c r="AA16" s="24" t="e">
        <f>'TRIBULAN II'!AB33</f>
        <v>#REF!</v>
      </c>
      <c r="AB16" s="24" t="e">
        <f>'TRIBULAN II'!AC33</f>
        <v>#REF!</v>
      </c>
      <c r="AC16" s="24" t="e">
        <f>'TRIBULAN II'!AD33</f>
        <v>#REF!</v>
      </c>
      <c r="AD16" s="24" t="e">
        <f>'TRIBULAN II'!AE33</f>
        <v>#REF!</v>
      </c>
      <c r="AE16" s="24" t="e">
        <f>'TRIBULAN II'!AF33</f>
        <v>#REF!</v>
      </c>
      <c r="AF16" s="24" t="e">
        <f>'TRIBULAN II'!AG33</f>
        <v>#REF!</v>
      </c>
      <c r="AG16" s="24" t="e">
        <f>'TRIBULAN II'!AH33</f>
        <v>#REF!</v>
      </c>
      <c r="AH16" s="24" t="e">
        <f>'TRIBULAN II'!AI33</f>
        <v>#REF!</v>
      </c>
      <c r="AI16" s="24" t="e">
        <f>'TRIBULAN II'!AJ33</f>
        <v>#REF!</v>
      </c>
      <c r="AJ16" s="24" t="e">
        <f>'TRIBULAN II'!AK33</f>
        <v>#REF!</v>
      </c>
      <c r="AK16" s="24" t="e">
        <f>'TRIBULAN II'!AL33</f>
        <v>#REF!</v>
      </c>
      <c r="AL16" s="24" t="e">
        <f>'TRIBULAN II'!AM33</f>
        <v>#REF!</v>
      </c>
      <c r="AM16" s="24" t="e">
        <f>'TRIBULAN II'!AN33</f>
        <v>#REF!</v>
      </c>
      <c r="AN16" s="24" t="e">
        <f>'TRIBULAN II'!AO33</f>
        <v>#REF!</v>
      </c>
      <c r="AO16" s="24" t="e">
        <f>'TRIBULAN II'!AP33</f>
        <v>#REF!</v>
      </c>
      <c r="AP16" s="24" t="e">
        <f>'TRIBULAN II'!AQ33</f>
        <v>#REF!</v>
      </c>
      <c r="AQ16" s="24" t="e">
        <f>'TRIBULAN II'!AR33</f>
        <v>#REF!</v>
      </c>
      <c r="AR16" s="24" t="e">
        <f>'TRIBULAN II'!AS33</f>
        <v>#REF!</v>
      </c>
      <c r="AS16" s="24" t="e">
        <f>'TRIBULAN II'!AT33</f>
        <v>#REF!</v>
      </c>
      <c r="AT16" s="24" t="e">
        <f>'TRIBULAN II'!AU33</f>
        <v>#REF!</v>
      </c>
      <c r="AU16" s="24" t="e">
        <f>'TRIBULAN II'!AV33</f>
        <v>#REF!</v>
      </c>
      <c r="AV16" s="24" t="e">
        <f>'TRIBULAN II'!AW33</f>
        <v>#REF!</v>
      </c>
      <c r="AW16" s="24" t="e">
        <f>'TRIBULAN II'!AX33</f>
        <v>#REF!</v>
      </c>
      <c r="AX16" s="24" t="e">
        <f>'TRIBULAN II'!AY33</f>
        <v>#REF!</v>
      </c>
      <c r="AY16" s="24" t="e">
        <f>'TRIBULAN II'!AZ33</f>
        <v>#REF!</v>
      </c>
      <c r="AZ16" s="24" t="e">
        <f>'TRIBULAN II'!BA33</f>
        <v>#REF!</v>
      </c>
      <c r="BA16" s="24" t="e">
        <f>'TRIBULAN II'!BB33</f>
        <v>#REF!</v>
      </c>
      <c r="BB16" s="24" t="e">
        <f>'TRIBULAN II'!BC33</f>
        <v>#REF!</v>
      </c>
      <c r="BC16" s="24" t="e">
        <f>'TRIBULAN II'!BD33</f>
        <v>#REF!</v>
      </c>
      <c r="BD16" s="24" t="e">
        <f>'TRIBULAN II'!BE33</f>
        <v>#REF!</v>
      </c>
      <c r="BE16" s="24" t="e">
        <f>'TRIBULAN II'!BF33</f>
        <v>#REF!</v>
      </c>
      <c r="BF16" s="24" t="e">
        <f>'TRIBULAN II'!BG33</f>
        <v>#REF!</v>
      </c>
      <c r="BG16" s="24" t="e">
        <f>'TRIBULAN II'!BH33</f>
        <v>#REF!</v>
      </c>
      <c r="BH16" s="24" t="e">
        <f>'TRIBULAN II'!BI33</f>
        <v>#REF!</v>
      </c>
      <c r="BI16" s="24" t="e">
        <f>'TRIBULAN II'!BJ33</f>
        <v>#REF!</v>
      </c>
      <c r="BJ16" s="24" t="e">
        <f>'TRIBULAN II'!BK33</f>
        <v>#REF!</v>
      </c>
      <c r="BK16" s="24" t="e">
        <f>'TRIBULAN II'!BL33</f>
        <v>#REF!</v>
      </c>
      <c r="BL16" s="24" t="e">
        <f>'TRIBULAN II'!BM33</f>
        <v>#REF!</v>
      </c>
      <c r="BM16" s="24" t="e">
        <f>'TRIBULAN II'!BN33</f>
        <v>#REF!</v>
      </c>
      <c r="BN16" s="24" t="e">
        <f>'TRIBULAN II'!BO33</f>
        <v>#REF!</v>
      </c>
      <c r="BO16" s="24" t="e">
        <f>'TRIBULAN II'!BP33</f>
        <v>#REF!</v>
      </c>
      <c r="BP16" s="24" t="e">
        <f>'TRIBULAN II'!BQ33</f>
        <v>#REF!</v>
      </c>
      <c r="BQ16" s="24" t="e">
        <f>'TRIBULAN II'!BR33</f>
        <v>#REF!</v>
      </c>
      <c r="BR16" s="24" t="e">
        <f>'TRIBULAN II'!BS33</f>
        <v>#REF!</v>
      </c>
      <c r="BS16" s="24" t="e">
        <f>'TRIBULAN II'!BT33</f>
        <v>#REF!</v>
      </c>
      <c r="BT16" s="24" t="e">
        <f>'TRIBULAN II'!BU33</f>
        <v>#REF!</v>
      </c>
      <c r="BU16" s="24" t="e">
        <f>'TRIBULAN II'!BV33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II'!D36</f>
        <v>#REF!</v>
      </c>
      <c r="D17" s="24" t="e">
        <f>'TRIBULAN II'!E36</f>
        <v>#REF!</v>
      </c>
      <c r="E17" s="24" t="e">
        <f>'TRIBULAN II'!F36</f>
        <v>#REF!</v>
      </c>
      <c r="F17" s="24" t="e">
        <f>'TRIBULAN II'!G36</f>
        <v>#REF!</v>
      </c>
      <c r="G17" s="24" t="e">
        <f>'TRIBULAN II'!H36</f>
        <v>#REF!</v>
      </c>
      <c r="H17" s="24" t="e">
        <f>'TRIBULAN II'!I36</f>
        <v>#REF!</v>
      </c>
      <c r="I17" s="24" t="e">
        <f>'TRIBULAN II'!J36</f>
        <v>#REF!</v>
      </c>
      <c r="J17" s="24" t="e">
        <f>'TRIBULAN II'!K36</f>
        <v>#REF!</v>
      </c>
      <c r="K17" s="24" t="e">
        <f>'TRIBULAN II'!L36</f>
        <v>#REF!</v>
      </c>
      <c r="L17" s="24" t="e">
        <f>'TRIBULAN II'!M36</f>
        <v>#REF!</v>
      </c>
      <c r="M17" s="24" t="e">
        <f>'TRIBULAN II'!N36</f>
        <v>#REF!</v>
      </c>
      <c r="N17" s="24" t="e">
        <f>'TRIBULAN II'!O36</f>
        <v>#REF!</v>
      </c>
      <c r="O17" s="24" t="e">
        <f>'TRIBULAN II'!P36</f>
        <v>#REF!</v>
      </c>
      <c r="P17" s="24" t="e">
        <f>'TRIBULAN II'!Q36</f>
        <v>#REF!</v>
      </c>
      <c r="Q17" s="24" t="e">
        <f>'TRIBULAN II'!R36</f>
        <v>#REF!</v>
      </c>
      <c r="R17" s="24" t="e">
        <f>'TRIBULAN II'!S36</f>
        <v>#REF!</v>
      </c>
      <c r="S17" s="24" t="e">
        <f>'TRIBULAN II'!T36</f>
        <v>#REF!</v>
      </c>
      <c r="T17" s="24" t="e">
        <f>'TRIBULAN II'!U36</f>
        <v>#REF!</v>
      </c>
      <c r="U17" s="24" t="e">
        <f>'TRIBULAN II'!V36</f>
        <v>#REF!</v>
      </c>
      <c r="V17" s="24" t="e">
        <f>'TRIBULAN II'!W36</f>
        <v>#REF!</v>
      </c>
      <c r="W17" s="24" t="e">
        <f>'TRIBULAN II'!X36</f>
        <v>#REF!</v>
      </c>
      <c r="X17" s="24" t="e">
        <f>'TRIBULAN II'!Y36</f>
        <v>#REF!</v>
      </c>
      <c r="Y17" s="24" t="e">
        <f>'TRIBULAN II'!Z36</f>
        <v>#REF!</v>
      </c>
      <c r="Z17" s="24" t="e">
        <f>'TRIBULAN II'!AA36</f>
        <v>#REF!</v>
      </c>
      <c r="AA17" s="24" t="e">
        <f>'TRIBULAN II'!AB36</f>
        <v>#REF!</v>
      </c>
      <c r="AB17" s="24" t="e">
        <f>'TRIBULAN II'!AC36</f>
        <v>#REF!</v>
      </c>
      <c r="AC17" s="24" t="e">
        <f>'TRIBULAN II'!AD36</f>
        <v>#REF!</v>
      </c>
      <c r="AD17" s="24" t="e">
        <f>'TRIBULAN II'!AE36</f>
        <v>#REF!</v>
      </c>
      <c r="AE17" s="24" t="e">
        <f>'TRIBULAN II'!AF36</f>
        <v>#REF!</v>
      </c>
      <c r="AF17" s="24" t="e">
        <f>'TRIBULAN II'!AG36</f>
        <v>#REF!</v>
      </c>
      <c r="AG17" s="24" t="e">
        <f>'TRIBULAN II'!AH36</f>
        <v>#REF!</v>
      </c>
      <c r="AH17" s="24" t="e">
        <f>'TRIBULAN II'!AI36</f>
        <v>#REF!</v>
      </c>
      <c r="AI17" s="24" t="e">
        <f>'TRIBULAN II'!AJ36</f>
        <v>#REF!</v>
      </c>
      <c r="AJ17" s="24" t="e">
        <f>'TRIBULAN II'!AK36</f>
        <v>#REF!</v>
      </c>
      <c r="AK17" s="24" t="e">
        <f>'TRIBULAN II'!AL36</f>
        <v>#REF!</v>
      </c>
      <c r="AL17" s="24" t="e">
        <f>'TRIBULAN II'!AM36</f>
        <v>#REF!</v>
      </c>
      <c r="AM17" s="24" t="e">
        <f>'TRIBULAN II'!AN36</f>
        <v>#REF!</v>
      </c>
      <c r="AN17" s="24" t="e">
        <f>'TRIBULAN II'!AO36</f>
        <v>#REF!</v>
      </c>
      <c r="AO17" s="24" t="e">
        <f>'TRIBULAN II'!AP36</f>
        <v>#REF!</v>
      </c>
      <c r="AP17" s="24" t="e">
        <f>'TRIBULAN II'!AQ36</f>
        <v>#REF!</v>
      </c>
      <c r="AQ17" s="24" t="e">
        <f>'TRIBULAN II'!AR36</f>
        <v>#REF!</v>
      </c>
      <c r="AR17" s="24" t="e">
        <f>'TRIBULAN II'!AS36</f>
        <v>#REF!</v>
      </c>
      <c r="AS17" s="24" t="e">
        <f>'TRIBULAN II'!AT36</f>
        <v>#REF!</v>
      </c>
      <c r="AT17" s="24" t="e">
        <f>'TRIBULAN II'!AU36</f>
        <v>#REF!</v>
      </c>
      <c r="AU17" s="24" t="e">
        <f>'TRIBULAN II'!AV36</f>
        <v>#REF!</v>
      </c>
      <c r="AV17" s="24" t="e">
        <f>'TRIBULAN II'!AW36</f>
        <v>#REF!</v>
      </c>
      <c r="AW17" s="24" t="e">
        <f>'TRIBULAN II'!AX36</f>
        <v>#REF!</v>
      </c>
      <c r="AX17" s="24" t="e">
        <f>'TRIBULAN II'!AY36</f>
        <v>#REF!</v>
      </c>
      <c r="AY17" s="24" t="e">
        <f>'TRIBULAN II'!AZ36</f>
        <v>#REF!</v>
      </c>
      <c r="AZ17" s="24" t="e">
        <f>'TRIBULAN II'!BA36</f>
        <v>#REF!</v>
      </c>
      <c r="BA17" s="24" t="e">
        <f>'TRIBULAN II'!BB36</f>
        <v>#REF!</v>
      </c>
      <c r="BB17" s="24" t="e">
        <f>'TRIBULAN II'!BC36</f>
        <v>#REF!</v>
      </c>
      <c r="BC17" s="24" t="e">
        <f>'TRIBULAN II'!BD36</f>
        <v>#REF!</v>
      </c>
      <c r="BD17" s="24" t="e">
        <f>'TRIBULAN II'!BE36</f>
        <v>#REF!</v>
      </c>
      <c r="BE17" s="24" t="e">
        <f>'TRIBULAN II'!BF36</f>
        <v>#REF!</v>
      </c>
      <c r="BF17" s="24" t="e">
        <f>'TRIBULAN II'!BG36</f>
        <v>#REF!</v>
      </c>
      <c r="BG17" s="24" t="e">
        <f>'TRIBULAN II'!BH36</f>
        <v>#REF!</v>
      </c>
      <c r="BH17" s="24" t="e">
        <f>'TRIBULAN II'!BI36</f>
        <v>#REF!</v>
      </c>
      <c r="BI17" s="24" t="e">
        <f>'TRIBULAN II'!BJ36</f>
        <v>#REF!</v>
      </c>
      <c r="BJ17" s="24" t="e">
        <f>'TRIBULAN II'!BK36</f>
        <v>#REF!</v>
      </c>
      <c r="BK17" s="24" t="e">
        <f>'TRIBULAN II'!BL36</f>
        <v>#REF!</v>
      </c>
      <c r="BL17" s="24" t="e">
        <f>'TRIBULAN II'!BM36</f>
        <v>#REF!</v>
      </c>
      <c r="BM17" s="24" t="e">
        <f>'TRIBULAN II'!BN36</f>
        <v>#REF!</v>
      </c>
      <c r="BN17" s="24" t="e">
        <f>'TRIBULAN II'!BO36</f>
        <v>#REF!</v>
      </c>
      <c r="BO17" s="24" t="e">
        <f>'TRIBULAN II'!BP36</f>
        <v>#REF!</v>
      </c>
      <c r="BP17" s="24" t="e">
        <f>'TRIBULAN II'!BQ36</f>
        <v>#REF!</v>
      </c>
      <c r="BQ17" s="24" t="e">
        <f>'TRIBULAN II'!BR36</f>
        <v>#REF!</v>
      </c>
      <c r="BR17" s="24" t="e">
        <f>'TRIBULAN II'!BS36</f>
        <v>#REF!</v>
      </c>
      <c r="BS17" s="24" t="e">
        <f>'TRIBULAN II'!BT36</f>
        <v>#REF!</v>
      </c>
      <c r="BT17" s="24" t="e">
        <f>'TRIBULAN II'!BU36</f>
        <v>#REF!</v>
      </c>
      <c r="BU17" s="24" t="e">
        <f>'TRIBULAN II'!BV36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II'!D41</f>
        <v>#REF!</v>
      </c>
      <c r="D18" s="24" t="e">
        <f>'TRIBULAN II'!E41</f>
        <v>#REF!</v>
      </c>
      <c r="E18" s="24" t="e">
        <f>'TRIBULAN II'!F41</f>
        <v>#REF!</v>
      </c>
      <c r="F18" s="24" t="e">
        <f>'TRIBULAN II'!G41</f>
        <v>#REF!</v>
      </c>
      <c r="G18" s="24" t="e">
        <f>'TRIBULAN II'!H41</f>
        <v>#REF!</v>
      </c>
      <c r="H18" s="24" t="e">
        <f>'TRIBULAN II'!I41</f>
        <v>#REF!</v>
      </c>
      <c r="I18" s="24" t="e">
        <f>'TRIBULAN II'!J41</f>
        <v>#REF!</v>
      </c>
      <c r="J18" s="24" t="e">
        <f>'TRIBULAN II'!K41</f>
        <v>#REF!</v>
      </c>
      <c r="K18" s="24" t="e">
        <f>'TRIBULAN II'!L41</f>
        <v>#REF!</v>
      </c>
      <c r="L18" s="24" t="e">
        <f>'TRIBULAN II'!M41</f>
        <v>#REF!</v>
      </c>
      <c r="M18" s="24" t="e">
        <f>'TRIBULAN II'!N41</f>
        <v>#REF!</v>
      </c>
      <c r="N18" s="24" t="e">
        <f>'TRIBULAN II'!O41</f>
        <v>#REF!</v>
      </c>
      <c r="O18" s="24" t="e">
        <f>'TRIBULAN II'!P41</f>
        <v>#REF!</v>
      </c>
      <c r="P18" s="24" t="e">
        <f>'TRIBULAN II'!Q41</f>
        <v>#REF!</v>
      </c>
      <c r="Q18" s="24" t="e">
        <f>'TRIBULAN II'!R41</f>
        <v>#REF!</v>
      </c>
      <c r="R18" s="24" t="e">
        <f>'TRIBULAN II'!S41</f>
        <v>#REF!</v>
      </c>
      <c r="S18" s="24" t="e">
        <f>'TRIBULAN II'!T41</f>
        <v>#REF!</v>
      </c>
      <c r="T18" s="24" t="e">
        <f>'TRIBULAN II'!U41</f>
        <v>#REF!</v>
      </c>
      <c r="U18" s="24" t="e">
        <f>'TRIBULAN II'!V41</f>
        <v>#REF!</v>
      </c>
      <c r="V18" s="24" t="e">
        <f>'TRIBULAN II'!W41</f>
        <v>#REF!</v>
      </c>
      <c r="W18" s="24" t="e">
        <f>'TRIBULAN II'!X41</f>
        <v>#REF!</v>
      </c>
      <c r="X18" s="24" t="e">
        <f>'TRIBULAN II'!Y41</f>
        <v>#REF!</v>
      </c>
      <c r="Y18" s="24" t="e">
        <f>'TRIBULAN II'!Z41</f>
        <v>#REF!</v>
      </c>
      <c r="Z18" s="24" t="e">
        <f>'TRIBULAN II'!AA41</f>
        <v>#REF!</v>
      </c>
      <c r="AA18" s="24" t="e">
        <f>'TRIBULAN II'!AB41</f>
        <v>#REF!</v>
      </c>
      <c r="AB18" s="24" t="e">
        <f>'TRIBULAN II'!AC41</f>
        <v>#REF!</v>
      </c>
      <c r="AC18" s="24" t="e">
        <f>'TRIBULAN II'!AD41</f>
        <v>#REF!</v>
      </c>
      <c r="AD18" s="24" t="e">
        <f>'TRIBULAN II'!AE41</f>
        <v>#REF!</v>
      </c>
      <c r="AE18" s="24" t="e">
        <f>'TRIBULAN II'!AF41</f>
        <v>#REF!</v>
      </c>
      <c r="AF18" s="24" t="e">
        <f>'TRIBULAN II'!AG41</f>
        <v>#REF!</v>
      </c>
      <c r="AG18" s="24" t="e">
        <f>'TRIBULAN II'!AH41</f>
        <v>#REF!</v>
      </c>
      <c r="AH18" s="24" t="e">
        <f>'TRIBULAN II'!AI41</f>
        <v>#REF!</v>
      </c>
      <c r="AI18" s="24" t="e">
        <f>'TRIBULAN II'!AJ41</f>
        <v>#REF!</v>
      </c>
      <c r="AJ18" s="24" t="e">
        <f>'TRIBULAN II'!AK41</f>
        <v>#REF!</v>
      </c>
      <c r="AK18" s="24" t="e">
        <f>'TRIBULAN II'!AL41</f>
        <v>#REF!</v>
      </c>
      <c r="AL18" s="24" t="e">
        <f>'TRIBULAN II'!AM41</f>
        <v>#REF!</v>
      </c>
      <c r="AM18" s="24" t="e">
        <f>'TRIBULAN II'!AN41</f>
        <v>#REF!</v>
      </c>
      <c r="AN18" s="24" t="e">
        <f>'TRIBULAN II'!AO41</f>
        <v>#REF!</v>
      </c>
      <c r="AO18" s="24" t="e">
        <f>'TRIBULAN II'!AP41</f>
        <v>#REF!</v>
      </c>
      <c r="AP18" s="24" t="e">
        <f>'TRIBULAN II'!AQ41</f>
        <v>#REF!</v>
      </c>
      <c r="AQ18" s="24" t="e">
        <f>'TRIBULAN II'!AR41</f>
        <v>#REF!</v>
      </c>
      <c r="AR18" s="24" t="e">
        <f>'TRIBULAN II'!AS41</f>
        <v>#REF!</v>
      </c>
      <c r="AS18" s="24" t="e">
        <f>'TRIBULAN II'!AT41</f>
        <v>#REF!</v>
      </c>
      <c r="AT18" s="24" t="e">
        <f>'TRIBULAN II'!AU41</f>
        <v>#REF!</v>
      </c>
      <c r="AU18" s="24" t="e">
        <f>'TRIBULAN II'!AV41</f>
        <v>#REF!</v>
      </c>
      <c r="AV18" s="24" t="e">
        <f>'TRIBULAN II'!AW41</f>
        <v>#REF!</v>
      </c>
      <c r="AW18" s="24" t="e">
        <f>'TRIBULAN II'!AX41</f>
        <v>#REF!</v>
      </c>
      <c r="AX18" s="24" t="e">
        <f>'TRIBULAN II'!AY41</f>
        <v>#REF!</v>
      </c>
      <c r="AY18" s="24" t="e">
        <f>'TRIBULAN II'!AZ41</f>
        <v>#REF!</v>
      </c>
      <c r="AZ18" s="24" t="e">
        <f>'TRIBULAN II'!BA41</f>
        <v>#REF!</v>
      </c>
      <c r="BA18" s="24" t="e">
        <f>'TRIBULAN II'!BB41</f>
        <v>#REF!</v>
      </c>
      <c r="BB18" s="24" t="e">
        <f>'TRIBULAN II'!BC41</f>
        <v>#REF!</v>
      </c>
      <c r="BC18" s="24" t="e">
        <f>'TRIBULAN II'!BD41</f>
        <v>#REF!</v>
      </c>
      <c r="BD18" s="24" t="e">
        <f>'TRIBULAN II'!BE41</f>
        <v>#REF!</v>
      </c>
      <c r="BE18" s="24" t="e">
        <f>'TRIBULAN II'!BF41</f>
        <v>#REF!</v>
      </c>
      <c r="BF18" s="24" t="e">
        <f>'TRIBULAN II'!BG41</f>
        <v>#REF!</v>
      </c>
      <c r="BG18" s="24" t="e">
        <f>'TRIBULAN II'!BH41</f>
        <v>#REF!</v>
      </c>
      <c r="BH18" s="24" t="e">
        <f>'TRIBULAN II'!BI41</f>
        <v>#REF!</v>
      </c>
      <c r="BI18" s="24" t="e">
        <f>'TRIBULAN II'!BJ41</f>
        <v>#REF!</v>
      </c>
      <c r="BJ18" s="24" t="e">
        <f>'TRIBULAN II'!BK41</f>
        <v>#REF!</v>
      </c>
      <c r="BK18" s="24" t="e">
        <f>'TRIBULAN II'!BL41</f>
        <v>#REF!</v>
      </c>
      <c r="BL18" s="24" t="e">
        <f>'TRIBULAN II'!BM41</f>
        <v>#REF!</v>
      </c>
      <c r="BM18" s="24" t="e">
        <f>'TRIBULAN II'!BN41</f>
        <v>#REF!</v>
      </c>
      <c r="BN18" s="24" t="e">
        <f>'TRIBULAN II'!BO41</f>
        <v>#REF!</v>
      </c>
      <c r="BO18" s="24" t="e">
        <f>'TRIBULAN II'!BP41</f>
        <v>#REF!</v>
      </c>
      <c r="BP18" s="24" t="e">
        <f>'TRIBULAN II'!BQ41</f>
        <v>#REF!</v>
      </c>
      <c r="BQ18" s="24" t="e">
        <f>'TRIBULAN II'!BR41</f>
        <v>#REF!</v>
      </c>
      <c r="BR18" s="24" t="e">
        <f>'TRIBULAN II'!BS41</f>
        <v>#REF!</v>
      </c>
      <c r="BS18" s="24" t="e">
        <f>'TRIBULAN II'!BT41</f>
        <v>#REF!</v>
      </c>
      <c r="BT18" s="24" t="e">
        <f>'TRIBULAN II'!BU41</f>
        <v>#REF!</v>
      </c>
      <c r="BU18" s="24" t="e">
        <f>'TRIBULAN II'!BV41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II'!D46</f>
        <v>#REF!</v>
      </c>
      <c r="D19" s="24" t="e">
        <f>'TRIBULAN II'!E46</f>
        <v>#REF!</v>
      </c>
      <c r="E19" s="24" t="e">
        <f>'TRIBULAN II'!F46</f>
        <v>#REF!</v>
      </c>
      <c r="F19" s="24" t="e">
        <f>'TRIBULAN II'!G46</f>
        <v>#REF!</v>
      </c>
      <c r="G19" s="24" t="e">
        <f>'TRIBULAN II'!H46</f>
        <v>#REF!</v>
      </c>
      <c r="H19" s="24" t="e">
        <f>'TRIBULAN II'!I46</f>
        <v>#REF!</v>
      </c>
      <c r="I19" s="24" t="e">
        <f>'TRIBULAN II'!J46</f>
        <v>#REF!</v>
      </c>
      <c r="J19" s="24" t="e">
        <f>'TRIBULAN II'!K46</f>
        <v>#REF!</v>
      </c>
      <c r="K19" s="24" t="e">
        <f>'TRIBULAN II'!L46</f>
        <v>#REF!</v>
      </c>
      <c r="L19" s="24" t="e">
        <f>'TRIBULAN II'!M46</f>
        <v>#REF!</v>
      </c>
      <c r="M19" s="24" t="e">
        <f>'TRIBULAN II'!N46</f>
        <v>#REF!</v>
      </c>
      <c r="N19" s="24" t="e">
        <f>'TRIBULAN II'!O46</f>
        <v>#REF!</v>
      </c>
      <c r="O19" s="24" t="e">
        <f>'TRIBULAN II'!P46</f>
        <v>#REF!</v>
      </c>
      <c r="P19" s="24" t="e">
        <f>'TRIBULAN II'!Q46</f>
        <v>#REF!</v>
      </c>
      <c r="Q19" s="24" t="e">
        <f>'TRIBULAN II'!R46</f>
        <v>#REF!</v>
      </c>
      <c r="R19" s="24" t="e">
        <f>'TRIBULAN II'!S46</f>
        <v>#REF!</v>
      </c>
      <c r="S19" s="24" t="e">
        <f>'TRIBULAN II'!T46</f>
        <v>#REF!</v>
      </c>
      <c r="T19" s="24" t="e">
        <f>'TRIBULAN II'!U46</f>
        <v>#REF!</v>
      </c>
      <c r="U19" s="24" t="e">
        <f>'TRIBULAN II'!V46</f>
        <v>#REF!</v>
      </c>
      <c r="V19" s="24" t="e">
        <f>'TRIBULAN II'!W46</f>
        <v>#REF!</v>
      </c>
      <c r="W19" s="24" t="e">
        <f>'TRIBULAN II'!X46</f>
        <v>#REF!</v>
      </c>
      <c r="X19" s="24" t="e">
        <f>'TRIBULAN II'!Y46</f>
        <v>#REF!</v>
      </c>
      <c r="Y19" s="24" t="e">
        <f>'TRIBULAN II'!Z46</f>
        <v>#REF!</v>
      </c>
      <c r="Z19" s="24" t="e">
        <f>'TRIBULAN II'!AA46</f>
        <v>#REF!</v>
      </c>
      <c r="AA19" s="24" t="e">
        <f>'TRIBULAN II'!AB46</f>
        <v>#REF!</v>
      </c>
      <c r="AB19" s="24" t="e">
        <f>'TRIBULAN II'!AC46</f>
        <v>#REF!</v>
      </c>
      <c r="AC19" s="24" t="e">
        <f>'TRIBULAN II'!AD46</f>
        <v>#REF!</v>
      </c>
      <c r="AD19" s="24" t="e">
        <f>'TRIBULAN II'!AE46</f>
        <v>#REF!</v>
      </c>
      <c r="AE19" s="24" t="e">
        <f>'TRIBULAN II'!AF46</f>
        <v>#REF!</v>
      </c>
      <c r="AF19" s="24" t="e">
        <f>'TRIBULAN II'!AG46</f>
        <v>#REF!</v>
      </c>
      <c r="AG19" s="24" t="e">
        <f>'TRIBULAN II'!AH46</f>
        <v>#REF!</v>
      </c>
      <c r="AH19" s="24" t="e">
        <f>'TRIBULAN II'!AI46</f>
        <v>#REF!</v>
      </c>
      <c r="AI19" s="24" t="e">
        <f>'TRIBULAN II'!AJ46</f>
        <v>#REF!</v>
      </c>
      <c r="AJ19" s="24" t="e">
        <f>'TRIBULAN II'!AK46</f>
        <v>#REF!</v>
      </c>
      <c r="AK19" s="24" t="e">
        <f>'TRIBULAN II'!AL46</f>
        <v>#REF!</v>
      </c>
      <c r="AL19" s="24" t="e">
        <f>'TRIBULAN II'!AM46</f>
        <v>#REF!</v>
      </c>
      <c r="AM19" s="24" t="e">
        <f>'TRIBULAN II'!AN46</f>
        <v>#REF!</v>
      </c>
      <c r="AN19" s="24" t="e">
        <f>'TRIBULAN II'!AO46</f>
        <v>#REF!</v>
      </c>
      <c r="AO19" s="24" t="e">
        <f>'TRIBULAN II'!AP46</f>
        <v>#REF!</v>
      </c>
      <c r="AP19" s="24" t="e">
        <f>'TRIBULAN II'!AQ46</f>
        <v>#REF!</v>
      </c>
      <c r="AQ19" s="24" t="e">
        <f>'TRIBULAN II'!AR46</f>
        <v>#REF!</v>
      </c>
      <c r="AR19" s="24" t="e">
        <f>'TRIBULAN II'!AS46</f>
        <v>#REF!</v>
      </c>
      <c r="AS19" s="24" t="e">
        <f>'TRIBULAN II'!AT46</f>
        <v>#REF!</v>
      </c>
      <c r="AT19" s="24" t="e">
        <f>'TRIBULAN II'!AU46</f>
        <v>#REF!</v>
      </c>
      <c r="AU19" s="24" t="e">
        <f>'TRIBULAN II'!AV46</f>
        <v>#REF!</v>
      </c>
      <c r="AV19" s="24" t="e">
        <f>'TRIBULAN II'!AW46</f>
        <v>#REF!</v>
      </c>
      <c r="AW19" s="24" t="e">
        <f>'TRIBULAN II'!AX46</f>
        <v>#REF!</v>
      </c>
      <c r="AX19" s="24" t="e">
        <f>'TRIBULAN II'!AY46</f>
        <v>#REF!</v>
      </c>
      <c r="AY19" s="24" t="e">
        <f>'TRIBULAN II'!AZ46</f>
        <v>#REF!</v>
      </c>
      <c r="AZ19" s="24" t="e">
        <f>'TRIBULAN II'!BA46</f>
        <v>#REF!</v>
      </c>
      <c r="BA19" s="24" t="e">
        <f>'TRIBULAN II'!BB46</f>
        <v>#REF!</v>
      </c>
      <c r="BB19" s="24" t="e">
        <f>'TRIBULAN II'!BC46</f>
        <v>#REF!</v>
      </c>
      <c r="BC19" s="24" t="e">
        <f>'TRIBULAN II'!BD46</f>
        <v>#REF!</v>
      </c>
      <c r="BD19" s="24" t="e">
        <f>'TRIBULAN II'!BE46</f>
        <v>#REF!</v>
      </c>
      <c r="BE19" s="24" t="e">
        <f>'TRIBULAN II'!BF46</f>
        <v>#REF!</v>
      </c>
      <c r="BF19" s="24" t="e">
        <f>'TRIBULAN II'!BG46</f>
        <v>#REF!</v>
      </c>
      <c r="BG19" s="24" t="e">
        <f>'TRIBULAN II'!BH46</f>
        <v>#REF!</v>
      </c>
      <c r="BH19" s="24" t="e">
        <f>'TRIBULAN II'!BI46</f>
        <v>#REF!</v>
      </c>
      <c r="BI19" s="24" t="e">
        <f>'TRIBULAN II'!BJ46</f>
        <v>#REF!</v>
      </c>
      <c r="BJ19" s="24" t="e">
        <f>'TRIBULAN II'!BK46</f>
        <v>#REF!</v>
      </c>
      <c r="BK19" s="24" t="e">
        <f>'TRIBULAN II'!BL46</f>
        <v>#REF!</v>
      </c>
      <c r="BL19" s="24" t="e">
        <f>'TRIBULAN II'!BM46</f>
        <v>#REF!</v>
      </c>
      <c r="BM19" s="24" t="e">
        <f>'TRIBULAN II'!BN46</f>
        <v>#REF!</v>
      </c>
      <c r="BN19" s="24" t="e">
        <f>'TRIBULAN II'!BO46</f>
        <v>#REF!</v>
      </c>
      <c r="BO19" s="24" t="e">
        <f>'TRIBULAN II'!BP46</f>
        <v>#REF!</v>
      </c>
      <c r="BP19" s="24" t="e">
        <f>'TRIBULAN II'!BQ46</f>
        <v>#REF!</v>
      </c>
      <c r="BQ19" s="24" t="e">
        <f>'TRIBULAN II'!BR46</f>
        <v>#REF!</v>
      </c>
      <c r="BR19" s="24" t="e">
        <f>'TRIBULAN II'!BS46</f>
        <v>#REF!</v>
      </c>
      <c r="BS19" s="24" t="e">
        <f>'TRIBULAN II'!BT46</f>
        <v>#REF!</v>
      </c>
      <c r="BT19" s="24" t="e">
        <f>'TRIBULAN II'!BU46</f>
        <v>#REF!</v>
      </c>
      <c r="BU19" s="24" t="e">
        <f>'TRIBULAN II'!BV46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II'!D51</f>
        <v>#REF!</v>
      </c>
      <c r="D20" s="24" t="e">
        <f>'TRIBULAN II'!E51</f>
        <v>#REF!</v>
      </c>
      <c r="E20" s="24" t="e">
        <f>'TRIBULAN II'!F51</f>
        <v>#REF!</v>
      </c>
      <c r="F20" s="24" t="e">
        <f>'TRIBULAN II'!G51</f>
        <v>#REF!</v>
      </c>
      <c r="G20" s="24" t="e">
        <f>'TRIBULAN II'!H51</f>
        <v>#REF!</v>
      </c>
      <c r="H20" s="24" t="e">
        <f>'TRIBULAN II'!I51</f>
        <v>#REF!</v>
      </c>
      <c r="I20" s="24" t="e">
        <f>'TRIBULAN II'!J51</f>
        <v>#REF!</v>
      </c>
      <c r="J20" s="24" t="e">
        <f>'TRIBULAN II'!K51</f>
        <v>#REF!</v>
      </c>
      <c r="K20" s="24" t="e">
        <f>'TRIBULAN II'!L51</f>
        <v>#REF!</v>
      </c>
      <c r="L20" s="24" t="e">
        <f>'TRIBULAN II'!M51</f>
        <v>#REF!</v>
      </c>
      <c r="M20" s="24" t="e">
        <f>'TRIBULAN II'!N51</f>
        <v>#REF!</v>
      </c>
      <c r="N20" s="24" t="e">
        <f>'TRIBULAN II'!O51</f>
        <v>#REF!</v>
      </c>
      <c r="O20" s="24" t="e">
        <f>'TRIBULAN II'!P51</f>
        <v>#REF!</v>
      </c>
      <c r="P20" s="24" t="e">
        <f>'TRIBULAN II'!Q51</f>
        <v>#REF!</v>
      </c>
      <c r="Q20" s="24" t="e">
        <f>'TRIBULAN II'!R51</f>
        <v>#REF!</v>
      </c>
      <c r="R20" s="24" t="e">
        <f>'TRIBULAN II'!S51</f>
        <v>#REF!</v>
      </c>
      <c r="S20" s="24" t="e">
        <f>'TRIBULAN II'!T51</f>
        <v>#REF!</v>
      </c>
      <c r="T20" s="24" t="e">
        <f>'TRIBULAN II'!U51</f>
        <v>#REF!</v>
      </c>
      <c r="U20" s="24" t="e">
        <f>'TRIBULAN II'!V51</f>
        <v>#REF!</v>
      </c>
      <c r="V20" s="24" t="e">
        <f>'TRIBULAN II'!W51</f>
        <v>#REF!</v>
      </c>
      <c r="W20" s="24" t="e">
        <f>'TRIBULAN II'!X51</f>
        <v>#REF!</v>
      </c>
      <c r="X20" s="24" t="e">
        <f>'TRIBULAN II'!Y51</f>
        <v>#REF!</v>
      </c>
      <c r="Y20" s="24" t="e">
        <f>'TRIBULAN II'!Z51</f>
        <v>#REF!</v>
      </c>
      <c r="Z20" s="24" t="e">
        <f>'TRIBULAN II'!AA51</f>
        <v>#REF!</v>
      </c>
      <c r="AA20" s="24" t="e">
        <f>'TRIBULAN II'!AB51</f>
        <v>#REF!</v>
      </c>
      <c r="AB20" s="24" t="e">
        <f>'TRIBULAN II'!AC51</f>
        <v>#REF!</v>
      </c>
      <c r="AC20" s="24" t="e">
        <f>'TRIBULAN II'!AD51</f>
        <v>#REF!</v>
      </c>
      <c r="AD20" s="24" t="e">
        <f>'TRIBULAN II'!AE51</f>
        <v>#REF!</v>
      </c>
      <c r="AE20" s="24" t="e">
        <f>'TRIBULAN II'!AF51</f>
        <v>#REF!</v>
      </c>
      <c r="AF20" s="24" t="e">
        <f>'TRIBULAN II'!AG51</f>
        <v>#REF!</v>
      </c>
      <c r="AG20" s="24" t="e">
        <f>'TRIBULAN II'!AH51</f>
        <v>#REF!</v>
      </c>
      <c r="AH20" s="24" t="e">
        <f>'TRIBULAN II'!AI51</f>
        <v>#REF!</v>
      </c>
      <c r="AI20" s="24" t="e">
        <f>'TRIBULAN II'!AJ51</f>
        <v>#REF!</v>
      </c>
      <c r="AJ20" s="24" t="e">
        <f>'TRIBULAN II'!AK51</f>
        <v>#REF!</v>
      </c>
      <c r="AK20" s="24" t="e">
        <f>'TRIBULAN II'!AL51</f>
        <v>#REF!</v>
      </c>
      <c r="AL20" s="24" t="e">
        <f>'TRIBULAN II'!AM51</f>
        <v>#REF!</v>
      </c>
      <c r="AM20" s="24" t="e">
        <f>'TRIBULAN II'!AN51</f>
        <v>#REF!</v>
      </c>
      <c r="AN20" s="24" t="e">
        <f>'TRIBULAN II'!AO51</f>
        <v>#REF!</v>
      </c>
      <c r="AO20" s="24" t="e">
        <f>'TRIBULAN II'!AP51</f>
        <v>#REF!</v>
      </c>
      <c r="AP20" s="24" t="e">
        <f>'TRIBULAN II'!AQ51</f>
        <v>#REF!</v>
      </c>
      <c r="AQ20" s="24" t="e">
        <f>'TRIBULAN II'!AR51</f>
        <v>#REF!</v>
      </c>
      <c r="AR20" s="24" t="e">
        <f>'TRIBULAN II'!AS51</f>
        <v>#REF!</v>
      </c>
      <c r="AS20" s="24" t="e">
        <f>'TRIBULAN II'!AT51</f>
        <v>#REF!</v>
      </c>
      <c r="AT20" s="24" t="e">
        <f>'TRIBULAN II'!AU51</f>
        <v>#REF!</v>
      </c>
      <c r="AU20" s="24" t="e">
        <f>'TRIBULAN II'!AV51</f>
        <v>#REF!</v>
      </c>
      <c r="AV20" s="24" t="e">
        <f>'TRIBULAN II'!AW51</f>
        <v>#REF!</v>
      </c>
      <c r="AW20" s="24" t="e">
        <f>'TRIBULAN II'!AX51</f>
        <v>#REF!</v>
      </c>
      <c r="AX20" s="24" t="e">
        <f>'TRIBULAN II'!AY51</f>
        <v>#REF!</v>
      </c>
      <c r="AY20" s="24" t="e">
        <f>'TRIBULAN II'!AZ51</f>
        <v>#REF!</v>
      </c>
      <c r="AZ20" s="24" t="e">
        <f>'TRIBULAN II'!BA51</f>
        <v>#REF!</v>
      </c>
      <c r="BA20" s="24" t="e">
        <f>'TRIBULAN II'!BB51</f>
        <v>#REF!</v>
      </c>
      <c r="BB20" s="24" t="e">
        <f>'TRIBULAN II'!BC51</f>
        <v>#REF!</v>
      </c>
      <c r="BC20" s="24" t="e">
        <f>'TRIBULAN II'!BD51</f>
        <v>#REF!</v>
      </c>
      <c r="BD20" s="24" t="e">
        <f>'TRIBULAN II'!BE51</f>
        <v>#REF!</v>
      </c>
      <c r="BE20" s="24" t="e">
        <f>'TRIBULAN II'!BF51</f>
        <v>#REF!</v>
      </c>
      <c r="BF20" s="24" t="e">
        <f>'TRIBULAN II'!BG51</f>
        <v>#REF!</v>
      </c>
      <c r="BG20" s="24" t="e">
        <f>'TRIBULAN II'!BH51</f>
        <v>#REF!</v>
      </c>
      <c r="BH20" s="24" t="e">
        <f>'TRIBULAN II'!BI51</f>
        <v>#REF!</v>
      </c>
      <c r="BI20" s="24" t="e">
        <f>'TRIBULAN II'!BJ51</f>
        <v>#REF!</v>
      </c>
      <c r="BJ20" s="24" t="e">
        <f>'TRIBULAN II'!BK51</f>
        <v>#REF!</v>
      </c>
      <c r="BK20" s="24" t="e">
        <f>'TRIBULAN II'!BL51</f>
        <v>#REF!</v>
      </c>
      <c r="BL20" s="24" t="e">
        <f>'TRIBULAN II'!BM51</f>
        <v>#REF!</v>
      </c>
      <c r="BM20" s="24" t="e">
        <f>'TRIBULAN II'!BN51</f>
        <v>#REF!</v>
      </c>
      <c r="BN20" s="24" t="e">
        <f>'TRIBULAN II'!BO51</f>
        <v>#REF!</v>
      </c>
      <c r="BO20" s="24" t="e">
        <f>'TRIBULAN II'!BP51</f>
        <v>#REF!</v>
      </c>
      <c r="BP20" s="24" t="e">
        <f>'TRIBULAN II'!BQ51</f>
        <v>#REF!</v>
      </c>
      <c r="BQ20" s="24" t="e">
        <f>'TRIBULAN II'!BR51</f>
        <v>#REF!</v>
      </c>
      <c r="BR20" s="24" t="e">
        <f>'TRIBULAN II'!BS51</f>
        <v>#REF!</v>
      </c>
      <c r="BS20" s="24" t="e">
        <f>'TRIBULAN II'!BT51</f>
        <v>#REF!</v>
      </c>
      <c r="BT20" s="24" t="e">
        <f>'TRIBULAN II'!BU51</f>
        <v>#REF!</v>
      </c>
      <c r="BU20" s="24" t="e">
        <f>'TRIBULAN II'!BV51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II'!D55</f>
        <v>#REF!</v>
      </c>
      <c r="D21" s="24" t="e">
        <f>'TRIBULAN II'!E55</f>
        <v>#REF!</v>
      </c>
      <c r="E21" s="24" t="e">
        <f>'TRIBULAN II'!F55</f>
        <v>#REF!</v>
      </c>
      <c r="F21" s="24" t="e">
        <f>'TRIBULAN II'!G55</f>
        <v>#REF!</v>
      </c>
      <c r="G21" s="24" t="e">
        <f>'TRIBULAN II'!H55</f>
        <v>#REF!</v>
      </c>
      <c r="H21" s="24" t="e">
        <f>'TRIBULAN II'!I55</f>
        <v>#REF!</v>
      </c>
      <c r="I21" s="24" t="e">
        <f>'TRIBULAN II'!J55</f>
        <v>#REF!</v>
      </c>
      <c r="J21" s="24" t="e">
        <f>'TRIBULAN II'!K55</f>
        <v>#REF!</v>
      </c>
      <c r="K21" s="24" t="e">
        <f>'TRIBULAN II'!L55</f>
        <v>#REF!</v>
      </c>
      <c r="L21" s="24" t="e">
        <f>'TRIBULAN II'!M55</f>
        <v>#REF!</v>
      </c>
      <c r="M21" s="24" t="e">
        <f>'TRIBULAN II'!N55</f>
        <v>#REF!</v>
      </c>
      <c r="N21" s="24" t="e">
        <f>'TRIBULAN II'!O55</f>
        <v>#REF!</v>
      </c>
      <c r="O21" s="24" t="e">
        <f>'TRIBULAN II'!P55</f>
        <v>#REF!</v>
      </c>
      <c r="P21" s="24" t="e">
        <f>'TRIBULAN II'!Q55</f>
        <v>#REF!</v>
      </c>
      <c r="Q21" s="24" t="e">
        <f>'TRIBULAN II'!R55</f>
        <v>#REF!</v>
      </c>
      <c r="R21" s="24" t="e">
        <f>'TRIBULAN II'!S55</f>
        <v>#REF!</v>
      </c>
      <c r="S21" s="24" t="e">
        <f>'TRIBULAN II'!T55</f>
        <v>#REF!</v>
      </c>
      <c r="T21" s="24" t="e">
        <f>'TRIBULAN II'!U55</f>
        <v>#REF!</v>
      </c>
      <c r="U21" s="24" t="e">
        <f>'TRIBULAN II'!V55</f>
        <v>#REF!</v>
      </c>
      <c r="V21" s="24" t="e">
        <f>'TRIBULAN II'!W55</f>
        <v>#REF!</v>
      </c>
      <c r="W21" s="24" t="e">
        <f>'TRIBULAN II'!X55</f>
        <v>#REF!</v>
      </c>
      <c r="X21" s="24" t="e">
        <f>'TRIBULAN II'!Y55</f>
        <v>#REF!</v>
      </c>
      <c r="Y21" s="24" t="e">
        <f>'TRIBULAN II'!Z55</f>
        <v>#REF!</v>
      </c>
      <c r="Z21" s="24" t="e">
        <f>'TRIBULAN II'!AA55</f>
        <v>#REF!</v>
      </c>
      <c r="AA21" s="24" t="e">
        <f>'TRIBULAN II'!AB55</f>
        <v>#REF!</v>
      </c>
      <c r="AB21" s="24" t="e">
        <f>'TRIBULAN II'!AC55</f>
        <v>#REF!</v>
      </c>
      <c r="AC21" s="24" t="e">
        <f>'TRIBULAN II'!AD55</f>
        <v>#REF!</v>
      </c>
      <c r="AD21" s="24" t="e">
        <f>'TRIBULAN II'!AE55</f>
        <v>#REF!</v>
      </c>
      <c r="AE21" s="24" t="e">
        <f>'TRIBULAN II'!AF55</f>
        <v>#REF!</v>
      </c>
      <c r="AF21" s="24" t="e">
        <f>'TRIBULAN II'!AG55</f>
        <v>#REF!</v>
      </c>
      <c r="AG21" s="24" t="e">
        <f>'TRIBULAN II'!AH55</f>
        <v>#REF!</v>
      </c>
      <c r="AH21" s="24" t="e">
        <f>'TRIBULAN II'!AI55</f>
        <v>#REF!</v>
      </c>
      <c r="AI21" s="24" t="e">
        <f>'TRIBULAN II'!AJ55</f>
        <v>#REF!</v>
      </c>
      <c r="AJ21" s="24" t="e">
        <f>'TRIBULAN II'!AK55</f>
        <v>#REF!</v>
      </c>
      <c r="AK21" s="24" t="e">
        <f>'TRIBULAN II'!AL55</f>
        <v>#REF!</v>
      </c>
      <c r="AL21" s="24" t="e">
        <f>'TRIBULAN II'!AM55</f>
        <v>#REF!</v>
      </c>
      <c r="AM21" s="24" t="e">
        <f>'TRIBULAN II'!AN55</f>
        <v>#REF!</v>
      </c>
      <c r="AN21" s="24" t="e">
        <f>'TRIBULAN II'!AO55</f>
        <v>#REF!</v>
      </c>
      <c r="AO21" s="24" t="e">
        <f>'TRIBULAN II'!AP55</f>
        <v>#REF!</v>
      </c>
      <c r="AP21" s="24" t="e">
        <f>'TRIBULAN II'!AQ55</f>
        <v>#REF!</v>
      </c>
      <c r="AQ21" s="24" t="e">
        <f>'TRIBULAN II'!AR55</f>
        <v>#REF!</v>
      </c>
      <c r="AR21" s="24" t="e">
        <f>'TRIBULAN II'!AS55</f>
        <v>#REF!</v>
      </c>
      <c r="AS21" s="24" t="e">
        <f>'TRIBULAN II'!AT55</f>
        <v>#REF!</v>
      </c>
      <c r="AT21" s="24" t="e">
        <f>'TRIBULAN II'!AU55</f>
        <v>#REF!</v>
      </c>
      <c r="AU21" s="24" t="e">
        <f>'TRIBULAN II'!AV55</f>
        <v>#REF!</v>
      </c>
      <c r="AV21" s="24" t="e">
        <f>'TRIBULAN II'!AW55</f>
        <v>#REF!</v>
      </c>
      <c r="AW21" s="24" t="e">
        <f>'TRIBULAN II'!AX55</f>
        <v>#REF!</v>
      </c>
      <c r="AX21" s="24" t="e">
        <f>'TRIBULAN II'!AY55</f>
        <v>#REF!</v>
      </c>
      <c r="AY21" s="24" t="e">
        <f>'TRIBULAN II'!AZ55</f>
        <v>#REF!</v>
      </c>
      <c r="AZ21" s="24" t="e">
        <f>'TRIBULAN II'!BA55</f>
        <v>#REF!</v>
      </c>
      <c r="BA21" s="24" t="e">
        <f>'TRIBULAN II'!BB55</f>
        <v>#REF!</v>
      </c>
      <c r="BB21" s="24" t="e">
        <f>'TRIBULAN II'!BC55</f>
        <v>#REF!</v>
      </c>
      <c r="BC21" s="24" t="e">
        <f>'TRIBULAN II'!BD55</f>
        <v>#REF!</v>
      </c>
      <c r="BD21" s="24" t="e">
        <f>'TRIBULAN II'!BE55</f>
        <v>#REF!</v>
      </c>
      <c r="BE21" s="24" t="e">
        <f>'TRIBULAN II'!BF55</f>
        <v>#REF!</v>
      </c>
      <c r="BF21" s="24" t="e">
        <f>'TRIBULAN II'!BG55</f>
        <v>#REF!</v>
      </c>
      <c r="BG21" s="24" t="e">
        <f>'TRIBULAN II'!BH55</f>
        <v>#REF!</v>
      </c>
      <c r="BH21" s="24" t="e">
        <f>'TRIBULAN II'!BI55</f>
        <v>#REF!</v>
      </c>
      <c r="BI21" s="24" t="e">
        <f>'TRIBULAN II'!BJ55</f>
        <v>#REF!</v>
      </c>
      <c r="BJ21" s="24" t="e">
        <f>'TRIBULAN II'!BK55</f>
        <v>#REF!</v>
      </c>
      <c r="BK21" s="24" t="e">
        <f>'TRIBULAN II'!BL55</f>
        <v>#REF!</v>
      </c>
      <c r="BL21" s="24" t="e">
        <f>'TRIBULAN II'!BM55</f>
        <v>#REF!</v>
      </c>
      <c r="BM21" s="24" t="e">
        <f>'TRIBULAN II'!BN55</f>
        <v>#REF!</v>
      </c>
      <c r="BN21" s="24" t="e">
        <f>'TRIBULAN II'!BO55</f>
        <v>#REF!</v>
      </c>
      <c r="BO21" s="24" t="e">
        <f>'TRIBULAN II'!BP55</f>
        <v>#REF!</v>
      </c>
      <c r="BP21" s="24" t="e">
        <f>'TRIBULAN II'!BQ55</f>
        <v>#REF!</v>
      </c>
      <c r="BQ21" s="24" t="e">
        <f>'TRIBULAN II'!BR55</f>
        <v>#REF!</v>
      </c>
      <c r="BR21" s="24" t="e">
        <f>'TRIBULAN II'!BS55</f>
        <v>#REF!</v>
      </c>
      <c r="BS21" s="24" t="e">
        <f>'TRIBULAN II'!BT55</f>
        <v>#REF!</v>
      </c>
      <c r="BT21" s="24" t="e">
        <f>'TRIBULAN II'!BU55</f>
        <v>#REF!</v>
      </c>
      <c r="BU21" s="24" t="e">
        <f>'TRIBULAN II'!BV55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II'!D60</f>
        <v>#REF!</v>
      </c>
      <c r="D22" s="24" t="e">
        <f>'TRIBULAN II'!E60</f>
        <v>#REF!</v>
      </c>
      <c r="E22" s="24" t="e">
        <f>'TRIBULAN II'!F60</f>
        <v>#REF!</v>
      </c>
      <c r="F22" s="24" t="e">
        <f>'TRIBULAN II'!G60</f>
        <v>#REF!</v>
      </c>
      <c r="G22" s="24" t="e">
        <f>'TRIBULAN II'!H60</f>
        <v>#REF!</v>
      </c>
      <c r="H22" s="24" t="e">
        <f>'TRIBULAN II'!I60</f>
        <v>#REF!</v>
      </c>
      <c r="I22" s="24" t="e">
        <f>'TRIBULAN II'!J60</f>
        <v>#REF!</v>
      </c>
      <c r="J22" s="24" t="e">
        <f>'TRIBULAN II'!K60</f>
        <v>#REF!</v>
      </c>
      <c r="K22" s="24" t="e">
        <f>'TRIBULAN II'!L60</f>
        <v>#REF!</v>
      </c>
      <c r="L22" s="24" t="e">
        <f>'TRIBULAN II'!M60</f>
        <v>#REF!</v>
      </c>
      <c r="M22" s="24" t="e">
        <f>'TRIBULAN II'!N60</f>
        <v>#REF!</v>
      </c>
      <c r="N22" s="24" t="e">
        <f>'TRIBULAN II'!O60</f>
        <v>#REF!</v>
      </c>
      <c r="O22" s="24" t="e">
        <f>'TRIBULAN II'!P60</f>
        <v>#REF!</v>
      </c>
      <c r="P22" s="24" t="e">
        <f>'TRIBULAN II'!Q60</f>
        <v>#REF!</v>
      </c>
      <c r="Q22" s="24" t="e">
        <f>'TRIBULAN II'!R60</f>
        <v>#REF!</v>
      </c>
      <c r="R22" s="24" t="e">
        <f>'TRIBULAN II'!S60</f>
        <v>#REF!</v>
      </c>
      <c r="S22" s="24" t="e">
        <f>'TRIBULAN II'!T60</f>
        <v>#REF!</v>
      </c>
      <c r="T22" s="24" t="e">
        <f>'TRIBULAN II'!U60</f>
        <v>#REF!</v>
      </c>
      <c r="U22" s="24" t="e">
        <f>'TRIBULAN II'!V60</f>
        <v>#REF!</v>
      </c>
      <c r="V22" s="24" t="e">
        <f>'TRIBULAN II'!W60</f>
        <v>#REF!</v>
      </c>
      <c r="W22" s="24" t="e">
        <f>'TRIBULAN II'!X60</f>
        <v>#REF!</v>
      </c>
      <c r="X22" s="24" t="e">
        <f>'TRIBULAN II'!Y60</f>
        <v>#REF!</v>
      </c>
      <c r="Y22" s="24" t="e">
        <f>'TRIBULAN II'!Z60</f>
        <v>#REF!</v>
      </c>
      <c r="Z22" s="24" t="e">
        <f>'TRIBULAN II'!AA60</f>
        <v>#REF!</v>
      </c>
      <c r="AA22" s="24" t="e">
        <f>'TRIBULAN II'!AB60</f>
        <v>#REF!</v>
      </c>
      <c r="AB22" s="24" t="e">
        <f>'TRIBULAN II'!AC60</f>
        <v>#REF!</v>
      </c>
      <c r="AC22" s="24" t="e">
        <f>'TRIBULAN II'!AD60</f>
        <v>#REF!</v>
      </c>
      <c r="AD22" s="24" t="e">
        <f>'TRIBULAN II'!AE60</f>
        <v>#REF!</v>
      </c>
      <c r="AE22" s="24" t="e">
        <f>'TRIBULAN II'!AF60</f>
        <v>#REF!</v>
      </c>
      <c r="AF22" s="24" t="e">
        <f>'TRIBULAN II'!AG60</f>
        <v>#REF!</v>
      </c>
      <c r="AG22" s="24" t="e">
        <f>'TRIBULAN II'!AH60</f>
        <v>#REF!</v>
      </c>
      <c r="AH22" s="24" t="e">
        <f>'TRIBULAN II'!AI60</f>
        <v>#REF!</v>
      </c>
      <c r="AI22" s="24" t="e">
        <f>'TRIBULAN II'!AJ60</f>
        <v>#REF!</v>
      </c>
      <c r="AJ22" s="24" t="e">
        <f>'TRIBULAN II'!AK60</f>
        <v>#REF!</v>
      </c>
      <c r="AK22" s="24" t="e">
        <f>'TRIBULAN II'!AL60</f>
        <v>#REF!</v>
      </c>
      <c r="AL22" s="24" t="e">
        <f>'TRIBULAN II'!AM60</f>
        <v>#REF!</v>
      </c>
      <c r="AM22" s="24" t="e">
        <f>'TRIBULAN II'!AN60</f>
        <v>#REF!</v>
      </c>
      <c r="AN22" s="24" t="e">
        <f>'TRIBULAN II'!AO60</f>
        <v>#REF!</v>
      </c>
      <c r="AO22" s="24" t="e">
        <f>'TRIBULAN II'!AP60</f>
        <v>#REF!</v>
      </c>
      <c r="AP22" s="24" t="e">
        <f>'TRIBULAN II'!AQ60</f>
        <v>#REF!</v>
      </c>
      <c r="AQ22" s="24" t="e">
        <f>'TRIBULAN II'!AR60</f>
        <v>#REF!</v>
      </c>
      <c r="AR22" s="24" t="e">
        <f>'TRIBULAN II'!AS60</f>
        <v>#REF!</v>
      </c>
      <c r="AS22" s="24" t="e">
        <f>'TRIBULAN II'!AT60</f>
        <v>#REF!</v>
      </c>
      <c r="AT22" s="24" t="e">
        <f>'TRIBULAN II'!AU60</f>
        <v>#REF!</v>
      </c>
      <c r="AU22" s="24" t="e">
        <f>'TRIBULAN II'!AV60</f>
        <v>#REF!</v>
      </c>
      <c r="AV22" s="24" t="e">
        <f>'TRIBULAN II'!AW60</f>
        <v>#REF!</v>
      </c>
      <c r="AW22" s="24" t="e">
        <f>'TRIBULAN II'!AX60</f>
        <v>#REF!</v>
      </c>
      <c r="AX22" s="24" t="e">
        <f>'TRIBULAN II'!AY60</f>
        <v>#REF!</v>
      </c>
      <c r="AY22" s="24" t="e">
        <f>'TRIBULAN II'!AZ60</f>
        <v>#REF!</v>
      </c>
      <c r="AZ22" s="24" t="e">
        <f>'TRIBULAN II'!BA60</f>
        <v>#REF!</v>
      </c>
      <c r="BA22" s="24" t="e">
        <f>'TRIBULAN II'!BB60</f>
        <v>#REF!</v>
      </c>
      <c r="BB22" s="24" t="e">
        <f>'TRIBULAN II'!BC60</f>
        <v>#REF!</v>
      </c>
      <c r="BC22" s="24" t="e">
        <f>'TRIBULAN II'!BD60</f>
        <v>#REF!</v>
      </c>
      <c r="BD22" s="24" t="e">
        <f>'TRIBULAN II'!BE60</f>
        <v>#REF!</v>
      </c>
      <c r="BE22" s="24" t="e">
        <f>'TRIBULAN II'!BF60</f>
        <v>#REF!</v>
      </c>
      <c r="BF22" s="24" t="e">
        <f>'TRIBULAN II'!BG60</f>
        <v>#REF!</v>
      </c>
      <c r="BG22" s="24" t="e">
        <f>'TRIBULAN II'!BH60</f>
        <v>#REF!</v>
      </c>
      <c r="BH22" s="24" t="e">
        <f>'TRIBULAN II'!BI60</f>
        <v>#REF!</v>
      </c>
      <c r="BI22" s="24" t="e">
        <f>'TRIBULAN II'!BJ60</f>
        <v>#REF!</v>
      </c>
      <c r="BJ22" s="24" t="e">
        <f>'TRIBULAN II'!BK60</f>
        <v>#REF!</v>
      </c>
      <c r="BK22" s="24" t="e">
        <f>'TRIBULAN II'!BL60</f>
        <v>#REF!</v>
      </c>
      <c r="BL22" s="24" t="e">
        <f>'TRIBULAN II'!BM60</f>
        <v>#REF!</v>
      </c>
      <c r="BM22" s="24" t="e">
        <f>'TRIBULAN II'!BN60</f>
        <v>#REF!</v>
      </c>
      <c r="BN22" s="24" t="e">
        <f>'TRIBULAN II'!BO60</f>
        <v>#REF!</v>
      </c>
      <c r="BO22" s="24" t="e">
        <f>'TRIBULAN II'!BP60</f>
        <v>#REF!</v>
      </c>
      <c r="BP22" s="24" t="e">
        <f>'TRIBULAN II'!BQ60</f>
        <v>#REF!</v>
      </c>
      <c r="BQ22" s="24" t="e">
        <f>'TRIBULAN II'!BR60</f>
        <v>#REF!</v>
      </c>
      <c r="BR22" s="24" t="e">
        <f>'TRIBULAN II'!BS60</f>
        <v>#REF!</v>
      </c>
      <c r="BS22" s="24" t="e">
        <f>'TRIBULAN II'!BT60</f>
        <v>#REF!</v>
      </c>
      <c r="BT22" s="24" t="e">
        <f>'TRIBULAN II'!BU60</f>
        <v>#REF!</v>
      </c>
      <c r="BU22" s="24" t="e">
        <f>'TRIBULAN II'!BV60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II'!D65</f>
        <v>#REF!</v>
      </c>
      <c r="D23" s="24" t="e">
        <f>'TRIBULAN II'!E65</f>
        <v>#REF!</v>
      </c>
      <c r="E23" s="24" t="e">
        <f>'TRIBULAN II'!F65</f>
        <v>#REF!</v>
      </c>
      <c r="F23" s="24" t="e">
        <f>'TRIBULAN II'!G65</f>
        <v>#REF!</v>
      </c>
      <c r="G23" s="24" t="e">
        <f>'TRIBULAN II'!H65</f>
        <v>#REF!</v>
      </c>
      <c r="H23" s="24" t="e">
        <f>'TRIBULAN II'!I65</f>
        <v>#REF!</v>
      </c>
      <c r="I23" s="24" t="e">
        <f>'TRIBULAN II'!J65</f>
        <v>#REF!</v>
      </c>
      <c r="J23" s="24" t="e">
        <f>'TRIBULAN II'!K65</f>
        <v>#REF!</v>
      </c>
      <c r="K23" s="24" t="e">
        <f>'TRIBULAN II'!L65</f>
        <v>#REF!</v>
      </c>
      <c r="L23" s="24" t="e">
        <f>'TRIBULAN II'!M65</f>
        <v>#REF!</v>
      </c>
      <c r="M23" s="24" t="e">
        <f>'TRIBULAN II'!N65</f>
        <v>#REF!</v>
      </c>
      <c r="N23" s="24" t="e">
        <f>'TRIBULAN II'!O65</f>
        <v>#REF!</v>
      </c>
      <c r="O23" s="24" t="e">
        <f>'TRIBULAN II'!P65</f>
        <v>#REF!</v>
      </c>
      <c r="P23" s="24" t="e">
        <f>'TRIBULAN II'!Q65</f>
        <v>#REF!</v>
      </c>
      <c r="Q23" s="24" t="e">
        <f>'TRIBULAN II'!R65</f>
        <v>#REF!</v>
      </c>
      <c r="R23" s="24" t="e">
        <f>'TRIBULAN II'!S65</f>
        <v>#REF!</v>
      </c>
      <c r="S23" s="24" t="e">
        <f>'TRIBULAN II'!T65</f>
        <v>#REF!</v>
      </c>
      <c r="T23" s="24" t="e">
        <f>'TRIBULAN II'!U65</f>
        <v>#REF!</v>
      </c>
      <c r="U23" s="24" t="e">
        <f>'TRIBULAN II'!V65</f>
        <v>#REF!</v>
      </c>
      <c r="V23" s="24" t="e">
        <f>'TRIBULAN II'!W65</f>
        <v>#REF!</v>
      </c>
      <c r="W23" s="24" t="e">
        <f>'TRIBULAN II'!X65</f>
        <v>#REF!</v>
      </c>
      <c r="X23" s="24" t="e">
        <f>'TRIBULAN II'!Y65</f>
        <v>#REF!</v>
      </c>
      <c r="Y23" s="24" t="e">
        <f>'TRIBULAN II'!Z65</f>
        <v>#REF!</v>
      </c>
      <c r="Z23" s="24" t="e">
        <f>'TRIBULAN II'!AA65</f>
        <v>#REF!</v>
      </c>
      <c r="AA23" s="24" t="e">
        <f>'TRIBULAN II'!AB65</f>
        <v>#REF!</v>
      </c>
      <c r="AB23" s="24" t="e">
        <f>'TRIBULAN II'!AC65</f>
        <v>#REF!</v>
      </c>
      <c r="AC23" s="24" t="e">
        <f>'TRIBULAN II'!AD65</f>
        <v>#REF!</v>
      </c>
      <c r="AD23" s="24" t="e">
        <f>'TRIBULAN II'!AE65</f>
        <v>#REF!</v>
      </c>
      <c r="AE23" s="24" t="e">
        <f>'TRIBULAN II'!AF65</f>
        <v>#REF!</v>
      </c>
      <c r="AF23" s="24" t="e">
        <f>'TRIBULAN II'!AG65</f>
        <v>#REF!</v>
      </c>
      <c r="AG23" s="24" t="e">
        <f>'TRIBULAN II'!AH65</f>
        <v>#REF!</v>
      </c>
      <c r="AH23" s="24" t="e">
        <f>'TRIBULAN II'!AI65</f>
        <v>#REF!</v>
      </c>
      <c r="AI23" s="24" t="e">
        <f>'TRIBULAN II'!AJ65</f>
        <v>#REF!</v>
      </c>
      <c r="AJ23" s="24" t="e">
        <f>'TRIBULAN II'!AK65</f>
        <v>#REF!</v>
      </c>
      <c r="AK23" s="24" t="e">
        <f>'TRIBULAN II'!AL65</f>
        <v>#REF!</v>
      </c>
      <c r="AL23" s="24" t="e">
        <f>'TRIBULAN II'!AM65</f>
        <v>#REF!</v>
      </c>
      <c r="AM23" s="24" t="e">
        <f>'TRIBULAN II'!AN65</f>
        <v>#REF!</v>
      </c>
      <c r="AN23" s="24" t="e">
        <f>'TRIBULAN II'!AO65</f>
        <v>#REF!</v>
      </c>
      <c r="AO23" s="24" t="e">
        <f>'TRIBULAN II'!AP65</f>
        <v>#REF!</v>
      </c>
      <c r="AP23" s="24" t="e">
        <f>'TRIBULAN II'!AQ65</f>
        <v>#REF!</v>
      </c>
      <c r="AQ23" s="24" t="e">
        <f>'TRIBULAN II'!AR65</f>
        <v>#REF!</v>
      </c>
      <c r="AR23" s="24" t="e">
        <f>'TRIBULAN II'!AS65</f>
        <v>#REF!</v>
      </c>
      <c r="AS23" s="24" t="e">
        <f>'TRIBULAN II'!AT65</f>
        <v>#REF!</v>
      </c>
      <c r="AT23" s="24" t="e">
        <f>'TRIBULAN II'!AU65</f>
        <v>#REF!</v>
      </c>
      <c r="AU23" s="24" t="e">
        <f>'TRIBULAN II'!AV65</f>
        <v>#REF!</v>
      </c>
      <c r="AV23" s="24" t="e">
        <f>'TRIBULAN II'!AW65</f>
        <v>#REF!</v>
      </c>
      <c r="AW23" s="24" t="e">
        <f>'TRIBULAN II'!AX65</f>
        <v>#REF!</v>
      </c>
      <c r="AX23" s="24" t="e">
        <f>'TRIBULAN II'!AY65</f>
        <v>#REF!</v>
      </c>
      <c r="AY23" s="24" t="e">
        <f>'TRIBULAN II'!AZ65</f>
        <v>#REF!</v>
      </c>
      <c r="AZ23" s="24" t="e">
        <f>'TRIBULAN II'!BA65</f>
        <v>#REF!</v>
      </c>
      <c r="BA23" s="24" t="e">
        <f>'TRIBULAN II'!BB65</f>
        <v>#REF!</v>
      </c>
      <c r="BB23" s="24" t="e">
        <f>'TRIBULAN II'!BC65</f>
        <v>#REF!</v>
      </c>
      <c r="BC23" s="24" t="e">
        <f>'TRIBULAN II'!BD65</f>
        <v>#REF!</v>
      </c>
      <c r="BD23" s="24" t="e">
        <f>'TRIBULAN II'!BE65</f>
        <v>#REF!</v>
      </c>
      <c r="BE23" s="24" t="e">
        <f>'TRIBULAN II'!BF65</f>
        <v>#REF!</v>
      </c>
      <c r="BF23" s="24" t="e">
        <f>'TRIBULAN II'!BG65</f>
        <v>#REF!</v>
      </c>
      <c r="BG23" s="24" t="e">
        <f>'TRIBULAN II'!BH65</f>
        <v>#REF!</v>
      </c>
      <c r="BH23" s="24" t="e">
        <f>'TRIBULAN II'!BI65</f>
        <v>#REF!</v>
      </c>
      <c r="BI23" s="24" t="e">
        <f>'TRIBULAN II'!BJ65</f>
        <v>#REF!</v>
      </c>
      <c r="BJ23" s="24" t="e">
        <f>'TRIBULAN II'!BK65</f>
        <v>#REF!</v>
      </c>
      <c r="BK23" s="24" t="e">
        <f>'TRIBULAN II'!BL65</f>
        <v>#REF!</v>
      </c>
      <c r="BL23" s="24" t="e">
        <f>'TRIBULAN II'!BM65</f>
        <v>#REF!</v>
      </c>
      <c r="BM23" s="24" t="e">
        <f>'TRIBULAN II'!BN65</f>
        <v>#REF!</v>
      </c>
      <c r="BN23" s="24" t="e">
        <f>'TRIBULAN II'!BO65</f>
        <v>#REF!</v>
      </c>
      <c r="BO23" s="24" t="e">
        <f>'TRIBULAN II'!BP65</f>
        <v>#REF!</v>
      </c>
      <c r="BP23" s="24" t="e">
        <f>'TRIBULAN II'!BQ65</f>
        <v>#REF!</v>
      </c>
      <c r="BQ23" s="24" t="e">
        <f>'TRIBULAN II'!BR65</f>
        <v>#REF!</v>
      </c>
      <c r="BR23" s="24" t="e">
        <f>'TRIBULAN II'!BS65</f>
        <v>#REF!</v>
      </c>
      <c r="BS23" s="24" t="e">
        <f>'TRIBULAN II'!BT65</f>
        <v>#REF!</v>
      </c>
      <c r="BT23" s="24" t="e">
        <f>'TRIBULAN II'!BU65</f>
        <v>#REF!</v>
      </c>
      <c r="BU23" s="24" t="e">
        <f>'TRIBULAN II'!BV65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II'!D71</f>
        <v>#REF!</v>
      </c>
      <c r="D24" s="24" t="e">
        <f>'TRIBULAN II'!E71</f>
        <v>#REF!</v>
      </c>
      <c r="E24" s="24" t="e">
        <f>'TRIBULAN II'!F71</f>
        <v>#REF!</v>
      </c>
      <c r="F24" s="24" t="e">
        <f>'TRIBULAN II'!G71</f>
        <v>#REF!</v>
      </c>
      <c r="G24" s="24" t="e">
        <f>'TRIBULAN II'!H71</f>
        <v>#REF!</v>
      </c>
      <c r="H24" s="24" t="e">
        <f>'TRIBULAN II'!I71</f>
        <v>#REF!</v>
      </c>
      <c r="I24" s="24" t="e">
        <f>'TRIBULAN II'!J71</f>
        <v>#REF!</v>
      </c>
      <c r="J24" s="24" t="e">
        <f>'TRIBULAN II'!K71</f>
        <v>#REF!</v>
      </c>
      <c r="K24" s="24" t="e">
        <f>'TRIBULAN II'!L71</f>
        <v>#REF!</v>
      </c>
      <c r="L24" s="24" t="e">
        <f>'TRIBULAN II'!M71</f>
        <v>#REF!</v>
      </c>
      <c r="M24" s="24" t="e">
        <f>'TRIBULAN II'!N71</f>
        <v>#REF!</v>
      </c>
      <c r="N24" s="24" t="e">
        <f>'TRIBULAN II'!O71</f>
        <v>#REF!</v>
      </c>
      <c r="O24" s="24" t="e">
        <f>'TRIBULAN II'!P71</f>
        <v>#REF!</v>
      </c>
      <c r="P24" s="24" t="e">
        <f>'TRIBULAN II'!Q71</f>
        <v>#REF!</v>
      </c>
      <c r="Q24" s="24" t="e">
        <f>'TRIBULAN II'!R71</f>
        <v>#REF!</v>
      </c>
      <c r="R24" s="24" t="e">
        <f>'TRIBULAN II'!S71</f>
        <v>#REF!</v>
      </c>
      <c r="S24" s="24" t="e">
        <f>'TRIBULAN II'!T71</f>
        <v>#REF!</v>
      </c>
      <c r="T24" s="24" t="e">
        <f>'TRIBULAN II'!U71</f>
        <v>#REF!</v>
      </c>
      <c r="U24" s="24" t="e">
        <f>'TRIBULAN II'!V71</f>
        <v>#REF!</v>
      </c>
      <c r="V24" s="24" t="e">
        <f>'TRIBULAN II'!W71</f>
        <v>#REF!</v>
      </c>
      <c r="W24" s="24" t="e">
        <f>'TRIBULAN II'!X71</f>
        <v>#REF!</v>
      </c>
      <c r="X24" s="24" t="e">
        <f>'TRIBULAN II'!Y71</f>
        <v>#REF!</v>
      </c>
      <c r="Y24" s="24" t="e">
        <f>'TRIBULAN II'!Z71</f>
        <v>#REF!</v>
      </c>
      <c r="Z24" s="24" t="e">
        <f>'TRIBULAN II'!AA71</f>
        <v>#REF!</v>
      </c>
      <c r="AA24" s="24" t="e">
        <f>'TRIBULAN II'!AB71</f>
        <v>#REF!</v>
      </c>
      <c r="AB24" s="24" t="e">
        <f>'TRIBULAN II'!AC71</f>
        <v>#REF!</v>
      </c>
      <c r="AC24" s="24" t="e">
        <f>'TRIBULAN II'!AD71</f>
        <v>#REF!</v>
      </c>
      <c r="AD24" s="24" t="e">
        <f>'TRIBULAN II'!AE71</f>
        <v>#REF!</v>
      </c>
      <c r="AE24" s="24" t="e">
        <f>'TRIBULAN II'!AF71</f>
        <v>#REF!</v>
      </c>
      <c r="AF24" s="24" t="e">
        <f>'TRIBULAN II'!AG71</f>
        <v>#REF!</v>
      </c>
      <c r="AG24" s="24" t="e">
        <f>'TRIBULAN II'!AH71</f>
        <v>#REF!</v>
      </c>
      <c r="AH24" s="24" t="e">
        <f>'TRIBULAN II'!AI71</f>
        <v>#REF!</v>
      </c>
      <c r="AI24" s="24" t="e">
        <f>'TRIBULAN II'!AJ71</f>
        <v>#REF!</v>
      </c>
      <c r="AJ24" s="24" t="e">
        <f>'TRIBULAN II'!AK71</f>
        <v>#REF!</v>
      </c>
      <c r="AK24" s="24" t="e">
        <f>'TRIBULAN II'!AL71</f>
        <v>#REF!</v>
      </c>
      <c r="AL24" s="24" t="e">
        <f>'TRIBULAN II'!AM71</f>
        <v>#REF!</v>
      </c>
      <c r="AM24" s="24" t="e">
        <f>'TRIBULAN II'!AN71</f>
        <v>#REF!</v>
      </c>
      <c r="AN24" s="24" t="e">
        <f>'TRIBULAN II'!AO71</f>
        <v>#REF!</v>
      </c>
      <c r="AO24" s="24" t="e">
        <f>'TRIBULAN II'!AP71</f>
        <v>#REF!</v>
      </c>
      <c r="AP24" s="24" t="e">
        <f>'TRIBULAN II'!AQ71</f>
        <v>#REF!</v>
      </c>
      <c r="AQ24" s="24" t="e">
        <f>'TRIBULAN II'!AR71</f>
        <v>#REF!</v>
      </c>
      <c r="AR24" s="24" t="e">
        <f>'TRIBULAN II'!AS71</f>
        <v>#REF!</v>
      </c>
      <c r="AS24" s="24" t="e">
        <f>'TRIBULAN II'!AT71</f>
        <v>#REF!</v>
      </c>
      <c r="AT24" s="24" t="e">
        <f>'TRIBULAN II'!AU71</f>
        <v>#REF!</v>
      </c>
      <c r="AU24" s="24" t="e">
        <f>'TRIBULAN II'!AV71</f>
        <v>#REF!</v>
      </c>
      <c r="AV24" s="24" t="e">
        <f>'TRIBULAN II'!AW71</f>
        <v>#REF!</v>
      </c>
      <c r="AW24" s="24" t="e">
        <f>'TRIBULAN II'!AX71</f>
        <v>#REF!</v>
      </c>
      <c r="AX24" s="24" t="e">
        <f>'TRIBULAN II'!AY71</f>
        <v>#REF!</v>
      </c>
      <c r="AY24" s="24" t="e">
        <f>'TRIBULAN II'!AZ71</f>
        <v>#REF!</v>
      </c>
      <c r="AZ24" s="24" t="e">
        <f>'TRIBULAN II'!BA71</f>
        <v>#REF!</v>
      </c>
      <c r="BA24" s="24" t="e">
        <f>'TRIBULAN II'!BB71</f>
        <v>#REF!</v>
      </c>
      <c r="BB24" s="24" t="e">
        <f>'TRIBULAN II'!BC71</f>
        <v>#REF!</v>
      </c>
      <c r="BC24" s="24" t="e">
        <f>'TRIBULAN II'!BD71</f>
        <v>#REF!</v>
      </c>
      <c r="BD24" s="24" t="e">
        <f>'TRIBULAN II'!BE71</f>
        <v>#REF!</v>
      </c>
      <c r="BE24" s="24" t="e">
        <f>'TRIBULAN II'!BF71</f>
        <v>#REF!</v>
      </c>
      <c r="BF24" s="24" t="e">
        <f>'TRIBULAN II'!BG71</f>
        <v>#REF!</v>
      </c>
      <c r="BG24" s="24" t="e">
        <f>'TRIBULAN II'!BH71</f>
        <v>#REF!</v>
      </c>
      <c r="BH24" s="24" t="e">
        <f>'TRIBULAN II'!BI71</f>
        <v>#REF!</v>
      </c>
      <c r="BI24" s="24" t="e">
        <f>'TRIBULAN II'!BJ71</f>
        <v>#REF!</v>
      </c>
      <c r="BJ24" s="24" t="e">
        <f>'TRIBULAN II'!BK71</f>
        <v>#REF!</v>
      </c>
      <c r="BK24" s="24" t="e">
        <f>'TRIBULAN II'!BL71</f>
        <v>#REF!</v>
      </c>
      <c r="BL24" s="24" t="e">
        <f>'TRIBULAN II'!BM71</f>
        <v>#REF!</v>
      </c>
      <c r="BM24" s="24" t="e">
        <f>'TRIBULAN II'!BN71</f>
        <v>#REF!</v>
      </c>
      <c r="BN24" s="24" t="e">
        <f>'TRIBULAN II'!BO71</f>
        <v>#REF!</v>
      </c>
      <c r="BO24" s="24" t="e">
        <f>'TRIBULAN II'!BP71</f>
        <v>#REF!</v>
      </c>
      <c r="BP24" s="24" t="e">
        <f>'TRIBULAN II'!BQ71</f>
        <v>#REF!</v>
      </c>
      <c r="BQ24" s="24" t="e">
        <f>'TRIBULAN II'!BR71</f>
        <v>#REF!</v>
      </c>
      <c r="BR24" s="24" t="e">
        <f>'TRIBULAN II'!BS71</f>
        <v>#REF!</v>
      </c>
      <c r="BS24" s="24" t="e">
        <f>'TRIBULAN II'!BT71</f>
        <v>#REF!</v>
      </c>
      <c r="BT24" s="24" t="e">
        <f>'TRIBULAN II'!BU71</f>
        <v>#REF!</v>
      </c>
      <c r="BU24" s="24" t="e">
        <f>'TRIBULAN II'!BV71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II'!D76</f>
        <v>#REF!</v>
      </c>
      <c r="D25" s="24" t="e">
        <f>'TRIBULAN II'!E76</f>
        <v>#REF!</v>
      </c>
      <c r="E25" s="24" t="e">
        <f>'TRIBULAN II'!F76</f>
        <v>#REF!</v>
      </c>
      <c r="F25" s="24" t="e">
        <f>'TRIBULAN II'!G76</f>
        <v>#REF!</v>
      </c>
      <c r="G25" s="24" t="e">
        <f>'TRIBULAN II'!H76</f>
        <v>#REF!</v>
      </c>
      <c r="H25" s="24" t="e">
        <f>'TRIBULAN II'!I76</f>
        <v>#REF!</v>
      </c>
      <c r="I25" s="24" t="e">
        <f>'TRIBULAN II'!J76</f>
        <v>#REF!</v>
      </c>
      <c r="J25" s="24" t="e">
        <f>'TRIBULAN II'!K76</f>
        <v>#REF!</v>
      </c>
      <c r="K25" s="24" t="e">
        <f>'TRIBULAN II'!L76</f>
        <v>#REF!</v>
      </c>
      <c r="L25" s="24" t="e">
        <f>'TRIBULAN II'!M76</f>
        <v>#REF!</v>
      </c>
      <c r="M25" s="24" t="e">
        <f>'TRIBULAN II'!N76</f>
        <v>#REF!</v>
      </c>
      <c r="N25" s="24" t="e">
        <f>'TRIBULAN II'!O76</f>
        <v>#REF!</v>
      </c>
      <c r="O25" s="24" t="e">
        <f>'TRIBULAN II'!P76</f>
        <v>#REF!</v>
      </c>
      <c r="P25" s="24" t="e">
        <f>'TRIBULAN II'!Q76</f>
        <v>#REF!</v>
      </c>
      <c r="Q25" s="24" t="e">
        <f>'TRIBULAN II'!R76</f>
        <v>#REF!</v>
      </c>
      <c r="R25" s="24" t="e">
        <f>'TRIBULAN II'!S76</f>
        <v>#REF!</v>
      </c>
      <c r="S25" s="24" t="e">
        <f>'TRIBULAN II'!T76</f>
        <v>#REF!</v>
      </c>
      <c r="T25" s="24" t="e">
        <f>'TRIBULAN II'!U76</f>
        <v>#REF!</v>
      </c>
      <c r="U25" s="24" t="e">
        <f>'TRIBULAN II'!V76</f>
        <v>#REF!</v>
      </c>
      <c r="V25" s="24" t="e">
        <f>'TRIBULAN II'!W76</f>
        <v>#REF!</v>
      </c>
      <c r="W25" s="24" t="e">
        <f>'TRIBULAN II'!X76</f>
        <v>#REF!</v>
      </c>
      <c r="X25" s="24" t="e">
        <f>'TRIBULAN II'!Y76</f>
        <v>#REF!</v>
      </c>
      <c r="Y25" s="24" t="e">
        <f>'TRIBULAN II'!Z76</f>
        <v>#REF!</v>
      </c>
      <c r="Z25" s="24" t="e">
        <f>'TRIBULAN II'!AA76</f>
        <v>#REF!</v>
      </c>
      <c r="AA25" s="24" t="e">
        <f>'TRIBULAN II'!AB76</f>
        <v>#REF!</v>
      </c>
      <c r="AB25" s="24" t="e">
        <f>'TRIBULAN II'!AC76</f>
        <v>#REF!</v>
      </c>
      <c r="AC25" s="24" t="e">
        <f>'TRIBULAN II'!AD76</f>
        <v>#REF!</v>
      </c>
      <c r="AD25" s="24" t="e">
        <f>'TRIBULAN II'!AE76</f>
        <v>#REF!</v>
      </c>
      <c r="AE25" s="24" t="e">
        <f>'TRIBULAN II'!AF76</f>
        <v>#REF!</v>
      </c>
      <c r="AF25" s="24" t="e">
        <f>'TRIBULAN II'!AG76</f>
        <v>#REF!</v>
      </c>
      <c r="AG25" s="24" t="e">
        <f>'TRIBULAN II'!AH76</f>
        <v>#REF!</v>
      </c>
      <c r="AH25" s="24" t="e">
        <f>'TRIBULAN II'!AI76</f>
        <v>#REF!</v>
      </c>
      <c r="AI25" s="24" t="e">
        <f>'TRIBULAN II'!AJ76</f>
        <v>#REF!</v>
      </c>
      <c r="AJ25" s="24" t="e">
        <f>'TRIBULAN II'!AK76</f>
        <v>#REF!</v>
      </c>
      <c r="AK25" s="24" t="e">
        <f>'TRIBULAN II'!AL76</f>
        <v>#REF!</v>
      </c>
      <c r="AL25" s="24" t="e">
        <f>'TRIBULAN II'!AM76</f>
        <v>#REF!</v>
      </c>
      <c r="AM25" s="24" t="e">
        <f>'TRIBULAN II'!AN76</f>
        <v>#REF!</v>
      </c>
      <c r="AN25" s="24" t="e">
        <f>'TRIBULAN II'!AO76</f>
        <v>#REF!</v>
      </c>
      <c r="AO25" s="24" t="e">
        <f>'TRIBULAN II'!AP76</f>
        <v>#REF!</v>
      </c>
      <c r="AP25" s="24" t="e">
        <f>'TRIBULAN II'!AQ76</f>
        <v>#REF!</v>
      </c>
      <c r="AQ25" s="24" t="e">
        <f>'TRIBULAN II'!AR76</f>
        <v>#REF!</v>
      </c>
      <c r="AR25" s="24" t="e">
        <f>'TRIBULAN II'!AS76</f>
        <v>#REF!</v>
      </c>
      <c r="AS25" s="24" t="e">
        <f>'TRIBULAN II'!AT76</f>
        <v>#REF!</v>
      </c>
      <c r="AT25" s="24" t="e">
        <f>'TRIBULAN II'!AU76</f>
        <v>#REF!</v>
      </c>
      <c r="AU25" s="24" t="e">
        <f>'TRIBULAN II'!AV76</f>
        <v>#REF!</v>
      </c>
      <c r="AV25" s="24" t="e">
        <f>'TRIBULAN II'!AW76</f>
        <v>#REF!</v>
      </c>
      <c r="AW25" s="24" t="e">
        <f>'TRIBULAN II'!AX76</f>
        <v>#REF!</v>
      </c>
      <c r="AX25" s="24" t="e">
        <f>'TRIBULAN II'!AY76</f>
        <v>#REF!</v>
      </c>
      <c r="AY25" s="24" t="e">
        <f>'TRIBULAN II'!AZ76</f>
        <v>#REF!</v>
      </c>
      <c r="AZ25" s="24" t="e">
        <f>'TRIBULAN II'!BA76</f>
        <v>#REF!</v>
      </c>
      <c r="BA25" s="24" t="e">
        <f>'TRIBULAN II'!BB76</f>
        <v>#REF!</v>
      </c>
      <c r="BB25" s="24" t="e">
        <f>'TRIBULAN II'!BC76</f>
        <v>#REF!</v>
      </c>
      <c r="BC25" s="24" t="e">
        <f>'TRIBULAN II'!BD76</f>
        <v>#REF!</v>
      </c>
      <c r="BD25" s="24" t="e">
        <f>'TRIBULAN II'!BE76</f>
        <v>#REF!</v>
      </c>
      <c r="BE25" s="24" t="e">
        <f>'TRIBULAN II'!BF76</f>
        <v>#REF!</v>
      </c>
      <c r="BF25" s="24" t="e">
        <f>'TRIBULAN II'!BG76</f>
        <v>#REF!</v>
      </c>
      <c r="BG25" s="24" t="e">
        <f>'TRIBULAN II'!BH76</f>
        <v>#REF!</v>
      </c>
      <c r="BH25" s="24" t="e">
        <f>'TRIBULAN II'!BI76</f>
        <v>#REF!</v>
      </c>
      <c r="BI25" s="24" t="e">
        <f>'TRIBULAN II'!BJ76</f>
        <v>#REF!</v>
      </c>
      <c r="BJ25" s="24" t="e">
        <f>'TRIBULAN II'!BK76</f>
        <v>#REF!</v>
      </c>
      <c r="BK25" s="24" t="e">
        <f>'TRIBULAN II'!BL76</f>
        <v>#REF!</v>
      </c>
      <c r="BL25" s="24" t="e">
        <f>'TRIBULAN II'!BM76</f>
        <v>#REF!</v>
      </c>
      <c r="BM25" s="24" t="e">
        <f>'TRIBULAN II'!BN76</f>
        <v>#REF!</v>
      </c>
      <c r="BN25" s="24" t="e">
        <f>'TRIBULAN II'!BO76</f>
        <v>#REF!</v>
      </c>
      <c r="BO25" s="24" t="e">
        <f>'TRIBULAN II'!BP76</f>
        <v>#REF!</v>
      </c>
      <c r="BP25" s="24" t="e">
        <f>'TRIBULAN II'!BQ76</f>
        <v>#REF!</v>
      </c>
      <c r="BQ25" s="24" t="e">
        <f>'TRIBULAN II'!BR76</f>
        <v>#REF!</v>
      </c>
      <c r="BR25" s="24" t="e">
        <f>'TRIBULAN II'!BS76</f>
        <v>#REF!</v>
      </c>
      <c r="BS25" s="24" t="e">
        <f>'TRIBULAN II'!BT76</f>
        <v>#REF!</v>
      </c>
      <c r="BT25" s="24" t="e">
        <f>'TRIBULAN II'!BU76</f>
        <v>#REF!</v>
      </c>
      <c r="BU25" s="24" t="e">
        <f>'TRIBULAN II'!BV76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II'!D80</f>
        <v>#REF!</v>
      </c>
      <c r="D26" s="24" t="e">
        <f>'TRIBULAN II'!E80</f>
        <v>#REF!</v>
      </c>
      <c r="E26" s="24" t="e">
        <f>'TRIBULAN II'!F80</f>
        <v>#REF!</v>
      </c>
      <c r="F26" s="24" t="e">
        <f>'TRIBULAN II'!G80</f>
        <v>#REF!</v>
      </c>
      <c r="G26" s="24" t="e">
        <f>'TRIBULAN II'!H80</f>
        <v>#REF!</v>
      </c>
      <c r="H26" s="24" t="e">
        <f>'TRIBULAN II'!I80</f>
        <v>#REF!</v>
      </c>
      <c r="I26" s="24" t="e">
        <f>'TRIBULAN II'!J80</f>
        <v>#REF!</v>
      </c>
      <c r="J26" s="24" t="e">
        <f>'TRIBULAN II'!K80</f>
        <v>#REF!</v>
      </c>
      <c r="K26" s="24" t="e">
        <f>'TRIBULAN II'!L80</f>
        <v>#REF!</v>
      </c>
      <c r="L26" s="24" t="e">
        <f>'TRIBULAN II'!M80</f>
        <v>#REF!</v>
      </c>
      <c r="M26" s="24" t="e">
        <f>'TRIBULAN II'!N80</f>
        <v>#REF!</v>
      </c>
      <c r="N26" s="24" t="e">
        <f>'TRIBULAN II'!O80</f>
        <v>#REF!</v>
      </c>
      <c r="O26" s="24" t="e">
        <f>'TRIBULAN II'!P80</f>
        <v>#REF!</v>
      </c>
      <c r="P26" s="24" t="e">
        <f>'TRIBULAN II'!Q80</f>
        <v>#REF!</v>
      </c>
      <c r="Q26" s="24" t="e">
        <f>'TRIBULAN II'!R80</f>
        <v>#REF!</v>
      </c>
      <c r="R26" s="24" t="e">
        <f>'TRIBULAN II'!S80</f>
        <v>#REF!</v>
      </c>
      <c r="S26" s="24" t="e">
        <f>'TRIBULAN II'!T80</f>
        <v>#REF!</v>
      </c>
      <c r="T26" s="24" t="e">
        <f>'TRIBULAN II'!U80</f>
        <v>#REF!</v>
      </c>
      <c r="U26" s="24" t="e">
        <f>'TRIBULAN II'!V80</f>
        <v>#REF!</v>
      </c>
      <c r="V26" s="24" t="e">
        <f>'TRIBULAN II'!W80</f>
        <v>#REF!</v>
      </c>
      <c r="W26" s="24" t="e">
        <f>'TRIBULAN II'!X80</f>
        <v>#REF!</v>
      </c>
      <c r="X26" s="24" t="e">
        <f>'TRIBULAN II'!Y80</f>
        <v>#REF!</v>
      </c>
      <c r="Y26" s="24" t="e">
        <f>'TRIBULAN II'!Z80</f>
        <v>#REF!</v>
      </c>
      <c r="Z26" s="24" t="e">
        <f>'TRIBULAN II'!AA80</f>
        <v>#REF!</v>
      </c>
      <c r="AA26" s="24" t="e">
        <f>'TRIBULAN II'!AB80</f>
        <v>#REF!</v>
      </c>
      <c r="AB26" s="24" t="e">
        <f>'TRIBULAN II'!AC80</f>
        <v>#REF!</v>
      </c>
      <c r="AC26" s="24" t="e">
        <f>'TRIBULAN II'!AD80</f>
        <v>#REF!</v>
      </c>
      <c r="AD26" s="24" t="e">
        <f>'TRIBULAN II'!AE80</f>
        <v>#REF!</v>
      </c>
      <c r="AE26" s="24" t="e">
        <f>'TRIBULAN II'!AF80</f>
        <v>#REF!</v>
      </c>
      <c r="AF26" s="24" t="e">
        <f>'TRIBULAN II'!AG80</f>
        <v>#REF!</v>
      </c>
      <c r="AG26" s="24" t="e">
        <f>'TRIBULAN II'!AH80</f>
        <v>#REF!</v>
      </c>
      <c r="AH26" s="24" t="e">
        <f>'TRIBULAN II'!AI80</f>
        <v>#REF!</v>
      </c>
      <c r="AI26" s="24" t="e">
        <f>'TRIBULAN II'!AJ80</f>
        <v>#REF!</v>
      </c>
      <c r="AJ26" s="24" t="e">
        <f>'TRIBULAN II'!AK80</f>
        <v>#REF!</v>
      </c>
      <c r="AK26" s="24" t="e">
        <f>'TRIBULAN II'!AL80</f>
        <v>#REF!</v>
      </c>
      <c r="AL26" s="24" t="e">
        <f>'TRIBULAN II'!AM80</f>
        <v>#REF!</v>
      </c>
      <c r="AM26" s="24" t="e">
        <f>'TRIBULAN II'!AN80</f>
        <v>#REF!</v>
      </c>
      <c r="AN26" s="24" t="e">
        <f>'TRIBULAN II'!AO80</f>
        <v>#REF!</v>
      </c>
      <c r="AO26" s="24" t="e">
        <f>'TRIBULAN II'!AP80</f>
        <v>#REF!</v>
      </c>
      <c r="AP26" s="24" t="e">
        <f>'TRIBULAN II'!AQ80</f>
        <v>#REF!</v>
      </c>
      <c r="AQ26" s="24" t="e">
        <f>'TRIBULAN II'!AR80</f>
        <v>#REF!</v>
      </c>
      <c r="AR26" s="24" t="e">
        <f>'TRIBULAN II'!AS80</f>
        <v>#REF!</v>
      </c>
      <c r="AS26" s="24" t="e">
        <f>'TRIBULAN II'!AT80</f>
        <v>#REF!</v>
      </c>
      <c r="AT26" s="24" t="e">
        <f>'TRIBULAN II'!AU80</f>
        <v>#REF!</v>
      </c>
      <c r="AU26" s="24" t="e">
        <f>'TRIBULAN II'!AV80</f>
        <v>#REF!</v>
      </c>
      <c r="AV26" s="24" t="e">
        <f>'TRIBULAN II'!AW80</f>
        <v>#REF!</v>
      </c>
      <c r="AW26" s="24" t="e">
        <f>'TRIBULAN II'!AX80</f>
        <v>#REF!</v>
      </c>
      <c r="AX26" s="24" t="e">
        <f>'TRIBULAN II'!AY80</f>
        <v>#REF!</v>
      </c>
      <c r="AY26" s="24" t="e">
        <f>'TRIBULAN II'!AZ80</f>
        <v>#REF!</v>
      </c>
      <c r="AZ26" s="24" t="e">
        <f>'TRIBULAN II'!BA80</f>
        <v>#REF!</v>
      </c>
      <c r="BA26" s="24" t="e">
        <f>'TRIBULAN II'!BB80</f>
        <v>#REF!</v>
      </c>
      <c r="BB26" s="24" t="e">
        <f>'TRIBULAN II'!BC80</f>
        <v>#REF!</v>
      </c>
      <c r="BC26" s="24" t="e">
        <f>'TRIBULAN II'!BD80</f>
        <v>#REF!</v>
      </c>
      <c r="BD26" s="24" t="e">
        <f>'TRIBULAN II'!BE80</f>
        <v>#REF!</v>
      </c>
      <c r="BE26" s="24" t="e">
        <f>'TRIBULAN II'!BF80</f>
        <v>#REF!</v>
      </c>
      <c r="BF26" s="24" t="e">
        <f>'TRIBULAN II'!BG80</f>
        <v>#REF!</v>
      </c>
      <c r="BG26" s="24" t="e">
        <f>'TRIBULAN II'!BH80</f>
        <v>#REF!</v>
      </c>
      <c r="BH26" s="24" t="e">
        <f>'TRIBULAN II'!BI80</f>
        <v>#REF!</v>
      </c>
      <c r="BI26" s="24" t="e">
        <f>'TRIBULAN II'!BJ80</f>
        <v>#REF!</v>
      </c>
      <c r="BJ26" s="24" t="e">
        <f>'TRIBULAN II'!BK80</f>
        <v>#REF!</v>
      </c>
      <c r="BK26" s="24" t="e">
        <f>'TRIBULAN II'!BL80</f>
        <v>#REF!</v>
      </c>
      <c r="BL26" s="24" t="e">
        <f>'TRIBULAN II'!BM80</f>
        <v>#REF!</v>
      </c>
      <c r="BM26" s="24" t="e">
        <f>'TRIBULAN II'!BN80</f>
        <v>#REF!</v>
      </c>
      <c r="BN26" s="24" t="e">
        <f>'TRIBULAN II'!BO80</f>
        <v>#REF!</v>
      </c>
      <c r="BO26" s="24" t="e">
        <f>'TRIBULAN II'!BP80</f>
        <v>#REF!</v>
      </c>
      <c r="BP26" s="24" t="e">
        <f>'TRIBULAN II'!BQ80</f>
        <v>#REF!</v>
      </c>
      <c r="BQ26" s="24" t="e">
        <f>'TRIBULAN II'!BR80</f>
        <v>#REF!</v>
      </c>
      <c r="BR26" s="24" t="e">
        <f>'TRIBULAN II'!BS80</f>
        <v>#REF!</v>
      </c>
      <c r="BS26" s="24" t="e">
        <f>'TRIBULAN II'!BT80</f>
        <v>#REF!</v>
      </c>
      <c r="BT26" s="24" t="e">
        <f>'TRIBULAN II'!BU80</f>
        <v>#REF!</v>
      </c>
      <c r="BU26" s="24" t="e">
        <f>'TRIBULAN II'!BV80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II'!D84</f>
        <v>#REF!</v>
      </c>
      <c r="D27" s="24" t="e">
        <f>'TRIBULAN II'!E84</f>
        <v>#REF!</v>
      </c>
      <c r="E27" s="24" t="e">
        <f>'TRIBULAN II'!F84</f>
        <v>#REF!</v>
      </c>
      <c r="F27" s="24" t="e">
        <f>'TRIBULAN II'!G84</f>
        <v>#REF!</v>
      </c>
      <c r="G27" s="24" t="e">
        <f>'TRIBULAN II'!H84</f>
        <v>#REF!</v>
      </c>
      <c r="H27" s="24" t="e">
        <f>'TRIBULAN II'!I84</f>
        <v>#REF!</v>
      </c>
      <c r="I27" s="24" t="e">
        <f>'TRIBULAN II'!J84</f>
        <v>#REF!</v>
      </c>
      <c r="J27" s="24" t="e">
        <f>'TRIBULAN II'!K84</f>
        <v>#REF!</v>
      </c>
      <c r="K27" s="24" t="e">
        <f>'TRIBULAN II'!L84</f>
        <v>#REF!</v>
      </c>
      <c r="L27" s="24" t="e">
        <f>'TRIBULAN II'!M84</f>
        <v>#REF!</v>
      </c>
      <c r="M27" s="24" t="e">
        <f>'TRIBULAN II'!N84</f>
        <v>#REF!</v>
      </c>
      <c r="N27" s="24" t="e">
        <f>'TRIBULAN II'!O84</f>
        <v>#REF!</v>
      </c>
      <c r="O27" s="24" t="e">
        <f>'TRIBULAN II'!P84</f>
        <v>#REF!</v>
      </c>
      <c r="P27" s="24" t="e">
        <f>'TRIBULAN II'!Q84</f>
        <v>#REF!</v>
      </c>
      <c r="Q27" s="24" t="e">
        <f>'TRIBULAN II'!R84</f>
        <v>#REF!</v>
      </c>
      <c r="R27" s="24" t="e">
        <f>'TRIBULAN II'!S84</f>
        <v>#REF!</v>
      </c>
      <c r="S27" s="24" t="e">
        <f>'TRIBULAN II'!T84</f>
        <v>#REF!</v>
      </c>
      <c r="T27" s="24" t="e">
        <f>'TRIBULAN II'!U84</f>
        <v>#REF!</v>
      </c>
      <c r="U27" s="24" t="e">
        <f>'TRIBULAN II'!V84</f>
        <v>#REF!</v>
      </c>
      <c r="V27" s="24" t="e">
        <f>'TRIBULAN II'!W84</f>
        <v>#REF!</v>
      </c>
      <c r="W27" s="24" t="e">
        <f>'TRIBULAN II'!X84</f>
        <v>#REF!</v>
      </c>
      <c r="X27" s="24" t="e">
        <f>'TRIBULAN II'!Y84</f>
        <v>#REF!</v>
      </c>
      <c r="Y27" s="24" t="e">
        <f>'TRIBULAN II'!Z84</f>
        <v>#REF!</v>
      </c>
      <c r="Z27" s="24" t="e">
        <f>'TRIBULAN II'!AA84</f>
        <v>#REF!</v>
      </c>
      <c r="AA27" s="24" t="e">
        <f>'TRIBULAN II'!AB84</f>
        <v>#REF!</v>
      </c>
      <c r="AB27" s="24" t="e">
        <f>'TRIBULAN II'!AC84</f>
        <v>#REF!</v>
      </c>
      <c r="AC27" s="24" t="e">
        <f>'TRIBULAN II'!AD84</f>
        <v>#REF!</v>
      </c>
      <c r="AD27" s="24" t="e">
        <f>'TRIBULAN II'!AE84</f>
        <v>#REF!</v>
      </c>
      <c r="AE27" s="24" t="e">
        <f>'TRIBULAN II'!AF84</f>
        <v>#REF!</v>
      </c>
      <c r="AF27" s="24" t="e">
        <f>'TRIBULAN II'!AG84</f>
        <v>#REF!</v>
      </c>
      <c r="AG27" s="24" t="e">
        <f>'TRIBULAN II'!AH84</f>
        <v>#REF!</v>
      </c>
      <c r="AH27" s="24" t="e">
        <f>'TRIBULAN II'!AI84</f>
        <v>#REF!</v>
      </c>
      <c r="AI27" s="24" t="e">
        <f>'TRIBULAN II'!AJ84</f>
        <v>#REF!</v>
      </c>
      <c r="AJ27" s="24" t="e">
        <f>'TRIBULAN II'!AK84</f>
        <v>#REF!</v>
      </c>
      <c r="AK27" s="24" t="e">
        <f>'TRIBULAN II'!AL84</f>
        <v>#REF!</v>
      </c>
      <c r="AL27" s="24" t="e">
        <f>'TRIBULAN II'!AM84</f>
        <v>#REF!</v>
      </c>
      <c r="AM27" s="24" t="e">
        <f>'TRIBULAN II'!AN84</f>
        <v>#REF!</v>
      </c>
      <c r="AN27" s="24" t="e">
        <f>'TRIBULAN II'!AO84</f>
        <v>#REF!</v>
      </c>
      <c r="AO27" s="24" t="e">
        <f>'TRIBULAN II'!AP84</f>
        <v>#REF!</v>
      </c>
      <c r="AP27" s="24" t="e">
        <f>'TRIBULAN II'!AQ84</f>
        <v>#REF!</v>
      </c>
      <c r="AQ27" s="24" t="e">
        <f>'TRIBULAN II'!AR84</f>
        <v>#REF!</v>
      </c>
      <c r="AR27" s="24" t="e">
        <f>'TRIBULAN II'!AS84</f>
        <v>#REF!</v>
      </c>
      <c r="AS27" s="24" t="e">
        <f>'TRIBULAN II'!AT84</f>
        <v>#REF!</v>
      </c>
      <c r="AT27" s="24" t="e">
        <f>'TRIBULAN II'!AU84</f>
        <v>#REF!</v>
      </c>
      <c r="AU27" s="24" t="e">
        <f>'TRIBULAN II'!AV84</f>
        <v>#REF!</v>
      </c>
      <c r="AV27" s="24" t="e">
        <f>'TRIBULAN II'!AW84</f>
        <v>#REF!</v>
      </c>
      <c r="AW27" s="24" t="e">
        <f>'TRIBULAN II'!AX84</f>
        <v>#REF!</v>
      </c>
      <c r="AX27" s="24" t="e">
        <f>'TRIBULAN II'!AY84</f>
        <v>#REF!</v>
      </c>
      <c r="AY27" s="24" t="e">
        <f>'TRIBULAN II'!AZ84</f>
        <v>#REF!</v>
      </c>
      <c r="AZ27" s="24" t="e">
        <f>'TRIBULAN II'!BA84</f>
        <v>#REF!</v>
      </c>
      <c r="BA27" s="24" t="e">
        <f>'TRIBULAN II'!BB84</f>
        <v>#REF!</v>
      </c>
      <c r="BB27" s="24" t="e">
        <f>'TRIBULAN II'!BC84</f>
        <v>#REF!</v>
      </c>
      <c r="BC27" s="24" t="e">
        <f>'TRIBULAN II'!BD84</f>
        <v>#REF!</v>
      </c>
      <c r="BD27" s="24" t="e">
        <f>'TRIBULAN II'!BE84</f>
        <v>#REF!</v>
      </c>
      <c r="BE27" s="24" t="e">
        <f>'TRIBULAN II'!BF84</f>
        <v>#REF!</v>
      </c>
      <c r="BF27" s="24" t="e">
        <f>'TRIBULAN II'!BG84</f>
        <v>#REF!</v>
      </c>
      <c r="BG27" s="24" t="e">
        <f>'TRIBULAN II'!BH84</f>
        <v>#REF!</v>
      </c>
      <c r="BH27" s="24" t="e">
        <f>'TRIBULAN II'!BI84</f>
        <v>#REF!</v>
      </c>
      <c r="BI27" s="24" t="e">
        <f>'TRIBULAN II'!BJ84</f>
        <v>#REF!</v>
      </c>
      <c r="BJ27" s="24" t="e">
        <f>'TRIBULAN II'!BK84</f>
        <v>#REF!</v>
      </c>
      <c r="BK27" s="24" t="e">
        <f>'TRIBULAN II'!BL84</f>
        <v>#REF!</v>
      </c>
      <c r="BL27" s="24" t="e">
        <f>'TRIBULAN II'!BM84</f>
        <v>#REF!</v>
      </c>
      <c r="BM27" s="24" t="e">
        <f>'TRIBULAN II'!BN84</f>
        <v>#REF!</v>
      </c>
      <c r="BN27" s="24" t="e">
        <f>'TRIBULAN II'!BO84</f>
        <v>#REF!</v>
      </c>
      <c r="BO27" s="24" t="e">
        <f>'TRIBULAN II'!BP84</f>
        <v>#REF!</v>
      </c>
      <c r="BP27" s="24" t="e">
        <f>'TRIBULAN II'!BQ84</f>
        <v>#REF!</v>
      </c>
      <c r="BQ27" s="24" t="e">
        <f>'TRIBULAN II'!BR84</f>
        <v>#REF!</v>
      </c>
      <c r="BR27" s="24" t="e">
        <f>'TRIBULAN II'!BS84</f>
        <v>#REF!</v>
      </c>
      <c r="BS27" s="24" t="e">
        <f>'TRIBULAN II'!BT84</f>
        <v>#REF!</v>
      </c>
      <c r="BT27" s="24" t="e">
        <f>'TRIBULAN II'!BU84</f>
        <v>#REF!</v>
      </c>
      <c r="BU27" s="24" t="e">
        <f>'TRIBULAN II'!BV84</f>
        <v>#REF!</v>
      </c>
    </row>
    <row r="28" spans="1:73" ht="14.25" customHeight="1">
      <c r="A28" s="202" t="s">
        <v>148</v>
      </c>
      <c r="B28" s="192"/>
      <c r="C28" s="104" t="e">
        <f>'TRIBULAN II'!D85</f>
        <v>#REF!</v>
      </c>
      <c r="D28" s="104" t="e">
        <f>'TRIBULAN II'!E85</f>
        <v>#REF!</v>
      </c>
      <c r="E28" s="104" t="e">
        <f>'TRIBULAN II'!F85</f>
        <v>#REF!</v>
      </c>
      <c r="F28" s="104" t="e">
        <f>'TRIBULAN II'!G85</f>
        <v>#REF!</v>
      </c>
      <c r="G28" s="104" t="e">
        <f>'TRIBULAN II'!H85</f>
        <v>#REF!</v>
      </c>
      <c r="H28" s="104" t="e">
        <f>'TRIBULAN II'!I85</f>
        <v>#REF!</v>
      </c>
      <c r="I28" s="104" t="e">
        <f>'TRIBULAN II'!J85</f>
        <v>#REF!</v>
      </c>
      <c r="J28" s="104" t="e">
        <f>'TRIBULAN II'!K85</f>
        <v>#REF!</v>
      </c>
      <c r="K28" s="104" t="e">
        <f>'TRIBULAN II'!L85</f>
        <v>#REF!</v>
      </c>
      <c r="L28" s="104" t="e">
        <f>'TRIBULAN II'!M85</f>
        <v>#REF!</v>
      </c>
      <c r="M28" s="104" t="e">
        <f>'TRIBULAN II'!N85</f>
        <v>#REF!</v>
      </c>
      <c r="N28" s="104" t="e">
        <f>'TRIBULAN II'!O85</f>
        <v>#REF!</v>
      </c>
      <c r="O28" s="104" t="e">
        <f>'TRIBULAN II'!P85</f>
        <v>#REF!</v>
      </c>
      <c r="P28" s="104" t="e">
        <f>'TRIBULAN II'!Q85</f>
        <v>#REF!</v>
      </c>
      <c r="Q28" s="104" t="e">
        <f>'TRIBULAN II'!R85</f>
        <v>#REF!</v>
      </c>
      <c r="R28" s="104" t="e">
        <f>'TRIBULAN II'!S85</f>
        <v>#REF!</v>
      </c>
      <c r="S28" s="104" t="e">
        <f>'TRIBULAN II'!T85</f>
        <v>#REF!</v>
      </c>
      <c r="T28" s="104" t="e">
        <f>'TRIBULAN II'!U85</f>
        <v>#REF!</v>
      </c>
      <c r="U28" s="104" t="e">
        <f>'TRIBULAN II'!V85</f>
        <v>#REF!</v>
      </c>
      <c r="V28" s="104" t="e">
        <f>'TRIBULAN II'!W85</f>
        <v>#REF!</v>
      </c>
      <c r="W28" s="104" t="e">
        <f>'TRIBULAN II'!X85</f>
        <v>#REF!</v>
      </c>
      <c r="X28" s="104" t="e">
        <f>'TRIBULAN II'!Y85</f>
        <v>#REF!</v>
      </c>
      <c r="Y28" s="104" t="e">
        <f>'TRIBULAN II'!Z85</f>
        <v>#REF!</v>
      </c>
      <c r="Z28" s="104" t="e">
        <f>'TRIBULAN II'!AA85</f>
        <v>#REF!</v>
      </c>
      <c r="AA28" s="104" t="e">
        <f>'TRIBULAN II'!AB85</f>
        <v>#REF!</v>
      </c>
      <c r="AB28" s="104" t="e">
        <f>'TRIBULAN II'!AC85</f>
        <v>#REF!</v>
      </c>
      <c r="AC28" s="104" t="e">
        <f>'TRIBULAN II'!AD85</f>
        <v>#REF!</v>
      </c>
      <c r="AD28" s="104" t="e">
        <f>'TRIBULAN II'!AE85</f>
        <v>#REF!</v>
      </c>
      <c r="AE28" s="104" t="e">
        <f>'TRIBULAN II'!AF85</f>
        <v>#REF!</v>
      </c>
      <c r="AF28" s="104" t="e">
        <f>'TRIBULAN II'!AG85</f>
        <v>#REF!</v>
      </c>
      <c r="AG28" s="104" t="e">
        <f>'TRIBULAN II'!AH85</f>
        <v>#REF!</v>
      </c>
      <c r="AH28" s="104" t="e">
        <f>'TRIBULAN II'!AI85</f>
        <v>#REF!</v>
      </c>
      <c r="AI28" s="104" t="e">
        <f>'TRIBULAN II'!AJ85</f>
        <v>#REF!</v>
      </c>
      <c r="AJ28" s="104" t="e">
        <f>'TRIBULAN II'!AK85</f>
        <v>#REF!</v>
      </c>
      <c r="AK28" s="104" t="e">
        <f>'TRIBULAN II'!AL85</f>
        <v>#REF!</v>
      </c>
      <c r="AL28" s="104" t="e">
        <f>'TRIBULAN II'!AM85</f>
        <v>#REF!</v>
      </c>
      <c r="AM28" s="104" t="e">
        <f>'TRIBULAN II'!AN85</f>
        <v>#REF!</v>
      </c>
      <c r="AN28" s="104" t="e">
        <f>'TRIBULAN II'!AO85</f>
        <v>#REF!</v>
      </c>
      <c r="AO28" s="104" t="e">
        <f>'TRIBULAN II'!AP85</f>
        <v>#REF!</v>
      </c>
      <c r="AP28" s="104" t="e">
        <f>'TRIBULAN II'!AQ85</f>
        <v>#REF!</v>
      </c>
      <c r="AQ28" s="104" t="e">
        <f>'TRIBULAN II'!AR85</f>
        <v>#REF!</v>
      </c>
      <c r="AR28" s="104" t="e">
        <f>'TRIBULAN II'!AS85</f>
        <v>#REF!</v>
      </c>
      <c r="AS28" s="104" t="e">
        <f>'TRIBULAN II'!AT85</f>
        <v>#REF!</v>
      </c>
      <c r="AT28" s="104" t="e">
        <f>'TRIBULAN II'!AU85</f>
        <v>#REF!</v>
      </c>
      <c r="AU28" s="104" t="e">
        <f>'TRIBULAN II'!AV85</f>
        <v>#REF!</v>
      </c>
      <c r="AV28" s="104" t="e">
        <f>'TRIBULAN II'!AW85</f>
        <v>#REF!</v>
      </c>
      <c r="AW28" s="104" t="e">
        <f>'TRIBULAN II'!AX85</f>
        <v>#REF!</v>
      </c>
      <c r="AX28" s="104" t="e">
        <f>'TRIBULAN II'!AY85</f>
        <v>#REF!</v>
      </c>
      <c r="AY28" s="104" t="e">
        <f>'TRIBULAN II'!AZ85</f>
        <v>#REF!</v>
      </c>
      <c r="AZ28" s="104" t="e">
        <f>'TRIBULAN II'!BA85</f>
        <v>#REF!</v>
      </c>
      <c r="BA28" s="104" t="e">
        <f>'TRIBULAN II'!BB85</f>
        <v>#REF!</v>
      </c>
      <c r="BB28" s="104" t="e">
        <f>'TRIBULAN II'!BC85</f>
        <v>#REF!</v>
      </c>
      <c r="BC28" s="104" t="e">
        <f>'TRIBULAN II'!BD85</f>
        <v>#REF!</v>
      </c>
      <c r="BD28" s="104" t="e">
        <f>'TRIBULAN II'!BE85</f>
        <v>#REF!</v>
      </c>
      <c r="BE28" s="104" t="e">
        <f>'TRIBULAN II'!BF85</f>
        <v>#REF!</v>
      </c>
      <c r="BF28" s="104" t="e">
        <f>'TRIBULAN II'!BG85</f>
        <v>#REF!</v>
      </c>
      <c r="BG28" s="104" t="e">
        <f>'TRIBULAN II'!BH85</f>
        <v>#REF!</v>
      </c>
      <c r="BH28" s="104" t="e">
        <f>'TRIBULAN II'!BI85</f>
        <v>#REF!</v>
      </c>
      <c r="BI28" s="104" t="e">
        <f>'TRIBULAN II'!BJ85</f>
        <v>#REF!</v>
      </c>
      <c r="BJ28" s="104" t="e">
        <f>'TRIBULAN II'!BK85</f>
        <v>#REF!</v>
      </c>
      <c r="BK28" s="104" t="e">
        <f>'TRIBULAN II'!BL85</f>
        <v>#REF!</v>
      </c>
      <c r="BL28" s="104" t="e">
        <f>'TRIBULAN II'!BM85</f>
        <v>#REF!</v>
      </c>
      <c r="BM28" s="104" t="e">
        <f>'TRIBULAN II'!BN85</f>
        <v>#REF!</v>
      </c>
      <c r="BN28" s="104" t="e">
        <f>'TRIBULAN II'!BO85</f>
        <v>#REF!</v>
      </c>
      <c r="BO28" s="104" t="e">
        <f>'TRIBULAN II'!BP85</f>
        <v>#REF!</v>
      </c>
      <c r="BP28" s="104" t="e">
        <f>'TRIBULAN II'!BQ85</f>
        <v>#REF!</v>
      </c>
      <c r="BQ28" s="104" t="e">
        <f>'TRIBULAN II'!BR85</f>
        <v>#REF!</v>
      </c>
      <c r="BR28" s="104" t="e">
        <f>'TRIBULAN II'!BS85</f>
        <v>#REF!</v>
      </c>
      <c r="BS28" s="104" t="e">
        <f>'TRIBULAN II'!BT85</f>
        <v>#REF!</v>
      </c>
      <c r="BT28" s="104" t="e">
        <f>'TRIBULAN II'!BU85</f>
        <v>#REF!</v>
      </c>
      <c r="BU28" s="104" t="e">
        <f>'TRIBULAN II'!BV85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5"/>
      <c r="BM30" s="185"/>
      <c r="BN30" s="185"/>
      <c r="BO30" s="185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5"/>
      <c r="BM31" s="185"/>
      <c r="BN31" s="185"/>
      <c r="BO31" s="185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5"/>
      <c r="BL32" s="185"/>
      <c r="BM32" s="185"/>
      <c r="BN32" s="185"/>
      <c r="BO32" s="185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6"/>
      <c r="BL35" s="185"/>
      <c r="BM35" s="185"/>
      <c r="BN35" s="185"/>
      <c r="BO35" s="185"/>
    </row>
    <row r="36" spans="2:67" ht="14.25" customHeight="1">
      <c r="B36" s="107"/>
      <c r="C36" s="105"/>
      <c r="D36" s="105"/>
      <c r="AA36" s="105"/>
      <c r="AB36" s="106"/>
      <c r="BK36" s="205"/>
      <c r="BL36" s="185"/>
      <c r="BM36" s="185"/>
      <c r="BN36" s="185"/>
      <c r="BO36" s="185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156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28">
        <f>'TRIBULAN I'!D12+'TRIBULAN II'!D12</f>
        <v>47</v>
      </c>
      <c r="E12" s="128">
        <f>'TRIBULAN I'!E12+'TRIBULAN II'!E12</f>
        <v>39</v>
      </c>
      <c r="F12" s="128">
        <f>'TRIBULAN I'!F12+'TRIBULAN II'!F12</f>
        <v>30</v>
      </c>
      <c r="G12" s="19">
        <f t="shared" ref="G12:G85" si="0">(F12/D12*100)</f>
        <v>63.829787234042556</v>
      </c>
      <c r="H12" s="128">
        <f>'TRIBULAN I'!H12+'TRIBULAN II'!H12</f>
        <v>6</v>
      </c>
      <c r="I12" s="21">
        <f t="shared" ref="I12:I46" si="1">(H12/F12*100)</f>
        <v>20</v>
      </c>
      <c r="J12" s="128">
        <f>'TRIBULAN I'!J12+'TRIBULAN II'!J12</f>
        <v>0</v>
      </c>
      <c r="K12" s="23">
        <f t="shared" ref="K12:K46" si="2">(J12/F12*100)</f>
        <v>0</v>
      </c>
      <c r="L12" s="128">
        <f>'TRIBULAN I'!L12+'TRIBULAN II'!L12</f>
        <v>0</v>
      </c>
      <c r="M12" s="128">
        <f>'TRIBULAN I'!M12+'TRIBULAN II'!M12</f>
        <v>0</v>
      </c>
      <c r="N12" s="128">
        <f>'TRIBULAN I'!N12+'TRIBULAN II'!N12</f>
        <v>36</v>
      </c>
      <c r="O12" s="19">
        <f t="shared" ref="O12:O85" si="3">(N12/D12*100)</f>
        <v>76.59574468085107</v>
      </c>
      <c r="P12" s="128">
        <f>'TRIBULAN I'!P12+'TRIBULAN II'!P12</f>
        <v>2</v>
      </c>
      <c r="Q12" s="19">
        <f t="shared" ref="Q12:Q46" si="4">(P12/N12*100)</f>
        <v>5.5555555555555554</v>
      </c>
      <c r="R12" s="128">
        <f>'TRIBULAN I'!R12+'TRIBULAN II'!R12</f>
        <v>31</v>
      </c>
      <c r="S12" s="19">
        <f t="shared" ref="S12:S74" si="5">(R12/D12*100)</f>
        <v>65.957446808510639</v>
      </c>
      <c r="T12" s="128">
        <f>'TRIBULAN I'!T12+'TRIBULAN II'!T12</f>
        <v>0</v>
      </c>
      <c r="U12" s="19">
        <f t="shared" ref="U12:U46" si="6">(T12/R12*100)</f>
        <v>0</v>
      </c>
      <c r="V12" s="128">
        <f>'TRIBULAN I'!V12+'TRIBULAN II'!V12</f>
        <v>31</v>
      </c>
      <c r="W12" s="19">
        <f t="shared" ref="W12:W85" si="7">(V12/D12*100)</f>
        <v>65.957446808510639</v>
      </c>
      <c r="X12" s="128">
        <f>'TRIBULAN I'!X12+'TRIBULAN II'!X12</f>
        <v>0</v>
      </c>
      <c r="Y12" s="19">
        <f t="shared" ref="Y12:Y46" si="8">(X12/V12*100)</f>
        <v>0</v>
      </c>
      <c r="Z12" s="128">
        <f>'TRIBULAN I'!Z12+'TRIBULAN II'!Z12</f>
        <v>31</v>
      </c>
      <c r="AA12" s="19">
        <f t="shared" ref="AA12:AA85" si="9">(Z12/D12*100)</f>
        <v>65.957446808510639</v>
      </c>
      <c r="AB12" s="128">
        <f>'TRIBULAN I'!AB12+'TRIBULAN II'!AB12</f>
        <v>0</v>
      </c>
      <c r="AC12" s="19">
        <f t="shared" ref="AC12:AC46" si="10">(AB12/Z12*100)</f>
        <v>0</v>
      </c>
      <c r="AD12" s="128">
        <f>'TRIBULAN I'!AD12+'TRIBULAN II'!AD12</f>
        <v>31</v>
      </c>
      <c r="AE12" s="19">
        <f t="shared" ref="AE12:AE85" si="11">(AD12/D12*100)</f>
        <v>65.957446808510639</v>
      </c>
      <c r="AF12" s="128">
        <f>'TRIBULAN I'!AF12+'TRIBULAN II'!AF12</f>
        <v>0</v>
      </c>
      <c r="AG12" s="19">
        <f t="shared" ref="AG12:AG46" si="12">(AF12/AD12*100)</f>
        <v>0</v>
      </c>
      <c r="AH12" s="128">
        <f>'TRIBULAN I'!AH12+'TRIBULAN II'!AH12</f>
        <v>31</v>
      </c>
      <c r="AI12" s="19">
        <f t="shared" ref="AI12:AI85" si="13">(AH12/D12*100)</f>
        <v>65.957446808510639</v>
      </c>
      <c r="AJ12" s="128">
        <f>'TRIBULAN I'!AJ12+'TRIBULAN II'!AJ12</f>
        <v>0</v>
      </c>
      <c r="AK12" s="19">
        <f t="shared" ref="AK12:AK46" si="14">(AJ12/AH12*100)</f>
        <v>0</v>
      </c>
      <c r="AL12" s="128">
        <f>'TRIBULAN I'!AL12+'TRIBULAN II'!AL12</f>
        <v>0</v>
      </c>
      <c r="AM12" s="128">
        <f>'TRIBULAN I'!AM12+'TRIBULAN II'!AM12</f>
        <v>1</v>
      </c>
      <c r="AN12" s="128">
        <f>'TRIBULAN I'!AN12+'TRIBULAN II'!AN12</f>
        <v>0</v>
      </c>
      <c r="AO12" s="128">
        <f>'TRIBULAN I'!AO12+'TRIBULAN II'!AO12</f>
        <v>3</v>
      </c>
      <c r="AP12" s="128">
        <f>'TRIBULAN I'!AP12+'TRIBULAN II'!AP12</f>
        <v>0</v>
      </c>
      <c r="AQ12" s="128">
        <f>'TRIBULAN I'!AQ12+'TRIBULAN II'!AQ12</f>
        <v>0</v>
      </c>
      <c r="AR12" s="128">
        <f>'TRIBULAN I'!AR12+'TRIBULAN II'!AR12</f>
        <v>7</v>
      </c>
      <c r="AS12" s="128">
        <f>'TRIBULAN I'!AS12+'TRIBULAN II'!AS12</f>
        <v>0</v>
      </c>
      <c r="AT12" s="128">
        <f>'TRIBULAN I'!AT12+'TRIBULAN II'!AT12</f>
        <v>0</v>
      </c>
      <c r="AU12" s="128">
        <f>'TRIBULAN I'!AU12+'TRIBULAN II'!AU12</f>
        <v>0</v>
      </c>
      <c r="AV12" s="128">
        <f>'TRIBULAN I'!AV12+'TRIBULAN II'!AV12</f>
        <v>0</v>
      </c>
      <c r="AW12" s="128">
        <f>'TRIBULAN I'!AW12+'TRIBULAN II'!AW12</f>
        <v>0</v>
      </c>
      <c r="AX12" s="128">
        <f>'TRIBULAN I'!AX12+'TRIBULAN II'!AX12</f>
        <v>0</v>
      </c>
      <c r="AY12" s="128">
        <f>'TRIBULAN I'!AY12+'TRIBULAN II'!AY12</f>
        <v>1</v>
      </c>
      <c r="AZ12" s="128">
        <f>'TRIBULAN I'!AZ12+'TRIBULAN II'!AZ12</f>
        <v>37</v>
      </c>
      <c r="BA12" s="128">
        <f>'TRIBULAN I'!BA12+'TRIBULAN II'!BA12</f>
        <v>17</v>
      </c>
      <c r="BB12" s="28">
        <f t="shared" ref="BB12:BB85" si="15">BA12/AZ12*100</f>
        <v>45.945945945945951</v>
      </c>
      <c r="BC12" s="128">
        <f>'TRIBULAN I'!BC12+'TRIBULAN II'!BC12</f>
        <v>0</v>
      </c>
      <c r="BD12" s="28">
        <f t="shared" ref="BD12:BD85" si="16">BC12/AZ12*100</f>
        <v>0</v>
      </c>
      <c r="BE12" s="128">
        <f>'TRIBULAN I'!BE12+'TRIBULAN II'!BE12</f>
        <v>0</v>
      </c>
      <c r="BF12" s="29">
        <f t="shared" ref="BF12:BF82" si="17">(BE12/AZ12*100)</f>
        <v>0</v>
      </c>
      <c r="BG12" s="128">
        <f>'TRIBULAN I'!BG12+'TRIBULAN II'!BG12</f>
        <v>0</v>
      </c>
      <c r="BH12" s="29">
        <f t="shared" ref="BH12:BH85" si="18">(BG12/AZ12*100)</f>
        <v>0</v>
      </c>
      <c r="BI12" s="30">
        <f t="shared" ref="BI12:BI84" si="19">BA12+BC12+BG12+BE12</f>
        <v>17</v>
      </c>
      <c r="BJ12" s="29">
        <f t="shared" ref="BJ12:BJ85" si="20">BI12/AZ12*100</f>
        <v>45.945945945945951</v>
      </c>
      <c r="BK12" s="128">
        <f>'TRIBULAN I'!BK12+'TRIBULAN II'!BK12</f>
        <v>20</v>
      </c>
      <c r="BL12" s="19">
        <f t="shared" ref="BL12:BL85" si="21">(BK12/AZ12*100)</f>
        <v>54.054054054054056</v>
      </c>
      <c r="BM12" s="128">
        <f>'TRIBULAN I'!BM12+'TRIBULAN II'!BM12</f>
        <v>0</v>
      </c>
      <c r="BN12" s="19">
        <f t="shared" ref="BN12:BN85" si="22">(BM12/AZ12*100)</f>
        <v>0</v>
      </c>
      <c r="BO12" s="128">
        <f>'TRIBULAN I'!BO12+'TRIBULAN II'!BO12</f>
        <v>0</v>
      </c>
      <c r="BP12" s="19">
        <f t="shared" ref="BP12:BP85" si="23">(BO12/AZ12*100)</f>
        <v>0</v>
      </c>
      <c r="BQ12" s="128">
        <f>'TRIBULAN I'!BQ12+'TRIBULAN II'!BQ12</f>
        <v>0</v>
      </c>
      <c r="BR12" s="19">
        <f t="shared" ref="BR12:BR72" si="24">(BQ12/AZ12*100)</f>
        <v>0</v>
      </c>
      <c r="BS12" s="128">
        <f>'TRIBULAN I'!BS12+'TRIBULAN II'!BS12</f>
        <v>0</v>
      </c>
      <c r="BT12" s="19">
        <f t="shared" ref="BT12:BT85" si="25">(BS12/AZ12*100)</f>
        <v>0</v>
      </c>
      <c r="BU12" s="128">
        <f>'TRIBULAN I'!BU12+'TRIBULAN II'!BU12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37</v>
      </c>
      <c r="BY12" s="4"/>
    </row>
    <row r="13" spans="1:77" ht="14.25" customHeight="1">
      <c r="A13" s="174"/>
      <c r="B13" s="174"/>
      <c r="C13" s="32" t="s">
        <v>62</v>
      </c>
      <c r="D13" s="128">
        <f>'TRIBULAN I'!D13+'TRIBULAN II'!D13</f>
        <v>53</v>
      </c>
      <c r="E13" s="128">
        <f>'TRIBULAN I'!E13+'TRIBULAN II'!E13</f>
        <v>53</v>
      </c>
      <c r="F13" s="128">
        <f>'TRIBULAN I'!F13+'TRIBULAN II'!F13</f>
        <v>20</v>
      </c>
      <c r="G13" s="19">
        <f t="shared" si="0"/>
        <v>37.735849056603776</v>
      </c>
      <c r="H13" s="128">
        <f>'TRIBULAN I'!H13+'TRIBULAN II'!H13</f>
        <v>12</v>
      </c>
      <c r="I13" s="21">
        <f t="shared" si="1"/>
        <v>60</v>
      </c>
      <c r="J13" s="128">
        <f>'TRIBULAN I'!J13+'TRIBULAN II'!J13</f>
        <v>0</v>
      </c>
      <c r="K13" s="23">
        <f t="shared" si="2"/>
        <v>0</v>
      </c>
      <c r="L13" s="128">
        <f>'TRIBULAN I'!L13+'TRIBULAN II'!L13</f>
        <v>0</v>
      </c>
      <c r="M13" s="128">
        <f>'TRIBULAN I'!M13+'TRIBULAN II'!M13</f>
        <v>0</v>
      </c>
      <c r="N13" s="128">
        <f>'TRIBULAN I'!N13+'TRIBULAN II'!N13</f>
        <v>43</v>
      </c>
      <c r="O13" s="19">
        <f t="shared" si="3"/>
        <v>81.132075471698116</v>
      </c>
      <c r="P13" s="128">
        <f>'TRIBULAN I'!P13+'TRIBULAN II'!P13</f>
        <v>5</v>
      </c>
      <c r="Q13" s="19">
        <f t="shared" si="4"/>
        <v>11.627906976744185</v>
      </c>
      <c r="R13" s="128">
        <f>'TRIBULAN I'!R13+'TRIBULAN II'!R13</f>
        <v>20</v>
      </c>
      <c r="S13" s="19">
        <f t="shared" si="5"/>
        <v>37.735849056603776</v>
      </c>
      <c r="T13" s="128">
        <f>'TRIBULAN I'!T13+'TRIBULAN II'!T13</f>
        <v>1</v>
      </c>
      <c r="U13" s="19">
        <f t="shared" si="6"/>
        <v>5</v>
      </c>
      <c r="V13" s="128">
        <f>'TRIBULAN I'!V13+'TRIBULAN II'!V13</f>
        <v>20</v>
      </c>
      <c r="W13" s="19">
        <f t="shared" si="7"/>
        <v>37.735849056603776</v>
      </c>
      <c r="X13" s="128">
        <f>'TRIBULAN I'!X13+'TRIBULAN II'!X13</f>
        <v>0</v>
      </c>
      <c r="Y13" s="19">
        <f t="shared" si="8"/>
        <v>0</v>
      </c>
      <c r="Z13" s="128">
        <f>'TRIBULAN I'!Z13+'TRIBULAN II'!Z13</f>
        <v>20</v>
      </c>
      <c r="AA13" s="19">
        <f t="shared" si="9"/>
        <v>37.735849056603776</v>
      </c>
      <c r="AB13" s="128">
        <f>'TRIBULAN I'!AB13+'TRIBULAN II'!AB13</f>
        <v>0</v>
      </c>
      <c r="AC13" s="19">
        <f t="shared" si="10"/>
        <v>0</v>
      </c>
      <c r="AD13" s="128">
        <f>'TRIBULAN I'!AD13+'TRIBULAN II'!AD13</f>
        <v>20</v>
      </c>
      <c r="AE13" s="19">
        <f t="shared" si="11"/>
        <v>37.735849056603776</v>
      </c>
      <c r="AF13" s="128">
        <f>'TRIBULAN I'!AF13+'TRIBULAN II'!AF13</f>
        <v>0</v>
      </c>
      <c r="AG13" s="19">
        <f t="shared" si="12"/>
        <v>0</v>
      </c>
      <c r="AH13" s="128">
        <f>'TRIBULAN I'!AH13+'TRIBULAN II'!AH13</f>
        <v>17</v>
      </c>
      <c r="AI13" s="19">
        <f t="shared" si="13"/>
        <v>32.075471698113205</v>
      </c>
      <c r="AJ13" s="128">
        <f>'TRIBULAN I'!AJ13+'TRIBULAN II'!AJ13</f>
        <v>0</v>
      </c>
      <c r="AK13" s="19">
        <f t="shared" si="14"/>
        <v>0</v>
      </c>
      <c r="AL13" s="128">
        <f>'TRIBULAN I'!AL13+'TRIBULAN II'!AL13</f>
        <v>1</v>
      </c>
      <c r="AM13" s="128">
        <f>'TRIBULAN I'!AM13+'TRIBULAN II'!AM13</f>
        <v>2</v>
      </c>
      <c r="AN13" s="128">
        <f>'TRIBULAN I'!AN13+'TRIBULAN II'!AN13</f>
        <v>2</v>
      </c>
      <c r="AO13" s="128">
        <f>'TRIBULAN I'!AO13+'TRIBULAN II'!AO13</f>
        <v>2</v>
      </c>
      <c r="AP13" s="128">
        <f>'TRIBULAN I'!AP13+'TRIBULAN II'!AP13</f>
        <v>0</v>
      </c>
      <c r="AQ13" s="128">
        <f>'TRIBULAN I'!AQ13+'TRIBULAN II'!AQ13</f>
        <v>0</v>
      </c>
      <c r="AR13" s="128">
        <f>'TRIBULAN I'!AR13+'TRIBULAN II'!AR13</f>
        <v>4</v>
      </c>
      <c r="AS13" s="128">
        <f>'TRIBULAN I'!AS13+'TRIBULAN II'!AS13</f>
        <v>0</v>
      </c>
      <c r="AT13" s="128">
        <f>'TRIBULAN I'!AT13+'TRIBULAN II'!AT13</f>
        <v>0</v>
      </c>
      <c r="AU13" s="128">
        <f>'TRIBULAN I'!AU13+'TRIBULAN II'!AU13</f>
        <v>0</v>
      </c>
      <c r="AV13" s="128">
        <f>'TRIBULAN I'!AV13+'TRIBULAN II'!AV13</f>
        <v>0</v>
      </c>
      <c r="AW13" s="128">
        <f>'TRIBULAN I'!AW13+'TRIBULAN II'!AW13</f>
        <v>0</v>
      </c>
      <c r="AX13" s="128">
        <f>'TRIBULAN I'!AX13+'TRIBULAN II'!AX13</f>
        <v>0</v>
      </c>
      <c r="AY13" s="128">
        <f>'TRIBULAN I'!AY13+'TRIBULAN II'!AY13</f>
        <v>5</v>
      </c>
      <c r="AZ13" s="128">
        <f>'TRIBULAN I'!AZ13+'TRIBULAN II'!AZ13</f>
        <v>50</v>
      </c>
      <c r="BA13" s="128">
        <f>'TRIBULAN I'!BA13+'TRIBULAN II'!BA13</f>
        <v>24</v>
      </c>
      <c r="BB13" s="28">
        <f t="shared" si="15"/>
        <v>48</v>
      </c>
      <c r="BC13" s="128">
        <f>'TRIBULAN I'!BC13+'TRIBULAN II'!BC13</f>
        <v>0</v>
      </c>
      <c r="BD13" s="28">
        <f t="shared" si="16"/>
        <v>0</v>
      </c>
      <c r="BE13" s="128">
        <f>'TRIBULAN I'!BE13+'TRIBULAN II'!BE13</f>
        <v>0</v>
      </c>
      <c r="BF13" s="29">
        <f t="shared" si="17"/>
        <v>0</v>
      </c>
      <c r="BG13" s="128">
        <f>'TRIBULAN I'!BG13+'TRIBULAN II'!BG13</f>
        <v>0</v>
      </c>
      <c r="BH13" s="29">
        <f t="shared" si="18"/>
        <v>0</v>
      </c>
      <c r="BI13" s="30">
        <f t="shared" si="19"/>
        <v>24</v>
      </c>
      <c r="BJ13" s="29">
        <f t="shared" si="20"/>
        <v>48</v>
      </c>
      <c r="BK13" s="128">
        <f>'TRIBULAN I'!BK13+'TRIBULAN II'!BK13</f>
        <v>26</v>
      </c>
      <c r="BL13" s="19">
        <f t="shared" si="21"/>
        <v>52</v>
      </c>
      <c r="BM13" s="128">
        <f>'TRIBULAN I'!BM13+'TRIBULAN II'!BM13</f>
        <v>0</v>
      </c>
      <c r="BN13" s="19">
        <f t="shared" si="22"/>
        <v>0</v>
      </c>
      <c r="BO13" s="128">
        <f>'TRIBULAN I'!BO13+'TRIBULAN II'!BO13</f>
        <v>0</v>
      </c>
      <c r="BP13" s="19">
        <f t="shared" si="23"/>
        <v>0</v>
      </c>
      <c r="BQ13" s="128">
        <f>'TRIBULAN I'!BQ13+'TRIBULAN II'!BQ13</f>
        <v>0</v>
      </c>
      <c r="BR13" s="19">
        <f t="shared" si="24"/>
        <v>0</v>
      </c>
      <c r="BS13" s="128">
        <f>'TRIBULAN I'!BS13+'TRIBULAN II'!BS13</f>
        <v>0</v>
      </c>
      <c r="BT13" s="19">
        <f t="shared" si="25"/>
        <v>0</v>
      </c>
      <c r="BU13" s="128">
        <f>'TRIBULAN I'!BU13+'TRIBULAN II'!BU13</f>
        <v>0</v>
      </c>
      <c r="BV13" s="19">
        <f t="shared" si="26"/>
        <v>0</v>
      </c>
      <c r="BW13" s="4" t="s">
        <v>63</v>
      </c>
      <c r="BX13" s="31">
        <f>BI16+BK16+BM16+BO16+BQ16+BS16</f>
        <v>170</v>
      </c>
      <c r="BY13" s="4"/>
    </row>
    <row r="14" spans="1:77" ht="14.25" customHeight="1">
      <c r="A14" s="174"/>
      <c r="B14" s="174"/>
      <c r="C14" s="32" t="s">
        <v>64</v>
      </c>
      <c r="D14" s="128">
        <f>'TRIBULAN I'!D14+'TRIBULAN II'!D14</f>
        <v>41</v>
      </c>
      <c r="E14" s="128">
        <f>'TRIBULAN I'!E14+'TRIBULAN II'!E14</f>
        <v>45</v>
      </c>
      <c r="F14" s="128">
        <f>'TRIBULAN I'!F14+'TRIBULAN II'!F14</f>
        <v>29</v>
      </c>
      <c r="G14" s="19">
        <f t="shared" si="0"/>
        <v>70.731707317073173</v>
      </c>
      <c r="H14" s="128">
        <f>'TRIBULAN I'!H14+'TRIBULAN II'!H14</f>
        <v>10</v>
      </c>
      <c r="I14" s="21">
        <f t="shared" si="1"/>
        <v>34.482758620689658</v>
      </c>
      <c r="J14" s="128">
        <f>'TRIBULAN I'!J14+'TRIBULAN II'!J14</f>
        <v>0</v>
      </c>
      <c r="K14" s="23">
        <f t="shared" si="2"/>
        <v>0</v>
      </c>
      <c r="L14" s="128">
        <f>'TRIBULAN I'!L14+'TRIBULAN II'!L14</f>
        <v>0</v>
      </c>
      <c r="M14" s="128">
        <f>'TRIBULAN I'!M14+'TRIBULAN II'!M14</f>
        <v>0</v>
      </c>
      <c r="N14" s="128">
        <f>'TRIBULAN I'!N14+'TRIBULAN II'!N14</f>
        <v>25</v>
      </c>
      <c r="O14" s="19">
        <f t="shared" si="3"/>
        <v>60.975609756097562</v>
      </c>
      <c r="P14" s="128">
        <f>'TRIBULAN I'!P14+'TRIBULAN II'!P14</f>
        <v>5</v>
      </c>
      <c r="Q14" s="19">
        <f t="shared" si="4"/>
        <v>20</v>
      </c>
      <c r="R14" s="128">
        <f>'TRIBULAN I'!R14+'TRIBULAN II'!R14</f>
        <v>29</v>
      </c>
      <c r="S14" s="19">
        <f t="shared" si="5"/>
        <v>70.731707317073173</v>
      </c>
      <c r="T14" s="128">
        <f>'TRIBULAN I'!T14+'TRIBULAN II'!T14</f>
        <v>3</v>
      </c>
      <c r="U14" s="19">
        <f t="shared" si="6"/>
        <v>10.344827586206897</v>
      </c>
      <c r="V14" s="128">
        <f>'TRIBULAN I'!V14+'TRIBULAN II'!V14</f>
        <v>29</v>
      </c>
      <c r="W14" s="19">
        <f t="shared" si="7"/>
        <v>70.731707317073173</v>
      </c>
      <c r="X14" s="128">
        <f>'TRIBULAN I'!X14+'TRIBULAN II'!X14</f>
        <v>0</v>
      </c>
      <c r="Y14" s="19">
        <f t="shared" si="8"/>
        <v>0</v>
      </c>
      <c r="Z14" s="128">
        <f>'TRIBULAN I'!Z14+'TRIBULAN II'!Z14</f>
        <v>29</v>
      </c>
      <c r="AA14" s="19">
        <f t="shared" si="9"/>
        <v>70.731707317073173</v>
      </c>
      <c r="AB14" s="128">
        <f>'TRIBULAN I'!AB14+'TRIBULAN II'!AB14</f>
        <v>0</v>
      </c>
      <c r="AC14" s="19">
        <f t="shared" si="10"/>
        <v>0</v>
      </c>
      <c r="AD14" s="128">
        <f>'TRIBULAN I'!AD14+'TRIBULAN II'!AD14</f>
        <v>29</v>
      </c>
      <c r="AE14" s="19">
        <f t="shared" si="11"/>
        <v>70.731707317073173</v>
      </c>
      <c r="AF14" s="128">
        <f>'TRIBULAN I'!AF14+'TRIBULAN II'!AF14</f>
        <v>0</v>
      </c>
      <c r="AG14" s="19">
        <f t="shared" si="12"/>
        <v>0</v>
      </c>
      <c r="AH14" s="128">
        <f>'TRIBULAN I'!AH14+'TRIBULAN II'!AH14</f>
        <v>29</v>
      </c>
      <c r="AI14" s="19">
        <f t="shared" si="13"/>
        <v>70.731707317073173</v>
      </c>
      <c r="AJ14" s="128">
        <f>'TRIBULAN I'!AJ14+'TRIBULAN II'!AJ14</f>
        <v>0</v>
      </c>
      <c r="AK14" s="19">
        <f t="shared" si="14"/>
        <v>0</v>
      </c>
      <c r="AL14" s="128">
        <f>'TRIBULAN I'!AL14+'TRIBULAN II'!AL14</f>
        <v>0</v>
      </c>
      <c r="AM14" s="128">
        <f>'TRIBULAN I'!AM14+'TRIBULAN II'!AM14</f>
        <v>1</v>
      </c>
      <c r="AN14" s="128">
        <f>'TRIBULAN I'!AN14+'TRIBULAN II'!AN14</f>
        <v>0</v>
      </c>
      <c r="AO14" s="128">
        <f>'TRIBULAN I'!AO14+'TRIBULAN II'!AO14</f>
        <v>0</v>
      </c>
      <c r="AP14" s="128">
        <f>'TRIBULAN I'!AP14+'TRIBULAN II'!AP14</f>
        <v>0</v>
      </c>
      <c r="AQ14" s="128">
        <f>'TRIBULAN I'!AQ14+'TRIBULAN II'!AQ14</f>
        <v>0</v>
      </c>
      <c r="AR14" s="128">
        <f>'TRIBULAN I'!AR14+'TRIBULAN II'!AR14</f>
        <v>1</v>
      </c>
      <c r="AS14" s="128">
        <f>'TRIBULAN I'!AS14+'TRIBULAN II'!AS14</f>
        <v>1</v>
      </c>
      <c r="AT14" s="128">
        <f>'TRIBULAN I'!AT14+'TRIBULAN II'!AT14</f>
        <v>0</v>
      </c>
      <c r="AU14" s="128">
        <f>'TRIBULAN I'!AU14+'TRIBULAN II'!AU14</f>
        <v>0</v>
      </c>
      <c r="AV14" s="128">
        <f>'TRIBULAN I'!AV14+'TRIBULAN II'!AV14</f>
        <v>0</v>
      </c>
      <c r="AW14" s="128">
        <f>'TRIBULAN I'!AW14+'TRIBULAN II'!AW14</f>
        <v>0</v>
      </c>
      <c r="AX14" s="128">
        <f>'TRIBULAN I'!AX14+'TRIBULAN II'!AX14</f>
        <v>0</v>
      </c>
      <c r="AY14" s="128">
        <f>'TRIBULAN I'!AY14+'TRIBULAN II'!AY14</f>
        <v>1</v>
      </c>
      <c r="AZ14" s="128">
        <f>'TRIBULAN I'!AZ14+'TRIBULAN II'!AZ14</f>
        <v>37</v>
      </c>
      <c r="BA14" s="128">
        <f>'TRIBULAN I'!BA14+'TRIBULAN II'!BA14</f>
        <v>16</v>
      </c>
      <c r="BB14" s="28">
        <f t="shared" si="15"/>
        <v>43.243243243243242</v>
      </c>
      <c r="BC14" s="128">
        <f>'TRIBULAN I'!BC14+'TRIBULAN II'!BC14</f>
        <v>0</v>
      </c>
      <c r="BD14" s="28">
        <f t="shared" si="16"/>
        <v>0</v>
      </c>
      <c r="BE14" s="128">
        <f>'TRIBULAN I'!BE14+'TRIBULAN II'!BE14</f>
        <v>1</v>
      </c>
      <c r="BF14" s="29">
        <f t="shared" si="17"/>
        <v>2.7027027027027026</v>
      </c>
      <c r="BG14" s="128">
        <f>'TRIBULAN I'!BG14+'TRIBULAN II'!BG14</f>
        <v>0</v>
      </c>
      <c r="BH14" s="29">
        <f t="shared" si="18"/>
        <v>0</v>
      </c>
      <c r="BI14" s="30">
        <f t="shared" si="19"/>
        <v>17</v>
      </c>
      <c r="BJ14" s="29">
        <f t="shared" si="20"/>
        <v>45.945945945945951</v>
      </c>
      <c r="BK14" s="128">
        <f>'TRIBULAN I'!BK14+'TRIBULAN II'!BK14</f>
        <v>20</v>
      </c>
      <c r="BL14" s="19">
        <f t="shared" si="21"/>
        <v>54.054054054054056</v>
      </c>
      <c r="BM14" s="128">
        <f>'TRIBULAN I'!BM14+'TRIBULAN II'!BM14</f>
        <v>0</v>
      </c>
      <c r="BN14" s="19">
        <f t="shared" si="22"/>
        <v>0</v>
      </c>
      <c r="BO14" s="128">
        <f>'TRIBULAN I'!BO14+'TRIBULAN II'!BO14</f>
        <v>0</v>
      </c>
      <c r="BP14" s="19">
        <f t="shared" si="23"/>
        <v>0</v>
      </c>
      <c r="BQ14" s="128">
        <f>'TRIBULAN I'!BQ14+'TRIBULAN II'!BQ14</f>
        <v>0</v>
      </c>
      <c r="BR14" s="19">
        <f t="shared" si="24"/>
        <v>0</v>
      </c>
      <c r="BS14" s="128">
        <f>'TRIBULAN I'!BS14+'TRIBULAN II'!BS14</f>
        <v>0</v>
      </c>
      <c r="BT14" s="19">
        <f t="shared" si="25"/>
        <v>0</v>
      </c>
      <c r="BU14" s="128">
        <f>'TRIBULAN I'!BU14+'TRIBULAN II'!BU14</f>
        <v>0</v>
      </c>
      <c r="BV14" s="19">
        <f t="shared" si="26"/>
        <v>0</v>
      </c>
      <c r="BW14" s="4" t="s">
        <v>65</v>
      </c>
      <c r="BX14" s="31">
        <f>BI16+BK16+BM16+BO16+BQ16+BS16+BU16</f>
        <v>170</v>
      </c>
      <c r="BY14" s="4"/>
    </row>
    <row r="15" spans="1:77" ht="14.25" customHeight="1">
      <c r="A15" s="175"/>
      <c r="B15" s="175"/>
      <c r="C15" s="32" t="s">
        <v>66</v>
      </c>
      <c r="D15" s="128">
        <f>'TRIBULAN I'!D15+'TRIBULAN II'!D15</f>
        <v>56</v>
      </c>
      <c r="E15" s="128">
        <f>'TRIBULAN I'!E15+'TRIBULAN II'!E15</f>
        <v>56</v>
      </c>
      <c r="F15" s="128">
        <f>'TRIBULAN I'!F15+'TRIBULAN II'!F15</f>
        <v>37</v>
      </c>
      <c r="G15" s="19">
        <f t="shared" si="0"/>
        <v>66.071428571428569</v>
      </c>
      <c r="H15" s="128">
        <f>'TRIBULAN I'!H15+'TRIBULAN II'!H15</f>
        <v>18</v>
      </c>
      <c r="I15" s="21">
        <f t="shared" si="1"/>
        <v>48.648648648648653</v>
      </c>
      <c r="J15" s="128">
        <f>'TRIBULAN I'!J15+'TRIBULAN II'!J15</f>
        <v>0</v>
      </c>
      <c r="K15" s="23">
        <f t="shared" si="2"/>
        <v>0</v>
      </c>
      <c r="L15" s="128">
        <f>'TRIBULAN I'!L15+'TRIBULAN II'!L15</f>
        <v>0</v>
      </c>
      <c r="M15" s="128">
        <f>'TRIBULAN I'!M15+'TRIBULAN II'!M15</f>
        <v>0</v>
      </c>
      <c r="N15" s="128">
        <f>'TRIBULAN I'!N15+'TRIBULAN II'!N15</f>
        <v>39</v>
      </c>
      <c r="O15" s="19">
        <f t="shared" si="3"/>
        <v>69.642857142857139</v>
      </c>
      <c r="P15" s="128">
        <f>'TRIBULAN I'!P15+'TRIBULAN II'!P15</f>
        <v>4</v>
      </c>
      <c r="Q15" s="19">
        <f t="shared" si="4"/>
        <v>10.256410256410255</v>
      </c>
      <c r="R15" s="128">
        <f>'TRIBULAN I'!R15+'TRIBULAN II'!R15</f>
        <v>37</v>
      </c>
      <c r="S15" s="19">
        <f t="shared" si="5"/>
        <v>66.071428571428569</v>
      </c>
      <c r="T15" s="128">
        <f>'TRIBULAN I'!T15+'TRIBULAN II'!T15</f>
        <v>1</v>
      </c>
      <c r="U15" s="19">
        <f t="shared" si="6"/>
        <v>2.7027027027027026</v>
      </c>
      <c r="V15" s="128">
        <f>'TRIBULAN I'!V15+'TRIBULAN II'!V15</f>
        <v>37</v>
      </c>
      <c r="W15" s="19">
        <f t="shared" si="7"/>
        <v>66.071428571428569</v>
      </c>
      <c r="X15" s="128">
        <f>'TRIBULAN I'!X15+'TRIBULAN II'!X15</f>
        <v>0</v>
      </c>
      <c r="Y15" s="19">
        <f t="shared" si="8"/>
        <v>0</v>
      </c>
      <c r="Z15" s="128">
        <f>'TRIBULAN I'!Z15+'TRIBULAN II'!Z15</f>
        <v>37</v>
      </c>
      <c r="AA15" s="19">
        <f t="shared" si="9"/>
        <v>66.071428571428569</v>
      </c>
      <c r="AB15" s="128">
        <f>'TRIBULAN I'!AB15+'TRIBULAN II'!AB15</f>
        <v>0</v>
      </c>
      <c r="AC15" s="19">
        <f t="shared" si="10"/>
        <v>0</v>
      </c>
      <c r="AD15" s="128">
        <f>'TRIBULAN I'!AD15+'TRIBULAN II'!AD15</f>
        <v>37</v>
      </c>
      <c r="AE15" s="19">
        <f t="shared" si="11"/>
        <v>66.071428571428569</v>
      </c>
      <c r="AF15" s="128">
        <f>'TRIBULAN I'!AF15+'TRIBULAN II'!AF15</f>
        <v>0</v>
      </c>
      <c r="AG15" s="19">
        <f t="shared" si="12"/>
        <v>0</v>
      </c>
      <c r="AH15" s="128">
        <f>'TRIBULAN I'!AH15+'TRIBULAN II'!AH15</f>
        <v>37</v>
      </c>
      <c r="AI15" s="19">
        <f t="shared" si="13"/>
        <v>66.071428571428569</v>
      </c>
      <c r="AJ15" s="128">
        <f>'TRIBULAN I'!AJ15+'TRIBULAN II'!AJ15</f>
        <v>0</v>
      </c>
      <c r="AK15" s="19">
        <f t="shared" si="14"/>
        <v>0</v>
      </c>
      <c r="AL15" s="128">
        <f>'TRIBULAN I'!AL15+'TRIBULAN II'!AL15</f>
        <v>0</v>
      </c>
      <c r="AM15" s="128">
        <f>'TRIBULAN I'!AM15+'TRIBULAN II'!AM15</f>
        <v>2</v>
      </c>
      <c r="AN15" s="128">
        <f>'TRIBULAN I'!AN15+'TRIBULAN II'!AN15</f>
        <v>1</v>
      </c>
      <c r="AO15" s="128">
        <f>'TRIBULAN I'!AO15+'TRIBULAN II'!AO15</f>
        <v>0</v>
      </c>
      <c r="AP15" s="128">
        <f>'TRIBULAN I'!AP15+'TRIBULAN II'!AP15</f>
        <v>0</v>
      </c>
      <c r="AQ15" s="128">
        <f>'TRIBULAN I'!AQ15+'TRIBULAN II'!AQ15</f>
        <v>0</v>
      </c>
      <c r="AR15" s="128">
        <f>'TRIBULAN I'!AR15+'TRIBULAN II'!AR15</f>
        <v>1</v>
      </c>
      <c r="AS15" s="128">
        <f>'TRIBULAN I'!AS15+'TRIBULAN II'!AS15</f>
        <v>0</v>
      </c>
      <c r="AT15" s="128">
        <f>'TRIBULAN I'!AT15+'TRIBULAN II'!AT15</f>
        <v>0</v>
      </c>
      <c r="AU15" s="128">
        <f>'TRIBULAN I'!AU15+'TRIBULAN II'!AU15</f>
        <v>0</v>
      </c>
      <c r="AV15" s="128">
        <f>'TRIBULAN I'!AV15+'TRIBULAN II'!AV15</f>
        <v>0</v>
      </c>
      <c r="AW15" s="128">
        <f>'TRIBULAN I'!AW15+'TRIBULAN II'!AW15</f>
        <v>0</v>
      </c>
      <c r="AX15" s="128">
        <f>'TRIBULAN I'!AX15+'TRIBULAN II'!AX15</f>
        <v>0</v>
      </c>
      <c r="AY15" s="128">
        <f>'TRIBULAN I'!AY15+'TRIBULAN II'!AY15</f>
        <v>1</v>
      </c>
      <c r="AZ15" s="128">
        <f>'TRIBULAN I'!AZ15+'TRIBULAN II'!AZ15</f>
        <v>46</v>
      </c>
      <c r="BA15" s="128">
        <f>'TRIBULAN I'!BA15+'TRIBULAN II'!BA15</f>
        <v>22</v>
      </c>
      <c r="BB15" s="28">
        <f t="shared" si="15"/>
        <v>47.826086956521742</v>
      </c>
      <c r="BC15" s="128">
        <f>'TRIBULAN I'!BC15+'TRIBULAN II'!BC15</f>
        <v>1</v>
      </c>
      <c r="BD15" s="28">
        <f t="shared" si="16"/>
        <v>2.1739130434782608</v>
      </c>
      <c r="BE15" s="128">
        <f>'TRIBULAN I'!BE15+'TRIBULAN II'!BE15</f>
        <v>0</v>
      </c>
      <c r="BF15" s="29">
        <f t="shared" si="17"/>
        <v>0</v>
      </c>
      <c r="BG15" s="128">
        <f>'TRIBULAN I'!BG15+'TRIBULAN II'!BG15</f>
        <v>1</v>
      </c>
      <c r="BH15" s="29">
        <f t="shared" si="18"/>
        <v>2.1739130434782608</v>
      </c>
      <c r="BI15" s="30">
        <f t="shared" si="19"/>
        <v>24</v>
      </c>
      <c r="BJ15" s="29">
        <f t="shared" si="20"/>
        <v>52.173913043478258</v>
      </c>
      <c r="BK15" s="128">
        <f>'TRIBULAN I'!BK15+'TRIBULAN II'!BK15</f>
        <v>22</v>
      </c>
      <c r="BL15" s="19">
        <f t="shared" si="21"/>
        <v>47.826086956521742</v>
      </c>
      <c r="BM15" s="128">
        <f>'TRIBULAN I'!BM15+'TRIBULAN II'!BM15</f>
        <v>0</v>
      </c>
      <c r="BN15" s="19">
        <f t="shared" si="22"/>
        <v>0</v>
      </c>
      <c r="BO15" s="128">
        <f>'TRIBULAN I'!BO15+'TRIBULAN II'!BO15</f>
        <v>0</v>
      </c>
      <c r="BP15" s="19">
        <f t="shared" si="23"/>
        <v>0</v>
      </c>
      <c r="BQ15" s="128">
        <f>'TRIBULAN I'!BQ15+'TRIBULAN II'!BQ15</f>
        <v>0</v>
      </c>
      <c r="BR15" s="19">
        <f t="shared" si="24"/>
        <v>0</v>
      </c>
      <c r="BS15" s="128">
        <f>'TRIBULAN I'!BS15+'TRIBULAN II'!BS15</f>
        <v>0</v>
      </c>
      <c r="BT15" s="19">
        <f t="shared" si="25"/>
        <v>0</v>
      </c>
      <c r="BU15" s="128">
        <f>'TRIBULAN I'!BU15+'TRIBULAN II'!BU15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'TRIBULAN I'!D16+'TRIBULAN II'!D16</f>
        <v>197</v>
      </c>
      <c r="E16" s="129">
        <f>'TRIBULAN I'!E16+'TRIBULAN II'!E16</f>
        <v>193</v>
      </c>
      <c r="F16" s="129">
        <f>'TRIBULAN I'!F16+'TRIBULAN II'!F16</f>
        <v>116</v>
      </c>
      <c r="G16" s="19">
        <f t="shared" si="0"/>
        <v>58.883248730964468</v>
      </c>
      <c r="H16" s="129">
        <f>'TRIBULAN I'!H16+'TRIBULAN II'!H16</f>
        <v>46</v>
      </c>
      <c r="I16" s="21">
        <f t="shared" si="1"/>
        <v>39.655172413793103</v>
      </c>
      <c r="J16" s="129">
        <f>'TRIBULAN I'!J16+'TRIBULAN II'!J16</f>
        <v>0</v>
      </c>
      <c r="K16" s="23">
        <f t="shared" si="2"/>
        <v>0</v>
      </c>
      <c r="L16" s="129">
        <f>'TRIBULAN I'!L16+'TRIBULAN II'!L16</f>
        <v>0</v>
      </c>
      <c r="M16" s="129">
        <f>'TRIBULAN I'!M16+'TRIBULAN II'!M16</f>
        <v>0</v>
      </c>
      <c r="N16" s="129">
        <f>'TRIBULAN I'!N16+'TRIBULAN II'!N16</f>
        <v>143</v>
      </c>
      <c r="O16" s="19">
        <f t="shared" si="3"/>
        <v>72.588832487309645</v>
      </c>
      <c r="P16" s="129">
        <f>'TRIBULAN I'!P16+'TRIBULAN II'!P16</f>
        <v>16</v>
      </c>
      <c r="Q16" s="19">
        <f t="shared" si="4"/>
        <v>11.188811188811188</v>
      </c>
      <c r="R16" s="129">
        <f>'TRIBULAN I'!R16+'TRIBULAN II'!R16</f>
        <v>117</v>
      </c>
      <c r="S16" s="19">
        <f t="shared" si="5"/>
        <v>59.390862944162436</v>
      </c>
      <c r="T16" s="129">
        <f>'TRIBULAN I'!T16+'TRIBULAN II'!T16</f>
        <v>5</v>
      </c>
      <c r="U16" s="19">
        <f t="shared" si="6"/>
        <v>4.2735042735042734</v>
      </c>
      <c r="V16" s="129">
        <f>'TRIBULAN I'!V16+'TRIBULAN II'!V16</f>
        <v>117</v>
      </c>
      <c r="W16" s="19">
        <f t="shared" si="7"/>
        <v>59.390862944162436</v>
      </c>
      <c r="X16" s="129">
        <f>'TRIBULAN I'!X16+'TRIBULAN II'!X16</f>
        <v>0</v>
      </c>
      <c r="Y16" s="19">
        <f t="shared" si="8"/>
        <v>0</v>
      </c>
      <c r="Z16" s="129">
        <f>'TRIBULAN I'!Z16+'TRIBULAN II'!Z16</f>
        <v>117</v>
      </c>
      <c r="AA16" s="19">
        <f t="shared" si="9"/>
        <v>59.390862944162436</v>
      </c>
      <c r="AB16" s="129">
        <f>'TRIBULAN I'!AB16+'TRIBULAN II'!AB16</f>
        <v>0</v>
      </c>
      <c r="AC16" s="19">
        <f t="shared" si="10"/>
        <v>0</v>
      </c>
      <c r="AD16" s="129">
        <f>'TRIBULAN I'!AD16+'TRIBULAN II'!AD16</f>
        <v>117</v>
      </c>
      <c r="AE16" s="19">
        <f t="shared" si="11"/>
        <v>59.390862944162436</v>
      </c>
      <c r="AF16" s="129">
        <f>'TRIBULAN I'!AF16+'TRIBULAN II'!AF16</f>
        <v>0</v>
      </c>
      <c r="AG16" s="19">
        <f t="shared" si="12"/>
        <v>0</v>
      </c>
      <c r="AH16" s="129">
        <f>'TRIBULAN I'!AH16+'TRIBULAN II'!AH16</f>
        <v>114</v>
      </c>
      <c r="AI16" s="19">
        <f t="shared" si="13"/>
        <v>57.868020304568525</v>
      </c>
      <c r="AJ16" s="129">
        <f>'TRIBULAN I'!AJ16+'TRIBULAN II'!AJ16</f>
        <v>0</v>
      </c>
      <c r="AK16" s="19">
        <f t="shared" si="14"/>
        <v>0</v>
      </c>
      <c r="AL16" s="129">
        <f>'TRIBULAN I'!AL16+'TRIBULAN II'!AL16</f>
        <v>1</v>
      </c>
      <c r="AM16" s="129">
        <f>'TRIBULAN I'!AM16+'TRIBULAN II'!AM16</f>
        <v>6</v>
      </c>
      <c r="AN16" s="129">
        <f>'TRIBULAN I'!AN16+'TRIBULAN II'!AN16</f>
        <v>3</v>
      </c>
      <c r="AO16" s="129">
        <f>'TRIBULAN I'!AO16+'TRIBULAN II'!AO16</f>
        <v>5</v>
      </c>
      <c r="AP16" s="129">
        <f>'TRIBULAN I'!AP16+'TRIBULAN II'!AP16</f>
        <v>0</v>
      </c>
      <c r="AQ16" s="129">
        <f>'TRIBULAN I'!AQ16+'TRIBULAN II'!AQ16</f>
        <v>0</v>
      </c>
      <c r="AR16" s="129">
        <f>'TRIBULAN I'!AR16+'TRIBULAN II'!AR16</f>
        <v>13</v>
      </c>
      <c r="AS16" s="129">
        <f>'TRIBULAN I'!AS16+'TRIBULAN II'!AS16</f>
        <v>1</v>
      </c>
      <c r="AT16" s="129">
        <f>'TRIBULAN I'!AT16+'TRIBULAN II'!AT16</f>
        <v>0</v>
      </c>
      <c r="AU16" s="129">
        <f>'TRIBULAN I'!AU16+'TRIBULAN II'!AU16</f>
        <v>0</v>
      </c>
      <c r="AV16" s="129">
        <f>'TRIBULAN I'!AV16+'TRIBULAN II'!AV16</f>
        <v>0</v>
      </c>
      <c r="AW16" s="129">
        <f>'TRIBULAN I'!AW16+'TRIBULAN II'!AW16</f>
        <v>0</v>
      </c>
      <c r="AX16" s="129">
        <f>'TRIBULAN I'!AX16+'TRIBULAN II'!AX16</f>
        <v>0</v>
      </c>
      <c r="AY16" s="129">
        <f>'TRIBULAN I'!AY16+'TRIBULAN II'!AY16</f>
        <v>8</v>
      </c>
      <c r="AZ16" s="129">
        <f>'TRIBULAN I'!AZ16+'TRIBULAN II'!AZ16</f>
        <v>170</v>
      </c>
      <c r="BA16" s="129">
        <f>'TRIBULAN I'!BA16+'TRIBULAN II'!BA16</f>
        <v>79</v>
      </c>
      <c r="BB16" s="28">
        <f t="shared" si="15"/>
        <v>46.470588235294116</v>
      </c>
      <c r="BC16" s="129">
        <f>'TRIBULAN I'!BC16+'TRIBULAN II'!BC16</f>
        <v>1</v>
      </c>
      <c r="BD16" s="28">
        <f t="shared" si="16"/>
        <v>0.58823529411764708</v>
      </c>
      <c r="BE16" s="129">
        <f>'TRIBULAN I'!BE16+'TRIBULAN II'!BE16</f>
        <v>1</v>
      </c>
      <c r="BF16" s="29">
        <f t="shared" si="17"/>
        <v>0.58823529411764708</v>
      </c>
      <c r="BG16" s="129">
        <f>'TRIBULAN I'!BG16+'TRIBULAN II'!BG16</f>
        <v>1</v>
      </c>
      <c r="BH16" s="29">
        <f t="shared" si="18"/>
        <v>0.58823529411764708</v>
      </c>
      <c r="BI16" s="30">
        <f t="shared" si="19"/>
        <v>82</v>
      </c>
      <c r="BJ16" s="29">
        <f t="shared" si="20"/>
        <v>48.235294117647058</v>
      </c>
      <c r="BK16" s="129">
        <f>'TRIBULAN I'!BK16+'TRIBULAN II'!BK16</f>
        <v>88</v>
      </c>
      <c r="BL16" s="19">
        <f t="shared" si="21"/>
        <v>51.764705882352949</v>
      </c>
      <c r="BM16" s="129">
        <f>'TRIBULAN I'!BM16+'TRIBULAN II'!BM16</f>
        <v>0</v>
      </c>
      <c r="BN16" s="19">
        <f t="shared" si="22"/>
        <v>0</v>
      </c>
      <c r="BO16" s="129">
        <f>'TRIBULAN I'!BO16+'TRIBULAN II'!BO16</f>
        <v>0</v>
      </c>
      <c r="BP16" s="19">
        <f t="shared" si="23"/>
        <v>0</v>
      </c>
      <c r="BQ16" s="129">
        <f>'TRIBULAN I'!BQ16+'TRIBULAN II'!BQ16</f>
        <v>0</v>
      </c>
      <c r="BR16" s="19">
        <f t="shared" si="24"/>
        <v>0</v>
      </c>
      <c r="BS16" s="129">
        <f>'TRIBULAN I'!BS16+'TRIBULAN II'!BS16</f>
        <v>0</v>
      </c>
      <c r="BT16" s="19">
        <f t="shared" si="25"/>
        <v>0</v>
      </c>
      <c r="BU16" s="129">
        <f>'TRIBULAN I'!BU16+'TRIBULAN II'!BU16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98">
        <v>2</v>
      </c>
      <c r="B17" s="198" t="s">
        <v>67</v>
      </c>
      <c r="C17" s="32" t="s">
        <v>68</v>
      </c>
      <c r="D17" s="128" t="e">
        <f>'TRIBULAN I'!D17+'TRIBULAN II'!D17</f>
        <v>#REF!</v>
      </c>
      <c r="E17" s="128" t="e">
        <f>'TRIBULAN I'!E17+'TRIBULAN II'!E17</f>
        <v>#REF!</v>
      </c>
      <c r="F17" s="128" t="e">
        <f>'TRIBULAN I'!F17+'TRIBULAN II'!F17</f>
        <v>#REF!</v>
      </c>
      <c r="G17" s="19" t="e">
        <f t="shared" si="0"/>
        <v>#REF!</v>
      </c>
      <c r="H17" s="128" t="e">
        <f>'TRIBULAN I'!H17+'TRIBULAN II'!H17</f>
        <v>#REF!</v>
      </c>
      <c r="I17" s="21" t="e">
        <f t="shared" si="1"/>
        <v>#REF!</v>
      </c>
      <c r="J17" s="128" t="e">
        <f>'TRIBULAN I'!J17+'TRIBULAN II'!J17</f>
        <v>#REF!</v>
      </c>
      <c r="K17" s="23" t="e">
        <f t="shared" si="2"/>
        <v>#REF!</v>
      </c>
      <c r="L17" s="128" t="e">
        <f>'TRIBULAN I'!L17+'TRIBULAN II'!L17</f>
        <v>#REF!</v>
      </c>
      <c r="M17" s="128" t="e">
        <f>'TRIBULAN I'!M17+'TRIBULAN II'!M17</f>
        <v>#REF!</v>
      </c>
      <c r="N17" s="128" t="e">
        <f>'TRIBULAN I'!N17+'TRIBULAN II'!N17</f>
        <v>#REF!</v>
      </c>
      <c r="O17" s="19" t="e">
        <f t="shared" si="3"/>
        <v>#REF!</v>
      </c>
      <c r="P17" s="128" t="e">
        <f>'TRIBULAN I'!P17+'TRIBULAN II'!P17</f>
        <v>#REF!</v>
      </c>
      <c r="Q17" s="19" t="e">
        <f t="shared" si="4"/>
        <v>#REF!</v>
      </c>
      <c r="R17" s="128" t="e">
        <f>'TRIBULAN I'!R17+'TRIBULAN II'!R17</f>
        <v>#REF!</v>
      </c>
      <c r="S17" s="19" t="e">
        <f t="shared" si="5"/>
        <v>#REF!</v>
      </c>
      <c r="T17" s="128" t="e">
        <f>'TRIBULAN I'!T17+'TRIBULAN II'!T17</f>
        <v>#REF!</v>
      </c>
      <c r="U17" s="19" t="e">
        <f t="shared" si="6"/>
        <v>#REF!</v>
      </c>
      <c r="V17" s="128" t="e">
        <f>'TRIBULAN I'!V17+'TRIBULAN II'!V17</f>
        <v>#REF!</v>
      </c>
      <c r="W17" s="19" t="e">
        <f t="shared" si="7"/>
        <v>#REF!</v>
      </c>
      <c r="X17" s="128" t="e">
        <f>'TRIBULAN I'!X17+'TRIBULAN II'!X17</f>
        <v>#REF!</v>
      </c>
      <c r="Y17" s="19" t="e">
        <f t="shared" si="8"/>
        <v>#REF!</v>
      </c>
      <c r="Z17" s="128" t="e">
        <f>'TRIBULAN I'!Z17+'TRIBULAN II'!Z17</f>
        <v>#REF!</v>
      </c>
      <c r="AA17" s="19" t="e">
        <f t="shared" si="9"/>
        <v>#REF!</v>
      </c>
      <c r="AB17" s="128" t="e">
        <f>'TRIBULAN I'!AB17+'TRIBULAN II'!AB17</f>
        <v>#REF!</v>
      </c>
      <c r="AC17" s="19" t="e">
        <f t="shared" si="10"/>
        <v>#REF!</v>
      </c>
      <c r="AD17" s="128" t="e">
        <f>'TRIBULAN I'!AD17+'TRIBULAN II'!AD17</f>
        <v>#REF!</v>
      </c>
      <c r="AE17" s="19" t="e">
        <f t="shared" si="11"/>
        <v>#REF!</v>
      </c>
      <c r="AF17" s="128" t="e">
        <f>'TRIBULAN I'!AF17+'TRIBULAN II'!AF17</f>
        <v>#REF!</v>
      </c>
      <c r="AG17" s="19" t="e">
        <f t="shared" si="12"/>
        <v>#REF!</v>
      </c>
      <c r="AH17" s="128" t="e">
        <f>'TRIBULAN I'!AH17+'TRIBULAN II'!AH17</f>
        <v>#REF!</v>
      </c>
      <c r="AI17" s="19" t="e">
        <f t="shared" si="13"/>
        <v>#REF!</v>
      </c>
      <c r="AJ17" s="128" t="e">
        <f>'TRIBULAN I'!AJ17+'TRIBULAN II'!AJ17</f>
        <v>#REF!</v>
      </c>
      <c r="AK17" s="19" t="e">
        <f t="shared" si="14"/>
        <v>#REF!</v>
      </c>
      <c r="AL17" s="128" t="e">
        <f>'TRIBULAN I'!AL17+'TRIBULAN II'!AL17</f>
        <v>#REF!</v>
      </c>
      <c r="AM17" s="128" t="e">
        <f>'TRIBULAN I'!AM17+'TRIBULAN II'!AM17</f>
        <v>#REF!</v>
      </c>
      <c r="AN17" s="128" t="e">
        <f>'TRIBULAN I'!AN17+'TRIBULAN II'!AN17</f>
        <v>#REF!</v>
      </c>
      <c r="AO17" s="128" t="e">
        <f>'TRIBULAN I'!AO17+'TRIBULAN II'!AO17</f>
        <v>#REF!</v>
      </c>
      <c r="AP17" s="128" t="e">
        <f>'TRIBULAN I'!AP17+'TRIBULAN II'!AP17</f>
        <v>#REF!</v>
      </c>
      <c r="AQ17" s="128" t="e">
        <f>'TRIBULAN I'!AQ17+'TRIBULAN II'!AQ17</f>
        <v>#REF!</v>
      </c>
      <c r="AR17" s="128" t="e">
        <f>'TRIBULAN I'!AR17+'TRIBULAN II'!AR17</f>
        <v>#REF!</v>
      </c>
      <c r="AS17" s="128" t="e">
        <f>'TRIBULAN I'!AS17+'TRIBULAN II'!AS17</f>
        <v>#REF!</v>
      </c>
      <c r="AT17" s="128" t="e">
        <f>'TRIBULAN I'!AT17+'TRIBULAN II'!AT17</f>
        <v>#REF!</v>
      </c>
      <c r="AU17" s="128" t="e">
        <f>'TRIBULAN I'!AU17+'TRIBULAN II'!AU17</f>
        <v>#REF!</v>
      </c>
      <c r="AV17" s="128" t="e">
        <f>'TRIBULAN I'!AV17+'TRIBULAN II'!AV17</f>
        <v>#REF!</v>
      </c>
      <c r="AW17" s="128" t="e">
        <f>'TRIBULAN I'!AW17+'TRIBULAN II'!AW17</f>
        <v>#REF!</v>
      </c>
      <c r="AX17" s="128" t="e">
        <f>'TRIBULAN I'!AX17+'TRIBULAN II'!AX17</f>
        <v>#REF!</v>
      </c>
      <c r="AY17" s="128" t="e">
        <f>'TRIBULAN I'!AY17+'TRIBULAN II'!AY17</f>
        <v>#REF!</v>
      </c>
      <c r="AZ17" s="128" t="e">
        <f>'TRIBULAN I'!AZ17+'TRIBULAN II'!AZ17</f>
        <v>#REF!</v>
      </c>
      <c r="BA17" s="128" t="e">
        <f>'TRIBULAN I'!BA17+'TRIBULAN II'!BA17</f>
        <v>#REF!</v>
      </c>
      <c r="BB17" s="28" t="e">
        <f t="shared" si="15"/>
        <v>#REF!</v>
      </c>
      <c r="BC17" s="128" t="e">
        <f>'TRIBULAN I'!BC17+'TRIBULAN II'!BC17</f>
        <v>#REF!</v>
      </c>
      <c r="BD17" s="28" t="e">
        <f t="shared" si="16"/>
        <v>#REF!</v>
      </c>
      <c r="BE17" s="128" t="e">
        <f>'TRIBULAN I'!BE17+'TRIBULAN II'!BE17</f>
        <v>#REF!</v>
      </c>
      <c r="BF17" s="29" t="e">
        <f t="shared" si="17"/>
        <v>#REF!</v>
      </c>
      <c r="BG17" s="128" t="e">
        <f>'TRIBULAN I'!BG17+'TRIBULAN II'!BG17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'TRIBULAN I'!BK17+'TRIBULAN II'!BK17</f>
        <v>#REF!</v>
      </c>
      <c r="BL17" s="19" t="e">
        <f t="shared" si="21"/>
        <v>#REF!</v>
      </c>
      <c r="BM17" s="128" t="e">
        <f>'TRIBULAN I'!BM17+'TRIBULAN II'!BM17</f>
        <v>#REF!</v>
      </c>
      <c r="BN17" s="19" t="e">
        <f t="shared" si="22"/>
        <v>#REF!</v>
      </c>
      <c r="BO17" s="128" t="e">
        <f>'TRIBULAN I'!BO17+'TRIBULAN II'!BO17</f>
        <v>#REF!</v>
      </c>
      <c r="BP17" s="19" t="e">
        <f t="shared" si="23"/>
        <v>#REF!</v>
      </c>
      <c r="BQ17" s="128" t="e">
        <f>'TRIBULAN I'!BQ17+'TRIBULAN II'!BQ17</f>
        <v>#REF!</v>
      </c>
      <c r="BR17" s="19" t="e">
        <f t="shared" si="24"/>
        <v>#REF!</v>
      </c>
      <c r="BS17" s="128" t="e">
        <f>'TRIBULAN I'!BS17+'TRIBULAN II'!BS17</f>
        <v>#REF!</v>
      </c>
      <c r="BT17" s="19" t="e">
        <f t="shared" si="25"/>
        <v>#REF!</v>
      </c>
      <c r="BU17" s="128" t="e">
        <f>'TRIBULAN I'!BU17+'TRIBULAN II'!BU17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74"/>
      <c r="B18" s="174"/>
      <c r="C18" s="32" t="s">
        <v>69</v>
      </c>
      <c r="D18" s="128" t="e">
        <f>'TRIBULAN I'!D18+'TRIBULAN II'!D18</f>
        <v>#REF!</v>
      </c>
      <c r="E18" s="128" t="e">
        <f>'TRIBULAN I'!E18+'TRIBULAN II'!E18</f>
        <v>#REF!</v>
      </c>
      <c r="F18" s="128" t="e">
        <f>'TRIBULAN I'!F18+'TRIBULAN II'!F18</f>
        <v>#REF!</v>
      </c>
      <c r="G18" s="19" t="e">
        <f t="shared" si="0"/>
        <v>#REF!</v>
      </c>
      <c r="H18" s="128" t="e">
        <f>'TRIBULAN I'!H18+'TRIBULAN II'!H18</f>
        <v>#REF!</v>
      </c>
      <c r="I18" s="21" t="e">
        <f t="shared" si="1"/>
        <v>#REF!</v>
      </c>
      <c r="J18" s="128" t="e">
        <f>'TRIBULAN I'!J18+'TRIBULAN II'!J18</f>
        <v>#REF!</v>
      </c>
      <c r="K18" s="23" t="e">
        <f t="shared" si="2"/>
        <v>#REF!</v>
      </c>
      <c r="L18" s="128" t="e">
        <f>'TRIBULAN I'!L18+'TRIBULAN II'!L18</f>
        <v>#REF!</v>
      </c>
      <c r="M18" s="128" t="e">
        <f>'TRIBULAN I'!M18+'TRIBULAN II'!M18</f>
        <v>#REF!</v>
      </c>
      <c r="N18" s="128" t="e">
        <f>'TRIBULAN I'!N18+'TRIBULAN II'!N18</f>
        <v>#REF!</v>
      </c>
      <c r="O18" s="19" t="e">
        <f t="shared" si="3"/>
        <v>#REF!</v>
      </c>
      <c r="P18" s="128" t="e">
        <f>'TRIBULAN I'!P18+'TRIBULAN II'!P18</f>
        <v>#REF!</v>
      </c>
      <c r="Q18" s="19" t="e">
        <f t="shared" si="4"/>
        <v>#REF!</v>
      </c>
      <c r="R18" s="128" t="e">
        <f>'TRIBULAN I'!R18+'TRIBULAN II'!R18</f>
        <v>#REF!</v>
      </c>
      <c r="S18" s="19" t="e">
        <f t="shared" si="5"/>
        <v>#REF!</v>
      </c>
      <c r="T18" s="128" t="e">
        <f>'TRIBULAN I'!T18+'TRIBULAN II'!T18</f>
        <v>#REF!</v>
      </c>
      <c r="U18" s="19" t="e">
        <f t="shared" si="6"/>
        <v>#REF!</v>
      </c>
      <c r="V18" s="128" t="e">
        <f>'TRIBULAN I'!V18+'TRIBULAN II'!V18</f>
        <v>#REF!</v>
      </c>
      <c r="W18" s="19" t="e">
        <f t="shared" si="7"/>
        <v>#REF!</v>
      </c>
      <c r="X18" s="128" t="e">
        <f>'TRIBULAN I'!X18+'TRIBULAN II'!X18</f>
        <v>#REF!</v>
      </c>
      <c r="Y18" s="19" t="e">
        <f t="shared" si="8"/>
        <v>#REF!</v>
      </c>
      <c r="Z18" s="128" t="e">
        <f>'TRIBULAN I'!Z18+'TRIBULAN II'!Z18</f>
        <v>#REF!</v>
      </c>
      <c r="AA18" s="19" t="e">
        <f t="shared" si="9"/>
        <v>#REF!</v>
      </c>
      <c r="AB18" s="128" t="e">
        <f>'TRIBULAN I'!AB18+'TRIBULAN II'!AB18</f>
        <v>#REF!</v>
      </c>
      <c r="AC18" s="19" t="e">
        <f t="shared" si="10"/>
        <v>#REF!</v>
      </c>
      <c r="AD18" s="128" t="e">
        <f>'TRIBULAN I'!AD18+'TRIBULAN II'!AD18</f>
        <v>#REF!</v>
      </c>
      <c r="AE18" s="19" t="e">
        <f t="shared" si="11"/>
        <v>#REF!</v>
      </c>
      <c r="AF18" s="128" t="e">
        <f>'TRIBULAN I'!AF18+'TRIBULAN II'!AF18</f>
        <v>#REF!</v>
      </c>
      <c r="AG18" s="19" t="e">
        <f t="shared" si="12"/>
        <v>#REF!</v>
      </c>
      <c r="AH18" s="128" t="e">
        <f>'TRIBULAN I'!AH18+'TRIBULAN II'!AH18</f>
        <v>#REF!</v>
      </c>
      <c r="AI18" s="19" t="e">
        <f t="shared" si="13"/>
        <v>#REF!</v>
      </c>
      <c r="AJ18" s="128" t="e">
        <f>'TRIBULAN I'!AJ18+'TRIBULAN II'!AJ18</f>
        <v>#REF!</v>
      </c>
      <c r="AK18" s="19" t="e">
        <f t="shared" si="14"/>
        <v>#REF!</v>
      </c>
      <c r="AL18" s="128" t="e">
        <f>'TRIBULAN I'!AL18+'TRIBULAN II'!AL18</f>
        <v>#REF!</v>
      </c>
      <c r="AM18" s="128" t="e">
        <f>'TRIBULAN I'!AM18+'TRIBULAN II'!AM18</f>
        <v>#REF!</v>
      </c>
      <c r="AN18" s="128" t="e">
        <f>'TRIBULAN I'!AN18+'TRIBULAN II'!AN18</f>
        <v>#REF!</v>
      </c>
      <c r="AO18" s="128" t="e">
        <f>'TRIBULAN I'!AO18+'TRIBULAN II'!AO18</f>
        <v>#REF!</v>
      </c>
      <c r="AP18" s="128" t="e">
        <f>'TRIBULAN I'!AP18+'TRIBULAN II'!AP18</f>
        <v>#REF!</v>
      </c>
      <c r="AQ18" s="128" t="e">
        <f>'TRIBULAN I'!AQ18+'TRIBULAN II'!AQ18</f>
        <v>#REF!</v>
      </c>
      <c r="AR18" s="128" t="e">
        <f>'TRIBULAN I'!AR18+'TRIBULAN II'!AR18</f>
        <v>#REF!</v>
      </c>
      <c r="AS18" s="128" t="e">
        <f>'TRIBULAN I'!AS18+'TRIBULAN II'!AS18</f>
        <v>#REF!</v>
      </c>
      <c r="AT18" s="128" t="e">
        <f>'TRIBULAN I'!AT18+'TRIBULAN II'!AT18</f>
        <v>#REF!</v>
      </c>
      <c r="AU18" s="128" t="e">
        <f>'TRIBULAN I'!AU18+'TRIBULAN II'!AU18</f>
        <v>#REF!</v>
      </c>
      <c r="AV18" s="128" t="e">
        <f>'TRIBULAN I'!AV18+'TRIBULAN II'!AV18</f>
        <v>#REF!</v>
      </c>
      <c r="AW18" s="128" t="e">
        <f>'TRIBULAN I'!AW18+'TRIBULAN II'!AW18</f>
        <v>#REF!</v>
      </c>
      <c r="AX18" s="128" t="e">
        <f>'TRIBULAN I'!AX18+'TRIBULAN II'!AX18</f>
        <v>#REF!</v>
      </c>
      <c r="AY18" s="128" t="e">
        <f>'TRIBULAN I'!AY18+'TRIBULAN II'!AY18</f>
        <v>#REF!</v>
      </c>
      <c r="AZ18" s="128" t="e">
        <f>'TRIBULAN I'!AZ18+'TRIBULAN II'!AZ18</f>
        <v>#REF!</v>
      </c>
      <c r="BA18" s="128" t="e">
        <f>'TRIBULAN I'!BA18+'TRIBULAN II'!BA18</f>
        <v>#REF!</v>
      </c>
      <c r="BB18" s="28" t="e">
        <f t="shared" si="15"/>
        <v>#REF!</v>
      </c>
      <c r="BC18" s="128" t="e">
        <f>'TRIBULAN I'!BC18+'TRIBULAN II'!BC18</f>
        <v>#REF!</v>
      </c>
      <c r="BD18" s="28" t="e">
        <f t="shared" si="16"/>
        <v>#REF!</v>
      </c>
      <c r="BE18" s="128" t="e">
        <f>'TRIBULAN I'!BE18+'TRIBULAN II'!BE18</f>
        <v>#REF!</v>
      </c>
      <c r="BF18" s="29" t="e">
        <f t="shared" si="17"/>
        <v>#REF!</v>
      </c>
      <c r="BG18" s="128" t="e">
        <f>'TRIBULAN I'!BG18+'TRIBULAN II'!BG18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'TRIBULAN I'!BK18+'TRIBULAN II'!BK18</f>
        <v>#REF!</v>
      </c>
      <c r="BL18" s="19" t="e">
        <f t="shared" si="21"/>
        <v>#REF!</v>
      </c>
      <c r="BM18" s="128" t="e">
        <f>'TRIBULAN I'!BM18+'TRIBULAN II'!BM18</f>
        <v>#REF!</v>
      </c>
      <c r="BN18" s="19" t="e">
        <f t="shared" si="22"/>
        <v>#REF!</v>
      </c>
      <c r="BO18" s="128" t="e">
        <f>'TRIBULAN I'!BO18+'TRIBULAN II'!BO18</f>
        <v>#REF!</v>
      </c>
      <c r="BP18" s="19" t="e">
        <f t="shared" si="23"/>
        <v>#REF!</v>
      </c>
      <c r="BQ18" s="128" t="e">
        <f>'TRIBULAN I'!BQ18+'TRIBULAN II'!BQ18</f>
        <v>#REF!</v>
      </c>
      <c r="BR18" s="19" t="e">
        <f t="shared" si="24"/>
        <v>#REF!</v>
      </c>
      <c r="BS18" s="128" t="e">
        <f>'TRIBULAN I'!BS18+'TRIBULAN II'!BS18</f>
        <v>#REF!</v>
      </c>
      <c r="BT18" s="19" t="e">
        <f t="shared" si="25"/>
        <v>#REF!</v>
      </c>
      <c r="BU18" s="128" t="e">
        <f>'TRIBULAN I'!BU18+'TRIBULAN II'!BU18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74"/>
      <c r="B19" s="174"/>
      <c r="C19" s="32" t="s">
        <v>70</v>
      </c>
      <c r="D19" s="128" t="e">
        <f>'TRIBULAN I'!D19+'TRIBULAN II'!D19</f>
        <v>#REF!</v>
      </c>
      <c r="E19" s="128" t="e">
        <f>'TRIBULAN I'!E19+'TRIBULAN II'!E19</f>
        <v>#REF!</v>
      </c>
      <c r="F19" s="128" t="e">
        <f>'TRIBULAN I'!F19+'TRIBULAN II'!F19</f>
        <v>#REF!</v>
      </c>
      <c r="G19" s="19" t="e">
        <f t="shared" si="0"/>
        <v>#REF!</v>
      </c>
      <c r="H19" s="128" t="e">
        <f>'TRIBULAN I'!H19+'TRIBULAN II'!H19</f>
        <v>#REF!</v>
      </c>
      <c r="I19" s="21" t="e">
        <f t="shared" si="1"/>
        <v>#REF!</v>
      </c>
      <c r="J19" s="128" t="e">
        <f>'TRIBULAN I'!J19+'TRIBULAN II'!J19</f>
        <v>#REF!</v>
      </c>
      <c r="K19" s="23" t="e">
        <f t="shared" si="2"/>
        <v>#REF!</v>
      </c>
      <c r="L19" s="128" t="e">
        <f>'TRIBULAN I'!L19+'TRIBULAN II'!L19</f>
        <v>#REF!</v>
      </c>
      <c r="M19" s="128" t="e">
        <f>'TRIBULAN I'!M19+'TRIBULAN II'!M19</f>
        <v>#REF!</v>
      </c>
      <c r="N19" s="128" t="e">
        <f>'TRIBULAN I'!N19+'TRIBULAN II'!N19</f>
        <v>#REF!</v>
      </c>
      <c r="O19" s="19" t="e">
        <f t="shared" si="3"/>
        <v>#REF!</v>
      </c>
      <c r="P19" s="128" t="e">
        <f>'TRIBULAN I'!P19+'TRIBULAN II'!P19</f>
        <v>#REF!</v>
      </c>
      <c r="Q19" s="19" t="e">
        <f t="shared" si="4"/>
        <v>#REF!</v>
      </c>
      <c r="R19" s="128" t="e">
        <f>'TRIBULAN I'!R19+'TRIBULAN II'!R19</f>
        <v>#REF!</v>
      </c>
      <c r="S19" s="19" t="e">
        <f t="shared" si="5"/>
        <v>#REF!</v>
      </c>
      <c r="T19" s="128" t="e">
        <f>'TRIBULAN I'!T19+'TRIBULAN II'!T19</f>
        <v>#REF!</v>
      </c>
      <c r="U19" s="19" t="e">
        <f t="shared" si="6"/>
        <v>#REF!</v>
      </c>
      <c r="V19" s="128" t="e">
        <f>'TRIBULAN I'!V19+'TRIBULAN II'!V19</f>
        <v>#REF!</v>
      </c>
      <c r="W19" s="19" t="e">
        <f t="shared" si="7"/>
        <v>#REF!</v>
      </c>
      <c r="X19" s="128" t="e">
        <f>'TRIBULAN I'!X19+'TRIBULAN II'!X19</f>
        <v>#REF!</v>
      </c>
      <c r="Y19" s="19" t="e">
        <f t="shared" si="8"/>
        <v>#REF!</v>
      </c>
      <c r="Z19" s="128" t="e">
        <f>'TRIBULAN I'!Z19+'TRIBULAN II'!Z19</f>
        <v>#REF!</v>
      </c>
      <c r="AA19" s="19" t="e">
        <f t="shared" si="9"/>
        <v>#REF!</v>
      </c>
      <c r="AB19" s="128" t="e">
        <f>'TRIBULAN I'!AB19+'TRIBULAN II'!AB19</f>
        <v>#REF!</v>
      </c>
      <c r="AC19" s="19" t="e">
        <f t="shared" si="10"/>
        <v>#REF!</v>
      </c>
      <c r="AD19" s="128" t="e">
        <f>'TRIBULAN I'!AD19+'TRIBULAN II'!AD19</f>
        <v>#REF!</v>
      </c>
      <c r="AE19" s="19" t="e">
        <f t="shared" si="11"/>
        <v>#REF!</v>
      </c>
      <c r="AF19" s="128" t="e">
        <f>'TRIBULAN I'!AF19+'TRIBULAN II'!AF19</f>
        <v>#REF!</v>
      </c>
      <c r="AG19" s="19" t="e">
        <f t="shared" si="12"/>
        <v>#REF!</v>
      </c>
      <c r="AH19" s="128" t="e">
        <f>'TRIBULAN I'!AH19+'TRIBULAN II'!AH19</f>
        <v>#REF!</v>
      </c>
      <c r="AI19" s="19" t="e">
        <f t="shared" si="13"/>
        <v>#REF!</v>
      </c>
      <c r="AJ19" s="128" t="e">
        <f>'TRIBULAN I'!AJ19+'TRIBULAN II'!AJ19</f>
        <v>#REF!</v>
      </c>
      <c r="AK19" s="19" t="e">
        <f t="shared" si="14"/>
        <v>#REF!</v>
      </c>
      <c r="AL19" s="128" t="e">
        <f>'TRIBULAN I'!AL19+'TRIBULAN II'!AL19</f>
        <v>#REF!</v>
      </c>
      <c r="AM19" s="128" t="e">
        <f>'TRIBULAN I'!AM19+'TRIBULAN II'!AM19</f>
        <v>#REF!</v>
      </c>
      <c r="AN19" s="128" t="e">
        <f>'TRIBULAN I'!AN19+'TRIBULAN II'!AN19</f>
        <v>#REF!</v>
      </c>
      <c r="AO19" s="128" t="e">
        <f>'TRIBULAN I'!AO19+'TRIBULAN II'!AO19</f>
        <v>#REF!</v>
      </c>
      <c r="AP19" s="128" t="e">
        <f>'TRIBULAN I'!AP19+'TRIBULAN II'!AP19</f>
        <v>#REF!</v>
      </c>
      <c r="AQ19" s="128" t="e">
        <f>'TRIBULAN I'!AQ19+'TRIBULAN II'!AQ19</f>
        <v>#REF!</v>
      </c>
      <c r="AR19" s="128" t="e">
        <f>'TRIBULAN I'!AR19+'TRIBULAN II'!AR19</f>
        <v>#REF!</v>
      </c>
      <c r="AS19" s="128" t="e">
        <f>'TRIBULAN I'!AS19+'TRIBULAN II'!AS19</f>
        <v>#REF!</v>
      </c>
      <c r="AT19" s="128" t="e">
        <f>'TRIBULAN I'!AT19+'TRIBULAN II'!AT19</f>
        <v>#REF!</v>
      </c>
      <c r="AU19" s="128" t="e">
        <f>'TRIBULAN I'!AU19+'TRIBULAN II'!AU19</f>
        <v>#REF!</v>
      </c>
      <c r="AV19" s="128" t="e">
        <f>'TRIBULAN I'!AV19+'TRIBULAN II'!AV19</f>
        <v>#REF!</v>
      </c>
      <c r="AW19" s="128" t="e">
        <f>'TRIBULAN I'!AW19+'TRIBULAN II'!AW19</f>
        <v>#REF!</v>
      </c>
      <c r="AX19" s="128" t="e">
        <f>'TRIBULAN I'!AX19+'TRIBULAN II'!AX19</f>
        <v>#REF!</v>
      </c>
      <c r="AY19" s="128" t="e">
        <f>'TRIBULAN I'!AY19+'TRIBULAN II'!AY19</f>
        <v>#REF!</v>
      </c>
      <c r="AZ19" s="128" t="e">
        <f>'TRIBULAN I'!AZ19+'TRIBULAN II'!AZ19</f>
        <v>#REF!</v>
      </c>
      <c r="BA19" s="128" t="e">
        <f>'TRIBULAN I'!BA19+'TRIBULAN II'!BA19</f>
        <v>#REF!</v>
      </c>
      <c r="BB19" s="28" t="e">
        <f t="shared" si="15"/>
        <v>#REF!</v>
      </c>
      <c r="BC19" s="128" t="e">
        <f>'TRIBULAN I'!BC19+'TRIBULAN II'!BC19</f>
        <v>#REF!</v>
      </c>
      <c r="BD19" s="28" t="e">
        <f t="shared" si="16"/>
        <v>#REF!</v>
      </c>
      <c r="BE19" s="128" t="e">
        <f>'TRIBULAN I'!BE19+'TRIBULAN II'!BE19</f>
        <v>#REF!</v>
      </c>
      <c r="BF19" s="29" t="e">
        <f t="shared" si="17"/>
        <v>#REF!</v>
      </c>
      <c r="BG19" s="128" t="e">
        <f>'TRIBULAN I'!BG19+'TRIBULAN II'!BG19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'TRIBULAN I'!BK19+'TRIBULAN II'!BK19</f>
        <v>#REF!</v>
      </c>
      <c r="BL19" s="19" t="e">
        <f t="shared" si="21"/>
        <v>#REF!</v>
      </c>
      <c r="BM19" s="128" t="e">
        <f>'TRIBULAN I'!BM19+'TRIBULAN II'!BM19</f>
        <v>#REF!</v>
      </c>
      <c r="BN19" s="19" t="e">
        <f t="shared" si="22"/>
        <v>#REF!</v>
      </c>
      <c r="BO19" s="128" t="e">
        <f>'TRIBULAN I'!BO19+'TRIBULAN II'!BO19</f>
        <v>#REF!</v>
      </c>
      <c r="BP19" s="19" t="e">
        <f t="shared" si="23"/>
        <v>#REF!</v>
      </c>
      <c r="BQ19" s="128" t="e">
        <f>'TRIBULAN I'!BQ19+'TRIBULAN II'!BQ19</f>
        <v>#REF!</v>
      </c>
      <c r="BR19" s="19" t="e">
        <f t="shared" si="24"/>
        <v>#REF!</v>
      </c>
      <c r="BS19" s="128" t="e">
        <f>'TRIBULAN I'!BS19+'TRIBULAN II'!BS19</f>
        <v>#REF!</v>
      </c>
      <c r="BT19" s="19" t="e">
        <f t="shared" si="25"/>
        <v>#REF!</v>
      </c>
      <c r="BU19" s="128" t="e">
        <f>'TRIBULAN I'!BU19+'TRIBULAN II'!BU19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75"/>
      <c r="B20" s="175"/>
      <c r="C20" s="32" t="s">
        <v>71</v>
      </c>
      <c r="D20" s="128" t="e">
        <f>'TRIBULAN I'!D20+'TRIBULAN II'!D20</f>
        <v>#REF!</v>
      </c>
      <c r="E20" s="128" t="e">
        <f>'TRIBULAN I'!E20+'TRIBULAN II'!E20</f>
        <v>#REF!</v>
      </c>
      <c r="F20" s="128" t="e">
        <f>'TRIBULAN I'!F20+'TRIBULAN II'!F20</f>
        <v>#REF!</v>
      </c>
      <c r="G20" s="19" t="e">
        <f t="shared" si="0"/>
        <v>#REF!</v>
      </c>
      <c r="H20" s="128" t="e">
        <f>'TRIBULAN I'!H20+'TRIBULAN II'!H20</f>
        <v>#REF!</v>
      </c>
      <c r="I20" s="21" t="e">
        <f t="shared" si="1"/>
        <v>#REF!</v>
      </c>
      <c r="J20" s="128" t="e">
        <f>'TRIBULAN I'!J20+'TRIBULAN II'!J20</f>
        <v>#REF!</v>
      </c>
      <c r="K20" s="23" t="e">
        <f t="shared" si="2"/>
        <v>#REF!</v>
      </c>
      <c r="L20" s="128" t="e">
        <f>'TRIBULAN I'!L20+'TRIBULAN II'!L20</f>
        <v>#REF!</v>
      </c>
      <c r="M20" s="128" t="e">
        <f>'TRIBULAN I'!M20+'TRIBULAN II'!M20</f>
        <v>#REF!</v>
      </c>
      <c r="N20" s="128" t="e">
        <f>'TRIBULAN I'!N20+'TRIBULAN II'!N20</f>
        <v>#REF!</v>
      </c>
      <c r="O20" s="19" t="e">
        <f t="shared" si="3"/>
        <v>#REF!</v>
      </c>
      <c r="P20" s="128" t="e">
        <f>'TRIBULAN I'!P20+'TRIBULAN II'!P20</f>
        <v>#REF!</v>
      </c>
      <c r="Q20" s="19" t="e">
        <f t="shared" si="4"/>
        <v>#REF!</v>
      </c>
      <c r="R20" s="128" t="e">
        <f>'TRIBULAN I'!R20+'TRIBULAN II'!R20</f>
        <v>#REF!</v>
      </c>
      <c r="S20" s="19" t="e">
        <f t="shared" si="5"/>
        <v>#REF!</v>
      </c>
      <c r="T20" s="128" t="e">
        <f>'TRIBULAN I'!T20+'TRIBULAN II'!T20</f>
        <v>#REF!</v>
      </c>
      <c r="U20" s="19" t="e">
        <f t="shared" si="6"/>
        <v>#REF!</v>
      </c>
      <c r="V20" s="128" t="e">
        <f>'TRIBULAN I'!V20+'TRIBULAN II'!V20</f>
        <v>#REF!</v>
      </c>
      <c r="W20" s="19" t="e">
        <f t="shared" si="7"/>
        <v>#REF!</v>
      </c>
      <c r="X20" s="128" t="e">
        <f>'TRIBULAN I'!X20+'TRIBULAN II'!X20</f>
        <v>#REF!</v>
      </c>
      <c r="Y20" s="19" t="e">
        <f t="shared" si="8"/>
        <v>#REF!</v>
      </c>
      <c r="Z20" s="128" t="e">
        <f>'TRIBULAN I'!Z20+'TRIBULAN II'!Z20</f>
        <v>#REF!</v>
      </c>
      <c r="AA20" s="19" t="e">
        <f t="shared" si="9"/>
        <v>#REF!</v>
      </c>
      <c r="AB20" s="128" t="e">
        <f>'TRIBULAN I'!AB20+'TRIBULAN II'!AB20</f>
        <v>#REF!</v>
      </c>
      <c r="AC20" s="19" t="e">
        <f t="shared" si="10"/>
        <v>#REF!</v>
      </c>
      <c r="AD20" s="128" t="e">
        <f>'TRIBULAN I'!AD20+'TRIBULAN II'!AD20</f>
        <v>#REF!</v>
      </c>
      <c r="AE20" s="19" t="e">
        <f t="shared" si="11"/>
        <v>#REF!</v>
      </c>
      <c r="AF20" s="128" t="e">
        <f>'TRIBULAN I'!AF20+'TRIBULAN II'!AF20</f>
        <v>#REF!</v>
      </c>
      <c r="AG20" s="19" t="e">
        <f t="shared" si="12"/>
        <v>#REF!</v>
      </c>
      <c r="AH20" s="128" t="e">
        <f>'TRIBULAN I'!AH20+'TRIBULAN II'!AH20</f>
        <v>#REF!</v>
      </c>
      <c r="AI20" s="19" t="e">
        <f t="shared" si="13"/>
        <v>#REF!</v>
      </c>
      <c r="AJ20" s="128" t="e">
        <f>'TRIBULAN I'!AJ20+'TRIBULAN II'!AJ20</f>
        <v>#REF!</v>
      </c>
      <c r="AK20" s="19" t="e">
        <f t="shared" si="14"/>
        <v>#REF!</v>
      </c>
      <c r="AL20" s="128" t="e">
        <f>'TRIBULAN I'!AL20+'TRIBULAN II'!AL20</f>
        <v>#REF!</v>
      </c>
      <c r="AM20" s="128" t="e">
        <f>'TRIBULAN I'!AM20+'TRIBULAN II'!AM20</f>
        <v>#REF!</v>
      </c>
      <c r="AN20" s="128" t="e">
        <f>'TRIBULAN I'!AN20+'TRIBULAN II'!AN20</f>
        <v>#REF!</v>
      </c>
      <c r="AO20" s="128" t="e">
        <f>'TRIBULAN I'!AO20+'TRIBULAN II'!AO20</f>
        <v>#REF!</v>
      </c>
      <c r="AP20" s="128" t="e">
        <f>'TRIBULAN I'!AP20+'TRIBULAN II'!AP20</f>
        <v>#REF!</v>
      </c>
      <c r="AQ20" s="128" t="e">
        <f>'TRIBULAN I'!AQ20+'TRIBULAN II'!AQ20</f>
        <v>#REF!</v>
      </c>
      <c r="AR20" s="128" t="e">
        <f>'TRIBULAN I'!AR20+'TRIBULAN II'!AR20</f>
        <v>#REF!</v>
      </c>
      <c r="AS20" s="128" t="e">
        <f>'TRIBULAN I'!AS20+'TRIBULAN II'!AS20</f>
        <v>#REF!</v>
      </c>
      <c r="AT20" s="128" t="e">
        <f>'TRIBULAN I'!AT20+'TRIBULAN II'!AT20</f>
        <v>#REF!</v>
      </c>
      <c r="AU20" s="128" t="e">
        <f>'TRIBULAN I'!AU20+'TRIBULAN II'!AU20</f>
        <v>#REF!</v>
      </c>
      <c r="AV20" s="128" t="e">
        <f>'TRIBULAN I'!AV20+'TRIBULAN II'!AV20</f>
        <v>#REF!</v>
      </c>
      <c r="AW20" s="128" t="e">
        <f>'TRIBULAN I'!AW20+'TRIBULAN II'!AW20</f>
        <v>#REF!</v>
      </c>
      <c r="AX20" s="128" t="e">
        <f>'TRIBULAN I'!AX20+'TRIBULAN II'!AX20</f>
        <v>#REF!</v>
      </c>
      <c r="AY20" s="128" t="e">
        <f>'TRIBULAN I'!AY20+'TRIBULAN II'!AY20</f>
        <v>#REF!</v>
      </c>
      <c r="AZ20" s="128" t="e">
        <f>'TRIBULAN I'!AZ20+'TRIBULAN II'!AZ20</f>
        <v>#REF!</v>
      </c>
      <c r="BA20" s="128" t="e">
        <f>'TRIBULAN I'!BA20+'TRIBULAN II'!BA20</f>
        <v>#REF!</v>
      </c>
      <c r="BB20" s="28" t="e">
        <f t="shared" si="15"/>
        <v>#REF!</v>
      </c>
      <c r="BC20" s="128" t="e">
        <f>'TRIBULAN I'!BC20+'TRIBULAN II'!BC20</f>
        <v>#REF!</v>
      </c>
      <c r="BD20" s="28" t="e">
        <f t="shared" si="16"/>
        <v>#REF!</v>
      </c>
      <c r="BE20" s="128" t="e">
        <f>'TRIBULAN I'!BE20+'TRIBULAN II'!BE20</f>
        <v>#REF!</v>
      </c>
      <c r="BF20" s="29" t="e">
        <f t="shared" si="17"/>
        <v>#REF!</v>
      </c>
      <c r="BG20" s="128" t="e">
        <f>'TRIBULAN I'!BG20+'TRIBULAN II'!BG20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'TRIBULAN I'!BK20+'TRIBULAN II'!BK20</f>
        <v>#REF!</v>
      </c>
      <c r="BL20" s="19" t="e">
        <f t="shared" si="21"/>
        <v>#REF!</v>
      </c>
      <c r="BM20" s="128" t="e">
        <f>'TRIBULAN I'!BM20+'TRIBULAN II'!BM20</f>
        <v>#REF!</v>
      </c>
      <c r="BN20" s="19" t="e">
        <f t="shared" si="22"/>
        <v>#REF!</v>
      </c>
      <c r="BO20" s="128" t="e">
        <f>'TRIBULAN I'!BO20+'TRIBULAN II'!BO20</f>
        <v>#REF!</v>
      </c>
      <c r="BP20" s="19" t="e">
        <f t="shared" si="23"/>
        <v>#REF!</v>
      </c>
      <c r="BQ20" s="128" t="e">
        <f>'TRIBULAN I'!BQ20+'TRIBULAN II'!BQ20</f>
        <v>#REF!</v>
      </c>
      <c r="BR20" s="19" t="e">
        <f t="shared" si="24"/>
        <v>#REF!</v>
      </c>
      <c r="BS20" s="128" t="e">
        <f>'TRIBULAN I'!BS20+'TRIBULAN II'!BS20</f>
        <v>#REF!</v>
      </c>
      <c r="BT20" s="19" t="e">
        <f t="shared" si="25"/>
        <v>#REF!</v>
      </c>
      <c r="BU20" s="128" t="e">
        <f>'TRIBULAN I'!BU20+'TRIBULAN II'!BU20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'TRIBULAN I'!D21+'TRIBULAN II'!D21</f>
        <v>#REF!</v>
      </c>
      <c r="E21" s="129" t="e">
        <f>'TRIBULAN I'!E21+'TRIBULAN II'!E21</f>
        <v>#REF!</v>
      </c>
      <c r="F21" s="129" t="e">
        <f>'TRIBULAN I'!F21+'TRIBULAN II'!F21</f>
        <v>#REF!</v>
      </c>
      <c r="G21" s="19" t="e">
        <f t="shared" si="0"/>
        <v>#REF!</v>
      </c>
      <c r="H21" s="129" t="e">
        <f>'TRIBULAN I'!H21+'TRIBULAN II'!H21</f>
        <v>#REF!</v>
      </c>
      <c r="I21" s="21" t="e">
        <f t="shared" si="1"/>
        <v>#REF!</v>
      </c>
      <c r="J21" s="129" t="e">
        <f>'TRIBULAN I'!J21+'TRIBULAN II'!J21</f>
        <v>#REF!</v>
      </c>
      <c r="K21" s="23" t="e">
        <f t="shared" si="2"/>
        <v>#REF!</v>
      </c>
      <c r="L21" s="129" t="e">
        <f>'TRIBULAN I'!L21+'TRIBULAN II'!L21</f>
        <v>#REF!</v>
      </c>
      <c r="M21" s="129" t="e">
        <f>'TRIBULAN I'!M21+'TRIBULAN II'!M21</f>
        <v>#REF!</v>
      </c>
      <c r="N21" s="129" t="e">
        <f>'TRIBULAN I'!N21+'TRIBULAN II'!N21</f>
        <v>#REF!</v>
      </c>
      <c r="O21" s="19" t="e">
        <f t="shared" si="3"/>
        <v>#REF!</v>
      </c>
      <c r="P21" s="129" t="e">
        <f>'TRIBULAN I'!P21+'TRIBULAN II'!P21</f>
        <v>#REF!</v>
      </c>
      <c r="Q21" s="19" t="e">
        <f t="shared" si="4"/>
        <v>#REF!</v>
      </c>
      <c r="R21" s="129" t="e">
        <f>'TRIBULAN I'!R21+'TRIBULAN II'!R21</f>
        <v>#REF!</v>
      </c>
      <c r="S21" s="19" t="e">
        <f t="shared" si="5"/>
        <v>#REF!</v>
      </c>
      <c r="T21" s="129" t="e">
        <f>'TRIBULAN I'!T21+'TRIBULAN II'!T21</f>
        <v>#REF!</v>
      </c>
      <c r="U21" s="19" t="e">
        <f t="shared" si="6"/>
        <v>#REF!</v>
      </c>
      <c r="V21" s="129" t="e">
        <f>'TRIBULAN I'!V21+'TRIBULAN II'!V21</f>
        <v>#REF!</v>
      </c>
      <c r="W21" s="19" t="e">
        <f t="shared" si="7"/>
        <v>#REF!</v>
      </c>
      <c r="X21" s="129" t="e">
        <f>'TRIBULAN I'!X21+'TRIBULAN II'!X21</f>
        <v>#REF!</v>
      </c>
      <c r="Y21" s="19" t="e">
        <f t="shared" si="8"/>
        <v>#REF!</v>
      </c>
      <c r="Z21" s="129" t="e">
        <f>'TRIBULAN I'!Z21+'TRIBULAN II'!Z21</f>
        <v>#REF!</v>
      </c>
      <c r="AA21" s="19" t="e">
        <f t="shared" si="9"/>
        <v>#REF!</v>
      </c>
      <c r="AB21" s="129" t="e">
        <f>'TRIBULAN I'!AB21+'TRIBULAN II'!AB21</f>
        <v>#REF!</v>
      </c>
      <c r="AC21" s="19" t="e">
        <f t="shared" si="10"/>
        <v>#REF!</v>
      </c>
      <c r="AD21" s="129" t="e">
        <f>'TRIBULAN I'!AD21+'TRIBULAN II'!AD21</f>
        <v>#REF!</v>
      </c>
      <c r="AE21" s="19" t="e">
        <f t="shared" si="11"/>
        <v>#REF!</v>
      </c>
      <c r="AF21" s="129" t="e">
        <f>'TRIBULAN I'!AF21+'TRIBULAN II'!AF21</f>
        <v>#REF!</v>
      </c>
      <c r="AG21" s="19" t="e">
        <f t="shared" si="12"/>
        <v>#REF!</v>
      </c>
      <c r="AH21" s="129" t="e">
        <f>'TRIBULAN I'!AH21+'TRIBULAN II'!AH21</f>
        <v>#REF!</v>
      </c>
      <c r="AI21" s="19" t="e">
        <f t="shared" si="13"/>
        <v>#REF!</v>
      </c>
      <c r="AJ21" s="129" t="e">
        <f>'TRIBULAN I'!AJ21+'TRIBULAN II'!AJ21</f>
        <v>#REF!</v>
      </c>
      <c r="AK21" s="19" t="e">
        <f t="shared" si="14"/>
        <v>#REF!</v>
      </c>
      <c r="AL21" s="129" t="e">
        <f>'TRIBULAN I'!AL21+'TRIBULAN II'!AL21</f>
        <v>#REF!</v>
      </c>
      <c r="AM21" s="129" t="e">
        <f>'TRIBULAN I'!AM21+'TRIBULAN II'!AM21</f>
        <v>#REF!</v>
      </c>
      <c r="AN21" s="129" t="e">
        <f>'TRIBULAN I'!AN21+'TRIBULAN II'!AN21</f>
        <v>#REF!</v>
      </c>
      <c r="AO21" s="129" t="e">
        <f>'TRIBULAN I'!AO21+'TRIBULAN II'!AO21</f>
        <v>#REF!</v>
      </c>
      <c r="AP21" s="129" t="e">
        <f>'TRIBULAN I'!AP21+'TRIBULAN II'!AP21</f>
        <v>#REF!</v>
      </c>
      <c r="AQ21" s="129" t="e">
        <f>'TRIBULAN I'!AQ21+'TRIBULAN II'!AQ21</f>
        <v>#REF!</v>
      </c>
      <c r="AR21" s="129" t="e">
        <f>'TRIBULAN I'!AR21+'TRIBULAN II'!AR21</f>
        <v>#REF!</v>
      </c>
      <c r="AS21" s="129" t="e">
        <f>'TRIBULAN I'!AS21+'TRIBULAN II'!AS21</f>
        <v>#REF!</v>
      </c>
      <c r="AT21" s="129" t="e">
        <f>'TRIBULAN I'!AT21+'TRIBULAN II'!AT21</f>
        <v>#REF!</v>
      </c>
      <c r="AU21" s="129" t="e">
        <f>'TRIBULAN I'!AU21+'TRIBULAN II'!AU21</f>
        <v>#REF!</v>
      </c>
      <c r="AV21" s="129" t="e">
        <f>'TRIBULAN I'!AV21+'TRIBULAN II'!AV21</f>
        <v>#REF!</v>
      </c>
      <c r="AW21" s="129" t="e">
        <f>'TRIBULAN I'!AW21+'TRIBULAN II'!AW21</f>
        <v>#REF!</v>
      </c>
      <c r="AX21" s="129" t="e">
        <f>'TRIBULAN I'!AX21+'TRIBULAN II'!AX21</f>
        <v>#REF!</v>
      </c>
      <c r="AY21" s="129" t="e">
        <f>'TRIBULAN I'!AY21+'TRIBULAN II'!AY21</f>
        <v>#REF!</v>
      </c>
      <c r="AZ21" s="129" t="e">
        <f>'TRIBULAN I'!AZ21+'TRIBULAN II'!AZ21</f>
        <v>#REF!</v>
      </c>
      <c r="BA21" s="129" t="e">
        <f>'TRIBULAN I'!BA21+'TRIBULAN II'!BA21</f>
        <v>#REF!</v>
      </c>
      <c r="BB21" s="28" t="e">
        <f t="shared" si="15"/>
        <v>#REF!</v>
      </c>
      <c r="BC21" s="129" t="e">
        <f>'TRIBULAN I'!BC21+'TRIBULAN II'!BC21</f>
        <v>#REF!</v>
      </c>
      <c r="BD21" s="28" t="e">
        <f t="shared" si="16"/>
        <v>#REF!</v>
      </c>
      <c r="BE21" s="129" t="e">
        <f>'TRIBULAN I'!BE21+'TRIBULAN II'!BE21</f>
        <v>#REF!</v>
      </c>
      <c r="BF21" s="29" t="e">
        <f t="shared" si="17"/>
        <v>#REF!</v>
      </c>
      <c r="BG21" s="129" t="e">
        <f>'TRIBULAN I'!BG21+'TRIBULAN II'!BG21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'TRIBULAN I'!BK21+'TRIBULAN II'!BK21</f>
        <v>#REF!</v>
      </c>
      <c r="BL21" s="19" t="e">
        <f t="shared" si="21"/>
        <v>#REF!</v>
      </c>
      <c r="BM21" s="129" t="e">
        <f>'TRIBULAN I'!BM21+'TRIBULAN II'!BM21</f>
        <v>#REF!</v>
      </c>
      <c r="BN21" s="19" t="e">
        <f t="shared" si="22"/>
        <v>#REF!</v>
      </c>
      <c r="BO21" s="129" t="e">
        <f>'TRIBULAN I'!BO21+'TRIBULAN II'!BO21</f>
        <v>#REF!</v>
      </c>
      <c r="BP21" s="19" t="e">
        <f t="shared" si="23"/>
        <v>#REF!</v>
      </c>
      <c r="BQ21" s="129" t="e">
        <f>'TRIBULAN I'!BQ21+'TRIBULAN II'!BQ21</f>
        <v>#REF!</v>
      </c>
      <c r="BR21" s="19" t="e">
        <f t="shared" si="24"/>
        <v>#REF!</v>
      </c>
      <c r="BS21" s="129" t="e">
        <f>'TRIBULAN I'!BS21+'TRIBULAN II'!BS21</f>
        <v>#REF!</v>
      </c>
      <c r="BT21" s="19" t="e">
        <f t="shared" si="25"/>
        <v>#REF!</v>
      </c>
      <c r="BU21" s="129" t="e">
        <f>'TRIBULAN I'!BU21+'TRIBULAN II'!BU21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98">
        <v>3</v>
      </c>
      <c r="B22" s="198" t="s">
        <v>72</v>
      </c>
      <c r="C22" s="32" t="s">
        <v>73</v>
      </c>
      <c r="D22" s="128" t="e">
        <f>'TRIBULAN I'!D22+'TRIBULAN II'!D22</f>
        <v>#REF!</v>
      </c>
      <c r="E22" s="128" t="e">
        <f>'TRIBULAN I'!E22+'TRIBULAN II'!E22</f>
        <v>#REF!</v>
      </c>
      <c r="F22" s="128" t="e">
        <f>'TRIBULAN I'!F22+'TRIBULAN II'!F22</f>
        <v>#REF!</v>
      </c>
      <c r="G22" s="19" t="e">
        <f t="shared" si="0"/>
        <v>#REF!</v>
      </c>
      <c r="H22" s="128" t="e">
        <f>'TRIBULAN I'!H22+'TRIBULAN II'!H22</f>
        <v>#REF!</v>
      </c>
      <c r="I22" s="21" t="e">
        <f t="shared" si="1"/>
        <v>#REF!</v>
      </c>
      <c r="J22" s="128" t="e">
        <f>'TRIBULAN I'!J22+'TRIBULAN II'!J22</f>
        <v>#REF!</v>
      </c>
      <c r="K22" s="23" t="e">
        <f t="shared" si="2"/>
        <v>#REF!</v>
      </c>
      <c r="L22" s="128" t="e">
        <f>'TRIBULAN I'!L22+'TRIBULAN II'!L22</f>
        <v>#REF!</v>
      </c>
      <c r="M22" s="128" t="e">
        <f>'TRIBULAN I'!M22+'TRIBULAN II'!M22</f>
        <v>#REF!</v>
      </c>
      <c r="N22" s="128" t="e">
        <f>'TRIBULAN I'!N22+'TRIBULAN II'!N22</f>
        <v>#REF!</v>
      </c>
      <c r="O22" s="19" t="e">
        <f t="shared" si="3"/>
        <v>#REF!</v>
      </c>
      <c r="P22" s="128" t="e">
        <f>'TRIBULAN I'!P22+'TRIBULAN II'!P22</f>
        <v>#REF!</v>
      </c>
      <c r="Q22" s="19" t="e">
        <f t="shared" si="4"/>
        <v>#REF!</v>
      </c>
      <c r="R22" s="128" t="e">
        <f>'TRIBULAN I'!R22+'TRIBULAN II'!R22</f>
        <v>#REF!</v>
      </c>
      <c r="S22" s="19" t="e">
        <f t="shared" si="5"/>
        <v>#REF!</v>
      </c>
      <c r="T22" s="128" t="e">
        <f>'TRIBULAN I'!T22+'TRIBULAN II'!T22</f>
        <v>#REF!</v>
      </c>
      <c r="U22" s="19" t="e">
        <f t="shared" si="6"/>
        <v>#REF!</v>
      </c>
      <c r="V22" s="128" t="e">
        <f>'TRIBULAN I'!V22+'TRIBULAN II'!V22</f>
        <v>#REF!</v>
      </c>
      <c r="W22" s="19" t="e">
        <f t="shared" si="7"/>
        <v>#REF!</v>
      </c>
      <c r="X22" s="128" t="e">
        <f>'TRIBULAN I'!X22+'TRIBULAN II'!X22</f>
        <v>#REF!</v>
      </c>
      <c r="Y22" s="19" t="e">
        <f t="shared" si="8"/>
        <v>#REF!</v>
      </c>
      <c r="Z22" s="128" t="e">
        <f>'TRIBULAN I'!Z22+'TRIBULAN II'!Z22</f>
        <v>#REF!</v>
      </c>
      <c r="AA22" s="19" t="e">
        <f t="shared" si="9"/>
        <v>#REF!</v>
      </c>
      <c r="AB22" s="128" t="e">
        <f>'TRIBULAN I'!AB22+'TRIBULAN II'!AB22</f>
        <v>#REF!</v>
      </c>
      <c r="AC22" s="19" t="e">
        <f t="shared" si="10"/>
        <v>#REF!</v>
      </c>
      <c r="AD22" s="128" t="e">
        <f>'TRIBULAN I'!AD22+'TRIBULAN II'!AD22</f>
        <v>#REF!</v>
      </c>
      <c r="AE22" s="19" t="e">
        <f t="shared" si="11"/>
        <v>#REF!</v>
      </c>
      <c r="AF22" s="128" t="e">
        <f>'TRIBULAN I'!AF22+'TRIBULAN II'!AF22</f>
        <v>#REF!</v>
      </c>
      <c r="AG22" s="19" t="e">
        <f t="shared" si="12"/>
        <v>#REF!</v>
      </c>
      <c r="AH22" s="128" t="e">
        <f>'TRIBULAN I'!AH22+'TRIBULAN II'!AH22</f>
        <v>#REF!</v>
      </c>
      <c r="AI22" s="19" t="e">
        <f t="shared" si="13"/>
        <v>#REF!</v>
      </c>
      <c r="AJ22" s="128" t="e">
        <f>'TRIBULAN I'!AJ22+'TRIBULAN II'!AJ22</f>
        <v>#REF!</v>
      </c>
      <c r="AK22" s="19" t="e">
        <f t="shared" si="14"/>
        <v>#REF!</v>
      </c>
      <c r="AL22" s="128" t="e">
        <f>'TRIBULAN I'!AL22+'TRIBULAN II'!AL22</f>
        <v>#REF!</v>
      </c>
      <c r="AM22" s="128" t="e">
        <f>'TRIBULAN I'!AM22+'TRIBULAN II'!AM22</f>
        <v>#REF!</v>
      </c>
      <c r="AN22" s="128" t="e">
        <f>'TRIBULAN I'!AN22+'TRIBULAN II'!AN22</f>
        <v>#REF!</v>
      </c>
      <c r="AO22" s="128" t="e">
        <f>'TRIBULAN I'!AO22+'TRIBULAN II'!AO22</f>
        <v>#REF!</v>
      </c>
      <c r="AP22" s="128" t="e">
        <f>'TRIBULAN I'!AP22+'TRIBULAN II'!AP22</f>
        <v>#REF!</v>
      </c>
      <c r="AQ22" s="128" t="e">
        <f>'TRIBULAN I'!AQ22+'TRIBULAN II'!AQ22</f>
        <v>#REF!</v>
      </c>
      <c r="AR22" s="128" t="e">
        <f>'TRIBULAN I'!AR22+'TRIBULAN II'!AR22</f>
        <v>#REF!</v>
      </c>
      <c r="AS22" s="128" t="e">
        <f>'TRIBULAN I'!AS22+'TRIBULAN II'!AS22</f>
        <v>#REF!</v>
      </c>
      <c r="AT22" s="128" t="e">
        <f>'TRIBULAN I'!AT22+'TRIBULAN II'!AT22</f>
        <v>#REF!</v>
      </c>
      <c r="AU22" s="128" t="e">
        <f>'TRIBULAN I'!AU22+'TRIBULAN II'!AU22</f>
        <v>#REF!</v>
      </c>
      <c r="AV22" s="128" t="e">
        <f>'TRIBULAN I'!AV22+'TRIBULAN II'!AV22</f>
        <v>#REF!</v>
      </c>
      <c r="AW22" s="128" t="e">
        <f>'TRIBULAN I'!AW22+'TRIBULAN II'!AW22</f>
        <v>#REF!</v>
      </c>
      <c r="AX22" s="128" t="e">
        <f>'TRIBULAN I'!AX22+'TRIBULAN II'!AX22</f>
        <v>#REF!</v>
      </c>
      <c r="AY22" s="128" t="e">
        <f>'TRIBULAN I'!AY22+'TRIBULAN II'!AY22</f>
        <v>#REF!</v>
      </c>
      <c r="AZ22" s="128" t="e">
        <f>'TRIBULAN I'!AZ22+'TRIBULAN II'!AZ22</f>
        <v>#REF!</v>
      </c>
      <c r="BA22" s="128" t="e">
        <f>'TRIBULAN I'!BA22+'TRIBULAN II'!BA22</f>
        <v>#REF!</v>
      </c>
      <c r="BB22" s="28" t="e">
        <f t="shared" si="15"/>
        <v>#REF!</v>
      </c>
      <c r="BC22" s="128" t="e">
        <f>'TRIBULAN I'!BC22+'TRIBULAN II'!BC22</f>
        <v>#REF!</v>
      </c>
      <c r="BD22" s="28" t="e">
        <f t="shared" si="16"/>
        <v>#REF!</v>
      </c>
      <c r="BE22" s="128" t="e">
        <f>'TRIBULAN I'!BE22+'TRIBULAN II'!BE22</f>
        <v>#REF!</v>
      </c>
      <c r="BF22" s="29" t="e">
        <f t="shared" si="17"/>
        <v>#REF!</v>
      </c>
      <c r="BG22" s="128" t="e">
        <f>'TRIBULAN I'!BG22+'TRIBULAN II'!BG22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'TRIBULAN I'!BK22+'TRIBULAN II'!BK22</f>
        <v>#REF!</v>
      </c>
      <c r="BL22" s="19" t="e">
        <f t="shared" si="21"/>
        <v>#REF!</v>
      </c>
      <c r="BM22" s="128" t="e">
        <f>'TRIBULAN I'!BM22+'TRIBULAN II'!BM22</f>
        <v>#REF!</v>
      </c>
      <c r="BN22" s="19" t="e">
        <f t="shared" si="22"/>
        <v>#REF!</v>
      </c>
      <c r="BO22" s="128" t="e">
        <f>'TRIBULAN I'!BO22+'TRIBULAN II'!BO22</f>
        <v>#REF!</v>
      </c>
      <c r="BP22" s="19" t="e">
        <f t="shared" si="23"/>
        <v>#REF!</v>
      </c>
      <c r="BQ22" s="128" t="e">
        <f>'TRIBULAN I'!BQ22+'TRIBULAN II'!BQ22</f>
        <v>#REF!</v>
      </c>
      <c r="BR22" s="19" t="e">
        <f t="shared" si="24"/>
        <v>#REF!</v>
      </c>
      <c r="BS22" s="128" t="e">
        <f>'TRIBULAN I'!BS22+'TRIBULAN II'!BS22</f>
        <v>#REF!</v>
      </c>
      <c r="BT22" s="19" t="e">
        <f t="shared" si="25"/>
        <v>#REF!</v>
      </c>
      <c r="BU22" s="128" t="e">
        <f>'TRIBULAN I'!BU22+'TRIBULAN II'!BU22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74"/>
      <c r="B23" s="174"/>
      <c r="C23" s="32" t="s">
        <v>74</v>
      </c>
      <c r="D23" s="128" t="e">
        <f>'TRIBULAN I'!D23+'TRIBULAN II'!D23</f>
        <v>#REF!</v>
      </c>
      <c r="E23" s="128" t="e">
        <f>'TRIBULAN I'!E23+'TRIBULAN II'!E23</f>
        <v>#REF!</v>
      </c>
      <c r="F23" s="128" t="e">
        <f>'TRIBULAN I'!F23+'TRIBULAN II'!F23</f>
        <v>#REF!</v>
      </c>
      <c r="G23" s="19" t="e">
        <f t="shared" si="0"/>
        <v>#REF!</v>
      </c>
      <c r="H23" s="128" t="e">
        <f>'TRIBULAN I'!H23+'TRIBULAN II'!H23</f>
        <v>#REF!</v>
      </c>
      <c r="I23" s="21" t="e">
        <f t="shared" si="1"/>
        <v>#REF!</v>
      </c>
      <c r="J23" s="128" t="e">
        <f>'TRIBULAN I'!J23+'TRIBULAN II'!J23</f>
        <v>#REF!</v>
      </c>
      <c r="K23" s="23" t="e">
        <f t="shared" si="2"/>
        <v>#REF!</v>
      </c>
      <c r="L23" s="128" t="e">
        <f>'TRIBULAN I'!L23+'TRIBULAN II'!L23</f>
        <v>#REF!</v>
      </c>
      <c r="M23" s="128" t="e">
        <f>'TRIBULAN I'!M23+'TRIBULAN II'!M23</f>
        <v>#REF!</v>
      </c>
      <c r="N23" s="128" t="e">
        <f>'TRIBULAN I'!N23+'TRIBULAN II'!N23</f>
        <v>#REF!</v>
      </c>
      <c r="O23" s="19" t="e">
        <f t="shared" si="3"/>
        <v>#REF!</v>
      </c>
      <c r="P23" s="128" t="e">
        <f>'TRIBULAN I'!P23+'TRIBULAN II'!P23</f>
        <v>#REF!</v>
      </c>
      <c r="Q23" s="19" t="e">
        <f t="shared" si="4"/>
        <v>#REF!</v>
      </c>
      <c r="R23" s="128" t="e">
        <f>'TRIBULAN I'!R23+'TRIBULAN II'!R23</f>
        <v>#REF!</v>
      </c>
      <c r="S23" s="19" t="e">
        <f t="shared" si="5"/>
        <v>#REF!</v>
      </c>
      <c r="T23" s="128" t="e">
        <f>'TRIBULAN I'!T23+'TRIBULAN II'!T23</f>
        <v>#REF!</v>
      </c>
      <c r="U23" s="19" t="e">
        <f t="shared" si="6"/>
        <v>#REF!</v>
      </c>
      <c r="V23" s="128" t="e">
        <f>'TRIBULAN I'!V23+'TRIBULAN II'!V23</f>
        <v>#REF!</v>
      </c>
      <c r="W23" s="19" t="e">
        <f t="shared" si="7"/>
        <v>#REF!</v>
      </c>
      <c r="X23" s="128" t="e">
        <f>'TRIBULAN I'!X23+'TRIBULAN II'!X23</f>
        <v>#REF!</v>
      </c>
      <c r="Y23" s="19" t="e">
        <f t="shared" si="8"/>
        <v>#REF!</v>
      </c>
      <c r="Z23" s="128" t="e">
        <f>'TRIBULAN I'!Z23+'TRIBULAN II'!Z23</f>
        <v>#REF!</v>
      </c>
      <c r="AA23" s="19" t="e">
        <f t="shared" si="9"/>
        <v>#REF!</v>
      </c>
      <c r="AB23" s="128" t="e">
        <f>'TRIBULAN I'!AB23+'TRIBULAN II'!AB23</f>
        <v>#REF!</v>
      </c>
      <c r="AC23" s="19" t="e">
        <f t="shared" si="10"/>
        <v>#REF!</v>
      </c>
      <c r="AD23" s="128" t="e">
        <f>'TRIBULAN I'!AD23+'TRIBULAN II'!AD23</f>
        <v>#REF!</v>
      </c>
      <c r="AE23" s="19" t="e">
        <f t="shared" si="11"/>
        <v>#REF!</v>
      </c>
      <c r="AF23" s="128" t="e">
        <f>'TRIBULAN I'!AF23+'TRIBULAN II'!AF23</f>
        <v>#REF!</v>
      </c>
      <c r="AG23" s="19" t="e">
        <f t="shared" si="12"/>
        <v>#REF!</v>
      </c>
      <c r="AH23" s="128" t="e">
        <f>'TRIBULAN I'!AH23+'TRIBULAN II'!AH23</f>
        <v>#REF!</v>
      </c>
      <c r="AI23" s="19" t="e">
        <f t="shared" si="13"/>
        <v>#REF!</v>
      </c>
      <c r="AJ23" s="128" t="e">
        <f>'TRIBULAN I'!AJ23+'TRIBULAN II'!AJ23</f>
        <v>#REF!</v>
      </c>
      <c r="AK23" s="19" t="e">
        <f t="shared" si="14"/>
        <v>#REF!</v>
      </c>
      <c r="AL23" s="128" t="e">
        <f>'TRIBULAN I'!AL23+'TRIBULAN II'!AL23</f>
        <v>#REF!</v>
      </c>
      <c r="AM23" s="128" t="e">
        <f>'TRIBULAN I'!AM23+'TRIBULAN II'!AM23</f>
        <v>#REF!</v>
      </c>
      <c r="AN23" s="128" t="e">
        <f>'TRIBULAN I'!AN23+'TRIBULAN II'!AN23</f>
        <v>#REF!</v>
      </c>
      <c r="AO23" s="128" t="e">
        <f>'TRIBULAN I'!AO23+'TRIBULAN II'!AO23</f>
        <v>#REF!</v>
      </c>
      <c r="AP23" s="128" t="e">
        <f>'TRIBULAN I'!AP23+'TRIBULAN II'!AP23</f>
        <v>#REF!</v>
      </c>
      <c r="AQ23" s="128" t="e">
        <f>'TRIBULAN I'!AQ23+'TRIBULAN II'!AQ23</f>
        <v>#REF!</v>
      </c>
      <c r="AR23" s="128" t="e">
        <f>'TRIBULAN I'!AR23+'TRIBULAN II'!AR23</f>
        <v>#REF!</v>
      </c>
      <c r="AS23" s="128" t="e">
        <f>'TRIBULAN I'!AS23+'TRIBULAN II'!AS23</f>
        <v>#REF!</v>
      </c>
      <c r="AT23" s="128" t="e">
        <f>'TRIBULAN I'!AT23+'TRIBULAN II'!AT23</f>
        <v>#REF!</v>
      </c>
      <c r="AU23" s="128" t="e">
        <f>'TRIBULAN I'!AU23+'TRIBULAN II'!AU23</f>
        <v>#REF!</v>
      </c>
      <c r="AV23" s="128" t="e">
        <f>'TRIBULAN I'!AV23+'TRIBULAN II'!AV23</f>
        <v>#REF!</v>
      </c>
      <c r="AW23" s="128" t="e">
        <f>'TRIBULAN I'!AW23+'TRIBULAN II'!AW23</f>
        <v>#REF!</v>
      </c>
      <c r="AX23" s="128" t="e">
        <f>'TRIBULAN I'!AX23+'TRIBULAN II'!AX23</f>
        <v>#REF!</v>
      </c>
      <c r="AY23" s="128" t="e">
        <f>'TRIBULAN I'!AY23+'TRIBULAN II'!AY23</f>
        <v>#REF!</v>
      </c>
      <c r="AZ23" s="128" t="e">
        <f>'TRIBULAN I'!AZ23+'TRIBULAN II'!AZ23</f>
        <v>#REF!</v>
      </c>
      <c r="BA23" s="128" t="e">
        <f>'TRIBULAN I'!BA23+'TRIBULAN II'!BA23</f>
        <v>#REF!</v>
      </c>
      <c r="BB23" s="28" t="e">
        <f t="shared" si="15"/>
        <v>#REF!</v>
      </c>
      <c r="BC23" s="128" t="e">
        <f>'TRIBULAN I'!BC23+'TRIBULAN II'!BC23</f>
        <v>#REF!</v>
      </c>
      <c r="BD23" s="28" t="e">
        <f t="shared" si="16"/>
        <v>#REF!</v>
      </c>
      <c r="BE23" s="128" t="e">
        <f>'TRIBULAN I'!BE23+'TRIBULAN II'!BE23</f>
        <v>#REF!</v>
      </c>
      <c r="BF23" s="29" t="e">
        <f t="shared" si="17"/>
        <v>#REF!</v>
      </c>
      <c r="BG23" s="128" t="e">
        <f>'TRIBULAN I'!BG23+'TRIBULAN II'!BG23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'TRIBULAN I'!BK23+'TRIBULAN II'!BK23</f>
        <v>#REF!</v>
      </c>
      <c r="BL23" s="19" t="e">
        <f t="shared" si="21"/>
        <v>#REF!</v>
      </c>
      <c r="BM23" s="128" t="e">
        <f>'TRIBULAN I'!BM23+'TRIBULAN II'!BM23</f>
        <v>#REF!</v>
      </c>
      <c r="BN23" s="19" t="e">
        <f t="shared" si="22"/>
        <v>#REF!</v>
      </c>
      <c r="BO23" s="128" t="e">
        <f>'TRIBULAN I'!BO23+'TRIBULAN II'!BO23</f>
        <v>#REF!</v>
      </c>
      <c r="BP23" s="19" t="e">
        <f t="shared" si="23"/>
        <v>#REF!</v>
      </c>
      <c r="BQ23" s="128" t="e">
        <f>'TRIBULAN I'!BQ23+'TRIBULAN II'!BQ23</f>
        <v>#REF!</v>
      </c>
      <c r="BR23" s="19" t="e">
        <f t="shared" si="24"/>
        <v>#REF!</v>
      </c>
      <c r="BS23" s="128" t="e">
        <f>'TRIBULAN I'!BS23+'TRIBULAN II'!BS23</f>
        <v>#REF!</v>
      </c>
      <c r="BT23" s="19" t="e">
        <f t="shared" si="25"/>
        <v>#REF!</v>
      </c>
      <c r="BU23" s="128" t="e">
        <f>'TRIBULAN I'!BU23+'TRIBULAN II'!BU23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75"/>
      <c r="B24" s="175"/>
      <c r="C24" s="32" t="s">
        <v>75</v>
      </c>
      <c r="D24" s="128" t="e">
        <f>'TRIBULAN I'!D24+'TRIBULAN II'!D24</f>
        <v>#REF!</v>
      </c>
      <c r="E24" s="128" t="e">
        <f>'TRIBULAN I'!E24+'TRIBULAN II'!E24</f>
        <v>#REF!</v>
      </c>
      <c r="F24" s="128" t="e">
        <f>'TRIBULAN I'!F24+'TRIBULAN II'!F24</f>
        <v>#REF!</v>
      </c>
      <c r="G24" s="19" t="e">
        <f t="shared" si="0"/>
        <v>#REF!</v>
      </c>
      <c r="H24" s="128" t="e">
        <f>'TRIBULAN I'!H24+'TRIBULAN II'!H24</f>
        <v>#REF!</v>
      </c>
      <c r="I24" s="21" t="e">
        <f t="shared" si="1"/>
        <v>#REF!</v>
      </c>
      <c r="J24" s="128" t="e">
        <f>'TRIBULAN I'!J24+'TRIBULAN II'!J24</f>
        <v>#REF!</v>
      </c>
      <c r="K24" s="23" t="e">
        <f t="shared" si="2"/>
        <v>#REF!</v>
      </c>
      <c r="L24" s="128" t="e">
        <f>'TRIBULAN I'!L24+'TRIBULAN II'!L24</f>
        <v>#REF!</v>
      </c>
      <c r="M24" s="128" t="e">
        <f>'TRIBULAN I'!M24+'TRIBULAN II'!M24</f>
        <v>#REF!</v>
      </c>
      <c r="N24" s="128" t="e">
        <f>'TRIBULAN I'!N24+'TRIBULAN II'!N24</f>
        <v>#REF!</v>
      </c>
      <c r="O24" s="19" t="e">
        <f t="shared" si="3"/>
        <v>#REF!</v>
      </c>
      <c r="P24" s="128" t="e">
        <f>'TRIBULAN I'!P24+'TRIBULAN II'!P24</f>
        <v>#REF!</v>
      </c>
      <c r="Q24" s="19" t="e">
        <f t="shared" si="4"/>
        <v>#REF!</v>
      </c>
      <c r="R24" s="128" t="e">
        <f>'TRIBULAN I'!R24+'TRIBULAN II'!R24</f>
        <v>#REF!</v>
      </c>
      <c r="S24" s="19" t="e">
        <f t="shared" si="5"/>
        <v>#REF!</v>
      </c>
      <c r="T24" s="128" t="e">
        <f>'TRIBULAN I'!T24+'TRIBULAN II'!T24</f>
        <v>#REF!</v>
      </c>
      <c r="U24" s="19" t="e">
        <f t="shared" si="6"/>
        <v>#REF!</v>
      </c>
      <c r="V24" s="128" t="e">
        <f>'TRIBULAN I'!V24+'TRIBULAN II'!V24</f>
        <v>#REF!</v>
      </c>
      <c r="W24" s="19" t="e">
        <f t="shared" si="7"/>
        <v>#REF!</v>
      </c>
      <c r="X24" s="128" t="e">
        <f>'TRIBULAN I'!X24+'TRIBULAN II'!X24</f>
        <v>#REF!</v>
      </c>
      <c r="Y24" s="19" t="e">
        <f t="shared" si="8"/>
        <v>#REF!</v>
      </c>
      <c r="Z24" s="128" t="e">
        <f>'TRIBULAN I'!Z24+'TRIBULAN II'!Z24</f>
        <v>#REF!</v>
      </c>
      <c r="AA24" s="19" t="e">
        <f t="shared" si="9"/>
        <v>#REF!</v>
      </c>
      <c r="AB24" s="128" t="e">
        <f>'TRIBULAN I'!AB24+'TRIBULAN II'!AB24</f>
        <v>#REF!</v>
      </c>
      <c r="AC24" s="19" t="e">
        <f t="shared" si="10"/>
        <v>#REF!</v>
      </c>
      <c r="AD24" s="128" t="e">
        <f>'TRIBULAN I'!AD24+'TRIBULAN II'!AD24</f>
        <v>#REF!</v>
      </c>
      <c r="AE24" s="19" t="e">
        <f t="shared" si="11"/>
        <v>#REF!</v>
      </c>
      <c r="AF24" s="128" t="e">
        <f>'TRIBULAN I'!AF24+'TRIBULAN II'!AF24</f>
        <v>#REF!</v>
      </c>
      <c r="AG24" s="19" t="e">
        <f t="shared" si="12"/>
        <v>#REF!</v>
      </c>
      <c r="AH24" s="128" t="e">
        <f>'TRIBULAN I'!AH24+'TRIBULAN II'!AH24</f>
        <v>#REF!</v>
      </c>
      <c r="AI24" s="19" t="e">
        <f t="shared" si="13"/>
        <v>#REF!</v>
      </c>
      <c r="AJ24" s="128" t="e">
        <f>'TRIBULAN I'!AJ24+'TRIBULAN II'!AJ24</f>
        <v>#REF!</v>
      </c>
      <c r="AK24" s="19" t="e">
        <f t="shared" si="14"/>
        <v>#REF!</v>
      </c>
      <c r="AL24" s="128" t="e">
        <f>'TRIBULAN I'!AL24+'TRIBULAN II'!AL24</f>
        <v>#REF!</v>
      </c>
      <c r="AM24" s="128" t="e">
        <f>'TRIBULAN I'!AM24+'TRIBULAN II'!AM24</f>
        <v>#REF!</v>
      </c>
      <c r="AN24" s="128" t="e">
        <f>'TRIBULAN I'!AN24+'TRIBULAN II'!AN24</f>
        <v>#REF!</v>
      </c>
      <c r="AO24" s="128" t="e">
        <f>'TRIBULAN I'!AO24+'TRIBULAN II'!AO24</f>
        <v>#REF!</v>
      </c>
      <c r="AP24" s="128" t="e">
        <f>'TRIBULAN I'!AP24+'TRIBULAN II'!AP24</f>
        <v>#REF!</v>
      </c>
      <c r="AQ24" s="128" t="e">
        <f>'TRIBULAN I'!AQ24+'TRIBULAN II'!AQ24</f>
        <v>#REF!</v>
      </c>
      <c r="AR24" s="128" t="e">
        <f>'TRIBULAN I'!AR24+'TRIBULAN II'!AR24</f>
        <v>#REF!</v>
      </c>
      <c r="AS24" s="128" t="e">
        <f>'TRIBULAN I'!AS24+'TRIBULAN II'!AS24</f>
        <v>#REF!</v>
      </c>
      <c r="AT24" s="128" t="e">
        <f>'TRIBULAN I'!AT24+'TRIBULAN II'!AT24</f>
        <v>#REF!</v>
      </c>
      <c r="AU24" s="128" t="e">
        <f>'TRIBULAN I'!AU24+'TRIBULAN II'!AU24</f>
        <v>#REF!</v>
      </c>
      <c r="AV24" s="128" t="e">
        <f>'TRIBULAN I'!AV24+'TRIBULAN II'!AV24</f>
        <v>#REF!</v>
      </c>
      <c r="AW24" s="128" t="e">
        <f>'TRIBULAN I'!AW24+'TRIBULAN II'!AW24</f>
        <v>#REF!</v>
      </c>
      <c r="AX24" s="128" t="e">
        <f>'TRIBULAN I'!AX24+'TRIBULAN II'!AX24</f>
        <v>#REF!</v>
      </c>
      <c r="AY24" s="128" t="e">
        <f>'TRIBULAN I'!AY24+'TRIBULAN II'!AY24</f>
        <v>#REF!</v>
      </c>
      <c r="AZ24" s="128" t="e">
        <f>'TRIBULAN I'!AZ24+'TRIBULAN II'!AZ24</f>
        <v>#REF!</v>
      </c>
      <c r="BA24" s="128" t="e">
        <f>'TRIBULAN I'!BA24+'TRIBULAN II'!BA24</f>
        <v>#REF!</v>
      </c>
      <c r="BB24" s="28" t="e">
        <f t="shared" si="15"/>
        <v>#REF!</v>
      </c>
      <c r="BC24" s="128" t="e">
        <f>'TRIBULAN I'!BC24+'TRIBULAN II'!BC24</f>
        <v>#REF!</v>
      </c>
      <c r="BD24" s="28" t="e">
        <f t="shared" si="16"/>
        <v>#REF!</v>
      </c>
      <c r="BE24" s="128" t="e">
        <f>'TRIBULAN I'!BE24+'TRIBULAN II'!BE24</f>
        <v>#REF!</v>
      </c>
      <c r="BF24" s="29" t="e">
        <f t="shared" si="17"/>
        <v>#REF!</v>
      </c>
      <c r="BG24" s="128" t="e">
        <f>'TRIBULAN I'!BG24+'TRIBULAN II'!BG24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'TRIBULAN I'!BK24+'TRIBULAN II'!BK24</f>
        <v>#REF!</v>
      </c>
      <c r="BL24" s="19" t="e">
        <f t="shared" si="21"/>
        <v>#REF!</v>
      </c>
      <c r="BM24" s="128" t="e">
        <f>'TRIBULAN I'!BM24+'TRIBULAN II'!BM24</f>
        <v>#REF!</v>
      </c>
      <c r="BN24" s="19" t="e">
        <f t="shared" si="22"/>
        <v>#REF!</v>
      </c>
      <c r="BO24" s="128" t="e">
        <f>'TRIBULAN I'!BO24+'TRIBULAN II'!BO24</f>
        <v>#REF!</v>
      </c>
      <c r="BP24" s="19" t="e">
        <f t="shared" si="23"/>
        <v>#REF!</v>
      </c>
      <c r="BQ24" s="128" t="e">
        <f>'TRIBULAN I'!BQ24+'TRIBULAN II'!BQ24</f>
        <v>#REF!</v>
      </c>
      <c r="BR24" s="19" t="e">
        <f t="shared" si="24"/>
        <v>#REF!</v>
      </c>
      <c r="BS24" s="128" t="e">
        <f>'TRIBULAN I'!BS24+'TRIBULAN II'!BS24</f>
        <v>#REF!</v>
      </c>
      <c r="BT24" s="19" t="e">
        <f t="shared" si="25"/>
        <v>#REF!</v>
      </c>
      <c r="BU24" s="128" t="e">
        <f>'TRIBULAN I'!BU24+'TRIBULAN II'!BU24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'TRIBULAN I'!D25+'TRIBULAN II'!D25</f>
        <v>#REF!</v>
      </c>
      <c r="E25" s="129" t="e">
        <f>'TRIBULAN I'!E25+'TRIBULAN II'!E25</f>
        <v>#REF!</v>
      </c>
      <c r="F25" s="129" t="e">
        <f>'TRIBULAN I'!F25+'TRIBULAN II'!F25</f>
        <v>#REF!</v>
      </c>
      <c r="G25" s="19" t="e">
        <f t="shared" si="0"/>
        <v>#REF!</v>
      </c>
      <c r="H25" s="129" t="e">
        <f>'TRIBULAN I'!H25+'TRIBULAN II'!H25</f>
        <v>#REF!</v>
      </c>
      <c r="I25" s="21" t="e">
        <f t="shared" si="1"/>
        <v>#REF!</v>
      </c>
      <c r="J25" s="129" t="e">
        <f>'TRIBULAN I'!J25+'TRIBULAN II'!J25</f>
        <v>#REF!</v>
      </c>
      <c r="K25" s="23" t="e">
        <f t="shared" si="2"/>
        <v>#REF!</v>
      </c>
      <c r="L25" s="129" t="e">
        <f>'TRIBULAN I'!L25+'TRIBULAN II'!L25</f>
        <v>#REF!</v>
      </c>
      <c r="M25" s="129" t="e">
        <f>'TRIBULAN I'!M25+'TRIBULAN II'!M25</f>
        <v>#REF!</v>
      </c>
      <c r="N25" s="129" t="e">
        <f>'TRIBULAN I'!N25+'TRIBULAN II'!N25</f>
        <v>#REF!</v>
      </c>
      <c r="O25" s="19" t="e">
        <f t="shared" si="3"/>
        <v>#REF!</v>
      </c>
      <c r="P25" s="129" t="e">
        <f>'TRIBULAN I'!P25+'TRIBULAN II'!P25</f>
        <v>#REF!</v>
      </c>
      <c r="Q25" s="19" t="e">
        <f t="shared" si="4"/>
        <v>#REF!</v>
      </c>
      <c r="R25" s="129" t="e">
        <f>'TRIBULAN I'!R25+'TRIBULAN II'!R25</f>
        <v>#REF!</v>
      </c>
      <c r="S25" s="19" t="e">
        <f t="shared" si="5"/>
        <v>#REF!</v>
      </c>
      <c r="T25" s="129" t="e">
        <f>'TRIBULAN I'!T25+'TRIBULAN II'!T25</f>
        <v>#REF!</v>
      </c>
      <c r="U25" s="19" t="e">
        <f t="shared" si="6"/>
        <v>#REF!</v>
      </c>
      <c r="V25" s="129" t="e">
        <f>'TRIBULAN I'!V25+'TRIBULAN II'!V25</f>
        <v>#REF!</v>
      </c>
      <c r="W25" s="19" t="e">
        <f t="shared" si="7"/>
        <v>#REF!</v>
      </c>
      <c r="X25" s="129" t="e">
        <f>'TRIBULAN I'!X25+'TRIBULAN II'!X25</f>
        <v>#REF!</v>
      </c>
      <c r="Y25" s="19" t="e">
        <f t="shared" si="8"/>
        <v>#REF!</v>
      </c>
      <c r="Z25" s="129" t="e">
        <f>'TRIBULAN I'!Z25+'TRIBULAN II'!Z25</f>
        <v>#REF!</v>
      </c>
      <c r="AA25" s="19" t="e">
        <f t="shared" si="9"/>
        <v>#REF!</v>
      </c>
      <c r="AB25" s="129" t="e">
        <f>'TRIBULAN I'!AB25+'TRIBULAN II'!AB25</f>
        <v>#REF!</v>
      </c>
      <c r="AC25" s="19" t="e">
        <f t="shared" si="10"/>
        <v>#REF!</v>
      </c>
      <c r="AD25" s="129" t="e">
        <f>'TRIBULAN I'!AD25+'TRIBULAN II'!AD25</f>
        <v>#REF!</v>
      </c>
      <c r="AE25" s="19" t="e">
        <f t="shared" si="11"/>
        <v>#REF!</v>
      </c>
      <c r="AF25" s="129" t="e">
        <f>'TRIBULAN I'!AF25+'TRIBULAN II'!AF25</f>
        <v>#REF!</v>
      </c>
      <c r="AG25" s="19" t="e">
        <f t="shared" si="12"/>
        <v>#REF!</v>
      </c>
      <c r="AH25" s="129" t="e">
        <f>'TRIBULAN I'!AH25+'TRIBULAN II'!AH25</f>
        <v>#REF!</v>
      </c>
      <c r="AI25" s="19" t="e">
        <f t="shared" si="13"/>
        <v>#REF!</v>
      </c>
      <c r="AJ25" s="129" t="e">
        <f>'TRIBULAN I'!AJ25+'TRIBULAN II'!AJ25</f>
        <v>#REF!</v>
      </c>
      <c r="AK25" s="19" t="e">
        <f t="shared" si="14"/>
        <v>#REF!</v>
      </c>
      <c r="AL25" s="129" t="e">
        <f>'TRIBULAN I'!AL25+'TRIBULAN II'!AL25</f>
        <v>#REF!</v>
      </c>
      <c r="AM25" s="129" t="e">
        <f>'TRIBULAN I'!AM25+'TRIBULAN II'!AM25</f>
        <v>#REF!</v>
      </c>
      <c r="AN25" s="129" t="e">
        <f>'TRIBULAN I'!AN25+'TRIBULAN II'!AN25</f>
        <v>#REF!</v>
      </c>
      <c r="AO25" s="129" t="e">
        <f>'TRIBULAN I'!AO25+'TRIBULAN II'!AO25</f>
        <v>#REF!</v>
      </c>
      <c r="AP25" s="129" t="e">
        <f>'TRIBULAN I'!AP25+'TRIBULAN II'!AP25</f>
        <v>#REF!</v>
      </c>
      <c r="AQ25" s="129" t="e">
        <f>'TRIBULAN I'!AQ25+'TRIBULAN II'!AQ25</f>
        <v>#REF!</v>
      </c>
      <c r="AR25" s="129" t="e">
        <f>'TRIBULAN I'!AR25+'TRIBULAN II'!AR25</f>
        <v>#REF!</v>
      </c>
      <c r="AS25" s="129" t="e">
        <f>'TRIBULAN I'!AS25+'TRIBULAN II'!AS25</f>
        <v>#REF!</v>
      </c>
      <c r="AT25" s="129" t="e">
        <f>'TRIBULAN I'!AT25+'TRIBULAN II'!AT25</f>
        <v>#REF!</v>
      </c>
      <c r="AU25" s="129" t="e">
        <f>'TRIBULAN I'!AU25+'TRIBULAN II'!AU25</f>
        <v>#REF!</v>
      </c>
      <c r="AV25" s="129" t="e">
        <f>'TRIBULAN I'!AV25+'TRIBULAN II'!AV25</f>
        <v>#REF!</v>
      </c>
      <c r="AW25" s="129" t="e">
        <f>'TRIBULAN I'!AW25+'TRIBULAN II'!AW25</f>
        <v>#REF!</v>
      </c>
      <c r="AX25" s="129" t="e">
        <f>'TRIBULAN I'!AX25+'TRIBULAN II'!AX25</f>
        <v>#REF!</v>
      </c>
      <c r="AY25" s="129" t="e">
        <f>'TRIBULAN I'!AY25+'TRIBULAN II'!AY25</f>
        <v>#REF!</v>
      </c>
      <c r="AZ25" s="129" t="e">
        <f>'TRIBULAN I'!AZ25+'TRIBULAN II'!AZ25</f>
        <v>#REF!</v>
      </c>
      <c r="BA25" s="129" t="e">
        <f>'TRIBULAN I'!BA25+'TRIBULAN II'!BA25</f>
        <v>#REF!</v>
      </c>
      <c r="BB25" s="28" t="e">
        <f t="shared" si="15"/>
        <v>#REF!</v>
      </c>
      <c r="BC25" s="129" t="e">
        <f>'TRIBULAN I'!BC25+'TRIBULAN II'!BC25</f>
        <v>#REF!</v>
      </c>
      <c r="BD25" s="28" t="e">
        <f t="shared" si="16"/>
        <v>#REF!</v>
      </c>
      <c r="BE25" s="129" t="e">
        <f>'TRIBULAN I'!BE25+'TRIBULAN II'!BE25</f>
        <v>#REF!</v>
      </c>
      <c r="BF25" s="29" t="e">
        <f t="shared" si="17"/>
        <v>#REF!</v>
      </c>
      <c r="BG25" s="129" t="e">
        <f>'TRIBULAN I'!BG25+'TRIBULAN II'!BG25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'TRIBULAN I'!BK25+'TRIBULAN II'!BK25</f>
        <v>#REF!</v>
      </c>
      <c r="BL25" s="19" t="e">
        <f t="shared" si="21"/>
        <v>#REF!</v>
      </c>
      <c r="BM25" s="129" t="e">
        <f>'TRIBULAN I'!BM25+'TRIBULAN II'!BM25</f>
        <v>#REF!</v>
      </c>
      <c r="BN25" s="19" t="e">
        <f t="shared" si="22"/>
        <v>#REF!</v>
      </c>
      <c r="BO25" s="129" t="e">
        <f>'TRIBULAN I'!BO25+'TRIBULAN II'!BO25</f>
        <v>#REF!</v>
      </c>
      <c r="BP25" s="19" t="e">
        <f t="shared" si="23"/>
        <v>#REF!</v>
      </c>
      <c r="BQ25" s="129" t="e">
        <f>'TRIBULAN I'!BQ25+'TRIBULAN II'!BQ25</f>
        <v>#REF!</v>
      </c>
      <c r="BR25" s="19" t="e">
        <f t="shared" si="24"/>
        <v>#REF!</v>
      </c>
      <c r="BS25" s="129" t="e">
        <f>'TRIBULAN I'!BS25+'TRIBULAN II'!BS25</f>
        <v>#REF!</v>
      </c>
      <c r="BT25" s="19" t="e">
        <f t="shared" si="25"/>
        <v>#REF!</v>
      </c>
      <c r="BU25" s="129" t="e">
        <f>'TRIBULAN I'!BU25+'TRIBULAN II'!BU25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98">
        <v>4</v>
      </c>
      <c r="B26" s="198" t="s">
        <v>76</v>
      </c>
      <c r="C26" s="32" t="s">
        <v>77</v>
      </c>
      <c r="D26" s="128" t="e">
        <f>'TRIBULAN I'!D26+'TRIBULAN II'!D26</f>
        <v>#REF!</v>
      </c>
      <c r="E26" s="128" t="e">
        <f>'TRIBULAN I'!E26+'TRIBULAN II'!E26</f>
        <v>#REF!</v>
      </c>
      <c r="F26" s="128" t="e">
        <f>'TRIBULAN I'!F26+'TRIBULAN II'!F26</f>
        <v>#REF!</v>
      </c>
      <c r="G26" s="19" t="e">
        <f t="shared" si="0"/>
        <v>#REF!</v>
      </c>
      <c r="H26" s="128" t="e">
        <f>'TRIBULAN I'!H26+'TRIBULAN II'!H26</f>
        <v>#REF!</v>
      </c>
      <c r="I26" s="21" t="e">
        <f t="shared" si="1"/>
        <v>#REF!</v>
      </c>
      <c r="J26" s="128" t="e">
        <f>'TRIBULAN I'!J26+'TRIBULAN II'!J26</f>
        <v>#REF!</v>
      </c>
      <c r="K26" s="23" t="e">
        <f t="shared" si="2"/>
        <v>#REF!</v>
      </c>
      <c r="L26" s="128" t="e">
        <f>'TRIBULAN I'!L26+'TRIBULAN II'!L26</f>
        <v>#REF!</v>
      </c>
      <c r="M26" s="128" t="e">
        <f>'TRIBULAN I'!M26+'TRIBULAN II'!M26</f>
        <v>#REF!</v>
      </c>
      <c r="N26" s="128" t="e">
        <f>'TRIBULAN I'!N26+'TRIBULAN II'!N26</f>
        <v>#REF!</v>
      </c>
      <c r="O26" s="19" t="e">
        <f t="shared" si="3"/>
        <v>#REF!</v>
      </c>
      <c r="P26" s="128" t="e">
        <f>'TRIBULAN I'!P26+'TRIBULAN II'!P26</f>
        <v>#REF!</v>
      </c>
      <c r="Q26" s="19" t="e">
        <f t="shared" si="4"/>
        <v>#REF!</v>
      </c>
      <c r="R26" s="128" t="e">
        <f>'TRIBULAN I'!R26+'TRIBULAN II'!R26</f>
        <v>#REF!</v>
      </c>
      <c r="S26" s="19" t="e">
        <f t="shared" si="5"/>
        <v>#REF!</v>
      </c>
      <c r="T26" s="128" t="e">
        <f>'TRIBULAN I'!T26+'TRIBULAN II'!T26</f>
        <v>#REF!</v>
      </c>
      <c r="U26" s="19" t="e">
        <f t="shared" si="6"/>
        <v>#REF!</v>
      </c>
      <c r="V26" s="128" t="e">
        <f>'TRIBULAN I'!V26+'TRIBULAN II'!V26</f>
        <v>#REF!</v>
      </c>
      <c r="W26" s="19" t="e">
        <f t="shared" si="7"/>
        <v>#REF!</v>
      </c>
      <c r="X26" s="128" t="e">
        <f>'TRIBULAN I'!X26+'TRIBULAN II'!X26</f>
        <v>#REF!</v>
      </c>
      <c r="Y26" s="19" t="e">
        <f t="shared" si="8"/>
        <v>#REF!</v>
      </c>
      <c r="Z26" s="128" t="e">
        <f>'TRIBULAN I'!Z26+'TRIBULAN II'!Z26</f>
        <v>#REF!</v>
      </c>
      <c r="AA26" s="19" t="e">
        <f t="shared" si="9"/>
        <v>#REF!</v>
      </c>
      <c r="AB26" s="128" t="e">
        <f>'TRIBULAN I'!AB26+'TRIBULAN II'!AB26</f>
        <v>#REF!</v>
      </c>
      <c r="AC26" s="19" t="e">
        <f t="shared" si="10"/>
        <v>#REF!</v>
      </c>
      <c r="AD26" s="128" t="e">
        <f>'TRIBULAN I'!AD26+'TRIBULAN II'!AD26</f>
        <v>#REF!</v>
      </c>
      <c r="AE26" s="19" t="e">
        <f t="shared" si="11"/>
        <v>#REF!</v>
      </c>
      <c r="AF26" s="128" t="e">
        <f>'TRIBULAN I'!AF26+'TRIBULAN II'!AF26</f>
        <v>#REF!</v>
      </c>
      <c r="AG26" s="19" t="e">
        <f t="shared" si="12"/>
        <v>#REF!</v>
      </c>
      <c r="AH26" s="128" t="e">
        <f>'TRIBULAN I'!AH26+'TRIBULAN II'!AH26</f>
        <v>#REF!</v>
      </c>
      <c r="AI26" s="19" t="e">
        <f t="shared" si="13"/>
        <v>#REF!</v>
      </c>
      <c r="AJ26" s="128" t="e">
        <f>'TRIBULAN I'!AJ26+'TRIBULAN II'!AJ26</f>
        <v>#REF!</v>
      </c>
      <c r="AK26" s="19" t="e">
        <f t="shared" si="14"/>
        <v>#REF!</v>
      </c>
      <c r="AL26" s="128" t="e">
        <f>'TRIBULAN I'!AL26+'TRIBULAN II'!AL26</f>
        <v>#REF!</v>
      </c>
      <c r="AM26" s="128" t="e">
        <f>'TRIBULAN I'!AM26+'TRIBULAN II'!AM26</f>
        <v>#REF!</v>
      </c>
      <c r="AN26" s="128" t="e">
        <f>'TRIBULAN I'!AN26+'TRIBULAN II'!AN26</f>
        <v>#REF!</v>
      </c>
      <c r="AO26" s="128" t="e">
        <f>'TRIBULAN I'!AO26+'TRIBULAN II'!AO26</f>
        <v>#REF!</v>
      </c>
      <c r="AP26" s="128" t="e">
        <f>'TRIBULAN I'!AP26+'TRIBULAN II'!AP26</f>
        <v>#REF!</v>
      </c>
      <c r="AQ26" s="128" t="e">
        <f>'TRIBULAN I'!AQ26+'TRIBULAN II'!AQ26</f>
        <v>#REF!</v>
      </c>
      <c r="AR26" s="128" t="e">
        <f>'TRIBULAN I'!AR26+'TRIBULAN II'!AR26</f>
        <v>#REF!</v>
      </c>
      <c r="AS26" s="128" t="e">
        <f>'TRIBULAN I'!AS26+'TRIBULAN II'!AS26</f>
        <v>#REF!</v>
      </c>
      <c r="AT26" s="128" t="e">
        <f>'TRIBULAN I'!AT26+'TRIBULAN II'!AT26</f>
        <v>#REF!</v>
      </c>
      <c r="AU26" s="128" t="e">
        <f>'TRIBULAN I'!AU26+'TRIBULAN II'!AU26</f>
        <v>#REF!</v>
      </c>
      <c r="AV26" s="128" t="e">
        <f>'TRIBULAN I'!AV26+'TRIBULAN II'!AV26</f>
        <v>#REF!</v>
      </c>
      <c r="AW26" s="128" t="e">
        <f>'TRIBULAN I'!AW26+'TRIBULAN II'!AW26</f>
        <v>#REF!</v>
      </c>
      <c r="AX26" s="128" t="e">
        <f>'TRIBULAN I'!AX26+'TRIBULAN II'!AX26</f>
        <v>#REF!</v>
      </c>
      <c r="AY26" s="128" t="e">
        <f>'TRIBULAN I'!AY26+'TRIBULAN II'!AY26</f>
        <v>#REF!</v>
      </c>
      <c r="AZ26" s="128" t="e">
        <f>'TRIBULAN I'!AZ26+'TRIBULAN II'!AZ26</f>
        <v>#REF!</v>
      </c>
      <c r="BA26" s="128" t="e">
        <f>'TRIBULAN I'!BA26+'TRIBULAN II'!BA26</f>
        <v>#REF!</v>
      </c>
      <c r="BB26" s="28" t="e">
        <f t="shared" si="15"/>
        <v>#REF!</v>
      </c>
      <c r="BC26" s="128" t="e">
        <f>'TRIBULAN I'!BC26+'TRIBULAN II'!BC26</f>
        <v>#REF!</v>
      </c>
      <c r="BD26" s="28" t="e">
        <f t="shared" si="16"/>
        <v>#REF!</v>
      </c>
      <c r="BE26" s="128" t="e">
        <f>'TRIBULAN I'!BE26+'TRIBULAN II'!BE26</f>
        <v>#REF!</v>
      </c>
      <c r="BF26" s="29" t="e">
        <f t="shared" si="17"/>
        <v>#REF!</v>
      </c>
      <c r="BG26" s="128" t="e">
        <f>'TRIBULAN I'!BG26+'TRIBULAN II'!BG26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'TRIBULAN I'!BK26+'TRIBULAN II'!BK26</f>
        <v>#REF!</v>
      </c>
      <c r="BL26" s="19" t="e">
        <f t="shared" si="21"/>
        <v>#REF!</v>
      </c>
      <c r="BM26" s="128" t="e">
        <f>'TRIBULAN I'!BM26+'TRIBULAN II'!BM26</f>
        <v>#REF!</v>
      </c>
      <c r="BN26" s="19" t="e">
        <f t="shared" si="22"/>
        <v>#REF!</v>
      </c>
      <c r="BO26" s="128" t="e">
        <f>'TRIBULAN I'!BO26+'TRIBULAN II'!BO26</f>
        <v>#REF!</v>
      </c>
      <c r="BP26" s="19" t="e">
        <f t="shared" si="23"/>
        <v>#REF!</v>
      </c>
      <c r="BQ26" s="128" t="e">
        <f>'TRIBULAN I'!BQ26+'TRIBULAN II'!BQ26</f>
        <v>#REF!</v>
      </c>
      <c r="BR26" s="19" t="e">
        <f t="shared" si="24"/>
        <v>#REF!</v>
      </c>
      <c r="BS26" s="128" t="e">
        <f>'TRIBULAN I'!BS26+'TRIBULAN II'!BS26</f>
        <v>#REF!</v>
      </c>
      <c r="BT26" s="19" t="e">
        <f t="shared" si="25"/>
        <v>#REF!</v>
      </c>
      <c r="BU26" s="128" t="e">
        <f>'TRIBULAN I'!BU26+'TRIBULAN II'!BU26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75"/>
      <c r="B27" s="175"/>
      <c r="C27" s="32" t="s">
        <v>78</v>
      </c>
      <c r="D27" s="128" t="e">
        <f>'TRIBULAN I'!D27+'TRIBULAN II'!D27</f>
        <v>#REF!</v>
      </c>
      <c r="E27" s="128" t="e">
        <f>'TRIBULAN I'!E27+'TRIBULAN II'!E27</f>
        <v>#REF!</v>
      </c>
      <c r="F27" s="128" t="e">
        <f>'TRIBULAN I'!F27+'TRIBULAN II'!F27</f>
        <v>#REF!</v>
      </c>
      <c r="G27" s="19" t="e">
        <f t="shared" si="0"/>
        <v>#REF!</v>
      </c>
      <c r="H27" s="128" t="e">
        <f>'TRIBULAN I'!H27+'TRIBULAN II'!H27</f>
        <v>#REF!</v>
      </c>
      <c r="I27" s="21" t="e">
        <f t="shared" si="1"/>
        <v>#REF!</v>
      </c>
      <c r="J27" s="128" t="e">
        <f>'TRIBULAN I'!J27+'TRIBULAN II'!J27</f>
        <v>#REF!</v>
      </c>
      <c r="K27" s="23" t="e">
        <f t="shared" si="2"/>
        <v>#REF!</v>
      </c>
      <c r="L27" s="128" t="e">
        <f>'TRIBULAN I'!L27+'TRIBULAN II'!L27</f>
        <v>#REF!</v>
      </c>
      <c r="M27" s="128" t="e">
        <f>'TRIBULAN I'!M27+'TRIBULAN II'!M27</f>
        <v>#REF!</v>
      </c>
      <c r="N27" s="128" t="e">
        <f>'TRIBULAN I'!N27+'TRIBULAN II'!N27</f>
        <v>#REF!</v>
      </c>
      <c r="O27" s="19" t="e">
        <f t="shared" si="3"/>
        <v>#REF!</v>
      </c>
      <c r="P27" s="128" t="e">
        <f>'TRIBULAN I'!P27+'TRIBULAN II'!P27</f>
        <v>#REF!</v>
      </c>
      <c r="Q27" s="19" t="e">
        <f t="shared" si="4"/>
        <v>#REF!</v>
      </c>
      <c r="R27" s="128" t="e">
        <f>'TRIBULAN I'!R27+'TRIBULAN II'!R27</f>
        <v>#REF!</v>
      </c>
      <c r="S27" s="19" t="e">
        <f t="shared" si="5"/>
        <v>#REF!</v>
      </c>
      <c r="T27" s="128" t="e">
        <f>'TRIBULAN I'!T27+'TRIBULAN II'!T27</f>
        <v>#REF!</v>
      </c>
      <c r="U27" s="19" t="e">
        <f t="shared" si="6"/>
        <v>#REF!</v>
      </c>
      <c r="V27" s="128" t="e">
        <f>'TRIBULAN I'!V27+'TRIBULAN II'!V27</f>
        <v>#REF!</v>
      </c>
      <c r="W27" s="19" t="e">
        <f t="shared" si="7"/>
        <v>#REF!</v>
      </c>
      <c r="X27" s="128" t="e">
        <f>'TRIBULAN I'!X27+'TRIBULAN II'!X27</f>
        <v>#REF!</v>
      </c>
      <c r="Y27" s="19" t="e">
        <f t="shared" si="8"/>
        <v>#REF!</v>
      </c>
      <c r="Z27" s="128" t="e">
        <f>'TRIBULAN I'!Z27+'TRIBULAN II'!Z27</f>
        <v>#REF!</v>
      </c>
      <c r="AA27" s="19" t="e">
        <f t="shared" si="9"/>
        <v>#REF!</v>
      </c>
      <c r="AB27" s="128" t="e">
        <f>'TRIBULAN I'!AB27+'TRIBULAN II'!AB27</f>
        <v>#REF!</v>
      </c>
      <c r="AC27" s="19" t="e">
        <f t="shared" si="10"/>
        <v>#REF!</v>
      </c>
      <c r="AD27" s="128" t="e">
        <f>'TRIBULAN I'!AD27+'TRIBULAN II'!AD27</f>
        <v>#REF!</v>
      </c>
      <c r="AE27" s="19" t="e">
        <f t="shared" si="11"/>
        <v>#REF!</v>
      </c>
      <c r="AF27" s="128" t="e">
        <f>'TRIBULAN I'!AF27+'TRIBULAN II'!AF27</f>
        <v>#REF!</v>
      </c>
      <c r="AG27" s="19" t="e">
        <f t="shared" si="12"/>
        <v>#REF!</v>
      </c>
      <c r="AH27" s="128" t="e">
        <f>'TRIBULAN I'!AH27+'TRIBULAN II'!AH27</f>
        <v>#REF!</v>
      </c>
      <c r="AI27" s="19" t="e">
        <f t="shared" si="13"/>
        <v>#REF!</v>
      </c>
      <c r="AJ27" s="128" t="e">
        <f>'TRIBULAN I'!AJ27+'TRIBULAN II'!AJ27</f>
        <v>#REF!</v>
      </c>
      <c r="AK27" s="19" t="e">
        <f t="shared" si="14"/>
        <v>#REF!</v>
      </c>
      <c r="AL27" s="128" t="e">
        <f>'TRIBULAN I'!AL27+'TRIBULAN II'!AL27</f>
        <v>#REF!</v>
      </c>
      <c r="AM27" s="128" t="e">
        <f>'TRIBULAN I'!AM27+'TRIBULAN II'!AM27</f>
        <v>#REF!</v>
      </c>
      <c r="AN27" s="128" t="e">
        <f>'TRIBULAN I'!AN27+'TRIBULAN II'!AN27</f>
        <v>#REF!</v>
      </c>
      <c r="AO27" s="128" t="e">
        <f>'TRIBULAN I'!AO27+'TRIBULAN II'!AO27</f>
        <v>#REF!</v>
      </c>
      <c r="AP27" s="128" t="e">
        <f>'TRIBULAN I'!AP27+'TRIBULAN II'!AP27</f>
        <v>#REF!</v>
      </c>
      <c r="AQ27" s="128" t="e">
        <f>'TRIBULAN I'!AQ27+'TRIBULAN II'!AQ27</f>
        <v>#REF!</v>
      </c>
      <c r="AR27" s="128" t="e">
        <f>'TRIBULAN I'!AR27+'TRIBULAN II'!AR27</f>
        <v>#REF!</v>
      </c>
      <c r="AS27" s="128" t="e">
        <f>'TRIBULAN I'!AS27+'TRIBULAN II'!AS27</f>
        <v>#REF!</v>
      </c>
      <c r="AT27" s="128" t="e">
        <f>'TRIBULAN I'!AT27+'TRIBULAN II'!AT27</f>
        <v>#REF!</v>
      </c>
      <c r="AU27" s="128" t="e">
        <f>'TRIBULAN I'!AU27+'TRIBULAN II'!AU27</f>
        <v>#REF!</v>
      </c>
      <c r="AV27" s="128" t="e">
        <f>'TRIBULAN I'!AV27+'TRIBULAN II'!AV27</f>
        <v>#REF!</v>
      </c>
      <c r="AW27" s="128" t="e">
        <f>'TRIBULAN I'!AW27+'TRIBULAN II'!AW27</f>
        <v>#REF!</v>
      </c>
      <c r="AX27" s="128" t="e">
        <f>'TRIBULAN I'!AX27+'TRIBULAN II'!AX27</f>
        <v>#REF!</v>
      </c>
      <c r="AY27" s="128" t="e">
        <f>'TRIBULAN I'!AY27+'TRIBULAN II'!AY27</f>
        <v>#REF!</v>
      </c>
      <c r="AZ27" s="128" t="e">
        <f>'TRIBULAN I'!AZ27+'TRIBULAN II'!AZ27</f>
        <v>#REF!</v>
      </c>
      <c r="BA27" s="128" t="e">
        <f>'TRIBULAN I'!BA27+'TRIBULAN II'!BA27</f>
        <v>#REF!</v>
      </c>
      <c r="BB27" s="28" t="e">
        <f t="shared" si="15"/>
        <v>#REF!</v>
      </c>
      <c r="BC27" s="128" t="e">
        <f>'TRIBULAN I'!BC27+'TRIBULAN II'!BC27</f>
        <v>#REF!</v>
      </c>
      <c r="BD27" s="28" t="e">
        <f t="shared" si="16"/>
        <v>#REF!</v>
      </c>
      <c r="BE27" s="128" t="e">
        <f>'TRIBULAN I'!BE27+'TRIBULAN II'!BE27</f>
        <v>#REF!</v>
      </c>
      <c r="BF27" s="29" t="e">
        <f t="shared" si="17"/>
        <v>#REF!</v>
      </c>
      <c r="BG27" s="128" t="e">
        <f>'TRIBULAN I'!BG27+'TRIBULAN II'!BG27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'TRIBULAN I'!BK27+'TRIBULAN II'!BK27</f>
        <v>#REF!</v>
      </c>
      <c r="BL27" s="19" t="e">
        <f t="shared" si="21"/>
        <v>#REF!</v>
      </c>
      <c r="BM27" s="128" t="e">
        <f>'TRIBULAN I'!BM27+'TRIBULAN II'!BM27</f>
        <v>#REF!</v>
      </c>
      <c r="BN27" s="19" t="e">
        <f t="shared" si="22"/>
        <v>#REF!</v>
      </c>
      <c r="BO27" s="128" t="e">
        <f>'TRIBULAN I'!BO27+'TRIBULAN II'!BO27</f>
        <v>#REF!</v>
      </c>
      <c r="BP27" s="19" t="e">
        <f t="shared" si="23"/>
        <v>#REF!</v>
      </c>
      <c r="BQ27" s="128" t="e">
        <f>'TRIBULAN I'!BQ27+'TRIBULAN II'!BQ27</f>
        <v>#REF!</v>
      </c>
      <c r="BR27" s="19" t="e">
        <f t="shared" si="24"/>
        <v>#REF!</v>
      </c>
      <c r="BS27" s="128" t="e">
        <f>'TRIBULAN I'!BS27+'TRIBULAN II'!BS27</f>
        <v>#REF!</v>
      </c>
      <c r="BT27" s="19" t="e">
        <f t="shared" si="25"/>
        <v>#REF!</v>
      </c>
      <c r="BU27" s="128" t="e">
        <f>'TRIBULAN I'!BU27+'TRIBULAN II'!BU27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'TRIBULAN I'!D28+'TRIBULAN II'!D28</f>
        <v>#REF!</v>
      </c>
      <c r="E28" s="129" t="e">
        <f>'TRIBULAN I'!E28+'TRIBULAN II'!E28</f>
        <v>#REF!</v>
      </c>
      <c r="F28" s="129" t="e">
        <f>'TRIBULAN I'!F28+'TRIBULAN II'!F28</f>
        <v>#REF!</v>
      </c>
      <c r="G28" s="19" t="e">
        <f t="shared" si="0"/>
        <v>#REF!</v>
      </c>
      <c r="H28" s="129" t="e">
        <f>'TRIBULAN I'!H28+'TRIBULAN II'!H28</f>
        <v>#REF!</v>
      </c>
      <c r="I28" s="21" t="e">
        <f t="shared" si="1"/>
        <v>#REF!</v>
      </c>
      <c r="J28" s="129" t="e">
        <f>'TRIBULAN I'!J28+'TRIBULAN II'!J28</f>
        <v>#REF!</v>
      </c>
      <c r="K28" s="23" t="e">
        <f t="shared" si="2"/>
        <v>#REF!</v>
      </c>
      <c r="L28" s="129" t="e">
        <f>'TRIBULAN I'!L28+'TRIBULAN II'!L28</f>
        <v>#REF!</v>
      </c>
      <c r="M28" s="129" t="e">
        <f>'TRIBULAN I'!M28+'TRIBULAN II'!M28</f>
        <v>#REF!</v>
      </c>
      <c r="N28" s="129" t="e">
        <f>'TRIBULAN I'!N28+'TRIBULAN II'!N28</f>
        <v>#REF!</v>
      </c>
      <c r="O28" s="19" t="e">
        <f t="shared" si="3"/>
        <v>#REF!</v>
      </c>
      <c r="P28" s="129" t="e">
        <f>'TRIBULAN I'!P28+'TRIBULAN II'!P28</f>
        <v>#REF!</v>
      </c>
      <c r="Q28" s="19" t="e">
        <f t="shared" si="4"/>
        <v>#REF!</v>
      </c>
      <c r="R28" s="129" t="e">
        <f>'TRIBULAN I'!R28+'TRIBULAN II'!R28</f>
        <v>#REF!</v>
      </c>
      <c r="S28" s="19" t="e">
        <f t="shared" si="5"/>
        <v>#REF!</v>
      </c>
      <c r="T28" s="129" t="e">
        <f>'TRIBULAN I'!T28+'TRIBULAN II'!T28</f>
        <v>#REF!</v>
      </c>
      <c r="U28" s="19" t="e">
        <f t="shared" si="6"/>
        <v>#REF!</v>
      </c>
      <c r="V28" s="129" t="e">
        <f>'TRIBULAN I'!V28+'TRIBULAN II'!V28</f>
        <v>#REF!</v>
      </c>
      <c r="W28" s="19" t="e">
        <f t="shared" si="7"/>
        <v>#REF!</v>
      </c>
      <c r="X28" s="129" t="e">
        <f>'TRIBULAN I'!X28+'TRIBULAN II'!X28</f>
        <v>#REF!</v>
      </c>
      <c r="Y28" s="19" t="e">
        <f t="shared" si="8"/>
        <v>#REF!</v>
      </c>
      <c r="Z28" s="129" t="e">
        <f>'TRIBULAN I'!Z28+'TRIBULAN II'!Z28</f>
        <v>#REF!</v>
      </c>
      <c r="AA28" s="19" t="e">
        <f t="shared" si="9"/>
        <v>#REF!</v>
      </c>
      <c r="AB28" s="129" t="e">
        <f>'TRIBULAN I'!AB28+'TRIBULAN II'!AB28</f>
        <v>#REF!</v>
      </c>
      <c r="AC28" s="19" t="e">
        <f t="shared" si="10"/>
        <v>#REF!</v>
      </c>
      <c r="AD28" s="129" t="e">
        <f>'TRIBULAN I'!AD28+'TRIBULAN II'!AD28</f>
        <v>#REF!</v>
      </c>
      <c r="AE28" s="19" t="e">
        <f t="shared" si="11"/>
        <v>#REF!</v>
      </c>
      <c r="AF28" s="129" t="e">
        <f>'TRIBULAN I'!AF28+'TRIBULAN II'!AF28</f>
        <v>#REF!</v>
      </c>
      <c r="AG28" s="19" t="e">
        <f t="shared" si="12"/>
        <v>#REF!</v>
      </c>
      <c r="AH28" s="129" t="e">
        <f>'TRIBULAN I'!AH28+'TRIBULAN II'!AH28</f>
        <v>#REF!</v>
      </c>
      <c r="AI28" s="19" t="e">
        <f t="shared" si="13"/>
        <v>#REF!</v>
      </c>
      <c r="AJ28" s="129" t="e">
        <f>'TRIBULAN I'!AJ28+'TRIBULAN II'!AJ28</f>
        <v>#REF!</v>
      </c>
      <c r="AK28" s="19" t="e">
        <f t="shared" si="14"/>
        <v>#REF!</v>
      </c>
      <c r="AL28" s="129" t="e">
        <f>'TRIBULAN I'!AL28+'TRIBULAN II'!AL28</f>
        <v>#REF!</v>
      </c>
      <c r="AM28" s="129" t="e">
        <f>'TRIBULAN I'!AM28+'TRIBULAN II'!AM28</f>
        <v>#REF!</v>
      </c>
      <c r="AN28" s="129" t="e">
        <f>'TRIBULAN I'!AN28+'TRIBULAN II'!AN28</f>
        <v>#REF!</v>
      </c>
      <c r="AO28" s="129" t="e">
        <f>'TRIBULAN I'!AO28+'TRIBULAN II'!AO28</f>
        <v>#REF!</v>
      </c>
      <c r="AP28" s="129" t="e">
        <f>'TRIBULAN I'!AP28+'TRIBULAN II'!AP28</f>
        <v>#REF!</v>
      </c>
      <c r="AQ28" s="129" t="e">
        <f>'TRIBULAN I'!AQ28+'TRIBULAN II'!AQ28</f>
        <v>#REF!</v>
      </c>
      <c r="AR28" s="129" t="e">
        <f>'TRIBULAN I'!AR28+'TRIBULAN II'!AR28</f>
        <v>#REF!</v>
      </c>
      <c r="AS28" s="129" t="e">
        <f>'TRIBULAN I'!AS28+'TRIBULAN II'!AS28</f>
        <v>#REF!</v>
      </c>
      <c r="AT28" s="129" t="e">
        <f>'TRIBULAN I'!AT28+'TRIBULAN II'!AT28</f>
        <v>#REF!</v>
      </c>
      <c r="AU28" s="129" t="e">
        <f>'TRIBULAN I'!AU28+'TRIBULAN II'!AU28</f>
        <v>#REF!</v>
      </c>
      <c r="AV28" s="129" t="e">
        <f>'TRIBULAN I'!AV28+'TRIBULAN II'!AV28</f>
        <v>#REF!</v>
      </c>
      <c r="AW28" s="129" t="e">
        <f>'TRIBULAN I'!AW28+'TRIBULAN II'!AW28</f>
        <v>#REF!</v>
      </c>
      <c r="AX28" s="129" t="e">
        <f>'TRIBULAN I'!AX28+'TRIBULAN II'!AX28</f>
        <v>#REF!</v>
      </c>
      <c r="AY28" s="129" t="e">
        <f>'TRIBULAN I'!AY28+'TRIBULAN II'!AY28</f>
        <v>#REF!</v>
      </c>
      <c r="AZ28" s="129" t="e">
        <f>'TRIBULAN I'!AZ28+'TRIBULAN II'!AZ28</f>
        <v>#REF!</v>
      </c>
      <c r="BA28" s="129" t="e">
        <f>'TRIBULAN I'!BA28+'TRIBULAN II'!BA28</f>
        <v>#REF!</v>
      </c>
      <c r="BB28" s="28" t="e">
        <f t="shared" si="15"/>
        <v>#REF!</v>
      </c>
      <c r="BC28" s="129" t="e">
        <f>'TRIBULAN I'!BC28+'TRIBULAN II'!BC28</f>
        <v>#REF!</v>
      </c>
      <c r="BD28" s="28" t="e">
        <f t="shared" si="16"/>
        <v>#REF!</v>
      </c>
      <c r="BE28" s="129" t="e">
        <f>'TRIBULAN I'!BE28+'TRIBULAN II'!BE28</f>
        <v>#REF!</v>
      </c>
      <c r="BF28" s="29" t="e">
        <f t="shared" si="17"/>
        <v>#REF!</v>
      </c>
      <c r="BG28" s="129" t="e">
        <f>'TRIBULAN I'!BG28+'TRIBULAN II'!BG28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'TRIBULAN I'!BK28+'TRIBULAN II'!BK28</f>
        <v>#REF!</v>
      </c>
      <c r="BL28" s="19" t="e">
        <f t="shared" si="21"/>
        <v>#REF!</v>
      </c>
      <c r="BM28" s="129" t="e">
        <f>'TRIBULAN I'!BM28+'TRIBULAN II'!BM28</f>
        <v>#REF!</v>
      </c>
      <c r="BN28" s="19" t="e">
        <f t="shared" si="22"/>
        <v>#REF!</v>
      </c>
      <c r="BO28" s="129" t="e">
        <f>'TRIBULAN I'!BO28+'TRIBULAN II'!BO28</f>
        <v>#REF!</v>
      </c>
      <c r="BP28" s="19" t="e">
        <f t="shared" si="23"/>
        <v>#REF!</v>
      </c>
      <c r="BQ28" s="129" t="e">
        <f>'TRIBULAN I'!BQ28+'TRIBULAN II'!BQ28</f>
        <v>#REF!</v>
      </c>
      <c r="BR28" s="19" t="e">
        <f t="shared" si="24"/>
        <v>#REF!</v>
      </c>
      <c r="BS28" s="129" t="e">
        <f>'TRIBULAN I'!BS28+'TRIBULAN II'!BS28</f>
        <v>#REF!</v>
      </c>
      <c r="BT28" s="19" t="e">
        <f t="shared" si="25"/>
        <v>#REF!</v>
      </c>
      <c r="BU28" s="129" t="e">
        <f>'TRIBULAN I'!BU28+'TRIBULAN II'!BU28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98">
        <v>5</v>
      </c>
      <c r="B29" s="198" t="s">
        <v>79</v>
      </c>
      <c r="C29" s="32" t="s">
        <v>80</v>
      </c>
      <c r="D29" s="128" t="e">
        <f>'TRIBULAN I'!D29+'TRIBULAN II'!D29</f>
        <v>#REF!</v>
      </c>
      <c r="E29" s="128" t="e">
        <f>'TRIBULAN I'!E29+'TRIBULAN II'!E29</f>
        <v>#REF!</v>
      </c>
      <c r="F29" s="128" t="e">
        <f>'TRIBULAN I'!F29+'TRIBULAN II'!F29</f>
        <v>#REF!</v>
      </c>
      <c r="G29" s="19" t="e">
        <f t="shared" si="0"/>
        <v>#REF!</v>
      </c>
      <c r="H29" s="128" t="e">
        <f>'TRIBULAN I'!H29+'TRIBULAN II'!H29</f>
        <v>#REF!</v>
      </c>
      <c r="I29" s="21" t="e">
        <f t="shared" si="1"/>
        <v>#REF!</v>
      </c>
      <c r="J29" s="128" t="e">
        <f>'TRIBULAN I'!J29+'TRIBULAN II'!J29</f>
        <v>#REF!</v>
      </c>
      <c r="K29" s="23" t="e">
        <f t="shared" si="2"/>
        <v>#REF!</v>
      </c>
      <c r="L29" s="128" t="e">
        <f>'TRIBULAN I'!L29+'TRIBULAN II'!L29</f>
        <v>#REF!</v>
      </c>
      <c r="M29" s="128" t="e">
        <f>'TRIBULAN I'!M29+'TRIBULAN II'!M29</f>
        <v>#REF!</v>
      </c>
      <c r="N29" s="128" t="e">
        <f>'TRIBULAN I'!N29+'TRIBULAN II'!N29</f>
        <v>#REF!</v>
      </c>
      <c r="O29" s="19" t="e">
        <f t="shared" si="3"/>
        <v>#REF!</v>
      </c>
      <c r="P29" s="128" t="e">
        <f>'TRIBULAN I'!P29+'TRIBULAN II'!P29</f>
        <v>#REF!</v>
      </c>
      <c r="Q29" s="19" t="e">
        <f t="shared" si="4"/>
        <v>#REF!</v>
      </c>
      <c r="R29" s="128" t="e">
        <f>'TRIBULAN I'!R29+'TRIBULAN II'!R29</f>
        <v>#REF!</v>
      </c>
      <c r="S29" s="19" t="e">
        <f t="shared" si="5"/>
        <v>#REF!</v>
      </c>
      <c r="T29" s="128" t="e">
        <f>'TRIBULAN I'!T29+'TRIBULAN II'!T29</f>
        <v>#REF!</v>
      </c>
      <c r="U29" s="19" t="e">
        <f t="shared" si="6"/>
        <v>#REF!</v>
      </c>
      <c r="V29" s="128" t="e">
        <f>'TRIBULAN I'!V29+'TRIBULAN II'!V29</f>
        <v>#REF!</v>
      </c>
      <c r="W29" s="19" t="e">
        <f t="shared" si="7"/>
        <v>#REF!</v>
      </c>
      <c r="X29" s="128" t="e">
        <f>'TRIBULAN I'!X29+'TRIBULAN II'!X29</f>
        <v>#REF!</v>
      </c>
      <c r="Y29" s="19" t="e">
        <f t="shared" si="8"/>
        <v>#REF!</v>
      </c>
      <c r="Z29" s="128" t="e">
        <f>'TRIBULAN I'!Z29+'TRIBULAN II'!Z29</f>
        <v>#REF!</v>
      </c>
      <c r="AA29" s="19" t="e">
        <f t="shared" si="9"/>
        <v>#REF!</v>
      </c>
      <c r="AB29" s="128" t="e">
        <f>'TRIBULAN I'!AB29+'TRIBULAN II'!AB29</f>
        <v>#REF!</v>
      </c>
      <c r="AC29" s="19" t="e">
        <f t="shared" si="10"/>
        <v>#REF!</v>
      </c>
      <c r="AD29" s="128" t="e">
        <f>'TRIBULAN I'!AD29+'TRIBULAN II'!AD29</f>
        <v>#REF!</v>
      </c>
      <c r="AE29" s="19" t="e">
        <f t="shared" si="11"/>
        <v>#REF!</v>
      </c>
      <c r="AF29" s="128" t="e">
        <f>'TRIBULAN I'!AF29+'TRIBULAN II'!AF29</f>
        <v>#REF!</v>
      </c>
      <c r="AG29" s="19" t="e">
        <f t="shared" si="12"/>
        <v>#REF!</v>
      </c>
      <c r="AH29" s="128" t="e">
        <f>'TRIBULAN I'!AH29+'TRIBULAN II'!AH29</f>
        <v>#REF!</v>
      </c>
      <c r="AI29" s="19" t="e">
        <f t="shared" si="13"/>
        <v>#REF!</v>
      </c>
      <c r="AJ29" s="128" t="e">
        <f>'TRIBULAN I'!AJ29+'TRIBULAN II'!AJ29</f>
        <v>#REF!</v>
      </c>
      <c r="AK29" s="19" t="e">
        <f t="shared" si="14"/>
        <v>#REF!</v>
      </c>
      <c r="AL29" s="128" t="e">
        <f>'TRIBULAN I'!AL29+'TRIBULAN II'!AL29</f>
        <v>#REF!</v>
      </c>
      <c r="AM29" s="128" t="e">
        <f>'TRIBULAN I'!AM29+'TRIBULAN II'!AM29</f>
        <v>#REF!</v>
      </c>
      <c r="AN29" s="128" t="e">
        <f>'TRIBULAN I'!AN29+'TRIBULAN II'!AN29</f>
        <v>#REF!</v>
      </c>
      <c r="AO29" s="128" t="e">
        <f>'TRIBULAN I'!AO29+'TRIBULAN II'!AO29</f>
        <v>#REF!</v>
      </c>
      <c r="AP29" s="128" t="e">
        <f>'TRIBULAN I'!AP29+'TRIBULAN II'!AP29</f>
        <v>#REF!</v>
      </c>
      <c r="AQ29" s="128" t="e">
        <f>'TRIBULAN I'!AQ29+'TRIBULAN II'!AQ29</f>
        <v>#REF!</v>
      </c>
      <c r="AR29" s="128" t="e">
        <f>'TRIBULAN I'!AR29+'TRIBULAN II'!AR29</f>
        <v>#REF!</v>
      </c>
      <c r="AS29" s="128" t="e">
        <f>'TRIBULAN I'!AS29+'TRIBULAN II'!AS29</f>
        <v>#REF!</v>
      </c>
      <c r="AT29" s="128" t="e">
        <f>'TRIBULAN I'!AT29+'TRIBULAN II'!AT29</f>
        <v>#REF!</v>
      </c>
      <c r="AU29" s="128" t="e">
        <f>'TRIBULAN I'!AU29+'TRIBULAN II'!AU29</f>
        <v>#REF!</v>
      </c>
      <c r="AV29" s="128" t="e">
        <f>'TRIBULAN I'!AV29+'TRIBULAN II'!AV29</f>
        <v>#REF!</v>
      </c>
      <c r="AW29" s="128" t="e">
        <f>'TRIBULAN I'!AW29+'TRIBULAN II'!AW29</f>
        <v>#REF!</v>
      </c>
      <c r="AX29" s="128" t="e">
        <f>'TRIBULAN I'!AX29+'TRIBULAN II'!AX29</f>
        <v>#REF!</v>
      </c>
      <c r="AY29" s="128" t="e">
        <f>'TRIBULAN I'!AY29+'TRIBULAN II'!AY29</f>
        <v>#REF!</v>
      </c>
      <c r="AZ29" s="128" t="e">
        <f>'TRIBULAN I'!AZ29+'TRIBULAN II'!AZ29</f>
        <v>#REF!</v>
      </c>
      <c r="BA29" s="128" t="e">
        <f>'TRIBULAN I'!BA29+'TRIBULAN II'!BA29</f>
        <v>#REF!</v>
      </c>
      <c r="BB29" s="28" t="e">
        <f t="shared" si="15"/>
        <v>#REF!</v>
      </c>
      <c r="BC29" s="128" t="e">
        <f>'TRIBULAN I'!BC29+'TRIBULAN II'!BC29</f>
        <v>#REF!</v>
      </c>
      <c r="BD29" s="28" t="e">
        <f t="shared" si="16"/>
        <v>#REF!</v>
      </c>
      <c r="BE29" s="128" t="e">
        <f>'TRIBULAN I'!BE29+'TRIBULAN II'!BE29</f>
        <v>#REF!</v>
      </c>
      <c r="BF29" s="29" t="e">
        <f t="shared" si="17"/>
        <v>#REF!</v>
      </c>
      <c r="BG29" s="128" t="e">
        <f>'TRIBULAN I'!BG29+'TRIBULAN II'!BG29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'TRIBULAN I'!BK29+'TRIBULAN II'!BK29</f>
        <v>#REF!</v>
      </c>
      <c r="BL29" s="19" t="e">
        <f t="shared" si="21"/>
        <v>#REF!</v>
      </c>
      <c r="BM29" s="128" t="e">
        <f>'TRIBULAN I'!BM29+'TRIBULAN II'!BM29</f>
        <v>#REF!</v>
      </c>
      <c r="BN29" s="19" t="e">
        <f t="shared" si="22"/>
        <v>#REF!</v>
      </c>
      <c r="BO29" s="128" t="e">
        <f>'TRIBULAN I'!BO29+'TRIBULAN II'!BO29</f>
        <v>#REF!</v>
      </c>
      <c r="BP29" s="19" t="e">
        <f t="shared" si="23"/>
        <v>#REF!</v>
      </c>
      <c r="BQ29" s="128" t="e">
        <f>'TRIBULAN I'!BQ29+'TRIBULAN II'!BQ29</f>
        <v>#REF!</v>
      </c>
      <c r="BR29" s="19" t="e">
        <f t="shared" si="24"/>
        <v>#REF!</v>
      </c>
      <c r="BS29" s="128" t="e">
        <f>'TRIBULAN I'!BS29+'TRIBULAN II'!BS29</f>
        <v>#REF!</v>
      </c>
      <c r="BT29" s="19" t="e">
        <f t="shared" si="25"/>
        <v>#REF!</v>
      </c>
      <c r="BU29" s="128" t="e">
        <f>'TRIBULAN I'!BU29+'TRIBULAN II'!BU29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74"/>
      <c r="B30" s="174"/>
      <c r="C30" s="32" t="s">
        <v>81</v>
      </c>
      <c r="D30" s="128" t="e">
        <f>'TRIBULAN I'!D30+'TRIBULAN II'!D30</f>
        <v>#REF!</v>
      </c>
      <c r="E30" s="128" t="e">
        <f>'TRIBULAN I'!E30+'TRIBULAN II'!E30</f>
        <v>#REF!</v>
      </c>
      <c r="F30" s="128" t="e">
        <f>'TRIBULAN I'!F30+'TRIBULAN II'!F30</f>
        <v>#REF!</v>
      </c>
      <c r="G30" s="19" t="e">
        <f t="shared" si="0"/>
        <v>#REF!</v>
      </c>
      <c r="H30" s="128" t="e">
        <f>'TRIBULAN I'!H30+'TRIBULAN II'!H30</f>
        <v>#REF!</v>
      </c>
      <c r="I30" s="21" t="e">
        <f t="shared" si="1"/>
        <v>#REF!</v>
      </c>
      <c r="J30" s="128" t="e">
        <f>'TRIBULAN I'!J30+'TRIBULAN II'!J30</f>
        <v>#REF!</v>
      </c>
      <c r="K30" s="23" t="e">
        <f t="shared" si="2"/>
        <v>#REF!</v>
      </c>
      <c r="L30" s="128" t="e">
        <f>'TRIBULAN I'!L30+'TRIBULAN II'!L30</f>
        <v>#REF!</v>
      </c>
      <c r="M30" s="128" t="e">
        <f>'TRIBULAN I'!M30+'TRIBULAN II'!M30</f>
        <v>#REF!</v>
      </c>
      <c r="N30" s="128" t="e">
        <f>'TRIBULAN I'!N30+'TRIBULAN II'!N30</f>
        <v>#REF!</v>
      </c>
      <c r="O30" s="19" t="e">
        <f t="shared" si="3"/>
        <v>#REF!</v>
      </c>
      <c r="P30" s="128" t="e">
        <f>'TRIBULAN I'!P30+'TRIBULAN II'!P30</f>
        <v>#REF!</v>
      </c>
      <c r="Q30" s="19" t="e">
        <f t="shared" si="4"/>
        <v>#REF!</v>
      </c>
      <c r="R30" s="128" t="e">
        <f>'TRIBULAN I'!R30+'TRIBULAN II'!R30</f>
        <v>#REF!</v>
      </c>
      <c r="S30" s="19" t="e">
        <f t="shared" si="5"/>
        <v>#REF!</v>
      </c>
      <c r="T30" s="128" t="e">
        <f>'TRIBULAN I'!T30+'TRIBULAN II'!T30</f>
        <v>#REF!</v>
      </c>
      <c r="U30" s="19" t="e">
        <f t="shared" si="6"/>
        <v>#REF!</v>
      </c>
      <c r="V30" s="128" t="e">
        <f>'TRIBULAN I'!V30+'TRIBULAN II'!V30</f>
        <v>#REF!</v>
      </c>
      <c r="W30" s="19" t="e">
        <f t="shared" si="7"/>
        <v>#REF!</v>
      </c>
      <c r="X30" s="128" t="e">
        <f>'TRIBULAN I'!X30+'TRIBULAN II'!X30</f>
        <v>#REF!</v>
      </c>
      <c r="Y30" s="19" t="e">
        <f t="shared" si="8"/>
        <v>#REF!</v>
      </c>
      <c r="Z30" s="128" t="e">
        <f>'TRIBULAN I'!Z30+'TRIBULAN II'!Z30</f>
        <v>#REF!</v>
      </c>
      <c r="AA30" s="19" t="e">
        <f t="shared" si="9"/>
        <v>#REF!</v>
      </c>
      <c r="AB30" s="128" t="e">
        <f>'TRIBULAN I'!AB30+'TRIBULAN II'!AB30</f>
        <v>#REF!</v>
      </c>
      <c r="AC30" s="19" t="e">
        <f t="shared" si="10"/>
        <v>#REF!</v>
      </c>
      <c r="AD30" s="128" t="e">
        <f>'TRIBULAN I'!AD30+'TRIBULAN II'!AD30</f>
        <v>#REF!</v>
      </c>
      <c r="AE30" s="19" t="e">
        <f t="shared" si="11"/>
        <v>#REF!</v>
      </c>
      <c r="AF30" s="128" t="e">
        <f>'TRIBULAN I'!AF30+'TRIBULAN II'!AF30</f>
        <v>#REF!</v>
      </c>
      <c r="AG30" s="19" t="e">
        <f t="shared" si="12"/>
        <v>#REF!</v>
      </c>
      <c r="AH30" s="128" t="e">
        <f>'TRIBULAN I'!AH30+'TRIBULAN II'!AH30</f>
        <v>#REF!</v>
      </c>
      <c r="AI30" s="19" t="e">
        <f t="shared" si="13"/>
        <v>#REF!</v>
      </c>
      <c r="AJ30" s="128" t="e">
        <f>'TRIBULAN I'!AJ30+'TRIBULAN II'!AJ30</f>
        <v>#REF!</v>
      </c>
      <c r="AK30" s="19" t="e">
        <f t="shared" si="14"/>
        <v>#REF!</v>
      </c>
      <c r="AL30" s="128" t="e">
        <f>'TRIBULAN I'!AL30+'TRIBULAN II'!AL30</f>
        <v>#REF!</v>
      </c>
      <c r="AM30" s="128" t="e">
        <f>'TRIBULAN I'!AM30+'TRIBULAN II'!AM30</f>
        <v>#REF!</v>
      </c>
      <c r="AN30" s="128" t="e">
        <f>'TRIBULAN I'!AN30+'TRIBULAN II'!AN30</f>
        <v>#REF!</v>
      </c>
      <c r="AO30" s="128" t="e">
        <f>'TRIBULAN I'!AO30+'TRIBULAN II'!AO30</f>
        <v>#REF!</v>
      </c>
      <c r="AP30" s="128" t="e">
        <f>'TRIBULAN I'!AP30+'TRIBULAN II'!AP30</f>
        <v>#REF!</v>
      </c>
      <c r="AQ30" s="128" t="e">
        <f>'TRIBULAN I'!AQ30+'TRIBULAN II'!AQ30</f>
        <v>#REF!</v>
      </c>
      <c r="AR30" s="128" t="e">
        <f>'TRIBULAN I'!AR30+'TRIBULAN II'!AR30</f>
        <v>#REF!</v>
      </c>
      <c r="AS30" s="128" t="e">
        <f>'TRIBULAN I'!AS30+'TRIBULAN II'!AS30</f>
        <v>#REF!</v>
      </c>
      <c r="AT30" s="128" t="e">
        <f>'TRIBULAN I'!AT30+'TRIBULAN II'!AT30</f>
        <v>#REF!</v>
      </c>
      <c r="AU30" s="128" t="e">
        <f>'TRIBULAN I'!AU30+'TRIBULAN II'!AU30</f>
        <v>#REF!</v>
      </c>
      <c r="AV30" s="128" t="e">
        <f>'TRIBULAN I'!AV30+'TRIBULAN II'!AV30</f>
        <v>#REF!</v>
      </c>
      <c r="AW30" s="128" t="e">
        <f>'TRIBULAN I'!AW30+'TRIBULAN II'!AW30</f>
        <v>#REF!</v>
      </c>
      <c r="AX30" s="128" t="e">
        <f>'TRIBULAN I'!AX30+'TRIBULAN II'!AX30</f>
        <v>#REF!</v>
      </c>
      <c r="AY30" s="128" t="e">
        <f>'TRIBULAN I'!AY30+'TRIBULAN II'!AY30</f>
        <v>#REF!</v>
      </c>
      <c r="AZ30" s="128" t="e">
        <f>'TRIBULAN I'!AZ30+'TRIBULAN II'!AZ30</f>
        <v>#REF!</v>
      </c>
      <c r="BA30" s="128" t="e">
        <f>'TRIBULAN I'!BA30+'TRIBULAN II'!BA30</f>
        <v>#REF!</v>
      </c>
      <c r="BB30" s="28" t="e">
        <f t="shared" si="15"/>
        <v>#REF!</v>
      </c>
      <c r="BC30" s="128" t="e">
        <f>'TRIBULAN I'!BC30+'TRIBULAN II'!BC30</f>
        <v>#REF!</v>
      </c>
      <c r="BD30" s="28" t="e">
        <f t="shared" si="16"/>
        <v>#REF!</v>
      </c>
      <c r="BE30" s="128" t="e">
        <f>'TRIBULAN I'!BE30+'TRIBULAN II'!BE30</f>
        <v>#REF!</v>
      </c>
      <c r="BF30" s="29" t="e">
        <f t="shared" si="17"/>
        <v>#REF!</v>
      </c>
      <c r="BG30" s="128" t="e">
        <f>'TRIBULAN I'!BG30+'TRIBULAN II'!BG30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'TRIBULAN I'!BK30+'TRIBULAN II'!BK30</f>
        <v>#REF!</v>
      </c>
      <c r="BL30" s="19" t="e">
        <f t="shared" si="21"/>
        <v>#REF!</v>
      </c>
      <c r="BM30" s="128" t="e">
        <f>'TRIBULAN I'!BM30+'TRIBULAN II'!BM30</f>
        <v>#REF!</v>
      </c>
      <c r="BN30" s="19" t="e">
        <f t="shared" si="22"/>
        <v>#REF!</v>
      </c>
      <c r="BO30" s="128" t="e">
        <f>'TRIBULAN I'!BO30+'TRIBULAN II'!BO30</f>
        <v>#REF!</v>
      </c>
      <c r="BP30" s="19" t="e">
        <f t="shared" si="23"/>
        <v>#REF!</v>
      </c>
      <c r="BQ30" s="128" t="e">
        <f>'TRIBULAN I'!BQ30+'TRIBULAN II'!BQ30</f>
        <v>#REF!</v>
      </c>
      <c r="BR30" s="19" t="e">
        <f t="shared" si="24"/>
        <v>#REF!</v>
      </c>
      <c r="BS30" s="128" t="e">
        <f>'TRIBULAN I'!BS30+'TRIBULAN II'!BS30</f>
        <v>#REF!</v>
      </c>
      <c r="BT30" s="19" t="e">
        <f t="shared" si="25"/>
        <v>#REF!</v>
      </c>
      <c r="BU30" s="128" t="e">
        <f>'TRIBULAN I'!BU30+'TRIBULAN II'!BU30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74"/>
      <c r="B31" s="174"/>
      <c r="C31" s="32" t="s">
        <v>82</v>
      </c>
      <c r="D31" s="128" t="e">
        <f>'TRIBULAN I'!D31+'TRIBULAN II'!D31</f>
        <v>#REF!</v>
      </c>
      <c r="E31" s="128" t="e">
        <f>'TRIBULAN I'!E31+'TRIBULAN II'!E31</f>
        <v>#REF!</v>
      </c>
      <c r="F31" s="128" t="e">
        <f>'TRIBULAN I'!F31+'TRIBULAN II'!F31</f>
        <v>#REF!</v>
      </c>
      <c r="G31" s="19" t="e">
        <f t="shared" si="0"/>
        <v>#REF!</v>
      </c>
      <c r="H31" s="128" t="e">
        <f>'TRIBULAN I'!H31+'TRIBULAN II'!H31</f>
        <v>#REF!</v>
      </c>
      <c r="I31" s="21" t="e">
        <f t="shared" si="1"/>
        <v>#REF!</v>
      </c>
      <c r="J31" s="128" t="e">
        <f>'TRIBULAN I'!J31+'TRIBULAN II'!J31</f>
        <v>#REF!</v>
      </c>
      <c r="K31" s="23" t="e">
        <f t="shared" si="2"/>
        <v>#REF!</v>
      </c>
      <c r="L31" s="128" t="e">
        <f>'TRIBULAN I'!L31+'TRIBULAN II'!L31</f>
        <v>#REF!</v>
      </c>
      <c r="M31" s="128" t="e">
        <f>'TRIBULAN I'!M31+'TRIBULAN II'!M31</f>
        <v>#REF!</v>
      </c>
      <c r="N31" s="128" t="e">
        <f>'TRIBULAN I'!N31+'TRIBULAN II'!N31</f>
        <v>#REF!</v>
      </c>
      <c r="O31" s="19" t="e">
        <f t="shared" si="3"/>
        <v>#REF!</v>
      </c>
      <c r="P31" s="128" t="e">
        <f>'TRIBULAN I'!P31+'TRIBULAN II'!P31</f>
        <v>#REF!</v>
      </c>
      <c r="Q31" s="19" t="e">
        <f t="shared" si="4"/>
        <v>#REF!</v>
      </c>
      <c r="R31" s="128" t="e">
        <f>'TRIBULAN I'!R31+'TRIBULAN II'!R31</f>
        <v>#REF!</v>
      </c>
      <c r="S31" s="19" t="e">
        <f t="shared" si="5"/>
        <v>#REF!</v>
      </c>
      <c r="T31" s="128" t="e">
        <f>'TRIBULAN I'!T31+'TRIBULAN II'!T31</f>
        <v>#REF!</v>
      </c>
      <c r="U31" s="19" t="e">
        <f t="shared" si="6"/>
        <v>#REF!</v>
      </c>
      <c r="V31" s="128" t="e">
        <f>'TRIBULAN I'!V31+'TRIBULAN II'!V31</f>
        <v>#REF!</v>
      </c>
      <c r="W31" s="19" t="e">
        <f t="shared" si="7"/>
        <v>#REF!</v>
      </c>
      <c r="X31" s="128" t="e">
        <f>'TRIBULAN I'!X31+'TRIBULAN II'!X31</f>
        <v>#REF!</v>
      </c>
      <c r="Y31" s="19" t="e">
        <f t="shared" si="8"/>
        <v>#REF!</v>
      </c>
      <c r="Z31" s="128" t="e">
        <f>'TRIBULAN I'!Z31+'TRIBULAN II'!Z31</f>
        <v>#REF!</v>
      </c>
      <c r="AA31" s="19" t="e">
        <f t="shared" si="9"/>
        <v>#REF!</v>
      </c>
      <c r="AB31" s="128" t="e">
        <f>'TRIBULAN I'!AB31+'TRIBULAN II'!AB31</f>
        <v>#REF!</v>
      </c>
      <c r="AC31" s="19" t="e">
        <f t="shared" si="10"/>
        <v>#REF!</v>
      </c>
      <c r="AD31" s="128" t="e">
        <f>'TRIBULAN I'!AD31+'TRIBULAN II'!AD31</f>
        <v>#REF!</v>
      </c>
      <c r="AE31" s="19" t="e">
        <f t="shared" si="11"/>
        <v>#REF!</v>
      </c>
      <c r="AF31" s="128" t="e">
        <f>'TRIBULAN I'!AF31+'TRIBULAN II'!AF31</f>
        <v>#REF!</v>
      </c>
      <c r="AG31" s="19" t="e">
        <f t="shared" si="12"/>
        <v>#REF!</v>
      </c>
      <c r="AH31" s="128" t="e">
        <f>'TRIBULAN I'!AH31+'TRIBULAN II'!AH31</f>
        <v>#REF!</v>
      </c>
      <c r="AI31" s="19" t="e">
        <f t="shared" si="13"/>
        <v>#REF!</v>
      </c>
      <c r="AJ31" s="128" t="e">
        <f>'TRIBULAN I'!AJ31+'TRIBULAN II'!AJ31</f>
        <v>#REF!</v>
      </c>
      <c r="AK31" s="19" t="e">
        <f t="shared" si="14"/>
        <v>#REF!</v>
      </c>
      <c r="AL31" s="128" t="e">
        <f>'TRIBULAN I'!AL31+'TRIBULAN II'!AL31</f>
        <v>#REF!</v>
      </c>
      <c r="AM31" s="128" t="e">
        <f>'TRIBULAN I'!AM31+'TRIBULAN II'!AM31</f>
        <v>#REF!</v>
      </c>
      <c r="AN31" s="128" t="e">
        <f>'TRIBULAN I'!AN31+'TRIBULAN II'!AN31</f>
        <v>#REF!</v>
      </c>
      <c r="AO31" s="128" t="e">
        <f>'TRIBULAN I'!AO31+'TRIBULAN II'!AO31</f>
        <v>#REF!</v>
      </c>
      <c r="AP31" s="128" t="e">
        <f>'TRIBULAN I'!AP31+'TRIBULAN II'!AP31</f>
        <v>#REF!</v>
      </c>
      <c r="AQ31" s="128" t="e">
        <f>'TRIBULAN I'!AQ31+'TRIBULAN II'!AQ31</f>
        <v>#REF!</v>
      </c>
      <c r="AR31" s="128" t="e">
        <f>'TRIBULAN I'!AR31+'TRIBULAN II'!AR31</f>
        <v>#REF!</v>
      </c>
      <c r="AS31" s="128" t="e">
        <f>'TRIBULAN I'!AS31+'TRIBULAN II'!AS31</f>
        <v>#REF!</v>
      </c>
      <c r="AT31" s="128" t="e">
        <f>'TRIBULAN I'!AT31+'TRIBULAN II'!AT31</f>
        <v>#REF!</v>
      </c>
      <c r="AU31" s="128" t="e">
        <f>'TRIBULAN I'!AU31+'TRIBULAN II'!AU31</f>
        <v>#REF!</v>
      </c>
      <c r="AV31" s="128" t="e">
        <f>'TRIBULAN I'!AV31+'TRIBULAN II'!AV31</f>
        <v>#REF!</v>
      </c>
      <c r="AW31" s="128" t="e">
        <f>'TRIBULAN I'!AW31+'TRIBULAN II'!AW31</f>
        <v>#REF!</v>
      </c>
      <c r="AX31" s="128" t="e">
        <f>'TRIBULAN I'!AX31+'TRIBULAN II'!AX31</f>
        <v>#REF!</v>
      </c>
      <c r="AY31" s="128" t="e">
        <f>'TRIBULAN I'!AY31+'TRIBULAN II'!AY31</f>
        <v>#REF!</v>
      </c>
      <c r="AZ31" s="128" t="e">
        <f>'TRIBULAN I'!AZ31+'TRIBULAN II'!AZ31</f>
        <v>#REF!</v>
      </c>
      <c r="BA31" s="128" t="e">
        <f>'TRIBULAN I'!BA31+'TRIBULAN II'!BA31</f>
        <v>#REF!</v>
      </c>
      <c r="BB31" s="28" t="e">
        <f t="shared" si="15"/>
        <v>#REF!</v>
      </c>
      <c r="BC31" s="128" t="e">
        <f>'TRIBULAN I'!BC31+'TRIBULAN II'!BC31</f>
        <v>#REF!</v>
      </c>
      <c r="BD31" s="28" t="e">
        <f t="shared" si="16"/>
        <v>#REF!</v>
      </c>
      <c r="BE31" s="128" t="e">
        <f>'TRIBULAN I'!BE31+'TRIBULAN II'!BE31</f>
        <v>#REF!</v>
      </c>
      <c r="BF31" s="29" t="e">
        <f t="shared" si="17"/>
        <v>#REF!</v>
      </c>
      <c r="BG31" s="128" t="e">
        <f>'TRIBULAN I'!BG31+'TRIBULAN II'!BG31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'TRIBULAN I'!BK31+'TRIBULAN II'!BK31</f>
        <v>#REF!</v>
      </c>
      <c r="BL31" s="19" t="e">
        <f t="shared" si="21"/>
        <v>#REF!</v>
      </c>
      <c r="BM31" s="128" t="e">
        <f>'TRIBULAN I'!BM31+'TRIBULAN II'!BM31</f>
        <v>#REF!</v>
      </c>
      <c r="BN31" s="19" t="e">
        <f t="shared" si="22"/>
        <v>#REF!</v>
      </c>
      <c r="BO31" s="128" t="e">
        <f>'TRIBULAN I'!BO31+'TRIBULAN II'!BO31</f>
        <v>#REF!</v>
      </c>
      <c r="BP31" s="19" t="e">
        <f t="shared" si="23"/>
        <v>#REF!</v>
      </c>
      <c r="BQ31" s="128" t="e">
        <f>'TRIBULAN I'!BQ31+'TRIBULAN II'!BQ31</f>
        <v>#REF!</v>
      </c>
      <c r="BR31" s="19" t="e">
        <f t="shared" si="24"/>
        <v>#REF!</v>
      </c>
      <c r="BS31" s="128" t="e">
        <f>'TRIBULAN I'!BS31+'TRIBULAN II'!BS31</f>
        <v>#REF!</v>
      </c>
      <c r="BT31" s="19" t="e">
        <f t="shared" si="25"/>
        <v>#REF!</v>
      </c>
      <c r="BU31" s="128" t="e">
        <f>'TRIBULAN I'!BU31+'TRIBULAN II'!BU31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75"/>
      <c r="B32" s="175"/>
      <c r="C32" s="32" t="s">
        <v>83</v>
      </c>
      <c r="D32" s="128" t="e">
        <f>'TRIBULAN I'!D32+'TRIBULAN II'!D32</f>
        <v>#REF!</v>
      </c>
      <c r="E32" s="128" t="e">
        <f>'TRIBULAN I'!E32+'TRIBULAN II'!E32</f>
        <v>#REF!</v>
      </c>
      <c r="F32" s="128" t="e">
        <f>'TRIBULAN I'!F32+'TRIBULAN II'!F32</f>
        <v>#REF!</v>
      </c>
      <c r="G32" s="19" t="e">
        <f t="shared" si="0"/>
        <v>#REF!</v>
      </c>
      <c r="H32" s="128" t="e">
        <f>'TRIBULAN I'!H32+'TRIBULAN II'!H32</f>
        <v>#REF!</v>
      </c>
      <c r="I32" s="21" t="e">
        <f t="shared" si="1"/>
        <v>#REF!</v>
      </c>
      <c r="J32" s="128" t="e">
        <f>'TRIBULAN I'!J32+'TRIBULAN II'!J32</f>
        <v>#REF!</v>
      </c>
      <c r="K32" s="23" t="e">
        <f t="shared" si="2"/>
        <v>#REF!</v>
      </c>
      <c r="L32" s="128" t="e">
        <f>'TRIBULAN I'!L32+'TRIBULAN II'!L32</f>
        <v>#REF!</v>
      </c>
      <c r="M32" s="128" t="e">
        <f>'TRIBULAN I'!M32+'TRIBULAN II'!M32</f>
        <v>#REF!</v>
      </c>
      <c r="N32" s="128" t="e">
        <f>'TRIBULAN I'!N32+'TRIBULAN II'!N32</f>
        <v>#REF!</v>
      </c>
      <c r="O32" s="19" t="e">
        <f t="shared" si="3"/>
        <v>#REF!</v>
      </c>
      <c r="P32" s="128" t="e">
        <f>'TRIBULAN I'!P32+'TRIBULAN II'!P32</f>
        <v>#REF!</v>
      </c>
      <c r="Q32" s="19" t="e">
        <f t="shared" si="4"/>
        <v>#REF!</v>
      </c>
      <c r="R32" s="128" t="e">
        <f>'TRIBULAN I'!R32+'TRIBULAN II'!R32</f>
        <v>#REF!</v>
      </c>
      <c r="S32" s="19" t="e">
        <f t="shared" si="5"/>
        <v>#REF!</v>
      </c>
      <c r="T32" s="128" t="e">
        <f>'TRIBULAN I'!T32+'TRIBULAN II'!T32</f>
        <v>#REF!</v>
      </c>
      <c r="U32" s="19" t="e">
        <f t="shared" si="6"/>
        <v>#REF!</v>
      </c>
      <c r="V32" s="128" t="e">
        <f>'TRIBULAN I'!V32+'TRIBULAN II'!V32</f>
        <v>#REF!</v>
      </c>
      <c r="W32" s="19" t="e">
        <f t="shared" si="7"/>
        <v>#REF!</v>
      </c>
      <c r="X32" s="128" t="e">
        <f>'TRIBULAN I'!X32+'TRIBULAN II'!X32</f>
        <v>#REF!</v>
      </c>
      <c r="Y32" s="19" t="e">
        <f t="shared" si="8"/>
        <v>#REF!</v>
      </c>
      <c r="Z32" s="128" t="e">
        <f>'TRIBULAN I'!Z32+'TRIBULAN II'!Z32</f>
        <v>#REF!</v>
      </c>
      <c r="AA32" s="19" t="e">
        <f t="shared" si="9"/>
        <v>#REF!</v>
      </c>
      <c r="AB32" s="128" t="e">
        <f>'TRIBULAN I'!AB32+'TRIBULAN II'!AB32</f>
        <v>#REF!</v>
      </c>
      <c r="AC32" s="19" t="e">
        <f t="shared" si="10"/>
        <v>#REF!</v>
      </c>
      <c r="AD32" s="128" t="e">
        <f>'TRIBULAN I'!AD32+'TRIBULAN II'!AD32</f>
        <v>#REF!</v>
      </c>
      <c r="AE32" s="19" t="e">
        <f t="shared" si="11"/>
        <v>#REF!</v>
      </c>
      <c r="AF32" s="128" t="e">
        <f>'TRIBULAN I'!AF32+'TRIBULAN II'!AF32</f>
        <v>#REF!</v>
      </c>
      <c r="AG32" s="19" t="e">
        <f t="shared" si="12"/>
        <v>#REF!</v>
      </c>
      <c r="AH32" s="128" t="e">
        <f>'TRIBULAN I'!AH32+'TRIBULAN II'!AH32</f>
        <v>#REF!</v>
      </c>
      <c r="AI32" s="19" t="e">
        <f t="shared" si="13"/>
        <v>#REF!</v>
      </c>
      <c r="AJ32" s="128" t="e">
        <f>'TRIBULAN I'!AJ32+'TRIBULAN II'!AJ32</f>
        <v>#REF!</v>
      </c>
      <c r="AK32" s="19" t="e">
        <f t="shared" si="14"/>
        <v>#REF!</v>
      </c>
      <c r="AL32" s="128" t="e">
        <f>'TRIBULAN I'!AL32+'TRIBULAN II'!AL32</f>
        <v>#REF!</v>
      </c>
      <c r="AM32" s="128" t="e">
        <f>'TRIBULAN I'!AM32+'TRIBULAN II'!AM32</f>
        <v>#REF!</v>
      </c>
      <c r="AN32" s="128" t="e">
        <f>'TRIBULAN I'!AN32+'TRIBULAN II'!AN32</f>
        <v>#REF!</v>
      </c>
      <c r="AO32" s="128" t="e">
        <f>'TRIBULAN I'!AO32+'TRIBULAN II'!AO32</f>
        <v>#REF!</v>
      </c>
      <c r="AP32" s="128" t="e">
        <f>'TRIBULAN I'!AP32+'TRIBULAN II'!AP32</f>
        <v>#REF!</v>
      </c>
      <c r="AQ32" s="128" t="e">
        <f>'TRIBULAN I'!AQ32+'TRIBULAN II'!AQ32</f>
        <v>#REF!</v>
      </c>
      <c r="AR32" s="128" t="e">
        <f>'TRIBULAN I'!AR32+'TRIBULAN II'!AR32</f>
        <v>#REF!</v>
      </c>
      <c r="AS32" s="128" t="e">
        <f>'TRIBULAN I'!AS32+'TRIBULAN II'!AS32</f>
        <v>#REF!</v>
      </c>
      <c r="AT32" s="128" t="e">
        <f>'TRIBULAN I'!AT32+'TRIBULAN II'!AT32</f>
        <v>#REF!</v>
      </c>
      <c r="AU32" s="128" t="e">
        <f>'TRIBULAN I'!AU32+'TRIBULAN II'!AU32</f>
        <v>#REF!</v>
      </c>
      <c r="AV32" s="128" t="e">
        <f>'TRIBULAN I'!AV32+'TRIBULAN II'!AV32</f>
        <v>#REF!</v>
      </c>
      <c r="AW32" s="128" t="e">
        <f>'TRIBULAN I'!AW32+'TRIBULAN II'!AW32</f>
        <v>#REF!</v>
      </c>
      <c r="AX32" s="128" t="e">
        <f>'TRIBULAN I'!AX32+'TRIBULAN II'!AX32</f>
        <v>#REF!</v>
      </c>
      <c r="AY32" s="128" t="e">
        <f>'TRIBULAN I'!AY32+'TRIBULAN II'!AY32</f>
        <v>#REF!</v>
      </c>
      <c r="AZ32" s="128" t="e">
        <f>'TRIBULAN I'!AZ32+'TRIBULAN II'!AZ32</f>
        <v>#REF!</v>
      </c>
      <c r="BA32" s="128" t="e">
        <f>'TRIBULAN I'!BA32+'TRIBULAN II'!BA32</f>
        <v>#REF!</v>
      </c>
      <c r="BB32" s="28" t="e">
        <f t="shared" si="15"/>
        <v>#REF!</v>
      </c>
      <c r="BC32" s="128" t="e">
        <f>'TRIBULAN I'!BC32+'TRIBULAN II'!BC32</f>
        <v>#REF!</v>
      </c>
      <c r="BD32" s="28" t="e">
        <f t="shared" si="16"/>
        <v>#REF!</v>
      </c>
      <c r="BE32" s="128" t="e">
        <f>'TRIBULAN I'!BE32+'TRIBULAN II'!BE32</f>
        <v>#REF!</v>
      </c>
      <c r="BF32" s="29" t="e">
        <f t="shared" si="17"/>
        <v>#REF!</v>
      </c>
      <c r="BG32" s="128" t="e">
        <f>'TRIBULAN I'!BG32+'TRIBULAN II'!BG32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'TRIBULAN I'!BK32+'TRIBULAN II'!BK32</f>
        <v>#REF!</v>
      </c>
      <c r="BL32" s="19" t="e">
        <f t="shared" si="21"/>
        <v>#REF!</v>
      </c>
      <c r="BM32" s="128" t="e">
        <f>'TRIBULAN I'!BM32+'TRIBULAN II'!BM32</f>
        <v>#REF!</v>
      </c>
      <c r="BN32" s="19" t="e">
        <f t="shared" si="22"/>
        <v>#REF!</v>
      </c>
      <c r="BO32" s="128" t="e">
        <f>'TRIBULAN I'!BO32+'TRIBULAN II'!BO32</f>
        <v>#REF!</v>
      </c>
      <c r="BP32" s="19" t="e">
        <f t="shared" si="23"/>
        <v>#REF!</v>
      </c>
      <c r="BQ32" s="128" t="e">
        <f>'TRIBULAN I'!BQ32+'TRIBULAN II'!BQ32</f>
        <v>#REF!</v>
      </c>
      <c r="BR32" s="19" t="e">
        <f t="shared" si="24"/>
        <v>#REF!</v>
      </c>
      <c r="BS32" s="128" t="e">
        <f>'TRIBULAN I'!BS32+'TRIBULAN II'!BS32</f>
        <v>#REF!</v>
      </c>
      <c r="BT32" s="19" t="e">
        <f t="shared" si="25"/>
        <v>#REF!</v>
      </c>
      <c r="BU32" s="128" t="e">
        <f>'TRIBULAN I'!BU32+'TRIBULAN II'!BU32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'TRIBULAN I'!D33+'TRIBULAN II'!D33</f>
        <v>#REF!</v>
      </c>
      <c r="E33" s="129" t="e">
        <f>'TRIBULAN I'!E33+'TRIBULAN II'!E33</f>
        <v>#REF!</v>
      </c>
      <c r="F33" s="129" t="e">
        <f>'TRIBULAN I'!F33+'TRIBULAN II'!F33</f>
        <v>#REF!</v>
      </c>
      <c r="G33" s="19" t="e">
        <f t="shared" si="0"/>
        <v>#REF!</v>
      </c>
      <c r="H33" s="129" t="e">
        <f>'TRIBULAN I'!H33+'TRIBULAN II'!H33</f>
        <v>#REF!</v>
      </c>
      <c r="I33" s="21" t="e">
        <f t="shared" si="1"/>
        <v>#REF!</v>
      </c>
      <c r="J33" s="129" t="e">
        <f>'TRIBULAN I'!J33+'TRIBULAN II'!J33</f>
        <v>#REF!</v>
      </c>
      <c r="K33" s="23" t="e">
        <f t="shared" si="2"/>
        <v>#REF!</v>
      </c>
      <c r="L33" s="129" t="e">
        <f>'TRIBULAN I'!L33+'TRIBULAN II'!L33</f>
        <v>#REF!</v>
      </c>
      <c r="M33" s="129" t="e">
        <f>'TRIBULAN I'!M33+'TRIBULAN II'!M33</f>
        <v>#REF!</v>
      </c>
      <c r="N33" s="129" t="e">
        <f>'TRIBULAN I'!N33+'TRIBULAN II'!N33</f>
        <v>#REF!</v>
      </c>
      <c r="O33" s="19" t="e">
        <f t="shared" si="3"/>
        <v>#REF!</v>
      </c>
      <c r="P33" s="129" t="e">
        <f>'TRIBULAN I'!P33+'TRIBULAN II'!P33</f>
        <v>#REF!</v>
      </c>
      <c r="Q33" s="19" t="e">
        <f t="shared" si="4"/>
        <v>#REF!</v>
      </c>
      <c r="R33" s="129" t="e">
        <f>'TRIBULAN I'!R33+'TRIBULAN II'!R33</f>
        <v>#REF!</v>
      </c>
      <c r="S33" s="19" t="e">
        <f t="shared" si="5"/>
        <v>#REF!</v>
      </c>
      <c r="T33" s="129" t="e">
        <f>'TRIBULAN I'!T33+'TRIBULAN II'!T33</f>
        <v>#REF!</v>
      </c>
      <c r="U33" s="19" t="e">
        <f t="shared" si="6"/>
        <v>#REF!</v>
      </c>
      <c r="V33" s="129" t="e">
        <f>'TRIBULAN I'!V33+'TRIBULAN II'!V33</f>
        <v>#REF!</v>
      </c>
      <c r="W33" s="19" t="e">
        <f t="shared" si="7"/>
        <v>#REF!</v>
      </c>
      <c r="X33" s="129" t="e">
        <f>'TRIBULAN I'!X33+'TRIBULAN II'!X33</f>
        <v>#REF!</v>
      </c>
      <c r="Y33" s="19" t="e">
        <f t="shared" si="8"/>
        <v>#REF!</v>
      </c>
      <c r="Z33" s="129" t="e">
        <f>'TRIBULAN I'!Z33+'TRIBULAN II'!Z33</f>
        <v>#REF!</v>
      </c>
      <c r="AA33" s="19" t="e">
        <f t="shared" si="9"/>
        <v>#REF!</v>
      </c>
      <c r="AB33" s="129" t="e">
        <f>'TRIBULAN I'!AB33+'TRIBULAN II'!AB33</f>
        <v>#REF!</v>
      </c>
      <c r="AC33" s="19" t="e">
        <f t="shared" si="10"/>
        <v>#REF!</v>
      </c>
      <c r="AD33" s="129" t="e">
        <f>'TRIBULAN I'!AD33+'TRIBULAN II'!AD33</f>
        <v>#REF!</v>
      </c>
      <c r="AE33" s="19" t="e">
        <f t="shared" si="11"/>
        <v>#REF!</v>
      </c>
      <c r="AF33" s="129" t="e">
        <f>'TRIBULAN I'!AF33+'TRIBULAN II'!AF33</f>
        <v>#REF!</v>
      </c>
      <c r="AG33" s="19" t="e">
        <f t="shared" si="12"/>
        <v>#REF!</v>
      </c>
      <c r="AH33" s="129" t="e">
        <f>'TRIBULAN I'!AH33+'TRIBULAN II'!AH33</f>
        <v>#REF!</v>
      </c>
      <c r="AI33" s="19" t="e">
        <f t="shared" si="13"/>
        <v>#REF!</v>
      </c>
      <c r="AJ33" s="129" t="e">
        <f>'TRIBULAN I'!AJ33+'TRIBULAN II'!AJ33</f>
        <v>#REF!</v>
      </c>
      <c r="AK33" s="19" t="e">
        <f t="shared" si="14"/>
        <v>#REF!</v>
      </c>
      <c r="AL33" s="129" t="e">
        <f>'TRIBULAN I'!AL33+'TRIBULAN II'!AL33</f>
        <v>#REF!</v>
      </c>
      <c r="AM33" s="129" t="e">
        <f>'TRIBULAN I'!AM33+'TRIBULAN II'!AM33</f>
        <v>#REF!</v>
      </c>
      <c r="AN33" s="129" t="e">
        <f>'TRIBULAN I'!AN33+'TRIBULAN II'!AN33</f>
        <v>#REF!</v>
      </c>
      <c r="AO33" s="129" t="e">
        <f>'TRIBULAN I'!AO33+'TRIBULAN II'!AO33</f>
        <v>#REF!</v>
      </c>
      <c r="AP33" s="129" t="e">
        <f>'TRIBULAN I'!AP33+'TRIBULAN II'!AP33</f>
        <v>#REF!</v>
      </c>
      <c r="AQ33" s="129" t="e">
        <f>'TRIBULAN I'!AQ33+'TRIBULAN II'!AQ33</f>
        <v>#REF!</v>
      </c>
      <c r="AR33" s="129" t="e">
        <f>'TRIBULAN I'!AR33+'TRIBULAN II'!AR33</f>
        <v>#REF!</v>
      </c>
      <c r="AS33" s="129" t="e">
        <f>'TRIBULAN I'!AS33+'TRIBULAN II'!AS33</f>
        <v>#REF!</v>
      </c>
      <c r="AT33" s="129" t="e">
        <f>'TRIBULAN I'!AT33+'TRIBULAN II'!AT33</f>
        <v>#REF!</v>
      </c>
      <c r="AU33" s="129" t="e">
        <f>'TRIBULAN I'!AU33+'TRIBULAN II'!AU33</f>
        <v>#REF!</v>
      </c>
      <c r="AV33" s="129" t="e">
        <f>'TRIBULAN I'!AV33+'TRIBULAN II'!AV33</f>
        <v>#REF!</v>
      </c>
      <c r="AW33" s="129" t="e">
        <f>'TRIBULAN I'!AW33+'TRIBULAN II'!AW33</f>
        <v>#REF!</v>
      </c>
      <c r="AX33" s="129" t="e">
        <f>'TRIBULAN I'!AX33+'TRIBULAN II'!AX33</f>
        <v>#REF!</v>
      </c>
      <c r="AY33" s="129" t="e">
        <f>'TRIBULAN I'!AY33+'TRIBULAN II'!AY33</f>
        <v>#REF!</v>
      </c>
      <c r="AZ33" s="129" t="e">
        <f>'TRIBULAN I'!AZ33+'TRIBULAN II'!AZ33</f>
        <v>#REF!</v>
      </c>
      <c r="BA33" s="129" t="e">
        <f>'TRIBULAN I'!BA33+'TRIBULAN II'!BA33</f>
        <v>#REF!</v>
      </c>
      <c r="BB33" s="28" t="e">
        <f t="shared" si="15"/>
        <v>#REF!</v>
      </c>
      <c r="BC33" s="129" t="e">
        <f>'TRIBULAN I'!BC33+'TRIBULAN II'!BC33</f>
        <v>#REF!</v>
      </c>
      <c r="BD33" s="28" t="e">
        <f t="shared" si="16"/>
        <v>#REF!</v>
      </c>
      <c r="BE33" s="129" t="e">
        <f>'TRIBULAN I'!BE33+'TRIBULAN II'!BE33</f>
        <v>#REF!</v>
      </c>
      <c r="BF33" s="29" t="e">
        <f t="shared" si="17"/>
        <v>#REF!</v>
      </c>
      <c r="BG33" s="129" t="e">
        <f>'TRIBULAN I'!BG33+'TRIBULAN II'!BG33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'TRIBULAN I'!BK33+'TRIBULAN II'!BK33</f>
        <v>#REF!</v>
      </c>
      <c r="BL33" s="19" t="e">
        <f t="shared" si="21"/>
        <v>#REF!</v>
      </c>
      <c r="BM33" s="129" t="e">
        <f>'TRIBULAN I'!BM33+'TRIBULAN II'!BM33</f>
        <v>#REF!</v>
      </c>
      <c r="BN33" s="19" t="e">
        <f t="shared" si="22"/>
        <v>#REF!</v>
      </c>
      <c r="BO33" s="129" t="e">
        <f>'TRIBULAN I'!BO33+'TRIBULAN II'!BO33</f>
        <v>#REF!</v>
      </c>
      <c r="BP33" s="19" t="e">
        <f t="shared" si="23"/>
        <v>#REF!</v>
      </c>
      <c r="BQ33" s="129" t="e">
        <f>'TRIBULAN I'!BQ33+'TRIBULAN II'!BQ33</f>
        <v>#REF!</v>
      </c>
      <c r="BR33" s="19" t="e">
        <f t="shared" si="24"/>
        <v>#REF!</v>
      </c>
      <c r="BS33" s="129" t="e">
        <f>'TRIBULAN I'!BS33+'TRIBULAN II'!BS33</f>
        <v>#REF!</v>
      </c>
      <c r="BT33" s="19" t="e">
        <f t="shared" si="25"/>
        <v>#REF!</v>
      </c>
      <c r="BU33" s="129" t="e">
        <f>'TRIBULAN I'!BU33+'TRIBULAN II'!BU33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98">
        <v>6</v>
      </c>
      <c r="B34" s="198" t="s">
        <v>84</v>
      </c>
      <c r="C34" s="32" t="s">
        <v>85</v>
      </c>
      <c r="D34" s="128" t="e">
        <f>'TRIBULAN I'!D34+'TRIBULAN II'!D34</f>
        <v>#REF!</v>
      </c>
      <c r="E34" s="128" t="e">
        <f>'TRIBULAN I'!E34+'TRIBULAN II'!E34</f>
        <v>#REF!</v>
      </c>
      <c r="F34" s="128" t="e">
        <f>'TRIBULAN I'!F34+'TRIBULAN II'!F34</f>
        <v>#REF!</v>
      </c>
      <c r="G34" s="19" t="e">
        <f t="shared" si="0"/>
        <v>#REF!</v>
      </c>
      <c r="H34" s="128" t="e">
        <f>'TRIBULAN I'!H34+'TRIBULAN II'!H34</f>
        <v>#REF!</v>
      </c>
      <c r="I34" s="21" t="e">
        <f t="shared" si="1"/>
        <v>#REF!</v>
      </c>
      <c r="J34" s="128" t="e">
        <f>'TRIBULAN I'!J34+'TRIBULAN II'!J34</f>
        <v>#REF!</v>
      </c>
      <c r="K34" s="23" t="e">
        <f t="shared" si="2"/>
        <v>#REF!</v>
      </c>
      <c r="L34" s="128" t="e">
        <f>'TRIBULAN I'!L34+'TRIBULAN II'!L34</f>
        <v>#REF!</v>
      </c>
      <c r="M34" s="128" t="e">
        <f>'TRIBULAN I'!M34+'TRIBULAN II'!M34</f>
        <v>#REF!</v>
      </c>
      <c r="N34" s="128" t="e">
        <f>'TRIBULAN I'!N34+'TRIBULAN II'!N34</f>
        <v>#REF!</v>
      </c>
      <c r="O34" s="19" t="e">
        <f t="shared" si="3"/>
        <v>#REF!</v>
      </c>
      <c r="P34" s="128" t="e">
        <f>'TRIBULAN I'!P34+'TRIBULAN II'!P34</f>
        <v>#REF!</v>
      </c>
      <c r="Q34" s="19" t="e">
        <f t="shared" si="4"/>
        <v>#REF!</v>
      </c>
      <c r="R34" s="128" t="e">
        <f>'TRIBULAN I'!R34+'TRIBULAN II'!R34</f>
        <v>#REF!</v>
      </c>
      <c r="S34" s="19" t="e">
        <f t="shared" si="5"/>
        <v>#REF!</v>
      </c>
      <c r="T34" s="128" t="e">
        <f>'TRIBULAN I'!T34+'TRIBULAN II'!T34</f>
        <v>#REF!</v>
      </c>
      <c r="U34" s="19" t="e">
        <f t="shared" si="6"/>
        <v>#REF!</v>
      </c>
      <c r="V34" s="128" t="e">
        <f>'TRIBULAN I'!V34+'TRIBULAN II'!V34</f>
        <v>#REF!</v>
      </c>
      <c r="W34" s="19" t="e">
        <f t="shared" si="7"/>
        <v>#REF!</v>
      </c>
      <c r="X34" s="128" t="e">
        <f>'TRIBULAN I'!X34+'TRIBULAN II'!X34</f>
        <v>#REF!</v>
      </c>
      <c r="Y34" s="19" t="e">
        <f t="shared" si="8"/>
        <v>#REF!</v>
      </c>
      <c r="Z34" s="128" t="e">
        <f>'TRIBULAN I'!Z34+'TRIBULAN II'!Z34</f>
        <v>#REF!</v>
      </c>
      <c r="AA34" s="19" t="e">
        <f t="shared" si="9"/>
        <v>#REF!</v>
      </c>
      <c r="AB34" s="128" t="e">
        <f>'TRIBULAN I'!AB34+'TRIBULAN II'!AB34</f>
        <v>#REF!</v>
      </c>
      <c r="AC34" s="19" t="e">
        <f t="shared" si="10"/>
        <v>#REF!</v>
      </c>
      <c r="AD34" s="128" t="e">
        <f>'TRIBULAN I'!AD34+'TRIBULAN II'!AD34</f>
        <v>#REF!</v>
      </c>
      <c r="AE34" s="19" t="e">
        <f t="shared" si="11"/>
        <v>#REF!</v>
      </c>
      <c r="AF34" s="128" t="e">
        <f>'TRIBULAN I'!AF34+'TRIBULAN II'!AF34</f>
        <v>#REF!</v>
      </c>
      <c r="AG34" s="19" t="e">
        <f t="shared" si="12"/>
        <v>#REF!</v>
      </c>
      <c r="AH34" s="128" t="e">
        <f>'TRIBULAN I'!AH34+'TRIBULAN II'!AH34</f>
        <v>#REF!</v>
      </c>
      <c r="AI34" s="19" t="e">
        <f t="shared" si="13"/>
        <v>#REF!</v>
      </c>
      <c r="AJ34" s="128" t="e">
        <f>'TRIBULAN I'!AJ34+'TRIBULAN II'!AJ34</f>
        <v>#REF!</v>
      </c>
      <c r="AK34" s="19" t="e">
        <f t="shared" si="14"/>
        <v>#REF!</v>
      </c>
      <c r="AL34" s="128" t="e">
        <f>'TRIBULAN I'!AL34+'TRIBULAN II'!AL34</f>
        <v>#REF!</v>
      </c>
      <c r="AM34" s="128" t="e">
        <f>'TRIBULAN I'!AM34+'TRIBULAN II'!AM34</f>
        <v>#REF!</v>
      </c>
      <c r="AN34" s="128" t="e">
        <f>'TRIBULAN I'!AN34+'TRIBULAN II'!AN34</f>
        <v>#REF!</v>
      </c>
      <c r="AO34" s="128" t="e">
        <f>'TRIBULAN I'!AO34+'TRIBULAN II'!AO34</f>
        <v>#REF!</v>
      </c>
      <c r="AP34" s="128" t="e">
        <f>'TRIBULAN I'!AP34+'TRIBULAN II'!AP34</f>
        <v>#REF!</v>
      </c>
      <c r="AQ34" s="128" t="e">
        <f>'TRIBULAN I'!AQ34+'TRIBULAN II'!AQ34</f>
        <v>#REF!</v>
      </c>
      <c r="AR34" s="128" t="e">
        <f>'TRIBULAN I'!AR34+'TRIBULAN II'!AR34</f>
        <v>#REF!</v>
      </c>
      <c r="AS34" s="128" t="e">
        <f>'TRIBULAN I'!AS34+'TRIBULAN II'!AS34</f>
        <v>#REF!</v>
      </c>
      <c r="AT34" s="128" t="e">
        <f>'TRIBULAN I'!AT34+'TRIBULAN II'!AT34</f>
        <v>#REF!</v>
      </c>
      <c r="AU34" s="128" t="e">
        <f>'TRIBULAN I'!AU34+'TRIBULAN II'!AU34</f>
        <v>#REF!</v>
      </c>
      <c r="AV34" s="128" t="e">
        <f>'TRIBULAN I'!AV34+'TRIBULAN II'!AV34</f>
        <v>#REF!</v>
      </c>
      <c r="AW34" s="128" t="e">
        <f>'TRIBULAN I'!AW34+'TRIBULAN II'!AW34</f>
        <v>#REF!</v>
      </c>
      <c r="AX34" s="128" t="e">
        <f>'TRIBULAN I'!AX34+'TRIBULAN II'!AX34</f>
        <v>#REF!</v>
      </c>
      <c r="AY34" s="128" t="e">
        <f>'TRIBULAN I'!AY34+'TRIBULAN II'!AY34</f>
        <v>#REF!</v>
      </c>
      <c r="AZ34" s="128" t="e">
        <f>'TRIBULAN I'!AZ34+'TRIBULAN II'!AZ34</f>
        <v>#REF!</v>
      </c>
      <c r="BA34" s="128" t="e">
        <f>'TRIBULAN I'!BA34+'TRIBULAN II'!BA34</f>
        <v>#REF!</v>
      </c>
      <c r="BB34" s="28" t="e">
        <f t="shared" si="15"/>
        <v>#REF!</v>
      </c>
      <c r="BC34" s="128" t="e">
        <f>'TRIBULAN I'!BC34+'TRIBULAN II'!BC34</f>
        <v>#REF!</v>
      </c>
      <c r="BD34" s="28" t="e">
        <f t="shared" si="16"/>
        <v>#REF!</v>
      </c>
      <c r="BE34" s="128" t="e">
        <f>'TRIBULAN I'!BE34+'TRIBULAN II'!BE34</f>
        <v>#REF!</v>
      </c>
      <c r="BF34" s="29" t="e">
        <f t="shared" si="17"/>
        <v>#REF!</v>
      </c>
      <c r="BG34" s="128" t="e">
        <f>'TRIBULAN I'!BG34+'TRIBULAN II'!BG34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'TRIBULAN I'!BK34+'TRIBULAN II'!BK34</f>
        <v>#REF!</v>
      </c>
      <c r="BL34" s="19" t="e">
        <f t="shared" si="21"/>
        <v>#REF!</v>
      </c>
      <c r="BM34" s="128" t="e">
        <f>'TRIBULAN I'!BM34+'TRIBULAN II'!BM34</f>
        <v>#REF!</v>
      </c>
      <c r="BN34" s="19" t="e">
        <f t="shared" si="22"/>
        <v>#REF!</v>
      </c>
      <c r="BO34" s="128" t="e">
        <f>'TRIBULAN I'!BO34+'TRIBULAN II'!BO34</f>
        <v>#REF!</v>
      </c>
      <c r="BP34" s="19" t="e">
        <f t="shared" si="23"/>
        <v>#REF!</v>
      </c>
      <c r="BQ34" s="128" t="e">
        <f>'TRIBULAN I'!BQ34+'TRIBULAN II'!BQ34</f>
        <v>#REF!</v>
      </c>
      <c r="BR34" s="19" t="e">
        <f t="shared" si="24"/>
        <v>#REF!</v>
      </c>
      <c r="BS34" s="128" t="e">
        <f>'TRIBULAN I'!BS34+'TRIBULAN II'!BS34</f>
        <v>#REF!</v>
      </c>
      <c r="BT34" s="19" t="e">
        <f t="shared" si="25"/>
        <v>#REF!</v>
      </c>
      <c r="BU34" s="128" t="e">
        <f>'TRIBULAN I'!BU34+'TRIBULAN II'!BU34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75"/>
      <c r="B35" s="175"/>
      <c r="C35" s="32" t="s">
        <v>86</v>
      </c>
      <c r="D35" s="128" t="e">
        <f>'TRIBULAN I'!D35+'TRIBULAN II'!D35</f>
        <v>#REF!</v>
      </c>
      <c r="E35" s="128" t="e">
        <f>'TRIBULAN I'!E35+'TRIBULAN II'!E35</f>
        <v>#REF!</v>
      </c>
      <c r="F35" s="128" t="e">
        <f>'TRIBULAN I'!F35+'TRIBULAN II'!F35</f>
        <v>#REF!</v>
      </c>
      <c r="G35" s="19" t="e">
        <f t="shared" si="0"/>
        <v>#REF!</v>
      </c>
      <c r="H35" s="128" t="e">
        <f>'TRIBULAN I'!H35+'TRIBULAN II'!H35</f>
        <v>#REF!</v>
      </c>
      <c r="I35" s="21" t="e">
        <f t="shared" si="1"/>
        <v>#REF!</v>
      </c>
      <c r="J35" s="128" t="e">
        <f>'TRIBULAN I'!J35+'TRIBULAN II'!J35</f>
        <v>#REF!</v>
      </c>
      <c r="K35" s="23" t="e">
        <f t="shared" si="2"/>
        <v>#REF!</v>
      </c>
      <c r="L35" s="128" t="e">
        <f>'TRIBULAN I'!L35+'TRIBULAN II'!L35</f>
        <v>#REF!</v>
      </c>
      <c r="M35" s="128" t="e">
        <f>'TRIBULAN I'!M35+'TRIBULAN II'!M35</f>
        <v>#REF!</v>
      </c>
      <c r="N35" s="128" t="e">
        <f>'TRIBULAN I'!N35+'TRIBULAN II'!N35</f>
        <v>#REF!</v>
      </c>
      <c r="O35" s="19" t="e">
        <f t="shared" si="3"/>
        <v>#REF!</v>
      </c>
      <c r="P35" s="128" t="e">
        <f>'TRIBULAN I'!P35+'TRIBULAN II'!P35</f>
        <v>#REF!</v>
      </c>
      <c r="Q35" s="19" t="e">
        <f t="shared" si="4"/>
        <v>#REF!</v>
      </c>
      <c r="R35" s="128" t="e">
        <f>'TRIBULAN I'!R35+'TRIBULAN II'!R35</f>
        <v>#REF!</v>
      </c>
      <c r="S35" s="19" t="e">
        <f t="shared" si="5"/>
        <v>#REF!</v>
      </c>
      <c r="T35" s="128" t="e">
        <f>'TRIBULAN I'!T35+'TRIBULAN II'!T35</f>
        <v>#REF!</v>
      </c>
      <c r="U35" s="19" t="e">
        <f t="shared" si="6"/>
        <v>#REF!</v>
      </c>
      <c r="V35" s="128" t="e">
        <f>'TRIBULAN I'!V35+'TRIBULAN II'!V35</f>
        <v>#REF!</v>
      </c>
      <c r="W35" s="19" t="e">
        <f t="shared" si="7"/>
        <v>#REF!</v>
      </c>
      <c r="X35" s="128" t="e">
        <f>'TRIBULAN I'!X35+'TRIBULAN II'!X35</f>
        <v>#REF!</v>
      </c>
      <c r="Y35" s="19" t="e">
        <f t="shared" si="8"/>
        <v>#REF!</v>
      </c>
      <c r="Z35" s="128" t="e">
        <f>'TRIBULAN I'!Z35+'TRIBULAN II'!Z35</f>
        <v>#REF!</v>
      </c>
      <c r="AA35" s="19" t="e">
        <f t="shared" si="9"/>
        <v>#REF!</v>
      </c>
      <c r="AB35" s="128" t="e">
        <f>'TRIBULAN I'!AB35+'TRIBULAN II'!AB35</f>
        <v>#REF!</v>
      </c>
      <c r="AC35" s="19" t="e">
        <f t="shared" si="10"/>
        <v>#REF!</v>
      </c>
      <c r="AD35" s="128" t="e">
        <f>'TRIBULAN I'!AD35+'TRIBULAN II'!AD35</f>
        <v>#REF!</v>
      </c>
      <c r="AE35" s="19" t="e">
        <f t="shared" si="11"/>
        <v>#REF!</v>
      </c>
      <c r="AF35" s="128" t="e">
        <f>'TRIBULAN I'!AF35+'TRIBULAN II'!AF35</f>
        <v>#REF!</v>
      </c>
      <c r="AG35" s="19" t="e">
        <f t="shared" si="12"/>
        <v>#REF!</v>
      </c>
      <c r="AH35" s="128" t="e">
        <f>'TRIBULAN I'!AH35+'TRIBULAN II'!AH35</f>
        <v>#REF!</v>
      </c>
      <c r="AI35" s="19" t="e">
        <f t="shared" si="13"/>
        <v>#REF!</v>
      </c>
      <c r="AJ35" s="128" t="e">
        <f>'TRIBULAN I'!AJ35+'TRIBULAN II'!AJ35</f>
        <v>#REF!</v>
      </c>
      <c r="AK35" s="19" t="e">
        <f t="shared" si="14"/>
        <v>#REF!</v>
      </c>
      <c r="AL35" s="128" t="e">
        <f>'TRIBULAN I'!AL35+'TRIBULAN II'!AL35</f>
        <v>#REF!</v>
      </c>
      <c r="AM35" s="128" t="e">
        <f>'TRIBULAN I'!AM35+'TRIBULAN II'!AM35</f>
        <v>#REF!</v>
      </c>
      <c r="AN35" s="128" t="e">
        <f>'TRIBULAN I'!AN35+'TRIBULAN II'!AN35</f>
        <v>#REF!</v>
      </c>
      <c r="AO35" s="128" t="e">
        <f>'TRIBULAN I'!AO35+'TRIBULAN II'!AO35</f>
        <v>#REF!</v>
      </c>
      <c r="AP35" s="128" t="e">
        <f>'TRIBULAN I'!AP35+'TRIBULAN II'!AP35</f>
        <v>#REF!</v>
      </c>
      <c r="AQ35" s="128" t="e">
        <f>'TRIBULAN I'!AQ35+'TRIBULAN II'!AQ35</f>
        <v>#REF!</v>
      </c>
      <c r="AR35" s="128" t="e">
        <f>'TRIBULAN I'!AR35+'TRIBULAN II'!AR35</f>
        <v>#REF!</v>
      </c>
      <c r="AS35" s="128" t="e">
        <f>'TRIBULAN I'!AS35+'TRIBULAN II'!AS35</f>
        <v>#REF!</v>
      </c>
      <c r="AT35" s="128" t="e">
        <f>'TRIBULAN I'!AT35+'TRIBULAN II'!AT35</f>
        <v>#REF!</v>
      </c>
      <c r="AU35" s="128" t="e">
        <f>'TRIBULAN I'!AU35+'TRIBULAN II'!AU35</f>
        <v>#REF!</v>
      </c>
      <c r="AV35" s="128" t="e">
        <f>'TRIBULAN I'!AV35+'TRIBULAN II'!AV35</f>
        <v>#REF!</v>
      </c>
      <c r="AW35" s="128" t="e">
        <f>'TRIBULAN I'!AW35+'TRIBULAN II'!AW35</f>
        <v>#REF!</v>
      </c>
      <c r="AX35" s="128" t="e">
        <f>'TRIBULAN I'!AX35+'TRIBULAN II'!AX35</f>
        <v>#REF!</v>
      </c>
      <c r="AY35" s="128" t="e">
        <f>'TRIBULAN I'!AY35+'TRIBULAN II'!AY35</f>
        <v>#REF!</v>
      </c>
      <c r="AZ35" s="128" t="e">
        <f>'TRIBULAN I'!AZ35+'TRIBULAN II'!AZ35</f>
        <v>#REF!</v>
      </c>
      <c r="BA35" s="128" t="e">
        <f>'TRIBULAN I'!BA35+'TRIBULAN II'!BA35</f>
        <v>#REF!</v>
      </c>
      <c r="BB35" s="28" t="e">
        <f t="shared" si="15"/>
        <v>#REF!</v>
      </c>
      <c r="BC35" s="128" t="e">
        <f>'TRIBULAN I'!BC35+'TRIBULAN II'!BC35</f>
        <v>#REF!</v>
      </c>
      <c r="BD35" s="28" t="e">
        <f t="shared" si="16"/>
        <v>#REF!</v>
      </c>
      <c r="BE35" s="128" t="e">
        <f>'TRIBULAN I'!BE35+'TRIBULAN II'!BE35</f>
        <v>#REF!</v>
      </c>
      <c r="BF35" s="29" t="e">
        <f t="shared" si="17"/>
        <v>#REF!</v>
      </c>
      <c r="BG35" s="128" t="e">
        <f>'TRIBULAN I'!BG35+'TRIBULAN II'!BG35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'TRIBULAN I'!BK35+'TRIBULAN II'!BK35</f>
        <v>#REF!</v>
      </c>
      <c r="BL35" s="19" t="e">
        <f t="shared" si="21"/>
        <v>#REF!</v>
      </c>
      <c r="BM35" s="128" t="e">
        <f>'TRIBULAN I'!BM35+'TRIBULAN II'!BM35</f>
        <v>#REF!</v>
      </c>
      <c r="BN35" s="19" t="e">
        <f t="shared" si="22"/>
        <v>#REF!</v>
      </c>
      <c r="BO35" s="128" t="e">
        <f>'TRIBULAN I'!BO35+'TRIBULAN II'!BO35</f>
        <v>#REF!</v>
      </c>
      <c r="BP35" s="19" t="e">
        <f t="shared" si="23"/>
        <v>#REF!</v>
      </c>
      <c r="BQ35" s="128" t="e">
        <f>'TRIBULAN I'!BQ35+'TRIBULAN II'!BQ35</f>
        <v>#REF!</v>
      </c>
      <c r="BR35" s="19" t="e">
        <f t="shared" si="24"/>
        <v>#REF!</v>
      </c>
      <c r="BS35" s="128" t="e">
        <f>'TRIBULAN I'!BS35+'TRIBULAN II'!BS35</f>
        <v>#REF!</v>
      </c>
      <c r="BT35" s="19" t="e">
        <f t="shared" si="25"/>
        <v>#REF!</v>
      </c>
      <c r="BU35" s="128" t="e">
        <f>'TRIBULAN I'!BU35+'TRIBULAN II'!BU35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'TRIBULAN I'!D36+'TRIBULAN II'!D36</f>
        <v>#REF!</v>
      </c>
      <c r="E36" s="129" t="e">
        <f>'TRIBULAN I'!E36+'TRIBULAN II'!E36</f>
        <v>#REF!</v>
      </c>
      <c r="F36" s="129" t="e">
        <f>'TRIBULAN I'!F36+'TRIBULAN II'!F36</f>
        <v>#REF!</v>
      </c>
      <c r="G36" s="19" t="e">
        <f t="shared" si="0"/>
        <v>#REF!</v>
      </c>
      <c r="H36" s="129" t="e">
        <f>'TRIBULAN I'!H36+'TRIBULAN II'!H36</f>
        <v>#REF!</v>
      </c>
      <c r="I36" s="21" t="e">
        <f t="shared" si="1"/>
        <v>#REF!</v>
      </c>
      <c r="J36" s="129" t="e">
        <f>'TRIBULAN I'!J36+'TRIBULAN II'!J36</f>
        <v>#REF!</v>
      </c>
      <c r="K36" s="23" t="e">
        <f t="shared" si="2"/>
        <v>#REF!</v>
      </c>
      <c r="L36" s="129" t="e">
        <f>'TRIBULAN I'!L36+'TRIBULAN II'!L36</f>
        <v>#REF!</v>
      </c>
      <c r="M36" s="129" t="e">
        <f>'TRIBULAN I'!M36+'TRIBULAN II'!M36</f>
        <v>#REF!</v>
      </c>
      <c r="N36" s="129" t="e">
        <f>'TRIBULAN I'!N36+'TRIBULAN II'!N36</f>
        <v>#REF!</v>
      </c>
      <c r="O36" s="19" t="e">
        <f t="shared" si="3"/>
        <v>#REF!</v>
      </c>
      <c r="P36" s="129" t="e">
        <f>'TRIBULAN I'!P36+'TRIBULAN II'!P36</f>
        <v>#REF!</v>
      </c>
      <c r="Q36" s="19" t="e">
        <f t="shared" si="4"/>
        <v>#REF!</v>
      </c>
      <c r="R36" s="129" t="e">
        <f>'TRIBULAN I'!R36+'TRIBULAN II'!R36</f>
        <v>#REF!</v>
      </c>
      <c r="S36" s="19" t="e">
        <f t="shared" si="5"/>
        <v>#REF!</v>
      </c>
      <c r="T36" s="129" t="e">
        <f>'TRIBULAN I'!T36+'TRIBULAN II'!T36</f>
        <v>#REF!</v>
      </c>
      <c r="U36" s="19" t="e">
        <f t="shared" si="6"/>
        <v>#REF!</v>
      </c>
      <c r="V36" s="129" t="e">
        <f>'TRIBULAN I'!V36+'TRIBULAN II'!V36</f>
        <v>#REF!</v>
      </c>
      <c r="W36" s="19" t="e">
        <f t="shared" si="7"/>
        <v>#REF!</v>
      </c>
      <c r="X36" s="129" t="e">
        <f>'TRIBULAN I'!X36+'TRIBULAN II'!X36</f>
        <v>#REF!</v>
      </c>
      <c r="Y36" s="19" t="e">
        <f t="shared" si="8"/>
        <v>#REF!</v>
      </c>
      <c r="Z36" s="129" t="e">
        <f>'TRIBULAN I'!Z36+'TRIBULAN II'!Z36</f>
        <v>#REF!</v>
      </c>
      <c r="AA36" s="19" t="e">
        <f t="shared" si="9"/>
        <v>#REF!</v>
      </c>
      <c r="AB36" s="129" t="e">
        <f>'TRIBULAN I'!AB36+'TRIBULAN II'!AB36</f>
        <v>#REF!</v>
      </c>
      <c r="AC36" s="19" t="e">
        <f t="shared" si="10"/>
        <v>#REF!</v>
      </c>
      <c r="AD36" s="129" t="e">
        <f>'TRIBULAN I'!AD36+'TRIBULAN II'!AD36</f>
        <v>#REF!</v>
      </c>
      <c r="AE36" s="19" t="e">
        <f t="shared" si="11"/>
        <v>#REF!</v>
      </c>
      <c r="AF36" s="129" t="e">
        <f>'TRIBULAN I'!AF36+'TRIBULAN II'!AF36</f>
        <v>#REF!</v>
      </c>
      <c r="AG36" s="19" t="e">
        <f t="shared" si="12"/>
        <v>#REF!</v>
      </c>
      <c r="AH36" s="129" t="e">
        <f>'TRIBULAN I'!AH36+'TRIBULAN II'!AH36</f>
        <v>#REF!</v>
      </c>
      <c r="AI36" s="19" t="e">
        <f t="shared" si="13"/>
        <v>#REF!</v>
      </c>
      <c r="AJ36" s="129" t="e">
        <f>'TRIBULAN I'!AJ36+'TRIBULAN II'!AJ36</f>
        <v>#REF!</v>
      </c>
      <c r="AK36" s="19" t="e">
        <f t="shared" si="14"/>
        <v>#REF!</v>
      </c>
      <c r="AL36" s="129" t="e">
        <f>'TRIBULAN I'!AL36+'TRIBULAN II'!AL36</f>
        <v>#REF!</v>
      </c>
      <c r="AM36" s="129" t="e">
        <f>'TRIBULAN I'!AM36+'TRIBULAN II'!AM36</f>
        <v>#REF!</v>
      </c>
      <c r="AN36" s="129" t="e">
        <f>'TRIBULAN I'!AN36+'TRIBULAN II'!AN36</f>
        <v>#REF!</v>
      </c>
      <c r="AO36" s="129" t="e">
        <f>'TRIBULAN I'!AO36+'TRIBULAN II'!AO36</f>
        <v>#REF!</v>
      </c>
      <c r="AP36" s="129" t="e">
        <f>'TRIBULAN I'!AP36+'TRIBULAN II'!AP36</f>
        <v>#REF!</v>
      </c>
      <c r="AQ36" s="129" t="e">
        <f>'TRIBULAN I'!AQ36+'TRIBULAN II'!AQ36</f>
        <v>#REF!</v>
      </c>
      <c r="AR36" s="129" t="e">
        <f>'TRIBULAN I'!AR36+'TRIBULAN II'!AR36</f>
        <v>#REF!</v>
      </c>
      <c r="AS36" s="129" t="e">
        <f>'TRIBULAN I'!AS36+'TRIBULAN II'!AS36</f>
        <v>#REF!</v>
      </c>
      <c r="AT36" s="129" t="e">
        <f>'TRIBULAN I'!AT36+'TRIBULAN II'!AT36</f>
        <v>#REF!</v>
      </c>
      <c r="AU36" s="129" t="e">
        <f>'TRIBULAN I'!AU36+'TRIBULAN II'!AU36</f>
        <v>#REF!</v>
      </c>
      <c r="AV36" s="129" t="e">
        <f>'TRIBULAN I'!AV36+'TRIBULAN II'!AV36</f>
        <v>#REF!</v>
      </c>
      <c r="AW36" s="129" t="e">
        <f>'TRIBULAN I'!AW36+'TRIBULAN II'!AW36</f>
        <v>#REF!</v>
      </c>
      <c r="AX36" s="129" t="e">
        <f>'TRIBULAN I'!AX36+'TRIBULAN II'!AX36</f>
        <v>#REF!</v>
      </c>
      <c r="AY36" s="129" t="e">
        <f>'TRIBULAN I'!AY36+'TRIBULAN II'!AY36</f>
        <v>#REF!</v>
      </c>
      <c r="AZ36" s="129" t="e">
        <f>'TRIBULAN I'!AZ36+'TRIBULAN II'!AZ36</f>
        <v>#REF!</v>
      </c>
      <c r="BA36" s="129" t="e">
        <f>'TRIBULAN I'!BA36+'TRIBULAN II'!BA36</f>
        <v>#REF!</v>
      </c>
      <c r="BB36" s="28" t="e">
        <f t="shared" si="15"/>
        <v>#REF!</v>
      </c>
      <c r="BC36" s="129" t="e">
        <f>'TRIBULAN I'!BC36+'TRIBULAN II'!BC36</f>
        <v>#REF!</v>
      </c>
      <c r="BD36" s="28" t="e">
        <f t="shared" si="16"/>
        <v>#REF!</v>
      </c>
      <c r="BE36" s="129" t="e">
        <f>'TRIBULAN I'!BE36+'TRIBULAN II'!BE36</f>
        <v>#REF!</v>
      </c>
      <c r="BF36" s="29" t="e">
        <f t="shared" si="17"/>
        <v>#REF!</v>
      </c>
      <c r="BG36" s="129" t="e">
        <f>'TRIBULAN I'!BG36+'TRIBULAN II'!BG36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'TRIBULAN I'!BK36+'TRIBULAN II'!BK36</f>
        <v>#REF!</v>
      </c>
      <c r="BL36" s="19" t="e">
        <f t="shared" si="21"/>
        <v>#REF!</v>
      </c>
      <c r="BM36" s="129" t="e">
        <f>'TRIBULAN I'!BM36+'TRIBULAN II'!BM36</f>
        <v>#REF!</v>
      </c>
      <c r="BN36" s="19" t="e">
        <f t="shared" si="22"/>
        <v>#REF!</v>
      </c>
      <c r="BO36" s="129" t="e">
        <f>'TRIBULAN I'!BO36+'TRIBULAN II'!BO36</f>
        <v>#REF!</v>
      </c>
      <c r="BP36" s="19" t="e">
        <f t="shared" si="23"/>
        <v>#REF!</v>
      </c>
      <c r="BQ36" s="129" t="e">
        <f>'TRIBULAN I'!BQ36+'TRIBULAN II'!BQ36</f>
        <v>#REF!</v>
      </c>
      <c r="BR36" s="19" t="e">
        <f t="shared" si="24"/>
        <v>#REF!</v>
      </c>
      <c r="BS36" s="129" t="e">
        <f>'TRIBULAN I'!BS36+'TRIBULAN II'!BS36</f>
        <v>#REF!</v>
      </c>
      <c r="BT36" s="19" t="e">
        <f t="shared" si="25"/>
        <v>#REF!</v>
      </c>
      <c r="BU36" s="129" t="e">
        <f>'TRIBULAN I'!BU36+'TRIBULAN II'!BU36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98">
        <v>7</v>
      </c>
      <c r="B37" s="199" t="s">
        <v>87</v>
      </c>
      <c r="C37" s="32" t="s">
        <v>88</v>
      </c>
      <c r="D37" s="128" t="e">
        <f>'TRIBULAN I'!D37+'TRIBULAN II'!D37</f>
        <v>#REF!</v>
      </c>
      <c r="E37" s="128" t="e">
        <f>'TRIBULAN I'!E37+'TRIBULAN II'!E37</f>
        <v>#REF!</v>
      </c>
      <c r="F37" s="128" t="e">
        <f>'TRIBULAN I'!F37+'TRIBULAN II'!F37</f>
        <v>#REF!</v>
      </c>
      <c r="G37" s="19" t="e">
        <f t="shared" si="0"/>
        <v>#REF!</v>
      </c>
      <c r="H37" s="128" t="e">
        <f>'TRIBULAN I'!H37+'TRIBULAN II'!H37</f>
        <v>#REF!</v>
      </c>
      <c r="I37" s="21" t="e">
        <f t="shared" si="1"/>
        <v>#REF!</v>
      </c>
      <c r="J37" s="128" t="e">
        <f>'TRIBULAN I'!J37+'TRIBULAN II'!J37</f>
        <v>#REF!</v>
      </c>
      <c r="K37" s="23" t="e">
        <f t="shared" si="2"/>
        <v>#REF!</v>
      </c>
      <c r="L37" s="128" t="e">
        <f>'TRIBULAN I'!L37+'TRIBULAN II'!L37</f>
        <v>#REF!</v>
      </c>
      <c r="M37" s="128" t="e">
        <f>'TRIBULAN I'!M37+'TRIBULAN II'!M37</f>
        <v>#REF!</v>
      </c>
      <c r="N37" s="128" t="e">
        <f>'TRIBULAN I'!N37+'TRIBULAN II'!N37</f>
        <v>#REF!</v>
      </c>
      <c r="O37" s="19" t="e">
        <f t="shared" si="3"/>
        <v>#REF!</v>
      </c>
      <c r="P37" s="128" t="e">
        <f>'TRIBULAN I'!P37+'TRIBULAN II'!P37</f>
        <v>#REF!</v>
      </c>
      <c r="Q37" s="19" t="e">
        <f t="shared" si="4"/>
        <v>#REF!</v>
      </c>
      <c r="R37" s="128" t="e">
        <f>'TRIBULAN I'!R37+'TRIBULAN II'!R37</f>
        <v>#REF!</v>
      </c>
      <c r="S37" s="19" t="e">
        <f t="shared" si="5"/>
        <v>#REF!</v>
      </c>
      <c r="T37" s="128" t="e">
        <f>'TRIBULAN I'!T37+'TRIBULAN II'!T37</f>
        <v>#REF!</v>
      </c>
      <c r="U37" s="19" t="e">
        <f t="shared" si="6"/>
        <v>#REF!</v>
      </c>
      <c r="V37" s="128" t="e">
        <f>'TRIBULAN I'!V37+'TRIBULAN II'!V37</f>
        <v>#REF!</v>
      </c>
      <c r="W37" s="19" t="e">
        <f t="shared" si="7"/>
        <v>#REF!</v>
      </c>
      <c r="X37" s="128" t="e">
        <f>'TRIBULAN I'!X37+'TRIBULAN II'!X37</f>
        <v>#REF!</v>
      </c>
      <c r="Y37" s="19" t="e">
        <f t="shared" si="8"/>
        <v>#REF!</v>
      </c>
      <c r="Z37" s="128" t="e">
        <f>'TRIBULAN I'!Z37+'TRIBULAN II'!Z37</f>
        <v>#REF!</v>
      </c>
      <c r="AA37" s="19" t="e">
        <f t="shared" si="9"/>
        <v>#REF!</v>
      </c>
      <c r="AB37" s="128" t="e">
        <f>'TRIBULAN I'!AB37+'TRIBULAN II'!AB37</f>
        <v>#REF!</v>
      </c>
      <c r="AC37" s="19" t="e">
        <f t="shared" si="10"/>
        <v>#REF!</v>
      </c>
      <c r="AD37" s="128" t="e">
        <f>'TRIBULAN I'!AD37+'TRIBULAN II'!AD37</f>
        <v>#REF!</v>
      </c>
      <c r="AE37" s="19" t="e">
        <f t="shared" si="11"/>
        <v>#REF!</v>
      </c>
      <c r="AF37" s="128" t="e">
        <f>'TRIBULAN I'!AF37+'TRIBULAN II'!AF37</f>
        <v>#REF!</v>
      </c>
      <c r="AG37" s="19" t="e">
        <f t="shared" si="12"/>
        <v>#REF!</v>
      </c>
      <c r="AH37" s="128" t="e">
        <f>'TRIBULAN I'!AH37+'TRIBULAN II'!AH37</f>
        <v>#REF!</v>
      </c>
      <c r="AI37" s="19" t="e">
        <f t="shared" si="13"/>
        <v>#REF!</v>
      </c>
      <c r="AJ37" s="128" t="e">
        <f>'TRIBULAN I'!AJ37+'TRIBULAN II'!AJ37</f>
        <v>#REF!</v>
      </c>
      <c r="AK37" s="19" t="e">
        <f t="shared" si="14"/>
        <v>#REF!</v>
      </c>
      <c r="AL37" s="128" t="e">
        <f>'TRIBULAN I'!AL37+'TRIBULAN II'!AL37</f>
        <v>#REF!</v>
      </c>
      <c r="AM37" s="128" t="e">
        <f>'TRIBULAN I'!AM37+'TRIBULAN II'!AM37</f>
        <v>#REF!</v>
      </c>
      <c r="AN37" s="128" t="e">
        <f>'TRIBULAN I'!AN37+'TRIBULAN II'!AN37</f>
        <v>#REF!</v>
      </c>
      <c r="AO37" s="128" t="e">
        <f>'TRIBULAN I'!AO37+'TRIBULAN II'!AO37</f>
        <v>#REF!</v>
      </c>
      <c r="AP37" s="128" t="e">
        <f>'TRIBULAN I'!AP37+'TRIBULAN II'!AP37</f>
        <v>#REF!</v>
      </c>
      <c r="AQ37" s="128" t="e">
        <f>'TRIBULAN I'!AQ37+'TRIBULAN II'!AQ37</f>
        <v>#REF!</v>
      </c>
      <c r="AR37" s="128" t="e">
        <f>'TRIBULAN I'!AR37+'TRIBULAN II'!AR37</f>
        <v>#REF!</v>
      </c>
      <c r="AS37" s="128" t="e">
        <f>'TRIBULAN I'!AS37+'TRIBULAN II'!AS37</f>
        <v>#REF!</v>
      </c>
      <c r="AT37" s="128" t="e">
        <f>'TRIBULAN I'!AT37+'TRIBULAN II'!AT37</f>
        <v>#REF!</v>
      </c>
      <c r="AU37" s="128" t="e">
        <f>'TRIBULAN I'!AU37+'TRIBULAN II'!AU37</f>
        <v>#REF!</v>
      </c>
      <c r="AV37" s="128" t="e">
        <f>'TRIBULAN I'!AV37+'TRIBULAN II'!AV37</f>
        <v>#REF!</v>
      </c>
      <c r="AW37" s="128" t="e">
        <f>'TRIBULAN I'!AW37+'TRIBULAN II'!AW37</f>
        <v>#REF!</v>
      </c>
      <c r="AX37" s="128" t="e">
        <f>'TRIBULAN I'!AX37+'TRIBULAN II'!AX37</f>
        <v>#REF!</v>
      </c>
      <c r="AY37" s="128" t="e">
        <f>'TRIBULAN I'!AY37+'TRIBULAN II'!AY37</f>
        <v>#REF!</v>
      </c>
      <c r="AZ37" s="128" t="e">
        <f>'TRIBULAN I'!AZ37+'TRIBULAN II'!AZ37</f>
        <v>#REF!</v>
      </c>
      <c r="BA37" s="128" t="e">
        <f>'TRIBULAN I'!BA37+'TRIBULAN II'!BA37</f>
        <v>#REF!</v>
      </c>
      <c r="BB37" s="28" t="e">
        <f t="shared" si="15"/>
        <v>#REF!</v>
      </c>
      <c r="BC37" s="128" t="e">
        <f>'TRIBULAN I'!BC37+'TRIBULAN II'!BC37</f>
        <v>#REF!</v>
      </c>
      <c r="BD37" s="28" t="e">
        <f t="shared" si="16"/>
        <v>#REF!</v>
      </c>
      <c r="BE37" s="128" t="e">
        <f>'TRIBULAN I'!BE37+'TRIBULAN II'!BE37</f>
        <v>#REF!</v>
      </c>
      <c r="BF37" s="29" t="e">
        <f t="shared" si="17"/>
        <v>#REF!</v>
      </c>
      <c r="BG37" s="128" t="e">
        <f>'TRIBULAN I'!BG37+'TRIBULAN II'!BG37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'TRIBULAN I'!BK37+'TRIBULAN II'!BK37</f>
        <v>#REF!</v>
      </c>
      <c r="BL37" s="19" t="e">
        <f t="shared" si="21"/>
        <v>#REF!</v>
      </c>
      <c r="BM37" s="128" t="e">
        <f>'TRIBULAN I'!BM37+'TRIBULAN II'!BM37</f>
        <v>#REF!</v>
      </c>
      <c r="BN37" s="19" t="e">
        <f t="shared" si="22"/>
        <v>#REF!</v>
      </c>
      <c r="BO37" s="128" t="e">
        <f>'TRIBULAN I'!BO37+'TRIBULAN II'!BO37</f>
        <v>#REF!</v>
      </c>
      <c r="BP37" s="19" t="e">
        <f t="shared" si="23"/>
        <v>#REF!</v>
      </c>
      <c r="BQ37" s="128" t="e">
        <f>'TRIBULAN I'!BQ37+'TRIBULAN II'!BQ37</f>
        <v>#REF!</v>
      </c>
      <c r="BR37" s="19" t="e">
        <f t="shared" si="24"/>
        <v>#REF!</v>
      </c>
      <c r="BS37" s="128" t="e">
        <f>'TRIBULAN I'!BS37+'TRIBULAN II'!BS37</f>
        <v>#REF!</v>
      </c>
      <c r="BT37" s="19" t="e">
        <f t="shared" si="25"/>
        <v>#REF!</v>
      </c>
      <c r="BU37" s="128" t="e">
        <f>'TRIBULAN I'!BU37+'TRIBULAN II'!BU37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74"/>
      <c r="B38" s="174"/>
      <c r="C38" s="32" t="s">
        <v>89</v>
      </c>
      <c r="D38" s="128" t="e">
        <f>'TRIBULAN I'!D38+'TRIBULAN II'!D38</f>
        <v>#REF!</v>
      </c>
      <c r="E38" s="128" t="e">
        <f>'TRIBULAN I'!E38+'TRIBULAN II'!E38</f>
        <v>#REF!</v>
      </c>
      <c r="F38" s="128" t="e">
        <f>'TRIBULAN I'!F38+'TRIBULAN II'!F38</f>
        <v>#REF!</v>
      </c>
      <c r="G38" s="19" t="e">
        <f t="shared" si="0"/>
        <v>#REF!</v>
      </c>
      <c r="H38" s="128" t="e">
        <f>'TRIBULAN I'!H38+'TRIBULAN II'!H38</f>
        <v>#REF!</v>
      </c>
      <c r="I38" s="21" t="e">
        <f t="shared" si="1"/>
        <v>#REF!</v>
      </c>
      <c r="J38" s="128" t="e">
        <f>'TRIBULAN I'!J38+'TRIBULAN II'!J38</f>
        <v>#REF!</v>
      </c>
      <c r="K38" s="23" t="e">
        <f t="shared" si="2"/>
        <v>#REF!</v>
      </c>
      <c r="L38" s="128" t="e">
        <f>'TRIBULAN I'!L38+'TRIBULAN II'!L38</f>
        <v>#REF!</v>
      </c>
      <c r="M38" s="128" t="e">
        <f>'TRIBULAN I'!M38+'TRIBULAN II'!M38</f>
        <v>#REF!</v>
      </c>
      <c r="N38" s="128" t="e">
        <f>'TRIBULAN I'!N38+'TRIBULAN II'!N38</f>
        <v>#REF!</v>
      </c>
      <c r="O38" s="19" t="e">
        <f t="shared" si="3"/>
        <v>#REF!</v>
      </c>
      <c r="P38" s="128" t="e">
        <f>'TRIBULAN I'!P38+'TRIBULAN II'!P38</f>
        <v>#REF!</v>
      </c>
      <c r="Q38" s="19" t="e">
        <f t="shared" si="4"/>
        <v>#REF!</v>
      </c>
      <c r="R38" s="128" t="e">
        <f>'TRIBULAN I'!R38+'TRIBULAN II'!R38</f>
        <v>#REF!</v>
      </c>
      <c r="S38" s="19" t="e">
        <f t="shared" si="5"/>
        <v>#REF!</v>
      </c>
      <c r="T38" s="128" t="e">
        <f>'TRIBULAN I'!T38+'TRIBULAN II'!T38</f>
        <v>#REF!</v>
      </c>
      <c r="U38" s="19" t="e">
        <f t="shared" si="6"/>
        <v>#REF!</v>
      </c>
      <c r="V38" s="128" t="e">
        <f>'TRIBULAN I'!V38+'TRIBULAN II'!V38</f>
        <v>#REF!</v>
      </c>
      <c r="W38" s="19" t="e">
        <f t="shared" si="7"/>
        <v>#REF!</v>
      </c>
      <c r="X38" s="128" t="e">
        <f>'TRIBULAN I'!X38+'TRIBULAN II'!X38</f>
        <v>#REF!</v>
      </c>
      <c r="Y38" s="19" t="e">
        <f t="shared" si="8"/>
        <v>#REF!</v>
      </c>
      <c r="Z38" s="128" t="e">
        <f>'TRIBULAN I'!Z38+'TRIBULAN II'!Z38</f>
        <v>#REF!</v>
      </c>
      <c r="AA38" s="19" t="e">
        <f t="shared" si="9"/>
        <v>#REF!</v>
      </c>
      <c r="AB38" s="128" t="e">
        <f>'TRIBULAN I'!AB38+'TRIBULAN II'!AB38</f>
        <v>#REF!</v>
      </c>
      <c r="AC38" s="19" t="e">
        <f t="shared" si="10"/>
        <v>#REF!</v>
      </c>
      <c r="AD38" s="128" t="e">
        <f>'TRIBULAN I'!AD38+'TRIBULAN II'!AD38</f>
        <v>#REF!</v>
      </c>
      <c r="AE38" s="19" t="e">
        <f t="shared" si="11"/>
        <v>#REF!</v>
      </c>
      <c r="AF38" s="128" t="e">
        <f>'TRIBULAN I'!AF38+'TRIBULAN II'!AF38</f>
        <v>#REF!</v>
      </c>
      <c r="AG38" s="19" t="e">
        <f t="shared" si="12"/>
        <v>#REF!</v>
      </c>
      <c r="AH38" s="128" t="e">
        <f>'TRIBULAN I'!AH38+'TRIBULAN II'!AH38</f>
        <v>#REF!</v>
      </c>
      <c r="AI38" s="19" t="e">
        <f t="shared" si="13"/>
        <v>#REF!</v>
      </c>
      <c r="AJ38" s="128" t="e">
        <f>'TRIBULAN I'!AJ38+'TRIBULAN II'!AJ38</f>
        <v>#REF!</v>
      </c>
      <c r="AK38" s="19" t="e">
        <f t="shared" si="14"/>
        <v>#REF!</v>
      </c>
      <c r="AL38" s="128" t="e">
        <f>'TRIBULAN I'!AL38+'TRIBULAN II'!AL38</f>
        <v>#REF!</v>
      </c>
      <c r="AM38" s="128" t="e">
        <f>'TRIBULAN I'!AM38+'TRIBULAN II'!AM38</f>
        <v>#REF!</v>
      </c>
      <c r="AN38" s="128" t="e">
        <f>'TRIBULAN I'!AN38+'TRIBULAN II'!AN38</f>
        <v>#REF!</v>
      </c>
      <c r="AO38" s="128" t="e">
        <f>'TRIBULAN I'!AO38+'TRIBULAN II'!AO38</f>
        <v>#REF!</v>
      </c>
      <c r="AP38" s="128" t="e">
        <f>'TRIBULAN I'!AP38+'TRIBULAN II'!AP38</f>
        <v>#REF!</v>
      </c>
      <c r="AQ38" s="128" t="e">
        <f>'TRIBULAN I'!AQ38+'TRIBULAN II'!AQ38</f>
        <v>#REF!</v>
      </c>
      <c r="AR38" s="128" t="e">
        <f>'TRIBULAN I'!AR38+'TRIBULAN II'!AR38</f>
        <v>#REF!</v>
      </c>
      <c r="AS38" s="128" t="e">
        <f>'TRIBULAN I'!AS38+'TRIBULAN II'!AS38</f>
        <v>#REF!</v>
      </c>
      <c r="AT38" s="128" t="e">
        <f>'TRIBULAN I'!AT38+'TRIBULAN II'!AT38</f>
        <v>#REF!</v>
      </c>
      <c r="AU38" s="128" t="e">
        <f>'TRIBULAN I'!AU38+'TRIBULAN II'!AU38</f>
        <v>#REF!</v>
      </c>
      <c r="AV38" s="128" t="e">
        <f>'TRIBULAN I'!AV38+'TRIBULAN II'!AV38</f>
        <v>#REF!</v>
      </c>
      <c r="AW38" s="128" t="e">
        <f>'TRIBULAN I'!AW38+'TRIBULAN II'!AW38</f>
        <v>#REF!</v>
      </c>
      <c r="AX38" s="128" t="e">
        <f>'TRIBULAN I'!AX38+'TRIBULAN II'!AX38</f>
        <v>#REF!</v>
      </c>
      <c r="AY38" s="128" t="e">
        <f>'TRIBULAN I'!AY38+'TRIBULAN II'!AY38</f>
        <v>#REF!</v>
      </c>
      <c r="AZ38" s="128" t="e">
        <f>'TRIBULAN I'!AZ38+'TRIBULAN II'!AZ38</f>
        <v>#REF!</v>
      </c>
      <c r="BA38" s="128" t="e">
        <f>'TRIBULAN I'!BA38+'TRIBULAN II'!BA38</f>
        <v>#REF!</v>
      </c>
      <c r="BB38" s="28" t="e">
        <f t="shared" si="15"/>
        <v>#REF!</v>
      </c>
      <c r="BC38" s="128" t="e">
        <f>'TRIBULAN I'!BC38+'TRIBULAN II'!BC38</f>
        <v>#REF!</v>
      </c>
      <c r="BD38" s="28" t="e">
        <f t="shared" si="16"/>
        <v>#REF!</v>
      </c>
      <c r="BE38" s="128" t="e">
        <f>'TRIBULAN I'!BE38+'TRIBULAN II'!BE38</f>
        <v>#REF!</v>
      </c>
      <c r="BF38" s="29" t="e">
        <f t="shared" si="17"/>
        <v>#REF!</v>
      </c>
      <c r="BG38" s="128" t="e">
        <f>'TRIBULAN I'!BG38+'TRIBULAN II'!BG38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'TRIBULAN I'!BK38+'TRIBULAN II'!BK38</f>
        <v>#REF!</v>
      </c>
      <c r="BL38" s="19" t="e">
        <f t="shared" si="21"/>
        <v>#REF!</v>
      </c>
      <c r="BM38" s="128" t="e">
        <f>'TRIBULAN I'!BM38+'TRIBULAN II'!BM38</f>
        <v>#REF!</v>
      </c>
      <c r="BN38" s="19" t="e">
        <f t="shared" si="22"/>
        <v>#REF!</v>
      </c>
      <c r="BO38" s="128" t="e">
        <f>'TRIBULAN I'!BO38+'TRIBULAN II'!BO38</f>
        <v>#REF!</v>
      </c>
      <c r="BP38" s="19" t="e">
        <f t="shared" si="23"/>
        <v>#REF!</v>
      </c>
      <c r="BQ38" s="128" t="e">
        <f>'TRIBULAN I'!BQ38+'TRIBULAN II'!BQ38</f>
        <v>#REF!</v>
      </c>
      <c r="BR38" s="19" t="e">
        <f t="shared" si="24"/>
        <v>#REF!</v>
      </c>
      <c r="BS38" s="128" t="e">
        <f>'TRIBULAN I'!BS38+'TRIBULAN II'!BS38</f>
        <v>#REF!</v>
      </c>
      <c r="BT38" s="19" t="e">
        <f t="shared" si="25"/>
        <v>#REF!</v>
      </c>
      <c r="BU38" s="128" t="e">
        <f>'TRIBULAN I'!BU38+'TRIBULAN II'!BU38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74"/>
      <c r="B39" s="174"/>
      <c r="C39" s="32" t="s">
        <v>90</v>
      </c>
      <c r="D39" s="128" t="e">
        <f>'TRIBULAN I'!D39+'TRIBULAN II'!D39</f>
        <v>#REF!</v>
      </c>
      <c r="E39" s="128" t="e">
        <f>'TRIBULAN I'!E39+'TRIBULAN II'!E39</f>
        <v>#REF!</v>
      </c>
      <c r="F39" s="128" t="e">
        <f>'TRIBULAN I'!F39+'TRIBULAN II'!F39</f>
        <v>#REF!</v>
      </c>
      <c r="G39" s="19" t="e">
        <f t="shared" si="0"/>
        <v>#REF!</v>
      </c>
      <c r="H39" s="128" t="e">
        <f>'TRIBULAN I'!H39+'TRIBULAN II'!H39</f>
        <v>#REF!</v>
      </c>
      <c r="I39" s="21" t="e">
        <f t="shared" si="1"/>
        <v>#REF!</v>
      </c>
      <c r="J39" s="128" t="e">
        <f>'TRIBULAN I'!J39+'TRIBULAN II'!J39</f>
        <v>#REF!</v>
      </c>
      <c r="K39" s="23" t="e">
        <f t="shared" si="2"/>
        <v>#REF!</v>
      </c>
      <c r="L39" s="128" t="e">
        <f>'TRIBULAN I'!L39+'TRIBULAN II'!L39</f>
        <v>#REF!</v>
      </c>
      <c r="M39" s="128" t="e">
        <f>'TRIBULAN I'!M39+'TRIBULAN II'!M39</f>
        <v>#REF!</v>
      </c>
      <c r="N39" s="128" t="e">
        <f>'TRIBULAN I'!N39+'TRIBULAN II'!N39</f>
        <v>#REF!</v>
      </c>
      <c r="O39" s="19" t="e">
        <f t="shared" si="3"/>
        <v>#REF!</v>
      </c>
      <c r="P39" s="128" t="e">
        <f>'TRIBULAN I'!P39+'TRIBULAN II'!P39</f>
        <v>#REF!</v>
      </c>
      <c r="Q39" s="19" t="e">
        <f t="shared" si="4"/>
        <v>#REF!</v>
      </c>
      <c r="R39" s="128" t="e">
        <f>'TRIBULAN I'!R39+'TRIBULAN II'!R39</f>
        <v>#REF!</v>
      </c>
      <c r="S39" s="19" t="e">
        <f t="shared" si="5"/>
        <v>#REF!</v>
      </c>
      <c r="T39" s="128" t="e">
        <f>'TRIBULAN I'!T39+'TRIBULAN II'!T39</f>
        <v>#REF!</v>
      </c>
      <c r="U39" s="19" t="e">
        <f t="shared" si="6"/>
        <v>#REF!</v>
      </c>
      <c r="V39" s="128" t="e">
        <f>'TRIBULAN I'!V39+'TRIBULAN II'!V39</f>
        <v>#REF!</v>
      </c>
      <c r="W39" s="19" t="e">
        <f t="shared" si="7"/>
        <v>#REF!</v>
      </c>
      <c r="X39" s="128" t="e">
        <f>'TRIBULAN I'!X39+'TRIBULAN II'!X39</f>
        <v>#REF!</v>
      </c>
      <c r="Y39" s="19" t="e">
        <f t="shared" si="8"/>
        <v>#REF!</v>
      </c>
      <c r="Z39" s="128" t="e">
        <f>'TRIBULAN I'!Z39+'TRIBULAN II'!Z39</f>
        <v>#REF!</v>
      </c>
      <c r="AA39" s="19" t="e">
        <f t="shared" si="9"/>
        <v>#REF!</v>
      </c>
      <c r="AB39" s="128" t="e">
        <f>'TRIBULAN I'!AB39+'TRIBULAN II'!AB39</f>
        <v>#REF!</v>
      </c>
      <c r="AC39" s="19" t="e">
        <f t="shared" si="10"/>
        <v>#REF!</v>
      </c>
      <c r="AD39" s="128" t="e">
        <f>'TRIBULAN I'!AD39+'TRIBULAN II'!AD39</f>
        <v>#REF!</v>
      </c>
      <c r="AE39" s="19" t="e">
        <f t="shared" si="11"/>
        <v>#REF!</v>
      </c>
      <c r="AF39" s="128" t="e">
        <f>'TRIBULAN I'!AF39+'TRIBULAN II'!AF39</f>
        <v>#REF!</v>
      </c>
      <c r="AG39" s="19" t="e">
        <f t="shared" si="12"/>
        <v>#REF!</v>
      </c>
      <c r="AH39" s="128" t="e">
        <f>'TRIBULAN I'!AH39+'TRIBULAN II'!AH39</f>
        <v>#REF!</v>
      </c>
      <c r="AI39" s="19" t="e">
        <f t="shared" si="13"/>
        <v>#REF!</v>
      </c>
      <c r="AJ39" s="128" t="e">
        <f>'TRIBULAN I'!AJ39+'TRIBULAN II'!AJ39</f>
        <v>#REF!</v>
      </c>
      <c r="AK39" s="19" t="e">
        <f t="shared" si="14"/>
        <v>#REF!</v>
      </c>
      <c r="AL39" s="128" t="e">
        <f>'TRIBULAN I'!AL39+'TRIBULAN II'!AL39</f>
        <v>#REF!</v>
      </c>
      <c r="AM39" s="128" t="e">
        <f>'TRIBULAN I'!AM39+'TRIBULAN II'!AM39</f>
        <v>#REF!</v>
      </c>
      <c r="AN39" s="128" t="e">
        <f>'TRIBULAN I'!AN39+'TRIBULAN II'!AN39</f>
        <v>#REF!</v>
      </c>
      <c r="AO39" s="128" t="e">
        <f>'TRIBULAN I'!AO39+'TRIBULAN II'!AO39</f>
        <v>#REF!</v>
      </c>
      <c r="AP39" s="128" t="e">
        <f>'TRIBULAN I'!AP39+'TRIBULAN II'!AP39</f>
        <v>#REF!</v>
      </c>
      <c r="AQ39" s="128" t="e">
        <f>'TRIBULAN I'!AQ39+'TRIBULAN II'!AQ39</f>
        <v>#REF!</v>
      </c>
      <c r="AR39" s="128" t="e">
        <f>'TRIBULAN I'!AR39+'TRIBULAN II'!AR39</f>
        <v>#REF!</v>
      </c>
      <c r="AS39" s="128" t="e">
        <f>'TRIBULAN I'!AS39+'TRIBULAN II'!AS39</f>
        <v>#REF!</v>
      </c>
      <c r="AT39" s="128" t="e">
        <f>'TRIBULAN I'!AT39+'TRIBULAN II'!AT39</f>
        <v>#REF!</v>
      </c>
      <c r="AU39" s="128" t="e">
        <f>'TRIBULAN I'!AU39+'TRIBULAN II'!AU39</f>
        <v>#REF!</v>
      </c>
      <c r="AV39" s="128" t="e">
        <f>'TRIBULAN I'!AV39+'TRIBULAN II'!AV39</f>
        <v>#REF!</v>
      </c>
      <c r="AW39" s="128" t="e">
        <f>'TRIBULAN I'!AW39+'TRIBULAN II'!AW39</f>
        <v>#REF!</v>
      </c>
      <c r="AX39" s="128" t="e">
        <f>'TRIBULAN I'!AX39+'TRIBULAN II'!AX39</f>
        <v>#REF!</v>
      </c>
      <c r="AY39" s="128" t="e">
        <f>'TRIBULAN I'!AY39+'TRIBULAN II'!AY39</f>
        <v>#REF!</v>
      </c>
      <c r="AZ39" s="128" t="e">
        <f>'TRIBULAN I'!AZ39+'TRIBULAN II'!AZ39</f>
        <v>#REF!</v>
      </c>
      <c r="BA39" s="128" t="e">
        <f>'TRIBULAN I'!BA39+'TRIBULAN II'!BA39</f>
        <v>#REF!</v>
      </c>
      <c r="BB39" s="28" t="e">
        <f t="shared" si="15"/>
        <v>#REF!</v>
      </c>
      <c r="BC39" s="128" t="e">
        <f>'TRIBULAN I'!BC39+'TRIBULAN II'!BC39</f>
        <v>#REF!</v>
      </c>
      <c r="BD39" s="28" t="e">
        <f t="shared" si="16"/>
        <v>#REF!</v>
      </c>
      <c r="BE39" s="128" t="e">
        <f>'TRIBULAN I'!BE39+'TRIBULAN II'!BE39</f>
        <v>#REF!</v>
      </c>
      <c r="BF39" s="29" t="e">
        <f t="shared" si="17"/>
        <v>#REF!</v>
      </c>
      <c r="BG39" s="128" t="e">
        <f>'TRIBULAN I'!BG39+'TRIBULAN II'!BG39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'TRIBULAN I'!BK39+'TRIBULAN II'!BK39</f>
        <v>#REF!</v>
      </c>
      <c r="BL39" s="19" t="e">
        <f t="shared" si="21"/>
        <v>#REF!</v>
      </c>
      <c r="BM39" s="128" t="e">
        <f>'TRIBULAN I'!BM39+'TRIBULAN II'!BM39</f>
        <v>#REF!</v>
      </c>
      <c r="BN39" s="19" t="e">
        <f t="shared" si="22"/>
        <v>#REF!</v>
      </c>
      <c r="BO39" s="128" t="e">
        <f>'TRIBULAN I'!BO39+'TRIBULAN II'!BO39</f>
        <v>#REF!</v>
      </c>
      <c r="BP39" s="19" t="e">
        <f t="shared" si="23"/>
        <v>#REF!</v>
      </c>
      <c r="BQ39" s="128" t="e">
        <f>'TRIBULAN I'!BQ39+'TRIBULAN II'!BQ39</f>
        <v>#REF!</v>
      </c>
      <c r="BR39" s="19" t="e">
        <f t="shared" si="24"/>
        <v>#REF!</v>
      </c>
      <c r="BS39" s="128" t="e">
        <f>'TRIBULAN I'!BS39+'TRIBULAN II'!BS39</f>
        <v>#REF!</v>
      </c>
      <c r="BT39" s="19" t="e">
        <f t="shared" si="25"/>
        <v>#REF!</v>
      </c>
      <c r="BU39" s="128" t="e">
        <f>'TRIBULAN I'!BU39+'TRIBULAN II'!BU39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75"/>
      <c r="B40" s="175"/>
      <c r="C40" s="32" t="s">
        <v>91</v>
      </c>
      <c r="D40" s="128" t="e">
        <f>'TRIBULAN I'!D40+'TRIBULAN II'!D40</f>
        <v>#REF!</v>
      </c>
      <c r="E40" s="128" t="e">
        <f>'TRIBULAN I'!E40+'TRIBULAN II'!E40</f>
        <v>#REF!</v>
      </c>
      <c r="F40" s="128" t="e">
        <f>'TRIBULAN I'!F40+'TRIBULAN II'!F40</f>
        <v>#REF!</v>
      </c>
      <c r="G40" s="19" t="e">
        <f t="shared" si="0"/>
        <v>#REF!</v>
      </c>
      <c r="H40" s="128" t="e">
        <f>'TRIBULAN I'!H40+'TRIBULAN II'!H40</f>
        <v>#REF!</v>
      </c>
      <c r="I40" s="21" t="e">
        <f t="shared" si="1"/>
        <v>#REF!</v>
      </c>
      <c r="J40" s="128" t="e">
        <f>'TRIBULAN I'!J40+'TRIBULAN II'!J40</f>
        <v>#REF!</v>
      </c>
      <c r="K40" s="23" t="e">
        <f t="shared" si="2"/>
        <v>#REF!</v>
      </c>
      <c r="L40" s="128" t="e">
        <f>'TRIBULAN I'!L40+'TRIBULAN II'!L40</f>
        <v>#REF!</v>
      </c>
      <c r="M40" s="128" t="e">
        <f>'TRIBULAN I'!M40+'TRIBULAN II'!M40</f>
        <v>#REF!</v>
      </c>
      <c r="N40" s="128" t="e">
        <f>'TRIBULAN I'!N40+'TRIBULAN II'!N40</f>
        <v>#REF!</v>
      </c>
      <c r="O40" s="19" t="e">
        <f t="shared" si="3"/>
        <v>#REF!</v>
      </c>
      <c r="P40" s="128" t="e">
        <f>'TRIBULAN I'!P40+'TRIBULAN II'!P40</f>
        <v>#REF!</v>
      </c>
      <c r="Q40" s="19" t="e">
        <f t="shared" si="4"/>
        <v>#REF!</v>
      </c>
      <c r="R40" s="128" t="e">
        <f>'TRIBULAN I'!R40+'TRIBULAN II'!R40</f>
        <v>#REF!</v>
      </c>
      <c r="S40" s="19" t="e">
        <f t="shared" si="5"/>
        <v>#REF!</v>
      </c>
      <c r="T40" s="128" t="e">
        <f>'TRIBULAN I'!T40+'TRIBULAN II'!T40</f>
        <v>#REF!</v>
      </c>
      <c r="U40" s="19" t="e">
        <f t="shared" si="6"/>
        <v>#REF!</v>
      </c>
      <c r="V40" s="128" t="e">
        <f>'TRIBULAN I'!V40+'TRIBULAN II'!V40</f>
        <v>#REF!</v>
      </c>
      <c r="W40" s="19" t="e">
        <f t="shared" si="7"/>
        <v>#REF!</v>
      </c>
      <c r="X40" s="128" t="e">
        <f>'TRIBULAN I'!X40+'TRIBULAN II'!X40</f>
        <v>#REF!</v>
      </c>
      <c r="Y40" s="19" t="e">
        <f t="shared" si="8"/>
        <v>#REF!</v>
      </c>
      <c r="Z40" s="128" t="e">
        <f>'TRIBULAN I'!Z40+'TRIBULAN II'!Z40</f>
        <v>#REF!</v>
      </c>
      <c r="AA40" s="19" t="e">
        <f t="shared" si="9"/>
        <v>#REF!</v>
      </c>
      <c r="AB40" s="128" t="e">
        <f>'TRIBULAN I'!AB40+'TRIBULAN II'!AB40</f>
        <v>#REF!</v>
      </c>
      <c r="AC40" s="19" t="e">
        <f t="shared" si="10"/>
        <v>#REF!</v>
      </c>
      <c r="AD40" s="128" t="e">
        <f>'TRIBULAN I'!AD40+'TRIBULAN II'!AD40</f>
        <v>#REF!</v>
      </c>
      <c r="AE40" s="19" t="e">
        <f t="shared" si="11"/>
        <v>#REF!</v>
      </c>
      <c r="AF40" s="128" t="e">
        <f>'TRIBULAN I'!AF40+'TRIBULAN II'!AF40</f>
        <v>#REF!</v>
      </c>
      <c r="AG40" s="19" t="e">
        <f t="shared" si="12"/>
        <v>#REF!</v>
      </c>
      <c r="AH40" s="128" t="e">
        <f>'TRIBULAN I'!AH40+'TRIBULAN II'!AH40</f>
        <v>#REF!</v>
      </c>
      <c r="AI40" s="19" t="e">
        <f t="shared" si="13"/>
        <v>#REF!</v>
      </c>
      <c r="AJ40" s="128" t="e">
        <f>'TRIBULAN I'!AJ40+'TRIBULAN II'!AJ40</f>
        <v>#REF!</v>
      </c>
      <c r="AK40" s="19" t="e">
        <f t="shared" si="14"/>
        <v>#REF!</v>
      </c>
      <c r="AL40" s="128" t="e">
        <f>'TRIBULAN I'!AL40+'TRIBULAN II'!AL40</f>
        <v>#REF!</v>
      </c>
      <c r="AM40" s="128" t="e">
        <f>'TRIBULAN I'!AM40+'TRIBULAN II'!AM40</f>
        <v>#REF!</v>
      </c>
      <c r="AN40" s="128" t="e">
        <f>'TRIBULAN I'!AN40+'TRIBULAN II'!AN40</f>
        <v>#REF!</v>
      </c>
      <c r="AO40" s="128" t="e">
        <f>'TRIBULAN I'!AO40+'TRIBULAN II'!AO40</f>
        <v>#REF!</v>
      </c>
      <c r="AP40" s="128" t="e">
        <f>'TRIBULAN I'!AP40+'TRIBULAN II'!AP40</f>
        <v>#REF!</v>
      </c>
      <c r="AQ40" s="128" t="e">
        <f>'TRIBULAN I'!AQ40+'TRIBULAN II'!AQ40</f>
        <v>#REF!</v>
      </c>
      <c r="AR40" s="128" t="e">
        <f>'TRIBULAN I'!AR40+'TRIBULAN II'!AR40</f>
        <v>#REF!</v>
      </c>
      <c r="AS40" s="128" t="e">
        <f>'TRIBULAN I'!AS40+'TRIBULAN II'!AS40</f>
        <v>#REF!</v>
      </c>
      <c r="AT40" s="128" t="e">
        <f>'TRIBULAN I'!AT40+'TRIBULAN II'!AT40</f>
        <v>#REF!</v>
      </c>
      <c r="AU40" s="128" t="e">
        <f>'TRIBULAN I'!AU40+'TRIBULAN II'!AU40</f>
        <v>#REF!</v>
      </c>
      <c r="AV40" s="128" t="e">
        <f>'TRIBULAN I'!AV40+'TRIBULAN II'!AV40</f>
        <v>#REF!</v>
      </c>
      <c r="AW40" s="128" t="e">
        <f>'TRIBULAN I'!AW40+'TRIBULAN II'!AW40</f>
        <v>#REF!</v>
      </c>
      <c r="AX40" s="128" t="e">
        <f>'TRIBULAN I'!AX40+'TRIBULAN II'!AX40</f>
        <v>#REF!</v>
      </c>
      <c r="AY40" s="128" t="e">
        <f>'TRIBULAN I'!AY40+'TRIBULAN II'!AY40</f>
        <v>#REF!</v>
      </c>
      <c r="AZ40" s="128" t="e">
        <f>'TRIBULAN I'!AZ40+'TRIBULAN II'!AZ40</f>
        <v>#REF!</v>
      </c>
      <c r="BA40" s="128" t="e">
        <f>'TRIBULAN I'!BA40+'TRIBULAN II'!BA40</f>
        <v>#REF!</v>
      </c>
      <c r="BB40" s="28" t="e">
        <f t="shared" si="15"/>
        <v>#REF!</v>
      </c>
      <c r="BC40" s="128" t="e">
        <f>'TRIBULAN I'!BC40+'TRIBULAN II'!BC40</f>
        <v>#REF!</v>
      </c>
      <c r="BD40" s="28" t="e">
        <f t="shared" si="16"/>
        <v>#REF!</v>
      </c>
      <c r="BE40" s="128" t="e">
        <f>'TRIBULAN I'!BE40+'TRIBULAN II'!BE40</f>
        <v>#REF!</v>
      </c>
      <c r="BF40" s="29" t="e">
        <f t="shared" si="17"/>
        <v>#REF!</v>
      </c>
      <c r="BG40" s="128" t="e">
        <f>'TRIBULAN I'!BG40+'TRIBULAN II'!BG40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'TRIBULAN I'!BK40+'TRIBULAN II'!BK40</f>
        <v>#REF!</v>
      </c>
      <c r="BL40" s="19" t="e">
        <f t="shared" si="21"/>
        <v>#REF!</v>
      </c>
      <c r="BM40" s="128" t="e">
        <f>'TRIBULAN I'!BM40+'TRIBULAN II'!BM40</f>
        <v>#REF!</v>
      </c>
      <c r="BN40" s="19" t="e">
        <f t="shared" si="22"/>
        <v>#REF!</v>
      </c>
      <c r="BO40" s="128" t="e">
        <f>'TRIBULAN I'!BO40+'TRIBULAN II'!BO40</f>
        <v>#REF!</v>
      </c>
      <c r="BP40" s="19" t="e">
        <f t="shared" si="23"/>
        <v>#REF!</v>
      </c>
      <c r="BQ40" s="128" t="e">
        <f>'TRIBULAN I'!BQ40+'TRIBULAN II'!BQ40</f>
        <v>#REF!</v>
      </c>
      <c r="BR40" s="19" t="e">
        <f t="shared" si="24"/>
        <v>#REF!</v>
      </c>
      <c r="BS40" s="128" t="e">
        <f>'TRIBULAN I'!BS40+'TRIBULAN II'!BS40</f>
        <v>#REF!</v>
      </c>
      <c r="BT40" s="19" t="e">
        <f t="shared" si="25"/>
        <v>#REF!</v>
      </c>
      <c r="BU40" s="128" t="e">
        <f>'TRIBULAN I'!BU40+'TRIBULAN II'!BU40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'TRIBULAN I'!D41+'TRIBULAN II'!D41</f>
        <v>#REF!</v>
      </c>
      <c r="E41" s="129" t="e">
        <f>'TRIBULAN I'!E41+'TRIBULAN II'!E41</f>
        <v>#REF!</v>
      </c>
      <c r="F41" s="129" t="e">
        <f>'TRIBULAN I'!F41+'TRIBULAN II'!F41</f>
        <v>#REF!</v>
      </c>
      <c r="G41" s="19" t="e">
        <f t="shared" si="0"/>
        <v>#REF!</v>
      </c>
      <c r="H41" s="129" t="e">
        <f>'TRIBULAN I'!H41+'TRIBULAN II'!H41</f>
        <v>#REF!</v>
      </c>
      <c r="I41" s="21" t="e">
        <f t="shared" si="1"/>
        <v>#REF!</v>
      </c>
      <c r="J41" s="129" t="e">
        <f>'TRIBULAN I'!J41+'TRIBULAN II'!J41</f>
        <v>#REF!</v>
      </c>
      <c r="K41" s="23" t="e">
        <f t="shared" si="2"/>
        <v>#REF!</v>
      </c>
      <c r="L41" s="129" t="e">
        <f>'TRIBULAN I'!L41+'TRIBULAN II'!L41</f>
        <v>#REF!</v>
      </c>
      <c r="M41" s="129" t="e">
        <f>'TRIBULAN I'!M41+'TRIBULAN II'!M41</f>
        <v>#REF!</v>
      </c>
      <c r="N41" s="129" t="e">
        <f>'TRIBULAN I'!N41+'TRIBULAN II'!N41</f>
        <v>#REF!</v>
      </c>
      <c r="O41" s="19" t="e">
        <f t="shared" si="3"/>
        <v>#REF!</v>
      </c>
      <c r="P41" s="129" t="e">
        <f>'TRIBULAN I'!P41+'TRIBULAN II'!P41</f>
        <v>#REF!</v>
      </c>
      <c r="Q41" s="19" t="e">
        <f t="shared" si="4"/>
        <v>#REF!</v>
      </c>
      <c r="R41" s="129" t="e">
        <f>'TRIBULAN I'!R41+'TRIBULAN II'!R41</f>
        <v>#REF!</v>
      </c>
      <c r="S41" s="19" t="e">
        <f t="shared" si="5"/>
        <v>#REF!</v>
      </c>
      <c r="T41" s="129" t="e">
        <f>'TRIBULAN I'!T41+'TRIBULAN II'!T41</f>
        <v>#REF!</v>
      </c>
      <c r="U41" s="19" t="e">
        <f t="shared" si="6"/>
        <v>#REF!</v>
      </c>
      <c r="V41" s="129" t="e">
        <f>'TRIBULAN I'!V41+'TRIBULAN II'!V41</f>
        <v>#REF!</v>
      </c>
      <c r="W41" s="19" t="e">
        <f t="shared" si="7"/>
        <v>#REF!</v>
      </c>
      <c r="X41" s="129" t="e">
        <f>'TRIBULAN I'!X41+'TRIBULAN II'!X41</f>
        <v>#REF!</v>
      </c>
      <c r="Y41" s="19" t="e">
        <f t="shared" si="8"/>
        <v>#REF!</v>
      </c>
      <c r="Z41" s="129" t="e">
        <f>'TRIBULAN I'!Z41+'TRIBULAN II'!Z41</f>
        <v>#REF!</v>
      </c>
      <c r="AA41" s="19" t="e">
        <f t="shared" si="9"/>
        <v>#REF!</v>
      </c>
      <c r="AB41" s="129" t="e">
        <f>'TRIBULAN I'!AB41+'TRIBULAN II'!AB41</f>
        <v>#REF!</v>
      </c>
      <c r="AC41" s="19" t="e">
        <f t="shared" si="10"/>
        <v>#REF!</v>
      </c>
      <c r="AD41" s="129" t="e">
        <f>'TRIBULAN I'!AD41+'TRIBULAN II'!AD41</f>
        <v>#REF!</v>
      </c>
      <c r="AE41" s="19" t="e">
        <f t="shared" si="11"/>
        <v>#REF!</v>
      </c>
      <c r="AF41" s="129" t="e">
        <f>'TRIBULAN I'!AF41+'TRIBULAN II'!AF41</f>
        <v>#REF!</v>
      </c>
      <c r="AG41" s="19" t="e">
        <f t="shared" si="12"/>
        <v>#REF!</v>
      </c>
      <c r="AH41" s="129" t="e">
        <f>'TRIBULAN I'!AH41+'TRIBULAN II'!AH41</f>
        <v>#REF!</v>
      </c>
      <c r="AI41" s="19" t="e">
        <f t="shared" si="13"/>
        <v>#REF!</v>
      </c>
      <c r="AJ41" s="129" t="e">
        <f>'TRIBULAN I'!AJ41+'TRIBULAN II'!AJ41</f>
        <v>#REF!</v>
      </c>
      <c r="AK41" s="19" t="e">
        <f t="shared" si="14"/>
        <v>#REF!</v>
      </c>
      <c r="AL41" s="129" t="e">
        <f>'TRIBULAN I'!AL41+'TRIBULAN II'!AL41</f>
        <v>#REF!</v>
      </c>
      <c r="AM41" s="129" t="e">
        <f>'TRIBULAN I'!AM41+'TRIBULAN II'!AM41</f>
        <v>#REF!</v>
      </c>
      <c r="AN41" s="129" t="e">
        <f>'TRIBULAN I'!AN41+'TRIBULAN II'!AN41</f>
        <v>#REF!</v>
      </c>
      <c r="AO41" s="129" t="e">
        <f>'TRIBULAN I'!AO41+'TRIBULAN II'!AO41</f>
        <v>#REF!</v>
      </c>
      <c r="AP41" s="129" t="e">
        <f>'TRIBULAN I'!AP41+'TRIBULAN II'!AP41</f>
        <v>#REF!</v>
      </c>
      <c r="AQ41" s="129" t="e">
        <f>'TRIBULAN I'!AQ41+'TRIBULAN II'!AQ41</f>
        <v>#REF!</v>
      </c>
      <c r="AR41" s="129" t="e">
        <f>'TRIBULAN I'!AR41+'TRIBULAN II'!AR41</f>
        <v>#REF!</v>
      </c>
      <c r="AS41" s="129" t="e">
        <f>'TRIBULAN I'!AS41+'TRIBULAN II'!AS41</f>
        <v>#REF!</v>
      </c>
      <c r="AT41" s="129" t="e">
        <f>'TRIBULAN I'!AT41+'TRIBULAN II'!AT41</f>
        <v>#REF!</v>
      </c>
      <c r="AU41" s="129" t="e">
        <f>'TRIBULAN I'!AU41+'TRIBULAN II'!AU41</f>
        <v>#REF!</v>
      </c>
      <c r="AV41" s="129" t="e">
        <f>'TRIBULAN I'!AV41+'TRIBULAN II'!AV41</f>
        <v>#REF!</v>
      </c>
      <c r="AW41" s="129" t="e">
        <f>'TRIBULAN I'!AW41+'TRIBULAN II'!AW41</f>
        <v>#REF!</v>
      </c>
      <c r="AX41" s="129" t="e">
        <f>'TRIBULAN I'!AX41+'TRIBULAN II'!AX41</f>
        <v>#REF!</v>
      </c>
      <c r="AY41" s="129" t="e">
        <f>'TRIBULAN I'!AY41+'TRIBULAN II'!AY41</f>
        <v>#REF!</v>
      </c>
      <c r="AZ41" s="129" t="e">
        <f>'TRIBULAN I'!AZ41+'TRIBULAN II'!AZ41</f>
        <v>#REF!</v>
      </c>
      <c r="BA41" s="129" t="e">
        <f>'TRIBULAN I'!BA41+'TRIBULAN II'!BA41</f>
        <v>#REF!</v>
      </c>
      <c r="BB41" s="28" t="e">
        <f t="shared" si="15"/>
        <v>#REF!</v>
      </c>
      <c r="BC41" s="129" t="e">
        <f>'TRIBULAN I'!BC41+'TRIBULAN II'!BC41</f>
        <v>#REF!</v>
      </c>
      <c r="BD41" s="28" t="e">
        <f t="shared" si="16"/>
        <v>#REF!</v>
      </c>
      <c r="BE41" s="129" t="e">
        <f>'TRIBULAN I'!BE41+'TRIBULAN II'!BE41</f>
        <v>#REF!</v>
      </c>
      <c r="BF41" s="29" t="e">
        <f t="shared" si="17"/>
        <v>#REF!</v>
      </c>
      <c r="BG41" s="129" t="e">
        <f>'TRIBULAN I'!BG41+'TRIBULAN II'!BG41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'TRIBULAN I'!BK41+'TRIBULAN II'!BK41</f>
        <v>#REF!</v>
      </c>
      <c r="BL41" s="19" t="e">
        <f t="shared" si="21"/>
        <v>#REF!</v>
      </c>
      <c r="BM41" s="129" t="e">
        <f>'TRIBULAN I'!BM41+'TRIBULAN II'!BM41</f>
        <v>#REF!</v>
      </c>
      <c r="BN41" s="19" t="e">
        <f t="shared" si="22"/>
        <v>#REF!</v>
      </c>
      <c r="BO41" s="129" t="e">
        <f>'TRIBULAN I'!BO41+'TRIBULAN II'!BO41</f>
        <v>#REF!</v>
      </c>
      <c r="BP41" s="19" t="e">
        <f t="shared" si="23"/>
        <v>#REF!</v>
      </c>
      <c r="BQ41" s="129" t="e">
        <f>'TRIBULAN I'!BQ41+'TRIBULAN II'!BQ41</f>
        <v>#REF!</v>
      </c>
      <c r="BR41" s="19" t="e">
        <f t="shared" si="24"/>
        <v>#REF!</v>
      </c>
      <c r="BS41" s="129" t="e">
        <f>'TRIBULAN I'!BS41+'TRIBULAN II'!BS41</f>
        <v>#REF!</v>
      </c>
      <c r="BT41" s="19" t="e">
        <f t="shared" si="25"/>
        <v>#REF!</v>
      </c>
      <c r="BU41" s="129" t="e">
        <f>'TRIBULAN I'!BU41+'TRIBULAN II'!BU41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98">
        <v>8</v>
      </c>
      <c r="B42" s="199" t="s">
        <v>92</v>
      </c>
      <c r="C42" s="32" t="s">
        <v>93</v>
      </c>
      <c r="D42" s="128" t="e">
        <f>'TRIBULAN I'!D42+'TRIBULAN II'!D42</f>
        <v>#REF!</v>
      </c>
      <c r="E42" s="128" t="e">
        <f>'TRIBULAN I'!E42+'TRIBULAN II'!E42</f>
        <v>#REF!</v>
      </c>
      <c r="F42" s="128" t="e">
        <f>'TRIBULAN I'!F42+'TRIBULAN II'!F42</f>
        <v>#REF!</v>
      </c>
      <c r="G42" s="19" t="e">
        <f t="shared" si="0"/>
        <v>#REF!</v>
      </c>
      <c r="H42" s="128" t="e">
        <f>'TRIBULAN I'!H42+'TRIBULAN II'!H42</f>
        <v>#REF!</v>
      </c>
      <c r="I42" s="21" t="e">
        <f t="shared" si="1"/>
        <v>#REF!</v>
      </c>
      <c r="J42" s="128" t="e">
        <f>'TRIBULAN I'!J42+'TRIBULAN II'!J42</f>
        <v>#REF!</v>
      </c>
      <c r="K42" s="23" t="e">
        <f t="shared" si="2"/>
        <v>#REF!</v>
      </c>
      <c r="L42" s="128" t="e">
        <f>'TRIBULAN I'!L42+'TRIBULAN II'!L42</f>
        <v>#REF!</v>
      </c>
      <c r="M42" s="128" t="e">
        <f>'TRIBULAN I'!M42+'TRIBULAN II'!M42</f>
        <v>#REF!</v>
      </c>
      <c r="N42" s="128" t="e">
        <f>'TRIBULAN I'!N42+'TRIBULAN II'!N42</f>
        <v>#REF!</v>
      </c>
      <c r="O42" s="19" t="e">
        <f t="shared" si="3"/>
        <v>#REF!</v>
      </c>
      <c r="P42" s="128" t="e">
        <f>'TRIBULAN I'!P42+'TRIBULAN II'!P42</f>
        <v>#REF!</v>
      </c>
      <c r="Q42" s="19" t="e">
        <f t="shared" si="4"/>
        <v>#REF!</v>
      </c>
      <c r="R42" s="128" t="e">
        <f>'TRIBULAN I'!R42+'TRIBULAN II'!R42</f>
        <v>#REF!</v>
      </c>
      <c r="S42" s="19" t="e">
        <f t="shared" si="5"/>
        <v>#REF!</v>
      </c>
      <c r="T42" s="128" t="e">
        <f>'TRIBULAN I'!T42+'TRIBULAN II'!T42</f>
        <v>#REF!</v>
      </c>
      <c r="U42" s="19" t="e">
        <f t="shared" si="6"/>
        <v>#REF!</v>
      </c>
      <c r="V42" s="128" t="e">
        <f>'TRIBULAN I'!V42+'TRIBULAN II'!V42</f>
        <v>#REF!</v>
      </c>
      <c r="W42" s="19" t="e">
        <f t="shared" si="7"/>
        <v>#REF!</v>
      </c>
      <c r="X42" s="128" t="e">
        <f>'TRIBULAN I'!X42+'TRIBULAN II'!X42</f>
        <v>#REF!</v>
      </c>
      <c r="Y42" s="19" t="e">
        <f t="shared" si="8"/>
        <v>#REF!</v>
      </c>
      <c r="Z42" s="128" t="e">
        <f>'TRIBULAN I'!Z42+'TRIBULAN II'!Z42</f>
        <v>#REF!</v>
      </c>
      <c r="AA42" s="19" t="e">
        <f t="shared" si="9"/>
        <v>#REF!</v>
      </c>
      <c r="AB42" s="128" t="e">
        <f>'TRIBULAN I'!AB42+'TRIBULAN II'!AB42</f>
        <v>#REF!</v>
      </c>
      <c r="AC42" s="19" t="e">
        <f t="shared" si="10"/>
        <v>#REF!</v>
      </c>
      <c r="AD42" s="128" t="e">
        <f>'TRIBULAN I'!AD42+'TRIBULAN II'!AD42</f>
        <v>#REF!</v>
      </c>
      <c r="AE42" s="19" t="e">
        <f t="shared" si="11"/>
        <v>#REF!</v>
      </c>
      <c r="AF42" s="128" t="e">
        <f>'TRIBULAN I'!AF42+'TRIBULAN II'!AF42</f>
        <v>#REF!</v>
      </c>
      <c r="AG42" s="19" t="e">
        <f t="shared" si="12"/>
        <v>#REF!</v>
      </c>
      <c r="AH42" s="128" t="e">
        <f>'TRIBULAN I'!AH42+'TRIBULAN II'!AH42</f>
        <v>#REF!</v>
      </c>
      <c r="AI42" s="19" t="e">
        <f t="shared" si="13"/>
        <v>#REF!</v>
      </c>
      <c r="AJ42" s="128" t="e">
        <f>'TRIBULAN I'!AJ42+'TRIBULAN II'!AJ42</f>
        <v>#REF!</v>
      </c>
      <c r="AK42" s="19" t="e">
        <f t="shared" si="14"/>
        <v>#REF!</v>
      </c>
      <c r="AL42" s="128" t="e">
        <f>'TRIBULAN I'!AL42+'TRIBULAN II'!AL42</f>
        <v>#REF!</v>
      </c>
      <c r="AM42" s="128" t="e">
        <f>'TRIBULAN I'!AM42+'TRIBULAN II'!AM42</f>
        <v>#REF!</v>
      </c>
      <c r="AN42" s="128" t="e">
        <f>'TRIBULAN I'!AN42+'TRIBULAN II'!AN42</f>
        <v>#REF!</v>
      </c>
      <c r="AO42" s="128" t="e">
        <f>'TRIBULAN I'!AO42+'TRIBULAN II'!AO42</f>
        <v>#REF!</v>
      </c>
      <c r="AP42" s="128" t="e">
        <f>'TRIBULAN I'!AP42+'TRIBULAN II'!AP42</f>
        <v>#REF!</v>
      </c>
      <c r="AQ42" s="128" t="e">
        <f>'TRIBULAN I'!AQ42+'TRIBULAN II'!AQ42</f>
        <v>#REF!</v>
      </c>
      <c r="AR42" s="128" t="e">
        <f>'TRIBULAN I'!AR42+'TRIBULAN II'!AR42</f>
        <v>#REF!</v>
      </c>
      <c r="AS42" s="128" t="e">
        <f>'TRIBULAN I'!AS42+'TRIBULAN II'!AS42</f>
        <v>#REF!</v>
      </c>
      <c r="AT42" s="128" t="e">
        <f>'TRIBULAN I'!AT42+'TRIBULAN II'!AT42</f>
        <v>#REF!</v>
      </c>
      <c r="AU42" s="128" t="e">
        <f>'TRIBULAN I'!AU42+'TRIBULAN II'!AU42</f>
        <v>#REF!</v>
      </c>
      <c r="AV42" s="128" t="e">
        <f>'TRIBULAN I'!AV42+'TRIBULAN II'!AV42</f>
        <v>#REF!</v>
      </c>
      <c r="AW42" s="128" t="e">
        <f>'TRIBULAN I'!AW42+'TRIBULAN II'!AW42</f>
        <v>#REF!</v>
      </c>
      <c r="AX42" s="128" t="e">
        <f>'TRIBULAN I'!AX42+'TRIBULAN II'!AX42</f>
        <v>#REF!</v>
      </c>
      <c r="AY42" s="128" t="e">
        <f>'TRIBULAN I'!AY42+'TRIBULAN II'!AY42</f>
        <v>#REF!</v>
      </c>
      <c r="AZ42" s="128" t="e">
        <f>'TRIBULAN I'!AZ42+'TRIBULAN II'!AZ42</f>
        <v>#REF!</v>
      </c>
      <c r="BA42" s="128" t="e">
        <f>'TRIBULAN I'!BA42+'TRIBULAN II'!BA42</f>
        <v>#REF!</v>
      </c>
      <c r="BB42" s="28" t="e">
        <f t="shared" si="15"/>
        <v>#REF!</v>
      </c>
      <c r="BC42" s="128" t="e">
        <f>'TRIBULAN I'!BC42+'TRIBULAN II'!BC42</f>
        <v>#REF!</v>
      </c>
      <c r="BD42" s="28" t="e">
        <f t="shared" si="16"/>
        <v>#REF!</v>
      </c>
      <c r="BE42" s="128" t="e">
        <f>'TRIBULAN I'!BE42+'TRIBULAN II'!BE42</f>
        <v>#REF!</v>
      </c>
      <c r="BF42" s="29" t="e">
        <f t="shared" si="17"/>
        <v>#REF!</v>
      </c>
      <c r="BG42" s="128" t="e">
        <f>'TRIBULAN I'!BG42+'TRIBULAN II'!BG42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'TRIBULAN I'!BK42+'TRIBULAN II'!BK42</f>
        <v>#REF!</v>
      </c>
      <c r="BL42" s="19" t="e">
        <f t="shared" si="21"/>
        <v>#REF!</v>
      </c>
      <c r="BM42" s="128" t="e">
        <f>'TRIBULAN I'!BM42+'TRIBULAN II'!BM42</f>
        <v>#REF!</v>
      </c>
      <c r="BN42" s="19" t="e">
        <f t="shared" si="22"/>
        <v>#REF!</v>
      </c>
      <c r="BO42" s="128" t="e">
        <f>'TRIBULAN I'!BO42+'TRIBULAN II'!BO42</f>
        <v>#REF!</v>
      </c>
      <c r="BP42" s="19" t="e">
        <f t="shared" si="23"/>
        <v>#REF!</v>
      </c>
      <c r="BQ42" s="128" t="e">
        <f>'TRIBULAN I'!BQ42+'TRIBULAN II'!BQ42</f>
        <v>#REF!</v>
      </c>
      <c r="BR42" s="19" t="e">
        <f t="shared" si="24"/>
        <v>#REF!</v>
      </c>
      <c r="BS42" s="128" t="e">
        <f>'TRIBULAN I'!BS42+'TRIBULAN II'!BS42</f>
        <v>#REF!</v>
      </c>
      <c r="BT42" s="19" t="e">
        <f t="shared" si="25"/>
        <v>#REF!</v>
      </c>
      <c r="BU42" s="128" t="e">
        <f>'TRIBULAN I'!BU42+'TRIBULAN II'!BU42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74"/>
      <c r="B43" s="174"/>
      <c r="C43" s="32" t="s">
        <v>94</v>
      </c>
      <c r="D43" s="128" t="e">
        <f>'TRIBULAN I'!D43+'TRIBULAN II'!D43</f>
        <v>#REF!</v>
      </c>
      <c r="E43" s="128" t="e">
        <f>'TRIBULAN I'!E43+'TRIBULAN II'!E43</f>
        <v>#REF!</v>
      </c>
      <c r="F43" s="128" t="e">
        <f>'TRIBULAN I'!F43+'TRIBULAN II'!F43</f>
        <v>#REF!</v>
      </c>
      <c r="G43" s="19" t="e">
        <f t="shared" si="0"/>
        <v>#REF!</v>
      </c>
      <c r="H43" s="128" t="e">
        <f>'TRIBULAN I'!H43+'TRIBULAN II'!H43</f>
        <v>#REF!</v>
      </c>
      <c r="I43" s="21" t="e">
        <f t="shared" si="1"/>
        <v>#REF!</v>
      </c>
      <c r="J43" s="128" t="e">
        <f>'TRIBULAN I'!J43+'TRIBULAN II'!J43</f>
        <v>#REF!</v>
      </c>
      <c r="K43" s="23" t="e">
        <f t="shared" si="2"/>
        <v>#REF!</v>
      </c>
      <c r="L43" s="128" t="e">
        <f>'TRIBULAN I'!L43+'TRIBULAN II'!L43</f>
        <v>#REF!</v>
      </c>
      <c r="M43" s="128" t="e">
        <f>'TRIBULAN I'!M43+'TRIBULAN II'!M43</f>
        <v>#REF!</v>
      </c>
      <c r="N43" s="128" t="e">
        <f>'TRIBULAN I'!N43+'TRIBULAN II'!N43</f>
        <v>#REF!</v>
      </c>
      <c r="O43" s="19" t="e">
        <f t="shared" si="3"/>
        <v>#REF!</v>
      </c>
      <c r="P43" s="128" t="e">
        <f>'TRIBULAN I'!P43+'TRIBULAN II'!P43</f>
        <v>#REF!</v>
      </c>
      <c r="Q43" s="19" t="e">
        <f t="shared" si="4"/>
        <v>#REF!</v>
      </c>
      <c r="R43" s="128" t="e">
        <f>'TRIBULAN I'!R43+'TRIBULAN II'!R43</f>
        <v>#REF!</v>
      </c>
      <c r="S43" s="19" t="e">
        <f t="shared" si="5"/>
        <v>#REF!</v>
      </c>
      <c r="T43" s="128" t="e">
        <f>'TRIBULAN I'!T43+'TRIBULAN II'!T43</f>
        <v>#REF!</v>
      </c>
      <c r="U43" s="19" t="e">
        <f t="shared" si="6"/>
        <v>#REF!</v>
      </c>
      <c r="V43" s="128" t="e">
        <f>'TRIBULAN I'!V43+'TRIBULAN II'!V43</f>
        <v>#REF!</v>
      </c>
      <c r="W43" s="19" t="e">
        <f t="shared" si="7"/>
        <v>#REF!</v>
      </c>
      <c r="X43" s="128" t="e">
        <f>'TRIBULAN I'!X43+'TRIBULAN II'!X43</f>
        <v>#REF!</v>
      </c>
      <c r="Y43" s="19" t="e">
        <f t="shared" si="8"/>
        <v>#REF!</v>
      </c>
      <c r="Z43" s="128" t="e">
        <f>'TRIBULAN I'!Z43+'TRIBULAN II'!Z43</f>
        <v>#REF!</v>
      </c>
      <c r="AA43" s="19" t="e">
        <f t="shared" si="9"/>
        <v>#REF!</v>
      </c>
      <c r="AB43" s="128" t="e">
        <f>'TRIBULAN I'!AB43+'TRIBULAN II'!AB43</f>
        <v>#REF!</v>
      </c>
      <c r="AC43" s="19" t="e">
        <f t="shared" si="10"/>
        <v>#REF!</v>
      </c>
      <c r="AD43" s="128" t="e">
        <f>'TRIBULAN I'!AD43+'TRIBULAN II'!AD43</f>
        <v>#REF!</v>
      </c>
      <c r="AE43" s="19" t="e">
        <f t="shared" si="11"/>
        <v>#REF!</v>
      </c>
      <c r="AF43" s="128" t="e">
        <f>'TRIBULAN I'!AF43+'TRIBULAN II'!AF43</f>
        <v>#REF!</v>
      </c>
      <c r="AG43" s="19" t="e">
        <f t="shared" si="12"/>
        <v>#REF!</v>
      </c>
      <c r="AH43" s="128" t="e">
        <f>'TRIBULAN I'!AH43+'TRIBULAN II'!AH43</f>
        <v>#REF!</v>
      </c>
      <c r="AI43" s="19" t="e">
        <f t="shared" si="13"/>
        <v>#REF!</v>
      </c>
      <c r="AJ43" s="128" t="e">
        <f>'TRIBULAN I'!AJ43+'TRIBULAN II'!AJ43</f>
        <v>#REF!</v>
      </c>
      <c r="AK43" s="19" t="e">
        <f t="shared" si="14"/>
        <v>#REF!</v>
      </c>
      <c r="AL43" s="128" t="e">
        <f>'TRIBULAN I'!AL43+'TRIBULAN II'!AL43</f>
        <v>#REF!</v>
      </c>
      <c r="AM43" s="128" t="e">
        <f>'TRIBULAN I'!AM43+'TRIBULAN II'!AM43</f>
        <v>#REF!</v>
      </c>
      <c r="AN43" s="128" t="e">
        <f>'TRIBULAN I'!AN43+'TRIBULAN II'!AN43</f>
        <v>#REF!</v>
      </c>
      <c r="AO43" s="128" t="e">
        <f>'TRIBULAN I'!AO43+'TRIBULAN II'!AO43</f>
        <v>#REF!</v>
      </c>
      <c r="AP43" s="128" t="e">
        <f>'TRIBULAN I'!AP43+'TRIBULAN II'!AP43</f>
        <v>#REF!</v>
      </c>
      <c r="AQ43" s="128" t="e">
        <f>'TRIBULAN I'!AQ43+'TRIBULAN II'!AQ43</f>
        <v>#REF!</v>
      </c>
      <c r="AR43" s="128" t="e">
        <f>'TRIBULAN I'!AR43+'TRIBULAN II'!AR43</f>
        <v>#REF!</v>
      </c>
      <c r="AS43" s="128" t="e">
        <f>'TRIBULAN I'!AS43+'TRIBULAN II'!AS43</f>
        <v>#REF!</v>
      </c>
      <c r="AT43" s="128" t="e">
        <f>'TRIBULAN I'!AT43+'TRIBULAN II'!AT43</f>
        <v>#REF!</v>
      </c>
      <c r="AU43" s="128" t="e">
        <f>'TRIBULAN I'!AU43+'TRIBULAN II'!AU43</f>
        <v>#REF!</v>
      </c>
      <c r="AV43" s="128" t="e">
        <f>'TRIBULAN I'!AV43+'TRIBULAN II'!AV43</f>
        <v>#REF!</v>
      </c>
      <c r="AW43" s="128" t="e">
        <f>'TRIBULAN I'!AW43+'TRIBULAN II'!AW43</f>
        <v>#REF!</v>
      </c>
      <c r="AX43" s="128" t="e">
        <f>'TRIBULAN I'!AX43+'TRIBULAN II'!AX43</f>
        <v>#REF!</v>
      </c>
      <c r="AY43" s="128" t="e">
        <f>'TRIBULAN I'!AY43+'TRIBULAN II'!AY43</f>
        <v>#REF!</v>
      </c>
      <c r="AZ43" s="128" t="e">
        <f>'TRIBULAN I'!AZ43+'TRIBULAN II'!AZ43</f>
        <v>#REF!</v>
      </c>
      <c r="BA43" s="128" t="e">
        <f>'TRIBULAN I'!BA43+'TRIBULAN II'!BA43</f>
        <v>#REF!</v>
      </c>
      <c r="BB43" s="28" t="e">
        <f t="shared" si="15"/>
        <v>#REF!</v>
      </c>
      <c r="BC43" s="128" t="e">
        <f>'TRIBULAN I'!BC43+'TRIBULAN II'!BC43</f>
        <v>#REF!</v>
      </c>
      <c r="BD43" s="28" t="e">
        <f t="shared" si="16"/>
        <v>#REF!</v>
      </c>
      <c r="BE43" s="128" t="e">
        <f>'TRIBULAN I'!BE43+'TRIBULAN II'!BE43</f>
        <v>#REF!</v>
      </c>
      <c r="BF43" s="29" t="e">
        <f t="shared" si="17"/>
        <v>#REF!</v>
      </c>
      <c r="BG43" s="128" t="e">
        <f>'TRIBULAN I'!BG43+'TRIBULAN II'!BG43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'TRIBULAN I'!BK43+'TRIBULAN II'!BK43</f>
        <v>#REF!</v>
      </c>
      <c r="BL43" s="19" t="e">
        <f t="shared" si="21"/>
        <v>#REF!</v>
      </c>
      <c r="BM43" s="128" t="e">
        <f>'TRIBULAN I'!BM43+'TRIBULAN II'!BM43</f>
        <v>#REF!</v>
      </c>
      <c r="BN43" s="19" t="e">
        <f t="shared" si="22"/>
        <v>#REF!</v>
      </c>
      <c r="BO43" s="128" t="e">
        <f>'TRIBULAN I'!BO43+'TRIBULAN II'!BO43</f>
        <v>#REF!</v>
      </c>
      <c r="BP43" s="19" t="e">
        <f t="shared" si="23"/>
        <v>#REF!</v>
      </c>
      <c r="BQ43" s="128" t="e">
        <f>'TRIBULAN I'!BQ43+'TRIBULAN II'!BQ43</f>
        <v>#REF!</v>
      </c>
      <c r="BR43" s="19" t="e">
        <f t="shared" si="24"/>
        <v>#REF!</v>
      </c>
      <c r="BS43" s="128" t="e">
        <f>'TRIBULAN I'!BS43+'TRIBULAN II'!BS43</f>
        <v>#REF!</v>
      </c>
      <c r="BT43" s="19" t="e">
        <f t="shared" si="25"/>
        <v>#REF!</v>
      </c>
      <c r="BU43" s="128" t="e">
        <f>'TRIBULAN I'!BU43+'TRIBULAN II'!BU43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74"/>
      <c r="B44" s="174"/>
      <c r="C44" s="32" t="s">
        <v>95</v>
      </c>
      <c r="D44" s="128" t="e">
        <f>'TRIBULAN I'!D44+'TRIBULAN II'!D44</f>
        <v>#REF!</v>
      </c>
      <c r="E44" s="128" t="e">
        <f>'TRIBULAN I'!E44+'TRIBULAN II'!E44</f>
        <v>#REF!</v>
      </c>
      <c r="F44" s="128" t="e">
        <f>'TRIBULAN I'!F44+'TRIBULAN II'!F44</f>
        <v>#REF!</v>
      </c>
      <c r="G44" s="19" t="e">
        <f t="shared" si="0"/>
        <v>#REF!</v>
      </c>
      <c r="H44" s="128" t="e">
        <f>'TRIBULAN I'!H44+'TRIBULAN II'!H44</f>
        <v>#REF!</v>
      </c>
      <c r="I44" s="21" t="e">
        <f t="shared" si="1"/>
        <v>#REF!</v>
      </c>
      <c r="J44" s="128" t="e">
        <f>'TRIBULAN I'!J44+'TRIBULAN II'!J44</f>
        <v>#REF!</v>
      </c>
      <c r="K44" s="23" t="e">
        <f t="shared" si="2"/>
        <v>#REF!</v>
      </c>
      <c r="L44" s="128" t="e">
        <f>'TRIBULAN I'!L44+'TRIBULAN II'!L44</f>
        <v>#REF!</v>
      </c>
      <c r="M44" s="128" t="e">
        <f>'TRIBULAN I'!M44+'TRIBULAN II'!M44</f>
        <v>#REF!</v>
      </c>
      <c r="N44" s="128" t="e">
        <f>'TRIBULAN I'!N44+'TRIBULAN II'!N44</f>
        <v>#REF!</v>
      </c>
      <c r="O44" s="19" t="e">
        <f t="shared" si="3"/>
        <v>#REF!</v>
      </c>
      <c r="P44" s="128" t="e">
        <f>'TRIBULAN I'!P44+'TRIBULAN II'!P44</f>
        <v>#REF!</v>
      </c>
      <c r="Q44" s="19" t="e">
        <f t="shared" si="4"/>
        <v>#REF!</v>
      </c>
      <c r="R44" s="128" t="e">
        <f>'TRIBULAN I'!R44+'TRIBULAN II'!R44</f>
        <v>#REF!</v>
      </c>
      <c r="S44" s="19" t="e">
        <f t="shared" si="5"/>
        <v>#REF!</v>
      </c>
      <c r="T44" s="128" t="e">
        <f>'TRIBULAN I'!T44+'TRIBULAN II'!T44</f>
        <v>#REF!</v>
      </c>
      <c r="U44" s="19" t="e">
        <f t="shared" si="6"/>
        <v>#REF!</v>
      </c>
      <c r="V44" s="128" t="e">
        <f>'TRIBULAN I'!V44+'TRIBULAN II'!V44</f>
        <v>#REF!</v>
      </c>
      <c r="W44" s="19" t="e">
        <f t="shared" si="7"/>
        <v>#REF!</v>
      </c>
      <c r="X44" s="128" t="e">
        <f>'TRIBULAN I'!X44+'TRIBULAN II'!X44</f>
        <v>#REF!</v>
      </c>
      <c r="Y44" s="19" t="e">
        <f t="shared" si="8"/>
        <v>#REF!</v>
      </c>
      <c r="Z44" s="128" t="e">
        <f>'TRIBULAN I'!Z44+'TRIBULAN II'!Z44</f>
        <v>#REF!</v>
      </c>
      <c r="AA44" s="19" t="e">
        <f t="shared" si="9"/>
        <v>#REF!</v>
      </c>
      <c r="AB44" s="128" t="e">
        <f>'TRIBULAN I'!AB44+'TRIBULAN II'!AB44</f>
        <v>#REF!</v>
      </c>
      <c r="AC44" s="19" t="e">
        <f t="shared" si="10"/>
        <v>#REF!</v>
      </c>
      <c r="AD44" s="128" t="e">
        <f>'TRIBULAN I'!AD44+'TRIBULAN II'!AD44</f>
        <v>#REF!</v>
      </c>
      <c r="AE44" s="19" t="e">
        <f t="shared" si="11"/>
        <v>#REF!</v>
      </c>
      <c r="AF44" s="128" t="e">
        <f>'TRIBULAN I'!AF44+'TRIBULAN II'!AF44</f>
        <v>#REF!</v>
      </c>
      <c r="AG44" s="19" t="e">
        <f t="shared" si="12"/>
        <v>#REF!</v>
      </c>
      <c r="AH44" s="128" t="e">
        <f>'TRIBULAN I'!AH44+'TRIBULAN II'!AH44</f>
        <v>#REF!</v>
      </c>
      <c r="AI44" s="19" t="e">
        <f t="shared" si="13"/>
        <v>#REF!</v>
      </c>
      <c r="AJ44" s="128" t="e">
        <f>'TRIBULAN I'!AJ44+'TRIBULAN II'!AJ44</f>
        <v>#REF!</v>
      </c>
      <c r="AK44" s="19" t="e">
        <f t="shared" si="14"/>
        <v>#REF!</v>
      </c>
      <c r="AL44" s="128" t="e">
        <f>'TRIBULAN I'!AL44+'TRIBULAN II'!AL44</f>
        <v>#REF!</v>
      </c>
      <c r="AM44" s="128" t="e">
        <f>'TRIBULAN I'!AM44+'TRIBULAN II'!AM44</f>
        <v>#REF!</v>
      </c>
      <c r="AN44" s="128" t="e">
        <f>'TRIBULAN I'!AN44+'TRIBULAN II'!AN44</f>
        <v>#REF!</v>
      </c>
      <c r="AO44" s="128" t="e">
        <f>'TRIBULAN I'!AO44+'TRIBULAN II'!AO44</f>
        <v>#REF!</v>
      </c>
      <c r="AP44" s="128" t="e">
        <f>'TRIBULAN I'!AP44+'TRIBULAN II'!AP44</f>
        <v>#REF!</v>
      </c>
      <c r="AQ44" s="128" t="e">
        <f>'TRIBULAN I'!AQ44+'TRIBULAN II'!AQ44</f>
        <v>#REF!</v>
      </c>
      <c r="AR44" s="128" t="e">
        <f>'TRIBULAN I'!AR44+'TRIBULAN II'!AR44</f>
        <v>#REF!</v>
      </c>
      <c r="AS44" s="128" t="e">
        <f>'TRIBULAN I'!AS44+'TRIBULAN II'!AS44</f>
        <v>#REF!</v>
      </c>
      <c r="AT44" s="128" t="e">
        <f>'TRIBULAN I'!AT44+'TRIBULAN II'!AT44</f>
        <v>#REF!</v>
      </c>
      <c r="AU44" s="128" t="e">
        <f>'TRIBULAN I'!AU44+'TRIBULAN II'!AU44</f>
        <v>#REF!</v>
      </c>
      <c r="AV44" s="128" t="e">
        <f>'TRIBULAN I'!AV44+'TRIBULAN II'!AV44</f>
        <v>#REF!</v>
      </c>
      <c r="AW44" s="128" t="e">
        <f>'TRIBULAN I'!AW44+'TRIBULAN II'!AW44</f>
        <v>#REF!</v>
      </c>
      <c r="AX44" s="128" t="e">
        <f>'TRIBULAN I'!AX44+'TRIBULAN II'!AX44</f>
        <v>#REF!</v>
      </c>
      <c r="AY44" s="128" t="e">
        <f>'TRIBULAN I'!AY44+'TRIBULAN II'!AY44</f>
        <v>#REF!</v>
      </c>
      <c r="AZ44" s="128" t="e">
        <f>'TRIBULAN I'!AZ44+'TRIBULAN II'!AZ44</f>
        <v>#REF!</v>
      </c>
      <c r="BA44" s="128" t="e">
        <f>'TRIBULAN I'!BA44+'TRIBULAN II'!BA44</f>
        <v>#REF!</v>
      </c>
      <c r="BB44" s="28" t="e">
        <f t="shared" si="15"/>
        <v>#REF!</v>
      </c>
      <c r="BC44" s="128" t="e">
        <f>'TRIBULAN I'!BC44+'TRIBULAN II'!BC44</f>
        <v>#REF!</v>
      </c>
      <c r="BD44" s="28" t="e">
        <f t="shared" si="16"/>
        <v>#REF!</v>
      </c>
      <c r="BE44" s="128" t="e">
        <f>'TRIBULAN I'!BE44+'TRIBULAN II'!BE44</f>
        <v>#REF!</v>
      </c>
      <c r="BF44" s="29" t="e">
        <f t="shared" si="17"/>
        <v>#REF!</v>
      </c>
      <c r="BG44" s="128" t="e">
        <f>'TRIBULAN I'!BG44+'TRIBULAN II'!BG44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'TRIBULAN I'!BK44+'TRIBULAN II'!BK44</f>
        <v>#REF!</v>
      </c>
      <c r="BL44" s="19" t="e">
        <f t="shared" si="21"/>
        <v>#REF!</v>
      </c>
      <c r="BM44" s="128" t="e">
        <f>'TRIBULAN I'!BM44+'TRIBULAN II'!BM44</f>
        <v>#REF!</v>
      </c>
      <c r="BN44" s="19" t="e">
        <f t="shared" si="22"/>
        <v>#REF!</v>
      </c>
      <c r="BO44" s="128" t="e">
        <f>'TRIBULAN I'!BO44+'TRIBULAN II'!BO44</f>
        <v>#REF!</v>
      </c>
      <c r="BP44" s="19" t="e">
        <f t="shared" si="23"/>
        <v>#REF!</v>
      </c>
      <c r="BQ44" s="128" t="e">
        <f>'TRIBULAN I'!BQ44+'TRIBULAN II'!BQ44</f>
        <v>#REF!</v>
      </c>
      <c r="BR44" s="19" t="e">
        <f t="shared" si="24"/>
        <v>#REF!</v>
      </c>
      <c r="BS44" s="128" t="e">
        <f>'TRIBULAN I'!BS44+'TRIBULAN II'!BS44</f>
        <v>#REF!</v>
      </c>
      <c r="BT44" s="19" t="e">
        <f t="shared" si="25"/>
        <v>#REF!</v>
      </c>
      <c r="BU44" s="128" t="e">
        <f>'TRIBULAN I'!BU44+'TRIBULAN II'!BU44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75"/>
      <c r="B45" s="175"/>
      <c r="C45" s="32" t="s">
        <v>96</v>
      </c>
      <c r="D45" s="128" t="e">
        <f>'TRIBULAN I'!D45+'TRIBULAN II'!D45</f>
        <v>#REF!</v>
      </c>
      <c r="E45" s="128" t="e">
        <f>'TRIBULAN I'!E45+'TRIBULAN II'!E45</f>
        <v>#REF!</v>
      </c>
      <c r="F45" s="128" t="e">
        <f>'TRIBULAN I'!F45+'TRIBULAN II'!F45</f>
        <v>#REF!</v>
      </c>
      <c r="G45" s="19" t="e">
        <f t="shared" si="0"/>
        <v>#REF!</v>
      </c>
      <c r="H45" s="128" t="e">
        <f>'TRIBULAN I'!H45+'TRIBULAN II'!H45</f>
        <v>#REF!</v>
      </c>
      <c r="I45" s="21" t="e">
        <f t="shared" si="1"/>
        <v>#REF!</v>
      </c>
      <c r="J45" s="128" t="e">
        <f>'TRIBULAN I'!J45+'TRIBULAN II'!J45</f>
        <v>#REF!</v>
      </c>
      <c r="K45" s="23" t="e">
        <f t="shared" si="2"/>
        <v>#REF!</v>
      </c>
      <c r="L45" s="128" t="e">
        <f>'TRIBULAN I'!L45+'TRIBULAN II'!L45</f>
        <v>#REF!</v>
      </c>
      <c r="M45" s="128" t="e">
        <f>'TRIBULAN I'!M45+'TRIBULAN II'!M45</f>
        <v>#REF!</v>
      </c>
      <c r="N45" s="128" t="e">
        <f>'TRIBULAN I'!N45+'TRIBULAN II'!N45</f>
        <v>#REF!</v>
      </c>
      <c r="O45" s="19" t="e">
        <f t="shared" si="3"/>
        <v>#REF!</v>
      </c>
      <c r="P45" s="128" t="e">
        <f>'TRIBULAN I'!P45+'TRIBULAN II'!P45</f>
        <v>#REF!</v>
      </c>
      <c r="Q45" s="19" t="e">
        <f t="shared" si="4"/>
        <v>#REF!</v>
      </c>
      <c r="R45" s="128" t="e">
        <f>'TRIBULAN I'!R45+'TRIBULAN II'!R45</f>
        <v>#REF!</v>
      </c>
      <c r="S45" s="19" t="e">
        <f t="shared" si="5"/>
        <v>#REF!</v>
      </c>
      <c r="T45" s="128" t="e">
        <f>'TRIBULAN I'!T45+'TRIBULAN II'!T45</f>
        <v>#REF!</v>
      </c>
      <c r="U45" s="19" t="e">
        <f t="shared" si="6"/>
        <v>#REF!</v>
      </c>
      <c r="V45" s="128" t="e">
        <f>'TRIBULAN I'!V45+'TRIBULAN II'!V45</f>
        <v>#REF!</v>
      </c>
      <c r="W45" s="19" t="e">
        <f t="shared" si="7"/>
        <v>#REF!</v>
      </c>
      <c r="X45" s="128" t="e">
        <f>'TRIBULAN I'!X45+'TRIBULAN II'!X45</f>
        <v>#REF!</v>
      </c>
      <c r="Y45" s="19" t="e">
        <f t="shared" si="8"/>
        <v>#REF!</v>
      </c>
      <c r="Z45" s="128" t="e">
        <f>'TRIBULAN I'!Z45+'TRIBULAN II'!Z45</f>
        <v>#REF!</v>
      </c>
      <c r="AA45" s="19" t="e">
        <f t="shared" si="9"/>
        <v>#REF!</v>
      </c>
      <c r="AB45" s="128" t="e">
        <f>'TRIBULAN I'!AB45+'TRIBULAN II'!AB45</f>
        <v>#REF!</v>
      </c>
      <c r="AC45" s="19" t="e">
        <f t="shared" si="10"/>
        <v>#REF!</v>
      </c>
      <c r="AD45" s="128" t="e">
        <f>'TRIBULAN I'!AD45+'TRIBULAN II'!AD45</f>
        <v>#REF!</v>
      </c>
      <c r="AE45" s="19" t="e">
        <f t="shared" si="11"/>
        <v>#REF!</v>
      </c>
      <c r="AF45" s="128" t="e">
        <f>'TRIBULAN I'!AF45+'TRIBULAN II'!AF45</f>
        <v>#REF!</v>
      </c>
      <c r="AG45" s="19" t="e">
        <f t="shared" si="12"/>
        <v>#REF!</v>
      </c>
      <c r="AH45" s="128" t="e">
        <f>'TRIBULAN I'!AH45+'TRIBULAN II'!AH45</f>
        <v>#REF!</v>
      </c>
      <c r="AI45" s="19" t="e">
        <f t="shared" si="13"/>
        <v>#REF!</v>
      </c>
      <c r="AJ45" s="128" t="e">
        <f>'TRIBULAN I'!AJ45+'TRIBULAN II'!AJ45</f>
        <v>#REF!</v>
      </c>
      <c r="AK45" s="19" t="e">
        <f t="shared" si="14"/>
        <v>#REF!</v>
      </c>
      <c r="AL45" s="128" t="e">
        <f>'TRIBULAN I'!AL45+'TRIBULAN II'!AL45</f>
        <v>#REF!</v>
      </c>
      <c r="AM45" s="128" t="e">
        <f>'TRIBULAN I'!AM45+'TRIBULAN II'!AM45</f>
        <v>#REF!</v>
      </c>
      <c r="AN45" s="128" t="e">
        <f>'TRIBULAN I'!AN45+'TRIBULAN II'!AN45</f>
        <v>#REF!</v>
      </c>
      <c r="AO45" s="128" t="e">
        <f>'TRIBULAN I'!AO45+'TRIBULAN II'!AO45</f>
        <v>#REF!</v>
      </c>
      <c r="AP45" s="128" t="e">
        <f>'TRIBULAN I'!AP45+'TRIBULAN II'!AP45</f>
        <v>#REF!</v>
      </c>
      <c r="AQ45" s="128" t="e">
        <f>'TRIBULAN I'!AQ45+'TRIBULAN II'!AQ45</f>
        <v>#REF!</v>
      </c>
      <c r="AR45" s="128" t="e">
        <f>'TRIBULAN I'!AR45+'TRIBULAN II'!AR45</f>
        <v>#REF!</v>
      </c>
      <c r="AS45" s="128" t="e">
        <f>'TRIBULAN I'!AS45+'TRIBULAN II'!AS45</f>
        <v>#REF!</v>
      </c>
      <c r="AT45" s="128" t="e">
        <f>'TRIBULAN I'!AT45+'TRIBULAN II'!AT45</f>
        <v>#REF!</v>
      </c>
      <c r="AU45" s="128" t="e">
        <f>'TRIBULAN I'!AU45+'TRIBULAN II'!AU45</f>
        <v>#REF!</v>
      </c>
      <c r="AV45" s="128" t="e">
        <f>'TRIBULAN I'!AV45+'TRIBULAN II'!AV45</f>
        <v>#REF!</v>
      </c>
      <c r="AW45" s="128" t="e">
        <f>'TRIBULAN I'!AW45+'TRIBULAN II'!AW45</f>
        <v>#REF!</v>
      </c>
      <c r="AX45" s="128" t="e">
        <f>'TRIBULAN I'!AX45+'TRIBULAN II'!AX45</f>
        <v>#REF!</v>
      </c>
      <c r="AY45" s="128" t="e">
        <f>'TRIBULAN I'!AY45+'TRIBULAN II'!AY45</f>
        <v>#REF!</v>
      </c>
      <c r="AZ45" s="128" t="e">
        <f>'TRIBULAN I'!AZ45+'TRIBULAN II'!AZ45</f>
        <v>#REF!</v>
      </c>
      <c r="BA45" s="128" t="e">
        <f>'TRIBULAN I'!BA45+'TRIBULAN II'!BA45</f>
        <v>#REF!</v>
      </c>
      <c r="BB45" s="28" t="e">
        <f t="shared" si="15"/>
        <v>#REF!</v>
      </c>
      <c r="BC45" s="128" t="e">
        <f>'TRIBULAN I'!BC45+'TRIBULAN II'!BC45</f>
        <v>#REF!</v>
      </c>
      <c r="BD45" s="28" t="e">
        <f t="shared" si="16"/>
        <v>#REF!</v>
      </c>
      <c r="BE45" s="128" t="e">
        <f>'TRIBULAN I'!BE45+'TRIBULAN II'!BE45</f>
        <v>#REF!</v>
      </c>
      <c r="BF45" s="29" t="e">
        <f t="shared" si="17"/>
        <v>#REF!</v>
      </c>
      <c r="BG45" s="128" t="e">
        <f>'TRIBULAN I'!BG45+'TRIBULAN II'!BG45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'TRIBULAN I'!BK45+'TRIBULAN II'!BK45</f>
        <v>#REF!</v>
      </c>
      <c r="BL45" s="19" t="e">
        <f t="shared" si="21"/>
        <v>#REF!</v>
      </c>
      <c r="BM45" s="128" t="e">
        <f>'TRIBULAN I'!BM45+'TRIBULAN II'!BM45</f>
        <v>#REF!</v>
      </c>
      <c r="BN45" s="19" t="e">
        <f t="shared" si="22"/>
        <v>#REF!</v>
      </c>
      <c r="BO45" s="128" t="e">
        <f>'TRIBULAN I'!BO45+'TRIBULAN II'!BO45</f>
        <v>#REF!</v>
      </c>
      <c r="BP45" s="19" t="e">
        <f t="shared" si="23"/>
        <v>#REF!</v>
      </c>
      <c r="BQ45" s="128" t="e">
        <f>'TRIBULAN I'!BQ45+'TRIBULAN II'!BQ45</f>
        <v>#REF!</v>
      </c>
      <c r="BR45" s="19" t="e">
        <f t="shared" si="24"/>
        <v>#REF!</v>
      </c>
      <c r="BS45" s="128" t="e">
        <f>'TRIBULAN I'!BS45+'TRIBULAN II'!BS45</f>
        <v>#REF!</v>
      </c>
      <c r="BT45" s="19" t="e">
        <f t="shared" si="25"/>
        <v>#REF!</v>
      </c>
      <c r="BU45" s="128" t="e">
        <f>'TRIBULAN I'!BU45+'TRIBULAN II'!BU45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'TRIBULAN I'!D46+'TRIBULAN II'!D46</f>
        <v>#REF!</v>
      </c>
      <c r="E46" s="129" t="e">
        <f>'TRIBULAN I'!E46+'TRIBULAN II'!E46</f>
        <v>#REF!</v>
      </c>
      <c r="F46" s="129" t="e">
        <f>'TRIBULAN I'!F46+'TRIBULAN II'!F46</f>
        <v>#REF!</v>
      </c>
      <c r="G46" s="19" t="e">
        <f t="shared" si="0"/>
        <v>#REF!</v>
      </c>
      <c r="H46" s="129" t="e">
        <f>'TRIBULAN I'!H46+'TRIBULAN II'!H46</f>
        <v>#REF!</v>
      </c>
      <c r="I46" s="21" t="e">
        <f t="shared" si="1"/>
        <v>#REF!</v>
      </c>
      <c r="J46" s="129" t="e">
        <f>'TRIBULAN I'!J46+'TRIBULAN II'!J46</f>
        <v>#REF!</v>
      </c>
      <c r="K46" s="23" t="e">
        <f t="shared" si="2"/>
        <v>#REF!</v>
      </c>
      <c r="L46" s="129" t="e">
        <f>'TRIBULAN I'!L46+'TRIBULAN II'!L46</f>
        <v>#REF!</v>
      </c>
      <c r="M46" s="129" t="e">
        <f>'TRIBULAN I'!M46+'TRIBULAN II'!M46</f>
        <v>#REF!</v>
      </c>
      <c r="N46" s="129" t="e">
        <f>'TRIBULAN I'!N46+'TRIBULAN II'!N46</f>
        <v>#REF!</v>
      </c>
      <c r="O46" s="19" t="e">
        <f t="shared" si="3"/>
        <v>#REF!</v>
      </c>
      <c r="P46" s="129" t="e">
        <f>'TRIBULAN I'!P46+'TRIBULAN II'!P46</f>
        <v>#REF!</v>
      </c>
      <c r="Q46" s="19" t="e">
        <f t="shared" si="4"/>
        <v>#REF!</v>
      </c>
      <c r="R46" s="129" t="e">
        <f>'TRIBULAN I'!R46+'TRIBULAN II'!R46</f>
        <v>#REF!</v>
      </c>
      <c r="S46" s="19" t="e">
        <f t="shared" si="5"/>
        <v>#REF!</v>
      </c>
      <c r="T46" s="129" t="e">
        <f>'TRIBULAN I'!T46+'TRIBULAN II'!T46</f>
        <v>#REF!</v>
      </c>
      <c r="U46" s="19" t="e">
        <f t="shared" si="6"/>
        <v>#REF!</v>
      </c>
      <c r="V46" s="129" t="e">
        <f>'TRIBULAN I'!V46+'TRIBULAN II'!V46</f>
        <v>#REF!</v>
      </c>
      <c r="W46" s="19" t="e">
        <f t="shared" si="7"/>
        <v>#REF!</v>
      </c>
      <c r="X46" s="129" t="e">
        <f>'TRIBULAN I'!X46+'TRIBULAN II'!X46</f>
        <v>#REF!</v>
      </c>
      <c r="Y46" s="19" t="e">
        <f t="shared" si="8"/>
        <v>#REF!</v>
      </c>
      <c r="Z46" s="129" t="e">
        <f>'TRIBULAN I'!Z46+'TRIBULAN II'!Z46</f>
        <v>#REF!</v>
      </c>
      <c r="AA46" s="19" t="e">
        <f t="shared" si="9"/>
        <v>#REF!</v>
      </c>
      <c r="AB46" s="129" t="e">
        <f>'TRIBULAN I'!AB46+'TRIBULAN II'!AB46</f>
        <v>#REF!</v>
      </c>
      <c r="AC46" s="19" t="e">
        <f t="shared" si="10"/>
        <v>#REF!</v>
      </c>
      <c r="AD46" s="129" t="e">
        <f>'TRIBULAN I'!AD46+'TRIBULAN II'!AD46</f>
        <v>#REF!</v>
      </c>
      <c r="AE46" s="19" t="e">
        <f t="shared" si="11"/>
        <v>#REF!</v>
      </c>
      <c r="AF46" s="129" t="e">
        <f>'TRIBULAN I'!AF46+'TRIBULAN II'!AF46</f>
        <v>#REF!</v>
      </c>
      <c r="AG46" s="19" t="e">
        <f t="shared" si="12"/>
        <v>#REF!</v>
      </c>
      <c r="AH46" s="129" t="e">
        <f>'TRIBULAN I'!AH46+'TRIBULAN II'!AH46</f>
        <v>#REF!</v>
      </c>
      <c r="AI46" s="19" t="e">
        <f t="shared" si="13"/>
        <v>#REF!</v>
      </c>
      <c r="AJ46" s="129" t="e">
        <f>'TRIBULAN I'!AJ46+'TRIBULAN II'!AJ46</f>
        <v>#REF!</v>
      </c>
      <c r="AK46" s="19" t="e">
        <f t="shared" si="14"/>
        <v>#REF!</v>
      </c>
      <c r="AL46" s="129" t="e">
        <f>'TRIBULAN I'!AL46+'TRIBULAN II'!AL46</f>
        <v>#REF!</v>
      </c>
      <c r="AM46" s="129" t="e">
        <f>'TRIBULAN I'!AM46+'TRIBULAN II'!AM46</f>
        <v>#REF!</v>
      </c>
      <c r="AN46" s="129" t="e">
        <f>'TRIBULAN I'!AN46+'TRIBULAN II'!AN46</f>
        <v>#REF!</v>
      </c>
      <c r="AO46" s="129" t="e">
        <f>'TRIBULAN I'!AO46+'TRIBULAN II'!AO46</f>
        <v>#REF!</v>
      </c>
      <c r="AP46" s="129" t="e">
        <f>'TRIBULAN I'!AP46+'TRIBULAN II'!AP46</f>
        <v>#REF!</v>
      </c>
      <c r="AQ46" s="129" t="e">
        <f>'TRIBULAN I'!AQ46+'TRIBULAN II'!AQ46</f>
        <v>#REF!</v>
      </c>
      <c r="AR46" s="129" t="e">
        <f>'TRIBULAN I'!AR46+'TRIBULAN II'!AR46</f>
        <v>#REF!</v>
      </c>
      <c r="AS46" s="129" t="e">
        <f>'TRIBULAN I'!AS46+'TRIBULAN II'!AS46</f>
        <v>#REF!</v>
      </c>
      <c r="AT46" s="129" t="e">
        <f>'TRIBULAN I'!AT46+'TRIBULAN II'!AT46</f>
        <v>#REF!</v>
      </c>
      <c r="AU46" s="129" t="e">
        <f>'TRIBULAN I'!AU46+'TRIBULAN II'!AU46</f>
        <v>#REF!</v>
      </c>
      <c r="AV46" s="129" t="e">
        <f>'TRIBULAN I'!AV46+'TRIBULAN II'!AV46</f>
        <v>#REF!</v>
      </c>
      <c r="AW46" s="129" t="e">
        <f>'TRIBULAN I'!AW46+'TRIBULAN II'!AW46</f>
        <v>#REF!</v>
      </c>
      <c r="AX46" s="129" t="e">
        <f>'TRIBULAN I'!AX46+'TRIBULAN II'!AX46</f>
        <v>#REF!</v>
      </c>
      <c r="AY46" s="129" t="e">
        <f>'TRIBULAN I'!AY46+'TRIBULAN II'!AY46</f>
        <v>#REF!</v>
      </c>
      <c r="AZ46" s="129" t="e">
        <f>'TRIBULAN I'!AZ46+'TRIBULAN II'!AZ46</f>
        <v>#REF!</v>
      </c>
      <c r="BA46" s="129" t="e">
        <f>'TRIBULAN I'!BA46+'TRIBULAN II'!BA46</f>
        <v>#REF!</v>
      </c>
      <c r="BB46" s="28" t="e">
        <f t="shared" si="15"/>
        <v>#REF!</v>
      </c>
      <c r="BC46" s="129" t="e">
        <f>'TRIBULAN I'!BC46+'TRIBULAN II'!BC46</f>
        <v>#REF!</v>
      </c>
      <c r="BD46" s="28" t="e">
        <f t="shared" si="16"/>
        <v>#REF!</v>
      </c>
      <c r="BE46" s="129" t="e">
        <f>'TRIBULAN I'!BE46+'TRIBULAN II'!BE46</f>
        <v>#REF!</v>
      </c>
      <c r="BF46" s="29" t="e">
        <f t="shared" si="17"/>
        <v>#REF!</v>
      </c>
      <c r="BG46" s="129" t="e">
        <f>'TRIBULAN I'!BG46+'TRIBULAN II'!BG46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'TRIBULAN I'!BK46+'TRIBULAN II'!BK46</f>
        <v>#REF!</v>
      </c>
      <c r="BL46" s="19" t="e">
        <f t="shared" si="21"/>
        <v>#REF!</v>
      </c>
      <c r="BM46" s="129" t="e">
        <f>'TRIBULAN I'!BM46+'TRIBULAN II'!BM46</f>
        <v>#REF!</v>
      </c>
      <c r="BN46" s="19" t="e">
        <f t="shared" si="22"/>
        <v>#REF!</v>
      </c>
      <c r="BO46" s="129" t="e">
        <f>'TRIBULAN I'!BO46+'TRIBULAN II'!BO46</f>
        <v>#REF!</v>
      </c>
      <c r="BP46" s="19" t="e">
        <f t="shared" si="23"/>
        <v>#REF!</v>
      </c>
      <c r="BQ46" s="129" t="e">
        <f>'TRIBULAN I'!BQ46+'TRIBULAN II'!BQ46</f>
        <v>#REF!</v>
      </c>
      <c r="BR46" s="19" t="e">
        <f t="shared" si="24"/>
        <v>#REF!</v>
      </c>
      <c r="BS46" s="129" t="e">
        <f>'TRIBULAN I'!BS46+'TRIBULAN II'!BS46</f>
        <v>#REF!</v>
      </c>
      <c r="BT46" s="19" t="e">
        <f t="shared" si="25"/>
        <v>#REF!</v>
      </c>
      <c r="BU46" s="129" t="e">
        <f>'TRIBULAN I'!BU46+'TRIBULAN II'!BU46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98">
        <v>9</v>
      </c>
      <c r="B47" s="199" t="s">
        <v>97</v>
      </c>
      <c r="C47" s="32" t="s">
        <v>98</v>
      </c>
      <c r="D47" s="128" t="e">
        <f>'TRIBULAN I'!D47+'TRIBULAN II'!D47</f>
        <v>#REF!</v>
      </c>
      <c r="E47" s="128" t="e">
        <f>'TRIBULAN I'!E47+'TRIBULAN II'!E47</f>
        <v>#REF!</v>
      </c>
      <c r="F47" s="128" t="e">
        <f>'TRIBULAN I'!F47+'TRIBULAN II'!F47</f>
        <v>#REF!</v>
      </c>
      <c r="G47" s="19" t="e">
        <f t="shared" si="0"/>
        <v>#REF!</v>
      </c>
      <c r="H47" s="128" t="e">
        <f>'TRIBULAN I'!H47+'TRIBULAN II'!H47</f>
        <v>#REF!</v>
      </c>
      <c r="I47" s="21" t="e">
        <f t="shared" ref="I47:I50" si="27">(H47/D47*100)</f>
        <v>#REF!</v>
      </c>
      <c r="J47" s="128" t="e">
        <f>'TRIBULAN I'!J47+'TRIBULAN II'!J47</f>
        <v>#REF!</v>
      </c>
      <c r="K47" s="21" t="e">
        <f t="shared" ref="K47:K48" si="28">(J47/D47*100)</f>
        <v>#REF!</v>
      </c>
      <c r="L47" s="128" t="e">
        <f>'TRIBULAN I'!L47+'TRIBULAN II'!L47</f>
        <v>#REF!</v>
      </c>
      <c r="M47" s="128" t="e">
        <f>'TRIBULAN I'!M47+'TRIBULAN II'!M47</f>
        <v>#REF!</v>
      </c>
      <c r="N47" s="128" t="e">
        <f>'TRIBULAN I'!N47+'TRIBULAN II'!N47</f>
        <v>#REF!</v>
      </c>
      <c r="O47" s="19" t="e">
        <f t="shared" si="3"/>
        <v>#REF!</v>
      </c>
      <c r="P47" s="128" t="e">
        <f>'TRIBULAN I'!P47+'TRIBULAN II'!P47</f>
        <v>#REF!</v>
      </c>
      <c r="Q47" s="19" t="e">
        <f t="shared" ref="Q47:Q48" si="29">(P47/D47*100)</f>
        <v>#REF!</v>
      </c>
      <c r="R47" s="128" t="e">
        <f>'TRIBULAN I'!R47+'TRIBULAN II'!R47</f>
        <v>#REF!</v>
      </c>
      <c r="S47" s="19" t="e">
        <f t="shared" si="5"/>
        <v>#REF!</v>
      </c>
      <c r="T47" s="128" t="e">
        <f>'TRIBULAN I'!T47+'TRIBULAN II'!T47</f>
        <v>#REF!</v>
      </c>
      <c r="U47" s="19" t="e">
        <f t="shared" ref="U47:U50" si="30">(T47/D47*100)</f>
        <v>#REF!</v>
      </c>
      <c r="V47" s="128" t="e">
        <f>'TRIBULAN I'!V47+'TRIBULAN II'!V47</f>
        <v>#REF!</v>
      </c>
      <c r="W47" s="19" t="e">
        <f t="shared" si="7"/>
        <v>#REF!</v>
      </c>
      <c r="X47" s="128" t="e">
        <f>'TRIBULAN I'!X47+'TRIBULAN II'!X47</f>
        <v>#REF!</v>
      </c>
      <c r="Y47" s="19" t="e">
        <f t="shared" ref="Y47:Y50" si="31">(X47/D47*100)</f>
        <v>#REF!</v>
      </c>
      <c r="Z47" s="128" t="e">
        <f>'TRIBULAN I'!Z47+'TRIBULAN II'!Z47</f>
        <v>#REF!</v>
      </c>
      <c r="AA47" s="19" t="e">
        <f t="shared" si="9"/>
        <v>#REF!</v>
      </c>
      <c r="AB47" s="128" t="e">
        <f>'TRIBULAN I'!AB47+'TRIBULAN II'!AB47</f>
        <v>#REF!</v>
      </c>
      <c r="AC47" s="19" t="e">
        <f t="shared" ref="AC47:AC50" si="32">(AB47/D47*100)</f>
        <v>#REF!</v>
      </c>
      <c r="AD47" s="128" t="e">
        <f>'TRIBULAN I'!AD47+'TRIBULAN II'!AD47</f>
        <v>#REF!</v>
      </c>
      <c r="AE47" s="19" t="e">
        <f t="shared" si="11"/>
        <v>#REF!</v>
      </c>
      <c r="AF47" s="128" t="e">
        <f>'TRIBULAN I'!AF47+'TRIBULAN II'!AF47</f>
        <v>#REF!</v>
      </c>
      <c r="AG47" s="19" t="e">
        <f t="shared" ref="AG47:AG50" si="33">(AF47/D47*100)</f>
        <v>#REF!</v>
      </c>
      <c r="AH47" s="128" t="e">
        <f>'TRIBULAN I'!AH47+'TRIBULAN II'!AH47</f>
        <v>#REF!</v>
      </c>
      <c r="AI47" s="19" t="e">
        <f t="shared" si="13"/>
        <v>#REF!</v>
      </c>
      <c r="AJ47" s="128" t="e">
        <f>'TRIBULAN I'!AJ47+'TRIBULAN II'!AJ47</f>
        <v>#REF!</v>
      </c>
      <c r="AK47" s="19" t="e">
        <f t="shared" ref="AK47:AK50" si="34">(AJ47/D47*100)</f>
        <v>#REF!</v>
      </c>
      <c r="AL47" s="128" t="e">
        <f>'TRIBULAN I'!AL47+'TRIBULAN II'!AL47</f>
        <v>#REF!</v>
      </c>
      <c r="AM47" s="128" t="e">
        <f>'TRIBULAN I'!AM47+'TRIBULAN II'!AM47</f>
        <v>#REF!</v>
      </c>
      <c r="AN47" s="128" t="e">
        <f>'TRIBULAN I'!AN47+'TRIBULAN II'!AN47</f>
        <v>#REF!</v>
      </c>
      <c r="AO47" s="128" t="e">
        <f>'TRIBULAN I'!AO47+'TRIBULAN II'!AO47</f>
        <v>#REF!</v>
      </c>
      <c r="AP47" s="128" t="e">
        <f>'TRIBULAN I'!AP47+'TRIBULAN II'!AP47</f>
        <v>#REF!</v>
      </c>
      <c r="AQ47" s="128" t="e">
        <f>'TRIBULAN I'!AQ47+'TRIBULAN II'!AQ47</f>
        <v>#REF!</v>
      </c>
      <c r="AR47" s="128" t="e">
        <f>'TRIBULAN I'!AR47+'TRIBULAN II'!AR47</f>
        <v>#REF!</v>
      </c>
      <c r="AS47" s="128" t="e">
        <f>'TRIBULAN I'!AS47+'TRIBULAN II'!AS47</f>
        <v>#REF!</v>
      </c>
      <c r="AT47" s="128" t="e">
        <f>'TRIBULAN I'!AT47+'TRIBULAN II'!AT47</f>
        <v>#REF!</v>
      </c>
      <c r="AU47" s="128" t="e">
        <f>'TRIBULAN I'!AU47+'TRIBULAN II'!AU47</f>
        <v>#REF!</v>
      </c>
      <c r="AV47" s="128" t="e">
        <f>'TRIBULAN I'!AV47+'TRIBULAN II'!AV47</f>
        <v>#REF!</v>
      </c>
      <c r="AW47" s="128" t="e">
        <f>'TRIBULAN I'!AW47+'TRIBULAN II'!AW47</f>
        <v>#REF!</v>
      </c>
      <c r="AX47" s="128" t="e">
        <f>'TRIBULAN I'!AX47+'TRIBULAN II'!AX47</f>
        <v>#REF!</v>
      </c>
      <c r="AY47" s="128" t="e">
        <f>'TRIBULAN I'!AY47+'TRIBULAN II'!AY47</f>
        <v>#REF!</v>
      </c>
      <c r="AZ47" s="128" t="e">
        <f>'TRIBULAN I'!AZ47+'TRIBULAN II'!AZ47</f>
        <v>#REF!</v>
      </c>
      <c r="BA47" s="128" t="e">
        <f>'TRIBULAN I'!BA47+'TRIBULAN II'!BA47</f>
        <v>#REF!</v>
      </c>
      <c r="BB47" s="28" t="e">
        <f t="shared" si="15"/>
        <v>#REF!</v>
      </c>
      <c r="BC47" s="128" t="e">
        <f>'TRIBULAN I'!BC47+'TRIBULAN II'!BC47</f>
        <v>#REF!</v>
      </c>
      <c r="BD47" s="28" t="e">
        <f t="shared" si="16"/>
        <v>#REF!</v>
      </c>
      <c r="BE47" s="128" t="e">
        <f>'TRIBULAN I'!BE47+'TRIBULAN II'!BE47</f>
        <v>#REF!</v>
      </c>
      <c r="BF47" s="29" t="e">
        <f t="shared" si="17"/>
        <v>#REF!</v>
      </c>
      <c r="BG47" s="128" t="e">
        <f>'TRIBULAN I'!BG47+'TRIBULAN II'!BG47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'TRIBULAN I'!BK47+'TRIBULAN II'!BK47</f>
        <v>#REF!</v>
      </c>
      <c r="BL47" s="19" t="e">
        <f t="shared" si="21"/>
        <v>#REF!</v>
      </c>
      <c r="BM47" s="128" t="e">
        <f>'TRIBULAN I'!BM47+'TRIBULAN II'!BM47</f>
        <v>#REF!</v>
      </c>
      <c r="BN47" s="19" t="e">
        <f t="shared" si="22"/>
        <v>#REF!</v>
      </c>
      <c r="BO47" s="128" t="e">
        <f>'TRIBULAN I'!BO47+'TRIBULAN II'!BO47</f>
        <v>#REF!</v>
      </c>
      <c r="BP47" s="19" t="e">
        <f t="shared" si="23"/>
        <v>#REF!</v>
      </c>
      <c r="BQ47" s="128" t="e">
        <f>'TRIBULAN I'!BQ47+'TRIBULAN II'!BQ47</f>
        <v>#REF!</v>
      </c>
      <c r="BR47" s="19" t="e">
        <f t="shared" si="24"/>
        <v>#REF!</v>
      </c>
      <c r="BS47" s="128" t="e">
        <f>'TRIBULAN I'!BS47+'TRIBULAN II'!BS47</f>
        <v>#REF!</v>
      </c>
      <c r="BT47" s="19" t="e">
        <f t="shared" si="25"/>
        <v>#REF!</v>
      </c>
      <c r="BU47" s="128" t="e">
        <f>'TRIBULAN I'!BU47+'TRIBULAN II'!BU47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74"/>
      <c r="B48" s="174"/>
      <c r="C48" s="32" t="s">
        <v>99</v>
      </c>
      <c r="D48" s="128" t="e">
        <f>'TRIBULAN I'!D48+'TRIBULAN II'!D48</f>
        <v>#REF!</v>
      </c>
      <c r="E48" s="128" t="e">
        <f>'TRIBULAN I'!E48+'TRIBULAN II'!E48</f>
        <v>#REF!</v>
      </c>
      <c r="F48" s="128" t="e">
        <f>'TRIBULAN I'!F48+'TRIBULAN II'!F48</f>
        <v>#REF!</v>
      </c>
      <c r="G48" s="19" t="e">
        <f t="shared" si="0"/>
        <v>#REF!</v>
      </c>
      <c r="H48" s="128" t="e">
        <f>'TRIBULAN I'!H48+'TRIBULAN II'!H48</f>
        <v>#REF!</v>
      </c>
      <c r="I48" s="21" t="e">
        <f t="shared" si="27"/>
        <v>#REF!</v>
      </c>
      <c r="J48" s="128" t="e">
        <f>'TRIBULAN I'!J48+'TRIBULAN II'!J48</f>
        <v>#REF!</v>
      </c>
      <c r="K48" s="21" t="e">
        <f t="shared" si="28"/>
        <v>#REF!</v>
      </c>
      <c r="L48" s="128" t="e">
        <f>'TRIBULAN I'!L48+'TRIBULAN II'!L48</f>
        <v>#REF!</v>
      </c>
      <c r="M48" s="128" t="e">
        <f>'TRIBULAN I'!M48+'TRIBULAN II'!M48</f>
        <v>#REF!</v>
      </c>
      <c r="N48" s="128" t="e">
        <f>'TRIBULAN I'!N48+'TRIBULAN II'!N48</f>
        <v>#REF!</v>
      </c>
      <c r="O48" s="19" t="e">
        <f t="shared" si="3"/>
        <v>#REF!</v>
      </c>
      <c r="P48" s="128" t="e">
        <f>'TRIBULAN I'!P48+'TRIBULAN II'!P48</f>
        <v>#REF!</v>
      </c>
      <c r="Q48" s="19" t="e">
        <f t="shared" si="29"/>
        <v>#REF!</v>
      </c>
      <c r="R48" s="128" t="e">
        <f>'TRIBULAN I'!R48+'TRIBULAN II'!R48</f>
        <v>#REF!</v>
      </c>
      <c r="S48" s="19" t="e">
        <f t="shared" si="5"/>
        <v>#REF!</v>
      </c>
      <c r="T48" s="128" t="e">
        <f>'TRIBULAN I'!T48+'TRIBULAN II'!T48</f>
        <v>#REF!</v>
      </c>
      <c r="U48" s="19" t="e">
        <f t="shared" si="30"/>
        <v>#REF!</v>
      </c>
      <c r="V48" s="128" t="e">
        <f>'TRIBULAN I'!V48+'TRIBULAN II'!V48</f>
        <v>#REF!</v>
      </c>
      <c r="W48" s="19" t="e">
        <f t="shared" si="7"/>
        <v>#REF!</v>
      </c>
      <c r="X48" s="128" t="e">
        <f>'TRIBULAN I'!X48+'TRIBULAN II'!X48</f>
        <v>#REF!</v>
      </c>
      <c r="Y48" s="19" t="e">
        <f t="shared" si="31"/>
        <v>#REF!</v>
      </c>
      <c r="Z48" s="128" t="e">
        <f>'TRIBULAN I'!Z48+'TRIBULAN II'!Z48</f>
        <v>#REF!</v>
      </c>
      <c r="AA48" s="19" t="e">
        <f t="shared" si="9"/>
        <v>#REF!</v>
      </c>
      <c r="AB48" s="128" t="e">
        <f>'TRIBULAN I'!AB48+'TRIBULAN II'!AB48</f>
        <v>#REF!</v>
      </c>
      <c r="AC48" s="19" t="e">
        <f t="shared" si="32"/>
        <v>#REF!</v>
      </c>
      <c r="AD48" s="128" t="e">
        <f>'TRIBULAN I'!AD48+'TRIBULAN II'!AD48</f>
        <v>#REF!</v>
      </c>
      <c r="AE48" s="19" t="e">
        <f t="shared" si="11"/>
        <v>#REF!</v>
      </c>
      <c r="AF48" s="128" t="e">
        <f>'TRIBULAN I'!AF48+'TRIBULAN II'!AF48</f>
        <v>#REF!</v>
      </c>
      <c r="AG48" s="19" t="e">
        <f t="shared" si="33"/>
        <v>#REF!</v>
      </c>
      <c r="AH48" s="128" t="e">
        <f>'TRIBULAN I'!AH48+'TRIBULAN II'!AH48</f>
        <v>#REF!</v>
      </c>
      <c r="AI48" s="19" t="e">
        <f t="shared" si="13"/>
        <v>#REF!</v>
      </c>
      <c r="AJ48" s="128" t="e">
        <f>'TRIBULAN I'!AJ48+'TRIBULAN II'!AJ48</f>
        <v>#REF!</v>
      </c>
      <c r="AK48" s="19" t="e">
        <f t="shared" si="34"/>
        <v>#REF!</v>
      </c>
      <c r="AL48" s="128" t="e">
        <f>'TRIBULAN I'!AL48+'TRIBULAN II'!AL48</f>
        <v>#REF!</v>
      </c>
      <c r="AM48" s="128" t="e">
        <f>'TRIBULAN I'!AM48+'TRIBULAN II'!AM48</f>
        <v>#REF!</v>
      </c>
      <c r="AN48" s="128" t="e">
        <f>'TRIBULAN I'!AN48+'TRIBULAN II'!AN48</f>
        <v>#REF!</v>
      </c>
      <c r="AO48" s="128" t="e">
        <f>'TRIBULAN I'!AO48+'TRIBULAN II'!AO48</f>
        <v>#REF!</v>
      </c>
      <c r="AP48" s="128" t="e">
        <f>'TRIBULAN I'!AP48+'TRIBULAN II'!AP48</f>
        <v>#REF!</v>
      </c>
      <c r="AQ48" s="128" t="e">
        <f>'TRIBULAN I'!AQ48+'TRIBULAN II'!AQ48</f>
        <v>#REF!</v>
      </c>
      <c r="AR48" s="128" t="e">
        <f>'TRIBULAN I'!AR48+'TRIBULAN II'!AR48</f>
        <v>#REF!</v>
      </c>
      <c r="AS48" s="128" t="e">
        <f>'TRIBULAN I'!AS48+'TRIBULAN II'!AS48</f>
        <v>#REF!</v>
      </c>
      <c r="AT48" s="128" t="e">
        <f>'TRIBULAN I'!AT48+'TRIBULAN II'!AT48</f>
        <v>#REF!</v>
      </c>
      <c r="AU48" s="128" t="e">
        <f>'TRIBULAN I'!AU48+'TRIBULAN II'!AU48</f>
        <v>#REF!</v>
      </c>
      <c r="AV48" s="128" t="e">
        <f>'TRIBULAN I'!AV48+'TRIBULAN II'!AV48</f>
        <v>#REF!</v>
      </c>
      <c r="AW48" s="128" t="e">
        <f>'TRIBULAN I'!AW48+'TRIBULAN II'!AW48</f>
        <v>#REF!</v>
      </c>
      <c r="AX48" s="128" t="e">
        <f>'TRIBULAN I'!AX48+'TRIBULAN II'!AX48</f>
        <v>#REF!</v>
      </c>
      <c r="AY48" s="128" t="e">
        <f>'TRIBULAN I'!AY48+'TRIBULAN II'!AY48</f>
        <v>#REF!</v>
      </c>
      <c r="AZ48" s="128" t="e">
        <f>'TRIBULAN I'!AZ48+'TRIBULAN II'!AZ48</f>
        <v>#REF!</v>
      </c>
      <c r="BA48" s="128" t="e">
        <f>'TRIBULAN I'!BA48+'TRIBULAN II'!BA48</f>
        <v>#REF!</v>
      </c>
      <c r="BB48" s="28" t="e">
        <f t="shared" si="15"/>
        <v>#REF!</v>
      </c>
      <c r="BC48" s="128" t="e">
        <f>'TRIBULAN I'!BC48+'TRIBULAN II'!BC48</f>
        <v>#REF!</v>
      </c>
      <c r="BD48" s="28" t="e">
        <f t="shared" si="16"/>
        <v>#REF!</v>
      </c>
      <c r="BE48" s="128" t="e">
        <f>'TRIBULAN I'!BE48+'TRIBULAN II'!BE48</f>
        <v>#REF!</v>
      </c>
      <c r="BF48" s="29" t="e">
        <f t="shared" si="17"/>
        <v>#REF!</v>
      </c>
      <c r="BG48" s="128" t="e">
        <f>'TRIBULAN I'!BG48+'TRIBULAN II'!BG48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'TRIBULAN I'!BK48+'TRIBULAN II'!BK48</f>
        <v>#REF!</v>
      </c>
      <c r="BL48" s="19" t="e">
        <f t="shared" si="21"/>
        <v>#REF!</v>
      </c>
      <c r="BM48" s="128" t="e">
        <f>'TRIBULAN I'!BM48+'TRIBULAN II'!BM48</f>
        <v>#REF!</v>
      </c>
      <c r="BN48" s="19" t="e">
        <f t="shared" si="22"/>
        <v>#REF!</v>
      </c>
      <c r="BO48" s="128" t="e">
        <f>'TRIBULAN I'!BO48+'TRIBULAN II'!BO48</f>
        <v>#REF!</v>
      </c>
      <c r="BP48" s="19" t="e">
        <f t="shared" si="23"/>
        <v>#REF!</v>
      </c>
      <c r="BQ48" s="128" t="e">
        <f>'TRIBULAN I'!BQ48+'TRIBULAN II'!BQ48</f>
        <v>#REF!</v>
      </c>
      <c r="BR48" s="19" t="e">
        <f t="shared" si="24"/>
        <v>#REF!</v>
      </c>
      <c r="BS48" s="128" t="e">
        <f>'TRIBULAN I'!BS48+'TRIBULAN II'!BS48</f>
        <v>#REF!</v>
      </c>
      <c r="BT48" s="19" t="e">
        <f t="shared" si="25"/>
        <v>#REF!</v>
      </c>
      <c r="BU48" s="128" t="e">
        <f>'TRIBULAN I'!BU48+'TRIBULAN II'!BU48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74"/>
      <c r="B49" s="174"/>
      <c r="C49" s="32" t="s">
        <v>100</v>
      </c>
      <c r="D49" s="128" t="e">
        <f>'TRIBULAN I'!D49+'TRIBULAN II'!D49</f>
        <v>#REF!</v>
      </c>
      <c r="E49" s="128" t="e">
        <f>'TRIBULAN I'!E49+'TRIBULAN II'!E49</f>
        <v>#REF!</v>
      </c>
      <c r="F49" s="128" t="e">
        <f>'TRIBULAN I'!F49+'TRIBULAN II'!F49</f>
        <v>#REF!</v>
      </c>
      <c r="G49" s="19" t="e">
        <f t="shared" si="0"/>
        <v>#REF!</v>
      </c>
      <c r="H49" s="128" t="e">
        <f>'TRIBULAN I'!H49+'TRIBULAN II'!H49</f>
        <v>#REF!</v>
      </c>
      <c r="I49" s="21" t="e">
        <f t="shared" si="27"/>
        <v>#REF!</v>
      </c>
      <c r="J49" s="128" t="e">
        <f>'TRIBULAN I'!J49+'TRIBULAN II'!J49</f>
        <v>#REF!</v>
      </c>
      <c r="K49" s="21" t="e">
        <f t="shared" ref="K49:K85" si="35">(J49/F49*100)</f>
        <v>#REF!</v>
      </c>
      <c r="L49" s="128" t="e">
        <f>'TRIBULAN I'!L49+'TRIBULAN II'!L49</f>
        <v>#REF!</v>
      </c>
      <c r="M49" s="128" t="e">
        <f>'TRIBULAN I'!M49+'TRIBULAN II'!M49</f>
        <v>#REF!</v>
      </c>
      <c r="N49" s="128" t="e">
        <f>'TRIBULAN I'!N49+'TRIBULAN II'!N49</f>
        <v>#REF!</v>
      </c>
      <c r="O49" s="19" t="e">
        <f t="shared" si="3"/>
        <v>#REF!</v>
      </c>
      <c r="P49" s="128" t="e">
        <f>'TRIBULAN I'!P49+'TRIBULAN II'!P49</f>
        <v>#REF!</v>
      </c>
      <c r="Q49" s="19" t="e">
        <f t="shared" ref="Q49:Q85" si="36">(P49/N49*100)</f>
        <v>#REF!</v>
      </c>
      <c r="R49" s="128" t="e">
        <f>'TRIBULAN I'!R49+'TRIBULAN II'!R49</f>
        <v>#REF!</v>
      </c>
      <c r="S49" s="19" t="e">
        <f t="shared" si="5"/>
        <v>#REF!</v>
      </c>
      <c r="T49" s="128" t="e">
        <f>'TRIBULAN I'!T49+'TRIBULAN II'!T49</f>
        <v>#REF!</v>
      </c>
      <c r="U49" s="19" t="e">
        <f t="shared" si="30"/>
        <v>#REF!</v>
      </c>
      <c r="V49" s="128" t="e">
        <f>'TRIBULAN I'!V49+'TRIBULAN II'!V49</f>
        <v>#REF!</v>
      </c>
      <c r="W49" s="19" t="e">
        <f t="shared" si="7"/>
        <v>#REF!</v>
      </c>
      <c r="X49" s="128" t="e">
        <f>'TRIBULAN I'!X49+'TRIBULAN II'!X49</f>
        <v>#REF!</v>
      </c>
      <c r="Y49" s="19" t="e">
        <f t="shared" si="31"/>
        <v>#REF!</v>
      </c>
      <c r="Z49" s="128" t="e">
        <f>'TRIBULAN I'!Z49+'TRIBULAN II'!Z49</f>
        <v>#REF!</v>
      </c>
      <c r="AA49" s="19" t="e">
        <f t="shared" si="9"/>
        <v>#REF!</v>
      </c>
      <c r="AB49" s="128" t="e">
        <f>'TRIBULAN I'!AB49+'TRIBULAN II'!AB49</f>
        <v>#REF!</v>
      </c>
      <c r="AC49" s="19" t="e">
        <f t="shared" si="32"/>
        <v>#REF!</v>
      </c>
      <c r="AD49" s="128" t="e">
        <f>'TRIBULAN I'!AD49+'TRIBULAN II'!AD49</f>
        <v>#REF!</v>
      </c>
      <c r="AE49" s="19" t="e">
        <f t="shared" si="11"/>
        <v>#REF!</v>
      </c>
      <c r="AF49" s="128" t="e">
        <f>'TRIBULAN I'!AF49+'TRIBULAN II'!AF49</f>
        <v>#REF!</v>
      </c>
      <c r="AG49" s="19" t="e">
        <f t="shared" si="33"/>
        <v>#REF!</v>
      </c>
      <c r="AH49" s="128" t="e">
        <f>'TRIBULAN I'!AH49+'TRIBULAN II'!AH49</f>
        <v>#REF!</v>
      </c>
      <c r="AI49" s="19" t="e">
        <f t="shared" si="13"/>
        <v>#REF!</v>
      </c>
      <c r="AJ49" s="128" t="e">
        <f>'TRIBULAN I'!AJ49+'TRIBULAN II'!AJ49</f>
        <v>#REF!</v>
      </c>
      <c r="AK49" s="19" t="e">
        <f t="shared" si="34"/>
        <v>#REF!</v>
      </c>
      <c r="AL49" s="128" t="e">
        <f>'TRIBULAN I'!AL49+'TRIBULAN II'!AL49</f>
        <v>#REF!</v>
      </c>
      <c r="AM49" s="128" t="e">
        <f>'TRIBULAN I'!AM49+'TRIBULAN II'!AM49</f>
        <v>#REF!</v>
      </c>
      <c r="AN49" s="128" t="e">
        <f>'TRIBULAN I'!AN49+'TRIBULAN II'!AN49</f>
        <v>#REF!</v>
      </c>
      <c r="AO49" s="128" t="e">
        <f>'TRIBULAN I'!AO49+'TRIBULAN II'!AO49</f>
        <v>#REF!</v>
      </c>
      <c r="AP49" s="128" t="e">
        <f>'TRIBULAN I'!AP49+'TRIBULAN II'!AP49</f>
        <v>#REF!</v>
      </c>
      <c r="AQ49" s="128" t="e">
        <f>'TRIBULAN I'!AQ49+'TRIBULAN II'!AQ49</f>
        <v>#REF!</v>
      </c>
      <c r="AR49" s="128" t="e">
        <f>'TRIBULAN I'!AR49+'TRIBULAN II'!AR49</f>
        <v>#REF!</v>
      </c>
      <c r="AS49" s="128" t="e">
        <f>'TRIBULAN I'!AS49+'TRIBULAN II'!AS49</f>
        <v>#REF!</v>
      </c>
      <c r="AT49" s="128" t="e">
        <f>'TRIBULAN I'!AT49+'TRIBULAN II'!AT49</f>
        <v>#REF!</v>
      </c>
      <c r="AU49" s="128" t="e">
        <f>'TRIBULAN I'!AU49+'TRIBULAN II'!AU49</f>
        <v>#REF!</v>
      </c>
      <c r="AV49" s="128" t="e">
        <f>'TRIBULAN I'!AV49+'TRIBULAN II'!AV49</f>
        <v>#REF!</v>
      </c>
      <c r="AW49" s="128" t="e">
        <f>'TRIBULAN I'!AW49+'TRIBULAN II'!AW49</f>
        <v>#REF!</v>
      </c>
      <c r="AX49" s="128" t="e">
        <f>'TRIBULAN I'!AX49+'TRIBULAN II'!AX49</f>
        <v>#REF!</v>
      </c>
      <c r="AY49" s="128" t="e">
        <f>'TRIBULAN I'!AY49+'TRIBULAN II'!AY49</f>
        <v>#REF!</v>
      </c>
      <c r="AZ49" s="128" t="e">
        <f>'TRIBULAN I'!AZ49+'TRIBULAN II'!AZ49</f>
        <v>#REF!</v>
      </c>
      <c r="BA49" s="128" t="e">
        <f>'TRIBULAN I'!BA49+'TRIBULAN II'!BA49</f>
        <v>#REF!</v>
      </c>
      <c r="BB49" s="28" t="e">
        <f t="shared" si="15"/>
        <v>#REF!</v>
      </c>
      <c r="BC49" s="128" t="e">
        <f>'TRIBULAN I'!BC49+'TRIBULAN II'!BC49</f>
        <v>#REF!</v>
      </c>
      <c r="BD49" s="28" t="e">
        <f t="shared" si="16"/>
        <v>#REF!</v>
      </c>
      <c r="BE49" s="128" t="e">
        <f>'TRIBULAN I'!BE49+'TRIBULAN II'!BE49</f>
        <v>#REF!</v>
      </c>
      <c r="BF49" s="29" t="e">
        <f t="shared" si="17"/>
        <v>#REF!</v>
      </c>
      <c r="BG49" s="128" t="e">
        <f>'TRIBULAN I'!BG49+'TRIBULAN II'!BG49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'TRIBULAN I'!BK49+'TRIBULAN II'!BK49</f>
        <v>#REF!</v>
      </c>
      <c r="BL49" s="19" t="e">
        <f t="shared" si="21"/>
        <v>#REF!</v>
      </c>
      <c r="BM49" s="128" t="e">
        <f>'TRIBULAN I'!BM49+'TRIBULAN II'!BM49</f>
        <v>#REF!</v>
      </c>
      <c r="BN49" s="19" t="e">
        <f t="shared" si="22"/>
        <v>#REF!</v>
      </c>
      <c r="BO49" s="128" t="e">
        <f>'TRIBULAN I'!BO49+'TRIBULAN II'!BO49</f>
        <v>#REF!</v>
      </c>
      <c r="BP49" s="19" t="e">
        <f t="shared" si="23"/>
        <v>#REF!</v>
      </c>
      <c r="BQ49" s="128" t="e">
        <f>'TRIBULAN I'!BQ49+'TRIBULAN II'!BQ49</f>
        <v>#REF!</v>
      </c>
      <c r="BR49" s="19" t="e">
        <f t="shared" si="24"/>
        <v>#REF!</v>
      </c>
      <c r="BS49" s="128" t="e">
        <f>'TRIBULAN I'!BS49+'TRIBULAN II'!BS49</f>
        <v>#REF!</v>
      </c>
      <c r="BT49" s="19" t="e">
        <f t="shared" si="25"/>
        <v>#REF!</v>
      </c>
      <c r="BU49" s="128" t="e">
        <f>'TRIBULAN I'!BU49+'TRIBULAN II'!BU49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75"/>
      <c r="B50" s="175"/>
      <c r="C50" s="32" t="s">
        <v>101</v>
      </c>
      <c r="D50" s="128" t="e">
        <f>'TRIBULAN I'!D50+'TRIBULAN II'!D50</f>
        <v>#REF!</v>
      </c>
      <c r="E50" s="128" t="e">
        <f>'TRIBULAN I'!E50+'TRIBULAN II'!E50</f>
        <v>#REF!</v>
      </c>
      <c r="F50" s="128" t="e">
        <f>'TRIBULAN I'!F50+'TRIBULAN II'!F50</f>
        <v>#REF!</v>
      </c>
      <c r="G50" s="19" t="e">
        <f t="shared" si="0"/>
        <v>#REF!</v>
      </c>
      <c r="H50" s="128" t="e">
        <f>'TRIBULAN I'!H50+'TRIBULAN II'!H50</f>
        <v>#REF!</v>
      </c>
      <c r="I50" s="21" t="e">
        <f t="shared" si="27"/>
        <v>#REF!</v>
      </c>
      <c r="J50" s="128" t="e">
        <f>'TRIBULAN I'!J50+'TRIBULAN II'!J50</f>
        <v>#REF!</v>
      </c>
      <c r="K50" s="21" t="e">
        <f t="shared" si="35"/>
        <v>#REF!</v>
      </c>
      <c r="L50" s="128" t="e">
        <f>'TRIBULAN I'!L50+'TRIBULAN II'!L50</f>
        <v>#REF!</v>
      </c>
      <c r="M50" s="128" t="e">
        <f>'TRIBULAN I'!M50+'TRIBULAN II'!M50</f>
        <v>#REF!</v>
      </c>
      <c r="N50" s="128" t="e">
        <f>'TRIBULAN I'!N50+'TRIBULAN II'!N50</f>
        <v>#REF!</v>
      </c>
      <c r="O50" s="19" t="e">
        <f t="shared" si="3"/>
        <v>#REF!</v>
      </c>
      <c r="P50" s="128" t="e">
        <f>'TRIBULAN I'!P50+'TRIBULAN II'!P50</f>
        <v>#REF!</v>
      </c>
      <c r="Q50" s="19" t="e">
        <f t="shared" si="36"/>
        <v>#REF!</v>
      </c>
      <c r="R50" s="128" t="e">
        <f>'TRIBULAN I'!R50+'TRIBULAN II'!R50</f>
        <v>#REF!</v>
      </c>
      <c r="S50" s="19" t="e">
        <f t="shared" si="5"/>
        <v>#REF!</v>
      </c>
      <c r="T50" s="128" t="e">
        <f>'TRIBULAN I'!T50+'TRIBULAN II'!T50</f>
        <v>#REF!</v>
      </c>
      <c r="U50" s="19" t="e">
        <f t="shared" si="30"/>
        <v>#REF!</v>
      </c>
      <c r="V50" s="128" t="e">
        <f>'TRIBULAN I'!V50+'TRIBULAN II'!V50</f>
        <v>#REF!</v>
      </c>
      <c r="W50" s="19" t="e">
        <f t="shared" si="7"/>
        <v>#REF!</v>
      </c>
      <c r="X50" s="128" t="e">
        <f>'TRIBULAN I'!X50+'TRIBULAN II'!X50</f>
        <v>#REF!</v>
      </c>
      <c r="Y50" s="19" t="e">
        <f t="shared" si="31"/>
        <v>#REF!</v>
      </c>
      <c r="Z50" s="128" t="e">
        <f>'TRIBULAN I'!Z50+'TRIBULAN II'!Z50</f>
        <v>#REF!</v>
      </c>
      <c r="AA50" s="19" t="e">
        <f t="shared" si="9"/>
        <v>#REF!</v>
      </c>
      <c r="AB50" s="128" t="e">
        <f>'TRIBULAN I'!AB50+'TRIBULAN II'!AB50</f>
        <v>#REF!</v>
      </c>
      <c r="AC50" s="19" t="e">
        <f t="shared" si="32"/>
        <v>#REF!</v>
      </c>
      <c r="AD50" s="128" t="e">
        <f>'TRIBULAN I'!AD50+'TRIBULAN II'!AD50</f>
        <v>#REF!</v>
      </c>
      <c r="AE50" s="19" t="e">
        <f t="shared" si="11"/>
        <v>#REF!</v>
      </c>
      <c r="AF50" s="128" t="e">
        <f>'TRIBULAN I'!AF50+'TRIBULAN II'!AF50</f>
        <v>#REF!</v>
      </c>
      <c r="AG50" s="19" t="e">
        <f t="shared" si="33"/>
        <v>#REF!</v>
      </c>
      <c r="AH50" s="128" t="e">
        <f>'TRIBULAN I'!AH50+'TRIBULAN II'!AH50</f>
        <v>#REF!</v>
      </c>
      <c r="AI50" s="19" t="e">
        <f t="shared" si="13"/>
        <v>#REF!</v>
      </c>
      <c r="AJ50" s="128" t="e">
        <f>'TRIBULAN I'!AJ50+'TRIBULAN II'!AJ50</f>
        <v>#REF!</v>
      </c>
      <c r="AK50" s="19" t="e">
        <f t="shared" si="34"/>
        <v>#REF!</v>
      </c>
      <c r="AL50" s="128" t="e">
        <f>'TRIBULAN I'!AL50+'TRIBULAN II'!AL50</f>
        <v>#REF!</v>
      </c>
      <c r="AM50" s="128" t="e">
        <f>'TRIBULAN I'!AM50+'TRIBULAN II'!AM50</f>
        <v>#REF!</v>
      </c>
      <c r="AN50" s="128" t="e">
        <f>'TRIBULAN I'!AN50+'TRIBULAN II'!AN50</f>
        <v>#REF!</v>
      </c>
      <c r="AO50" s="128" t="e">
        <f>'TRIBULAN I'!AO50+'TRIBULAN II'!AO50</f>
        <v>#REF!</v>
      </c>
      <c r="AP50" s="128" t="e">
        <f>'TRIBULAN I'!AP50+'TRIBULAN II'!AP50</f>
        <v>#REF!</v>
      </c>
      <c r="AQ50" s="128" t="e">
        <f>'TRIBULAN I'!AQ50+'TRIBULAN II'!AQ50</f>
        <v>#REF!</v>
      </c>
      <c r="AR50" s="128" t="e">
        <f>'TRIBULAN I'!AR50+'TRIBULAN II'!AR50</f>
        <v>#REF!</v>
      </c>
      <c r="AS50" s="128" t="e">
        <f>'TRIBULAN I'!AS50+'TRIBULAN II'!AS50</f>
        <v>#REF!</v>
      </c>
      <c r="AT50" s="128" t="e">
        <f>'TRIBULAN I'!AT50+'TRIBULAN II'!AT50</f>
        <v>#REF!</v>
      </c>
      <c r="AU50" s="128" t="e">
        <f>'TRIBULAN I'!AU50+'TRIBULAN II'!AU50</f>
        <v>#REF!</v>
      </c>
      <c r="AV50" s="128" t="e">
        <f>'TRIBULAN I'!AV50+'TRIBULAN II'!AV50</f>
        <v>#REF!</v>
      </c>
      <c r="AW50" s="128" t="e">
        <f>'TRIBULAN I'!AW50+'TRIBULAN II'!AW50</f>
        <v>#REF!</v>
      </c>
      <c r="AX50" s="128" t="e">
        <f>'TRIBULAN I'!AX50+'TRIBULAN II'!AX50</f>
        <v>#REF!</v>
      </c>
      <c r="AY50" s="128" t="e">
        <f>'TRIBULAN I'!AY50+'TRIBULAN II'!AY50</f>
        <v>#REF!</v>
      </c>
      <c r="AZ50" s="128" t="e">
        <f>'TRIBULAN I'!AZ50+'TRIBULAN II'!AZ50</f>
        <v>#REF!</v>
      </c>
      <c r="BA50" s="128" t="e">
        <f>'TRIBULAN I'!BA50+'TRIBULAN II'!BA50</f>
        <v>#REF!</v>
      </c>
      <c r="BB50" s="28" t="e">
        <f t="shared" si="15"/>
        <v>#REF!</v>
      </c>
      <c r="BC50" s="128" t="e">
        <f>'TRIBULAN I'!BC50+'TRIBULAN II'!BC50</f>
        <v>#REF!</v>
      </c>
      <c r="BD50" s="28" t="e">
        <f t="shared" si="16"/>
        <v>#REF!</v>
      </c>
      <c r="BE50" s="128" t="e">
        <f>'TRIBULAN I'!BE50+'TRIBULAN II'!BE50</f>
        <v>#REF!</v>
      </c>
      <c r="BF50" s="29" t="e">
        <f t="shared" si="17"/>
        <v>#REF!</v>
      </c>
      <c r="BG50" s="128" t="e">
        <f>'TRIBULAN I'!BG50+'TRIBULAN II'!BG50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'TRIBULAN I'!BK50+'TRIBULAN II'!BK50</f>
        <v>#REF!</v>
      </c>
      <c r="BL50" s="19" t="e">
        <f t="shared" si="21"/>
        <v>#REF!</v>
      </c>
      <c r="BM50" s="128" t="e">
        <f>'TRIBULAN I'!BM50+'TRIBULAN II'!BM50</f>
        <v>#REF!</v>
      </c>
      <c r="BN50" s="19" t="e">
        <f t="shared" si="22"/>
        <v>#REF!</v>
      </c>
      <c r="BO50" s="128" t="e">
        <f>'TRIBULAN I'!BO50+'TRIBULAN II'!BO50</f>
        <v>#REF!</v>
      </c>
      <c r="BP50" s="19" t="e">
        <f t="shared" si="23"/>
        <v>#REF!</v>
      </c>
      <c r="BQ50" s="128" t="e">
        <f>'TRIBULAN I'!BQ50+'TRIBULAN II'!BQ50</f>
        <v>#REF!</v>
      </c>
      <c r="BR50" s="19" t="e">
        <f t="shared" si="24"/>
        <v>#REF!</v>
      </c>
      <c r="BS50" s="128" t="e">
        <f>'TRIBULAN I'!BS50+'TRIBULAN II'!BS50</f>
        <v>#REF!</v>
      </c>
      <c r="BT50" s="19" t="e">
        <f t="shared" si="25"/>
        <v>#REF!</v>
      </c>
      <c r="BU50" s="128" t="e">
        <f>'TRIBULAN I'!BU50+'TRIBULAN II'!BU50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'TRIBULAN I'!D51+'TRIBULAN II'!D51</f>
        <v>#REF!</v>
      </c>
      <c r="E51" s="129" t="e">
        <f>'TRIBULAN I'!E51+'TRIBULAN II'!E51</f>
        <v>#REF!</v>
      </c>
      <c r="F51" s="129" t="e">
        <f>'TRIBULAN I'!F51+'TRIBULAN II'!F51</f>
        <v>#REF!</v>
      </c>
      <c r="G51" s="19" t="e">
        <f t="shared" si="0"/>
        <v>#REF!</v>
      </c>
      <c r="H51" s="129" t="e">
        <f>'TRIBULAN I'!H51+'TRIBULAN II'!H51</f>
        <v>#REF!</v>
      </c>
      <c r="I51" s="21" t="e">
        <f t="shared" ref="I51:I85" si="37">(H51/F51*100)</f>
        <v>#REF!</v>
      </c>
      <c r="J51" s="129" t="e">
        <f>'TRIBULAN I'!J51+'TRIBULAN II'!J51</f>
        <v>#REF!</v>
      </c>
      <c r="K51" s="23" t="e">
        <f t="shared" si="35"/>
        <v>#REF!</v>
      </c>
      <c r="L51" s="129" t="e">
        <f>'TRIBULAN I'!L51+'TRIBULAN II'!L51</f>
        <v>#REF!</v>
      </c>
      <c r="M51" s="129" t="e">
        <f>'TRIBULAN I'!M51+'TRIBULAN II'!M51</f>
        <v>#REF!</v>
      </c>
      <c r="N51" s="129" t="e">
        <f>'TRIBULAN I'!N51+'TRIBULAN II'!N51</f>
        <v>#REF!</v>
      </c>
      <c r="O51" s="19" t="e">
        <f t="shared" si="3"/>
        <v>#REF!</v>
      </c>
      <c r="P51" s="129" t="e">
        <f>'TRIBULAN I'!P51+'TRIBULAN II'!P51</f>
        <v>#REF!</v>
      </c>
      <c r="Q51" s="19" t="e">
        <f t="shared" si="36"/>
        <v>#REF!</v>
      </c>
      <c r="R51" s="129" t="e">
        <f>'TRIBULAN I'!R51+'TRIBULAN II'!R51</f>
        <v>#REF!</v>
      </c>
      <c r="S51" s="19" t="e">
        <f t="shared" si="5"/>
        <v>#REF!</v>
      </c>
      <c r="T51" s="129" t="e">
        <f>'TRIBULAN I'!T51+'TRIBULAN II'!T51</f>
        <v>#REF!</v>
      </c>
      <c r="U51" s="19" t="e">
        <f t="shared" ref="U51:U85" si="38">(T51/R51*100)</f>
        <v>#REF!</v>
      </c>
      <c r="V51" s="129" t="e">
        <f>'TRIBULAN I'!V51+'TRIBULAN II'!V51</f>
        <v>#REF!</v>
      </c>
      <c r="W51" s="19" t="e">
        <f t="shared" si="7"/>
        <v>#REF!</v>
      </c>
      <c r="X51" s="129" t="e">
        <f>'TRIBULAN I'!X51+'TRIBULAN II'!X51</f>
        <v>#REF!</v>
      </c>
      <c r="Y51" s="19" t="e">
        <f t="shared" ref="Y51:Y85" si="39">(X51/V51*100)</f>
        <v>#REF!</v>
      </c>
      <c r="Z51" s="129" t="e">
        <f>'TRIBULAN I'!Z51+'TRIBULAN II'!Z51</f>
        <v>#REF!</v>
      </c>
      <c r="AA51" s="19" t="e">
        <f t="shared" si="9"/>
        <v>#REF!</v>
      </c>
      <c r="AB51" s="129" t="e">
        <f>'TRIBULAN I'!AB51+'TRIBULAN II'!AB51</f>
        <v>#REF!</v>
      </c>
      <c r="AC51" s="19" t="e">
        <f t="shared" ref="AC51:AC85" si="40">(AB51/Z51*100)</f>
        <v>#REF!</v>
      </c>
      <c r="AD51" s="129" t="e">
        <f>'TRIBULAN I'!AD51+'TRIBULAN II'!AD51</f>
        <v>#REF!</v>
      </c>
      <c r="AE51" s="19" t="e">
        <f t="shared" si="11"/>
        <v>#REF!</v>
      </c>
      <c r="AF51" s="129" t="e">
        <f>'TRIBULAN I'!AF51+'TRIBULAN II'!AF51</f>
        <v>#REF!</v>
      </c>
      <c r="AG51" s="19" t="e">
        <f t="shared" ref="AG51:AG85" si="41">(AF51/AD51*100)</f>
        <v>#REF!</v>
      </c>
      <c r="AH51" s="129" t="e">
        <f>'TRIBULAN I'!AH51+'TRIBULAN II'!AH51</f>
        <v>#REF!</v>
      </c>
      <c r="AI51" s="19" t="e">
        <f t="shared" si="13"/>
        <v>#REF!</v>
      </c>
      <c r="AJ51" s="129" t="e">
        <f>'TRIBULAN I'!AJ51+'TRIBULAN II'!AJ51</f>
        <v>#REF!</v>
      </c>
      <c r="AK51" s="19" t="e">
        <f t="shared" ref="AK51:AK85" si="42">(AJ51/AH51*100)</f>
        <v>#REF!</v>
      </c>
      <c r="AL51" s="129" t="e">
        <f>'TRIBULAN I'!AL51+'TRIBULAN II'!AL51</f>
        <v>#REF!</v>
      </c>
      <c r="AM51" s="129" t="e">
        <f>'TRIBULAN I'!AM51+'TRIBULAN II'!AM51</f>
        <v>#REF!</v>
      </c>
      <c r="AN51" s="129" t="e">
        <f>'TRIBULAN I'!AN51+'TRIBULAN II'!AN51</f>
        <v>#REF!</v>
      </c>
      <c r="AO51" s="129" t="e">
        <f>'TRIBULAN I'!AO51+'TRIBULAN II'!AO51</f>
        <v>#REF!</v>
      </c>
      <c r="AP51" s="129" t="e">
        <f>'TRIBULAN I'!AP51+'TRIBULAN II'!AP51</f>
        <v>#REF!</v>
      </c>
      <c r="AQ51" s="129" t="e">
        <f>'TRIBULAN I'!AQ51+'TRIBULAN II'!AQ51</f>
        <v>#REF!</v>
      </c>
      <c r="AR51" s="129" t="e">
        <f>'TRIBULAN I'!AR51+'TRIBULAN II'!AR51</f>
        <v>#REF!</v>
      </c>
      <c r="AS51" s="129" t="e">
        <f>'TRIBULAN I'!AS51+'TRIBULAN II'!AS51</f>
        <v>#REF!</v>
      </c>
      <c r="AT51" s="129" t="e">
        <f>'TRIBULAN I'!AT51+'TRIBULAN II'!AT51</f>
        <v>#REF!</v>
      </c>
      <c r="AU51" s="129" t="e">
        <f>'TRIBULAN I'!AU51+'TRIBULAN II'!AU51</f>
        <v>#REF!</v>
      </c>
      <c r="AV51" s="129" t="e">
        <f>'TRIBULAN I'!AV51+'TRIBULAN II'!AV51</f>
        <v>#REF!</v>
      </c>
      <c r="AW51" s="129" t="e">
        <f>'TRIBULAN I'!AW51+'TRIBULAN II'!AW51</f>
        <v>#REF!</v>
      </c>
      <c r="AX51" s="129" t="e">
        <f>'TRIBULAN I'!AX51+'TRIBULAN II'!AX51</f>
        <v>#REF!</v>
      </c>
      <c r="AY51" s="129" t="e">
        <f>'TRIBULAN I'!AY51+'TRIBULAN II'!AY51</f>
        <v>#REF!</v>
      </c>
      <c r="AZ51" s="129" t="e">
        <f>'TRIBULAN I'!AZ51+'TRIBULAN II'!AZ51</f>
        <v>#REF!</v>
      </c>
      <c r="BA51" s="129" t="e">
        <f>'TRIBULAN I'!BA51+'TRIBULAN II'!BA51</f>
        <v>#REF!</v>
      </c>
      <c r="BB51" s="28" t="e">
        <f t="shared" si="15"/>
        <v>#REF!</v>
      </c>
      <c r="BC51" s="129" t="e">
        <f>'TRIBULAN I'!BC51+'TRIBULAN II'!BC51</f>
        <v>#REF!</v>
      </c>
      <c r="BD51" s="28" t="e">
        <f t="shared" si="16"/>
        <v>#REF!</v>
      </c>
      <c r="BE51" s="129" t="e">
        <f>'TRIBULAN I'!BE51+'TRIBULAN II'!BE51</f>
        <v>#REF!</v>
      </c>
      <c r="BF51" s="29" t="e">
        <f t="shared" si="17"/>
        <v>#REF!</v>
      </c>
      <c r="BG51" s="129" t="e">
        <f>'TRIBULAN I'!BG51+'TRIBULAN II'!BG51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'TRIBULAN I'!BK51+'TRIBULAN II'!BK51</f>
        <v>#REF!</v>
      </c>
      <c r="BL51" s="19" t="e">
        <f t="shared" si="21"/>
        <v>#REF!</v>
      </c>
      <c r="BM51" s="129" t="e">
        <f>'TRIBULAN I'!BM51+'TRIBULAN II'!BM51</f>
        <v>#REF!</v>
      </c>
      <c r="BN51" s="19" t="e">
        <f t="shared" si="22"/>
        <v>#REF!</v>
      </c>
      <c r="BO51" s="129" t="e">
        <f>'TRIBULAN I'!BO51+'TRIBULAN II'!BO51</f>
        <v>#REF!</v>
      </c>
      <c r="BP51" s="19" t="e">
        <f t="shared" si="23"/>
        <v>#REF!</v>
      </c>
      <c r="BQ51" s="129" t="e">
        <f>'TRIBULAN I'!BQ51+'TRIBULAN II'!BQ51</f>
        <v>#REF!</v>
      </c>
      <c r="BR51" s="19" t="e">
        <f t="shared" si="24"/>
        <v>#REF!</v>
      </c>
      <c r="BS51" s="129" t="e">
        <f>'TRIBULAN I'!BS51+'TRIBULAN II'!BS51</f>
        <v>#REF!</v>
      </c>
      <c r="BT51" s="19" t="e">
        <f t="shared" si="25"/>
        <v>#REF!</v>
      </c>
      <c r="BU51" s="129" t="e">
        <f>'TRIBULAN I'!BU51+'TRIBULAN II'!BU51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99">
        <v>10</v>
      </c>
      <c r="B52" s="198" t="s">
        <v>102</v>
      </c>
      <c r="C52" s="32" t="s">
        <v>103</v>
      </c>
      <c r="D52" s="128" t="e">
        <f>'TRIBULAN I'!D52+'TRIBULAN II'!D52</f>
        <v>#REF!</v>
      </c>
      <c r="E52" s="128" t="e">
        <f>'TRIBULAN I'!E52+'TRIBULAN II'!E52</f>
        <v>#REF!</v>
      </c>
      <c r="F52" s="128" t="e">
        <f>'TRIBULAN I'!F52+'TRIBULAN II'!F52</f>
        <v>#REF!</v>
      </c>
      <c r="G52" s="19" t="e">
        <f t="shared" si="0"/>
        <v>#REF!</v>
      </c>
      <c r="H52" s="128" t="e">
        <f>'TRIBULAN I'!H52+'TRIBULAN II'!H52</f>
        <v>#REF!</v>
      </c>
      <c r="I52" s="21" t="e">
        <f t="shared" si="37"/>
        <v>#REF!</v>
      </c>
      <c r="J52" s="128" t="e">
        <f>'TRIBULAN I'!J52+'TRIBULAN II'!J52</f>
        <v>#REF!</v>
      </c>
      <c r="K52" s="23" t="e">
        <f t="shared" si="35"/>
        <v>#REF!</v>
      </c>
      <c r="L52" s="128" t="e">
        <f>'TRIBULAN I'!L52+'TRIBULAN II'!L52</f>
        <v>#REF!</v>
      </c>
      <c r="M52" s="128" t="e">
        <f>'TRIBULAN I'!M52+'TRIBULAN II'!M52</f>
        <v>#REF!</v>
      </c>
      <c r="N52" s="128" t="e">
        <f>'TRIBULAN I'!N52+'TRIBULAN II'!N52</f>
        <v>#REF!</v>
      </c>
      <c r="O52" s="19" t="e">
        <f t="shared" si="3"/>
        <v>#REF!</v>
      </c>
      <c r="P52" s="128" t="e">
        <f>'TRIBULAN I'!P52+'TRIBULAN II'!P52</f>
        <v>#REF!</v>
      </c>
      <c r="Q52" s="19" t="e">
        <f t="shared" si="36"/>
        <v>#REF!</v>
      </c>
      <c r="R52" s="128" t="e">
        <f>'TRIBULAN I'!R52+'TRIBULAN II'!R52</f>
        <v>#REF!</v>
      </c>
      <c r="S52" s="19" t="e">
        <f t="shared" si="5"/>
        <v>#REF!</v>
      </c>
      <c r="T52" s="128" t="e">
        <f>'TRIBULAN I'!T52+'TRIBULAN II'!T52</f>
        <v>#REF!</v>
      </c>
      <c r="U52" s="19" t="e">
        <f t="shared" si="38"/>
        <v>#REF!</v>
      </c>
      <c r="V52" s="128" t="e">
        <f>'TRIBULAN I'!V52+'TRIBULAN II'!V52</f>
        <v>#REF!</v>
      </c>
      <c r="W52" s="19" t="e">
        <f t="shared" si="7"/>
        <v>#REF!</v>
      </c>
      <c r="X52" s="128" t="e">
        <f>'TRIBULAN I'!X52+'TRIBULAN II'!X52</f>
        <v>#REF!</v>
      </c>
      <c r="Y52" s="19" t="e">
        <f t="shared" si="39"/>
        <v>#REF!</v>
      </c>
      <c r="Z52" s="128" t="e">
        <f>'TRIBULAN I'!Z52+'TRIBULAN II'!Z52</f>
        <v>#REF!</v>
      </c>
      <c r="AA52" s="19" t="e">
        <f t="shared" si="9"/>
        <v>#REF!</v>
      </c>
      <c r="AB52" s="128" t="e">
        <f>'TRIBULAN I'!AB52+'TRIBULAN II'!AB52</f>
        <v>#REF!</v>
      </c>
      <c r="AC52" s="19" t="e">
        <f t="shared" si="40"/>
        <v>#REF!</v>
      </c>
      <c r="AD52" s="128" t="e">
        <f>'TRIBULAN I'!AD52+'TRIBULAN II'!AD52</f>
        <v>#REF!</v>
      </c>
      <c r="AE52" s="19" t="e">
        <f t="shared" si="11"/>
        <v>#REF!</v>
      </c>
      <c r="AF52" s="128" t="e">
        <f>'TRIBULAN I'!AF52+'TRIBULAN II'!AF52</f>
        <v>#REF!</v>
      </c>
      <c r="AG52" s="19" t="e">
        <f t="shared" si="41"/>
        <v>#REF!</v>
      </c>
      <c r="AH52" s="128" t="e">
        <f>'TRIBULAN I'!AH52+'TRIBULAN II'!AH52</f>
        <v>#REF!</v>
      </c>
      <c r="AI52" s="19" t="e">
        <f t="shared" si="13"/>
        <v>#REF!</v>
      </c>
      <c r="AJ52" s="128" t="e">
        <f>'TRIBULAN I'!AJ52+'TRIBULAN II'!AJ52</f>
        <v>#REF!</v>
      </c>
      <c r="AK52" s="19" t="e">
        <f t="shared" si="42"/>
        <v>#REF!</v>
      </c>
      <c r="AL52" s="128" t="e">
        <f>'TRIBULAN I'!AL52+'TRIBULAN II'!AL52</f>
        <v>#REF!</v>
      </c>
      <c r="AM52" s="128" t="e">
        <f>'TRIBULAN I'!AM52+'TRIBULAN II'!AM52</f>
        <v>#REF!</v>
      </c>
      <c r="AN52" s="128" t="e">
        <f>'TRIBULAN I'!AN52+'TRIBULAN II'!AN52</f>
        <v>#REF!</v>
      </c>
      <c r="AO52" s="128" t="e">
        <f>'TRIBULAN I'!AO52+'TRIBULAN II'!AO52</f>
        <v>#REF!</v>
      </c>
      <c r="AP52" s="128" t="e">
        <f>'TRIBULAN I'!AP52+'TRIBULAN II'!AP52</f>
        <v>#REF!</v>
      </c>
      <c r="AQ52" s="128" t="e">
        <f>'TRIBULAN I'!AQ52+'TRIBULAN II'!AQ52</f>
        <v>#REF!</v>
      </c>
      <c r="AR52" s="128" t="e">
        <f>'TRIBULAN I'!AR52+'TRIBULAN II'!AR52</f>
        <v>#REF!</v>
      </c>
      <c r="AS52" s="128" t="e">
        <f>'TRIBULAN I'!AS52+'TRIBULAN II'!AS52</f>
        <v>#REF!</v>
      </c>
      <c r="AT52" s="128" t="e">
        <f>'TRIBULAN I'!AT52+'TRIBULAN II'!AT52</f>
        <v>#REF!</v>
      </c>
      <c r="AU52" s="128" t="e">
        <f>'TRIBULAN I'!AU52+'TRIBULAN II'!AU52</f>
        <v>#REF!</v>
      </c>
      <c r="AV52" s="128" t="e">
        <f>'TRIBULAN I'!AV52+'TRIBULAN II'!AV52</f>
        <v>#REF!</v>
      </c>
      <c r="AW52" s="128" t="e">
        <f>'TRIBULAN I'!AW52+'TRIBULAN II'!AW52</f>
        <v>#REF!</v>
      </c>
      <c r="AX52" s="128" t="e">
        <f>'TRIBULAN I'!AX52+'TRIBULAN II'!AX52</f>
        <v>#REF!</v>
      </c>
      <c r="AY52" s="128" t="e">
        <f>'TRIBULAN I'!AY52+'TRIBULAN II'!AY52</f>
        <v>#REF!</v>
      </c>
      <c r="AZ52" s="128" t="e">
        <f>'TRIBULAN I'!AZ52+'TRIBULAN II'!AZ52</f>
        <v>#REF!</v>
      </c>
      <c r="BA52" s="128" t="e">
        <f>'TRIBULAN I'!BA52+'TRIBULAN II'!BA52</f>
        <v>#REF!</v>
      </c>
      <c r="BB52" s="28" t="e">
        <f t="shared" si="15"/>
        <v>#REF!</v>
      </c>
      <c r="BC52" s="128" t="e">
        <f>'TRIBULAN I'!BC52+'TRIBULAN II'!BC52</f>
        <v>#REF!</v>
      </c>
      <c r="BD52" s="28" t="e">
        <f t="shared" si="16"/>
        <v>#REF!</v>
      </c>
      <c r="BE52" s="128" t="e">
        <f>'TRIBULAN I'!BE52+'TRIBULAN II'!BE52</f>
        <v>#REF!</v>
      </c>
      <c r="BF52" s="29" t="e">
        <f t="shared" si="17"/>
        <v>#REF!</v>
      </c>
      <c r="BG52" s="128" t="e">
        <f>'TRIBULAN I'!BG52+'TRIBULAN II'!BG52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'TRIBULAN I'!BK52+'TRIBULAN II'!BK52</f>
        <v>#REF!</v>
      </c>
      <c r="BL52" s="19" t="e">
        <f t="shared" si="21"/>
        <v>#REF!</v>
      </c>
      <c r="BM52" s="128" t="e">
        <f>'TRIBULAN I'!BM52+'TRIBULAN II'!BM52</f>
        <v>#REF!</v>
      </c>
      <c r="BN52" s="19" t="e">
        <f t="shared" si="22"/>
        <v>#REF!</v>
      </c>
      <c r="BO52" s="128" t="e">
        <f>'TRIBULAN I'!BO52+'TRIBULAN II'!BO52</f>
        <v>#REF!</v>
      </c>
      <c r="BP52" s="19" t="e">
        <f t="shared" si="23"/>
        <v>#REF!</v>
      </c>
      <c r="BQ52" s="128" t="e">
        <f>'TRIBULAN I'!BQ52+'TRIBULAN II'!BQ52</f>
        <v>#REF!</v>
      </c>
      <c r="BR52" s="19" t="e">
        <f t="shared" si="24"/>
        <v>#REF!</v>
      </c>
      <c r="BS52" s="128" t="e">
        <f>'TRIBULAN I'!BS52+'TRIBULAN II'!BS52</f>
        <v>#REF!</v>
      </c>
      <c r="BT52" s="19" t="e">
        <f t="shared" si="25"/>
        <v>#REF!</v>
      </c>
      <c r="BU52" s="128" t="e">
        <f>'TRIBULAN I'!BU52+'TRIBULAN II'!BU52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74"/>
      <c r="B53" s="174"/>
      <c r="C53" s="32" t="s">
        <v>104</v>
      </c>
      <c r="D53" s="128" t="e">
        <f>'TRIBULAN I'!D53+'TRIBULAN II'!D53</f>
        <v>#REF!</v>
      </c>
      <c r="E53" s="128" t="e">
        <f>'TRIBULAN I'!E53+'TRIBULAN II'!E53</f>
        <v>#REF!</v>
      </c>
      <c r="F53" s="128" t="e">
        <f>'TRIBULAN I'!F53+'TRIBULAN II'!F53</f>
        <v>#REF!</v>
      </c>
      <c r="G53" s="19" t="e">
        <f t="shared" si="0"/>
        <v>#REF!</v>
      </c>
      <c r="H53" s="128" t="e">
        <f>'TRIBULAN I'!H53+'TRIBULAN II'!H53</f>
        <v>#REF!</v>
      </c>
      <c r="I53" s="21" t="e">
        <f t="shared" si="37"/>
        <v>#REF!</v>
      </c>
      <c r="J53" s="128" t="e">
        <f>'TRIBULAN I'!J53+'TRIBULAN II'!J53</f>
        <v>#REF!</v>
      </c>
      <c r="K53" s="23" t="e">
        <f t="shared" si="35"/>
        <v>#REF!</v>
      </c>
      <c r="L53" s="128" t="e">
        <f>'TRIBULAN I'!L53+'TRIBULAN II'!L53</f>
        <v>#REF!</v>
      </c>
      <c r="M53" s="128" t="e">
        <f>'TRIBULAN I'!M53+'TRIBULAN II'!M53</f>
        <v>#REF!</v>
      </c>
      <c r="N53" s="128" t="e">
        <f>'TRIBULAN I'!N53+'TRIBULAN II'!N53</f>
        <v>#REF!</v>
      </c>
      <c r="O53" s="19" t="e">
        <f t="shared" si="3"/>
        <v>#REF!</v>
      </c>
      <c r="P53" s="128" t="e">
        <f>'TRIBULAN I'!P53+'TRIBULAN II'!P53</f>
        <v>#REF!</v>
      </c>
      <c r="Q53" s="19" t="e">
        <f t="shared" si="36"/>
        <v>#REF!</v>
      </c>
      <c r="R53" s="128" t="e">
        <f>'TRIBULAN I'!R53+'TRIBULAN II'!R53</f>
        <v>#REF!</v>
      </c>
      <c r="S53" s="19" t="e">
        <f t="shared" si="5"/>
        <v>#REF!</v>
      </c>
      <c r="T53" s="128" t="e">
        <f>'TRIBULAN I'!T53+'TRIBULAN II'!T53</f>
        <v>#REF!</v>
      </c>
      <c r="U53" s="19" t="e">
        <f t="shared" si="38"/>
        <v>#REF!</v>
      </c>
      <c r="V53" s="128" t="e">
        <f>'TRIBULAN I'!V53+'TRIBULAN II'!V53</f>
        <v>#REF!</v>
      </c>
      <c r="W53" s="19" t="e">
        <f t="shared" si="7"/>
        <v>#REF!</v>
      </c>
      <c r="X53" s="128" t="e">
        <f>'TRIBULAN I'!X53+'TRIBULAN II'!X53</f>
        <v>#REF!</v>
      </c>
      <c r="Y53" s="19" t="e">
        <f t="shared" si="39"/>
        <v>#REF!</v>
      </c>
      <c r="Z53" s="128" t="e">
        <f>'TRIBULAN I'!Z53+'TRIBULAN II'!Z53</f>
        <v>#REF!</v>
      </c>
      <c r="AA53" s="19" t="e">
        <f t="shared" si="9"/>
        <v>#REF!</v>
      </c>
      <c r="AB53" s="128" t="e">
        <f>'TRIBULAN I'!AB53+'TRIBULAN II'!AB53</f>
        <v>#REF!</v>
      </c>
      <c r="AC53" s="19" t="e">
        <f t="shared" si="40"/>
        <v>#REF!</v>
      </c>
      <c r="AD53" s="128" t="e">
        <f>'TRIBULAN I'!AD53+'TRIBULAN II'!AD53</f>
        <v>#REF!</v>
      </c>
      <c r="AE53" s="19" t="e">
        <f t="shared" si="11"/>
        <v>#REF!</v>
      </c>
      <c r="AF53" s="128" t="e">
        <f>'TRIBULAN I'!AF53+'TRIBULAN II'!AF53</f>
        <v>#REF!</v>
      </c>
      <c r="AG53" s="19" t="e">
        <f t="shared" si="41"/>
        <v>#REF!</v>
      </c>
      <c r="AH53" s="128" t="e">
        <f>'TRIBULAN I'!AH53+'TRIBULAN II'!AH53</f>
        <v>#REF!</v>
      </c>
      <c r="AI53" s="19" t="e">
        <f t="shared" si="13"/>
        <v>#REF!</v>
      </c>
      <c r="AJ53" s="128" t="e">
        <f>'TRIBULAN I'!AJ53+'TRIBULAN II'!AJ53</f>
        <v>#REF!</v>
      </c>
      <c r="AK53" s="19" t="e">
        <f t="shared" si="42"/>
        <v>#REF!</v>
      </c>
      <c r="AL53" s="128" t="e">
        <f>'TRIBULAN I'!AL53+'TRIBULAN II'!AL53</f>
        <v>#REF!</v>
      </c>
      <c r="AM53" s="128" t="e">
        <f>'TRIBULAN I'!AM53+'TRIBULAN II'!AM53</f>
        <v>#REF!</v>
      </c>
      <c r="AN53" s="128" t="e">
        <f>'TRIBULAN I'!AN53+'TRIBULAN II'!AN53</f>
        <v>#REF!</v>
      </c>
      <c r="AO53" s="128" t="e">
        <f>'TRIBULAN I'!AO53+'TRIBULAN II'!AO53</f>
        <v>#REF!</v>
      </c>
      <c r="AP53" s="128" t="e">
        <f>'TRIBULAN I'!AP53+'TRIBULAN II'!AP53</f>
        <v>#REF!</v>
      </c>
      <c r="AQ53" s="128" t="e">
        <f>'TRIBULAN I'!AQ53+'TRIBULAN II'!AQ53</f>
        <v>#REF!</v>
      </c>
      <c r="AR53" s="128" t="e">
        <f>'TRIBULAN I'!AR53+'TRIBULAN II'!AR53</f>
        <v>#REF!</v>
      </c>
      <c r="AS53" s="128" t="e">
        <f>'TRIBULAN I'!AS53+'TRIBULAN II'!AS53</f>
        <v>#REF!</v>
      </c>
      <c r="AT53" s="128" t="e">
        <f>'TRIBULAN I'!AT53+'TRIBULAN II'!AT53</f>
        <v>#REF!</v>
      </c>
      <c r="AU53" s="128" t="e">
        <f>'TRIBULAN I'!AU53+'TRIBULAN II'!AU53</f>
        <v>#REF!</v>
      </c>
      <c r="AV53" s="128" t="e">
        <f>'TRIBULAN I'!AV53+'TRIBULAN II'!AV53</f>
        <v>#REF!</v>
      </c>
      <c r="AW53" s="128" t="e">
        <f>'TRIBULAN I'!AW53+'TRIBULAN II'!AW53</f>
        <v>#REF!</v>
      </c>
      <c r="AX53" s="128" t="e">
        <f>'TRIBULAN I'!AX53+'TRIBULAN II'!AX53</f>
        <v>#REF!</v>
      </c>
      <c r="AY53" s="128" t="e">
        <f>'TRIBULAN I'!AY53+'TRIBULAN II'!AY53</f>
        <v>#REF!</v>
      </c>
      <c r="AZ53" s="128" t="e">
        <f>'TRIBULAN I'!AZ53+'TRIBULAN II'!AZ53</f>
        <v>#REF!</v>
      </c>
      <c r="BA53" s="128" t="e">
        <f>'TRIBULAN I'!BA53+'TRIBULAN II'!BA53</f>
        <v>#REF!</v>
      </c>
      <c r="BB53" s="28" t="e">
        <f t="shared" si="15"/>
        <v>#REF!</v>
      </c>
      <c r="BC53" s="128" t="e">
        <f>'TRIBULAN I'!BC53+'TRIBULAN II'!BC53</f>
        <v>#REF!</v>
      </c>
      <c r="BD53" s="28" t="e">
        <f t="shared" si="16"/>
        <v>#REF!</v>
      </c>
      <c r="BE53" s="128" t="e">
        <f>'TRIBULAN I'!BE53+'TRIBULAN II'!BE53</f>
        <v>#REF!</v>
      </c>
      <c r="BF53" s="29" t="e">
        <f t="shared" si="17"/>
        <v>#REF!</v>
      </c>
      <c r="BG53" s="128" t="e">
        <f>'TRIBULAN I'!BG53+'TRIBULAN II'!BG53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'TRIBULAN I'!BK53+'TRIBULAN II'!BK53</f>
        <v>#REF!</v>
      </c>
      <c r="BL53" s="19" t="e">
        <f t="shared" si="21"/>
        <v>#REF!</v>
      </c>
      <c r="BM53" s="128" t="e">
        <f>'TRIBULAN I'!BM53+'TRIBULAN II'!BM53</f>
        <v>#REF!</v>
      </c>
      <c r="BN53" s="19" t="e">
        <f t="shared" si="22"/>
        <v>#REF!</v>
      </c>
      <c r="BO53" s="128" t="e">
        <f>'TRIBULAN I'!BO53+'TRIBULAN II'!BO53</f>
        <v>#REF!</v>
      </c>
      <c r="BP53" s="19" t="e">
        <f t="shared" si="23"/>
        <v>#REF!</v>
      </c>
      <c r="BQ53" s="128" t="e">
        <f>'TRIBULAN I'!BQ53+'TRIBULAN II'!BQ53</f>
        <v>#REF!</v>
      </c>
      <c r="BR53" s="19" t="e">
        <f t="shared" si="24"/>
        <v>#REF!</v>
      </c>
      <c r="BS53" s="128" t="e">
        <f>'TRIBULAN I'!BS53+'TRIBULAN II'!BS53</f>
        <v>#REF!</v>
      </c>
      <c r="BT53" s="19" t="e">
        <f t="shared" si="25"/>
        <v>#REF!</v>
      </c>
      <c r="BU53" s="128" t="e">
        <f>'TRIBULAN I'!BU53+'TRIBULAN II'!BU53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75"/>
      <c r="B54" s="175"/>
      <c r="C54" s="32" t="s">
        <v>105</v>
      </c>
      <c r="D54" s="128" t="e">
        <f>'TRIBULAN I'!D54+'TRIBULAN II'!D54</f>
        <v>#REF!</v>
      </c>
      <c r="E54" s="128" t="e">
        <f>'TRIBULAN I'!E54+'TRIBULAN II'!E54</f>
        <v>#REF!</v>
      </c>
      <c r="F54" s="128" t="e">
        <f>'TRIBULAN I'!F54+'TRIBULAN II'!F54</f>
        <v>#REF!</v>
      </c>
      <c r="G54" s="19" t="e">
        <f t="shared" si="0"/>
        <v>#REF!</v>
      </c>
      <c r="H54" s="128" t="e">
        <f>'TRIBULAN I'!H54+'TRIBULAN II'!H54</f>
        <v>#REF!</v>
      </c>
      <c r="I54" s="21" t="e">
        <f t="shared" si="37"/>
        <v>#REF!</v>
      </c>
      <c r="J54" s="128" t="e">
        <f>'TRIBULAN I'!J54+'TRIBULAN II'!J54</f>
        <v>#REF!</v>
      </c>
      <c r="K54" s="23" t="e">
        <f t="shared" si="35"/>
        <v>#REF!</v>
      </c>
      <c r="L54" s="128" t="e">
        <f>'TRIBULAN I'!L54+'TRIBULAN II'!L54</f>
        <v>#REF!</v>
      </c>
      <c r="M54" s="128" t="e">
        <f>'TRIBULAN I'!M54+'TRIBULAN II'!M54</f>
        <v>#REF!</v>
      </c>
      <c r="N54" s="128" t="e">
        <f>'TRIBULAN I'!N54+'TRIBULAN II'!N54</f>
        <v>#REF!</v>
      </c>
      <c r="O54" s="19" t="e">
        <f t="shared" si="3"/>
        <v>#REF!</v>
      </c>
      <c r="P54" s="128" t="e">
        <f>'TRIBULAN I'!P54+'TRIBULAN II'!P54</f>
        <v>#REF!</v>
      </c>
      <c r="Q54" s="19" t="e">
        <f t="shared" si="36"/>
        <v>#REF!</v>
      </c>
      <c r="R54" s="128" t="e">
        <f>'TRIBULAN I'!R54+'TRIBULAN II'!R54</f>
        <v>#REF!</v>
      </c>
      <c r="S54" s="19" t="e">
        <f t="shared" si="5"/>
        <v>#REF!</v>
      </c>
      <c r="T54" s="128" t="e">
        <f>'TRIBULAN I'!T54+'TRIBULAN II'!T54</f>
        <v>#REF!</v>
      </c>
      <c r="U54" s="19" t="e">
        <f t="shared" si="38"/>
        <v>#REF!</v>
      </c>
      <c r="V54" s="128" t="e">
        <f>'TRIBULAN I'!V54+'TRIBULAN II'!V54</f>
        <v>#REF!</v>
      </c>
      <c r="W54" s="19" t="e">
        <f t="shared" si="7"/>
        <v>#REF!</v>
      </c>
      <c r="X54" s="128" t="e">
        <f>'TRIBULAN I'!X54+'TRIBULAN II'!X54</f>
        <v>#REF!</v>
      </c>
      <c r="Y54" s="19" t="e">
        <f t="shared" si="39"/>
        <v>#REF!</v>
      </c>
      <c r="Z54" s="128" t="e">
        <f>'TRIBULAN I'!Z54+'TRIBULAN II'!Z54</f>
        <v>#REF!</v>
      </c>
      <c r="AA54" s="19" t="e">
        <f t="shared" si="9"/>
        <v>#REF!</v>
      </c>
      <c r="AB54" s="128" t="e">
        <f>'TRIBULAN I'!AB54+'TRIBULAN II'!AB54</f>
        <v>#REF!</v>
      </c>
      <c r="AC54" s="19" t="e">
        <f t="shared" si="40"/>
        <v>#REF!</v>
      </c>
      <c r="AD54" s="128" t="e">
        <f>'TRIBULAN I'!AD54+'TRIBULAN II'!AD54</f>
        <v>#REF!</v>
      </c>
      <c r="AE54" s="19" t="e">
        <f t="shared" si="11"/>
        <v>#REF!</v>
      </c>
      <c r="AF54" s="128" t="e">
        <f>'TRIBULAN I'!AF54+'TRIBULAN II'!AF54</f>
        <v>#REF!</v>
      </c>
      <c r="AG54" s="19" t="e">
        <f t="shared" si="41"/>
        <v>#REF!</v>
      </c>
      <c r="AH54" s="128" t="e">
        <f>'TRIBULAN I'!AH54+'TRIBULAN II'!AH54</f>
        <v>#REF!</v>
      </c>
      <c r="AI54" s="19" t="e">
        <f t="shared" si="13"/>
        <v>#REF!</v>
      </c>
      <c r="AJ54" s="128" t="e">
        <f>'TRIBULAN I'!AJ54+'TRIBULAN II'!AJ54</f>
        <v>#REF!</v>
      </c>
      <c r="AK54" s="19" t="e">
        <f t="shared" si="42"/>
        <v>#REF!</v>
      </c>
      <c r="AL54" s="128" t="e">
        <f>'TRIBULAN I'!AL54+'TRIBULAN II'!AL54</f>
        <v>#REF!</v>
      </c>
      <c r="AM54" s="128" t="e">
        <f>'TRIBULAN I'!AM54+'TRIBULAN II'!AM54</f>
        <v>#REF!</v>
      </c>
      <c r="AN54" s="128" t="e">
        <f>'TRIBULAN I'!AN54+'TRIBULAN II'!AN54</f>
        <v>#REF!</v>
      </c>
      <c r="AO54" s="128" t="e">
        <f>'TRIBULAN I'!AO54+'TRIBULAN II'!AO54</f>
        <v>#REF!</v>
      </c>
      <c r="AP54" s="128" t="e">
        <f>'TRIBULAN I'!AP54+'TRIBULAN II'!AP54</f>
        <v>#REF!</v>
      </c>
      <c r="AQ54" s="128" t="e">
        <f>'TRIBULAN I'!AQ54+'TRIBULAN II'!AQ54</f>
        <v>#REF!</v>
      </c>
      <c r="AR54" s="128" t="e">
        <f>'TRIBULAN I'!AR54+'TRIBULAN II'!AR54</f>
        <v>#REF!</v>
      </c>
      <c r="AS54" s="128" t="e">
        <f>'TRIBULAN I'!AS54+'TRIBULAN II'!AS54</f>
        <v>#REF!</v>
      </c>
      <c r="AT54" s="128" t="e">
        <f>'TRIBULAN I'!AT54+'TRIBULAN II'!AT54</f>
        <v>#REF!</v>
      </c>
      <c r="AU54" s="128" t="e">
        <f>'TRIBULAN I'!AU54+'TRIBULAN II'!AU54</f>
        <v>#REF!</v>
      </c>
      <c r="AV54" s="128" t="e">
        <f>'TRIBULAN I'!AV54+'TRIBULAN II'!AV54</f>
        <v>#REF!</v>
      </c>
      <c r="AW54" s="128" t="e">
        <f>'TRIBULAN I'!AW54+'TRIBULAN II'!AW54</f>
        <v>#REF!</v>
      </c>
      <c r="AX54" s="128" t="e">
        <f>'TRIBULAN I'!AX54+'TRIBULAN II'!AX54</f>
        <v>#REF!</v>
      </c>
      <c r="AY54" s="128" t="e">
        <f>'TRIBULAN I'!AY54+'TRIBULAN II'!AY54</f>
        <v>#REF!</v>
      </c>
      <c r="AZ54" s="128" t="e">
        <f>'TRIBULAN I'!AZ54+'TRIBULAN II'!AZ54</f>
        <v>#REF!</v>
      </c>
      <c r="BA54" s="128" t="e">
        <f>'TRIBULAN I'!BA54+'TRIBULAN II'!BA54</f>
        <v>#REF!</v>
      </c>
      <c r="BB54" s="28" t="e">
        <f t="shared" si="15"/>
        <v>#REF!</v>
      </c>
      <c r="BC54" s="128" t="e">
        <f>'TRIBULAN I'!BC54+'TRIBULAN II'!BC54</f>
        <v>#REF!</v>
      </c>
      <c r="BD54" s="28" t="e">
        <f t="shared" si="16"/>
        <v>#REF!</v>
      </c>
      <c r="BE54" s="128" t="e">
        <f>'TRIBULAN I'!BE54+'TRIBULAN II'!BE54</f>
        <v>#REF!</v>
      </c>
      <c r="BF54" s="29" t="e">
        <f t="shared" si="17"/>
        <v>#REF!</v>
      </c>
      <c r="BG54" s="128" t="e">
        <f>'TRIBULAN I'!BG54+'TRIBULAN II'!BG54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'TRIBULAN I'!BK54+'TRIBULAN II'!BK54</f>
        <v>#REF!</v>
      </c>
      <c r="BL54" s="19" t="e">
        <f t="shared" si="21"/>
        <v>#REF!</v>
      </c>
      <c r="BM54" s="128" t="e">
        <f>'TRIBULAN I'!BM54+'TRIBULAN II'!BM54</f>
        <v>#REF!</v>
      </c>
      <c r="BN54" s="19" t="e">
        <f t="shared" si="22"/>
        <v>#REF!</v>
      </c>
      <c r="BO54" s="128" t="e">
        <f>'TRIBULAN I'!BO54+'TRIBULAN II'!BO54</f>
        <v>#REF!</v>
      </c>
      <c r="BP54" s="19" t="e">
        <f t="shared" si="23"/>
        <v>#REF!</v>
      </c>
      <c r="BQ54" s="128" t="e">
        <f>'TRIBULAN I'!BQ54+'TRIBULAN II'!BQ54</f>
        <v>#REF!</v>
      </c>
      <c r="BR54" s="19" t="e">
        <f t="shared" si="24"/>
        <v>#REF!</v>
      </c>
      <c r="BS54" s="128" t="e">
        <f>'TRIBULAN I'!BS54+'TRIBULAN II'!BS54</f>
        <v>#REF!</v>
      </c>
      <c r="BT54" s="19" t="e">
        <f t="shared" si="25"/>
        <v>#REF!</v>
      </c>
      <c r="BU54" s="128" t="e">
        <f>'TRIBULAN I'!BU54+'TRIBULAN II'!BU54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'TRIBULAN I'!D55+'TRIBULAN II'!D55</f>
        <v>#REF!</v>
      </c>
      <c r="E55" s="129" t="e">
        <f>'TRIBULAN I'!E55+'TRIBULAN II'!E55</f>
        <v>#REF!</v>
      </c>
      <c r="F55" s="129" t="e">
        <f>'TRIBULAN I'!F55+'TRIBULAN II'!F55</f>
        <v>#REF!</v>
      </c>
      <c r="G55" s="109" t="e">
        <f t="shared" si="0"/>
        <v>#REF!</v>
      </c>
      <c r="H55" s="129" t="e">
        <f>'TRIBULAN I'!H55+'TRIBULAN II'!H55</f>
        <v>#REF!</v>
      </c>
      <c r="I55" s="21" t="e">
        <f t="shared" si="37"/>
        <v>#REF!</v>
      </c>
      <c r="J55" s="129" t="e">
        <f>'TRIBULAN I'!J55+'TRIBULAN II'!J55</f>
        <v>#REF!</v>
      </c>
      <c r="K55" s="23" t="e">
        <f t="shared" si="35"/>
        <v>#REF!</v>
      </c>
      <c r="L55" s="129" t="e">
        <f>'TRIBULAN I'!L55+'TRIBULAN II'!L55</f>
        <v>#REF!</v>
      </c>
      <c r="M55" s="129" t="e">
        <f>'TRIBULAN I'!M55+'TRIBULAN II'!M55</f>
        <v>#REF!</v>
      </c>
      <c r="N55" s="129" t="e">
        <f>'TRIBULAN I'!N55+'TRIBULAN II'!N55</f>
        <v>#REF!</v>
      </c>
      <c r="O55" s="19" t="e">
        <f t="shared" si="3"/>
        <v>#REF!</v>
      </c>
      <c r="P55" s="129" t="e">
        <f>'TRIBULAN I'!P55+'TRIBULAN II'!P55</f>
        <v>#REF!</v>
      </c>
      <c r="Q55" s="19" t="e">
        <f t="shared" si="36"/>
        <v>#REF!</v>
      </c>
      <c r="R55" s="129" t="e">
        <f>'TRIBULAN I'!R55+'TRIBULAN II'!R55</f>
        <v>#REF!</v>
      </c>
      <c r="S55" s="19" t="e">
        <f t="shared" si="5"/>
        <v>#REF!</v>
      </c>
      <c r="T55" s="129" t="e">
        <f>'TRIBULAN I'!T55+'TRIBULAN II'!T55</f>
        <v>#REF!</v>
      </c>
      <c r="U55" s="19" t="e">
        <f t="shared" si="38"/>
        <v>#REF!</v>
      </c>
      <c r="V55" s="129" t="e">
        <f>'TRIBULAN I'!V55+'TRIBULAN II'!V55</f>
        <v>#REF!</v>
      </c>
      <c r="W55" s="19" t="e">
        <f t="shared" si="7"/>
        <v>#REF!</v>
      </c>
      <c r="X55" s="129" t="e">
        <f>'TRIBULAN I'!X55+'TRIBULAN II'!X55</f>
        <v>#REF!</v>
      </c>
      <c r="Y55" s="19" t="e">
        <f t="shared" si="39"/>
        <v>#REF!</v>
      </c>
      <c r="Z55" s="129" t="e">
        <f>'TRIBULAN I'!Z55+'TRIBULAN II'!Z55</f>
        <v>#REF!</v>
      </c>
      <c r="AA55" s="19" t="e">
        <f t="shared" si="9"/>
        <v>#REF!</v>
      </c>
      <c r="AB55" s="129" t="e">
        <f>'TRIBULAN I'!AB55+'TRIBULAN II'!AB55</f>
        <v>#REF!</v>
      </c>
      <c r="AC55" s="19" t="e">
        <f t="shared" si="40"/>
        <v>#REF!</v>
      </c>
      <c r="AD55" s="129" t="e">
        <f>'TRIBULAN I'!AD55+'TRIBULAN II'!AD55</f>
        <v>#REF!</v>
      </c>
      <c r="AE55" s="19" t="e">
        <f t="shared" si="11"/>
        <v>#REF!</v>
      </c>
      <c r="AF55" s="129" t="e">
        <f>'TRIBULAN I'!AF55+'TRIBULAN II'!AF55</f>
        <v>#REF!</v>
      </c>
      <c r="AG55" s="19" t="e">
        <f t="shared" si="41"/>
        <v>#REF!</v>
      </c>
      <c r="AH55" s="129" t="e">
        <f>'TRIBULAN I'!AH55+'TRIBULAN II'!AH55</f>
        <v>#REF!</v>
      </c>
      <c r="AI55" s="19" t="e">
        <f t="shared" si="13"/>
        <v>#REF!</v>
      </c>
      <c r="AJ55" s="129" t="e">
        <f>'TRIBULAN I'!AJ55+'TRIBULAN II'!AJ55</f>
        <v>#REF!</v>
      </c>
      <c r="AK55" s="19" t="e">
        <f t="shared" si="42"/>
        <v>#REF!</v>
      </c>
      <c r="AL55" s="129" t="e">
        <f>'TRIBULAN I'!AL55+'TRIBULAN II'!AL55</f>
        <v>#REF!</v>
      </c>
      <c r="AM55" s="129" t="e">
        <f>'TRIBULAN I'!AM55+'TRIBULAN II'!AM55</f>
        <v>#REF!</v>
      </c>
      <c r="AN55" s="129" t="e">
        <f>'TRIBULAN I'!AN55+'TRIBULAN II'!AN55</f>
        <v>#REF!</v>
      </c>
      <c r="AO55" s="129" t="e">
        <f>'TRIBULAN I'!AO55+'TRIBULAN II'!AO55</f>
        <v>#REF!</v>
      </c>
      <c r="AP55" s="129" t="e">
        <f>'TRIBULAN I'!AP55+'TRIBULAN II'!AP55</f>
        <v>#REF!</v>
      </c>
      <c r="AQ55" s="129" t="e">
        <f>'TRIBULAN I'!AQ55+'TRIBULAN II'!AQ55</f>
        <v>#REF!</v>
      </c>
      <c r="AR55" s="129" t="e">
        <f>'TRIBULAN I'!AR55+'TRIBULAN II'!AR55</f>
        <v>#REF!</v>
      </c>
      <c r="AS55" s="129" t="e">
        <f>'TRIBULAN I'!AS55+'TRIBULAN II'!AS55</f>
        <v>#REF!</v>
      </c>
      <c r="AT55" s="129" t="e">
        <f>'TRIBULAN I'!AT55+'TRIBULAN II'!AT55</f>
        <v>#REF!</v>
      </c>
      <c r="AU55" s="129" t="e">
        <f>'TRIBULAN I'!AU55+'TRIBULAN II'!AU55</f>
        <v>#REF!</v>
      </c>
      <c r="AV55" s="129" t="e">
        <f>'TRIBULAN I'!AV55+'TRIBULAN II'!AV55</f>
        <v>#REF!</v>
      </c>
      <c r="AW55" s="129" t="e">
        <f>'TRIBULAN I'!AW55+'TRIBULAN II'!AW55</f>
        <v>#REF!</v>
      </c>
      <c r="AX55" s="129" t="e">
        <f>'TRIBULAN I'!AX55+'TRIBULAN II'!AX55</f>
        <v>#REF!</v>
      </c>
      <c r="AY55" s="129" t="e">
        <f>'TRIBULAN I'!AY55+'TRIBULAN II'!AY55</f>
        <v>#REF!</v>
      </c>
      <c r="AZ55" s="129" t="e">
        <f>'TRIBULAN I'!AZ55+'TRIBULAN II'!AZ55</f>
        <v>#REF!</v>
      </c>
      <c r="BA55" s="129" t="e">
        <f>'TRIBULAN I'!BA55+'TRIBULAN II'!BA55</f>
        <v>#REF!</v>
      </c>
      <c r="BB55" s="28" t="e">
        <f t="shared" si="15"/>
        <v>#REF!</v>
      </c>
      <c r="BC55" s="129" t="e">
        <f>'TRIBULAN I'!BC55+'TRIBULAN II'!BC55</f>
        <v>#REF!</v>
      </c>
      <c r="BD55" s="28" t="e">
        <f t="shared" si="16"/>
        <v>#REF!</v>
      </c>
      <c r="BE55" s="129" t="e">
        <f>'TRIBULAN I'!BE55+'TRIBULAN II'!BE55</f>
        <v>#REF!</v>
      </c>
      <c r="BF55" s="29" t="e">
        <f t="shared" si="17"/>
        <v>#REF!</v>
      </c>
      <c r="BG55" s="129" t="e">
        <f>'TRIBULAN I'!BG55+'TRIBULAN II'!BG55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'TRIBULAN I'!BK55+'TRIBULAN II'!BK55</f>
        <v>#REF!</v>
      </c>
      <c r="BL55" s="19" t="e">
        <f t="shared" si="21"/>
        <v>#REF!</v>
      </c>
      <c r="BM55" s="129" t="e">
        <f>'TRIBULAN I'!BM55+'TRIBULAN II'!BM55</f>
        <v>#REF!</v>
      </c>
      <c r="BN55" s="19" t="e">
        <f t="shared" si="22"/>
        <v>#REF!</v>
      </c>
      <c r="BO55" s="129" t="e">
        <f>'TRIBULAN I'!BO55+'TRIBULAN II'!BO55</f>
        <v>#REF!</v>
      </c>
      <c r="BP55" s="19" t="e">
        <f t="shared" si="23"/>
        <v>#REF!</v>
      </c>
      <c r="BQ55" s="129" t="e">
        <f>'TRIBULAN I'!BQ55+'TRIBULAN II'!BQ55</f>
        <v>#REF!</v>
      </c>
      <c r="BR55" s="19" t="e">
        <f t="shared" si="24"/>
        <v>#REF!</v>
      </c>
      <c r="BS55" s="129" t="e">
        <f>'TRIBULAN I'!BS55+'TRIBULAN II'!BS55</f>
        <v>#REF!</v>
      </c>
      <c r="BT55" s="19" t="e">
        <f t="shared" si="25"/>
        <v>#REF!</v>
      </c>
      <c r="BU55" s="129" t="e">
        <f>'TRIBULAN I'!BU55+'TRIBULAN II'!BU55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98">
        <v>11</v>
      </c>
      <c r="B56" s="199" t="s">
        <v>106</v>
      </c>
      <c r="C56" s="32" t="s">
        <v>107</v>
      </c>
      <c r="D56" s="128" t="e">
        <f>'TRIBULAN I'!D56+'TRIBULAN II'!D56</f>
        <v>#REF!</v>
      </c>
      <c r="E56" s="128" t="e">
        <f>'TRIBULAN I'!E56+'TRIBULAN II'!E56</f>
        <v>#REF!</v>
      </c>
      <c r="F56" s="128" t="e">
        <f>'TRIBULAN I'!F56+'TRIBULAN II'!F56</f>
        <v>#REF!</v>
      </c>
      <c r="G56" s="19" t="e">
        <f t="shared" si="0"/>
        <v>#REF!</v>
      </c>
      <c r="H56" s="128" t="e">
        <f>'TRIBULAN I'!H56+'TRIBULAN II'!H56</f>
        <v>#REF!</v>
      </c>
      <c r="I56" s="21" t="e">
        <f t="shared" si="37"/>
        <v>#REF!</v>
      </c>
      <c r="J56" s="128" t="e">
        <f>'TRIBULAN I'!J56+'TRIBULAN II'!J56</f>
        <v>#REF!</v>
      </c>
      <c r="K56" s="23" t="e">
        <f t="shared" si="35"/>
        <v>#REF!</v>
      </c>
      <c r="L56" s="128" t="e">
        <f>'TRIBULAN I'!L56+'TRIBULAN II'!L56</f>
        <v>#REF!</v>
      </c>
      <c r="M56" s="128" t="e">
        <f>'TRIBULAN I'!M56+'TRIBULAN II'!M56</f>
        <v>#REF!</v>
      </c>
      <c r="N56" s="128" t="e">
        <f>'TRIBULAN I'!N56+'TRIBULAN II'!N56</f>
        <v>#REF!</v>
      </c>
      <c r="O56" s="19" t="e">
        <f t="shared" si="3"/>
        <v>#REF!</v>
      </c>
      <c r="P56" s="128" t="e">
        <f>'TRIBULAN I'!P56+'TRIBULAN II'!P56</f>
        <v>#REF!</v>
      </c>
      <c r="Q56" s="19" t="e">
        <f t="shared" si="36"/>
        <v>#REF!</v>
      </c>
      <c r="R56" s="128" t="e">
        <f>'TRIBULAN I'!R56+'TRIBULAN II'!R56</f>
        <v>#REF!</v>
      </c>
      <c r="S56" s="19" t="e">
        <f t="shared" si="5"/>
        <v>#REF!</v>
      </c>
      <c r="T56" s="128" t="e">
        <f>'TRIBULAN I'!T56+'TRIBULAN II'!T56</f>
        <v>#REF!</v>
      </c>
      <c r="U56" s="19" t="e">
        <f t="shared" si="38"/>
        <v>#REF!</v>
      </c>
      <c r="V56" s="128" t="e">
        <f>'TRIBULAN I'!V56+'TRIBULAN II'!V56</f>
        <v>#REF!</v>
      </c>
      <c r="W56" s="19" t="e">
        <f t="shared" si="7"/>
        <v>#REF!</v>
      </c>
      <c r="X56" s="128" t="e">
        <f>'TRIBULAN I'!X56+'TRIBULAN II'!X56</f>
        <v>#REF!</v>
      </c>
      <c r="Y56" s="19" t="e">
        <f t="shared" si="39"/>
        <v>#REF!</v>
      </c>
      <c r="Z56" s="128" t="e">
        <f>'TRIBULAN I'!Z56+'TRIBULAN II'!Z56</f>
        <v>#REF!</v>
      </c>
      <c r="AA56" s="19" t="e">
        <f t="shared" si="9"/>
        <v>#REF!</v>
      </c>
      <c r="AB56" s="128" t="e">
        <f>'TRIBULAN I'!AB56+'TRIBULAN II'!AB56</f>
        <v>#REF!</v>
      </c>
      <c r="AC56" s="19" t="e">
        <f t="shared" si="40"/>
        <v>#REF!</v>
      </c>
      <c r="AD56" s="128" t="e">
        <f>'TRIBULAN I'!AD56+'TRIBULAN II'!AD56</f>
        <v>#REF!</v>
      </c>
      <c r="AE56" s="19" t="e">
        <f t="shared" si="11"/>
        <v>#REF!</v>
      </c>
      <c r="AF56" s="128" t="e">
        <f>'TRIBULAN I'!AF56+'TRIBULAN II'!AF56</f>
        <v>#REF!</v>
      </c>
      <c r="AG56" s="19" t="e">
        <f t="shared" si="41"/>
        <v>#REF!</v>
      </c>
      <c r="AH56" s="128" t="e">
        <f>'TRIBULAN I'!AH56+'TRIBULAN II'!AH56</f>
        <v>#REF!</v>
      </c>
      <c r="AI56" s="19" t="e">
        <f t="shared" si="13"/>
        <v>#REF!</v>
      </c>
      <c r="AJ56" s="128" t="e">
        <f>'TRIBULAN I'!AJ56+'TRIBULAN II'!AJ56</f>
        <v>#REF!</v>
      </c>
      <c r="AK56" s="19" t="e">
        <f t="shared" si="42"/>
        <v>#REF!</v>
      </c>
      <c r="AL56" s="128" t="e">
        <f>'TRIBULAN I'!AL56+'TRIBULAN II'!AL56</f>
        <v>#REF!</v>
      </c>
      <c r="AM56" s="128" t="e">
        <f>'TRIBULAN I'!AM56+'TRIBULAN II'!AM56</f>
        <v>#REF!</v>
      </c>
      <c r="AN56" s="128" t="e">
        <f>'TRIBULAN I'!AN56+'TRIBULAN II'!AN56</f>
        <v>#REF!</v>
      </c>
      <c r="AO56" s="128" t="e">
        <f>'TRIBULAN I'!AO56+'TRIBULAN II'!AO56</f>
        <v>#REF!</v>
      </c>
      <c r="AP56" s="128" t="e">
        <f>'TRIBULAN I'!AP56+'TRIBULAN II'!AP56</f>
        <v>#REF!</v>
      </c>
      <c r="AQ56" s="128" t="e">
        <f>'TRIBULAN I'!AQ56+'TRIBULAN II'!AQ56</f>
        <v>#REF!</v>
      </c>
      <c r="AR56" s="128" t="e">
        <f>'TRIBULAN I'!AR56+'TRIBULAN II'!AR56</f>
        <v>#REF!</v>
      </c>
      <c r="AS56" s="128" t="e">
        <f>'TRIBULAN I'!AS56+'TRIBULAN II'!AS56</f>
        <v>#REF!</v>
      </c>
      <c r="AT56" s="128" t="e">
        <f>'TRIBULAN I'!AT56+'TRIBULAN II'!AT56</f>
        <v>#REF!</v>
      </c>
      <c r="AU56" s="128" t="e">
        <f>'TRIBULAN I'!AU56+'TRIBULAN II'!AU56</f>
        <v>#REF!</v>
      </c>
      <c r="AV56" s="128" t="e">
        <f>'TRIBULAN I'!AV56+'TRIBULAN II'!AV56</f>
        <v>#REF!</v>
      </c>
      <c r="AW56" s="128" t="e">
        <f>'TRIBULAN I'!AW56+'TRIBULAN II'!AW56</f>
        <v>#REF!</v>
      </c>
      <c r="AX56" s="128" t="e">
        <f>'TRIBULAN I'!AX56+'TRIBULAN II'!AX56</f>
        <v>#REF!</v>
      </c>
      <c r="AY56" s="128" t="e">
        <f>'TRIBULAN I'!AY56+'TRIBULAN II'!AY56</f>
        <v>#REF!</v>
      </c>
      <c r="AZ56" s="128" t="e">
        <f>'TRIBULAN I'!AZ56+'TRIBULAN II'!AZ56</f>
        <v>#REF!</v>
      </c>
      <c r="BA56" s="128" t="e">
        <f>'TRIBULAN I'!BA56+'TRIBULAN II'!BA56</f>
        <v>#REF!</v>
      </c>
      <c r="BB56" s="28" t="e">
        <f t="shared" si="15"/>
        <v>#REF!</v>
      </c>
      <c r="BC56" s="128" t="e">
        <f>'TRIBULAN I'!BC56+'TRIBULAN II'!BC56</f>
        <v>#REF!</v>
      </c>
      <c r="BD56" s="28" t="e">
        <f t="shared" si="16"/>
        <v>#REF!</v>
      </c>
      <c r="BE56" s="128" t="e">
        <f>'TRIBULAN I'!BE56+'TRIBULAN II'!BE56</f>
        <v>#REF!</v>
      </c>
      <c r="BF56" s="29" t="e">
        <f t="shared" si="17"/>
        <v>#REF!</v>
      </c>
      <c r="BG56" s="128" t="e">
        <f>'TRIBULAN I'!BG56+'TRIBULAN II'!BG56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'TRIBULAN I'!BK56+'TRIBULAN II'!BK56</f>
        <v>#REF!</v>
      </c>
      <c r="BL56" s="19" t="e">
        <f t="shared" si="21"/>
        <v>#REF!</v>
      </c>
      <c r="BM56" s="128" t="e">
        <f>'TRIBULAN I'!BM56+'TRIBULAN II'!BM56</f>
        <v>#REF!</v>
      </c>
      <c r="BN56" s="19" t="e">
        <f t="shared" si="22"/>
        <v>#REF!</v>
      </c>
      <c r="BO56" s="128" t="e">
        <f>'TRIBULAN I'!BO56+'TRIBULAN II'!BO56</f>
        <v>#REF!</v>
      </c>
      <c r="BP56" s="19" t="e">
        <f t="shared" si="23"/>
        <v>#REF!</v>
      </c>
      <c r="BQ56" s="128" t="e">
        <f>'TRIBULAN I'!BQ56+'TRIBULAN II'!BQ56</f>
        <v>#REF!</v>
      </c>
      <c r="BR56" s="19" t="e">
        <f t="shared" si="24"/>
        <v>#REF!</v>
      </c>
      <c r="BS56" s="128" t="e">
        <f>'TRIBULAN I'!BS56+'TRIBULAN II'!BS56</f>
        <v>#REF!</v>
      </c>
      <c r="BT56" s="19" t="e">
        <f t="shared" si="25"/>
        <v>#REF!</v>
      </c>
      <c r="BU56" s="128" t="e">
        <f>'TRIBULAN I'!BU56+'TRIBULAN II'!BU56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74"/>
      <c r="B57" s="174"/>
      <c r="C57" s="32" t="s">
        <v>108</v>
      </c>
      <c r="D57" s="128" t="e">
        <f>'TRIBULAN I'!D57+'TRIBULAN II'!D57</f>
        <v>#REF!</v>
      </c>
      <c r="E57" s="128" t="e">
        <f>'TRIBULAN I'!E57+'TRIBULAN II'!E57</f>
        <v>#REF!</v>
      </c>
      <c r="F57" s="128" t="e">
        <f>'TRIBULAN I'!F57+'TRIBULAN II'!F57</f>
        <v>#REF!</v>
      </c>
      <c r="G57" s="19" t="e">
        <f t="shared" si="0"/>
        <v>#REF!</v>
      </c>
      <c r="H57" s="128" t="e">
        <f>'TRIBULAN I'!H57+'TRIBULAN II'!H57</f>
        <v>#REF!</v>
      </c>
      <c r="I57" s="21" t="e">
        <f t="shared" si="37"/>
        <v>#REF!</v>
      </c>
      <c r="J57" s="128" t="e">
        <f>'TRIBULAN I'!J57+'TRIBULAN II'!J57</f>
        <v>#REF!</v>
      </c>
      <c r="K57" s="23" t="e">
        <f t="shared" si="35"/>
        <v>#REF!</v>
      </c>
      <c r="L57" s="128" t="e">
        <f>'TRIBULAN I'!L57+'TRIBULAN II'!L57</f>
        <v>#REF!</v>
      </c>
      <c r="M57" s="128" t="e">
        <f>'TRIBULAN I'!M57+'TRIBULAN II'!M57</f>
        <v>#REF!</v>
      </c>
      <c r="N57" s="128" t="e">
        <f>'TRIBULAN I'!N57+'TRIBULAN II'!N57</f>
        <v>#REF!</v>
      </c>
      <c r="O57" s="19" t="e">
        <f t="shared" si="3"/>
        <v>#REF!</v>
      </c>
      <c r="P57" s="128" t="e">
        <f>'TRIBULAN I'!P57+'TRIBULAN II'!P57</f>
        <v>#REF!</v>
      </c>
      <c r="Q57" s="19" t="e">
        <f t="shared" si="36"/>
        <v>#REF!</v>
      </c>
      <c r="R57" s="128" t="e">
        <f>'TRIBULAN I'!R57+'TRIBULAN II'!R57</f>
        <v>#REF!</v>
      </c>
      <c r="S57" s="19" t="e">
        <f t="shared" si="5"/>
        <v>#REF!</v>
      </c>
      <c r="T57" s="128" t="e">
        <f>'TRIBULAN I'!T57+'TRIBULAN II'!T57</f>
        <v>#REF!</v>
      </c>
      <c r="U57" s="19" t="e">
        <f t="shared" si="38"/>
        <v>#REF!</v>
      </c>
      <c r="V57" s="128" t="e">
        <f>'TRIBULAN I'!V57+'TRIBULAN II'!V57</f>
        <v>#REF!</v>
      </c>
      <c r="W57" s="19" t="e">
        <f t="shared" si="7"/>
        <v>#REF!</v>
      </c>
      <c r="X57" s="128" t="e">
        <f>'TRIBULAN I'!X57+'TRIBULAN II'!X57</f>
        <v>#REF!</v>
      </c>
      <c r="Y57" s="19" t="e">
        <f t="shared" si="39"/>
        <v>#REF!</v>
      </c>
      <c r="Z57" s="128" t="e">
        <f>'TRIBULAN I'!Z57+'TRIBULAN II'!Z57</f>
        <v>#REF!</v>
      </c>
      <c r="AA57" s="19" t="e">
        <f t="shared" si="9"/>
        <v>#REF!</v>
      </c>
      <c r="AB57" s="128" t="e">
        <f>'TRIBULAN I'!AB57+'TRIBULAN II'!AB57</f>
        <v>#REF!</v>
      </c>
      <c r="AC57" s="19" t="e">
        <f t="shared" si="40"/>
        <v>#REF!</v>
      </c>
      <c r="AD57" s="128" t="e">
        <f>'TRIBULAN I'!AD57+'TRIBULAN II'!AD57</f>
        <v>#REF!</v>
      </c>
      <c r="AE57" s="19" t="e">
        <f t="shared" si="11"/>
        <v>#REF!</v>
      </c>
      <c r="AF57" s="128" t="e">
        <f>'TRIBULAN I'!AF57+'TRIBULAN II'!AF57</f>
        <v>#REF!</v>
      </c>
      <c r="AG57" s="19" t="e">
        <f t="shared" si="41"/>
        <v>#REF!</v>
      </c>
      <c r="AH57" s="128" t="e">
        <f>'TRIBULAN I'!AH57+'TRIBULAN II'!AH57</f>
        <v>#REF!</v>
      </c>
      <c r="AI57" s="19" t="e">
        <f t="shared" si="13"/>
        <v>#REF!</v>
      </c>
      <c r="AJ57" s="128" t="e">
        <f>'TRIBULAN I'!AJ57+'TRIBULAN II'!AJ57</f>
        <v>#REF!</v>
      </c>
      <c r="AK57" s="19" t="e">
        <f t="shared" si="42"/>
        <v>#REF!</v>
      </c>
      <c r="AL57" s="128" t="e">
        <f>'TRIBULAN I'!AL57+'TRIBULAN II'!AL57</f>
        <v>#REF!</v>
      </c>
      <c r="AM57" s="128" t="e">
        <f>'TRIBULAN I'!AM57+'TRIBULAN II'!AM57</f>
        <v>#REF!</v>
      </c>
      <c r="AN57" s="128" t="e">
        <f>'TRIBULAN I'!AN57+'TRIBULAN II'!AN57</f>
        <v>#REF!</v>
      </c>
      <c r="AO57" s="128" t="e">
        <f>'TRIBULAN I'!AO57+'TRIBULAN II'!AO57</f>
        <v>#REF!</v>
      </c>
      <c r="AP57" s="128" t="e">
        <f>'TRIBULAN I'!AP57+'TRIBULAN II'!AP57</f>
        <v>#REF!</v>
      </c>
      <c r="AQ57" s="128" t="e">
        <f>'TRIBULAN I'!AQ57+'TRIBULAN II'!AQ57</f>
        <v>#REF!</v>
      </c>
      <c r="AR57" s="128" t="e">
        <f>'TRIBULAN I'!AR57+'TRIBULAN II'!AR57</f>
        <v>#REF!</v>
      </c>
      <c r="AS57" s="128" t="e">
        <f>'TRIBULAN I'!AS57+'TRIBULAN II'!AS57</f>
        <v>#REF!</v>
      </c>
      <c r="AT57" s="128" t="e">
        <f>'TRIBULAN I'!AT57+'TRIBULAN II'!AT57</f>
        <v>#REF!</v>
      </c>
      <c r="AU57" s="128" t="e">
        <f>'TRIBULAN I'!AU57+'TRIBULAN II'!AU57</f>
        <v>#REF!</v>
      </c>
      <c r="AV57" s="128" t="e">
        <f>'TRIBULAN I'!AV57+'TRIBULAN II'!AV57</f>
        <v>#REF!</v>
      </c>
      <c r="AW57" s="128" t="e">
        <f>'TRIBULAN I'!AW57+'TRIBULAN II'!AW57</f>
        <v>#REF!</v>
      </c>
      <c r="AX57" s="128" t="e">
        <f>'TRIBULAN I'!AX57+'TRIBULAN II'!AX57</f>
        <v>#REF!</v>
      </c>
      <c r="AY57" s="128" t="e">
        <f>'TRIBULAN I'!AY57+'TRIBULAN II'!AY57</f>
        <v>#REF!</v>
      </c>
      <c r="AZ57" s="128" t="e">
        <f>'TRIBULAN I'!AZ57+'TRIBULAN II'!AZ57</f>
        <v>#REF!</v>
      </c>
      <c r="BA57" s="128" t="e">
        <f>'TRIBULAN I'!BA57+'TRIBULAN II'!BA57</f>
        <v>#REF!</v>
      </c>
      <c r="BB57" s="28" t="e">
        <f t="shared" si="15"/>
        <v>#REF!</v>
      </c>
      <c r="BC57" s="128" t="e">
        <f>'TRIBULAN I'!BC57+'TRIBULAN II'!BC57</f>
        <v>#REF!</v>
      </c>
      <c r="BD57" s="28" t="e">
        <f t="shared" si="16"/>
        <v>#REF!</v>
      </c>
      <c r="BE57" s="128" t="e">
        <f>'TRIBULAN I'!BE57+'TRIBULAN II'!BE57</f>
        <v>#REF!</v>
      </c>
      <c r="BF57" s="29" t="e">
        <f t="shared" si="17"/>
        <v>#REF!</v>
      </c>
      <c r="BG57" s="128" t="e">
        <f>'TRIBULAN I'!BG57+'TRIBULAN II'!BG57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'TRIBULAN I'!BK57+'TRIBULAN II'!BK57</f>
        <v>#REF!</v>
      </c>
      <c r="BL57" s="19" t="e">
        <f t="shared" si="21"/>
        <v>#REF!</v>
      </c>
      <c r="BM57" s="128" t="e">
        <f>'TRIBULAN I'!BM57+'TRIBULAN II'!BM57</f>
        <v>#REF!</v>
      </c>
      <c r="BN57" s="19" t="e">
        <f t="shared" si="22"/>
        <v>#REF!</v>
      </c>
      <c r="BO57" s="128" t="e">
        <f>'TRIBULAN I'!BO57+'TRIBULAN II'!BO57</f>
        <v>#REF!</v>
      </c>
      <c r="BP57" s="19" t="e">
        <f t="shared" si="23"/>
        <v>#REF!</v>
      </c>
      <c r="BQ57" s="128" t="e">
        <f>'TRIBULAN I'!BQ57+'TRIBULAN II'!BQ57</f>
        <v>#REF!</v>
      </c>
      <c r="BR57" s="19" t="e">
        <f t="shared" si="24"/>
        <v>#REF!</v>
      </c>
      <c r="BS57" s="128" t="e">
        <f>'TRIBULAN I'!BS57+'TRIBULAN II'!BS57</f>
        <v>#REF!</v>
      </c>
      <c r="BT57" s="19" t="e">
        <f t="shared" si="25"/>
        <v>#REF!</v>
      </c>
      <c r="BU57" s="128" t="e">
        <f>'TRIBULAN I'!BU57+'TRIBULAN II'!BU57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74"/>
      <c r="B58" s="174"/>
      <c r="C58" s="32" t="s">
        <v>109</v>
      </c>
      <c r="D58" s="128" t="e">
        <f>'TRIBULAN I'!D58+'TRIBULAN II'!D58</f>
        <v>#REF!</v>
      </c>
      <c r="E58" s="128" t="e">
        <f>'TRIBULAN I'!E58+'TRIBULAN II'!E58</f>
        <v>#REF!</v>
      </c>
      <c r="F58" s="128" t="e">
        <f>'TRIBULAN I'!F58+'TRIBULAN II'!F58</f>
        <v>#REF!</v>
      </c>
      <c r="G58" s="19" t="e">
        <f t="shared" si="0"/>
        <v>#REF!</v>
      </c>
      <c r="H58" s="128" t="e">
        <f>'TRIBULAN I'!H58+'TRIBULAN II'!H58</f>
        <v>#REF!</v>
      </c>
      <c r="I58" s="21" t="e">
        <f t="shared" si="37"/>
        <v>#REF!</v>
      </c>
      <c r="J58" s="128" t="e">
        <f>'TRIBULAN I'!J58+'TRIBULAN II'!J58</f>
        <v>#REF!</v>
      </c>
      <c r="K58" s="23" t="e">
        <f t="shared" si="35"/>
        <v>#REF!</v>
      </c>
      <c r="L58" s="128" t="e">
        <f>'TRIBULAN I'!L58+'TRIBULAN II'!L58</f>
        <v>#REF!</v>
      </c>
      <c r="M58" s="128" t="e">
        <f>'TRIBULAN I'!M58+'TRIBULAN II'!M58</f>
        <v>#REF!</v>
      </c>
      <c r="N58" s="128" t="e">
        <f>'TRIBULAN I'!N58+'TRIBULAN II'!N58</f>
        <v>#REF!</v>
      </c>
      <c r="O58" s="19" t="e">
        <f t="shared" si="3"/>
        <v>#REF!</v>
      </c>
      <c r="P58" s="128" t="e">
        <f>'TRIBULAN I'!P58+'TRIBULAN II'!P58</f>
        <v>#REF!</v>
      </c>
      <c r="Q58" s="19" t="e">
        <f t="shared" si="36"/>
        <v>#REF!</v>
      </c>
      <c r="R58" s="128" t="e">
        <f>'TRIBULAN I'!R58+'TRIBULAN II'!R58</f>
        <v>#REF!</v>
      </c>
      <c r="S58" s="19" t="e">
        <f t="shared" si="5"/>
        <v>#REF!</v>
      </c>
      <c r="T58" s="128" t="e">
        <f>'TRIBULAN I'!T58+'TRIBULAN II'!T58</f>
        <v>#REF!</v>
      </c>
      <c r="U58" s="19" t="e">
        <f t="shared" si="38"/>
        <v>#REF!</v>
      </c>
      <c r="V58" s="128" t="e">
        <f>'TRIBULAN I'!V58+'TRIBULAN II'!V58</f>
        <v>#REF!</v>
      </c>
      <c r="W58" s="19" t="e">
        <f t="shared" si="7"/>
        <v>#REF!</v>
      </c>
      <c r="X58" s="128" t="e">
        <f>'TRIBULAN I'!X58+'TRIBULAN II'!X58</f>
        <v>#REF!</v>
      </c>
      <c r="Y58" s="19" t="e">
        <f t="shared" si="39"/>
        <v>#REF!</v>
      </c>
      <c r="Z58" s="128" t="e">
        <f>'TRIBULAN I'!Z58+'TRIBULAN II'!Z58</f>
        <v>#REF!</v>
      </c>
      <c r="AA58" s="19" t="e">
        <f t="shared" si="9"/>
        <v>#REF!</v>
      </c>
      <c r="AB58" s="128" t="e">
        <f>'TRIBULAN I'!AB58+'TRIBULAN II'!AB58</f>
        <v>#REF!</v>
      </c>
      <c r="AC58" s="19" t="e">
        <f t="shared" si="40"/>
        <v>#REF!</v>
      </c>
      <c r="AD58" s="128" t="e">
        <f>'TRIBULAN I'!AD58+'TRIBULAN II'!AD58</f>
        <v>#REF!</v>
      </c>
      <c r="AE58" s="19" t="e">
        <f t="shared" si="11"/>
        <v>#REF!</v>
      </c>
      <c r="AF58" s="128" t="e">
        <f>'TRIBULAN I'!AF58+'TRIBULAN II'!AF58</f>
        <v>#REF!</v>
      </c>
      <c r="AG58" s="19" t="e">
        <f t="shared" si="41"/>
        <v>#REF!</v>
      </c>
      <c r="AH58" s="128" t="e">
        <f>'TRIBULAN I'!AH58+'TRIBULAN II'!AH58</f>
        <v>#REF!</v>
      </c>
      <c r="AI58" s="19" t="e">
        <f t="shared" si="13"/>
        <v>#REF!</v>
      </c>
      <c r="AJ58" s="128" t="e">
        <f>'TRIBULAN I'!AJ58+'TRIBULAN II'!AJ58</f>
        <v>#REF!</v>
      </c>
      <c r="AK58" s="19" t="e">
        <f t="shared" si="42"/>
        <v>#REF!</v>
      </c>
      <c r="AL58" s="128" t="e">
        <f>'TRIBULAN I'!AL58+'TRIBULAN II'!AL58</f>
        <v>#REF!</v>
      </c>
      <c r="AM58" s="128" t="e">
        <f>'TRIBULAN I'!AM58+'TRIBULAN II'!AM58</f>
        <v>#REF!</v>
      </c>
      <c r="AN58" s="128" t="e">
        <f>'TRIBULAN I'!AN58+'TRIBULAN II'!AN58</f>
        <v>#REF!</v>
      </c>
      <c r="AO58" s="128" t="e">
        <f>'TRIBULAN I'!AO58+'TRIBULAN II'!AO58</f>
        <v>#REF!</v>
      </c>
      <c r="AP58" s="128" t="e">
        <f>'TRIBULAN I'!AP58+'TRIBULAN II'!AP58</f>
        <v>#REF!</v>
      </c>
      <c r="AQ58" s="128" t="e">
        <f>'TRIBULAN I'!AQ58+'TRIBULAN II'!AQ58</f>
        <v>#REF!</v>
      </c>
      <c r="AR58" s="128" t="e">
        <f>'TRIBULAN I'!AR58+'TRIBULAN II'!AR58</f>
        <v>#REF!</v>
      </c>
      <c r="AS58" s="128" t="e">
        <f>'TRIBULAN I'!AS58+'TRIBULAN II'!AS58</f>
        <v>#REF!</v>
      </c>
      <c r="AT58" s="128" t="e">
        <f>'TRIBULAN I'!AT58+'TRIBULAN II'!AT58</f>
        <v>#REF!</v>
      </c>
      <c r="AU58" s="128" t="e">
        <f>'TRIBULAN I'!AU58+'TRIBULAN II'!AU58</f>
        <v>#REF!</v>
      </c>
      <c r="AV58" s="128" t="e">
        <f>'TRIBULAN I'!AV58+'TRIBULAN II'!AV58</f>
        <v>#REF!</v>
      </c>
      <c r="AW58" s="128" t="e">
        <f>'TRIBULAN I'!AW58+'TRIBULAN II'!AW58</f>
        <v>#REF!</v>
      </c>
      <c r="AX58" s="128" t="e">
        <f>'TRIBULAN I'!AX58+'TRIBULAN II'!AX58</f>
        <v>#REF!</v>
      </c>
      <c r="AY58" s="128" t="e">
        <f>'TRIBULAN I'!AY58+'TRIBULAN II'!AY58</f>
        <v>#REF!</v>
      </c>
      <c r="AZ58" s="128" t="e">
        <f>'TRIBULAN I'!AZ58+'TRIBULAN II'!AZ58</f>
        <v>#REF!</v>
      </c>
      <c r="BA58" s="128" t="e">
        <f>'TRIBULAN I'!BA58+'TRIBULAN II'!BA58</f>
        <v>#REF!</v>
      </c>
      <c r="BB58" s="28" t="e">
        <f t="shared" si="15"/>
        <v>#REF!</v>
      </c>
      <c r="BC58" s="128" t="e">
        <f>'TRIBULAN I'!BC58+'TRIBULAN II'!BC58</f>
        <v>#REF!</v>
      </c>
      <c r="BD58" s="28" t="e">
        <f t="shared" si="16"/>
        <v>#REF!</v>
      </c>
      <c r="BE58" s="128" t="e">
        <f>'TRIBULAN I'!BE58+'TRIBULAN II'!BE58</f>
        <v>#REF!</v>
      </c>
      <c r="BF58" s="29" t="e">
        <f t="shared" si="17"/>
        <v>#REF!</v>
      </c>
      <c r="BG58" s="128" t="e">
        <f>'TRIBULAN I'!BG58+'TRIBULAN II'!BG58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'TRIBULAN I'!BK58+'TRIBULAN II'!BK58</f>
        <v>#REF!</v>
      </c>
      <c r="BL58" s="19" t="e">
        <f t="shared" si="21"/>
        <v>#REF!</v>
      </c>
      <c r="BM58" s="128" t="e">
        <f>'TRIBULAN I'!BM58+'TRIBULAN II'!BM58</f>
        <v>#REF!</v>
      </c>
      <c r="BN58" s="19" t="e">
        <f t="shared" si="22"/>
        <v>#REF!</v>
      </c>
      <c r="BO58" s="128" t="e">
        <f>'TRIBULAN I'!BO58+'TRIBULAN II'!BO58</f>
        <v>#REF!</v>
      </c>
      <c r="BP58" s="19" t="e">
        <f t="shared" si="23"/>
        <v>#REF!</v>
      </c>
      <c r="BQ58" s="128" t="e">
        <f>'TRIBULAN I'!BQ58+'TRIBULAN II'!BQ58</f>
        <v>#REF!</v>
      </c>
      <c r="BR58" s="19" t="e">
        <f t="shared" si="24"/>
        <v>#REF!</v>
      </c>
      <c r="BS58" s="128" t="e">
        <f>'TRIBULAN I'!BS58+'TRIBULAN II'!BS58</f>
        <v>#REF!</v>
      </c>
      <c r="BT58" s="19" t="e">
        <f t="shared" si="25"/>
        <v>#REF!</v>
      </c>
      <c r="BU58" s="128" t="e">
        <f>'TRIBULAN I'!BU58+'TRIBULAN II'!BU58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75"/>
      <c r="B59" s="175"/>
      <c r="C59" s="32" t="s">
        <v>110</v>
      </c>
      <c r="D59" s="128" t="e">
        <f>'TRIBULAN I'!D59+'TRIBULAN II'!D59</f>
        <v>#REF!</v>
      </c>
      <c r="E59" s="128" t="e">
        <f>'TRIBULAN I'!E59+'TRIBULAN II'!E59</f>
        <v>#REF!</v>
      </c>
      <c r="F59" s="128" t="e">
        <f>'TRIBULAN I'!F59+'TRIBULAN II'!F59</f>
        <v>#REF!</v>
      </c>
      <c r="G59" s="19" t="e">
        <f t="shared" si="0"/>
        <v>#REF!</v>
      </c>
      <c r="H59" s="128" t="e">
        <f>'TRIBULAN I'!H59+'TRIBULAN II'!H59</f>
        <v>#REF!</v>
      </c>
      <c r="I59" s="21" t="e">
        <f t="shared" si="37"/>
        <v>#REF!</v>
      </c>
      <c r="J59" s="128" t="e">
        <f>'TRIBULAN I'!J59+'TRIBULAN II'!J59</f>
        <v>#REF!</v>
      </c>
      <c r="K59" s="23" t="e">
        <f t="shared" si="35"/>
        <v>#REF!</v>
      </c>
      <c r="L59" s="128" t="e">
        <f>'TRIBULAN I'!L59+'TRIBULAN II'!L59</f>
        <v>#REF!</v>
      </c>
      <c r="M59" s="128" t="e">
        <f>'TRIBULAN I'!M59+'TRIBULAN II'!M59</f>
        <v>#REF!</v>
      </c>
      <c r="N59" s="128" t="e">
        <f>'TRIBULAN I'!N59+'TRIBULAN II'!N59</f>
        <v>#REF!</v>
      </c>
      <c r="O59" s="19" t="e">
        <f t="shared" si="3"/>
        <v>#REF!</v>
      </c>
      <c r="P59" s="128" t="e">
        <f>'TRIBULAN I'!P59+'TRIBULAN II'!P59</f>
        <v>#REF!</v>
      </c>
      <c r="Q59" s="19" t="e">
        <f t="shared" si="36"/>
        <v>#REF!</v>
      </c>
      <c r="R59" s="128" t="e">
        <f>'TRIBULAN I'!R59+'TRIBULAN II'!R59</f>
        <v>#REF!</v>
      </c>
      <c r="S59" s="19" t="e">
        <f t="shared" si="5"/>
        <v>#REF!</v>
      </c>
      <c r="T59" s="128" t="e">
        <f>'TRIBULAN I'!T59+'TRIBULAN II'!T59</f>
        <v>#REF!</v>
      </c>
      <c r="U59" s="19" t="e">
        <f t="shared" si="38"/>
        <v>#REF!</v>
      </c>
      <c r="V59" s="128" t="e">
        <f>'TRIBULAN I'!V59+'TRIBULAN II'!V59</f>
        <v>#REF!</v>
      </c>
      <c r="W59" s="19" t="e">
        <f t="shared" si="7"/>
        <v>#REF!</v>
      </c>
      <c r="X59" s="128" t="e">
        <f>'TRIBULAN I'!X59+'TRIBULAN II'!X59</f>
        <v>#REF!</v>
      </c>
      <c r="Y59" s="19" t="e">
        <f t="shared" si="39"/>
        <v>#REF!</v>
      </c>
      <c r="Z59" s="128" t="e">
        <f>'TRIBULAN I'!Z59+'TRIBULAN II'!Z59</f>
        <v>#REF!</v>
      </c>
      <c r="AA59" s="19" t="e">
        <f t="shared" si="9"/>
        <v>#REF!</v>
      </c>
      <c r="AB59" s="128" t="e">
        <f>'TRIBULAN I'!AB59+'TRIBULAN II'!AB59</f>
        <v>#REF!</v>
      </c>
      <c r="AC59" s="19" t="e">
        <f t="shared" si="40"/>
        <v>#REF!</v>
      </c>
      <c r="AD59" s="128" t="e">
        <f>'TRIBULAN I'!AD59+'TRIBULAN II'!AD59</f>
        <v>#REF!</v>
      </c>
      <c r="AE59" s="19" t="e">
        <f t="shared" si="11"/>
        <v>#REF!</v>
      </c>
      <c r="AF59" s="128" t="e">
        <f>'TRIBULAN I'!AF59+'TRIBULAN II'!AF59</f>
        <v>#REF!</v>
      </c>
      <c r="AG59" s="19" t="e">
        <f t="shared" si="41"/>
        <v>#REF!</v>
      </c>
      <c r="AH59" s="128" t="e">
        <f>'TRIBULAN I'!AH59+'TRIBULAN II'!AH59</f>
        <v>#REF!</v>
      </c>
      <c r="AI59" s="19" t="e">
        <f t="shared" si="13"/>
        <v>#REF!</v>
      </c>
      <c r="AJ59" s="128" t="e">
        <f>'TRIBULAN I'!AJ59+'TRIBULAN II'!AJ59</f>
        <v>#REF!</v>
      </c>
      <c r="AK59" s="19" t="e">
        <f t="shared" si="42"/>
        <v>#REF!</v>
      </c>
      <c r="AL59" s="128" t="e">
        <f>'TRIBULAN I'!AL59+'TRIBULAN II'!AL59</f>
        <v>#REF!</v>
      </c>
      <c r="AM59" s="128" t="e">
        <f>'TRIBULAN I'!AM59+'TRIBULAN II'!AM59</f>
        <v>#REF!</v>
      </c>
      <c r="AN59" s="128" t="e">
        <f>'TRIBULAN I'!AN59+'TRIBULAN II'!AN59</f>
        <v>#REF!</v>
      </c>
      <c r="AO59" s="128" t="e">
        <f>'TRIBULAN I'!AO59+'TRIBULAN II'!AO59</f>
        <v>#REF!</v>
      </c>
      <c r="AP59" s="128" t="e">
        <f>'TRIBULAN I'!AP59+'TRIBULAN II'!AP59</f>
        <v>#REF!</v>
      </c>
      <c r="AQ59" s="128" t="e">
        <f>'TRIBULAN I'!AQ59+'TRIBULAN II'!AQ59</f>
        <v>#REF!</v>
      </c>
      <c r="AR59" s="128" t="e">
        <f>'TRIBULAN I'!AR59+'TRIBULAN II'!AR59</f>
        <v>#REF!</v>
      </c>
      <c r="AS59" s="128" t="e">
        <f>'TRIBULAN I'!AS59+'TRIBULAN II'!AS59</f>
        <v>#REF!</v>
      </c>
      <c r="AT59" s="128" t="e">
        <f>'TRIBULAN I'!AT59+'TRIBULAN II'!AT59</f>
        <v>#REF!</v>
      </c>
      <c r="AU59" s="128" t="e">
        <f>'TRIBULAN I'!AU59+'TRIBULAN II'!AU59</f>
        <v>#REF!</v>
      </c>
      <c r="AV59" s="128" t="e">
        <f>'TRIBULAN I'!AV59+'TRIBULAN II'!AV59</f>
        <v>#REF!</v>
      </c>
      <c r="AW59" s="128" t="e">
        <f>'TRIBULAN I'!AW59+'TRIBULAN II'!AW59</f>
        <v>#REF!</v>
      </c>
      <c r="AX59" s="128" t="e">
        <f>'TRIBULAN I'!AX59+'TRIBULAN II'!AX59</f>
        <v>#REF!</v>
      </c>
      <c r="AY59" s="128" t="e">
        <f>'TRIBULAN I'!AY59+'TRIBULAN II'!AY59</f>
        <v>#REF!</v>
      </c>
      <c r="AZ59" s="128" t="e">
        <f>'TRIBULAN I'!AZ59+'TRIBULAN II'!AZ59</f>
        <v>#REF!</v>
      </c>
      <c r="BA59" s="128" t="e">
        <f>'TRIBULAN I'!BA59+'TRIBULAN II'!BA59</f>
        <v>#REF!</v>
      </c>
      <c r="BB59" s="28" t="e">
        <f t="shared" si="15"/>
        <v>#REF!</v>
      </c>
      <c r="BC59" s="128" t="e">
        <f>'TRIBULAN I'!BC59+'TRIBULAN II'!BC59</f>
        <v>#REF!</v>
      </c>
      <c r="BD59" s="28" t="e">
        <f t="shared" si="16"/>
        <v>#REF!</v>
      </c>
      <c r="BE59" s="128" t="e">
        <f>'TRIBULAN I'!BE59+'TRIBULAN II'!BE59</f>
        <v>#REF!</v>
      </c>
      <c r="BF59" s="29" t="e">
        <f t="shared" si="17"/>
        <v>#REF!</v>
      </c>
      <c r="BG59" s="128" t="e">
        <f>'TRIBULAN I'!BG59+'TRIBULAN II'!BG59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'TRIBULAN I'!BK59+'TRIBULAN II'!BK59</f>
        <v>#REF!</v>
      </c>
      <c r="BL59" s="19" t="e">
        <f t="shared" si="21"/>
        <v>#REF!</v>
      </c>
      <c r="BM59" s="128" t="e">
        <f>'TRIBULAN I'!BM59+'TRIBULAN II'!BM59</f>
        <v>#REF!</v>
      </c>
      <c r="BN59" s="19" t="e">
        <f t="shared" si="22"/>
        <v>#REF!</v>
      </c>
      <c r="BO59" s="128" t="e">
        <f>'TRIBULAN I'!BO59+'TRIBULAN II'!BO59</f>
        <v>#REF!</v>
      </c>
      <c r="BP59" s="19" t="e">
        <f t="shared" si="23"/>
        <v>#REF!</v>
      </c>
      <c r="BQ59" s="128" t="e">
        <f>'TRIBULAN I'!BQ59+'TRIBULAN II'!BQ59</f>
        <v>#REF!</v>
      </c>
      <c r="BR59" s="19" t="e">
        <f t="shared" si="24"/>
        <v>#REF!</v>
      </c>
      <c r="BS59" s="128" t="e">
        <f>'TRIBULAN I'!BS59+'TRIBULAN II'!BS59</f>
        <v>#REF!</v>
      </c>
      <c r="BT59" s="19" t="e">
        <f t="shared" si="25"/>
        <v>#REF!</v>
      </c>
      <c r="BU59" s="128" t="e">
        <f>'TRIBULAN I'!BU59+'TRIBULAN II'!BU59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'TRIBULAN I'!D60+'TRIBULAN II'!D60</f>
        <v>#REF!</v>
      </c>
      <c r="E60" s="129" t="e">
        <f>'TRIBULAN I'!E60+'TRIBULAN II'!E60</f>
        <v>#REF!</v>
      </c>
      <c r="F60" s="129" t="e">
        <f>'TRIBULAN I'!F60+'TRIBULAN II'!F60</f>
        <v>#REF!</v>
      </c>
      <c r="G60" s="120" t="e">
        <f t="shared" si="0"/>
        <v>#REF!</v>
      </c>
      <c r="H60" s="129" t="e">
        <f>'TRIBULAN I'!H60+'TRIBULAN II'!H60</f>
        <v>#REF!</v>
      </c>
      <c r="I60" s="21" t="e">
        <f t="shared" si="37"/>
        <v>#REF!</v>
      </c>
      <c r="J60" s="129" t="e">
        <f>'TRIBULAN I'!J60+'TRIBULAN II'!J60</f>
        <v>#REF!</v>
      </c>
      <c r="K60" s="23" t="e">
        <f t="shared" si="35"/>
        <v>#REF!</v>
      </c>
      <c r="L60" s="129" t="e">
        <f>'TRIBULAN I'!L60+'TRIBULAN II'!L60</f>
        <v>#REF!</v>
      </c>
      <c r="M60" s="129" t="e">
        <f>'TRIBULAN I'!M60+'TRIBULAN II'!M60</f>
        <v>#REF!</v>
      </c>
      <c r="N60" s="129" t="e">
        <f>'TRIBULAN I'!N60+'TRIBULAN II'!N60</f>
        <v>#REF!</v>
      </c>
      <c r="O60" s="19" t="e">
        <f t="shared" si="3"/>
        <v>#REF!</v>
      </c>
      <c r="P60" s="129" t="e">
        <f>'TRIBULAN I'!P60+'TRIBULAN II'!P60</f>
        <v>#REF!</v>
      </c>
      <c r="Q60" s="19" t="e">
        <f t="shared" si="36"/>
        <v>#REF!</v>
      </c>
      <c r="R60" s="129" t="e">
        <f>'TRIBULAN I'!R60+'TRIBULAN II'!R60</f>
        <v>#REF!</v>
      </c>
      <c r="S60" s="19" t="e">
        <f t="shared" si="5"/>
        <v>#REF!</v>
      </c>
      <c r="T60" s="129" t="e">
        <f>'TRIBULAN I'!T60+'TRIBULAN II'!T60</f>
        <v>#REF!</v>
      </c>
      <c r="U60" s="19" t="e">
        <f t="shared" si="38"/>
        <v>#REF!</v>
      </c>
      <c r="V60" s="129" t="e">
        <f>'TRIBULAN I'!V60+'TRIBULAN II'!V60</f>
        <v>#REF!</v>
      </c>
      <c r="W60" s="19" t="e">
        <f t="shared" si="7"/>
        <v>#REF!</v>
      </c>
      <c r="X60" s="129" t="e">
        <f>'TRIBULAN I'!X60+'TRIBULAN II'!X60</f>
        <v>#REF!</v>
      </c>
      <c r="Y60" s="19" t="e">
        <f t="shared" si="39"/>
        <v>#REF!</v>
      </c>
      <c r="Z60" s="129" t="e">
        <f>'TRIBULAN I'!Z60+'TRIBULAN II'!Z60</f>
        <v>#REF!</v>
      </c>
      <c r="AA60" s="19" t="e">
        <f t="shared" si="9"/>
        <v>#REF!</v>
      </c>
      <c r="AB60" s="129" t="e">
        <f>'TRIBULAN I'!AB60+'TRIBULAN II'!AB60</f>
        <v>#REF!</v>
      </c>
      <c r="AC60" s="19" t="e">
        <f t="shared" si="40"/>
        <v>#REF!</v>
      </c>
      <c r="AD60" s="129" t="e">
        <f>'TRIBULAN I'!AD60+'TRIBULAN II'!AD60</f>
        <v>#REF!</v>
      </c>
      <c r="AE60" s="19" t="e">
        <f t="shared" si="11"/>
        <v>#REF!</v>
      </c>
      <c r="AF60" s="129" t="e">
        <f>'TRIBULAN I'!AF60+'TRIBULAN II'!AF60</f>
        <v>#REF!</v>
      </c>
      <c r="AG60" s="19" t="e">
        <f t="shared" si="41"/>
        <v>#REF!</v>
      </c>
      <c r="AH60" s="129" t="e">
        <f>'TRIBULAN I'!AH60+'TRIBULAN II'!AH60</f>
        <v>#REF!</v>
      </c>
      <c r="AI60" s="19" t="e">
        <f t="shared" si="13"/>
        <v>#REF!</v>
      </c>
      <c r="AJ60" s="129" t="e">
        <f>'TRIBULAN I'!AJ60+'TRIBULAN II'!AJ60</f>
        <v>#REF!</v>
      </c>
      <c r="AK60" s="19" t="e">
        <f t="shared" si="42"/>
        <v>#REF!</v>
      </c>
      <c r="AL60" s="129" t="e">
        <f>'TRIBULAN I'!AL60+'TRIBULAN II'!AL60</f>
        <v>#REF!</v>
      </c>
      <c r="AM60" s="129" t="e">
        <f>'TRIBULAN I'!AM60+'TRIBULAN II'!AM60</f>
        <v>#REF!</v>
      </c>
      <c r="AN60" s="129" t="e">
        <f>'TRIBULAN I'!AN60+'TRIBULAN II'!AN60</f>
        <v>#REF!</v>
      </c>
      <c r="AO60" s="129" t="e">
        <f>'TRIBULAN I'!AO60+'TRIBULAN II'!AO60</f>
        <v>#REF!</v>
      </c>
      <c r="AP60" s="129" t="e">
        <f>'TRIBULAN I'!AP60+'TRIBULAN II'!AP60</f>
        <v>#REF!</v>
      </c>
      <c r="AQ60" s="129" t="e">
        <f>'TRIBULAN I'!AQ60+'TRIBULAN II'!AQ60</f>
        <v>#REF!</v>
      </c>
      <c r="AR60" s="129" t="e">
        <f>'TRIBULAN I'!AR60+'TRIBULAN II'!AR60</f>
        <v>#REF!</v>
      </c>
      <c r="AS60" s="129" t="e">
        <f>'TRIBULAN I'!AS60+'TRIBULAN II'!AS60</f>
        <v>#REF!</v>
      </c>
      <c r="AT60" s="129" t="e">
        <f>'TRIBULAN I'!AT60+'TRIBULAN II'!AT60</f>
        <v>#REF!</v>
      </c>
      <c r="AU60" s="129" t="e">
        <f>'TRIBULAN I'!AU60+'TRIBULAN II'!AU60</f>
        <v>#REF!</v>
      </c>
      <c r="AV60" s="129" t="e">
        <f>'TRIBULAN I'!AV60+'TRIBULAN II'!AV60</f>
        <v>#REF!</v>
      </c>
      <c r="AW60" s="129" t="e">
        <f>'TRIBULAN I'!AW60+'TRIBULAN II'!AW60</f>
        <v>#REF!</v>
      </c>
      <c r="AX60" s="129" t="e">
        <f>'TRIBULAN I'!AX60+'TRIBULAN II'!AX60</f>
        <v>#REF!</v>
      </c>
      <c r="AY60" s="129" t="e">
        <f>'TRIBULAN I'!AY60+'TRIBULAN II'!AY60</f>
        <v>#REF!</v>
      </c>
      <c r="AZ60" s="129" t="e">
        <f>'TRIBULAN I'!AZ60+'TRIBULAN II'!AZ60</f>
        <v>#REF!</v>
      </c>
      <c r="BA60" s="129" t="e">
        <f>'TRIBULAN I'!BA60+'TRIBULAN II'!BA60</f>
        <v>#REF!</v>
      </c>
      <c r="BB60" s="28" t="e">
        <f t="shared" si="15"/>
        <v>#REF!</v>
      </c>
      <c r="BC60" s="129" t="e">
        <f>'TRIBULAN I'!BC60+'TRIBULAN II'!BC60</f>
        <v>#REF!</v>
      </c>
      <c r="BD60" s="28" t="e">
        <f t="shared" si="16"/>
        <v>#REF!</v>
      </c>
      <c r="BE60" s="129" t="e">
        <f>'TRIBULAN I'!BE60+'TRIBULAN II'!BE60</f>
        <v>#REF!</v>
      </c>
      <c r="BF60" s="29" t="e">
        <f t="shared" si="17"/>
        <v>#REF!</v>
      </c>
      <c r="BG60" s="129" t="e">
        <f>'TRIBULAN I'!BG60+'TRIBULAN II'!BG60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'TRIBULAN I'!BK60+'TRIBULAN II'!BK60</f>
        <v>#REF!</v>
      </c>
      <c r="BL60" s="19" t="e">
        <f t="shared" si="21"/>
        <v>#REF!</v>
      </c>
      <c r="BM60" s="129" t="e">
        <f>'TRIBULAN I'!BM60+'TRIBULAN II'!BM60</f>
        <v>#REF!</v>
      </c>
      <c r="BN60" s="19" t="e">
        <f t="shared" si="22"/>
        <v>#REF!</v>
      </c>
      <c r="BO60" s="129" t="e">
        <f>'TRIBULAN I'!BO60+'TRIBULAN II'!BO60</f>
        <v>#REF!</v>
      </c>
      <c r="BP60" s="19" t="e">
        <f t="shared" si="23"/>
        <v>#REF!</v>
      </c>
      <c r="BQ60" s="129" t="e">
        <f>'TRIBULAN I'!BQ60+'TRIBULAN II'!BQ60</f>
        <v>#REF!</v>
      </c>
      <c r="BR60" s="19" t="e">
        <f t="shared" si="24"/>
        <v>#REF!</v>
      </c>
      <c r="BS60" s="129" t="e">
        <f>'TRIBULAN I'!BS60+'TRIBULAN II'!BS60</f>
        <v>#REF!</v>
      </c>
      <c r="BT60" s="19" t="e">
        <f t="shared" si="25"/>
        <v>#REF!</v>
      </c>
      <c r="BU60" s="129" t="e">
        <f>'TRIBULAN I'!BU60+'TRIBULAN II'!BU60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98">
        <v>12</v>
      </c>
      <c r="B61" s="198" t="s">
        <v>111</v>
      </c>
      <c r="C61" s="32" t="s">
        <v>112</v>
      </c>
      <c r="D61" s="128" t="e">
        <f>'TRIBULAN I'!D61+'TRIBULAN II'!D61</f>
        <v>#REF!</v>
      </c>
      <c r="E61" s="128" t="e">
        <f>'TRIBULAN I'!E61+'TRIBULAN II'!E61</f>
        <v>#REF!</v>
      </c>
      <c r="F61" s="128" t="e">
        <f>'TRIBULAN I'!F61+'TRIBULAN II'!F61</f>
        <v>#REF!</v>
      </c>
      <c r="G61" s="19" t="e">
        <f t="shared" si="0"/>
        <v>#REF!</v>
      </c>
      <c r="H61" s="128" t="e">
        <f>'TRIBULAN I'!H61+'TRIBULAN II'!H61</f>
        <v>#REF!</v>
      </c>
      <c r="I61" s="21" t="e">
        <f t="shared" si="37"/>
        <v>#REF!</v>
      </c>
      <c r="J61" s="128" t="e">
        <f>'TRIBULAN I'!J61+'TRIBULAN II'!J61</f>
        <v>#REF!</v>
      </c>
      <c r="K61" s="23" t="e">
        <f t="shared" si="35"/>
        <v>#REF!</v>
      </c>
      <c r="L61" s="128" t="e">
        <f>'TRIBULAN I'!L61+'TRIBULAN II'!L61</f>
        <v>#REF!</v>
      </c>
      <c r="M61" s="128" t="e">
        <f>'TRIBULAN I'!M61+'TRIBULAN II'!M61</f>
        <v>#REF!</v>
      </c>
      <c r="N61" s="128" t="e">
        <f>'TRIBULAN I'!N61+'TRIBULAN II'!N61</f>
        <v>#REF!</v>
      </c>
      <c r="O61" s="19" t="e">
        <f t="shared" si="3"/>
        <v>#REF!</v>
      </c>
      <c r="P61" s="128" t="e">
        <f>'TRIBULAN I'!P61+'TRIBULAN II'!P61</f>
        <v>#REF!</v>
      </c>
      <c r="Q61" s="19" t="e">
        <f t="shared" si="36"/>
        <v>#REF!</v>
      </c>
      <c r="R61" s="128" t="e">
        <f>'TRIBULAN I'!R61+'TRIBULAN II'!R61</f>
        <v>#REF!</v>
      </c>
      <c r="S61" s="19" t="e">
        <f t="shared" si="5"/>
        <v>#REF!</v>
      </c>
      <c r="T61" s="128" t="e">
        <f>'TRIBULAN I'!T61+'TRIBULAN II'!T61</f>
        <v>#REF!</v>
      </c>
      <c r="U61" s="19" t="e">
        <f t="shared" si="38"/>
        <v>#REF!</v>
      </c>
      <c r="V61" s="128" t="e">
        <f>'TRIBULAN I'!V61+'TRIBULAN II'!V61</f>
        <v>#REF!</v>
      </c>
      <c r="W61" s="19" t="e">
        <f t="shared" si="7"/>
        <v>#REF!</v>
      </c>
      <c r="X61" s="128" t="e">
        <f>'TRIBULAN I'!X61+'TRIBULAN II'!X61</f>
        <v>#REF!</v>
      </c>
      <c r="Y61" s="19" t="e">
        <f t="shared" si="39"/>
        <v>#REF!</v>
      </c>
      <c r="Z61" s="128" t="e">
        <f>'TRIBULAN I'!Z61+'TRIBULAN II'!Z61</f>
        <v>#REF!</v>
      </c>
      <c r="AA61" s="19" t="e">
        <f t="shared" si="9"/>
        <v>#REF!</v>
      </c>
      <c r="AB61" s="128" t="e">
        <f>'TRIBULAN I'!AB61+'TRIBULAN II'!AB61</f>
        <v>#REF!</v>
      </c>
      <c r="AC61" s="19" t="e">
        <f t="shared" si="40"/>
        <v>#REF!</v>
      </c>
      <c r="AD61" s="128" t="e">
        <f>'TRIBULAN I'!AD61+'TRIBULAN II'!AD61</f>
        <v>#REF!</v>
      </c>
      <c r="AE61" s="19" t="e">
        <f t="shared" si="11"/>
        <v>#REF!</v>
      </c>
      <c r="AF61" s="128" t="e">
        <f>'TRIBULAN I'!AF61+'TRIBULAN II'!AF61</f>
        <v>#REF!</v>
      </c>
      <c r="AG61" s="19" t="e">
        <f t="shared" si="41"/>
        <v>#REF!</v>
      </c>
      <c r="AH61" s="128" t="e">
        <f>'TRIBULAN I'!AH61+'TRIBULAN II'!AH61</f>
        <v>#REF!</v>
      </c>
      <c r="AI61" s="19" t="e">
        <f t="shared" si="13"/>
        <v>#REF!</v>
      </c>
      <c r="AJ61" s="128" t="e">
        <f>'TRIBULAN I'!AJ61+'TRIBULAN II'!AJ61</f>
        <v>#REF!</v>
      </c>
      <c r="AK61" s="19" t="e">
        <f t="shared" si="42"/>
        <v>#REF!</v>
      </c>
      <c r="AL61" s="128" t="e">
        <f>'TRIBULAN I'!AL61+'TRIBULAN II'!AL61</f>
        <v>#REF!</v>
      </c>
      <c r="AM61" s="128" t="e">
        <f>'TRIBULAN I'!AM61+'TRIBULAN II'!AM61</f>
        <v>#REF!</v>
      </c>
      <c r="AN61" s="128" t="e">
        <f>'TRIBULAN I'!AN61+'TRIBULAN II'!AN61</f>
        <v>#REF!</v>
      </c>
      <c r="AO61" s="128" t="e">
        <f>'TRIBULAN I'!AO61+'TRIBULAN II'!AO61</f>
        <v>#REF!</v>
      </c>
      <c r="AP61" s="128" t="e">
        <f>'TRIBULAN I'!AP61+'TRIBULAN II'!AP61</f>
        <v>#REF!</v>
      </c>
      <c r="AQ61" s="128" t="e">
        <f>'TRIBULAN I'!AQ61+'TRIBULAN II'!AQ61</f>
        <v>#REF!</v>
      </c>
      <c r="AR61" s="128" t="e">
        <f>'TRIBULAN I'!AR61+'TRIBULAN II'!AR61</f>
        <v>#REF!</v>
      </c>
      <c r="AS61" s="128" t="e">
        <f>'TRIBULAN I'!AS61+'TRIBULAN II'!AS61</f>
        <v>#REF!</v>
      </c>
      <c r="AT61" s="128" t="e">
        <f>'TRIBULAN I'!AT61+'TRIBULAN II'!AT61</f>
        <v>#REF!</v>
      </c>
      <c r="AU61" s="128" t="e">
        <f>'TRIBULAN I'!AU61+'TRIBULAN II'!AU61</f>
        <v>#REF!</v>
      </c>
      <c r="AV61" s="128" t="e">
        <f>'TRIBULAN I'!AV61+'TRIBULAN II'!AV61</f>
        <v>#REF!</v>
      </c>
      <c r="AW61" s="128" t="e">
        <f>'TRIBULAN I'!AW61+'TRIBULAN II'!AW61</f>
        <v>#REF!</v>
      </c>
      <c r="AX61" s="128" t="e">
        <f>'TRIBULAN I'!AX61+'TRIBULAN II'!AX61</f>
        <v>#REF!</v>
      </c>
      <c r="AY61" s="128" t="e">
        <f>'TRIBULAN I'!AY61+'TRIBULAN II'!AY61</f>
        <v>#REF!</v>
      </c>
      <c r="AZ61" s="128" t="e">
        <f>'TRIBULAN I'!AZ61+'TRIBULAN II'!AZ61</f>
        <v>#REF!</v>
      </c>
      <c r="BA61" s="128" t="e">
        <f>'TRIBULAN I'!BA61+'TRIBULAN II'!BA61</f>
        <v>#REF!</v>
      </c>
      <c r="BB61" s="28" t="e">
        <f t="shared" si="15"/>
        <v>#REF!</v>
      </c>
      <c r="BC61" s="128" t="e">
        <f>'TRIBULAN I'!BC61+'TRIBULAN II'!BC61</f>
        <v>#REF!</v>
      </c>
      <c r="BD61" s="28" t="e">
        <f t="shared" si="16"/>
        <v>#REF!</v>
      </c>
      <c r="BE61" s="128" t="e">
        <f>'TRIBULAN I'!BE61+'TRIBULAN II'!BE61</f>
        <v>#REF!</v>
      </c>
      <c r="BF61" s="29" t="e">
        <f t="shared" si="17"/>
        <v>#REF!</v>
      </c>
      <c r="BG61" s="128" t="e">
        <f>'TRIBULAN I'!BG61+'TRIBULAN II'!BG61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'TRIBULAN I'!BK61+'TRIBULAN II'!BK61</f>
        <v>#REF!</v>
      </c>
      <c r="BL61" s="19" t="e">
        <f t="shared" si="21"/>
        <v>#REF!</v>
      </c>
      <c r="BM61" s="128" t="e">
        <f>'TRIBULAN I'!BM61+'TRIBULAN II'!BM61</f>
        <v>#REF!</v>
      </c>
      <c r="BN61" s="19" t="e">
        <f t="shared" si="22"/>
        <v>#REF!</v>
      </c>
      <c r="BO61" s="128" t="e">
        <f>'TRIBULAN I'!BO61+'TRIBULAN II'!BO61</f>
        <v>#REF!</v>
      </c>
      <c r="BP61" s="19" t="e">
        <f t="shared" si="23"/>
        <v>#REF!</v>
      </c>
      <c r="BQ61" s="128" t="e">
        <f>'TRIBULAN I'!BQ61+'TRIBULAN II'!BQ61</f>
        <v>#REF!</v>
      </c>
      <c r="BR61" s="19" t="e">
        <f t="shared" si="24"/>
        <v>#REF!</v>
      </c>
      <c r="BS61" s="128" t="e">
        <f>'TRIBULAN I'!BS61+'TRIBULAN II'!BS61</f>
        <v>#REF!</v>
      </c>
      <c r="BT61" s="19" t="e">
        <f t="shared" si="25"/>
        <v>#REF!</v>
      </c>
      <c r="BU61" s="128" t="e">
        <f>'TRIBULAN I'!BU61+'TRIBULAN II'!BU61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74"/>
      <c r="B62" s="174"/>
      <c r="C62" s="32" t="s">
        <v>113</v>
      </c>
      <c r="D62" s="128" t="e">
        <f>'TRIBULAN I'!D62+'TRIBULAN II'!D62</f>
        <v>#REF!</v>
      </c>
      <c r="E62" s="128" t="e">
        <f>'TRIBULAN I'!E62+'TRIBULAN II'!E62</f>
        <v>#REF!</v>
      </c>
      <c r="F62" s="128" t="e">
        <f>'TRIBULAN I'!F62+'TRIBULAN II'!F62</f>
        <v>#REF!</v>
      </c>
      <c r="G62" s="19" t="e">
        <f t="shared" si="0"/>
        <v>#REF!</v>
      </c>
      <c r="H62" s="128" t="e">
        <f>'TRIBULAN I'!H62+'TRIBULAN II'!H62</f>
        <v>#REF!</v>
      </c>
      <c r="I62" s="21" t="e">
        <f t="shared" si="37"/>
        <v>#REF!</v>
      </c>
      <c r="J62" s="128" t="e">
        <f>'TRIBULAN I'!J62+'TRIBULAN II'!J62</f>
        <v>#REF!</v>
      </c>
      <c r="K62" s="23" t="e">
        <f t="shared" si="35"/>
        <v>#REF!</v>
      </c>
      <c r="L62" s="128" t="e">
        <f>'TRIBULAN I'!L62+'TRIBULAN II'!L62</f>
        <v>#REF!</v>
      </c>
      <c r="M62" s="128" t="e">
        <f>'TRIBULAN I'!M62+'TRIBULAN II'!M62</f>
        <v>#REF!</v>
      </c>
      <c r="N62" s="128" t="e">
        <f>'TRIBULAN I'!N62+'TRIBULAN II'!N62</f>
        <v>#REF!</v>
      </c>
      <c r="O62" s="19" t="e">
        <f t="shared" si="3"/>
        <v>#REF!</v>
      </c>
      <c r="P62" s="128" t="e">
        <f>'TRIBULAN I'!P62+'TRIBULAN II'!P62</f>
        <v>#REF!</v>
      </c>
      <c r="Q62" s="19" t="e">
        <f t="shared" si="36"/>
        <v>#REF!</v>
      </c>
      <c r="R62" s="128" t="e">
        <f>'TRIBULAN I'!R62+'TRIBULAN II'!R62</f>
        <v>#REF!</v>
      </c>
      <c r="S62" s="19" t="e">
        <f t="shared" si="5"/>
        <v>#REF!</v>
      </c>
      <c r="T62" s="128" t="e">
        <f>'TRIBULAN I'!T62+'TRIBULAN II'!T62</f>
        <v>#REF!</v>
      </c>
      <c r="U62" s="19" t="e">
        <f t="shared" si="38"/>
        <v>#REF!</v>
      </c>
      <c r="V62" s="128" t="e">
        <f>'TRIBULAN I'!V62+'TRIBULAN II'!V62</f>
        <v>#REF!</v>
      </c>
      <c r="W62" s="19" t="e">
        <f t="shared" si="7"/>
        <v>#REF!</v>
      </c>
      <c r="X62" s="128" t="e">
        <f>'TRIBULAN I'!X62+'TRIBULAN II'!X62</f>
        <v>#REF!</v>
      </c>
      <c r="Y62" s="19" t="e">
        <f t="shared" si="39"/>
        <v>#REF!</v>
      </c>
      <c r="Z62" s="128" t="e">
        <f>'TRIBULAN I'!Z62+'TRIBULAN II'!Z62</f>
        <v>#REF!</v>
      </c>
      <c r="AA62" s="19" t="e">
        <f t="shared" si="9"/>
        <v>#REF!</v>
      </c>
      <c r="AB62" s="128" t="e">
        <f>'TRIBULAN I'!AB62+'TRIBULAN II'!AB62</f>
        <v>#REF!</v>
      </c>
      <c r="AC62" s="19" t="e">
        <f t="shared" si="40"/>
        <v>#REF!</v>
      </c>
      <c r="AD62" s="128" t="e">
        <f>'TRIBULAN I'!AD62+'TRIBULAN II'!AD62</f>
        <v>#REF!</v>
      </c>
      <c r="AE62" s="19" t="e">
        <f t="shared" si="11"/>
        <v>#REF!</v>
      </c>
      <c r="AF62" s="128" t="e">
        <f>'TRIBULAN I'!AF62+'TRIBULAN II'!AF62</f>
        <v>#REF!</v>
      </c>
      <c r="AG62" s="19" t="e">
        <f t="shared" si="41"/>
        <v>#REF!</v>
      </c>
      <c r="AH62" s="128" t="e">
        <f>'TRIBULAN I'!AH62+'TRIBULAN II'!AH62</f>
        <v>#REF!</v>
      </c>
      <c r="AI62" s="19" t="e">
        <f t="shared" si="13"/>
        <v>#REF!</v>
      </c>
      <c r="AJ62" s="128" t="e">
        <f>'TRIBULAN I'!AJ62+'TRIBULAN II'!AJ62</f>
        <v>#REF!</v>
      </c>
      <c r="AK62" s="19" t="e">
        <f t="shared" si="42"/>
        <v>#REF!</v>
      </c>
      <c r="AL62" s="128" t="e">
        <f>'TRIBULAN I'!AL62+'TRIBULAN II'!AL62</f>
        <v>#REF!</v>
      </c>
      <c r="AM62" s="128" t="e">
        <f>'TRIBULAN I'!AM62+'TRIBULAN II'!AM62</f>
        <v>#REF!</v>
      </c>
      <c r="AN62" s="128" t="e">
        <f>'TRIBULAN I'!AN62+'TRIBULAN II'!AN62</f>
        <v>#REF!</v>
      </c>
      <c r="AO62" s="128" t="e">
        <f>'TRIBULAN I'!AO62+'TRIBULAN II'!AO62</f>
        <v>#REF!</v>
      </c>
      <c r="AP62" s="128" t="e">
        <f>'TRIBULAN I'!AP62+'TRIBULAN II'!AP62</f>
        <v>#REF!</v>
      </c>
      <c r="AQ62" s="128" t="e">
        <f>'TRIBULAN I'!AQ62+'TRIBULAN II'!AQ62</f>
        <v>#REF!</v>
      </c>
      <c r="AR62" s="128" t="e">
        <f>'TRIBULAN I'!AR62+'TRIBULAN II'!AR62</f>
        <v>#REF!</v>
      </c>
      <c r="AS62" s="128" t="e">
        <f>'TRIBULAN I'!AS62+'TRIBULAN II'!AS62</f>
        <v>#REF!</v>
      </c>
      <c r="AT62" s="128" t="e">
        <f>'TRIBULAN I'!AT62+'TRIBULAN II'!AT62</f>
        <v>#REF!</v>
      </c>
      <c r="AU62" s="128" t="e">
        <f>'TRIBULAN I'!AU62+'TRIBULAN II'!AU62</f>
        <v>#REF!</v>
      </c>
      <c r="AV62" s="128" t="e">
        <f>'TRIBULAN I'!AV62+'TRIBULAN II'!AV62</f>
        <v>#REF!</v>
      </c>
      <c r="AW62" s="128" t="e">
        <f>'TRIBULAN I'!AW62+'TRIBULAN II'!AW62</f>
        <v>#REF!</v>
      </c>
      <c r="AX62" s="128" t="e">
        <f>'TRIBULAN I'!AX62+'TRIBULAN II'!AX62</f>
        <v>#REF!</v>
      </c>
      <c r="AY62" s="128" t="e">
        <f>'TRIBULAN I'!AY62+'TRIBULAN II'!AY62</f>
        <v>#REF!</v>
      </c>
      <c r="AZ62" s="128" t="e">
        <f>'TRIBULAN I'!AZ62+'TRIBULAN II'!AZ62</f>
        <v>#REF!</v>
      </c>
      <c r="BA62" s="128" t="e">
        <f>'TRIBULAN I'!BA62+'TRIBULAN II'!BA62</f>
        <v>#REF!</v>
      </c>
      <c r="BB62" s="28" t="e">
        <f t="shared" si="15"/>
        <v>#REF!</v>
      </c>
      <c r="BC62" s="128" t="e">
        <f>'TRIBULAN I'!BC62+'TRIBULAN II'!BC62</f>
        <v>#REF!</v>
      </c>
      <c r="BD62" s="28" t="e">
        <f t="shared" si="16"/>
        <v>#REF!</v>
      </c>
      <c r="BE62" s="128" t="e">
        <f>'TRIBULAN I'!BE62+'TRIBULAN II'!BE62</f>
        <v>#REF!</v>
      </c>
      <c r="BF62" s="29" t="e">
        <f t="shared" si="17"/>
        <v>#REF!</v>
      </c>
      <c r="BG62" s="128" t="e">
        <f>'TRIBULAN I'!BG62+'TRIBULAN II'!BG62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'TRIBULAN I'!BK62+'TRIBULAN II'!BK62</f>
        <v>#REF!</v>
      </c>
      <c r="BL62" s="19" t="e">
        <f t="shared" si="21"/>
        <v>#REF!</v>
      </c>
      <c r="BM62" s="128" t="e">
        <f>'TRIBULAN I'!BM62+'TRIBULAN II'!BM62</f>
        <v>#REF!</v>
      </c>
      <c r="BN62" s="19" t="e">
        <f t="shared" si="22"/>
        <v>#REF!</v>
      </c>
      <c r="BO62" s="128" t="e">
        <f>'TRIBULAN I'!BO62+'TRIBULAN II'!BO62</f>
        <v>#REF!</v>
      </c>
      <c r="BP62" s="19" t="e">
        <f t="shared" si="23"/>
        <v>#REF!</v>
      </c>
      <c r="BQ62" s="128" t="e">
        <f>'TRIBULAN I'!BQ62+'TRIBULAN II'!BQ62</f>
        <v>#REF!</v>
      </c>
      <c r="BR62" s="19" t="e">
        <f t="shared" si="24"/>
        <v>#REF!</v>
      </c>
      <c r="BS62" s="128" t="e">
        <f>'TRIBULAN I'!BS62+'TRIBULAN II'!BS62</f>
        <v>#REF!</v>
      </c>
      <c r="BT62" s="19" t="e">
        <f t="shared" si="25"/>
        <v>#REF!</v>
      </c>
      <c r="BU62" s="128" t="e">
        <f>'TRIBULAN I'!BU62+'TRIBULAN II'!BU62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74"/>
      <c r="B63" s="174"/>
      <c r="C63" s="32" t="s">
        <v>114</v>
      </c>
      <c r="D63" s="128" t="e">
        <f>'TRIBULAN I'!D63+'TRIBULAN II'!D63</f>
        <v>#REF!</v>
      </c>
      <c r="E63" s="128" t="e">
        <f>'TRIBULAN I'!E63+'TRIBULAN II'!E63</f>
        <v>#REF!</v>
      </c>
      <c r="F63" s="128" t="e">
        <f>'TRIBULAN I'!F63+'TRIBULAN II'!F63</f>
        <v>#REF!</v>
      </c>
      <c r="G63" s="19" t="e">
        <f t="shared" si="0"/>
        <v>#REF!</v>
      </c>
      <c r="H63" s="128" t="e">
        <f>'TRIBULAN I'!H63+'TRIBULAN II'!H63</f>
        <v>#REF!</v>
      </c>
      <c r="I63" s="21" t="e">
        <f t="shared" si="37"/>
        <v>#REF!</v>
      </c>
      <c r="J63" s="128" t="e">
        <f>'TRIBULAN I'!J63+'TRIBULAN II'!J63</f>
        <v>#REF!</v>
      </c>
      <c r="K63" s="23" t="e">
        <f t="shared" si="35"/>
        <v>#REF!</v>
      </c>
      <c r="L63" s="128" t="e">
        <f>'TRIBULAN I'!L63+'TRIBULAN II'!L63</f>
        <v>#REF!</v>
      </c>
      <c r="M63" s="128" t="e">
        <f>'TRIBULAN I'!M63+'TRIBULAN II'!M63</f>
        <v>#REF!</v>
      </c>
      <c r="N63" s="128" t="e">
        <f>'TRIBULAN I'!N63+'TRIBULAN II'!N63</f>
        <v>#REF!</v>
      </c>
      <c r="O63" s="19" t="e">
        <f t="shared" si="3"/>
        <v>#REF!</v>
      </c>
      <c r="P63" s="128" t="e">
        <f>'TRIBULAN I'!P63+'TRIBULAN II'!P63</f>
        <v>#REF!</v>
      </c>
      <c r="Q63" s="19" t="e">
        <f t="shared" si="36"/>
        <v>#REF!</v>
      </c>
      <c r="R63" s="128" t="e">
        <f>'TRIBULAN I'!R63+'TRIBULAN II'!R63</f>
        <v>#REF!</v>
      </c>
      <c r="S63" s="19" t="e">
        <f t="shared" si="5"/>
        <v>#REF!</v>
      </c>
      <c r="T63" s="128" t="e">
        <f>'TRIBULAN I'!T63+'TRIBULAN II'!T63</f>
        <v>#REF!</v>
      </c>
      <c r="U63" s="19" t="e">
        <f t="shared" si="38"/>
        <v>#REF!</v>
      </c>
      <c r="V63" s="128" t="e">
        <f>'TRIBULAN I'!V63+'TRIBULAN II'!V63</f>
        <v>#REF!</v>
      </c>
      <c r="W63" s="19" t="e">
        <f t="shared" si="7"/>
        <v>#REF!</v>
      </c>
      <c r="X63" s="128" t="e">
        <f>'TRIBULAN I'!X63+'TRIBULAN II'!X63</f>
        <v>#REF!</v>
      </c>
      <c r="Y63" s="19" t="e">
        <f t="shared" si="39"/>
        <v>#REF!</v>
      </c>
      <c r="Z63" s="128" t="e">
        <f>'TRIBULAN I'!Z63+'TRIBULAN II'!Z63</f>
        <v>#REF!</v>
      </c>
      <c r="AA63" s="19" t="e">
        <f t="shared" si="9"/>
        <v>#REF!</v>
      </c>
      <c r="AB63" s="128" t="e">
        <f>'TRIBULAN I'!AB63+'TRIBULAN II'!AB63</f>
        <v>#REF!</v>
      </c>
      <c r="AC63" s="19" t="e">
        <f t="shared" si="40"/>
        <v>#REF!</v>
      </c>
      <c r="AD63" s="128" t="e">
        <f>'TRIBULAN I'!AD63+'TRIBULAN II'!AD63</f>
        <v>#REF!</v>
      </c>
      <c r="AE63" s="19" t="e">
        <f t="shared" si="11"/>
        <v>#REF!</v>
      </c>
      <c r="AF63" s="128" t="e">
        <f>'TRIBULAN I'!AF63+'TRIBULAN II'!AF63</f>
        <v>#REF!</v>
      </c>
      <c r="AG63" s="19" t="e">
        <f t="shared" si="41"/>
        <v>#REF!</v>
      </c>
      <c r="AH63" s="128" t="e">
        <f>'TRIBULAN I'!AH63+'TRIBULAN II'!AH63</f>
        <v>#REF!</v>
      </c>
      <c r="AI63" s="19" t="e">
        <f t="shared" si="13"/>
        <v>#REF!</v>
      </c>
      <c r="AJ63" s="128" t="e">
        <f>'TRIBULAN I'!AJ63+'TRIBULAN II'!AJ63</f>
        <v>#REF!</v>
      </c>
      <c r="AK63" s="19" t="e">
        <f t="shared" si="42"/>
        <v>#REF!</v>
      </c>
      <c r="AL63" s="128" t="e">
        <f>'TRIBULAN I'!AL63+'TRIBULAN II'!AL63</f>
        <v>#REF!</v>
      </c>
      <c r="AM63" s="128" t="e">
        <f>'TRIBULAN I'!AM63+'TRIBULAN II'!AM63</f>
        <v>#REF!</v>
      </c>
      <c r="AN63" s="128" t="e">
        <f>'TRIBULAN I'!AN63+'TRIBULAN II'!AN63</f>
        <v>#REF!</v>
      </c>
      <c r="AO63" s="128" t="e">
        <f>'TRIBULAN I'!AO63+'TRIBULAN II'!AO63</f>
        <v>#REF!</v>
      </c>
      <c r="AP63" s="128" t="e">
        <f>'TRIBULAN I'!AP63+'TRIBULAN II'!AP63</f>
        <v>#REF!</v>
      </c>
      <c r="AQ63" s="128" t="e">
        <f>'TRIBULAN I'!AQ63+'TRIBULAN II'!AQ63</f>
        <v>#REF!</v>
      </c>
      <c r="AR63" s="128" t="e">
        <f>'TRIBULAN I'!AR63+'TRIBULAN II'!AR63</f>
        <v>#REF!</v>
      </c>
      <c r="AS63" s="128" t="e">
        <f>'TRIBULAN I'!AS63+'TRIBULAN II'!AS63</f>
        <v>#REF!</v>
      </c>
      <c r="AT63" s="128" t="e">
        <f>'TRIBULAN I'!AT63+'TRIBULAN II'!AT63</f>
        <v>#REF!</v>
      </c>
      <c r="AU63" s="128" t="e">
        <f>'TRIBULAN I'!AU63+'TRIBULAN II'!AU63</f>
        <v>#REF!</v>
      </c>
      <c r="AV63" s="128" t="e">
        <f>'TRIBULAN I'!AV63+'TRIBULAN II'!AV63</f>
        <v>#REF!</v>
      </c>
      <c r="AW63" s="128" t="e">
        <f>'TRIBULAN I'!AW63+'TRIBULAN II'!AW63</f>
        <v>#REF!</v>
      </c>
      <c r="AX63" s="128" t="e">
        <f>'TRIBULAN I'!AX63+'TRIBULAN II'!AX63</f>
        <v>#REF!</v>
      </c>
      <c r="AY63" s="128" t="e">
        <f>'TRIBULAN I'!AY63+'TRIBULAN II'!AY63</f>
        <v>#REF!</v>
      </c>
      <c r="AZ63" s="128" t="e">
        <f>'TRIBULAN I'!AZ63+'TRIBULAN II'!AZ63</f>
        <v>#REF!</v>
      </c>
      <c r="BA63" s="128" t="e">
        <f>'TRIBULAN I'!BA63+'TRIBULAN II'!BA63</f>
        <v>#REF!</v>
      </c>
      <c r="BB63" s="28" t="e">
        <f t="shared" si="15"/>
        <v>#REF!</v>
      </c>
      <c r="BC63" s="128" t="e">
        <f>'TRIBULAN I'!BC63+'TRIBULAN II'!BC63</f>
        <v>#REF!</v>
      </c>
      <c r="BD63" s="28" t="e">
        <f t="shared" si="16"/>
        <v>#REF!</v>
      </c>
      <c r="BE63" s="128" t="e">
        <f>'TRIBULAN I'!BE63+'TRIBULAN II'!BE63</f>
        <v>#REF!</v>
      </c>
      <c r="BF63" s="29" t="e">
        <f t="shared" si="17"/>
        <v>#REF!</v>
      </c>
      <c r="BG63" s="128" t="e">
        <f>'TRIBULAN I'!BG63+'TRIBULAN II'!BG63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'TRIBULAN I'!BK63+'TRIBULAN II'!BK63</f>
        <v>#REF!</v>
      </c>
      <c r="BL63" s="19" t="e">
        <f t="shared" si="21"/>
        <v>#REF!</v>
      </c>
      <c r="BM63" s="128" t="e">
        <f>'TRIBULAN I'!BM63+'TRIBULAN II'!BM63</f>
        <v>#REF!</v>
      </c>
      <c r="BN63" s="19" t="e">
        <f t="shared" si="22"/>
        <v>#REF!</v>
      </c>
      <c r="BO63" s="128" t="e">
        <f>'TRIBULAN I'!BO63+'TRIBULAN II'!BO63</f>
        <v>#REF!</v>
      </c>
      <c r="BP63" s="19" t="e">
        <f t="shared" si="23"/>
        <v>#REF!</v>
      </c>
      <c r="BQ63" s="128" t="e">
        <f>'TRIBULAN I'!BQ63+'TRIBULAN II'!BQ63</f>
        <v>#REF!</v>
      </c>
      <c r="BR63" s="19" t="e">
        <f t="shared" si="24"/>
        <v>#REF!</v>
      </c>
      <c r="BS63" s="128" t="e">
        <f>'TRIBULAN I'!BS63+'TRIBULAN II'!BS63</f>
        <v>#REF!</v>
      </c>
      <c r="BT63" s="19" t="e">
        <f t="shared" si="25"/>
        <v>#REF!</v>
      </c>
      <c r="BU63" s="128" t="e">
        <f>'TRIBULAN I'!BU63+'TRIBULAN II'!BU63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75"/>
      <c r="B64" s="175"/>
      <c r="C64" s="32" t="s">
        <v>115</v>
      </c>
      <c r="D64" s="128" t="e">
        <f>'TRIBULAN I'!D64+'TRIBULAN II'!D64</f>
        <v>#REF!</v>
      </c>
      <c r="E64" s="128" t="e">
        <f>'TRIBULAN I'!E64+'TRIBULAN II'!E64</f>
        <v>#REF!</v>
      </c>
      <c r="F64" s="128" t="e">
        <f>'TRIBULAN I'!F64+'TRIBULAN II'!F64</f>
        <v>#REF!</v>
      </c>
      <c r="G64" s="19" t="e">
        <f t="shared" si="0"/>
        <v>#REF!</v>
      </c>
      <c r="H64" s="128" t="e">
        <f>'TRIBULAN I'!H64+'TRIBULAN II'!H64</f>
        <v>#REF!</v>
      </c>
      <c r="I64" s="21" t="e">
        <f t="shared" si="37"/>
        <v>#REF!</v>
      </c>
      <c r="J64" s="128" t="e">
        <f>'TRIBULAN I'!J64+'TRIBULAN II'!J64</f>
        <v>#REF!</v>
      </c>
      <c r="K64" s="23" t="e">
        <f t="shared" si="35"/>
        <v>#REF!</v>
      </c>
      <c r="L64" s="128" t="e">
        <f>'TRIBULAN I'!L64+'TRIBULAN II'!L64</f>
        <v>#REF!</v>
      </c>
      <c r="M64" s="128" t="e">
        <f>'TRIBULAN I'!M64+'TRIBULAN II'!M64</f>
        <v>#REF!</v>
      </c>
      <c r="N64" s="128" t="e">
        <f>'TRIBULAN I'!N64+'TRIBULAN II'!N64</f>
        <v>#REF!</v>
      </c>
      <c r="O64" s="19" t="e">
        <f t="shared" si="3"/>
        <v>#REF!</v>
      </c>
      <c r="P64" s="128" t="e">
        <f>'TRIBULAN I'!P64+'TRIBULAN II'!P64</f>
        <v>#REF!</v>
      </c>
      <c r="Q64" s="19" t="e">
        <f t="shared" si="36"/>
        <v>#REF!</v>
      </c>
      <c r="R64" s="128" t="e">
        <f>'TRIBULAN I'!R64+'TRIBULAN II'!R64</f>
        <v>#REF!</v>
      </c>
      <c r="S64" s="19" t="e">
        <f t="shared" si="5"/>
        <v>#REF!</v>
      </c>
      <c r="T64" s="128" t="e">
        <f>'TRIBULAN I'!T64+'TRIBULAN II'!T64</f>
        <v>#REF!</v>
      </c>
      <c r="U64" s="19" t="e">
        <f t="shared" si="38"/>
        <v>#REF!</v>
      </c>
      <c r="V64" s="128" t="e">
        <f>'TRIBULAN I'!V64+'TRIBULAN II'!V64</f>
        <v>#REF!</v>
      </c>
      <c r="W64" s="19" t="e">
        <f t="shared" si="7"/>
        <v>#REF!</v>
      </c>
      <c r="X64" s="128" t="e">
        <f>'TRIBULAN I'!X64+'TRIBULAN II'!X64</f>
        <v>#REF!</v>
      </c>
      <c r="Y64" s="19" t="e">
        <f t="shared" si="39"/>
        <v>#REF!</v>
      </c>
      <c r="Z64" s="128" t="e">
        <f>'TRIBULAN I'!Z64+'TRIBULAN II'!Z64</f>
        <v>#REF!</v>
      </c>
      <c r="AA64" s="19" t="e">
        <f t="shared" si="9"/>
        <v>#REF!</v>
      </c>
      <c r="AB64" s="128" t="e">
        <f>'TRIBULAN I'!AB64+'TRIBULAN II'!AB64</f>
        <v>#REF!</v>
      </c>
      <c r="AC64" s="19" t="e">
        <f t="shared" si="40"/>
        <v>#REF!</v>
      </c>
      <c r="AD64" s="128" t="e">
        <f>'TRIBULAN I'!AD64+'TRIBULAN II'!AD64</f>
        <v>#REF!</v>
      </c>
      <c r="AE64" s="19" t="e">
        <f t="shared" si="11"/>
        <v>#REF!</v>
      </c>
      <c r="AF64" s="128" t="e">
        <f>'TRIBULAN I'!AF64+'TRIBULAN II'!AF64</f>
        <v>#REF!</v>
      </c>
      <c r="AG64" s="19" t="e">
        <f t="shared" si="41"/>
        <v>#REF!</v>
      </c>
      <c r="AH64" s="128" t="e">
        <f>'TRIBULAN I'!AH64+'TRIBULAN II'!AH64</f>
        <v>#REF!</v>
      </c>
      <c r="AI64" s="19" t="e">
        <f t="shared" si="13"/>
        <v>#REF!</v>
      </c>
      <c r="AJ64" s="128" t="e">
        <f>'TRIBULAN I'!AJ64+'TRIBULAN II'!AJ64</f>
        <v>#REF!</v>
      </c>
      <c r="AK64" s="19" t="e">
        <f t="shared" si="42"/>
        <v>#REF!</v>
      </c>
      <c r="AL64" s="128" t="e">
        <f>'TRIBULAN I'!AL64+'TRIBULAN II'!AL64</f>
        <v>#REF!</v>
      </c>
      <c r="AM64" s="128" t="e">
        <f>'TRIBULAN I'!AM64+'TRIBULAN II'!AM64</f>
        <v>#REF!</v>
      </c>
      <c r="AN64" s="128" t="e">
        <f>'TRIBULAN I'!AN64+'TRIBULAN II'!AN64</f>
        <v>#REF!</v>
      </c>
      <c r="AO64" s="128" t="e">
        <f>'TRIBULAN I'!AO64+'TRIBULAN II'!AO64</f>
        <v>#REF!</v>
      </c>
      <c r="AP64" s="128" t="e">
        <f>'TRIBULAN I'!AP64+'TRIBULAN II'!AP64</f>
        <v>#REF!</v>
      </c>
      <c r="AQ64" s="128" t="e">
        <f>'TRIBULAN I'!AQ64+'TRIBULAN II'!AQ64</f>
        <v>#REF!</v>
      </c>
      <c r="AR64" s="128" t="e">
        <f>'TRIBULAN I'!AR64+'TRIBULAN II'!AR64</f>
        <v>#REF!</v>
      </c>
      <c r="AS64" s="128" t="e">
        <f>'TRIBULAN I'!AS64+'TRIBULAN II'!AS64</f>
        <v>#REF!</v>
      </c>
      <c r="AT64" s="128" t="e">
        <f>'TRIBULAN I'!AT64+'TRIBULAN II'!AT64</f>
        <v>#REF!</v>
      </c>
      <c r="AU64" s="128" t="e">
        <f>'TRIBULAN I'!AU64+'TRIBULAN II'!AU64</f>
        <v>#REF!</v>
      </c>
      <c r="AV64" s="128" t="e">
        <f>'TRIBULAN I'!AV64+'TRIBULAN II'!AV64</f>
        <v>#REF!</v>
      </c>
      <c r="AW64" s="128" t="e">
        <f>'TRIBULAN I'!AW64+'TRIBULAN II'!AW64</f>
        <v>#REF!</v>
      </c>
      <c r="AX64" s="128" t="e">
        <f>'TRIBULAN I'!AX64+'TRIBULAN II'!AX64</f>
        <v>#REF!</v>
      </c>
      <c r="AY64" s="128" t="e">
        <f>'TRIBULAN I'!AY64+'TRIBULAN II'!AY64</f>
        <v>#REF!</v>
      </c>
      <c r="AZ64" s="128" t="e">
        <f>'TRIBULAN I'!AZ64+'TRIBULAN II'!AZ64</f>
        <v>#REF!</v>
      </c>
      <c r="BA64" s="128" t="e">
        <f>'TRIBULAN I'!BA64+'TRIBULAN II'!BA64</f>
        <v>#REF!</v>
      </c>
      <c r="BB64" s="28" t="e">
        <f t="shared" si="15"/>
        <v>#REF!</v>
      </c>
      <c r="BC64" s="128" t="e">
        <f>'TRIBULAN I'!BC64+'TRIBULAN II'!BC64</f>
        <v>#REF!</v>
      </c>
      <c r="BD64" s="28" t="e">
        <f t="shared" si="16"/>
        <v>#REF!</v>
      </c>
      <c r="BE64" s="128" t="e">
        <f>'TRIBULAN I'!BE64+'TRIBULAN II'!BE64</f>
        <v>#REF!</v>
      </c>
      <c r="BF64" s="29" t="e">
        <f t="shared" si="17"/>
        <v>#REF!</v>
      </c>
      <c r="BG64" s="128" t="e">
        <f>'TRIBULAN I'!BG64+'TRIBULAN II'!BG64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'TRIBULAN I'!BK64+'TRIBULAN II'!BK64</f>
        <v>#REF!</v>
      </c>
      <c r="BL64" s="19" t="e">
        <f t="shared" si="21"/>
        <v>#REF!</v>
      </c>
      <c r="BM64" s="128" t="e">
        <f>'TRIBULAN I'!BM64+'TRIBULAN II'!BM64</f>
        <v>#REF!</v>
      </c>
      <c r="BN64" s="19" t="e">
        <f t="shared" si="22"/>
        <v>#REF!</v>
      </c>
      <c r="BO64" s="128" t="e">
        <f>'TRIBULAN I'!BO64+'TRIBULAN II'!BO64</f>
        <v>#REF!</v>
      </c>
      <c r="BP64" s="19" t="e">
        <f t="shared" si="23"/>
        <v>#REF!</v>
      </c>
      <c r="BQ64" s="128" t="e">
        <f>'TRIBULAN I'!BQ64+'TRIBULAN II'!BQ64</f>
        <v>#REF!</v>
      </c>
      <c r="BR64" s="19" t="e">
        <f t="shared" si="24"/>
        <v>#REF!</v>
      </c>
      <c r="BS64" s="128" t="e">
        <f>'TRIBULAN I'!BS64+'TRIBULAN II'!BS64</f>
        <v>#REF!</v>
      </c>
      <c r="BT64" s="19" t="e">
        <f t="shared" si="25"/>
        <v>#REF!</v>
      </c>
      <c r="BU64" s="128" t="e">
        <f>'TRIBULAN I'!BU64+'TRIBULAN II'!BU64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'TRIBULAN I'!D65+'TRIBULAN II'!D65</f>
        <v>#REF!</v>
      </c>
      <c r="E65" s="129" t="e">
        <f>'TRIBULAN I'!E65+'TRIBULAN II'!E65</f>
        <v>#REF!</v>
      </c>
      <c r="F65" s="129" t="e">
        <f>'TRIBULAN I'!F65+'TRIBULAN II'!F65</f>
        <v>#REF!</v>
      </c>
      <c r="G65" s="19" t="e">
        <f t="shared" si="0"/>
        <v>#REF!</v>
      </c>
      <c r="H65" s="129" t="e">
        <f>'TRIBULAN I'!H65+'TRIBULAN II'!H65</f>
        <v>#REF!</v>
      </c>
      <c r="I65" s="21" t="e">
        <f t="shared" si="37"/>
        <v>#REF!</v>
      </c>
      <c r="J65" s="129" t="e">
        <f>'TRIBULAN I'!J65+'TRIBULAN II'!J65</f>
        <v>#REF!</v>
      </c>
      <c r="K65" s="23" t="e">
        <f t="shared" si="35"/>
        <v>#REF!</v>
      </c>
      <c r="L65" s="129" t="e">
        <f>'TRIBULAN I'!L65+'TRIBULAN II'!L65</f>
        <v>#REF!</v>
      </c>
      <c r="M65" s="129" t="e">
        <f>'TRIBULAN I'!M65+'TRIBULAN II'!M65</f>
        <v>#REF!</v>
      </c>
      <c r="N65" s="129" t="e">
        <f>'TRIBULAN I'!N65+'TRIBULAN II'!N65</f>
        <v>#REF!</v>
      </c>
      <c r="O65" s="19" t="e">
        <f t="shared" si="3"/>
        <v>#REF!</v>
      </c>
      <c r="P65" s="129" t="e">
        <f>'TRIBULAN I'!P65+'TRIBULAN II'!P65</f>
        <v>#REF!</v>
      </c>
      <c r="Q65" s="19" t="e">
        <f t="shared" si="36"/>
        <v>#REF!</v>
      </c>
      <c r="R65" s="129" t="e">
        <f>'TRIBULAN I'!R65+'TRIBULAN II'!R65</f>
        <v>#REF!</v>
      </c>
      <c r="S65" s="19" t="e">
        <f t="shared" si="5"/>
        <v>#REF!</v>
      </c>
      <c r="T65" s="129" t="e">
        <f>'TRIBULAN I'!T65+'TRIBULAN II'!T65</f>
        <v>#REF!</v>
      </c>
      <c r="U65" s="19" t="e">
        <f t="shared" si="38"/>
        <v>#REF!</v>
      </c>
      <c r="V65" s="129" t="e">
        <f>'TRIBULAN I'!V65+'TRIBULAN II'!V65</f>
        <v>#REF!</v>
      </c>
      <c r="W65" s="19" t="e">
        <f t="shared" si="7"/>
        <v>#REF!</v>
      </c>
      <c r="X65" s="129" t="e">
        <f>'TRIBULAN I'!X65+'TRIBULAN II'!X65</f>
        <v>#REF!</v>
      </c>
      <c r="Y65" s="19" t="e">
        <f t="shared" si="39"/>
        <v>#REF!</v>
      </c>
      <c r="Z65" s="129" t="e">
        <f>'TRIBULAN I'!Z65+'TRIBULAN II'!Z65</f>
        <v>#REF!</v>
      </c>
      <c r="AA65" s="19" t="e">
        <f t="shared" si="9"/>
        <v>#REF!</v>
      </c>
      <c r="AB65" s="129" t="e">
        <f>'TRIBULAN I'!AB65+'TRIBULAN II'!AB65</f>
        <v>#REF!</v>
      </c>
      <c r="AC65" s="19" t="e">
        <f t="shared" si="40"/>
        <v>#REF!</v>
      </c>
      <c r="AD65" s="129" t="e">
        <f>'TRIBULAN I'!AD65+'TRIBULAN II'!AD65</f>
        <v>#REF!</v>
      </c>
      <c r="AE65" s="19" t="e">
        <f t="shared" si="11"/>
        <v>#REF!</v>
      </c>
      <c r="AF65" s="129" t="e">
        <f>'TRIBULAN I'!AF65+'TRIBULAN II'!AF65</f>
        <v>#REF!</v>
      </c>
      <c r="AG65" s="19" t="e">
        <f t="shared" si="41"/>
        <v>#REF!</v>
      </c>
      <c r="AH65" s="129" t="e">
        <f>'TRIBULAN I'!AH65+'TRIBULAN II'!AH65</f>
        <v>#REF!</v>
      </c>
      <c r="AI65" s="19" t="e">
        <f t="shared" si="13"/>
        <v>#REF!</v>
      </c>
      <c r="AJ65" s="129" t="e">
        <f>'TRIBULAN I'!AJ65+'TRIBULAN II'!AJ65</f>
        <v>#REF!</v>
      </c>
      <c r="AK65" s="19" t="e">
        <f t="shared" si="42"/>
        <v>#REF!</v>
      </c>
      <c r="AL65" s="129" t="e">
        <f>'TRIBULAN I'!AL65+'TRIBULAN II'!AL65</f>
        <v>#REF!</v>
      </c>
      <c r="AM65" s="129" t="e">
        <f>'TRIBULAN I'!AM65+'TRIBULAN II'!AM65</f>
        <v>#REF!</v>
      </c>
      <c r="AN65" s="129" t="e">
        <f>'TRIBULAN I'!AN65+'TRIBULAN II'!AN65</f>
        <v>#REF!</v>
      </c>
      <c r="AO65" s="129" t="e">
        <f>'TRIBULAN I'!AO65+'TRIBULAN II'!AO65</f>
        <v>#REF!</v>
      </c>
      <c r="AP65" s="129" t="e">
        <f>'TRIBULAN I'!AP65+'TRIBULAN II'!AP65</f>
        <v>#REF!</v>
      </c>
      <c r="AQ65" s="129" t="e">
        <f>'TRIBULAN I'!AQ65+'TRIBULAN II'!AQ65</f>
        <v>#REF!</v>
      </c>
      <c r="AR65" s="129" t="e">
        <f>'TRIBULAN I'!AR65+'TRIBULAN II'!AR65</f>
        <v>#REF!</v>
      </c>
      <c r="AS65" s="129" t="e">
        <f>'TRIBULAN I'!AS65+'TRIBULAN II'!AS65</f>
        <v>#REF!</v>
      </c>
      <c r="AT65" s="129" t="e">
        <f>'TRIBULAN I'!AT65+'TRIBULAN II'!AT65</f>
        <v>#REF!</v>
      </c>
      <c r="AU65" s="129" t="e">
        <f>'TRIBULAN I'!AU65+'TRIBULAN II'!AU65</f>
        <v>#REF!</v>
      </c>
      <c r="AV65" s="129" t="e">
        <f>'TRIBULAN I'!AV65+'TRIBULAN II'!AV65</f>
        <v>#REF!</v>
      </c>
      <c r="AW65" s="129" t="e">
        <f>'TRIBULAN I'!AW65+'TRIBULAN II'!AW65</f>
        <v>#REF!</v>
      </c>
      <c r="AX65" s="129" t="e">
        <f>'TRIBULAN I'!AX65+'TRIBULAN II'!AX65</f>
        <v>#REF!</v>
      </c>
      <c r="AY65" s="129" t="e">
        <f>'TRIBULAN I'!AY65+'TRIBULAN II'!AY65</f>
        <v>#REF!</v>
      </c>
      <c r="AZ65" s="129" t="e">
        <f>'TRIBULAN I'!AZ65+'TRIBULAN II'!AZ65</f>
        <v>#REF!</v>
      </c>
      <c r="BA65" s="129" t="e">
        <f>'TRIBULAN I'!BA65+'TRIBULAN II'!BA65</f>
        <v>#REF!</v>
      </c>
      <c r="BB65" s="28" t="e">
        <f t="shared" si="15"/>
        <v>#REF!</v>
      </c>
      <c r="BC65" s="129" t="e">
        <f>'TRIBULAN I'!BC65+'TRIBULAN II'!BC65</f>
        <v>#REF!</v>
      </c>
      <c r="BD65" s="28" t="e">
        <f t="shared" si="16"/>
        <v>#REF!</v>
      </c>
      <c r="BE65" s="129" t="e">
        <f>'TRIBULAN I'!BE65+'TRIBULAN II'!BE65</f>
        <v>#REF!</v>
      </c>
      <c r="BF65" s="29" t="e">
        <f t="shared" si="17"/>
        <v>#REF!</v>
      </c>
      <c r="BG65" s="129" t="e">
        <f>'TRIBULAN I'!BG65+'TRIBULAN II'!BG65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'TRIBULAN I'!BK65+'TRIBULAN II'!BK65</f>
        <v>#REF!</v>
      </c>
      <c r="BL65" s="19" t="e">
        <f t="shared" si="21"/>
        <v>#REF!</v>
      </c>
      <c r="BM65" s="129" t="e">
        <f>'TRIBULAN I'!BM65+'TRIBULAN II'!BM65</f>
        <v>#REF!</v>
      </c>
      <c r="BN65" s="19" t="e">
        <f t="shared" si="22"/>
        <v>#REF!</v>
      </c>
      <c r="BO65" s="129" t="e">
        <f>'TRIBULAN I'!BO65+'TRIBULAN II'!BO65</f>
        <v>#REF!</v>
      </c>
      <c r="BP65" s="19" t="e">
        <f t="shared" si="23"/>
        <v>#REF!</v>
      </c>
      <c r="BQ65" s="129" t="e">
        <f>'TRIBULAN I'!BQ65+'TRIBULAN II'!BQ65</f>
        <v>#REF!</v>
      </c>
      <c r="BR65" s="19" t="e">
        <f t="shared" si="24"/>
        <v>#REF!</v>
      </c>
      <c r="BS65" s="129" t="e">
        <f>'TRIBULAN I'!BS65+'TRIBULAN II'!BS65</f>
        <v>#REF!</v>
      </c>
      <c r="BT65" s="19" t="e">
        <f t="shared" si="25"/>
        <v>#REF!</v>
      </c>
      <c r="BU65" s="129" t="e">
        <f>'TRIBULAN I'!BU65+'TRIBULAN II'!BU65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98">
        <v>13</v>
      </c>
      <c r="B66" s="199" t="s">
        <v>116</v>
      </c>
      <c r="C66" s="32" t="s">
        <v>117</v>
      </c>
      <c r="D66" s="128" t="e">
        <f>'TRIBULAN I'!D66+'TRIBULAN II'!D66</f>
        <v>#REF!</v>
      </c>
      <c r="E66" s="128" t="e">
        <f>'TRIBULAN I'!E66+'TRIBULAN II'!E66</f>
        <v>#REF!</v>
      </c>
      <c r="F66" s="128" t="e">
        <f>'TRIBULAN I'!F66+'TRIBULAN II'!F66</f>
        <v>#REF!</v>
      </c>
      <c r="G66" s="19" t="e">
        <f t="shared" si="0"/>
        <v>#REF!</v>
      </c>
      <c r="H66" s="128" t="e">
        <f>'TRIBULAN I'!H66+'TRIBULAN II'!H66</f>
        <v>#REF!</v>
      </c>
      <c r="I66" s="21" t="e">
        <f t="shared" si="37"/>
        <v>#REF!</v>
      </c>
      <c r="J66" s="128" t="e">
        <f>'TRIBULAN I'!J66+'TRIBULAN II'!J66</f>
        <v>#REF!</v>
      </c>
      <c r="K66" s="23" t="e">
        <f t="shared" si="35"/>
        <v>#REF!</v>
      </c>
      <c r="L66" s="128" t="e">
        <f>'TRIBULAN I'!L66+'TRIBULAN II'!L66</f>
        <v>#REF!</v>
      </c>
      <c r="M66" s="128" t="e">
        <f>'TRIBULAN I'!M66+'TRIBULAN II'!M66</f>
        <v>#REF!</v>
      </c>
      <c r="N66" s="128" t="e">
        <f>'TRIBULAN I'!N66+'TRIBULAN II'!N66</f>
        <v>#REF!</v>
      </c>
      <c r="O66" s="19" t="e">
        <f t="shared" si="3"/>
        <v>#REF!</v>
      </c>
      <c r="P66" s="128" t="e">
        <f>'TRIBULAN I'!P66+'TRIBULAN II'!P66</f>
        <v>#REF!</v>
      </c>
      <c r="Q66" s="19" t="e">
        <f t="shared" si="36"/>
        <v>#REF!</v>
      </c>
      <c r="R66" s="128" t="e">
        <f>'TRIBULAN I'!R66+'TRIBULAN II'!R66</f>
        <v>#REF!</v>
      </c>
      <c r="S66" s="19" t="e">
        <f t="shared" si="5"/>
        <v>#REF!</v>
      </c>
      <c r="T66" s="128" t="e">
        <f>'TRIBULAN I'!T66+'TRIBULAN II'!T66</f>
        <v>#REF!</v>
      </c>
      <c r="U66" s="19" t="e">
        <f t="shared" si="38"/>
        <v>#REF!</v>
      </c>
      <c r="V66" s="128" t="e">
        <f>'TRIBULAN I'!V66+'TRIBULAN II'!V66</f>
        <v>#REF!</v>
      </c>
      <c r="W66" s="19" t="e">
        <f t="shared" si="7"/>
        <v>#REF!</v>
      </c>
      <c r="X66" s="128" t="e">
        <f>'TRIBULAN I'!X66+'TRIBULAN II'!X66</f>
        <v>#REF!</v>
      </c>
      <c r="Y66" s="19" t="e">
        <f t="shared" si="39"/>
        <v>#REF!</v>
      </c>
      <c r="Z66" s="128" t="e">
        <f>'TRIBULAN I'!Z66+'TRIBULAN II'!Z66</f>
        <v>#REF!</v>
      </c>
      <c r="AA66" s="19" t="e">
        <f t="shared" si="9"/>
        <v>#REF!</v>
      </c>
      <c r="AB66" s="128" t="e">
        <f>'TRIBULAN I'!AB66+'TRIBULAN II'!AB66</f>
        <v>#REF!</v>
      </c>
      <c r="AC66" s="19" t="e">
        <f t="shared" si="40"/>
        <v>#REF!</v>
      </c>
      <c r="AD66" s="128" t="e">
        <f>'TRIBULAN I'!AD66+'TRIBULAN II'!AD66</f>
        <v>#REF!</v>
      </c>
      <c r="AE66" s="19" t="e">
        <f t="shared" si="11"/>
        <v>#REF!</v>
      </c>
      <c r="AF66" s="128" t="e">
        <f>'TRIBULAN I'!AF66+'TRIBULAN II'!AF66</f>
        <v>#REF!</v>
      </c>
      <c r="AG66" s="19" t="e">
        <f t="shared" si="41"/>
        <v>#REF!</v>
      </c>
      <c r="AH66" s="128" t="e">
        <f>'TRIBULAN I'!AH66+'TRIBULAN II'!AH66</f>
        <v>#REF!</v>
      </c>
      <c r="AI66" s="19" t="e">
        <f t="shared" si="13"/>
        <v>#REF!</v>
      </c>
      <c r="AJ66" s="128" t="e">
        <f>'TRIBULAN I'!AJ66+'TRIBULAN II'!AJ66</f>
        <v>#REF!</v>
      </c>
      <c r="AK66" s="19" t="e">
        <f t="shared" si="42"/>
        <v>#REF!</v>
      </c>
      <c r="AL66" s="128" t="e">
        <f>'TRIBULAN I'!AL66+'TRIBULAN II'!AL66</f>
        <v>#REF!</v>
      </c>
      <c r="AM66" s="128" t="e">
        <f>'TRIBULAN I'!AM66+'TRIBULAN II'!AM66</f>
        <v>#REF!</v>
      </c>
      <c r="AN66" s="128" t="e">
        <f>'TRIBULAN I'!AN66+'TRIBULAN II'!AN66</f>
        <v>#REF!</v>
      </c>
      <c r="AO66" s="128" t="e">
        <f>'TRIBULAN I'!AO66+'TRIBULAN II'!AO66</f>
        <v>#REF!</v>
      </c>
      <c r="AP66" s="128" t="e">
        <f>'TRIBULAN I'!AP66+'TRIBULAN II'!AP66</f>
        <v>#REF!</v>
      </c>
      <c r="AQ66" s="128" t="e">
        <f>'TRIBULAN I'!AQ66+'TRIBULAN II'!AQ66</f>
        <v>#REF!</v>
      </c>
      <c r="AR66" s="128" t="e">
        <f>'TRIBULAN I'!AR66+'TRIBULAN II'!AR66</f>
        <v>#REF!</v>
      </c>
      <c r="AS66" s="128" t="e">
        <f>'TRIBULAN I'!AS66+'TRIBULAN II'!AS66</f>
        <v>#REF!</v>
      </c>
      <c r="AT66" s="128" t="e">
        <f>'TRIBULAN I'!AT66+'TRIBULAN II'!AT66</f>
        <v>#REF!</v>
      </c>
      <c r="AU66" s="128" t="e">
        <f>'TRIBULAN I'!AU66+'TRIBULAN II'!AU66</f>
        <v>#REF!</v>
      </c>
      <c r="AV66" s="128" t="e">
        <f>'TRIBULAN I'!AV66+'TRIBULAN II'!AV66</f>
        <v>#REF!</v>
      </c>
      <c r="AW66" s="128" t="e">
        <f>'TRIBULAN I'!AW66+'TRIBULAN II'!AW66</f>
        <v>#REF!</v>
      </c>
      <c r="AX66" s="128" t="e">
        <f>'TRIBULAN I'!AX66+'TRIBULAN II'!AX66</f>
        <v>#REF!</v>
      </c>
      <c r="AY66" s="128" t="e">
        <f>'TRIBULAN I'!AY66+'TRIBULAN II'!AY66</f>
        <v>#REF!</v>
      </c>
      <c r="AZ66" s="128" t="e">
        <f>'TRIBULAN I'!AZ66+'TRIBULAN II'!AZ66</f>
        <v>#REF!</v>
      </c>
      <c r="BA66" s="128" t="e">
        <f>'TRIBULAN I'!BA66+'TRIBULAN II'!BA66</f>
        <v>#REF!</v>
      </c>
      <c r="BB66" s="28" t="e">
        <f t="shared" si="15"/>
        <v>#REF!</v>
      </c>
      <c r="BC66" s="128" t="e">
        <f>'TRIBULAN I'!BC66+'TRIBULAN II'!BC66</f>
        <v>#REF!</v>
      </c>
      <c r="BD66" s="28" t="e">
        <f t="shared" si="16"/>
        <v>#REF!</v>
      </c>
      <c r="BE66" s="128" t="e">
        <f>'TRIBULAN I'!BE66+'TRIBULAN II'!BE66</f>
        <v>#REF!</v>
      </c>
      <c r="BF66" s="29" t="e">
        <f t="shared" si="17"/>
        <v>#REF!</v>
      </c>
      <c r="BG66" s="128" t="e">
        <f>'TRIBULAN I'!BG66+'TRIBULAN II'!BG66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'TRIBULAN I'!BK66+'TRIBULAN II'!BK66</f>
        <v>#REF!</v>
      </c>
      <c r="BL66" s="19" t="e">
        <f t="shared" si="21"/>
        <v>#REF!</v>
      </c>
      <c r="BM66" s="128" t="e">
        <f>'TRIBULAN I'!BM66+'TRIBULAN II'!BM66</f>
        <v>#REF!</v>
      </c>
      <c r="BN66" s="19" t="e">
        <f t="shared" si="22"/>
        <v>#REF!</v>
      </c>
      <c r="BO66" s="128" t="e">
        <f>'TRIBULAN I'!BO66+'TRIBULAN II'!BO66</f>
        <v>#REF!</v>
      </c>
      <c r="BP66" s="19" t="e">
        <f t="shared" si="23"/>
        <v>#REF!</v>
      </c>
      <c r="BQ66" s="128" t="e">
        <f>'TRIBULAN I'!BQ66+'TRIBULAN II'!BQ66</f>
        <v>#REF!</v>
      </c>
      <c r="BR66" s="19" t="e">
        <f t="shared" si="24"/>
        <v>#REF!</v>
      </c>
      <c r="BS66" s="128" t="e">
        <f>'TRIBULAN I'!BS66+'TRIBULAN II'!BS66</f>
        <v>#REF!</v>
      </c>
      <c r="BT66" s="19" t="e">
        <f t="shared" si="25"/>
        <v>#REF!</v>
      </c>
      <c r="BU66" s="128" t="e">
        <f>'TRIBULAN I'!BU66+'TRIBULAN II'!BU66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74"/>
      <c r="B67" s="174"/>
      <c r="C67" s="32" t="s">
        <v>118</v>
      </c>
      <c r="D67" s="128" t="e">
        <f>'TRIBULAN I'!D67+'TRIBULAN II'!D67</f>
        <v>#REF!</v>
      </c>
      <c r="E67" s="128" t="e">
        <f>'TRIBULAN I'!E67+'TRIBULAN II'!E67</f>
        <v>#REF!</v>
      </c>
      <c r="F67" s="128" t="e">
        <f>'TRIBULAN I'!F67+'TRIBULAN II'!F67</f>
        <v>#REF!</v>
      </c>
      <c r="G67" s="19" t="e">
        <f t="shared" si="0"/>
        <v>#REF!</v>
      </c>
      <c r="H67" s="128" t="e">
        <f>'TRIBULAN I'!H67+'TRIBULAN II'!H67</f>
        <v>#REF!</v>
      </c>
      <c r="I67" s="21" t="e">
        <f t="shared" si="37"/>
        <v>#REF!</v>
      </c>
      <c r="J67" s="128" t="e">
        <f>'TRIBULAN I'!J67+'TRIBULAN II'!J67</f>
        <v>#REF!</v>
      </c>
      <c r="K67" s="23" t="e">
        <f t="shared" si="35"/>
        <v>#REF!</v>
      </c>
      <c r="L67" s="128" t="e">
        <f>'TRIBULAN I'!L67+'TRIBULAN II'!L67</f>
        <v>#REF!</v>
      </c>
      <c r="M67" s="128" t="e">
        <f>'TRIBULAN I'!M67+'TRIBULAN II'!M67</f>
        <v>#REF!</v>
      </c>
      <c r="N67" s="128" t="e">
        <f>'TRIBULAN I'!N67+'TRIBULAN II'!N67</f>
        <v>#REF!</v>
      </c>
      <c r="O67" s="19" t="e">
        <f t="shared" si="3"/>
        <v>#REF!</v>
      </c>
      <c r="P67" s="128" t="e">
        <f>'TRIBULAN I'!P67+'TRIBULAN II'!P67</f>
        <v>#REF!</v>
      </c>
      <c r="Q67" s="19" t="e">
        <f t="shared" si="36"/>
        <v>#REF!</v>
      </c>
      <c r="R67" s="128" t="e">
        <f>'TRIBULAN I'!R67+'TRIBULAN II'!R67</f>
        <v>#REF!</v>
      </c>
      <c r="S67" s="19" t="e">
        <f t="shared" si="5"/>
        <v>#REF!</v>
      </c>
      <c r="T67" s="128" t="e">
        <f>'TRIBULAN I'!T67+'TRIBULAN II'!T67</f>
        <v>#REF!</v>
      </c>
      <c r="U67" s="19" t="e">
        <f t="shared" si="38"/>
        <v>#REF!</v>
      </c>
      <c r="V67" s="128" t="e">
        <f>'TRIBULAN I'!V67+'TRIBULAN II'!V67</f>
        <v>#REF!</v>
      </c>
      <c r="W67" s="19" t="e">
        <f t="shared" si="7"/>
        <v>#REF!</v>
      </c>
      <c r="X67" s="128" t="e">
        <f>'TRIBULAN I'!X67+'TRIBULAN II'!X67</f>
        <v>#REF!</v>
      </c>
      <c r="Y67" s="19" t="e">
        <f t="shared" si="39"/>
        <v>#REF!</v>
      </c>
      <c r="Z67" s="128" t="e">
        <f>'TRIBULAN I'!Z67+'TRIBULAN II'!Z67</f>
        <v>#REF!</v>
      </c>
      <c r="AA67" s="19" t="e">
        <f t="shared" si="9"/>
        <v>#REF!</v>
      </c>
      <c r="AB67" s="128" t="e">
        <f>'TRIBULAN I'!AB67+'TRIBULAN II'!AB67</f>
        <v>#REF!</v>
      </c>
      <c r="AC67" s="19" t="e">
        <f t="shared" si="40"/>
        <v>#REF!</v>
      </c>
      <c r="AD67" s="128" t="e">
        <f>'TRIBULAN I'!AD67+'TRIBULAN II'!AD67</f>
        <v>#REF!</v>
      </c>
      <c r="AE67" s="19" t="e">
        <f t="shared" si="11"/>
        <v>#REF!</v>
      </c>
      <c r="AF67" s="128" t="e">
        <f>'TRIBULAN I'!AF67+'TRIBULAN II'!AF67</f>
        <v>#REF!</v>
      </c>
      <c r="AG67" s="19" t="e">
        <f t="shared" si="41"/>
        <v>#REF!</v>
      </c>
      <c r="AH67" s="128" t="e">
        <f>'TRIBULAN I'!AH67+'TRIBULAN II'!AH67</f>
        <v>#REF!</v>
      </c>
      <c r="AI67" s="19" t="e">
        <f t="shared" si="13"/>
        <v>#REF!</v>
      </c>
      <c r="AJ67" s="128" t="e">
        <f>'TRIBULAN I'!AJ67+'TRIBULAN II'!AJ67</f>
        <v>#REF!</v>
      </c>
      <c r="AK67" s="19" t="e">
        <f t="shared" si="42"/>
        <v>#REF!</v>
      </c>
      <c r="AL67" s="128" t="e">
        <f>'TRIBULAN I'!AL67+'TRIBULAN II'!AL67</f>
        <v>#REF!</v>
      </c>
      <c r="AM67" s="128" t="e">
        <f>'TRIBULAN I'!AM67+'TRIBULAN II'!AM67</f>
        <v>#REF!</v>
      </c>
      <c r="AN67" s="128" t="e">
        <f>'TRIBULAN I'!AN67+'TRIBULAN II'!AN67</f>
        <v>#REF!</v>
      </c>
      <c r="AO67" s="128" t="e">
        <f>'TRIBULAN I'!AO67+'TRIBULAN II'!AO67</f>
        <v>#REF!</v>
      </c>
      <c r="AP67" s="128" t="e">
        <f>'TRIBULAN I'!AP67+'TRIBULAN II'!AP67</f>
        <v>#REF!</v>
      </c>
      <c r="AQ67" s="128" t="e">
        <f>'TRIBULAN I'!AQ67+'TRIBULAN II'!AQ67</f>
        <v>#REF!</v>
      </c>
      <c r="AR67" s="128" t="e">
        <f>'TRIBULAN I'!AR67+'TRIBULAN II'!AR67</f>
        <v>#REF!</v>
      </c>
      <c r="AS67" s="128" t="e">
        <f>'TRIBULAN I'!AS67+'TRIBULAN II'!AS67</f>
        <v>#REF!</v>
      </c>
      <c r="AT67" s="128" t="e">
        <f>'TRIBULAN I'!AT67+'TRIBULAN II'!AT67</f>
        <v>#REF!</v>
      </c>
      <c r="AU67" s="128" t="e">
        <f>'TRIBULAN I'!AU67+'TRIBULAN II'!AU67</f>
        <v>#REF!</v>
      </c>
      <c r="AV67" s="128" t="e">
        <f>'TRIBULAN I'!AV67+'TRIBULAN II'!AV67</f>
        <v>#REF!</v>
      </c>
      <c r="AW67" s="128" t="e">
        <f>'TRIBULAN I'!AW67+'TRIBULAN II'!AW67</f>
        <v>#REF!</v>
      </c>
      <c r="AX67" s="128" t="e">
        <f>'TRIBULAN I'!AX67+'TRIBULAN II'!AX67</f>
        <v>#REF!</v>
      </c>
      <c r="AY67" s="128" t="e">
        <f>'TRIBULAN I'!AY67+'TRIBULAN II'!AY67</f>
        <v>#REF!</v>
      </c>
      <c r="AZ67" s="128" t="e">
        <f>'TRIBULAN I'!AZ67+'TRIBULAN II'!AZ67</f>
        <v>#REF!</v>
      </c>
      <c r="BA67" s="128" t="e">
        <f>'TRIBULAN I'!BA67+'TRIBULAN II'!BA67</f>
        <v>#REF!</v>
      </c>
      <c r="BB67" s="28" t="e">
        <f t="shared" si="15"/>
        <v>#REF!</v>
      </c>
      <c r="BC67" s="128" t="e">
        <f>'TRIBULAN I'!BC67+'TRIBULAN II'!BC67</f>
        <v>#REF!</v>
      </c>
      <c r="BD67" s="28" t="e">
        <f t="shared" si="16"/>
        <v>#REF!</v>
      </c>
      <c r="BE67" s="128" t="e">
        <f>'TRIBULAN I'!BE67+'TRIBULAN II'!BE67</f>
        <v>#REF!</v>
      </c>
      <c r="BF67" s="29" t="e">
        <f t="shared" si="17"/>
        <v>#REF!</v>
      </c>
      <c r="BG67" s="128" t="e">
        <f>'TRIBULAN I'!BG67+'TRIBULAN II'!BG67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'TRIBULAN I'!BK67+'TRIBULAN II'!BK67</f>
        <v>#REF!</v>
      </c>
      <c r="BL67" s="19" t="e">
        <f t="shared" si="21"/>
        <v>#REF!</v>
      </c>
      <c r="BM67" s="128" t="e">
        <f>'TRIBULAN I'!BM67+'TRIBULAN II'!BM67</f>
        <v>#REF!</v>
      </c>
      <c r="BN67" s="19" t="e">
        <f t="shared" si="22"/>
        <v>#REF!</v>
      </c>
      <c r="BO67" s="128" t="e">
        <f>'TRIBULAN I'!BO67+'TRIBULAN II'!BO67</f>
        <v>#REF!</v>
      </c>
      <c r="BP67" s="19" t="e">
        <f t="shared" si="23"/>
        <v>#REF!</v>
      </c>
      <c r="BQ67" s="128" t="e">
        <f>'TRIBULAN I'!BQ67+'TRIBULAN II'!BQ67</f>
        <v>#REF!</v>
      </c>
      <c r="BR67" s="19" t="e">
        <f t="shared" si="24"/>
        <v>#REF!</v>
      </c>
      <c r="BS67" s="128" t="e">
        <f>'TRIBULAN I'!BS67+'TRIBULAN II'!BS67</f>
        <v>#REF!</v>
      </c>
      <c r="BT67" s="19" t="e">
        <f t="shared" si="25"/>
        <v>#REF!</v>
      </c>
      <c r="BU67" s="128" t="e">
        <f>'TRIBULAN I'!BU67+'TRIBULAN II'!BU67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74"/>
      <c r="B68" s="174"/>
      <c r="C68" s="32" t="s">
        <v>119</v>
      </c>
      <c r="D68" s="128" t="e">
        <f>'TRIBULAN I'!D68+'TRIBULAN II'!D68</f>
        <v>#REF!</v>
      </c>
      <c r="E68" s="128" t="e">
        <f>'TRIBULAN I'!E68+'TRIBULAN II'!E68</f>
        <v>#REF!</v>
      </c>
      <c r="F68" s="128" t="e">
        <f>'TRIBULAN I'!F68+'TRIBULAN II'!F68</f>
        <v>#REF!</v>
      </c>
      <c r="G68" s="19" t="e">
        <f t="shared" si="0"/>
        <v>#REF!</v>
      </c>
      <c r="H68" s="128" t="e">
        <f>'TRIBULAN I'!H68+'TRIBULAN II'!H68</f>
        <v>#REF!</v>
      </c>
      <c r="I68" s="21" t="e">
        <f t="shared" si="37"/>
        <v>#REF!</v>
      </c>
      <c r="J68" s="128" t="e">
        <f>'TRIBULAN I'!J68+'TRIBULAN II'!J68</f>
        <v>#REF!</v>
      </c>
      <c r="K68" s="23" t="e">
        <f t="shared" si="35"/>
        <v>#REF!</v>
      </c>
      <c r="L68" s="128" t="e">
        <f>'TRIBULAN I'!L68+'TRIBULAN II'!L68</f>
        <v>#REF!</v>
      </c>
      <c r="M68" s="128" t="e">
        <f>'TRIBULAN I'!M68+'TRIBULAN II'!M68</f>
        <v>#REF!</v>
      </c>
      <c r="N68" s="128" t="e">
        <f>'TRIBULAN I'!N68+'TRIBULAN II'!N68</f>
        <v>#REF!</v>
      </c>
      <c r="O68" s="19" t="e">
        <f t="shared" si="3"/>
        <v>#REF!</v>
      </c>
      <c r="P68" s="128" t="e">
        <f>'TRIBULAN I'!P68+'TRIBULAN II'!P68</f>
        <v>#REF!</v>
      </c>
      <c r="Q68" s="19" t="e">
        <f t="shared" si="36"/>
        <v>#REF!</v>
      </c>
      <c r="R68" s="128" t="e">
        <f>'TRIBULAN I'!R68+'TRIBULAN II'!R68</f>
        <v>#REF!</v>
      </c>
      <c r="S68" s="19" t="e">
        <f t="shared" si="5"/>
        <v>#REF!</v>
      </c>
      <c r="T68" s="128" t="e">
        <f>'TRIBULAN I'!T68+'TRIBULAN II'!T68</f>
        <v>#REF!</v>
      </c>
      <c r="U68" s="19" t="e">
        <f t="shared" si="38"/>
        <v>#REF!</v>
      </c>
      <c r="V68" s="128" t="e">
        <f>'TRIBULAN I'!V68+'TRIBULAN II'!V68</f>
        <v>#REF!</v>
      </c>
      <c r="W68" s="19" t="e">
        <f t="shared" si="7"/>
        <v>#REF!</v>
      </c>
      <c r="X68" s="128" t="e">
        <f>'TRIBULAN I'!X68+'TRIBULAN II'!X68</f>
        <v>#REF!</v>
      </c>
      <c r="Y68" s="19" t="e">
        <f t="shared" si="39"/>
        <v>#REF!</v>
      </c>
      <c r="Z68" s="128" t="e">
        <f>'TRIBULAN I'!Z68+'TRIBULAN II'!Z68</f>
        <v>#REF!</v>
      </c>
      <c r="AA68" s="19" t="e">
        <f t="shared" si="9"/>
        <v>#REF!</v>
      </c>
      <c r="AB68" s="128" t="e">
        <f>'TRIBULAN I'!AB68+'TRIBULAN II'!AB68</f>
        <v>#REF!</v>
      </c>
      <c r="AC68" s="19" t="e">
        <f t="shared" si="40"/>
        <v>#REF!</v>
      </c>
      <c r="AD68" s="128" t="e">
        <f>'TRIBULAN I'!AD68+'TRIBULAN II'!AD68</f>
        <v>#REF!</v>
      </c>
      <c r="AE68" s="19" t="e">
        <f t="shared" si="11"/>
        <v>#REF!</v>
      </c>
      <c r="AF68" s="128" t="e">
        <f>'TRIBULAN I'!AF68+'TRIBULAN II'!AF68</f>
        <v>#REF!</v>
      </c>
      <c r="AG68" s="19" t="e">
        <f t="shared" si="41"/>
        <v>#REF!</v>
      </c>
      <c r="AH68" s="128" t="e">
        <f>'TRIBULAN I'!AH68+'TRIBULAN II'!AH68</f>
        <v>#REF!</v>
      </c>
      <c r="AI68" s="19" t="e">
        <f t="shared" si="13"/>
        <v>#REF!</v>
      </c>
      <c r="AJ68" s="128" t="e">
        <f>'TRIBULAN I'!AJ68+'TRIBULAN II'!AJ68</f>
        <v>#REF!</v>
      </c>
      <c r="AK68" s="19" t="e">
        <f t="shared" si="42"/>
        <v>#REF!</v>
      </c>
      <c r="AL68" s="128" t="e">
        <f>'TRIBULAN I'!AL68+'TRIBULAN II'!AL68</f>
        <v>#REF!</v>
      </c>
      <c r="AM68" s="128" t="e">
        <f>'TRIBULAN I'!AM68+'TRIBULAN II'!AM68</f>
        <v>#REF!</v>
      </c>
      <c r="AN68" s="128" t="e">
        <f>'TRIBULAN I'!AN68+'TRIBULAN II'!AN68</f>
        <v>#REF!</v>
      </c>
      <c r="AO68" s="128" t="e">
        <f>'TRIBULAN I'!AO68+'TRIBULAN II'!AO68</f>
        <v>#REF!</v>
      </c>
      <c r="AP68" s="128" t="e">
        <f>'TRIBULAN I'!AP68+'TRIBULAN II'!AP68</f>
        <v>#REF!</v>
      </c>
      <c r="AQ68" s="128" t="e">
        <f>'TRIBULAN I'!AQ68+'TRIBULAN II'!AQ68</f>
        <v>#REF!</v>
      </c>
      <c r="AR68" s="128" t="e">
        <f>'TRIBULAN I'!AR68+'TRIBULAN II'!AR68</f>
        <v>#REF!</v>
      </c>
      <c r="AS68" s="128" t="e">
        <f>'TRIBULAN I'!AS68+'TRIBULAN II'!AS68</f>
        <v>#REF!</v>
      </c>
      <c r="AT68" s="128" t="e">
        <f>'TRIBULAN I'!AT68+'TRIBULAN II'!AT68</f>
        <v>#REF!</v>
      </c>
      <c r="AU68" s="128" t="e">
        <f>'TRIBULAN I'!AU68+'TRIBULAN II'!AU68</f>
        <v>#REF!</v>
      </c>
      <c r="AV68" s="128" t="e">
        <f>'TRIBULAN I'!AV68+'TRIBULAN II'!AV68</f>
        <v>#REF!</v>
      </c>
      <c r="AW68" s="128" t="e">
        <f>'TRIBULAN I'!AW68+'TRIBULAN II'!AW68</f>
        <v>#REF!</v>
      </c>
      <c r="AX68" s="128" t="e">
        <f>'TRIBULAN I'!AX68+'TRIBULAN II'!AX68</f>
        <v>#REF!</v>
      </c>
      <c r="AY68" s="128" t="e">
        <f>'TRIBULAN I'!AY68+'TRIBULAN II'!AY68</f>
        <v>#REF!</v>
      </c>
      <c r="AZ68" s="128" t="e">
        <f>'TRIBULAN I'!AZ68+'TRIBULAN II'!AZ68</f>
        <v>#REF!</v>
      </c>
      <c r="BA68" s="128" t="e">
        <f>'TRIBULAN I'!BA68+'TRIBULAN II'!BA68</f>
        <v>#REF!</v>
      </c>
      <c r="BB68" s="28" t="e">
        <f t="shared" si="15"/>
        <v>#REF!</v>
      </c>
      <c r="BC68" s="128" t="e">
        <f>'TRIBULAN I'!BC68+'TRIBULAN II'!BC68</f>
        <v>#REF!</v>
      </c>
      <c r="BD68" s="70" t="e">
        <f t="shared" si="16"/>
        <v>#REF!</v>
      </c>
      <c r="BE68" s="128" t="e">
        <f>'TRIBULAN I'!BE68+'TRIBULAN II'!BE68</f>
        <v>#REF!</v>
      </c>
      <c r="BF68" s="29" t="e">
        <f t="shared" si="17"/>
        <v>#REF!</v>
      </c>
      <c r="BG68" s="128" t="e">
        <f>'TRIBULAN I'!BG68+'TRIBULAN II'!BG68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'TRIBULAN I'!BK68+'TRIBULAN II'!BK68</f>
        <v>#REF!</v>
      </c>
      <c r="BL68" s="19" t="e">
        <f t="shared" si="21"/>
        <v>#REF!</v>
      </c>
      <c r="BM68" s="128" t="e">
        <f>'TRIBULAN I'!BM68+'TRIBULAN II'!BM68</f>
        <v>#REF!</v>
      </c>
      <c r="BN68" s="19" t="e">
        <f t="shared" si="22"/>
        <v>#REF!</v>
      </c>
      <c r="BO68" s="128" t="e">
        <f>'TRIBULAN I'!BO68+'TRIBULAN II'!BO68</f>
        <v>#REF!</v>
      </c>
      <c r="BP68" s="19" t="e">
        <f t="shared" si="23"/>
        <v>#REF!</v>
      </c>
      <c r="BQ68" s="128" t="e">
        <f>'TRIBULAN I'!BQ68+'TRIBULAN II'!BQ68</f>
        <v>#REF!</v>
      </c>
      <c r="BR68" s="19" t="e">
        <f t="shared" si="24"/>
        <v>#REF!</v>
      </c>
      <c r="BS68" s="128" t="e">
        <f>'TRIBULAN I'!BS68+'TRIBULAN II'!BS68</f>
        <v>#REF!</v>
      </c>
      <c r="BT68" s="19" t="e">
        <f t="shared" si="25"/>
        <v>#REF!</v>
      </c>
      <c r="BU68" s="128" t="e">
        <f>'TRIBULAN I'!BU68+'TRIBULAN II'!BU68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74"/>
      <c r="B69" s="174"/>
      <c r="C69" s="32" t="s">
        <v>120</v>
      </c>
      <c r="D69" s="128" t="e">
        <f>'TRIBULAN I'!D69+'TRIBULAN II'!D69</f>
        <v>#REF!</v>
      </c>
      <c r="E69" s="128" t="e">
        <f>'TRIBULAN I'!E69+'TRIBULAN II'!E69</f>
        <v>#REF!</v>
      </c>
      <c r="F69" s="128" t="e">
        <f>'TRIBULAN I'!F69+'TRIBULAN II'!F69</f>
        <v>#REF!</v>
      </c>
      <c r="G69" s="19" t="e">
        <f t="shared" si="0"/>
        <v>#REF!</v>
      </c>
      <c r="H69" s="128" t="e">
        <f>'TRIBULAN I'!H69+'TRIBULAN II'!H69</f>
        <v>#REF!</v>
      </c>
      <c r="I69" s="21" t="e">
        <f t="shared" si="37"/>
        <v>#REF!</v>
      </c>
      <c r="J69" s="128" t="e">
        <f>'TRIBULAN I'!J69+'TRIBULAN II'!J69</f>
        <v>#REF!</v>
      </c>
      <c r="K69" s="23" t="e">
        <f t="shared" si="35"/>
        <v>#REF!</v>
      </c>
      <c r="L69" s="128" t="e">
        <f>'TRIBULAN I'!L69+'TRIBULAN II'!L69</f>
        <v>#REF!</v>
      </c>
      <c r="M69" s="128" t="e">
        <f>'TRIBULAN I'!M69+'TRIBULAN II'!M69</f>
        <v>#REF!</v>
      </c>
      <c r="N69" s="128" t="e">
        <f>'TRIBULAN I'!N69+'TRIBULAN II'!N69</f>
        <v>#REF!</v>
      </c>
      <c r="O69" s="19" t="e">
        <f t="shared" si="3"/>
        <v>#REF!</v>
      </c>
      <c r="P69" s="128" t="e">
        <f>'TRIBULAN I'!P69+'TRIBULAN II'!P69</f>
        <v>#REF!</v>
      </c>
      <c r="Q69" s="19" t="e">
        <f t="shared" si="36"/>
        <v>#REF!</v>
      </c>
      <c r="R69" s="128" t="e">
        <f>'TRIBULAN I'!R69+'TRIBULAN II'!R69</f>
        <v>#REF!</v>
      </c>
      <c r="S69" s="19" t="e">
        <f t="shared" si="5"/>
        <v>#REF!</v>
      </c>
      <c r="T69" s="128" t="e">
        <f>'TRIBULAN I'!T69+'TRIBULAN II'!T69</f>
        <v>#REF!</v>
      </c>
      <c r="U69" s="19" t="e">
        <f t="shared" si="38"/>
        <v>#REF!</v>
      </c>
      <c r="V69" s="128" t="e">
        <f>'TRIBULAN I'!V69+'TRIBULAN II'!V69</f>
        <v>#REF!</v>
      </c>
      <c r="W69" s="19" t="e">
        <f t="shared" si="7"/>
        <v>#REF!</v>
      </c>
      <c r="X69" s="128" t="e">
        <f>'TRIBULAN I'!X69+'TRIBULAN II'!X69</f>
        <v>#REF!</v>
      </c>
      <c r="Y69" s="19" t="e">
        <f t="shared" si="39"/>
        <v>#REF!</v>
      </c>
      <c r="Z69" s="128" t="e">
        <f>'TRIBULAN I'!Z69+'TRIBULAN II'!Z69</f>
        <v>#REF!</v>
      </c>
      <c r="AA69" s="19" t="e">
        <f t="shared" si="9"/>
        <v>#REF!</v>
      </c>
      <c r="AB69" s="128" t="e">
        <f>'TRIBULAN I'!AB69+'TRIBULAN II'!AB69</f>
        <v>#REF!</v>
      </c>
      <c r="AC69" s="19" t="e">
        <f t="shared" si="40"/>
        <v>#REF!</v>
      </c>
      <c r="AD69" s="128" t="e">
        <f>'TRIBULAN I'!AD69+'TRIBULAN II'!AD69</f>
        <v>#REF!</v>
      </c>
      <c r="AE69" s="19" t="e">
        <f t="shared" si="11"/>
        <v>#REF!</v>
      </c>
      <c r="AF69" s="128" t="e">
        <f>'TRIBULAN I'!AF69+'TRIBULAN II'!AF69</f>
        <v>#REF!</v>
      </c>
      <c r="AG69" s="19" t="e">
        <f t="shared" si="41"/>
        <v>#REF!</v>
      </c>
      <c r="AH69" s="128" t="e">
        <f>'TRIBULAN I'!AH69+'TRIBULAN II'!AH69</f>
        <v>#REF!</v>
      </c>
      <c r="AI69" s="19" t="e">
        <f t="shared" si="13"/>
        <v>#REF!</v>
      </c>
      <c r="AJ69" s="128" t="e">
        <f>'TRIBULAN I'!AJ69+'TRIBULAN II'!AJ69</f>
        <v>#REF!</v>
      </c>
      <c r="AK69" s="19" t="e">
        <f t="shared" si="42"/>
        <v>#REF!</v>
      </c>
      <c r="AL69" s="128" t="e">
        <f>'TRIBULAN I'!AL69+'TRIBULAN II'!AL69</f>
        <v>#REF!</v>
      </c>
      <c r="AM69" s="128" t="e">
        <f>'TRIBULAN I'!AM69+'TRIBULAN II'!AM69</f>
        <v>#REF!</v>
      </c>
      <c r="AN69" s="128" t="e">
        <f>'TRIBULAN I'!AN69+'TRIBULAN II'!AN69</f>
        <v>#REF!</v>
      </c>
      <c r="AO69" s="128" t="e">
        <f>'TRIBULAN I'!AO69+'TRIBULAN II'!AO69</f>
        <v>#REF!</v>
      </c>
      <c r="AP69" s="128" t="e">
        <f>'TRIBULAN I'!AP69+'TRIBULAN II'!AP69</f>
        <v>#REF!</v>
      </c>
      <c r="AQ69" s="128" t="e">
        <f>'TRIBULAN I'!AQ69+'TRIBULAN II'!AQ69</f>
        <v>#REF!</v>
      </c>
      <c r="AR69" s="128" t="e">
        <f>'TRIBULAN I'!AR69+'TRIBULAN II'!AR69</f>
        <v>#REF!</v>
      </c>
      <c r="AS69" s="128" t="e">
        <f>'TRIBULAN I'!AS69+'TRIBULAN II'!AS69</f>
        <v>#REF!</v>
      </c>
      <c r="AT69" s="128" t="e">
        <f>'TRIBULAN I'!AT69+'TRIBULAN II'!AT69</f>
        <v>#REF!</v>
      </c>
      <c r="AU69" s="128" t="e">
        <f>'TRIBULAN I'!AU69+'TRIBULAN II'!AU69</f>
        <v>#REF!</v>
      </c>
      <c r="AV69" s="128" t="e">
        <f>'TRIBULAN I'!AV69+'TRIBULAN II'!AV69</f>
        <v>#REF!</v>
      </c>
      <c r="AW69" s="128" t="e">
        <f>'TRIBULAN I'!AW69+'TRIBULAN II'!AW69</f>
        <v>#REF!</v>
      </c>
      <c r="AX69" s="128" t="e">
        <f>'TRIBULAN I'!AX69+'TRIBULAN II'!AX69</f>
        <v>#REF!</v>
      </c>
      <c r="AY69" s="128" t="e">
        <f>'TRIBULAN I'!AY69+'TRIBULAN II'!AY69</f>
        <v>#REF!</v>
      </c>
      <c r="AZ69" s="128" t="e">
        <f>'TRIBULAN I'!AZ69+'TRIBULAN II'!AZ69</f>
        <v>#REF!</v>
      </c>
      <c r="BA69" s="128" t="e">
        <f>'TRIBULAN I'!BA69+'TRIBULAN II'!BA69</f>
        <v>#REF!</v>
      </c>
      <c r="BB69" s="28" t="e">
        <f t="shared" si="15"/>
        <v>#REF!</v>
      </c>
      <c r="BC69" s="128" t="e">
        <f>'TRIBULAN I'!BC69+'TRIBULAN II'!BC69</f>
        <v>#REF!</v>
      </c>
      <c r="BD69" s="28" t="e">
        <f t="shared" si="16"/>
        <v>#REF!</v>
      </c>
      <c r="BE69" s="128" t="e">
        <f>'TRIBULAN I'!BE69+'TRIBULAN II'!BE69</f>
        <v>#REF!</v>
      </c>
      <c r="BF69" s="29" t="e">
        <f t="shared" si="17"/>
        <v>#REF!</v>
      </c>
      <c r="BG69" s="128" t="e">
        <f>'TRIBULAN I'!BG69+'TRIBULAN II'!BG69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'TRIBULAN I'!BK69+'TRIBULAN II'!BK69</f>
        <v>#REF!</v>
      </c>
      <c r="BL69" s="19" t="e">
        <f t="shared" si="21"/>
        <v>#REF!</v>
      </c>
      <c r="BM69" s="128" t="e">
        <f>'TRIBULAN I'!BM69+'TRIBULAN II'!BM69</f>
        <v>#REF!</v>
      </c>
      <c r="BN69" s="19" t="e">
        <f t="shared" si="22"/>
        <v>#REF!</v>
      </c>
      <c r="BO69" s="128" t="e">
        <f>'TRIBULAN I'!BO69+'TRIBULAN II'!BO69</f>
        <v>#REF!</v>
      </c>
      <c r="BP69" s="19" t="e">
        <f t="shared" si="23"/>
        <v>#REF!</v>
      </c>
      <c r="BQ69" s="128" t="e">
        <f>'TRIBULAN I'!BQ69+'TRIBULAN II'!BQ69</f>
        <v>#REF!</v>
      </c>
      <c r="BR69" s="19" t="e">
        <f t="shared" si="24"/>
        <v>#REF!</v>
      </c>
      <c r="BS69" s="128" t="e">
        <f>'TRIBULAN I'!BS69+'TRIBULAN II'!BS69</f>
        <v>#REF!</v>
      </c>
      <c r="BT69" s="19" t="e">
        <f t="shared" si="25"/>
        <v>#REF!</v>
      </c>
      <c r="BU69" s="128" t="e">
        <f>'TRIBULAN I'!BU69+'TRIBULAN II'!BU69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75"/>
      <c r="B70" s="175"/>
      <c r="C70" s="32" t="s">
        <v>121</v>
      </c>
      <c r="D70" s="128" t="e">
        <f>'TRIBULAN I'!D70+'TRIBULAN II'!D70</f>
        <v>#REF!</v>
      </c>
      <c r="E70" s="128" t="e">
        <f>'TRIBULAN I'!E70+'TRIBULAN II'!E70</f>
        <v>#REF!</v>
      </c>
      <c r="F70" s="128" t="e">
        <f>'TRIBULAN I'!F70+'TRIBULAN II'!F70</f>
        <v>#REF!</v>
      </c>
      <c r="G70" s="19" t="e">
        <f t="shared" si="0"/>
        <v>#REF!</v>
      </c>
      <c r="H70" s="128" t="e">
        <f>'TRIBULAN I'!H70+'TRIBULAN II'!H70</f>
        <v>#REF!</v>
      </c>
      <c r="I70" s="21" t="e">
        <f t="shared" si="37"/>
        <v>#REF!</v>
      </c>
      <c r="J70" s="128" t="e">
        <f>'TRIBULAN I'!J70+'TRIBULAN II'!J70</f>
        <v>#REF!</v>
      </c>
      <c r="K70" s="23" t="e">
        <f t="shared" si="35"/>
        <v>#REF!</v>
      </c>
      <c r="L70" s="128" t="e">
        <f>'TRIBULAN I'!L70+'TRIBULAN II'!L70</f>
        <v>#REF!</v>
      </c>
      <c r="M70" s="128" t="e">
        <f>'TRIBULAN I'!M70+'TRIBULAN II'!M70</f>
        <v>#REF!</v>
      </c>
      <c r="N70" s="128" t="e">
        <f>'TRIBULAN I'!N70+'TRIBULAN II'!N70</f>
        <v>#REF!</v>
      </c>
      <c r="O70" s="19" t="e">
        <f t="shared" si="3"/>
        <v>#REF!</v>
      </c>
      <c r="P70" s="128" t="e">
        <f>'TRIBULAN I'!P70+'TRIBULAN II'!P70</f>
        <v>#REF!</v>
      </c>
      <c r="Q70" s="19" t="e">
        <f t="shared" si="36"/>
        <v>#REF!</v>
      </c>
      <c r="R70" s="128" t="e">
        <f>'TRIBULAN I'!R70+'TRIBULAN II'!R70</f>
        <v>#REF!</v>
      </c>
      <c r="S70" s="19" t="e">
        <f t="shared" si="5"/>
        <v>#REF!</v>
      </c>
      <c r="T70" s="128" t="e">
        <f>'TRIBULAN I'!T70+'TRIBULAN II'!T70</f>
        <v>#REF!</v>
      </c>
      <c r="U70" s="19" t="e">
        <f t="shared" si="38"/>
        <v>#REF!</v>
      </c>
      <c r="V70" s="128" t="e">
        <f>'TRIBULAN I'!V70+'TRIBULAN II'!V70</f>
        <v>#REF!</v>
      </c>
      <c r="W70" s="19" t="e">
        <f t="shared" si="7"/>
        <v>#REF!</v>
      </c>
      <c r="X70" s="128" t="e">
        <f>'TRIBULAN I'!X70+'TRIBULAN II'!X70</f>
        <v>#REF!</v>
      </c>
      <c r="Y70" s="19" t="e">
        <f t="shared" si="39"/>
        <v>#REF!</v>
      </c>
      <c r="Z70" s="128" t="e">
        <f>'TRIBULAN I'!Z70+'TRIBULAN II'!Z70</f>
        <v>#REF!</v>
      </c>
      <c r="AA70" s="19" t="e">
        <f t="shared" si="9"/>
        <v>#REF!</v>
      </c>
      <c r="AB70" s="128" t="e">
        <f>'TRIBULAN I'!AB70+'TRIBULAN II'!AB70</f>
        <v>#REF!</v>
      </c>
      <c r="AC70" s="19" t="e">
        <f t="shared" si="40"/>
        <v>#REF!</v>
      </c>
      <c r="AD70" s="128" t="e">
        <f>'TRIBULAN I'!AD70+'TRIBULAN II'!AD70</f>
        <v>#REF!</v>
      </c>
      <c r="AE70" s="19" t="e">
        <f t="shared" si="11"/>
        <v>#REF!</v>
      </c>
      <c r="AF70" s="128" t="e">
        <f>'TRIBULAN I'!AF70+'TRIBULAN II'!AF70</f>
        <v>#REF!</v>
      </c>
      <c r="AG70" s="19" t="e">
        <f t="shared" si="41"/>
        <v>#REF!</v>
      </c>
      <c r="AH70" s="128" t="e">
        <f>'TRIBULAN I'!AH70+'TRIBULAN II'!AH70</f>
        <v>#REF!</v>
      </c>
      <c r="AI70" s="19" t="e">
        <f t="shared" si="13"/>
        <v>#REF!</v>
      </c>
      <c r="AJ70" s="128" t="e">
        <f>'TRIBULAN I'!AJ70+'TRIBULAN II'!AJ70</f>
        <v>#REF!</v>
      </c>
      <c r="AK70" s="19" t="e">
        <f t="shared" si="42"/>
        <v>#REF!</v>
      </c>
      <c r="AL70" s="128" t="e">
        <f>'TRIBULAN I'!AL70+'TRIBULAN II'!AL70</f>
        <v>#REF!</v>
      </c>
      <c r="AM70" s="128" t="e">
        <f>'TRIBULAN I'!AM70+'TRIBULAN II'!AM70</f>
        <v>#REF!</v>
      </c>
      <c r="AN70" s="128" t="e">
        <f>'TRIBULAN I'!AN70+'TRIBULAN II'!AN70</f>
        <v>#REF!</v>
      </c>
      <c r="AO70" s="128" t="e">
        <f>'TRIBULAN I'!AO70+'TRIBULAN II'!AO70</f>
        <v>#REF!</v>
      </c>
      <c r="AP70" s="128" t="e">
        <f>'TRIBULAN I'!AP70+'TRIBULAN II'!AP70</f>
        <v>#REF!</v>
      </c>
      <c r="AQ70" s="128" t="e">
        <f>'TRIBULAN I'!AQ70+'TRIBULAN II'!AQ70</f>
        <v>#REF!</v>
      </c>
      <c r="AR70" s="128" t="e">
        <f>'TRIBULAN I'!AR70+'TRIBULAN II'!AR70</f>
        <v>#REF!</v>
      </c>
      <c r="AS70" s="128" t="e">
        <f>'TRIBULAN I'!AS70+'TRIBULAN II'!AS70</f>
        <v>#REF!</v>
      </c>
      <c r="AT70" s="128" t="e">
        <f>'TRIBULAN I'!AT70+'TRIBULAN II'!AT70</f>
        <v>#REF!</v>
      </c>
      <c r="AU70" s="128" t="e">
        <f>'TRIBULAN I'!AU70+'TRIBULAN II'!AU70</f>
        <v>#REF!</v>
      </c>
      <c r="AV70" s="128" t="e">
        <f>'TRIBULAN I'!AV70+'TRIBULAN II'!AV70</f>
        <v>#REF!</v>
      </c>
      <c r="AW70" s="128" t="e">
        <f>'TRIBULAN I'!AW70+'TRIBULAN II'!AW70</f>
        <v>#REF!</v>
      </c>
      <c r="AX70" s="128" t="e">
        <f>'TRIBULAN I'!AX70+'TRIBULAN II'!AX70</f>
        <v>#REF!</v>
      </c>
      <c r="AY70" s="128" t="e">
        <f>'TRIBULAN I'!AY70+'TRIBULAN II'!AY70</f>
        <v>#REF!</v>
      </c>
      <c r="AZ70" s="128" t="e">
        <f>'TRIBULAN I'!AZ70+'TRIBULAN II'!AZ70</f>
        <v>#REF!</v>
      </c>
      <c r="BA70" s="128" t="e">
        <f>'TRIBULAN I'!BA70+'TRIBULAN II'!BA70</f>
        <v>#REF!</v>
      </c>
      <c r="BB70" s="28" t="e">
        <f t="shared" si="15"/>
        <v>#REF!</v>
      </c>
      <c r="BC70" s="128" t="e">
        <f>'TRIBULAN I'!BC70+'TRIBULAN II'!BC70</f>
        <v>#REF!</v>
      </c>
      <c r="BD70" s="28" t="e">
        <f t="shared" si="16"/>
        <v>#REF!</v>
      </c>
      <c r="BE70" s="128" t="e">
        <f>'TRIBULAN I'!BE70+'TRIBULAN II'!BE70</f>
        <v>#REF!</v>
      </c>
      <c r="BF70" s="29" t="e">
        <f t="shared" si="17"/>
        <v>#REF!</v>
      </c>
      <c r="BG70" s="128" t="e">
        <f>'TRIBULAN I'!BG70+'TRIBULAN II'!BG70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'TRIBULAN I'!BK70+'TRIBULAN II'!BK70</f>
        <v>#REF!</v>
      </c>
      <c r="BL70" s="19" t="e">
        <f t="shared" si="21"/>
        <v>#REF!</v>
      </c>
      <c r="BM70" s="128" t="e">
        <f>'TRIBULAN I'!BM70+'TRIBULAN II'!BM70</f>
        <v>#REF!</v>
      </c>
      <c r="BN70" s="19" t="e">
        <f t="shared" si="22"/>
        <v>#REF!</v>
      </c>
      <c r="BO70" s="128" t="e">
        <f>'TRIBULAN I'!BO70+'TRIBULAN II'!BO70</f>
        <v>#REF!</v>
      </c>
      <c r="BP70" s="19" t="e">
        <f t="shared" si="23"/>
        <v>#REF!</v>
      </c>
      <c r="BQ70" s="128" t="e">
        <f>'TRIBULAN I'!BQ70+'TRIBULAN II'!BQ70</f>
        <v>#REF!</v>
      </c>
      <c r="BR70" s="19" t="e">
        <f t="shared" si="24"/>
        <v>#REF!</v>
      </c>
      <c r="BS70" s="128" t="e">
        <f>'TRIBULAN I'!BS70+'TRIBULAN II'!BS70</f>
        <v>#REF!</v>
      </c>
      <c r="BT70" s="19" t="e">
        <f t="shared" si="25"/>
        <v>#REF!</v>
      </c>
      <c r="BU70" s="128" t="e">
        <f>'TRIBULAN I'!BU70+'TRIBULAN II'!BU70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'TRIBULAN I'!D71+'TRIBULAN II'!D71</f>
        <v>#REF!</v>
      </c>
      <c r="E71" s="129" t="e">
        <f>'TRIBULAN I'!E71+'TRIBULAN II'!E71</f>
        <v>#REF!</v>
      </c>
      <c r="F71" s="129" t="e">
        <f>'TRIBULAN I'!F71+'TRIBULAN II'!F71</f>
        <v>#REF!</v>
      </c>
      <c r="G71" s="19" t="e">
        <f t="shared" si="0"/>
        <v>#REF!</v>
      </c>
      <c r="H71" s="129" t="e">
        <f>'TRIBULAN I'!H71+'TRIBULAN II'!H71</f>
        <v>#REF!</v>
      </c>
      <c r="I71" s="21" t="e">
        <f t="shared" si="37"/>
        <v>#REF!</v>
      </c>
      <c r="J71" s="129" t="e">
        <f>'TRIBULAN I'!J71+'TRIBULAN II'!J71</f>
        <v>#REF!</v>
      </c>
      <c r="K71" s="23" t="e">
        <f t="shared" si="35"/>
        <v>#REF!</v>
      </c>
      <c r="L71" s="129" t="e">
        <f>'TRIBULAN I'!L71+'TRIBULAN II'!L71</f>
        <v>#REF!</v>
      </c>
      <c r="M71" s="129" t="e">
        <f>'TRIBULAN I'!M71+'TRIBULAN II'!M71</f>
        <v>#REF!</v>
      </c>
      <c r="N71" s="129" t="e">
        <f>'TRIBULAN I'!N71+'TRIBULAN II'!N71</f>
        <v>#REF!</v>
      </c>
      <c r="O71" s="19" t="e">
        <f t="shared" si="3"/>
        <v>#REF!</v>
      </c>
      <c r="P71" s="129" t="e">
        <f>'TRIBULAN I'!P71+'TRIBULAN II'!P71</f>
        <v>#REF!</v>
      </c>
      <c r="Q71" s="19" t="e">
        <f t="shared" si="36"/>
        <v>#REF!</v>
      </c>
      <c r="R71" s="129" t="e">
        <f>'TRIBULAN I'!R71+'TRIBULAN II'!R71</f>
        <v>#REF!</v>
      </c>
      <c r="S71" s="19" t="e">
        <f t="shared" si="5"/>
        <v>#REF!</v>
      </c>
      <c r="T71" s="129" t="e">
        <f>'TRIBULAN I'!T71+'TRIBULAN II'!T71</f>
        <v>#REF!</v>
      </c>
      <c r="U71" s="19" t="e">
        <f t="shared" si="38"/>
        <v>#REF!</v>
      </c>
      <c r="V71" s="129" t="e">
        <f>'TRIBULAN I'!V71+'TRIBULAN II'!V71</f>
        <v>#REF!</v>
      </c>
      <c r="W71" s="19" t="e">
        <f t="shared" si="7"/>
        <v>#REF!</v>
      </c>
      <c r="X71" s="129" t="e">
        <f>'TRIBULAN I'!X71+'TRIBULAN II'!X71</f>
        <v>#REF!</v>
      </c>
      <c r="Y71" s="19" t="e">
        <f t="shared" si="39"/>
        <v>#REF!</v>
      </c>
      <c r="Z71" s="129" t="e">
        <f>'TRIBULAN I'!Z71+'TRIBULAN II'!Z71</f>
        <v>#REF!</v>
      </c>
      <c r="AA71" s="19" t="e">
        <f t="shared" si="9"/>
        <v>#REF!</v>
      </c>
      <c r="AB71" s="129" t="e">
        <f>'TRIBULAN I'!AB71+'TRIBULAN II'!AB71</f>
        <v>#REF!</v>
      </c>
      <c r="AC71" s="19" t="e">
        <f t="shared" si="40"/>
        <v>#REF!</v>
      </c>
      <c r="AD71" s="129" t="e">
        <f>'TRIBULAN I'!AD71+'TRIBULAN II'!AD71</f>
        <v>#REF!</v>
      </c>
      <c r="AE71" s="19" t="e">
        <f t="shared" si="11"/>
        <v>#REF!</v>
      </c>
      <c r="AF71" s="129" t="e">
        <f>'TRIBULAN I'!AF71+'TRIBULAN II'!AF71</f>
        <v>#REF!</v>
      </c>
      <c r="AG71" s="19" t="e">
        <f t="shared" si="41"/>
        <v>#REF!</v>
      </c>
      <c r="AH71" s="129" t="e">
        <f>'TRIBULAN I'!AH71+'TRIBULAN II'!AH71</f>
        <v>#REF!</v>
      </c>
      <c r="AI71" s="19" t="e">
        <f t="shared" si="13"/>
        <v>#REF!</v>
      </c>
      <c r="AJ71" s="129" t="e">
        <f>'TRIBULAN I'!AJ71+'TRIBULAN II'!AJ71</f>
        <v>#REF!</v>
      </c>
      <c r="AK71" s="19" t="e">
        <f t="shared" si="42"/>
        <v>#REF!</v>
      </c>
      <c r="AL71" s="129" t="e">
        <f>'TRIBULAN I'!AL71+'TRIBULAN II'!AL71</f>
        <v>#REF!</v>
      </c>
      <c r="AM71" s="129" t="e">
        <f>'TRIBULAN I'!AM71+'TRIBULAN II'!AM71</f>
        <v>#REF!</v>
      </c>
      <c r="AN71" s="129" t="e">
        <f>'TRIBULAN I'!AN71+'TRIBULAN II'!AN71</f>
        <v>#REF!</v>
      </c>
      <c r="AO71" s="129" t="e">
        <f>'TRIBULAN I'!AO71+'TRIBULAN II'!AO71</f>
        <v>#REF!</v>
      </c>
      <c r="AP71" s="129" t="e">
        <f>'TRIBULAN I'!AP71+'TRIBULAN II'!AP71</f>
        <v>#REF!</v>
      </c>
      <c r="AQ71" s="129" t="e">
        <f>'TRIBULAN I'!AQ71+'TRIBULAN II'!AQ71</f>
        <v>#REF!</v>
      </c>
      <c r="AR71" s="129" t="e">
        <f>'TRIBULAN I'!AR71+'TRIBULAN II'!AR71</f>
        <v>#REF!</v>
      </c>
      <c r="AS71" s="129" t="e">
        <f>'TRIBULAN I'!AS71+'TRIBULAN II'!AS71</f>
        <v>#REF!</v>
      </c>
      <c r="AT71" s="129" t="e">
        <f>'TRIBULAN I'!AT71+'TRIBULAN II'!AT71</f>
        <v>#REF!</v>
      </c>
      <c r="AU71" s="129" t="e">
        <f>'TRIBULAN I'!AU71+'TRIBULAN II'!AU71</f>
        <v>#REF!</v>
      </c>
      <c r="AV71" s="129" t="e">
        <f>'TRIBULAN I'!AV71+'TRIBULAN II'!AV71</f>
        <v>#REF!</v>
      </c>
      <c r="AW71" s="129" t="e">
        <f>'TRIBULAN I'!AW71+'TRIBULAN II'!AW71</f>
        <v>#REF!</v>
      </c>
      <c r="AX71" s="129" t="e">
        <f>'TRIBULAN I'!AX71+'TRIBULAN II'!AX71</f>
        <v>#REF!</v>
      </c>
      <c r="AY71" s="129" t="e">
        <f>'TRIBULAN I'!AY71+'TRIBULAN II'!AY71</f>
        <v>#REF!</v>
      </c>
      <c r="AZ71" s="129" t="e">
        <f>'TRIBULAN I'!AZ71+'TRIBULAN II'!AZ71</f>
        <v>#REF!</v>
      </c>
      <c r="BA71" s="129" t="e">
        <f>'TRIBULAN I'!BA71+'TRIBULAN II'!BA71</f>
        <v>#REF!</v>
      </c>
      <c r="BB71" s="28" t="e">
        <f t="shared" si="15"/>
        <v>#REF!</v>
      </c>
      <c r="BC71" s="129" t="e">
        <f>'TRIBULAN I'!BC71+'TRIBULAN II'!BC71</f>
        <v>#REF!</v>
      </c>
      <c r="BD71" s="28" t="e">
        <f t="shared" si="16"/>
        <v>#REF!</v>
      </c>
      <c r="BE71" s="129" t="e">
        <f>'TRIBULAN I'!BE71+'TRIBULAN II'!BE71</f>
        <v>#REF!</v>
      </c>
      <c r="BF71" s="29" t="e">
        <f t="shared" si="17"/>
        <v>#REF!</v>
      </c>
      <c r="BG71" s="129" t="e">
        <f>'TRIBULAN I'!BG71+'TRIBULAN II'!BG71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'TRIBULAN I'!BK71+'TRIBULAN II'!BK71</f>
        <v>#REF!</v>
      </c>
      <c r="BL71" s="19" t="e">
        <f t="shared" si="21"/>
        <v>#REF!</v>
      </c>
      <c r="BM71" s="129" t="e">
        <f>'TRIBULAN I'!BM71+'TRIBULAN II'!BM71</f>
        <v>#REF!</v>
      </c>
      <c r="BN71" s="19" t="e">
        <f t="shared" si="22"/>
        <v>#REF!</v>
      </c>
      <c r="BO71" s="129" t="e">
        <f>'TRIBULAN I'!BO71+'TRIBULAN II'!BO71</f>
        <v>#REF!</v>
      </c>
      <c r="BP71" s="19" t="e">
        <f t="shared" si="23"/>
        <v>#REF!</v>
      </c>
      <c r="BQ71" s="129" t="e">
        <f>'TRIBULAN I'!BQ71+'TRIBULAN II'!BQ71</f>
        <v>#REF!</v>
      </c>
      <c r="BR71" s="19" t="e">
        <f t="shared" si="24"/>
        <v>#REF!</v>
      </c>
      <c r="BS71" s="129" t="e">
        <f>'TRIBULAN I'!BS71+'TRIBULAN II'!BS71</f>
        <v>#REF!</v>
      </c>
      <c r="BT71" s="19" t="e">
        <f t="shared" si="25"/>
        <v>#REF!</v>
      </c>
      <c r="BU71" s="129" t="e">
        <f>'TRIBULAN I'!BU71+'TRIBULAN II'!BU71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98">
        <v>14</v>
      </c>
      <c r="B72" s="199" t="s">
        <v>122</v>
      </c>
      <c r="C72" s="32" t="s">
        <v>123</v>
      </c>
      <c r="D72" s="128" t="e">
        <f>'TRIBULAN I'!D72+'TRIBULAN II'!D72</f>
        <v>#REF!</v>
      </c>
      <c r="E72" s="128" t="e">
        <f>'TRIBULAN I'!E72+'TRIBULAN II'!E72</f>
        <v>#REF!</v>
      </c>
      <c r="F72" s="128" t="e">
        <f>'TRIBULAN I'!F72+'TRIBULAN II'!F72</f>
        <v>#REF!</v>
      </c>
      <c r="G72" s="72" t="e">
        <f t="shared" si="0"/>
        <v>#REF!</v>
      </c>
      <c r="H72" s="128" t="e">
        <f>'TRIBULAN I'!H72+'TRIBULAN II'!H72</f>
        <v>#REF!</v>
      </c>
      <c r="I72" s="73" t="e">
        <f t="shared" si="37"/>
        <v>#REF!</v>
      </c>
      <c r="J72" s="128" t="e">
        <f>'TRIBULAN I'!J72+'TRIBULAN II'!J72</f>
        <v>#REF!</v>
      </c>
      <c r="K72" s="75" t="e">
        <f t="shared" si="35"/>
        <v>#REF!</v>
      </c>
      <c r="L72" s="128" t="e">
        <f>'TRIBULAN I'!L72+'TRIBULAN II'!L72</f>
        <v>#REF!</v>
      </c>
      <c r="M72" s="128" t="e">
        <f>'TRIBULAN I'!M72+'TRIBULAN II'!M72</f>
        <v>#REF!</v>
      </c>
      <c r="N72" s="128" t="e">
        <f>'TRIBULAN I'!N72+'TRIBULAN II'!N72</f>
        <v>#REF!</v>
      </c>
      <c r="O72" s="72" t="e">
        <f t="shared" si="3"/>
        <v>#REF!</v>
      </c>
      <c r="P72" s="128" t="e">
        <f>'TRIBULAN I'!P72+'TRIBULAN II'!P72</f>
        <v>#REF!</v>
      </c>
      <c r="Q72" s="72" t="e">
        <f t="shared" si="36"/>
        <v>#REF!</v>
      </c>
      <c r="R72" s="128" t="e">
        <f>'TRIBULAN I'!R72+'TRIBULAN II'!R72</f>
        <v>#REF!</v>
      </c>
      <c r="S72" s="72" t="e">
        <f t="shared" si="5"/>
        <v>#REF!</v>
      </c>
      <c r="T72" s="128" t="e">
        <f>'TRIBULAN I'!T72+'TRIBULAN II'!T72</f>
        <v>#REF!</v>
      </c>
      <c r="U72" s="72" t="e">
        <f t="shared" si="38"/>
        <v>#REF!</v>
      </c>
      <c r="V72" s="128" t="e">
        <f>'TRIBULAN I'!V72+'TRIBULAN II'!V72</f>
        <v>#REF!</v>
      </c>
      <c r="W72" s="72" t="e">
        <f t="shared" si="7"/>
        <v>#REF!</v>
      </c>
      <c r="X72" s="128" t="e">
        <f>'TRIBULAN I'!X72+'TRIBULAN II'!X72</f>
        <v>#REF!</v>
      </c>
      <c r="Y72" s="72" t="e">
        <f t="shared" si="39"/>
        <v>#REF!</v>
      </c>
      <c r="Z72" s="128" t="e">
        <f>'TRIBULAN I'!Z72+'TRIBULAN II'!Z72</f>
        <v>#REF!</v>
      </c>
      <c r="AA72" s="72" t="e">
        <f t="shared" si="9"/>
        <v>#REF!</v>
      </c>
      <c r="AB72" s="128" t="e">
        <f>'TRIBULAN I'!AB72+'TRIBULAN II'!AB72</f>
        <v>#REF!</v>
      </c>
      <c r="AC72" s="72" t="e">
        <f t="shared" si="40"/>
        <v>#REF!</v>
      </c>
      <c r="AD72" s="128" t="e">
        <f>'TRIBULAN I'!AD72+'TRIBULAN II'!AD72</f>
        <v>#REF!</v>
      </c>
      <c r="AE72" s="72" t="e">
        <f t="shared" si="11"/>
        <v>#REF!</v>
      </c>
      <c r="AF72" s="128" t="e">
        <f>'TRIBULAN I'!AF72+'TRIBULAN II'!AF72</f>
        <v>#REF!</v>
      </c>
      <c r="AG72" s="72" t="e">
        <f t="shared" si="41"/>
        <v>#REF!</v>
      </c>
      <c r="AH72" s="128" t="e">
        <f>'TRIBULAN I'!AH72+'TRIBULAN II'!AH72</f>
        <v>#REF!</v>
      </c>
      <c r="AI72" s="72" t="e">
        <f t="shared" si="13"/>
        <v>#REF!</v>
      </c>
      <c r="AJ72" s="128" t="e">
        <f>'TRIBULAN I'!AJ72+'TRIBULAN II'!AJ72</f>
        <v>#REF!</v>
      </c>
      <c r="AK72" s="72" t="e">
        <f t="shared" si="42"/>
        <v>#REF!</v>
      </c>
      <c r="AL72" s="128" t="e">
        <f>'TRIBULAN I'!AL72+'TRIBULAN II'!AL72</f>
        <v>#REF!</v>
      </c>
      <c r="AM72" s="128" t="e">
        <f>'TRIBULAN I'!AM72+'TRIBULAN II'!AM72</f>
        <v>#REF!</v>
      </c>
      <c r="AN72" s="128" t="e">
        <f>'TRIBULAN I'!AN72+'TRIBULAN II'!AN72</f>
        <v>#REF!</v>
      </c>
      <c r="AO72" s="128" t="e">
        <f>'TRIBULAN I'!AO72+'TRIBULAN II'!AO72</f>
        <v>#REF!</v>
      </c>
      <c r="AP72" s="128" t="e">
        <f>'TRIBULAN I'!AP72+'TRIBULAN II'!AP72</f>
        <v>#REF!</v>
      </c>
      <c r="AQ72" s="128" t="e">
        <f>'TRIBULAN I'!AQ72+'TRIBULAN II'!AQ72</f>
        <v>#REF!</v>
      </c>
      <c r="AR72" s="128" t="e">
        <f>'TRIBULAN I'!AR72+'TRIBULAN II'!AR72</f>
        <v>#REF!</v>
      </c>
      <c r="AS72" s="128" t="e">
        <f>'TRIBULAN I'!AS72+'TRIBULAN II'!AS72</f>
        <v>#REF!</v>
      </c>
      <c r="AT72" s="128" t="e">
        <f>'TRIBULAN I'!AT72+'TRIBULAN II'!AT72</f>
        <v>#REF!</v>
      </c>
      <c r="AU72" s="128" t="e">
        <f>'TRIBULAN I'!AU72+'TRIBULAN II'!AU72</f>
        <v>#REF!</v>
      </c>
      <c r="AV72" s="128" t="e">
        <f>'TRIBULAN I'!AV72+'TRIBULAN II'!AV72</f>
        <v>#REF!</v>
      </c>
      <c r="AW72" s="128" t="e">
        <f>'TRIBULAN I'!AW72+'TRIBULAN II'!AW72</f>
        <v>#REF!</v>
      </c>
      <c r="AX72" s="128" t="e">
        <f>'TRIBULAN I'!AX72+'TRIBULAN II'!AX72</f>
        <v>#REF!</v>
      </c>
      <c r="AY72" s="128" t="e">
        <f>'TRIBULAN I'!AY72+'TRIBULAN II'!AY72</f>
        <v>#REF!</v>
      </c>
      <c r="AZ72" s="128" t="e">
        <f>'TRIBULAN I'!AZ72+'TRIBULAN II'!AZ72</f>
        <v>#REF!</v>
      </c>
      <c r="BA72" s="128" t="e">
        <f>'TRIBULAN I'!BA72+'TRIBULAN II'!BA72</f>
        <v>#REF!</v>
      </c>
      <c r="BB72" s="77" t="e">
        <f t="shared" si="15"/>
        <v>#REF!</v>
      </c>
      <c r="BC72" s="128" t="e">
        <f>'TRIBULAN I'!BC72+'TRIBULAN II'!BC72</f>
        <v>#REF!</v>
      </c>
      <c r="BD72" s="77" t="e">
        <f t="shared" si="16"/>
        <v>#REF!</v>
      </c>
      <c r="BE72" s="128" t="e">
        <f>'TRIBULAN I'!BE72+'TRIBULAN II'!BE72</f>
        <v>#REF!</v>
      </c>
      <c r="BF72" s="78" t="e">
        <f t="shared" si="17"/>
        <v>#REF!</v>
      </c>
      <c r="BG72" s="128" t="e">
        <f>'TRIBULAN I'!BG72+'TRIBULAN II'!BG72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'TRIBULAN I'!BK72+'TRIBULAN II'!BK72</f>
        <v>#REF!</v>
      </c>
      <c r="BL72" s="72" t="e">
        <f t="shared" si="21"/>
        <v>#REF!</v>
      </c>
      <c r="BM72" s="128" t="e">
        <f>'TRIBULAN I'!BM72+'TRIBULAN II'!BM72</f>
        <v>#REF!</v>
      </c>
      <c r="BN72" s="72" t="e">
        <f t="shared" si="22"/>
        <v>#REF!</v>
      </c>
      <c r="BO72" s="128" t="e">
        <f>'TRIBULAN I'!BO72+'TRIBULAN II'!BO72</f>
        <v>#REF!</v>
      </c>
      <c r="BP72" s="72" t="e">
        <f t="shared" si="23"/>
        <v>#REF!</v>
      </c>
      <c r="BQ72" s="128" t="e">
        <f>'TRIBULAN I'!BQ72+'TRIBULAN II'!BQ72</f>
        <v>#REF!</v>
      </c>
      <c r="BR72" s="72" t="e">
        <f t="shared" si="24"/>
        <v>#REF!</v>
      </c>
      <c r="BS72" s="128" t="e">
        <f>'TRIBULAN I'!BS72+'TRIBULAN II'!BS72</f>
        <v>#REF!</v>
      </c>
      <c r="BT72" s="72" t="e">
        <f t="shared" si="25"/>
        <v>#REF!</v>
      </c>
      <c r="BU72" s="128" t="e">
        <f>'TRIBULAN I'!BU72+'TRIBULAN II'!BU72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74"/>
      <c r="B73" s="174"/>
      <c r="C73" s="32" t="s">
        <v>124</v>
      </c>
      <c r="D73" s="128" t="e">
        <f>'TRIBULAN I'!D73+'TRIBULAN II'!D73</f>
        <v>#REF!</v>
      </c>
      <c r="E73" s="128" t="e">
        <f>'TRIBULAN I'!E73+'TRIBULAN II'!E73</f>
        <v>#REF!</v>
      </c>
      <c r="F73" s="128" t="e">
        <f>'TRIBULAN I'!F73+'TRIBULAN II'!F73</f>
        <v>#REF!</v>
      </c>
      <c r="G73" s="72" t="e">
        <f t="shared" si="0"/>
        <v>#REF!</v>
      </c>
      <c r="H73" s="128" t="e">
        <f>'TRIBULAN I'!H73+'TRIBULAN II'!H73</f>
        <v>#REF!</v>
      </c>
      <c r="I73" s="73" t="e">
        <f t="shared" si="37"/>
        <v>#REF!</v>
      </c>
      <c r="J73" s="128" t="e">
        <f>'TRIBULAN I'!J73+'TRIBULAN II'!J73</f>
        <v>#REF!</v>
      </c>
      <c r="K73" s="75" t="e">
        <f t="shared" si="35"/>
        <v>#REF!</v>
      </c>
      <c r="L73" s="128" t="e">
        <f>'TRIBULAN I'!L73+'TRIBULAN II'!L73</f>
        <v>#REF!</v>
      </c>
      <c r="M73" s="128" t="e">
        <f>'TRIBULAN I'!M73+'TRIBULAN II'!M73</f>
        <v>#REF!</v>
      </c>
      <c r="N73" s="128" t="e">
        <f>'TRIBULAN I'!N73+'TRIBULAN II'!N73</f>
        <v>#REF!</v>
      </c>
      <c r="O73" s="72" t="e">
        <f t="shared" si="3"/>
        <v>#REF!</v>
      </c>
      <c r="P73" s="128" t="e">
        <f>'TRIBULAN I'!P73+'TRIBULAN II'!P73</f>
        <v>#REF!</v>
      </c>
      <c r="Q73" s="72" t="e">
        <f t="shared" si="36"/>
        <v>#REF!</v>
      </c>
      <c r="R73" s="128" t="e">
        <f>'TRIBULAN I'!R73+'TRIBULAN II'!R73</f>
        <v>#REF!</v>
      </c>
      <c r="S73" s="72" t="e">
        <f t="shared" si="5"/>
        <v>#REF!</v>
      </c>
      <c r="T73" s="128" t="e">
        <f>'TRIBULAN I'!T73+'TRIBULAN II'!T73</f>
        <v>#REF!</v>
      </c>
      <c r="U73" s="72" t="e">
        <f t="shared" si="38"/>
        <v>#REF!</v>
      </c>
      <c r="V73" s="128" t="e">
        <f>'TRIBULAN I'!V73+'TRIBULAN II'!V73</f>
        <v>#REF!</v>
      </c>
      <c r="W73" s="72" t="e">
        <f t="shared" si="7"/>
        <v>#REF!</v>
      </c>
      <c r="X73" s="128" t="e">
        <f>'TRIBULAN I'!X73+'TRIBULAN II'!X73</f>
        <v>#REF!</v>
      </c>
      <c r="Y73" s="72" t="e">
        <f t="shared" si="39"/>
        <v>#REF!</v>
      </c>
      <c r="Z73" s="128" t="e">
        <f>'TRIBULAN I'!Z73+'TRIBULAN II'!Z73</f>
        <v>#REF!</v>
      </c>
      <c r="AA73" s="72" t="e">
        <f t="shared" si="9"/>
        <v>#REF!</v>
      </c>
      <c r="AB73" s="128" t="e">
        <f>'TRIBULAN I'!AB73+'TRIBULAN II'!AB73</f>
        <v>#REF!</v>
      </c>
      <c r="AC73" s="72" t="e">
        <f t="shared" si="40"/>
        <v>#REF!</v>
      </c>
      <c r="AD73" s="128" t="e">
        <f>'TRIBULAN I'!AD73+'TRIBULAN II'!AD73</f>
        <v>#REF!</v>
      </c>
      <c r="AE73" s="72" t="e">
        <f t="shared" si="11"/>
        <v>#REF!</v>
      </c>
      <c r="AF73" s="128" t="e">
        <f>'TRIBULAN I'!AF73+'TRIBULAN II'!AF73</f>
        <v>#REF!</v>
      </c>
      <c r="AG73" s="72" t="e">
        <f t="shared" si="41"/>
        <v>#REF!</v>
      </c>
      <c r="AH73" s="128" t="e">
        <f>'TRIBULAN I'!AH73+'TRIBULAN II'!AH73</f>
        <v>#REF!</v>
      </c>
      <c r="AI73" s="72" t="e">
        <f t="shared" si="13"/>
        <v>#REF!</v>
      </c>
      <c r="AJ73" s="128" t="e">
        <f>'TRIBULAN I'!AJ73+'TRIBULAN II'!AJ73</f>
        <v>#REF!</v>
      </c>
      <c r="AK73" s="72" t="e">
        <f t="shared" si="42"/>
        <v>#REF!</v>
      </c>
      <c r="AL73" s="128" t="e">
        <f>'TRIBULAN I'!AL73+'TRIBULAN II'!AL73</f>
        <v>#REF!</v>
      </c>
      <c r="AM73" s="128" t="e">
        <f>'TRIBULAN I'!AM73+'TRIBULAN II'!AM73</f>
        <v>#REF!</v>
      </c>
      <c r="AN73" s="128" t="e">
        <f>'TRIBULAN I'!AN73+'TRIBULAN II'!AN73</f>
        <v>#REF!</v>
      </c>
      <c r="AO73" s="128" t="e">
        <f>'TRIBULAN I'!AO73+'TRIBULAN II'!AO73</f>
        <v>#REF!</v>
      </c>
      <c r="AP73" s="128" t="e">
        <f>'TRIBULAN I'!AP73+'TRIBULAN II'!AP73</f>
        <v>#REF!</v>
      </c>
      <c r="AQ73" s="128" t="e">
        <f>'TRIBULAN I'!AQ73+'TRIBULAN II'!AQ73</f>
        <v>#REF!</v>
      </c>
      <c r="AR73" s="128" t="e">
        <f>'TRIBULAN I'!AR73+'TRIBULAN II'!AR73</f>
        <v>#REF!</v>
      </c>
      <c r="AS73" s="128" t="e">
        <f>'TRIBULAN I'!AS73+'TRIBULAN II'!AS73</f>
        <v>#REF!</v>
      </c>
      <c r="AT73" s="128" t="e">
        <f>'TRIBULAN I'!AT73+'TRIBULAN II'!AT73</f>
        <v>#REF!</v>
      </c>
      <c r="AU73" s="128" t="e">
        <f>'TRIBULAN I'!AU73+'TRIBULAN II'!AU73</f>
        <v>#REF!</v>
      </c>
      <c r="AV73" s="128" t="e">
        <f>'TRIBULAN I'!AV73+'TRIBULAN II'!AV73</f>
        <v>#REF!</v>
      </c>
      <c r="AW73" s="128" t="e">
        <f>'TRIBULAN I'!AW73+'TRIBULAN II'!AW73</f>
        <v>#REF!</v>
      </c>
      <c r="AX73" s="128" t="e">
        <f>'TRIBULAN I'!AX73+'TRIBULAN II'!AX73</f>
        <v>#REF!</v>
      </c>
      <c r="AY73" s="128" t="e">
        <f>'TRIBULAN I'!AY73+'TRIBULAN II'!AY73</f>
        <v>#REF!</v>
      </c>
      <c r="AZ73" s="128" t="e">
        <f>'TRIBULAN I'!AZ73+'TRIBULAN II'!AZ73</f>
        <v>#REF!</v>
      </c>
      <c r="BA73" s="128" t="e">
        <f>'TRIBULAN I'!BA73+'TRIBULAN II'!BA73</f>
        <v>#REF!</v>
      </c>
      <c r="BB73" s="77" t="e">
        <f t="shared" si="15"/>
        <v>#REF!</v>
      </c>
      <c r="BC73" s="128" t="e">
        <f>'TRIBULAN I'!BC73+'TRIBULAN II'!BC73</f>
        <v>#REF!</v>
      </c>
      <c r="BD73" s="77" t="e">
        <f t="shared" si="16"/>
        <v>#REF!</v>
      </c>
      <c r="BE73" s="128" t="e">
        <f>'TRIBULAN I'!BE73+'TRIBULAN II'!BE73</f>
        <v>#REF!</v>
      </c>
      <c r="BF73" s="78" t="e">
        <f t="shared" si="17"/>
        <v>#REF!</v>
      </c>
      <c r="BG73" s="128" t="e">
        <f>'TRIBULAN I'!BG73+'TRIBULAN II'!BG73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'TRIBULAN I'!BK73+'TRIBULAN II'!BK73</f>
        <v>#REF!</v>
      </c>
      <c r="BL73" s="72" t="e">
        <f t="shared" si="21"/>
        <v>#REF!</v>
      </c>
      <c r="BM73" s="128" t="e">
        <f>'TRIBULAN I'!BM73+'TRIBULAN II'!BM73</f>
        <v>#REF!</v>
      </c>
      <c r="BN73" s="72" t="e">
        <f t="shared" si="22"/>
        <v>#REF!</v>
      </c>
      <c r="BO73" s="128" t="e">
        <f>'TRIBULAN I'!BO73+'TRIBULAN II'!BO73</f>
        <v>#REF!</v>
      </c>
      <c r="BP73" s="72" t="e">
        <f t="shared" si="23"/>
        <v>#REF!</v>
      </c>
      <c r="BQ73" s="128" t="e">
        <f>'TRIBULAN I'!BQ73+'TRIBULAN II'!BQ73</f>
        <v>#REF!</v>
      </c>
      <c r="BR73" s="72">
        <v>0</v>
      </c>
      <c r="BS73" s="128" t="e">
        <f>'TRIBULAN I'!BS73+'TRIBULAN II'!BS73</f>
        <v>#REF!</v>
      </c>
      <c r="BT73" s="72" t="e">
        <f t="shared" si="25"/>
        <v>#REF!</v>
      </c>
      <c r="BU73" s="128" t="e">
        <f>'TRIBULAN I'!BU73+'TRIBULAN II'!BU73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74"/>
      <c r="B74" s="174"/>
      <c r="C74" s="32" t="s">
        <v>125</v>
      </c>
      <c r="D74" s="128" t="e">
        <f>'TRIBULAN I'!D74+'TRIBULAN II'!D74</f>
        <v>#REF!</v>
      </c>
      <c r="E74" s="128" t="e">
        <f>'TRIBULAN I'!E74+'TRIBULAN II'!E74</f>
        <v>#REF!</v>
      </c>
      <c r="F74" s="128" t="e">
        <f>'TRIBULAN I'!F74+'TRIBULAN II'!F74</f>
        <v>#REF!</v>
      </c>
      <c r="G74" s="72" t="e">
        <f t="shared" si="0"/>
        <v>#REF!</v>
      </c>
      <c r="H74" s="128" t="e">
        <f>'TRIBULAN I'!H74+'TRIBULAN II'!H74</f>
        <v>#REF!</v>
      </c>
      <c r="I74" s="73" t="e">
        <f t="shared" si="37"/>
        <v>#REF!</v>
      </c>
      <c r="J74" s="128" t="e">
        <f>'TRIBULAN I'!J74+'TRIBULAN II'!J74</f>
        <v>#REF!</v>
      </c>
      <c r="K74" s="75" t="e">
        <f t="shared" si="35"/>
        <v>#REF!</v>
      </c>
      <c r="L74" s="128" t="e">
        <f>'TRIBULAN I'!L74+'TRIBULAN II'!L74</f>
        <v>#REF!</v>
      </c>
      <c r="M74" s="128" t="e">
        <f>'TRIBULAN I'!M74+'TRIBULAN II'!M74</f>
        <v>#REF!</v>
      </c>
      <c r="N74" s="128" t="e">
        <f>'TRIBULAN I'!N74+'TRIBULAN II'!N74</f>
        <v>#REF!</v>
      </c>
      <c r="O74" s="72" t="e">
        <f t="shared" si="3"/>
        <v>#REF!</v>
      </c>
      <c r="P74" s="128" t="e">
        <f>'TRIBULAN I'!P74+'TRIBULAN II'!P74</f>
        <v>#REF!</v>
      </c>
      <c r="Q74" s="72" t="e">
        <f t="shared" si="36"/>
        <v>#REF!</v>
      </c>
      <c r="R74" s="128" t="e">
        <f>'TRIBULAN I'!R74+'TRIBULAN II'!R74</f>
        <v>#REF!</v>
      </c>
      <c r="S74" s="72" t="e">
        <f t="shared" si="5"/>
        <v>#REF!</v>
      </c>
      <c r="T74" s="128" t="e">
        <f>'TRIBULAN I'!T74+'TRIBULAN II'!T74</f>
        <v>#REF!</v>
      </c>
      <c r="U74" s="72" t="e">
        <f t="shared" si="38"/>
        <v>#REF!</v>
      </c>
      <c r="V74" s="128" t="e">
        <f>'TRIBULAN I'!V74+'TRIBULAN II'!V74</f>
        <v>#REF!</v>
      </c>
      <c r="W74" s="72" t="e">
        <f t="shared" si="7"/>
        <v>#REF!</v>
      </c>
      <c r="X74" s="128" t="e">
        <f>'TRIBULAN I'!X74+'TRIBULAN II'!X74</f>
        <v>#REF!</v>
      </c>
      <c r="Y74" s="72" t="e">
        <f t="shared" si="39"/>
        <v>#REF!</v>
      </c>
      <c r="Z74" s="128" t="e">
        <f>'TRIBULAN I'!Z74+'TRIBULAN II'!Z74</f>
        <v>#REF!</v>
      </c>
      <c r="AA74" s="72" t="e">
        <f t="shared" si="9"/>
        <v>#REF!</v>
      </c>
      <c r="AB74" s="128" t="e">
        <f>'TRIBULAN I'!AB74+'TRIBULAN II'!AB74</f>
        <v>#REF!</v>
      </c>
      <c r="AC74" s="72" t="e">
        <f t="shared" si="40"/>
        <v>#REF!</v>
      </c>
      <c r="AD74" s="128" t="e">
        <f>'TRIBULAN I'!AD74+'TRIBULAN II'!AD74</f>
        <v>#REF!</v>
      </c>
      <c r="AE74" s="72" t="e">
        <f t="shared" si="11"/>
        <v>#REF!</v>
      </c>
      <c r="AF74" s="128" t="e">
        <f>'TRIBULAN I'!AF74+'TRIBULAN II'!AF74</f>
        <v>#REF!</v>
      </c>
      <c r="AG74" s="72" t="e">
        <f t="shared" si="41"/>
        <v>#REF!</v>
      </c>
      <c r="AH74" s="128" t="e">
        <f>'TRIBULAN I'!AH74+'TRIBULAN II'!AH74</f>
        <v>#REF!</v>
      </c>
      <c r="AI74" s="72" t="e">
        <f t="shared" si="13"/>
        <v>#REF!</v>
      </c>
      <c r="AJ74" s="128" t="e">
        <f>'TRIBULAN I'!AJ74+'TRIBULAN II'!AJ74</f>
        <v>#REF!</v>
      </c>
      <c r="AK74" s="72" t="e">
        <f t="shared" si="42"/>
        <v>#REF!</v>
      </c>
      <c r="AL74" s="128" t="e">
        <f>'TRIBULAN I'!AL74+'TRIBULAN II'!AL74</f>
        <v>#REF!</v>
      </c>
      <c r="AM74" s="128" t="e">
        <f>'TRIBULAN I'!AM74+'TRIBULAN II'!AM74</f>
        <v>#REF!</v>
      </c>
      <c r="AN74" s="128" t="e">
        <f>'TRIBULAN I'!AN74+'TRIBULAN II'!AN74</f>
        <v>#REF!</v>
      </c>
      <c r="AO74" s="128" t="e">
        <f>'TRIBULAN I'!AO74+'TRIBULAN II'!AO74</f>
        <v>#REF!</v>
      </c>
      <c r="AP74" s="128" t="e">
        <f>'TRIBULAN I'!AP74+'TRIBULAN II'!AP74</f>
        <v>#REF!</v>
      </c>
      <c r="AQ74" s="128" t="e">
        <f>'TRIBULAN I'!AQ74+'TRIBULAN II'!AQ74</f>
        <v>#REF!</v>
      </c>
      <c r="AR74" s="128" t="e">
        <f>'TRIBULAN I'!AR74+'TRIBULAN II'!AR74</f>
        <v>#REF!</v>
      </c>
      <c r="AS74" s="128" t="e">
        <f>'TRIBULAN I'!AS74+'TRIBULAN II'!AS74</f>
        <v>#REF!</v>
      </c>
      <c r="AT74" s="128" t="e">
        <f>'TRIBULAN I'!AT74+'TRIBULAN II'!AT74</f>
        <v>#REF!</v>
      </c>
      <c r="AU74" s="128" t="e">
        <f>'TRIBULAN I'!AU74+'TRIBULAN II'!AU74</f>
        <v>#REF!</v>
      </c>
      <c r="AV74" s="128" t="e">
        <f>'TRIBULAN I'!AV74+'TRIBULAN II'!AV74</f>
        <v>#REF!</v>
      </c>
      <c r="AW74" s="128" t="e">
        <f>'TRIBULAN I'!AW74+'TRIBULAN II'!AW74</f>
        <v>#REF!</v>
      </c>
      <c r="AX74" s="128" t="e">
        <f>'TRIBULAN I'!AX74+'TRIBULAN II'!AX74</f>
        <v>#REF!</v>
      </c>
      <c r="AY74" s="128" t="e">
        <f>'TRIBULAN I'!AY74+'TRIBULAN II'!AY74</f>
        <v>#REF!</v>
      </c>
      <c r="AZ74" s="128" t="e">
        <f>'TRIBULAN I'!AZ74+'TRIBULAN II'!AZ74</f>
        <v>#REF!</v>
      </c>
      <c r="BA74" s="128" t="e">
        <f>'TRIBULAN I'!BA74+'TRIBULAN II'!BA74</f>
        <v>#REF!</v>
      </c>
      <c r="BB74" s="77" t="e">
        <f t="shared" si="15"/>
        <v>#REF!</v>
      </c>
      <c r="BC74" s="128" t="e">
        <f>'TRIBULAN I'!BC74+'TRIBULAN II'!BC74</f>
        <v>#REF!</v>
      </c>
      <c r="BD74" s="77" t="e">
        <f t="shared" si="16"/>
        <v>#REF!</v>
      </c>
      <c r="BE74" s="128" t="e">
        <f>'TRIBULAN I'!BE74+'TRIBULAN II'!BE74</f>
        <v>#REF!</v>
      </c>
      <c r="BF74" s="78" t="e">
        <f t="shared" si="17"/>
        <v>#REF!</v>
      </c>
      <c r="BG74" s="128" t="e">
        <f>'TRIBULAN I'!BG74+'TRIBULAN II'!BG74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'TRIBULAN I'!BK74+'TRIBULAN II'!BK74</f>
        <v>#REF!</v>
      </c>
      <c r="BL74" s="72" t="e">
        <f t="shared" si="21"/>
        <v>#REF!</v>
      </c>
      <c r="BM74" s="128" t="e">
        <f>'TRIBULAN I'!BM74+'TRIBULAN II'!BM74</f>
        <v>#REF!</v>
      </c>
      <c r="BN74" s="72" t="e">
        <f t="shared" si="22"/>
        <v>#REF!</v>
      </c>
      <c r="BO74" s="128" t="e">
        <f>'TRIBULAN I'!BO74+'TRIBULAN II'!BO74</f>
        <v>#REF!</v>
      </c>
      <c r="BP74" s="72" t="e">
        <f t="shared" si="23"/>
        <v>#REF!</v>
      </c>
      <c r="BQ74" s="128" t="e">
        <f>'TRIBULAN I'!BQ74+'TRIBULAN II'!BQ74</f>
        <v>#REF!</v>
      </c>
      <c r="BR74" s="72" t="e">
        <f t="shared" ref="BR74:BR85" si="43">(BQ74/AZ74*100)</f>
        <v>#REF!</v>
      </c>
      <c r="BS74" s="128" t="e">
        <f>'TRIBULAN I'!BS74+'TRIBULAN II'!BS74</f>
        <v>#REF!</v>
      </c>
      <c r="BT74" s="72" t="e">
        <f t="shared" si="25"/>
        <v>#REF!</v>
      </c>
      <c r="BU74" s="128" t="e">
        <f>'TRIBULAN I'!BU74+'TRIBULAN II'!BU74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75"/>
      <c r="B75" s="175"/>
      <c r="C75" s="32" t="s">
        <v>126</v>
      </c>
      <c r="D75" s="128" t="e">
        <f>'TRIBULAN I'!D75+'TRIBULAN II'!D75</f>
        <v>#REF!</v>
      </c>
      <c r="E75" s="128" t="e">
        <f>'TRIBULAN I'!E75+'TRIBULAN II'!E75</f>
        <v>#REF!</v>
      </c>
      <c r="F75" s="128" t="e">
        <f>'TRIBULAN I'!F75+'TRIBULAN II'!F75</f>
        <v>#REF!</v>
      </c>
      <c r="G75" s="72" t="e">
        <f t="shared" si="0"/>
        <v>#REF!</v>
      </c>
      <c r="H75" s="128" t="e">
        <f>'TRIBULAN I'!H75+'TRIBULAN II'!H75</f>
        <v>#REF!</v>
      </c>
      <c r="I75" s="73" t="e">
        <f t="shared" si="37"/>
        <v>#REF!</v>
      </c>
      <c r="J75" s="128" t="e">
        <f>'TRIBULAN I'!J75+'TRIBULAN II'!J75</f>
        <v>#REF!</v>
      </c>
      <c r="K75" s="75" t="e">
        <f t="shared" si="35"/>
        <v>#REF!</v>
      </c>
      <c r="L75" s="128" t="e">
        <f>'TRIBULAN I'!L75+'TRIBULAN II'!L75</f>
        <v>#REF!</v>
      </c>
      <c r="M75" s="128" t="e">
        <f>'TRIBULAN I'!M75+'TRIBULAN II'!M75</f>
        <v>#REF!</v>
      </c>
      <c r="N75" s="128" t="e">
        <f>'TRIBULAN I'!N75+'TRIBULAN II'!N75</f>
        <v>#REF!</v>
      </c>
      <c r="O75" s="72" t="e">
        <f t="shared" si="3"/>
        <v>#REF!</v>
      </c>
      <c r="P75" s="128" t="e">
        <f>'TRIBULAN I'!P75+'TRIBULAN II'!P75</f>
        <v>#REF!</v>
      </c>
      <c r="Q75" s="72" t="e">
        <f t="shared" si="36"/>
        <v>#REF!</v>
      </c>
      <c r="R75" s="128" t="e">
        <f>'TRIBULAN I'!R75+'TRIBULAN II'!R75</f>
        <v>#REF!</v>
      </c>
      <c r="S75" s="72">
        <v>0</v>
      </c>
      <c r="T75" s="128" t="e">
        <f>'TRIBULAN I'!T75+'TRIBULAN II'!T75</f>
        <v>#REF!</v>
      </c>
      <c r="U75" s="72" t="e">
        <f t="shared" si="38"/>
        <v>#REF!</v>
      </c>
      <c r="V75" s="128" t="e">
        <f>'TRIBULAN I'!V75+'TRIBULAN II'!V75</f>
        <v>#REF!</v>
      </c>
      <c r="W75" s="72" t="e">
        <f t="shared" si="7"/>
        <v>#REF!</v>
      </c>
      <c r="X75" s="128" t="e">
        <f>'TRIBULAN I'!X75+'TRIBULAN II'!X75</f>
        <v>#REF!</v>
      </c>
      <c r="Y75" s="72" t="e">
        <f t="shared" si="39"/>
        <v>#REF!</v>
      </c>
      <c r="Z75" s="128" t="e">
        <f>'TRIBULAN I'!Z75+'TRIBULAN II'!Z75</f>
        <v>#REF!</v>
      </c>
      <c r="AA75" s="72" t="e">
        <f t="shared" si="9"/>
        <v>#REF!</v>
      </c>
      <c r="AB75" s="128" t="e">
        <f>'TRIBULAN I'!AB75+'TRIBULAN II'!AB75</f>
        <v>#REF!</v>
      </c>
      <c r="AC75" s="72" t="e">
        <f t="shared" si="40"/>
        <v>#REF!</v>
      </c>
      <c r="AD75" s="128" t="e">
        <f>'TRIBULAN I'!AD75+'TRIBULAN II'!AD75</f>
        <v>#REF!</v>
      </c>
      <c r="AE75" s="72" t="e">
        <f t="shared" si="11"/>
        <v>#REF!</v>
      </c>
      <c r="AF75" s="128" t="e">
        <f>'TRIBULAN I'!AF75+'TRIBULAN II'!AF75</f>
        <v>#REF!</v>
      </c>
      <c r="AG75" s="72" t="e">
        <f t="shared" si="41"/>
        <v>#REF!</v>
      </c>
      <c r="AH75" s="128" t="e">
        <f>'TRIBULAN I'!AH75+'TRIBULAN II'!AH75</f>
        <v>#REF!</v>
      </c>
      <c r="AI75" s="72" t="e">
        <f t="shared" si="13"/>
        <v>#REF!</v>
      </c>
      <c r="AJ75" s="128" t="e">
        <f>'TRIBULAN I'!AJ75+'TRIBULAN II'!AJ75</f>
        <v>#REF!</v>
      </c>
      <c r="AK75" s="72" t="e">
        <f t="shared" si="42"/>
        <v>#REF!</v>
      </c>
      <c r="AL75" s="128" t="e">
        <f>'TRIBULAN I'!AL75+'TRIBULAN II'!AL75</f>
        <v>#REF!</v>
      </c>
      <c r="AM75" s="128" t="e">
        <f>'TRIBULAN I'!AM75+'TRIBULAN II'!AM75</f>
        <v>#REF!</v>
      </c>
      <c r="AN75" s="128" t="e">
        <f>'TRIBULAN I'!AN75+'TRIBULAN II'!AN75</f>
        <v>#REF!</v>
      </c>
      <c r="AO75" s="128" t="e">
        <f>'TRIBULAN I'!AO75+'TRIBULAN II'!AO75</f>
        <v>#REF!</v>
      </c>
      <c r="AP75" s="128" t="e">
        <f>'TRIBULAN I'!AP75+'TRIBULAN II'!AP75</f>
        <v>#REF!</v>
      </c>
      <c r="AQ75" s="128" t="e">
        <f>'TRIBULAN I'!AQ75+'TRIBULAN II'!AQ75</f>
        <v>#REF!</v>
      </c>
      <c r="AR75" s="128" t="e">
        <f>'TRIBULAN I'!AR75+'TRIBULAN II'!AR75</f>
        <v>#REF!</v>
      </c>
      <c r="AS75" s="128" t="e">
        <f>'TRIBULAN I'!AS75+'TRIBULAN II'!AS75</f>
        <v>#REF!</v>
      </c>
      <c r="AT75" s="128" t="e">
        <f>'TRIBULAN I'!AT75+'TRIBULAN II'!AT75</f>
        <v>#REF!</v>
      </c>
      <c r="AU75" s="128" t="e">
        <f>'TRIBULAN I'!AU75+'TRIBULAN II'!AU75</f>
        <v>#REF!</v>
      </c>
      <c r="AV75" s="128" t="e">
        <f>'TRIBULAN I'!AV75+'TRIBULAN II'!AV75</f>
        <v>#REF!</v>
      </c>
      <c r="AW75" s="128" t="e">
        <f>'TRIBULAN I'!AW75+'TRIBULAN II'!AW75</f>
        <v>#REF!</v>
      </c>
      <c r="AX75" s="128" t="e">
        <f>'TRIBULAN I'!AX75+'TRIBULAN II'!AX75</f>
        <v>#REF!</v>
      </c>
      <c r="AY75" s="128" t="e">
        <f>'TRIBULAN I'!AY75+'TRIBULAN II'!AY75</f>
        <v>#REF!</v>
      </c>
      <c r="AZ75" s="128" t="e">
        <f>'TRIBULAN I'!AZ75+'TRIBULAN II'!AZ75</f>
        <v>#REF!</v>
      </c>
      <c r="BA75" s="128" t="e">
        <f>'TRIBULAN I'!BA75+'TRIBULAN II'!BA75</f>
        <v>#REF!</v>
      </c>
      <c r="BB75" s="77" t="e">
        <f t="shared" si="15"/>
        <v>#REF!</v>
      </c>
      <c r="BC75" s="128" t="e">
        <f>'TRIBULAN I'!BC75+'TRIBULAN II'!BC75</f>
        <v>#REF!</v>
      </c>
      <c r="BD75" s="77" t="e">
        <f t="shared" si="16"/>
        <v>#REF!</v>
      </c>
      <c r="BE75" s="128" t="e">
        <f>'TRIBULAN I'!BE75+'TRIBULAN II'!BE75</f>
        <v>#REF!</v>
      </c>
      <c r="BF75" s="78" t="e">
        <f t="shared" si="17"/>
        <v>#REF!</v>
      </c>
      <c r="BG75" s="128" t="e">
        <f>'TRIBULAN I'!BG75+'TRIBULAN II'!BG75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'TRIBULAN I'!BK75+'TRIBULAN II'!BK75</f>
        <v>#REF!</v>
      </c>
      <c r="BL75" s="72" t="e">
        <f t="shared" si="21"/>
        <v>#REF!</v>
      </c>
      <c r="BM75" s="128" t="e">
        <f>'TRIBULAN I'!BM75+'TRIBULAN II'!BM75</f>
        <v>#REF!</v>
      </c>
      <c r="BN75" s="72" t="e">
        <f t="shared" si="22"/>
        <v>#REF!</v>
      </c>
      <c r="BO75" s="128" t="e">
        <f>'TRIBULAN I'!BO75+'TRIBULAN II'!BO75</f>
        <v>#REF!</v>
      </c>
      <c r="BP75" s="72" t="e">
        <f t="shared" si="23"/>
        <v>#REF!</v>
      </c>
      <c r="BQ75" s="128" t="e">
        <f>'TRIBULAN I'!BQ75+'TRIBULAN II'!BQ75</f>
        <v>#REF!</v>
      </c>
      <c r="BR75" s="72" t="e">
        <f t="shared" si="43"/>
        <v>#REF!</v>
      </c>
      <c r="BS75" s="128" t="e">
        <f>'TRIBULAN I'!BS75+'TRIBULAN II'!BS75</f>
        <v>#REF!</v>
      </c>
      <c r="BT75" s="72" t="e">
        <f t="shared" si="25"/>
        <v>#REF!</v>
      </c>
      <c r="BU75" s="128" t="e">
        <f>'TRIBULAN I'!BU75+'TRIBULAN II'!BU75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'TRIBULAN I'!D76+'TRIBULAN II'!D76</f>
        <v>#REF!</v>
      </c>
      <c r="E76" s="129" t="e">
        <f>'TRIBULAN I'!E76+'TRIBULAN II'!E76</f>
        <v>#REF!</v>
      </c>
      <c r="F76" s="129" t="e">
        <f>'TRIBULAN I'!F76+'TRIBULAN II'!F76</f>
        <v>#REF!</v>
      </c>
      <c r="G76" s="19" t="e">
        <f t="shared" si="0"/>
        <v>#REF!</v>
      </c>
      <c r="H76" s="129" t="e">
        <f>'TRIBULAN I'!H76+'TRIBULAN II'!H76</f>
        <v>#REF!</v>
      </c>
      <c r="I76" s="21" t="e">
        <f t="shared" si="37"/>
        <v>#REF!</v>
      </c>
      <c r="J76" s="129" t="e">
        <f>'TRIBULAN I'!J76+'TRIBULAN II'!J76</f>
        <v>#REF!</v>
      </c>
      <c r="K76" s="23" t="e">
        <f t="shared" si="35"/>
        <v>#REF!</v>
      </c>
      <c r="L76" s="129" t="e">
        <f>'TRIBULAN I'!L76+'TRIBULAN II'!L76</f>
        <v>#REF!</v>
      </c>
      <c r="M76" s="129" t="e">
        <f>'TRIBULAN I'!M76+'TRIBULAN II'!M76</f>
        <v>#REF!</v>
      </c>
      <c r="N76" s="129" t="e">
        <f>'TRIBULAN I'!N76+'TRIBULAN II'!N76</f>
        <v>#REF!</v>
      </c>
      <c r="O76" s="19" t="e">
        <f t="shared" si="3"/>
        <v>#REF!</v>
      </c>
      <c r="P76" s="129" t="e">
        <f>'TRIBULAN I'!P76+'TRIBULAN II'!P76</f>
        <v>#REF!</v>
      </c>
      <c r="Q76" s="19" t="e">
        <f t="shared" si="36"/>
        <v>#REF!</v>
      </c>
      <c r="R76" s="129" t="e">
        <f>'TRIBULAN I'!R76+'TRIBULAN II'!R76</f>
        <v>#REF!</v>
      </c>
      <c r="S76" s="19" t="e">
        <f t="shared" ref="S76:S85" si="44">(R76/D76*100)</f>
        <v>#REF!</v>
      </c>
      <c r="T76" s="129" t="e">
        <f>'TRIBULAN I'!T76+'TRIBULAN II'!T76</f>
        <v>#REF!</v>
      </c>
      <c r="U76" s="19" t="e">
        <f t="shared" si="38"/>
        <v>#REF!</v>
      </c>
      <c r="V76" s="129" t="e">
        <f>'TRIBULAN I'!V76+'TRIBULAN II'!V76</f>
        <v>#REF!</v>
      </c>
      <c r="W76" s="19" t="e">
        <f t="shared" si="7"/>
        <v>#REF!</v>
      </c>
      <c r="X76" s="129" t="e">
        <f>'TRIBULAN I'!X76+'TRIBULAN II'!X76</f>
        <v>#REF!</v>
      </c>
      <c r="Y76" s="19" t="e">
        <f t="shared" si="39"/>
        <v>#REF!</v>
      </c>
      <c r="Z76" s="129" t="e">
        <f>'TRIBULAN I'!Z76+'TRIBULAN II'!Z76</f>
        <v>#REF!</v>
      </c>
      <c r="AA76" s="19" t="e">
        <f t="shared" si="9"/>
        <v>#REF!</v>
      </c>
      <c r="AB76" s="129" t="e">
        <f>'TRIBULAN I'!AB76+'TRIBULAN II'!AB76</f>
        <v>#REF!</v>
      </c>
      <c r="AC76" s="19" t="e">
        <f t="shared" si="40"/>
        <v>#REF!</v>
      </c>
      <c r="AD76" s="129" t="e">
        <f>'TRIBULAN I'!AD76+'TRIBULAN II'!AD76</f>
        <v>#REF!</v>
      </c>
      <c r="AE76" s="19" t="e">
        <f t="shared" si="11"/>
        <v>#REF!</v>
      </c>
      <c r="AF76" s="129" t="e">
        <f>'TRIBULAN I'!AF76+'TRIBULAN II'!AF76</f>
        <v>#REF!</v>
      </c>
      <c r="AG76" s="19" t="e">
        <f t="shared" si="41"/>
        <v>#REF!</v>
      </c>
      <c r="AH76" s="129" t="e">
        <f>'TRIBULAN I'!AH76+'TRIBULAN II'!AH76</f>
        <v>#REF!</v>
      </c>
      <c r="AI76" s="19" t="e">
        <f t="shared" si="13"/>
        <v>#REF!</v>
      </c>
      <c r="AJ76" s="129" t="e">
        <f>'TRIBULAN I'!AJ76+'TRIBULAN II'!AJ76</f>
        <v>#REF!</v>
      </c>
      <c r="AK76" s="19" t="e">
        <f t="shared" si="42"/>
        <v>#REF!</v>
      </c>
      <c r="AL76" s="129" t="e">
        <f>'TRIBULAN I'!AL76+'TRIBULAN II'!AL76</f>
        <v>#REF!</v>
      </c>
      <c r="AM76" s="129" t="e">
        <f>'TRIBULAN I'!AM76+'TRIBULAN II'!AM76</f>
        <v>#REF!</v>
      </c>
      <c r="AN76" s="129" t="e">
        <f>'TRIBULAN I'!AN76+'TRIBULAN II'!AN76</f>
        <v>#REF!</v>
      </c>
      <c r="AO76" s="129" t="e">
        <f>'TRIBULAN I'!AO76+'TRIBULAN II'!AO76</f>
        <v>#REF!</v>
      </c>
      <c r="AP76" s="129" t="e">
        <f>'TRIBULAN I'!AP76+'TRIBULAN II'!AP76</f>
        <v>#REF!</v>
      </c>
      <c r="AQ76" s="129" t="e">
        <f>'TRIBULAN I'!AQ76+'TRIBULAN II'!AQ76</f>
        <v>#REF!</v>
      </c>
      <c r="AR76" s="129" t="e">
        <f>'TRIBULAN I'!AR76+'TRIBULAN II'!AR76</f>
        <v>#REF!</v>
      </c>
      <c r="AS76" s="129" t="e">
        <f>'TRIBULAN I'!AS76+'TRIBULAN II'!AS76</f>
        <v>#REF!</v>
      </c>
      <c r="AT76" s="129" t="e">
        <f>'TRIBULAN I'!AT76+'TRIBULAN II'!AT76</f>
        <v>#REF!</v>
      </c>
      <c r="AU76" s="129" t="e">
        <f>'TRIBULAN I'!AU76+'TRIBULAN II'!AU76</f>
        <v>#REF!</v>
      </c>
      <c r="AV76" s="129" t="e">
        <f>'TRIBULAN I'!AV76+'TRIBULAN II'!AV76</f>
        <v>#REF!</v>
      </c>
      <c r="AW76" s="129" t="e">
        <f>'TRIBULAN I'!AW76+'TRIBULAN II'!AW76</f>
        <v>#REF!</v>
      </c>
      <c r="AX76" s="129" t="e">
        <f>'TRIBULAN I'!AX76+'TRIBULAN II'!AX76</f>
        <v>#REF!</v>
      </c>
      <c r="AY76" s="129" t="e">
        <f>'TRIBULAN I'!AY76+'TRIBULAN II'!AY76</f>
        <v>#REF!</v>
      </c>
      <c r="AZ76" s="129" t="e">
        <f>'TRIBULAN I'!AZ76+'TRIBULAN II'!AZ76</f>
        <v>#REF!</v>
      </c>
      <c r="BA76" s="129" t="e">
        <f>'TRIBULAN I'!BA76+'TRIBULAN II'!BA76</f>
        <v>#REF!</v>
      </c>
      <c r="BB76" s="28" t="e">
        <f t="shared" si="15"/>
        <v>#REF!</v>
      </c>
      <c r="BC76" s="129" t="e">
        <f>'TRIBULAN I'!BC76+'TRIBULAN II'!BC76</f>
        <v>#REF!</v>
      </c>
      <c r="BD76" s="28" t="e">
        <f t="shared" si="16"/>
        <v>#REF!</v>
      </c>
      <c r="BE76" s="129" t="e">
        <f>'TRIBULAN I'!BE76+'TRIBULAN II'!BE76</f>
        <v>#REF!</v>
      </c>
      <c r="BF76" s="29" t="e">
        <f t="shared" si="17"/>
        <v>#REF!</v>
      </c>
      <c r="BG76" s="129" t="e">
        <f>'TRIBULAN I'!BG76+'TRIBULAN II'!BG76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'TRIBULAN I'!BK76+'TRIBULAN II'!BK76</f>
        <v>#REF!</v>
      </c>
      <c r="BL76" s="19" t="e">
        <f t="shared" si="21"/>
        <v>#REF!</v>
      </c>
      <c r="BM76" s="129" t="e">
        <f>'TRIBULAN I'!BM76+'TRIBULAN II'!BM76</f>
        <v>#REF!</v>
      </c>
      <c r="BN76" s="19" t="e">
        <f t="shared" si="22"/>
        <v>#REF!</v>
      </c>
      <c r="BO76" s="129" t="e">
        <f>'TRIBULAN I'!BO76+'TRIBULAN II'!BO76</f>
        <v>#REF!</v>
      </c>
      <c r="BP76" s="19" t="e">
        <f t="shared" si="23"/>
        <v>#REF!</v>
      </c>
      <c r="BQ76" s="129" t="e">
        <f>'TRIBULAN I'!BQ76+'TRIBULAN II'!BQ76</f>
        <v>#REF!</v>
      </c>
      <c r="BR76" s="19" t="e">
        <f t="shared" si="43"/>
        <v>#REF!</v>
      </c>
      <c r="BS76" s="129" t="e">
        <f>'TRIBULAN I'!BS76+'TRIBULAN II'!BS76</f>
        <v>#REF!</v>
      </c>
      <c r="BT76" s="19" t="e">
        <f t="shared" si="25"/>
        <v>#REF!</v>
      </c>
      <c r="BU76" s="129" t="e">
        <f>'TRIBULAN I'!BU76+'TRIBULAN II'!BU76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98">
        <v>15</v>
      </c>
      <c r="B77" s="198" t="s">
        <v>127</v>
      </c>
      <c r="C77" s="32" t="s">
        <v>128</v>
      </c>
      <c r="D77" s="128" t="e">
        <f>'TRIBULAN I'!D77+'TRIBULAN II'!D77</f>
        <v>#REF!</v>
      </c>
      <c r="E77" s="128" t="e">
        <f>'TRIBULAN I'!E77+'TRIBULAN II'!E77</f>
        <v>#REF!</v>
      </c>
      <c r="F77" s="128" t="e">
        <f>'TRIBULAN I'!F77+'TRIBULAN II'!F77</f>
        <v>#REF!</v>
      </c>
      <c r="G77" s="19" t="e">
        <f t="shared" si="0"/>
        <v>#REF!</v>
      </c>
      <c r="H77" s="128" t="e">
        <f>'TRIBULAN I'!H77+'TRIBULAN II'!H77</f>
        <v>#REF!</v>
      </c>
      <c r="I77" s="21" t="e">
        <f t="shared" si="37"/>
        <v>#REF!</v>
      </c>
      <c r="J77" s="128" t="e">
        <f>'TRIBULAN I'!J77+'TRIBULAN II'!J77</f>
        <v>#REF!</v>
      </c>
      <c r="K77" s="23" t="e">
        <f t="shared" si="35"/>
        <v>#REF!</v>
      </c>
      <c r="L77" s="128" t="e">
        <f>'TRIBULAN I'!L77+'TRIBULAN II'!L77</f>
        <v>#REF!</v>
      </c>
      <c r="M77" s="128" t="e">
        <f>'TRIBULAN I'!M77+'TRIBULAN II'!M77</f>
        <v>#REF!</v>
      </c>
      <c r="N77" s="128" t="e">
        <f>'TRIBULAN I'!N77+'TRIBULAN II'!N77</f>
        <v>#REF!</v>
      </c>
      <c r="O77" s="19" t="e">
        <f t="shared" si="3"/>
        <v>#REF!</v>
      </c>
      <c r="P77" s="128" t="e">
        <f>'TRIBULAN I'!P77+'TRIBULAN II'!P77</f>
        <v>#REF!</v>
      </c>
      <c r="Q77" s="19" t="e">
        <f t="shared" si="36"/>
        <v>#REF!</v>
      </c>
      <c r="R77" s="128" t="e">
        <f>'TRIBULAN I'!R77+'TRIBULAN II'!R77</f>
        <v>#REF!</v>
      </c>
      <c r="S77" s="19" t="e">
        <f t="shared" si="44"/>
        <v>#REF!</v>
      </c>
      <c r="T77" s="128" t="e">
        <f>'TRIBULAN I'!T77+'TRIBULAN II'!T77</f>
        <v>#REF!</v>
      </c>
      <c r="U77" s="19" t="e">
        <f t="shared" si="38"/>
        <v>#REF!</v>
      </c>
      <c r="V77" s="128" t="e">
        <f>'TRIBULAN I'!V77+'TRIBULAN II'!V77</f>
        <v>#REF!</v>
      </c>
      <c r="W77" s="19" t="e">
        <f t="shared" si="7"/>
        <v>#REF!</v>
      </c>
      <c r="X77" s="128" t="e">
        <f>'TRIBULAN I'!X77+'TRIBULAN II'!X77</f>
        <v>#REF!</v>
      </c>
      <c r="Y77" s="19" t="e">
        <f t="shared" si="39"/>
        <v>#REF!</v>
      </c>
      <c r="Z77" s="128" t="e">
        <f>'TRIBULAN I'!Z77+'TRIBULAN II'!Z77</f>
        <v>#REF!</v>
      </c>
      <c r="AA77" s="19" t="e">
        <f t="shared" si="9"/>
        <v>#REF!</v>
      </c>
      <c r="AB77" s="128" t="e">
        <f>'TRIBULAN I'!AB77+'TRIBULAN II'!AB77</f>
        <v>#REF!</v>
      </c>
      <c r="AC77" s="19" t="e">
        <f t="shared" si="40"/>
        <v>#REF!</v>
      </c>
      <c r="AD77" s="128" t="e">
        <f>'TRIBULAN I'!AD77+'TRIBULAN II'!AD77</f>
        <v>#REF!</v>
      </c>
      <c r="AE77" s="19" t="e">
        <f t="shared" si="11"/>
        <v>#REF!</v>
      </c>
      <c r="AF77" s="128" t="e">
        <f>'TRIBULAN I'!AF77+'TRIBULAN II'!AF77</f>
        <v>#REF!</v>
      </c>
      <c r="AG77" s="19" t="e">
        <f t="shared" si="41"/>
        <v>#REF!</v>
      </c>
      <c r="AH77" s="128" t="e">
        <f>'TRIBULAN I'!AH77+'TRIBULAN II'!AH77</f>
        <v>#REF!</v>
      </c>
      <c r="AI77" s="19" t="e">
        <f t="shared" si="13"/>
        <v>#REF!</v>
      </c>
      <c r="AJ77" s="128" t="e">
        <f>'TRIBULAN I'!AJ77+'TRIBULAN II'!AJ77</f>
        <v>#REF!</v>
      </c>
      <c r="AK77" s="19" t="e">
        <f t="shared" si="42"/>
        <v>#REF!</v>
      </c>
      <c r="AL77" s="128" t="e">
        <f>'TRIBULAN I'!AL77+'TRIBULAN II'!AL77</f>
        <v>#REF!</v>
      </c>
      <c r="AM77" s="128" t="e">
        <f>'TRIBULAN I'!AM77+'TRIBULAN II'!AM77</f>
        <v>#REF!</v>
      </c>
      <c r="AN77" s="128" t="e">
        <f>'TRIBULAN I'!AN77+'TRIBULAN II'!AN77</f>
        <v>#REF!</v>
      </c>
      <c r="AO77" s="128" t="e">
        <f>'TRIBULAN I'!AO77+'TRIBULAN II'!AO77</f>
        <v>#REF!</v>
      </c>
      <c r="AP77" s="128" t="e">
        <f>'TRIBULAN I'!AP77+'TRIBULAN II'!AP77</f>
        <v>#REF!</v>
      </c>
      <c r="AQ77" s="128" t="e">
        <f>'TRIBULAN I'!AQ77+'TRIBULAN II'!AQ77</f>
        <v>#REF!</v>
      </c>
      <c r="AR77" s="128" t="e">
        <f>'TRIBULAN I'!AR77+'TRIBULAN II'!AR77</f>
        <v>#REF!</v>
      </c>
      <c r="AS77" s="128" t="e">
        <f>'TRIBULAN I'!AS77+'TRIBULAN II'!AS77</f>
        <v>#REF!</v>
      </c>
      <c r="AT77" s="128" t="e">
        <f>'TRIBULAN I'!AT77+'TRIBULAN II'!AT77</f>
        <v>#REF!</v>
      </c>
      <c r="AU77" s="128" t="e">
        <f>'TRIBULAN I'!AU77+'TRIBULAN II'!AU77</f>
        <v>#REF!</v>
      </c>
      <c r="AV77" s="128" t="e">
        <f>'TRIBULAN I'!AV77+'TRIBULAN II'!AV77</f>
        <v>#REF!</v>
      </c>
      <c r="AW77" s="128" t="e">
        <f>'TRIBULAN I'!AW77+'TRIBULAN II'!AW77</f>
        <v>#REF!</v>
      </c>
      <c r="AX77" s="128" t="e">
        <f>'TRIBULAN I'!AX77+'TRIBULAN II'!AX77</f>
        <v>#REF!</v>
      </c>
      <c r="AY77" s="128" t="e">
        <f>'TRIBULAN I'!AY77+'TRIBULAN II'!AY77</f>
        <v>#REF!</v>
      </c>
      <c r="AZ77" s="128" t="e">
        <f>'TRIBULAN I'!AZ77+'TRIBULAN II'!AZ77</f>
        <v>#REF!</v>
      </c>
      <c r="BA77" s="128" t="e">
        <f>'TRIBULAN I'!BA77+'TRIBULAN II'!BA77</f>
        <v>#REF!</v>
      </c>
      <c r="BB77" s="28" t="e">
        <f t="shared" si="15"/>
        <v>#REF!</v>
      </c>
      <c r="BC77" s="128" t="e">
        <f>'TRIBULAN I'!BC77+'TRIBULAN II'!BC77</f>
        <v>#REF!</v>
      </c>
      <c r="BD77" s="28" t="e">
        <f t="shared" si="16"/>
        <v>#REF!</v>
      </c>
      <c r="BE77" s="128" t="e">
        <f>'TRIBULAN I'!BE77+'TRIBULAN II'!BE77</f>
        <v>#REF!</v>
      </c>
      <c r="BF77" s="29" t="e">
        <f t="shared" si="17"/>
        <v>#REF!</v>
      </c>
      <c r="BG77" s="128" t="e">
        <f>'TRIBULAN I'!BG77+'TRIBULAN II'!BG77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'TRIBULAN I'!BK77+'TRIBULAN II'!BK77</f>
        <v>#REF!</v>
      </c>
      <c r="BL77" s="19" t="e">
        <f t="shared" si="21"/>
        <v>#REF!</v>
      </c>
      <c r="BM77" s="128" t="e">
        <f>'TRIBULAN I'!BM77+'TRIBULAN II'!BM77</f>
        <v>#REF!</v>
      </c>
      <c r="BN77" s="19" t="e">
        <f t="shared" si="22"/>
        <v>#REF!</v>
      </c>
      <c r="BO77" s="128" t="e">
        <f>'TRIBULAN I'!BO77+'TRIBULAN II'!BO77</f>
        <v>#REF!</v>
      </c>
      <c r="BP77" s="19" t="e">
        <f t="shared" si="23"/>
        <v>#REF!</v>
      </c>
      <c r="BQ77" s="128" t="e">
        <f>'TRIBULAN I'!BQ77+'TRIBULAN II'!BQ77</f>
        <v>#REF!</v>
      </c>
      <c r="BR77" s="19" t="e">
        <f t="shared" si="43"/>
        <v>#REF!</v>
      </c>
      <c r="BS77" s="128" t="e">
        <f>'TRIBULAN I'!BS77+'TRIBULAN II'!BS77</f>
        <v>#REF!</v>
      </c>
      <c r="BT77" s="19" t="e">
        <f t="shared" si="25"/>
        <v>#REF!</v>
      </c>
      <c r="BU77" s="128" t="e">
        <f>'TRIBULAN I'!BU77+'TRIBULAN II'!BU77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74"/>
      <c r="B78" s="174"/>
      <c r="C78" s="32" t="s">
        <v>129</v>
      </c>
      <c r="D78" s="128" t="e">
        <f>'TRIBULAN I'!D78+'TRIBULAN II'!D78</f>
        <v>#REF!</v>
      </c>
      <c r="E78" s="128" t="e">
        <f>'TRIBULAN I'!E78+'TRIBULAN II'!E78</f>
        <v>#REF!</v>
      </c>
      <c r="F78" s="128" t="e">
        <f>'TRIBULAN I'!F78+'TRIBULAN II'!F78</f>
        <v>#REF!</v>
      </c>
      <c r="G78" s="19" t="e">
        <f t="shared" si="0"/>
        <v>#REF!</v>
      </c>
      <c r="H78" s="128" t="e">
        <f>'TRIBULAN I'!H78+'TRIBULAN II'!H78</f>
        <v>#REF!</v>
      </c>
      <c r="I78" s="21" t="e">
        <f t="shared" si="37"/>
        <v>#REF!</v>
      </c>
      <c r="J78" s="128" t="e">
        <f>'TRIBULAN I'!J78+'TRIBULAN II'!J78</f>
        <v>#REF!</v>
      </c>
      <c r="K78" s="23" t="e">
        <f t="shared" si="35"/>
        <v>#REF!</v>
      </c>
      <c r="L78" s="128" t="e">
        <f>'TRIBULAN I'!L78+'TRIBULAN II'!L78</f>
        <v>#REF!</v>
      </c>
      <c r="M78" s="128" t="e">
        <f>'TRIBULAN I'!M78+'TRIBULAN II'!M78</f>
        <v>#REF!</v>
      </c>
      <c r="N78" s="128" t="e">
        <f>'TRIBULAN I'!N78+'TRIBULAN II'!N78</f>
        <v>#REF!</v>
      </c>
      <c r="O78" s="19" t="e">
        <f t="shared" si="3"/>
        <v>#REF!</v>
      </c>
      <c r="P78" s="128" t="e">
        <f>'TRIBULAN I'!P78+'TRIBULAN II'!P78</f>
        <v>#REF!</v>
      </c>
      <c r="Q78" s="19" t="e">
        <f t="shared" si="36"/>
        <v>#REF!</v>
      </c>
      <c r="R78" s="128" t="e">
        <f>'TRIBULAN I'!R78+'TRIBULAN II'!R78</f>
        <v>#REF!</v>
      </c>
      <c r="S78" s="19" t="e">
        <f t="shared" si="44"/>
        <v>#REF!</v>
      </c>
      <c r="T78" s="128" t="e">
        <f>'TRIBULAN I'!T78+'TRIBULAN II'!T78</f>
        <v>#REF!</v>
      </c>
      <c r="U78" s="19" t="e">
        <f t="shared" si="38"/>
        <v>#REF!</v>
      </c>
      <c r="V78" s="128" t="e">
        <f>'TRIBULAN I'!V78+'TRIBULAN II'!V78</f>
        <v>#REF!</v>
      </c>
      <c r="W78" s="19" t="e">
        <f t="shared" si="7"/>
        <v>#REF!</v>
      </c>
      <c r="X78" s="128" t="e">
        <f>'TRIBULAN I'!X78+'TRIBULAN II'!X78</f>
        <v>#REF!</v>
      </c>
      <c r="Y78" s="19" t="e">
        <f t="shared" si="39"/>
        <v>#REF!</v>
      </c>
      <c r="Z78" s="128" t="e">
        <f>'TRIBULAN I'!Z78+'TRIBULAN II'!Z78</f>
        <v>#REF!</v>
      </c>
      <c r="AA78" s="19" t="e">
        <f t="shared" si="9"/>
        <v>#REF!</v>
      </c>
      <c r="AB78" s="128" t="e">
        <f>'TRIBULAN I'!AB78+'TRIBULAN II'!AB78</f>
        <v>#REF!</v>
      </c>
      <c r="AC78" s="19" t="e">
        <f t="shared" si="40"/>
        <v>#REF!</v>
      </c>
      <c r="AD78" s="128" t="e">
        <f>'TRIBULAN I'!AD78+'TRIBULAN II'!AD78</f>
        <v>#REF!</v>
      </c>
      <c r="AE78" s="19" t="e">
        <f t="shared" si="11"/>
        <v>#REF!</v>
      </c>
      <c r="AF78" s="128" t="e">
        <f>'TRIBULAN I'!AF78+'TRIBULAN II'!AF78</f>
        <v>#REF!</v>
      </c>
      <c r="AG78" s="19" t="e">
        <f t="shared" si="41"/>
        <v>#REF!</v>
      </c>
      <c r="AH78" s="128" t="e">
        <f>'TRIBULAN I'!AH78+'TRIBULAN II'!AH78</f>
        <v>#REF!</v>
      </c>
      <c r="AI78" s="19" t="e">
        <f t="shared" si="13"/>
        <v>#REF!</v>
      </c>
      <c r="AJ78" s="128" t="e">
        <f>'TRIBULAN I'!AJ78+'TRIBULAN II'!AJ78</f>
        <v>#REF!</v>
      </c>
      <c r="AK78" s="19" t="e">
        <f t="shared" si="42"/>
        <v>#REF!</v>
      </c>
      <c r="AL78" s="128" t="e">
        <f>'TRIBULAN I'!AL78+'TRIBULAN II'!AL78</f>
        <v>#REF!</v>
      </c>
      <c r="AM78" s="128" t="e">
        <f>'TRIBULAN I'!AM78+'TRIBULAN II'!AM78</f>
        <v>#REF!</v>
      </c>
      <c r="AN78" s="128" t="e">
        <f>'TRIBULAN I'!AN78+'TRIBULAN II'!AN78</f>
        <v>#REF!</v>
      </c>
      <c r="AO78" s="128" t="e">
        <f>'TRIBULAN I'!AO78+'TRIBULAN II'!AO78</f>
        <v>#REF!</v>
      </c>
      <c r="AP78" s="128" t="e">
        <f>'TRIBULAN I'!AP78+'TRIBULAN II'!AP78</f>
        <v>#REF!</v>
      </c>
      <c r="AQ78" s="128" t="e">
        <f>'TRIBULAN I'!AQ78+'TRIBULAN II'!AQ78</f>
        <v>#REF!</v>
      </c>
      <c r="AR78" s="128" t="e">
        <f>'TRIBULAN I'!AR78+'TRIBULAN II'!AR78</f>
        <v>#REF!</v>
      </c>
      <c r="AS78" s="128" t="e">
        <f>'TRIBULAN I'!AS78+'TRIBULAN II'!AS78</f>
        <v>#REF!</v>
      </c>
      <c r="AT78" s="128" t="e">
        <f>'TRIBULAN I'!AT78+'TRIBULAN II'!AT78</f>
        <v>#REF!</v>
      </c>
      <c r="AU78" s="128" t="e">
        <f>'TRIBULAN I'!AU78+'TRIBULAN II'!AU78</f>
        <v>#REF!</v>
      </c>
      <c r="AV78" s="128" t="e">
        <f>'TRIBULAN I'!AV78+'TRIBULAN II'!AV78</f>
        <v>#REF!</v>
      </c>
      <c r="AW78" s="128" t="e">
        <f>'TRIBULAN I'!AW78+'TRIBULAN II'!AW78</f>
        <v>#REF!</v>
      </c>
      <c r="AX78" s="128" t="e">
        <f>'TRIBULAN I'!AX78+'TRIBULAN II'!AX78</f>
        <v>#REF!</v>
      </c>
      <c r="AY78" s="128" t="e">
        <f>'TRIBULAN I'!AY78+'TRIBULAN II'!AY78</f>
        <v>#REF!</v>
      </c>
      <c r="AZ78" s="128" t="e">
        <f>'TRIBULAN I'!AZ78+'TRIBULAN II'!AZ78</f>
        <v>#REF!</v>
      </c>
      <c r="BA78" s="128" t="e">
        <f>'TRIBULAN I'!BA78+'TRIBULAN II'!BA78</f>
        <v>#REF!</v>
      </c>
      <c r="BB78" s="28" t="e">
        <f t="shared" si="15"/>
        <v>#REF!</v>
      </c>
      <c r="BC78" s="128" t="e">
        <f>'TRIBULAN I'!BC78+'TRIBULAN II'!BC78</f>
        <v>#REF!</v>
      </c>
      <c r="BD78" s="28" t="e">
        <f t="shared" si="16"/>
        <v>#REF!</v>
      </c>
      <c r="BE78" s="128" t="e">
        <f>'TRIBULAN I'!BE78+'TRIBULAN II'!BE78</f>
        <v>#REF!</v>
      </c>
      <c r="BF78" s="29" t="e">
        <f t="shared" si="17"/>
        <v>#REF!</v>
      </c>
      <c r="BG78" s="128" t="e">
        <f>'TRIBULAN I'!BG78+'TRIBULAN II'!BG78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'TRIBULAN I'!BK78+'TRIBULAN II'!BK78</f>
        <v>#REF!</v>
      </c>
      <c r="BL78" s="19" t="e">
        <f t="shared" si="21"/>
        <v>#REF!</v>
      </c>
      <c r="BM78" s="128" t="e">
        <f>'TRIBULAN I'!BM78+'TRIBULAN II'!BM78</f>
        <v>#REF!</v>
      </c>
      <c r="BN78" s="19" t="e">
        <f t="shared" si="22"/>
        <v>#REF!</v>
      </c>
      <c r="BO78" s="128" t="e">
        <f>'TRIBULAN I'!BO78+'TRIBULAN II'!BO78</f>
        <v>#REF!</v>
      </c>
      <c r="BP78" s="19" t="e">
        <f t="shared" si="23"/>
        <v>#REF!</v>
      </c>
      <c r="BQ78" s="128" t="e">
        <f>'TRIBULAN I'!BQ78+'TRIBULAN II'!BQ78</f>
        <v>#REF!</v>
      </c>
      <c r="BR78" s="19" t="e">
        <f t="shared" si="43"/>
        <v>#REF!</v>
      </c>
      <c r="BS78" s="128" t="e">
        <f>'TRIBULAN I'!BS78+'TRIBULAN II'!BS78</f>
        <v>#REF!</v>
      </c>
      <c r="BT78" s="19" t="e">
        <f t="shared" si="25"/>
        <v>#REF!</v>
      </c>
      <c r="BU78" s="128" t="e">
        <f>'TRIBULAN I'!BU78+'TRIBULAN II'!BU78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75"/>
      <c r="B79" s="175"/>
      <c r="C79" s="32" t="s">
        <v>130</v>
      </c>
      <c r="D79" s="128" t="e">
        <f>'TRIBULAN I'!D79+'TRIBULAN II'!D79</f>
        <v>#REF!</v>
      </c>
      <c r="E79" s="128" t="e">
        <f>'TRIBULAN I'!E79+'TRIBULAN II'!E79</f>
        <v>#REF!</v>
      </c>
      <c r="F79" s="128" t="e">
        <f>'TRIBULAN I'!F79+'TRIBULAN II'!F79</f>
        <v>#REF!</v>
      </c>
      <c r="G79" s="19" t="e">
        <f t="shared" si="0"/>
        <v>#REF!</v>
      </c>
      <c r="H79" s="128" t="e">
        <f>'TRIBULAN I'!H79+'TRIBULAN II'!H79</f>
        <v>#REF!</v>
      </c>
      <c r="I79" s="21" t="e">
        <f t="shared" si="37"/>
        <v>#REF!</v>
      </c>
      <c r="J79" s="128" t="e">
        <f>'TRIBULAN I'!J79+'TRIBULAN II'!J79</f>
        <v>#REF!</v>
      </c>
      <c r="K79" s="23" t="e">
        <f t="shared" si="35"/>
        <v>#REF!</v>
      </c>
      <c r="L79" s="128" t="e">
        <f>'TRIBULAN I'!L79+'TRIBULAN II'!L79</f>
        <v>#REF!</v>
      </c>
      <c r="M79" s="128" t="e">
        <f>'TRIBULAN I'!M79+'TRIBULAN II'!M79</f>
        <v>#REF!</v>
      </c>
      <c r="N79" s="128" t="e">
        <f>'TRIBULAN I'!N79+'TRIBULAN II'!N79</f>
        <v>#REF!</v>
      </c>
      <c r="O79" s="19" t="e">
        <f t="shared" si="3"/>
        <v>#REF!</v>
      </c>
      <c r="P79" s="128" t="e">
        <f>'TRIBULAN I'!P79+'TRIBULAN II'!P79</f>
        <v>#REF!</v>
      </c>
      <c r="Q79" s="19" t="e">
        <f t="shared" si="36"/>
        <v>#REF!</v>
      </c>
      <c r="R79" s="128" t="e">
        <f>'TRIBULAN I'!R79+'TRIBULAN II'!R79</f>
        <v>#REF!</v>
      </c>
      <c r="S79" s="19" t="e">
        <f t="shared" si="44"/>
        <v>#REF!</v>
      </c>
      <c r="T79" s="128" t="e">
        <f>'TRIBULAN I'!T79+'TRIBULAN II'!T79</f>
        <v>#REF!</v>
      </c>
      <c r="U79" s="19" t="e">
        <f t="shared" si="38"/>
        <v>#REF!</v>
      </c>
      <c r="V79" s="128" t="e">
        <f>'TRIBULAN I'!V79+'TRIBULAN II'!V79</f>
        <v>#REF!</v>
      </c>
      <c r="W79" s="19" t="e">
        <f t="shared" si="7"/>
        <v>#REF!</v>
      </c>
      <c r="X79" s="128" t="e">
        <f>'TRIBULAN I'!X79+'TRIBULAN II'!X79</f>
        <v>#REF!</v>
      </c>
      <c r="Y79" s="19" t="e">
        <f t="shared" si="39"/>
        <v>#REF!</v>
      </c>
      <c r="Z79" s="128" t="e">
        <f>'TRIBULAN I'!Z79+'TRIBULAN II'!Z79</f>
        <v>#REF!</v>
      </c>
      <c r="AA79" s="19" t="e">
        <f t="shared" si="9"/>
        <v>#REF!</v>
      </c>
      <c r="AB79" s="128" t="e">
        <f>'TRIBULAN I'!AB79+'TRIBULAN II'!AB79</f>
        <v>#REF!</v>
      </c>
      <c r="AC79" s="19" t="e">
        <f t="shared" si="40"/>
        <v>#REF!</v>
      </c>
      <c r="AD79" s="128" t="e">
        <f>'TRIBULAN I'!AD79+'TRIBULAN II'!AD79</f>
        <v>#REF!</v>
      </c>
      <c r="AE79" s="19" t="e">
        <f t="shared" si="11"/>
        <v>#REF!</v>
      </c>
      <c r="AF79" s="128" t="e">
        <f>'TRIBULAN I'!AF79+'TRIBULAN II'!AF79</f>
        <v>#REF!</v>
      </c>
      <c r="AG79" s="19" t="e">
        <f t="shared" si="41"/>
        <v>#REF!</v>
      </c>
      <c r="AH79" s="128" t="e">
        <f>'TRIBULAN I'!AH79+'TRIBULAN II'!AH79</f>
        <v>#REF!</v>
      </c>
      <c r="AI79" s="19" t="e">
        <f t="shared" si="13"/>
        <v>#REF!</v>
      </c>
      <c r="AJ79" s="128" t="e">
        <f>'TRIBULAN I'!AJ79+'TRIBULAN II'!AJ79</f>
        <v>#REF!</v>
      </c>
      <c r="AK79" s="19" t="e">
        <f t="shared" si="42"/>
        <v>#REF!</v>
      </c>
      <c r="AL79" s="128" t="e">
        <f>'TRIBULAN I'!AL79+'TRIBULAN II'!AL79</f>
        <v>#REF!</v>
      </c>
      <c r="AM79" s="128" t="e">
        <f>'TRIBULAN I'!AM79+'TRIBULAN II'!AM79</f>
        <v>#REF!</v>
      </c>
      <c r="AN79" s="128" t="e">
        <f>'TRIBULAN I'!AN79+'TRIBULAN II'!AN79</f>
        <v>#REF!</v>
      </c>
      <c r="AO79" s="128" t="e">
        <f>'TRIBULAN I'!AO79+'TRIBULAN II'!AO79</f>
        <v>#REF!</v>
      </c>
      <c r="AP79" s="128" t="e">
        <f>'TRIBULAN I'!AP79+'TRIBULAN II'!AP79</f>
        <v>#REF!</v>
      </c>
      <c r="AQ79" s="128" t="e">
        <f>'TRIBULAN I'!AQ79+'TRIBULAN II'!AQ79</f>
        <v>#REF!</v>
      </c>
      <c r="AR79" s="128" t="e">
        <f>'TRIBULAN I'!AR79+'TRIBULAN II'!AR79</f>
        <v>#REF!</v>
      </c>
      <c r="AS79" s="128" t="e">
        <f>'TRIBULAN I'!AS79+'TRIBULAN II'!AS79</f>
        <v>#REF!</v>
      </c>
      <c r="AT79" s="128" t="e">
        <f>'TRIBULAN I'!AT79+'TRIBULAN II'!AT79</f>
        <v>#REF!</v>
      </c>
      <c r="AU79" s="128" t="e">
        <f>'TRIBULAN I'!AU79+'TRIBULAN II'!AU79</f>
        <v>#REF!</v>
      </c>
      <c r="AV79" s="128" t="e">
        <f>'TRIBULAN I'!AV79+'TRIBULAN II'!AV79</f>
        <v>#REF!</v>
      </c>
      <c r="AW79" s="128" t="e">
        <f>'TRIBULAN I'!AW79+'TRIBULAN II'!AW79</f>
        <v>#REF!</v>
      </c>
      <c r="AX79" s="128" t="e">
        <f>'TRIBULAN I'!AX79+'TRIBULAN II'!AX79</f>
        <v>#REF!</v>
      </c>
      <c r="AY79" s="128" t="e">
        <f>'TRIBULAN I'!AY79+'TRIBULAN II'!AY79</f>
        <v>#REF!</v>
      </c>
      <c r="AZ79" s="128" t="e">
        <f>'TRIBULAN I'!AZ79+'TRIBULAN II'!AZ79</f>
        <v>#REF!</v>
      </c>
      <c r="BA79" s="128" t="e">
        <f>'TRIBULAN I'!BA79+'TRIBULAN II'!BA79</f>
        <v>#REF!</v>
      </c>
      <c r="BB79" s="28" t="e">
        <f t="shared" si="15"/>
        <v>#REF!</v>
      </c>
      <c r="BC79" s="128" t="e">
        <f>'TRIBULAN I'!BC79+'TRIBULAN II'!BC79</f>
        <v>#REF!</v>
      </c>
      <c r="BD79" s="28" t="e">
        <f t="shared" si="16"/>
        <v>#REF!</v>
      </c>
      <c r="BE79" s="128" t="e">
        <f>'TRIBULAN I'!BE79+'TRIBULAN II'!BE79</f>
        <v>#REF!</v>
      </c>
      <c r="BF79" s="29" t="e">
        <f t="shared" si="17"/>
        <v>#REF!</v>
      </c>
      <c r="BG79" s="128" t="e">
        <f>'TRIBULAN I'!BG79+'TRIBULAN II'!BG79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'TRIBULAN I'!BK79+'TRIBULAN II'!BK79</f>
        <v>#REF!</v>
      </c>
      <c r="BL79" s="19" t="e">
        <f t="shared" si="21"/>
        <v>#REF!</v>
      </c>
      <c r="BM79" s="128" t="e">
        <f>'TRIBULAN I'!BM79+'TRIBULAN II'!BM79</f>
        <v>#REF!</v>
      </c>
      <c r="BN79" s="19" t="e">
        <f t="shared" si="22"/>
        <v>#REF!</v>
      </c>
      <c r="BO79" s="128" t="e">
        <f>'TRIBULAN I'!BO79+'TRIBULAN II'!BO79</f>
        <v>#REF!</v>
      </c>
      <c r="BP79" s="19" t="e">
        <f t="shared" si="23"/>
        <v>#REF!</v>
      </c>
      <c r="BQ79" s="128" t="e">
        <f>'TRIBULAN I'!BQ79+'TRIBULAN II'!BQ79</f>
        <v>#REF!</v>
      </c>
      <c r="BR79" s="19" t="e">
        <f t="shared" si="43"/>
        <v>#REF!</v>
      </c>
      <c r="BS79" s="128" t="e">
        <f>'TRIBULAN I'!BS79+'TRIBULAN II'!BS79</f>
        <v>#REF!</v>
      </c>
      <c r="BT79" s="19" t="e">
        <f t="shared" si="25"/>
        <v>#REF!</v>
      </c>
      <c r="BU79" s="128" t="e">
        <f>'TRIBULAN I'!BU79+'TRIBULAN II'!BU79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'TRIBULAN I'!D80+'TRIBULAN II'!D80</f>
        <v>#REF!</v>
      </c>
      <c r="E80" s="129" t="e">
        <f>'TRIBULAN I'!E80+'TRIBULAN II'!E80</f>
        <v>#REF!</v>
      </c>
      <c r="F80" s="129" t="e">
        <f>'TRIBULAN I'!F80+'TRIBULAN II'!F80</f>
        <v>#REF!</v>
      </c>
      <c r="G80" s="19" t="e">
        <f t="shared" si="0"/>
        <v>#REF!</v>
      </c>
      <c r="H80" s="129" t="e">
        <f>'TRIBULAN I'!H80+'TRIBULAN II'!H80</f>
        <v>#REF!</v>
      </c>
      <c r="I80" s="21" t="e">
        <f t="shared" si="37"/>
        <v>#REF!</v>
      </c>
      <c r="J80" s="129" t="e">
        <f>'TRIBULAN I'!J80+'TRIBULAN II'!J80</f>
        <v>#REF!</v>
      </c>
      <c r="K80" s="23" t="e">
        <f t="shared" si="35"/>
        <v>#REF!</v>
      </c>
      <c r="L80" s="129" t="e">
        <f>'TRIBULAN I'!L80+'TRIBULAN II'!L80</f>
        <v>#REF!</v>
      </c>
      <c r="M80" s="129" t="e">
        <f>'TRIBULAN I'!M80+'TRIBULAN II'!M80</f>
        <v>#REF!</v>
      </c>
      <c r="N80" s="129" t="e">
        <f>'TRIBULAN I'!N80+'TRIBULAN II'!N80</f>
        <v>#REF!</v>
      </c>
      <c r="O80" s="19" t="e">
        <f t="shared" si="3"/>
        <v>#REF!</v>
      </c>
      <c r="P80" s="129" t="e">
        <f>'TRIBULAN I'!P80+'TRIBULAN II'!P80</f>
        <v>#REF!</v>
      </c>
      <c r="Q80" s="19" t="e">
        <f t="shared" si="36"/>
        <v>#REF!</v>
      </c>
      <c r="R80" s="129" t="e">
        <f>'TRIBULAN I'!R80+'TRIBULAN II'!R80</f>
        <v>#REF!</v>
      </c>
      <c r="S80" s="19" t="e">
        <f t="shared" si="44"/>
        <v>#REF!</v>
      </c>
      <c r="T80" s="129" t="e">
        <f>'TRIBULAN I'!T80+'TRIBULAN II'!T80</f>
        <v>#REF!</v>
      </c>
      <c r="U80" s="19" t="e">
        <f t="shared" si="38"/>
        <v>#REF!</v>
      </c>
      <c r="V80" s="129" t="e">
        <f>'TRIBULAN I'!V80+'TRIBULAN II'!V80</f>
        <v>#REF!</v>
      </c>
      <c r="W80" s="19" t="e">
        <f t="shared" si="7"/>
        <v>#REF!</v>
      </c>
      <c r="X80" s="129" t="e">
        <f>'TRIBULAN I'!X80+'TRIBULAN II'!X80</f>
        <v>#REF!</v>
      </c>
      <c r="Y80" s="19" t="e">
        <f t="shared" si="39"/>
        <v>#REF!</v>
      </c>
      <c r="Z80" s="129" t="e">
        <f>'TRIBULAN I'!Z80+'TRIBULAN II'!Z80</f>
        <v>#REF!</v>
      </c>
      <c r="AA80" s="19" t="e">
        <f t="shared" si="9"/>
        <v>#REF!</v>
      </c>
      <c r="AB80" s="129" t="e">
        <f>'TRIBULAN I'!AB80+'TRIBULAN II'!AB80</f>
        <v>#REF!</v>
      </c>
      <c r="AC80" s="19" t="e">
        <f t="shared" si="40"/>
        <v>#REF!</v>
      </c>
      <c r="AD80" s="129" t="e">
        <f>'TRIBULAN I'!AD80+'TRIBULAN II'!AD80</f>
        <v>#REF!</v>
      </c>
      <c r="AE80" s="19" t="e">
        <f t="shared" si="11"/>
        <v>#REF!</v>
      </c>
      <c r="AF80" s="129" t="e">
        <f>'TRIBULAN I'!AF80+'TRIBULAN II'!AF80</f>
        <v>#REF!</v>
      </c>
      <c r="AG80" s="19" t="e">
        <f t="shared" si="41"/>
        <v>#REF!</v>
      </c>
      <c r="AH80" s="129" t="e">
        <f>'TRIBULAN I'!AH80+'TRIBULAN II'!AH80</f>
        <v>#REF!</v>
      </c>
      <c r="AI80" s="19" t="e">
        <f t="shared" si="13"/>
        <v>#REF!</v>
      </c>
      <c r="AJ80" s="129" t="e">
        <f>'TRIBULAN I'!AJ80+'TRIBULAN II'!AJ80</f>
        <v>#REF!</v>
      </c>
      <c r="AK80" s="19" t="e">
        <f t="shared" si="42"/>
        <v>#REF!</v>
      </c>
      <c r="AL80" s="129" t="e">
        <f>'TRIBULAN I'!AL80+'TRIBULAN II'!AL80</f>
        <v>#REF!</v>
      </c>
      <c r="AM80" s="129" t="e">
        <f>'TRIBULAN I'!AM80+'TRIBULAN II'!AM80</f>
        <v>#REF!</v>
      </c>
      <c r="AN80" s="129" t="e">
        <f>'TRIBULAN I'!AN80+'TRIBULAN II'!AN80</f>
        <v>#REF!</v>
      </c>
      <c r="AO80" s="129" t="e">
        <f>'TRIBULAN I'!AO80+'TRIBULAN II'!AO80</f>
        <v>#REF!</v>
      </c>
      <c r="AP80" s="129" t="e">
        <f>'TRIBULAN I'!AP80+'TRIBULAN II'!AP80</f>
        <v>#REF!</v>
      </c>
      <c r="AQ80" s="129" t="e">
        <f>'TRIBULAN I'!AQ80+'TRIBULAN II'!AQ80</f>
        <v>#REF!</v>
      </c>
      <c r="AR80" s="129" t="e">
        <f>'TRIBULAN I'!AR80+'TRIBULAN II'!AR80</f>
        <v>#REF!</v>
      </c>
      <c r="AS80" s="129" t="e">
        <f>'TRIBULAN I'!AS80+'TRIBULAN II'!AS80</f>
        <v>#REF!</v>
      </c>
      <c r="AT80" s="129" t="e">
        <f>'TRIBULAN I'!AT80+'TRIBULAN II'!AT80</f>
        <v>#REF!</v>
      </c>
      <c r="AU80" s="129" t="e">
        <f>'TRIBULAN I'!AU80+'TRIBULAN II'!AU80</f>
        <v>#REF!</v>
      </c>
      <c r="AV80" s="129" t="e">
        <f>'TRIBULAN I'!AV80+'TRIBULAN II'!AV80</f>
        <v>#REF!</v>
      </c>
      <c r="AW80" s="129" t="e">
        <f>'TRIBULAN I'!AW80+'TRIBULAN II'!AW80</f>
        <v>#REF!</v>
      </c>
      <c r="AX80" s="129" t="e">
        <f>'TRIBULAN I'!AX80+'TRIBULAN II'!AX80</f>
        <v>#REF!</v>
      </c>
      <c r="AY80" s="129" t="e">
        <f>'TRIBULAN I'!AY80+'TRIBULAN II'!AY80</f>
        <v>#REF!</v>
      </c>
      <c r="AZ80" s="129" t="e">
        <f>'TRIBULAN I'!AZ80+'TRIBULAN II'!AZ80</f>
        <v>#REF!</v>
      </c>
      <c r="BA80" s="129" t="e">
        <f>'TRIBULAN I'!BA80+'TRIBULAN II'!BA80</f>
        <v>#REF!</v>
      </c>
      <c r="BB80" s="28" t="e">
        <f t="shared" si="15"/>
        <v>#REF!</v>
      </c>
      <c r="BC80" s="129" t="e">
        <f>'TRIBULAN I'!BC80+'TRIBULAN II'!BC80</f>
        <v>#REF!</v>
      </c>
      <c r="BD80" s="28" t="e">
        <f t="shared" si="16"/>
        <v>#REF!</v>
      </c>
      <c r="BE80" s="129" t="e">
        <f>'TRIBULAN I'!BE80+'TRIBULAN II'!BE80</f>
        <v>#REF!</v>
      </c>
      <c r="BF80" s="29" t="e">
        <f t="shared" si="17"/>
        <v>#REF!</v>
      </c>
      <c r="BG80" s="129" t="e">
        <f>'TRIBULAN I'!BG80+'TRIBULAN II'!BG80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'TRIBULAN I'!BK80+'TRIBULAN II'!BK80</f>
        <v>#REF!</v>
      </c>
      <c r="BL80" s="19" t="e">
        <f t="shared" si="21"/>
        <v>#REF!</v>
      </c>
      <c r="BM80" s="129" t="e">
        <f>'TRIBULAN I'!BM80+'TRIBULAN II'!BM80</f>
        <v>#REF!</v>
      </c>
      <c r="BN80" s="19" t="e">
        <f t="shared" si="22"/>
        <v>#REF!</v>
      </c>
      <c r="BO80" s="129" t="e">
        <f>'TRIBULAN I'!BO80+'TRIBULAN II'!BO80</f>
        <v>#REF!</v>
      </c>
      <c r="BP80" s="19" t="e">
        <f t="shared" si="23"/>
        <v>#REF!</v>
      </c>
      <c r="BQ80" s="129" t="e">
        <f>'TRIBULAN I'!BQ80+'TRIBULAN II'!BQ80</f>
        <v>#REF!</v>
      </c>
      <c r="BR80" s="19" t="e">
        <f t="shared" si="43"/>
        <v>#REF!</v>
      </c>
      <c r="BS80" s="129" t="e">
        <f>'TRIBULAN I'!BS80+'TRIBULAN II'!BS80</f>
        <v>#REF!</v>
      </c>
      <c r="BT80" s="19" t="e">
        <f t="shared" si="25"/>
        <v>#REF!</v>
      </c>
      <c r="BU80" s="129" t="e">
        <f>'TRIBULAN I'!BU80+'TRIBULAN II'!BU80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98">
        <v>16</v>
      </c>
      <c r="B81" s="199" t="s">
        <v>131</v>
      </c>
      <c r="C81" s="80" t="s">
        <v>132</v>
      </c>
      <c r="D81" s="128" t="e">
        <f>'TRIBULAN I'!D81+'TRIBULAN II'!D81</f>
        <v>#REF!</v>
      </c>
      <c r="E81" s="128" t="e">
        <f>'TRIBULAN I'!E81+'TRIBULAN II'!E81</f>
        <v>#REF!</v>
      </c>
      <c r="F81" s="128" t="e">
        <f>'TRIBULAN I'!F81+'TRIBULAN II'!F81</f>
        <v>#REF!</v>
      </c>
      <c r="G81" s="19" t="e">
        <f t="shared" si="0"/>
        <v>#REF!</v>
      </c>
      <c r="H81" s="128" t="e">
        <f>'TRIBULAN I'!H81+'TRIBULAN II'!H81</f>
        <v>#REF!</v>
      </c>
      <c r="I81" s="21" t="e">
        <f t="shared" si="37"/>
        <v>#REF!</v>
      </c>
      <c r="J81" s="128" t="e">
        <f>'TRIBULAN I'!J81+'TRIBULAN II'!J81</f>
        <v>#REF!</v>
      </c>
      <c r="K81" s="23" t="e">
        <f t="shared" si="35"/>
        <v>#REF!</v>
      </c>
      <c r="L81" s="128" t="e">
        <f>'TRIBULAN I'!L81+'TRIBULAN II'!L81</f>
        <v>#REF!</v>
      </c>
      <c r="M81" s="128" t="e">
        <f>'TRIBULAN I'!M81+'TRIBULAN II'!M81</f>
        <v>#REF!</v>
      </c>
      <c r="N81" s="128" t="e">
        <f>'TRIBULAN I'!N81+'TRIBULAN II'!N81</f>
        <v>#REF!</v>
      </c>
      <c r="O81" s="19" t="e">
        <f t="shared" si="3"/>
        <v>#REF!</v>
      </c>
      <c r="P81" s="128" t="e">
        <f>'TRIBULAN I'!P81+'TRIBULAN II'!P81</f>
        <v>#REF!</v>
      </c>
      <c r="Q81" s="19" t="e">
        <f t="shared" si="36"/>
        <v>#REF!</v>
      </c>
      <c r="R81" s="128" t="e">
        <f>'TRIBULAN I'!R81+'TRIBULAN II'!R81</f>
        <v>#REF!</v>
      </c>
      <c r="S81" s="19" t="e">
        <f t="shared" si="44"/>
        <v>#REF!</v>
      </c>
      <c r="T81" s="128" t="e">
        <f>'TRIBULAN I'!T81+'TRIBULAN II'!T81</f>
        <v>#REF!</v>
      </c>
      <c r="U81" s="19" t="e">
        <f t="shared" si="38"/>
        <v>#REF!</v>
      </c>
      <c r="V81" s="128" t="e">
        <f>'TRIBULAN I'!V81+'TRIBULAN II'!V81</f>
        <v>#REF!</v>
      </c>
      <c r="W81" s="19" t="e">
        <f t="shared" si="7"/>
        <v>#REF!</v>
      </c>
      <c r="X81" s="128" t="e">
        <f>'TRIBULAN I'!X81+'TRIBULAN II'!X81</f>
        <v>#REF!</v>
      </c>
      <c r="Y81" s="19" t="e">
        <f t="shared" si="39"/>
        <v>#REF!</v>
      </c>
      <c r="Z81" s="128" t="e">
        <f>'TRIBULAN I'!Z81+'TRIBULAN II'!Z81</f>
        <v>#REF!</v>
      </c>
      <c r="AA81" s="19" t="e">
        <f t="shared" si="9"/>
        <v>#REF!</v>
      </c>
      <c r="AB81" s="128" t="e">
        <f>'TRIBULAN I'!AB81+'TRIBULAN II'!AB81</f>
        <v>#REF!</v>
      </c>
      <c r="AC81" s="19" t="e">
        <f t="shared" si="40"/>
        <v>#REF!</v>
      </c>
      <c r="AD81" s="128" t="e">
        <f>'TRIBULAN I'!AD81+'TRIBULAN II'!AD81</f>
        <v>#REF!</v>
      </c>
      <c r="AE81" s="19" t="e">
        <f t="shared" si="11"/>
        <v>#REF!</v>
      </c>
      <c r="AF81" s="128" t="e">
        <f>'TRIBULAN I'!AF81+'TRIBULAN II'!AF81</f>
        <v>#REF!</v>
      </c>
      <c r="AG81" s="19" t="e">
        <f t="shared" si="41"/>
        <v>#REF!</v>
      </c>
      <c r="AH81" s="128" t="e">
        <f>'TRIBULAN I'!AH81+'TRIBULAN II'!AH81</f>
        <v>#REF!</v>
      </c>
      <c r="AI81" s="19" t="e">
        <f t="shared" si="13"/>
        <v>#REF!</v>
      </c>
      <c r="AJ81" s="128" t="e">
        <f>'TRIBULAN I'!AJ81+'TRIBULAN II'!AJ81</f>
        <v>#REF!</v>
      </c>
      <c r="AK81" s="19" t="e">
        <f t="shared" si="42"/>
        <v>#REF!</v>
      </c>
      <c r="AL81" s="128" t="e">
        <f>'TRIBULAN I'!AL81+'TRIBULAN II'!AL81</f>
        <v>#REF!</v>
      </c>
      <c r="AM81" s="128" t="e">
        <f>'TRIBULAN I'!AM81+'TRIBULAN II'!AM81</f>
        <v>#REF!</v>
      </c>
      <c r="AN81" s="128" t="e">
        <f>'TRIBULAN I'!AN81+'TRIBULAN II'!AN81</f>
        <v>#REF!</v>
      </c>
      <c r="AO81" s="128" t="e">
        <f>'TRIBULAN I'!AO81+'TRIBULAN II'!AO81</f>
        <v>#REF!</v>
      </c>
      <c r="AP81" s="128" t="e">
        <f>'TRIBULAN I'!AP81+'TRIBULAN II'!AP81</f>
        <v>#REF!</v>
      </c>
      <c r="AQ81" s="128" t="e">
        <f>'TRIBULAN I'!AQ81+'TRIBULAN II'!AQ81</f>
        <v>#REF!</v>
      </c>
      <c r="AR81" s="128" t="e">
        <f>'TRIBULAN I'!AR81+'TRIBULAN II'!AR81</f>
        <v>#REF!</v>
      </c>
      <c r="AS81" s="128" t="e">
        <f>'TRIBULAN I'!AS81+'TRIBULAN II'!AS81</f>
        <v>#REF!</v>
      </c>
      <c r="AT81" s="128" t="e">
        <f>'TRIBULAN I'!AT81+'TRIBULAN II'!AT81</f>
        <v>#REF!</v>
      </c>
      <c r="AU81" s="128" t="e">
        <f>'TRIBULAN I'!AU81+'TRIBULAN II'!AU81</f>
        <v>#REF!</v>
      </c>
      <c r="AV81" s="128" t="e">
        <f>'TRIBULAN I'!AV81+'TRIBULAN II'!AV81</f>
        <v>#REF!</v>
      </c>
      <c r="AW81" s="128" t="e">
        <f>'TRIBULAN I'!AW81+'TRIBULAN II'!AW81</f>
        <v>#REF!</v>
      </c>
      <c r="AX81" s="128" t="e">
        <f>'TRIBULAN I'!AX81+'TRIBULAN II'!AX81</f>
        <v>#REF!</v>
      </c>
      <c r="AY81" s="128" t="e">
        <f>'TRIBULAN I'!AY81+'TRIBULAN II'!AY81</f>
        <v>#REF!</v>
      </c>
      <c r="AZ81" s="128" t="e">
        <f>'TRIBULAN I'!AZ81+'TRIBULAN II'!AZ81</f>
        <v>#REF!</v>
      </c>
      <c r="BA81" s="128" t="e">
        <f>'TRIBULAN I'!BA81+'TRIBULAN II'!BA81</f>
        <v>#REF!</v>
      </c>
      <c r="BB81" s="28" t="e">
        <f t="shared" si="15"/>
        <v>#REF!</v>
      </c>
      <c r="BC81" s="128" t="e">
        <f>'TRIBULAN I'!BC81+'TRIBULAN II'!BC81</f>
        <v>#REF!</v>
      </c>
      <c r="BD81" s="28" t="e">
        <f t="shared" si="16"/>
        <v>#REF!</v>
      </c>
      <c r="BE81" s="128" t="e">
        <f>'TRIBULAN I'!BE81+'TRIBULAN II'!BE81</f>
        <v>#REF!</v>
      </c>
      <c r="BF81" s="29" t="e">
        <f t="shared" si="17"/>
        <v>#REF!</v>
      </c>
      <c r="BG81" s="128" t="e">
        <f>'TRIBULAN I'!BG81+'TRIBULAN II'!BG81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'TRIBULAN I'!BK81+'TRIBULAN II'!BK81</f>
        <v>#REF!</v>
      </c>
      <c r="BL81" s="19" t="e">
        <f t="shared" si="21"/>
        <v>#REF!</v>
      </c>
      <c r="BM81" s="128" t="e">
        <f>'TRIBULAN I'!BM81+'TRIBULAN II'!BM81</f>
        <v>#REF!</v>
      </c>
      <c r="BN81" s="19" t="e">
        <f t="shared" si="22"/>
        <v>#REF!</v>
      </c>
      <c r="BO81" s="128" t="e">
        <f>'TRIBULAN I'!BO81+'TRIBULAN II'!BO81</f>
        <v>#REF!</v>
      </c>
      <c r="BP81" s="19" t="e">
        <f t="shared" si="23"/>
        <v>#REF!</v>
      </c>
      <c r="BQ81" s="128" t="e">
        <f>'TRIBULAN I'!BQ81+'TRIBULAN II'!BQ81</f>
        <v>#REF!</v>
      </c>
      <c r="BR81" s="19" t="e">
        <f t="shared" si="43"/>
        <v>#REF!</v>
      </c>
      <c r="BS81" s="128" t="e">
        <f>'TRIBULAN I'!BS81+'TRIBULAN II'!BS81</f>
        <v>#REF!</v>
      </c>
      <c r="BT81" s="19" t="e">
        <f t="shared" si="25"/>
        <v>#REF!</v>
      </c>
      <c r="BU81" s="128" t="e">
        <f>'TRIBULAN I'!BU81+'TRIBULAN II'!BU81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74"/>
      <c r="B82" s="174"/>
      <c r="C82" s="80" t="s">
        <v>133</v>
      </c>
      <c r="D82" s="128" t="e">
        <f>'TRIBULAN I'!D82+'TRIBULAN II'!D82</f>
        <v>#REF!</v>
      </c>
      <c r="E82" s="128" t="e">
        <f>'TRIBULAN I'!E82+'TRIBULAN II'!E82</f>
        <v>#REF!</v>
      </c>
      <c r="F82" s="128" t="e">
        <f>'TRIBULAN I'!F82+'TRIBULAN II'!F82</f>
        <v>#REF!</v>
      </c>
      <c r="G82" s="19" t="e">
        <f t="shared" si="0"/>
        <v>#REF!</v>
      </c>
      <c r="H82" s="128" t="e">
        <f>'TRIBULAN I'!H82+'TRIBULAN II'!H82</f>
        <v>#REF!</v>
      </c>
      <c r="I82" s="21" t="e">
        <f t="shared" si="37"/>
        <v>#REF!</v>
      </c>
      <c r="J82" s="128" t="e">
        <f>'TRIBULAN I'!J82+'TRIBULAN II'!J82</f>
        <v>#REF!</v>
      </c>
      <c r="K82" s="23" t="e">
        <f t="shared" si="35"/>
        <v>#REF!</v>
      </c>
      <c r="L82" s="128" t="e">
        <f>'TRIBULAN I'!L82+'TRIBULAN II'!L82</f>
        <v>#REF!</v>
      </c>
      <c r="M82" s="128" t="e">
        <f>'TRIBULAN I'!M82+'TRIBULAN II'!M82</f>
        <v>#REF!</v>
      </c>
      <c r="N82" s="128" t="e">
        <f>'TRIBULAN I'!N82+'TRIBULAN II'!N82</f>
        <v>#REF!</v>
      </c>
      <c r="O82" s="19" t="e">
        <f t="shared" si="3"/>
        <v>#REF!</v>
      </c>
      <c r="P82" s="128" t="e">
        <f>'TRIBULAN I'!P82+'TRIBULAN II'!P82</f>
        <v>#REF!</v>
      </c>
      <c r="Q82" s="19" t="e">
        <f t="shared" si="36"/>
        <v>#REF!</v>
      </c>
      <c r="R82" s="128" t="e">
        <f>'TRIBULAN I'!R82+'TRIBULAN II'!R82</f>
        <v>#REF!</v>
      </c>
      <c r="S82" s="19" t="e">
        <f t="shared" si="44"/>
        <v>#REF!</v>
      </c>
      <c r="T82" s="128" t="e">
        <f>'TRIBULAN I'!T82+'TRIBULAN II'!T82</f>
        <v>#REF!</v>
      </c>
      <c r="U82" s="19" t="e">
        <f t="shared" si="38"/>
        <v>#REF!</v>
      </c>
      <c r="V82" s="128" t="e">
        <f>'TRIBULAN I'!V82+'TRIBULAN II'!V82</f>
        <v>#REF!</v>
      </c>
      <c r="W82" s="19" t="e">
        <f t="shared" si="7"/>
        <v>#REF!</v>
      </c>
      <c r="X82" s="128" t="e">
        <f>'TRIBULAN I'!X82+'TRIBULAN II'!X82</f>
        <v>#REF!</v>
      </c>
      <c r="Y82" s="19" t="e">
        <f t="shared" si="39"/>
        <v>#REF!</v>
      </c>
      <c r="Z82" s="128" t="e">
        <f>'TRIBULAN I'!Z82+'TRIBULAN II'!Z82</f>
        <v>#REF!</v>
      </c>
      <c r="AA82" s="19" t="e">
        <f t="shared" si="9"/>
        <v>#REF!</v>
      </c>
      <c r="AB82" s="128" t="e">
        <f>'TRIBULAN I'!AB82+'TRIBULAN II'!AB82</f>
        <v>#REF!</v>
      </c>
      <c r="AC82" s="19" t="e">
        <f t="shared" si="40"/>
        <v>#REF!</v>
      </c>
      <c r="AD82" s="128" t="e">
        <f>'TRIBULAN I'!AD82+'TRIBULAN II'!AD82</f>
        <v>#REF!</v>
      </c>
      <c r="AE82" s="19" t="e">
        <f t="shared" si="11"/>
        <v>#REF!</v>
      </c>
      <c r="AF82" s="128" t="e">
        <f>'TRIBULAN I'!AF82+'TRIBULAN II'!AF82</f>
        <v>#REF!</v>
      </c>
      <c r="AG82" s="19" t="e">
        <f t="shared" si="41"/>
        <v>#REF!</v>
      </c>
      <c r="AH82" s="128" t="e">
        <f>'TRIBULAN I'!AH82+'TRIBULAN II'!AH82</f>
        <v>#REF!</v>
      </c>
      <c r="AI82" s="19" t="e">
        <f t="shared" si="13"/>
        <v>#REF!</v>
      </c>
      <c r="AJ82" s="128" t="e">
        <f>'TRIBULAN I'!AJ82+'TRIBULAN II'!AJ82</f>
        <v>#REF!</v>
      </c>
      <c r="AK82" s="19" t="e">
        <f t="shared" si="42"/>
        <v>#REF!</v>
      </c>
      <c r="AL82" s="128" t="e">
        <f>'TRIBULAN I'!AL82+'TRIBULAN II'!AL82</f>
        <v>#REF!</v>
      </c>
      <c r="AM82" s="128" t="e">
        <f>'TRIBULAN I'!AM82+'TRIBULAN II'!AM82</f>
        <v>#REF!</v>
      </c>
      <c r="AN82" s="128" t="e">
        <f>'TRIBULAN I'!AN82+'TRIBULAN II'!AN82</f>
        <v>#REF!</v>
      </c>
      <c r="AO82" s="128" t="e">
        <f>'TRIBULAN I'!AO82+'TRIBULAN II'!AO82</f>
        <v>#REF!</v>
      </c>
      <c r="AP82" s="128" t="e">
        <f>'TRIBULAN I'!AP82+'TRIBULAN II'!AP82</f>
        <v>#REF!</v>
      </c>
      <c r="AQ82" s="128" t="e">
        <f>'TRIBULAN I'!AQ82+'TRIBULAN II'!AQ82</f>
        <v>#REF!</v>
      </c>
      <c r="AR82" s="128" t="e">
        <f>'TRIBULAN I'!AR82+'TRIBULAN II'!AR82</f>
        <v>#REF!</v>
      </c>
      <c r="AS82" s="128" t="e">
        <f>'TRIBULAN I'!AS82+'TRIBULAN II'!AS82</f>
        <v>#REF!</v>
      </c>
      <c r="AT82" s="128" t="e">
        <f>'TRIBULAN I'!AT82+'TRIBULAN II'!AT82</f>
        <v>#REF!</v>
      </c>
      <c r="AU82" s="128" t="e">
        <f>'TRIBULAN I'!AU82+'TRIBULAN II'!AU82</f>
        <v>#REF!</v>
      </c>
      <c r="AV82" s="128" t="e">
        <f>'TRIBULAN I'!AV82+'TRIBULAN II'!AV82</f>
        <v>#REF!</v>
      </c>
      <c r="AW82" s="128" t="e">
        <f>'TRIBULAN I'!AW82+'TRIBULAN II'!AW82</f>
        <v>#REF!</v>
      </c>
      <c r="AX82" s="128" t="e">
        <f>'TRIBULAN I'!AX82+'TRIBULAN II'!AX82</f>
        <v>#REF!</v>
      </c>
      <c r="AY82" s="128" t="e">
        <f>'TRIBULAN I'!AY82+'TRIBULAN II'!AY82</f>
        <v>#REF!</v>
      </c>
      <c r="AZ82" s="128" t="e">
        <f>'TRIBULAN I'!AZ82+'TRIBULAN II'!AZ82</f>
        <v>#REF!</v>
      </c>
      <c r="BA82" s="128" t="e">
        <f>'TRIBULAN I'!BA82+'TRIBULAN II'!BA82</f>
        <v>#REF!</v>
      </c>
      <c r="BB82" s="28" t="e">
        <f t="shared" si="15"/>
        <v>#REF!</v>
      </c>
      <c r="BC82" s="128" t="e">
        <f>'TRIBULAN I'!BC82+'TRIBULAN II'!BC82</f>
        <v>#REF!</v>
      </c>
      <c r="BD82" s="28" t="e">
        <f t="shared" si="16"/>
        <v>#REF!</v>
      </c>
      <c r="BE82" s="128" t="e">
        <f>'TRIBULAN I'!BE82+'TRIBULAN II'!BE82</f>
        <v>#REF!</v>
      </c>
      <c r="BF82" s="29" t="e">
        <f t="shared" si="17"/>
        <v>#REF!</v>
      </c>
      <c r="BG82" s="128" t="e">
        <f>'TRIBULAN I'!BG82+'TRIBULAN II'!BG82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'TRIBULAN I'!BK82+'TRIBULAN II'!BK82</f>
        <v>#REF!</v>
      </c>
      <c r="BL82" s="19" t="e">
        <f t="shared" si="21"/>
        <v>#REF!</v>
      </c>
      <c r="BM82" s="128" t="e">
        <f>'TRIBULAN I'!BM82+'TRIBULAN II'!BM82</f>
        <v>#REF!</v>
      </c>
      <c r="BN82" s="19" t="e">
        <f t="shared" si="22"/>
        <v>#REF!</v>
      </c>
      <c r="BO82" s="128" t="e">
        <f>'TRIBULAN I'!BO82+'TRIBULAN II'!BO82</f>
        <v>#REF!</v>
      </c>
      <c r="BP82" s="19" t="e">
        <f t="shared" si="23"/>
        <v>#REF!</v>
      </c>
      <c r="BQ82" s="128" t="e">
        <f>'TRIBULAN I'!BQ82+'TRIBULAN II'!BQ82</f>
        <v>#REF!</v>
      </c>
      <c r="BR82" s="19" t="e">
        <f t="shared" si="43"/>
        <v>#REF!</v>
      </c>
      <c r="BS82" s="128" t="e">
        <f>'TRIBULAN I'!BS82+'TRIBULAN II'!BS82</f>
        <v>#REF!</v>
      </c>
      <c r="BT82" s="19" t="e">
        <f t="shared" si="25"/>
        <v>#REF!</v>
      </c>
      <c r="BU82" s="128" t="e">
        <f>'TRIBULAN I'!BU82+'TRIBULAN II'!BU82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75"/>
      <c r="B83" s="175"/>
      <c r="C83" s="80" t="s">
        <v>134</v>
      </c>
      <c r="D83" s="128" t="e">
        <f>'TRIBULAN I'!D83+'TRIBULAN II'!D83</f>
        <v>#REF!</v>
      </c>
      <c r="E83" s="128" t="e">
        <f>'TRIBULAN I'!E83+'TRIBULAN II'!E83</f>
        <v>#REF!</v>
      </c>
      <c r="F83" s="128" t="e">
        <f>'TRIBULAN I'!F83+'TRIBULAN II'!F83</f>
        <v>#REF!</v>
      </c>
      <c r="G83" s="19" t="e">
        <f t="shared" si="0"/>
        <v>#REF!</v>
      </c>
      <c r="H83" s="128" t="e">
        <f>'TRIBULAN I'!H83+'TRIBULAN II'!H83</f>
        <v>#REF!</v>
      </c>
      <c r="I83" s="21" t="e">
        <f t="shared" si="37"/>
        <v>#REF!</v>
      </c>
      <c r="J83" s="128" t="e">
        <f>'TRIBULAN I'!J83+'TRIBULAN II'!J83</f>
        <v>#REF!</v>
      </c>
      <c r="K83" s="23" t="e">
        <f t="shared" si="35"/>
        <v>#REF!</v>
      </c>
      <c r="L83" s="128" t="e">
        <f>'TRIBULAN I'!L83+'TRIBULAN II'!L83</f>
        <v>#REF!</v>
      </c>
      <c r="M83" s="128" t="e">
        <f>'TRIBULAN I'!M83+'TRIBULAN II'!M83</f>
        <v>#REF!</v>
      </c>
      <c r="N83" s="128" t="e">
        <f>'TRIBULAN I'!N83+'TRIBULAN II'!N83</f>
        <v>#REF!</v>
      </c>
      <c r="O83" s="19" t="e">
        <f t="shared" si="3"/>
        <v>#REF!</v>
      </c>
      <c r="P83" s="128" t="e">
        <f>'TRIBULAN I'!P83+'TRIBULAN II'!P83</f>
        <v>#REF!</v>
      </c>
      <c r="Q83" s="19" t="e">
        <f t="shared" si="36"/>
        <v>#REF!</v>
      </c>
      <c r="R83" s="128" t="e">
        <f>'TRIBULAN I'!R83+'TRIBULAN II'!R83</f>
        <v>#REF!</v>
      </c>
      <c r="S83" s="19" t="e">
        <f t="shared" si="44"/>
        <v>#REF!</v>
      </c>
      <c r="T83" s="128" t="e">
        <f>'TRIBULAN I'!T83+'TRIBULAN II'!T83</f>
        <v>#REF!</v>
      </c>
      <c r="U83" s="19" t="e">
        <f t="shared" si="38"/>
        <v>#REF!</v>
      </c>
      <c r="V83" s="128" t="e">
        <f>'TRIBULAN I'!V83+'TRIBULAN II'!V83</f>
        <v>#REF!</v>
      </c>
      <c r="W83" s="19" t="e">
        <f t="shared" si="7"/>
        <v>#REF!</v>
      </c>
      <c r="X83" s="128" t="e">
        <f>'TRIBULAN I'!X83+'TRIBULAN II'!X83</f>
        <v>#REF!</v>
      </c>
      <c r="Y83" s="19" t="e">
        <f t="shared" si="39"/>
        <v>#REF!</v>
      </c>
      <c r="Z83" s="128" t="e">
        <f>'TRIBULAN I'!Z83+'TRIBULAN II'!Z83</f>
        <v>#REF!</v>
      </c>
      <c r="AA83" s="19" t="e">
        <f t="shared" si="9"/>
        <v>#REF!</v>
      </c>
      <c r="AB83" s="128" t="e">
        <f>'TRIBULAN I'!AB83+'TRIBULAN II'!AB83</f>
        <v>#REF!</v>
      </c>
      <c r="AC83" s="19" t="e">
        <f t="shared" si="40"/>
        <v>#REF!</v>
      </c>
      <c r="AD83" s="128" t="e">
        <f>'TRIBULAN I'!AD83+'TRIBULAN II'!AD83</f>
        <v>#REF!</v>
      </c>
      <c r="AE83" s="19" t="e">
        <f t="shared" si="11"/>
        <v>#REF!</v>
      </c>
      <c r="AF83" s="128" t="e">
        <f>'TRIBULAN I'!AF83+'TRIBULAN II'!AF83</f>
        <v>#REF!</v>
      </c>
      <c r="AG83" s="19" t="e">
        <f t="shared" si="41"/>
        <v>#REF!</v>
      </c>
      <c r="AH83" s="128" t="e">
        <f>'TRIBULAN I'!AH83+'TRIBULAN II'!AH83</f>
        <v>#REF!</v>
      </c>
      <c r="AI83" s="19" t="e">
        <f t="shared" si="13"/>
        <v>#REF!</v>
      </c>
      <c r="AJ83" s="128" t="e">
        <f>'TRIBULAN I'!AJ83+'TRIBULAN II'!AJ83</f>
        <v>#REF!</v>
      </c>
      <c r="AK83" s="19" t="e">
        <f t="shared" si="42"/>
        <v>#REF!</v>
      </c>
      <c r="AL83" s="128" t="e">
        <f>'TRIBULAN I'!AL83+'TRIBULAN II'!AL83</f>
        <v>#REF!</v>
      </c>
      <c r="AM83" s="128" t="e">
        <f>'TRIBULAN I'!AM83+'TRIBULAN II'!AM83</f>
        <v>#REF!</v>
      </c>
      <c r="AN83" s="128" t="e">
        <f>'TRIBULAN I'!AN83+'TRIBULAN II'!AN83</f>
        <v>#REF!</v>
      </c>
      <c r="AO83" s="128" t="e">
        <f>'TRIBULAN I'!AO83+'TRIBULAN II'!AO83</f>
        <v>#REF!</v>
      </c>
      <c r="AP83" s="128" t="e">
        <f>'TRIBULAN I'!AP83+'TRIBULAN II'!AP83</f>
        <v>#REF!</v>
      </c>
      <c r="AQ83" s="128" t="e">
        <f>'TRIBULAN I'!AQ83+'TRIBULAN II'!AQ83</f>
        <v>#REF!</v>
      </c>
      <c r="AR83" s="128" t="e">
        <f>'TRIBULAN I'!AR83+'TRIBULAN II'!AR83</f>
        <v>#REF!</v>
      </c>
      <c r="AS83" s="128" t="e">
        <f>'TRIBULAN I'!AS83+'TRIBULAN II'!AS83</f>
        <v>#REF!</v>
      </c>
      <c r="AT83" s="128" t="e">
        <f>'TRIBULAN I'!AT83+'TRIBULAN II'!AT83</f>
        <v>#REF!</v>
      </c>
      <c r="AU83" s="128" t="e">
        <f>'TRIBULAN I'!AU83+'TRIBULAN II'!AU83</f>
        <v>#REF!</v>
      </c>
      <c r="AV83" s="128" t="e">
        <f>'TRIBULAN I'!AV83+'TRIBULAN II'!AV83</f>
        <v>#REF!</v>
      </c>
      <c r="AW83" s="128" t="e">
        <f>'TRIBULAN I'!AW83+'TRIBULAN II'!AW83</f>
        <v>#REF!</v>
      </c>
      <c r="AX83" s="128" t="e">
        <f>'TRIBULAN I'!AX83+'TRIBULAN II'!AX83</f>
        <v>#REF!</v>
      </c>
      <c r="AY83" s="128" t="e">
        <f>'TRIBULAN I'!AY83+'TRIBULAN II'!AY83</f>
        <v>#REF!</v>
      </c>
      <c r="AZ83" s="128" t="e">
        <f>'TRIBULAN I'!AZ83+'TRIBULAN II'!AZ83</f>
        <v>#REF!</v>
      </c>
      <c r="BA83" s="128" t="e">
        <f>'TRIBULAN I'!BA83+'TRIBULAN II'!BA83</f>
        <v>#REF!</v>
      </c>
      <c r="BB83" s="28" t="e">
        <f t="shared" si="15"/>
        <v>#REF!</v>
      </c>
      <c r="BC83" s="128" t="e">
        <f>'TRIBULAN I'!BC83+'TRIBULAN II'!BC83</f>
        <v>#REF!</v>
      </c>
      <c r="BD83" s="28" t="e">
        <f t="shared" si="16"/>
        <v>#REF!</v>
      </c>
      <c r="BE83" s="128" t="e">
        <f>'TRIBULAN I'!BE83+'TRIBULAN II'!BE83</f>
        <v>#REF!</v>
      </c>
      <c r="BF83" s="129">
        <f>'TRIBULAN I'!BF83+'TRIBULAN II'!BF83</f>
        <v>0</v>
      </c>
      <c r="BG83" s="128" t="e">
        <f>'TRIBULAN I'!BG83+'TRIBULAN II'!BG83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'TRIBULAN I'!BK83+'TRIBULAN II'!BK83</f>
        <v>#REF!</v>
      </c>
      <c r="BL83" s="19" t="e">
        <f t="shared" si="21"/>
        <v>#REF!</v>
      </c>
      <c r="BM83" s="128" t="e">
        <f>'TRIBULAN I'!BM83+'TRIBULAN II'!BM83</f>
        <v>#REF!</v>
      </c>
      <c r="BN83" s="19" t="e">
        <f t="shared" si="22"/>
        <v>#REF!</v>
      </c>
      <c r="BO83" s="128" t="e">
        <f>'TRIBULAN I'!BO83+'TRIBULAN II'!BO83</f>
        <v>#REF!</v>
      </c>
      <c r="BP83" s="19" t="e">
        <f t="shared" si="23"/>
        <v>#REF!</v>
      </c>
      <c r="BQ83" s="128" t="e">
        <f>'TRIBULAN I'!BQ83+'TRIBULAN II'!BQ83</f>
        <v>#REF!</v>
      </c>
      <c r="BR83" s="19" t="e">
        <f t="shared" si="43"/>
        <v>#REF!</v>
      </c>
      <c r="BS83" s="128" t="e">
        <f>'TRIBULAN I'!BS83+'TRIBULAN II'!BS83</f>
        <v>#REF!</v>
      </c>
      <c r="BT83" s="19" t="e">
        <f t="shared" si="25"/>
        <v>#REF!</v>
      </c>
      <c r="BU83" s="128" t="e">
        <f>'TRIBULAN I'!BU83+'TRIBULAN II'!BU83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'TRIBULAN I'!D84+'TRIBULAN II'!D84</f>
        <v>#REF!</v>
      </c>
      <c r="E84" s="129" t="e">
        <f>'TRIBULAN I'!E84+'TRIBULAN II'!E84</f>
        <v>#REF!</v>
      </c>
      <c r="F84" s="129" t="e">
        <f>'TRIBULAN I'!F84+'TRIBULAN II'!F84</f>
        <v>#REF!</v>
      </c>
      <c r="G84" s="19" t="e">
        <f t="shared" si="0"/>
        <v>#REF!</v>
      </c>
      <c r="H84" s="129" t="e">
        <f>'TRIBULAN I'!H84+'TRIBULAN II'!H84</f>
        <v>#REF!</v>
      </c>
      <c r="I84" s="21" t="e">
        <f t="shared" si="37"/>
        <v>#REF!</v>
      </c>
      <c r="J84" s="129" t="e">
        <f>'TRIBULAN I'!J84+'TRIBULAN II'!J84</f>
        <v>#REF!</v>
      </c>
      <c r="K84" s="23" t="e">
        <f t="shared" si="35"/>
        <v>#REF!</v>
      </c>
      <c r="L84" s="129" t="e">
        <f>'TRIBULAN I'!L84+'TRIBULAN II'!L84</f>
        <v>#REF!</v>
      </c>
      <c r="M84" s="129" t="e">
        <f>'TRIBULAN I'!M84+'TRIBULAN II'!M84</f>
        <v>#REF!</v>
      </c>
      <c r="N84" s="129" t="e">
        <f>'TRIBULAN I'!N84+'TRIBULAN II'!N84</f>
        <v>#REF!</v>
      </c>
      <c r="O84" s="19" t="e">
        <f t="shared" si="3"/>
        <v>#REF!</v>
      </c>
      <c r="P84" s="129" t="e">
        <f>'TRIBULAN I'!P84+'TRIBULAN II'!P84</f>
        <v>#REF!</v>
      </c>
      <c r="Q84" s="19" t="e">
        <f t="shared" si="36"/>
        <v>#REF!</v>
      </c>
      <c r="R84" s="129" t="e">
        <f>'TRIBULAN I'!R84+'TRIBULAN II'!R84</f>
        <v>#REF!</v>
      </c>
      <c r="S84" s="19" t="e">
        <f t="shared" si="44"/>
        <v>#REF!</v>
      </c>
      <c r="T84" s="129" t="e">
        <f>'TRIBULAN I'!T84+'TRIBULAN II'!T84</f>
        <v>#REF!</v>
      </c>
      <c r="U84" s="19" t="e">
        <f t="shared" si="38"/>
        <v>#REF!</v>
      </c>
      <c r="V84" s="129" t="e">
        <f>'TRIBULAN I'!V84+'TRIBULAN II'!V84</f>
        <v>#REF!</v>
      </c>
      <c r="W84" s="19" t="e">
        <f t="shared" si="7"/>
        <v>#REF!</v>
      </c>
      <c r="X84" s="129" t="e">
        <f>'TRIBULAN I'!X84+'TRIBULAN II'!X84</f>
        <v>#REF!</v>
      </c>
      <c r="Y84" s="19" t="e">
        <f t="shared" si="39"/>
        <v>#REF!</v>
      </c>
      <c r="Z84" s="129" t="e">
        <f>'TRIBULAN I'!Z84+'TRIBULAN II'!Z84</f>
        <v>#REF!</v>
      </c>
      <c r="AA84" s="19" t="e">
        <f t="shared" si="9"/>
        <v>#REF!</v>
      </c>
      <c r="AB84" s="129" t="e">
        <f>'TRIBULAN I'!AB84+'TRIBULAN II'!AB84</f>
        <v>#REF!</v>
      </c>
      <c r="AC84" s="19" t="e">
        <f t="shared" si="40"/>
        <v>#REF!</v>
      </c>
      <c r="AD84" s="129" t="e">
        <f>'TRIBULAN I'!AD84+'TRIBULAN II'!AD84</f>
        <v>#REF!</v>
      </c>
      <c r="AE84" s="19" t="e">
        <f t="shared" si="11"/>
        <v>#REF!</v>
      </c>
      <c r="AF84" s="129" t="e">
        <f>'TRIBULAN I'!AF84+'TRIBULAN II'!AF84</f>
        <v>#REF!</v>
      </c>
      <c r="AG84" s="19" t="e">
        <f t="shared" si="41"/>
        <v>#REF!</v>
      </c>
      <c r="AH84" s="129" t="e">
        <f>'TRIBULAN I'!AH84+'TRIBULAN II'!AH84</f>
        <v>#REF!</v>
      </c>
      <c r="AI84" s="19" t="e">
        <f t="shared" si="13"/>
        <v>#REF!</v>
      </c>
      <c r="AJ84" s="129" t="e">
        <f>'TRIBULAN I'!AJ84+'TRIBULAN II'!AJ84</f>
        <v>#REF!</v>
      </c>
      <c r="AK84" s="19" t="e">
        <f t="shared" si="42"/>
        <v>#REF!</v>
      </c>
      <c r="AL84" s="129" t="e">
        <f>'TRIBULAN I'!AL84+'TRIBULAN II'!AL84</f>
        <v>#REF!</v>
      </c>
      <c r="AM84" s="129" t="e">
        <f>'TRIBULAN I'!AM84+'TRIBULAN II'!AM84</f>
        <v>#REF!</v>
      </c>
      <c r="AN84" s="129" t="e">
        <f>'TRIBULAN I'!AN84+'TRIBULAN II'!AN84</f>
        <v>#REF!</v>
      </c>
      <c r="AO84" s="129" t="e">
        <f>'TRIBULAN I'!AO84+'TRIBULAN II'!AO84</f>
        <v>#REF!</v>
      </c>
      <c r="AP84" s="129" t="e">
        <f>'TRIBULAN I'!AP84+'TRIBULAN II'!AP84</f>
        <v>#REF!</v>
      </c>
      <c r="AQ84" s="129" t="e">
        <f>'TRIBULAN I'!AQ84+'TRIBULAN II'!AQ84</f>
        <v>#REF!</v>
      </c>
      <c r="AR84" s="129" t="e">
        <f>'TRIBULAN I'!AR84+'TRIBULAN II'!AR84</f>
        <v>#REF!</v>
      </c>
      <c r="AS84" s="129" t="e">
        <f>'TRIBULAN I'!AS84+'TRIBULAN II'!AS84</f>
        <v>#REF!</v>
      </c>
      <c r="AT84" s="129" t="e">
        <f>'TRIBULAN I'!AT84+'TRIBULAN II'!AT84</f>
        <v>#REF!</v>
      </c>
      <c r="AU84" s="129" t="e">
        <f>'TRIBULAN I'!AU84+'TRIBULAN II'!AU84</f>
        <v>#REF!</v>
      </c>
      <c r="AV84" s="129" t="e">
        <f>'TRIBULAN I'!AV84+'TRIBULAN II'!AV84</f>
        <v>#REF!</v>
      </c>
      <c r="AW84" s="129" t="e">
        <f>'TRIBULAN I'!AW84+'TRIBULAN II'!AW84</f>
        <v>#REF!</v>
      </c>
      <c r="AX84" s="129" t="e">
        <f>'TRIBULAN I'!AX84+'TRIBULAN II'!AX84</f>
        <v>#REF!</v>
      </c>
      <c r="AY84" s="129" t="e">
        <f>'TRIBULAN I'!AY84+'TRIBULAN II'!AY84</f>
        <v>#REF!</v>
      </c>
      <c r="AZ84" s="129" t="e">
        <f>'TRIBULAN I'!AZ84+'TRIBULAN II'!AZ84</f>
        <v>#REF!</v>
      </c>
      <c r="BA84" s="129" t="e">
        <f>'TRIBULAN I'!BA84+'TRIBULAN II'!BA84</f>
        <v>#REF!</v>
      </c>
      <c r="BB84" s="28" t="e">
        <f t="shared" si="15"/>
        <v>#REF!</v>
      </c>
      <c r="BC84" s="129" t="e">
        <f>'TRIBULAN I'!BC84+'TRIBULAN II'!BC84</f>
        <v>#REF!</v>
      </c>
      <c r="BD84" s="28" t="e">
        <f t="shared" si="16"/>
        <v>#REF!</v>
      </c>
      <c r="BE84" s="129" t="e">
        <f>'TRIBULAN I'!BE84+'TRIBULAN II'!BE84</f>
        <v>#REF!</v>
      </c>
      <c r="BF84" s="129" t="e">
        <f>'TRIBULAN I'!BF84+'TRIBULAN II'!BF84</f>
        <v>#REF!</v>
      </c>
      <c r="BG84" s="129" t="e">
        <f>'TRIBULAN I'!BG84+'TRIBULAN II'!BG84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'TRIBULAN I'!BK84+'TRIBULAN II'!BK84</f>
        <v>#REF!</v>
      </c>
      <c r="BL84" s="19" t="e">
        <f t="shared" si="21"/>
        <v>#REF!</v>
      </c>
      <c r="BM84" s="129" t="e">
        <f>'TRIBULAN I'!BM84+'TRIBULAN II'!BM84</f>
        <v>#REF!</v>
      </c>
      <c r="BN84" s="19" t="e">
        <f t="shared" si="22"/>
        <v>#REF!</v>
      </c>
      <c r="BO84" s="129" t="e">
        <f>'TRIBULAN I'!BO84+'TRIBULAN II'!BO84</f>
        <v>#REF!</v>
      </c>
      <c r="BP84" s="19" t="e">
        <f t="shared" si="23"/>
        <v>#REF!</v>
      </c>
      <c r="BQ84" s="129" t="e">
        <f>'TRIBULAN I'!BQ84+'TRIBULAN II'!BQ84</f>
        <v>#REF!</v>
      </c>
      <c r="BR84" s="19" t="e">
        <f t="shared" si="43"/>
        <v>#REF!</v>
      </c>
      <c r="BS84" s="129" t="e">
        <f>'TRIBULAN I'!BS84+'TRIBULAN II'!BS84</f>
        <v>#REF!</v>
      </c>
      <c r="BT84" s="19" t="e">
        <f t="shared" si="25"/>
        <v>#REF!</v>
      </c>
      <c r="BU84" s="129" t="e">
        <f>'TRIBULAN I'!BU84+'TRIBULAN II'!BU84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200" t="s">
        <v>135</v>
      </c>
      <c r="B85" s="194"/>
      <c r="C85" s="192"/>
      <c r="D85" s="130" t="e">
        <f>'TRIBULAN I'!D85+'TRIBULAN II'!D85</f>
        <v>#REF!</v>
      </c>
      <c r="E85" s="130" t="e">
        <f>'TRIBULAN I'!E85+'TRIBULAN II'!E85</f>
        <v>#REF!</v>
      </c>
      <c r="F85" s="130" t="e">
        <f>'TRIBULAN I'!F85+'TRIBULAN II'!F85</f>
        <v>#REF!</v>
      </c>
      <c r="G85" s="84" t="e">
        <f t="shared" si="0"/>
        <v>#REF!</v>
      </c>
      <c r="H85" s="130" t="e">
        <f>'TRIBULAN I'!H85+'TRIBULAN II'!H85</f>
        <v>#REF!</v>
      </c>
      <c r="I85" s="85" t="e">
        <f t="shared" si="37"/>
        <v>#REF!</v>
      </c>
      <c r="J85" s="130" t="e">
        <f>'TRIBULAN I'!J85+'TRIBULAN II'!J85</f>
        <v>#REF!</v>
      </c>
      <c r="K85" s="86" t="e">
        <f t="shared" si="35"/>
        <v>#REF!</v>
      </c>
      <c r="L85" s="130" t="e">
        <f>'TRIBULAN I'!L85+'TRIBULAN II'!L85</f>
        <v>#REF!</v>
      </c>
      <c r="M85" s="130" t="e">
        <f>'TRIBULAN I'!M85+'TRIBULAN II'!M85</f>
        <v>#REF!</v>
      </c>
      <c r="N85" s="130" t="e">
        <f>'TRIBULAN I'!N85+'TRIBULAN II'!N85</f>
        <v>#REF!</v>
      </c>
      <c r="O85" s="84" t="e">
        <f t="shared" si="3"/>
        <v>#REF!</v>
      </c>
      <c r="P85" s="130" t="e">
        <f>'TRIBULAN I'!P85+'TRIBULAN II'!P85</f>
        <v>#REF!</v>
      </c>
      <c r="Q85" s="84" t="e">
        <f t="shared" si="36"/>
        <v>#REF!</v>
      </c>
      <c r="R85" s="130" t="e">
        <f>'TRIBULAN I'!R85+'TRIBULAN II'!R85</f>
        <v>#REF!</v>
      </c>
      <c r="S85" s="84" t="e">
        <f t="shared" si="44"/>
        <v>#REF!</v>
      </c>
      <c r="T85" s="130" t="e">
        <f>'TRIBULAN I'!T85+'TRIBULAN II'!T85</f>
        <v>#REF!</v>
      </c>
      <c r="U85" s="84" t="e">
        <f t="shared" si="38"/>
        <v>#REF!</v>
      </c>
      <c r="V85" s="130" t="e">
        <f>'TRIBULAN I'!V85+'TRIBULAN II'!V85</f>
        <v>#REF!</v>
      </c>
      <c r="W85" s="84" t="e">
        <f t="shared" si="7"/>
        <v>#REF!</v>
      </c>
      <c r="X85" s="130" t="e">
        <f>'TRIBULAN I'!X85+'TRIBULAN II'!X85</f>
        <v>#REF!</v>
      </c>
      <c r="Y85" s="84" t="e">
        <f t="shared" si="39"/>
        <v>#REF!</v>
      </c>
      <c r="Z85" s="130" t="e">
        <f>'TRIBULAN I'!Z85+'TRIBULAN II'!Z85</f>
        <v>#REF!</v>
      </c>
      <c r="AA85" s="84" t="e">
        <f t="shared" si="9"/>
        <v>#REF!</v>
      </c>
      <c r="AB85" s="130" t="e">
        <f>'TRIBULAN I'!AB85+'TRIBULAN II'!AB85</f>
        <v>#REF!</v>
      </c>
      <c r="AC85" s="84" t="e">
        <f t="shared" si="40"/>
        <v>#REF!</v>
      </c>
      <c r="AD85" s="130" t="e">
        <f>'TRIBULAN I'!AD85+'TRIBULAN II'!AD85</f>
        <v>#REF!</v>
      </c>
      <c r="AE85" s="84" t="e">
        <f t="shared" si="11"/>
        <v>#REF!</v>
      </c>
      <c r="AF85" s="130" t="e">
        <f>'TRIBULAN I'!AF85+'TRIBULAN II'!AF85</f>
        <v>#REF!</v>
      </c>
      <c r="AG85" s="84" t="e">
        <f t="shared" si="41"/>
        <v>#REF!</v>
      </c>
      <c r="AH85" s="130" t="e">
        <f>'TRIBULAN I'!AH85+'TRIBULAN II'!AH85</f>
        <v>#REF!</v>
      </c>
      <c r="AI85" s="84" t="e">
        <f t="shared" si="13"/>
        <v>#REF!</v>
      </c>
      <c r="AJ85" s="130" t="e">
        <f>'TRIBULAN I'!AJ85+'TRIBULAN II'!AJ85</f>
        <v>#REF!</v>
      </c>
      <c r="AK85" s="84" t="e">
        <f t="shared" si="42"/>
        <v>#REF!</v>
      </c>
      <c r="AL85" s="130" t="e">
        <f>'TRIBULAN I'!AL85+'TRIBULAN II'!AL85</f>
        <v>#REF!</v>
      </c>
      <c r="AM85" s="130" t="e">
        <f>'TRIBULAN I'!AM85+'TRIBULAN II'!AM85</f>
        <v>#REF!</v>
      </c>
      <c r="AN85" s="130" t="e">
        <f>'TRIBULAN I'!AN85+'TRIBULAN II'!AN85</f>
        <v>#REF!</v>
      </c>
      <c r="AO85" s="130" t="e">
        <f>'TRIBULAN I'!AO85+'TRIBULAN II'!AO85</f>
        <v>#REF!</v>
      </c>
      <c r="AP85" s="130" t="e">
        <f>'TRIBULAN I'!AP85+'TRIBULAN II'!AP85</f>
        <v>#REF!</v>
      </c>
      <c r="AQ85" s="130" t="e">
        <f>'TRIBULAN I'!AQ85+'TRIBULAN II'!AQ85</f>
        <v>#REF!</v>
      </c>
      <c r="AR85" s="130" t="e">
        <f>'TRIBULAN I'!AR85+'TRIBULAN II'!AR85</f>
        <v>#REF!</v>
      </c>
      <c r="AS85" s="130" t="e">
        <f>'TRIBULAN I'!AS85+'TRIBULAN II'!AS85</f>
        <v>#REF!</v>
      </c>
      <c r="AT85" s="130" t="e">
        <f>'TRIBULAN I'!AT85+'TRIBULAN II'!AT85</f>
        <v>#REF!</v>
      </c>
      <c r="AU85" s="130" t="e">
        <f>'TRIBULAN I'!AU85+'TRIBULAN II'!AU85</f>
        <v>#REF!</v>
      </c>
      <c r="AV85" s="130" t="e">
        <f>'TRIBULAN I'!AV85+'TRIBULAN II'!AV85</f>
        <v>#REF!</v>
      </c>
      <c r="AW85" s="130" t="e">
        <f>'TRIBULAN I'!AW85+'TRIBULAN II'!AW85</f>
        <v>#REF!</v>
      </c>
      <c r="AX85" s="130" t="e">
        <f>'TRIBULAN I'!AX85+'TRIBULAN II'!AX85</f>
        <v>#REF!</v>
      </c>
      <c r="AY85" s="130" t="e">
        <f>'TRIBULAN I'!AY85+'TRIBULAN II'!AY85</f>
        <v>#REF!</v>
      </c>
      <c r="AZ85" s="130" t="e">
        <f>'TRIBULAN I'!AZ85+'TRIBULAN II'!AZ85</f>
        <v>#REF!</v>
      </c>
      <c r="BA85" s="130" t="e">
        <f>'TRIBULAN I'!BA85+'TRIBULAN II'!BA85</f>
        <v>#REF!</v>
      </c>
      <c r="BB85" s="87" t="e">
        <f t="shared" si="15"/>
        <v>#REF!</v>
      </c>
      <c r="BC85" s="130" t="e">
        <f>'TRIBULAN I'!BC85+'TRIBULAN II'!BC85</f>
        <v>#REF!</v>
      </c>
      <c r="BD85" s="87" t="e">
        <f t="shared" si="16"/>
        <v>#REF!</v>
      </c>
      <c r="BE85" s="130" t="e">
        <f>'TRIBULAN I'!BE85+'TRIBULAN II'!BE85</f>
        <v>#REF!</v>
      </c>
      <c r="BF85" s="130" t="e">
        <f>'TRIBULAN I'!BF85+'TRIBULAN II'!BF85</f>
        <v>#REF!</v>
      </c>
      <c r="BG85" s="130" t="e">
        <f>'TRIBULAN I'!BG85+'TRIBULAN II'!BG85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'TRIBULAN I'!BK85+'TRIBULAN II'!BK85</f>
        <v>#REF!</v>
      </c>
      <c r="BL85" s="84" t="e">
        <f t="shared" si="21"/>
        <v>#REF!</v>
      </c>
      <c r="BM85" s="130" t="e">
        <f>'TRIBULAN I'!BM85+'TRIBULAN II'!BM85</f>
        <v>#REF!</v>
      </c>
      <c r="BN85" s="84" t="e">
        <f t="shared" si="22"/>
        <v>#REF!</v>
      </c>
      <c r="BO85" s="130" t="e">
        <f>'TRIBULAN I'!BO85+'TRIBULAN II'!BO85</f>
        <v>#REF!</v>
      </c>
      <c r="BP85" s="84" t="e">
        <f t="shared" si="23"/>
        <v>#REF!</v>
      </c>
      <c r="BQ85" s="130" t="e">
        <f>'TRIBULAN I'!BQ85+'TRIBULAN II'!BQ85</f>
        <v>#REF!</v>
      </c>
      <c r="BR85" s="84" t="e">
        <f t="shared" si="43"/>
        <v>#REF!</v>
      </c>
      <c r="BS85" s="130" t="e">
        <f>'TRIBULAN I'!BS85+'TRIBULAN II'!BS85</f>
        <v>#REF!</v>
      </c>
      <c r="BT85" s="84" t="e">
        <f t="shared" si="25"/>
        <v>#REF!</v>
      </c>
      <c r="BU85" s="130" t="e">
        <f>'TRIBULAN I'!BU85+'TRIBULAN II'!BU85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5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156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'SEMESTER I'!D16</f>
        <v>197</v>
      </c>
      <c r="D12" s="24">
        <f>'SEMESTER I'!E16</f>
        <v>193</v>
      </c>
      <c r="E12" s="24">
        <f>'SEMESTER I'!F16</f>
        <v>116</v>
      </c>
      <c r="F12" s="24">
        <f>'SEMESTER I'!G16</f>
        <v>58.883248730964468</v>
      </c>
      <c r="G12" s="24">
        <f>'SEMESTER I'!H16</f>
        <v>46</v>
      </c>
      <c r="H12" s="24">
        <f>'SEMESTER I'!I16</f>
        <v>39.655172413793103</v>
      </c>
      <c r="I12" s="24">
        <f>'SEMESTER I'!J16</f>
        <v>0</v>
      </c>
      <c r="J12" s="24">
        <f>'SEMESTER I'!K16</f>
        <v>0</v>
      </c>
      <c r="K12" s="24">
        <f>'SEMESTER I'!L16</f>
        <v>0</v>
      </c>
      <c r="L12" s="24">
        <f>'SEMESTER I'!M16</f>
        <v>0</v>
      </c>
      <c r="M12" s="24">
        <f>'SEMESTER I'!N16</f>
        <v>143</v>
      </c>
      <c r="N12" s="24">
        <f>'SEMESTER I'!O16</f>
        <v>72.588832487309645</v>
      </c>
      <c r="O12" s="24">
        <f>'SEMESTER I'!P16</f>
        <v>16</v>
      </c>
      <c r="P12" s="24">
        <f>'SEMESTER I'!Q16</f>
        <v>11.188811188811188</v>
      </c>
      <c r="Q12" s="24">
        <f>'SEMESTER I'!R16</f>
        <v>117</v>
      </c>
      <c r="R12" s="24">
        <f>'SEMESTER I'!S16</f>
        <v>59.390862944162436</v>
      </c>
      <c r="S12" s="24">
        <f>'SEMESTER I'!T16</f>
        <v>5</v>
      </c>
      <c r="T12" s="24">
        <f>'SEMESTER I'!U16</f>
        <v>4.2735042735042734</v>
      </c>
      <c r="U12" s="24">
        <f>'SEMESTER I'!V16</f>
        <v>117</v>
      </c>
      <c r="V12" s="24">
        <f>'SEMESTER I'!W16</f>
        <v>59.390862944162436</v>
      </c>
      <c r="W12" s="24">
        <f>'SEMESTER I'!X16</f>
        <v>0</v>
      </c>
      <c r="X12" s="24">
        <f>'SEMESTER I'!Y16</f>
        <v>0</v>
      </c>
      <c r="Y12" s="24">
        <f>'SEMESTER I'!Z16</f>
        <v>117</v>
      </c>
      <c r="Z12" s="24">
        <f>'SEMESTER I'!AA16</f>
        <v>59.390862944162436</v>
      </c>
      <c r="AA12" s="24">
        <f>'SEMESTER I'!AB16</f>
        <v>0</v>
      </c>
      <c r="AB12" s="24">
        <f>'SEMESTER I'!AC16</f>
        <v>0</v>
      </c>
      <c r="AC12" s="24">
        <f>'SEMESTER I'!AD16</f>
        <v>117</v>
      </c>
      <c r="AD12" s="24">
        <f>'SEMESTER I'!AE16</f>
        <v>59.390862944162436</v>
      </c>
      <c r="AE12" s="24">
        <f>'SEMESTER I'!AF16</f>
        <v>0</v>
      </c>
      <c r="AF12" s="24">
        <f>'SEMESTER I'!AG16</f>
        <v>0</v>
      </c>
      <c r="AG12" s="24">
        <f>'SEMESTER I'!AH16</f>
        <v>114</v>
      </c>
      <c r="AH12" s="24">
        <f>'SEMESTER I'!AI16</f>
        <v>57.868020304568525</v>
      </c>
      <c r="AI12" s="24">
        <f>'SEMESTER I'!AJ16</f>
        <v>0</v>
      </c>
      <c r="AJ12" s="24">
        <f>'SEMESTER I'!AK16</f>
        <v>0</v>
      </c>
      <c r="AK12" s="24">
        <f>'SEMESTER I'!AL16</f>
        <v>1</v>
      </c>
      <c r="AL12" s="24">
        <f>'SEMESTER I'!AM16</f>
        <v>6</v>
      </c>
      <c r="AM12" s="24">
        <f>'SEMESTER I'!AN16</f>
        <v>3</v>
      </c>
      <c r="AN12" s="24">
        <f>'SEMESTER I'!AO16</f>
        <v>5</v>
      </c>
      <c r="AO12" s="24">
        <f>'SEMESTER I'!AP16</f>
        <v>0</v>
      </c>
      <c r="AP12" s="24">
        <f>'SEMESTER I'!AQ16</f>
        <v>0</v>
      </c>
      <c r="AQ12" s="24">
        <f>'SEMESTER I'!AR16</f>
        <v>13</v>
      </c>
      <c r="AR12" s="24">
        <f>'SEMESTER I'!AS16</f>
        <v>1</v>
      </c>
      <c r="AS12" s="24">
        <f>'SEMESTER I'!AT16</f>
        <v>0</v>
      </c>
      <c r="AT12" s="24">
        <f>'SEMESTER I'!AU16</f>
        <v>0</v>
      </c>
      <c r="AU12" s="24">
        <f>'SEMESTER I'!AV16</f>
        <v>0</v>
      </c>
      <c r="AV12" s="24">
        <f>'SEMESTER I'!AW16</f>
        <v>0</v>
      </c>
      <c r="AW12" s="24">
        <f>'SEMESTER I'!AX16</f>
        <v>0</v>
      </c>
      <c r="AX12" s="24">
        <f>'SEMESTER I'!AY16</f>
        <v>8</v>
      </c>
      <c r="AY12" s="24">
        <f>'SEMESTER I'!AZ16</f>
        <v>170</v>
      </c>
      <c r="AZ12" s="24">
        <f>'SEMESTER I'!BA16</f>
        <v>79</v>
      </c>
      <c r="BA12" s="24">
        <f>'SEMESTER I'!BB16</f>
        <v>46.470588235294116</v>
      </c>
      <c r="BB12" s="24">
        <f>'SEMESTER I'!BC16</f>
        <v>1</v>
      </c>
      <c r="BC12" s="24">
        <f>'SEMESTER I'!BD16</f>
        <v>0.58823529411764708</v>
      </c>
      <c r="BD12" s="24">
        <f>'SEMESTER I'!BE16</f>
        <v>1</v>
      </c>
      <c r="BE12" s="24">
        <f>'SEMESTER I'!BF16</f>
        <v>0.58823529411764708</v>
      </c>
      <c r="BF12" s="24">
        <f>'SEMESTER I'!BG16</f>
        <v>1</v>
      </c>
      <c r="BG12" s="24">
        <f>'SEMESTER I'!BH16</f>
        <v>0.58823529411764708</v>
      </c>
      <c r="BH12" s="24">
        <f>'SEMESTER I'!BI16</f>
        <v>82</v>
      </c>
      <c r="BI12" s="24">
        <f>'SEMESTER I'!BJ16</f>
        <v>48.235294117647058</v>
      </c>
      <c r="BJ12" s="24">
        <f>'SEMESTER I'!BK16</f>
        <v>88</v>
      </c>
      <c r="BK12" s="24">
        <f>'SEMESTER I'!BL16</f>
        <v>51.764705882352949</v>
      </c>
      <c r="BL12" s="24">
        <f>'SEMESTER I'!BM16</f>
        <v>0</v>
      </c>
      <c r="BM12" s="24">
        <f>'SEMESTER I'!BN16</f>
        <v>0</v>
      </c>
      <c r="BN12" s="24">
        <f>'SEMESTER I'!BO16</f>
        <v>0</v>
      </c>
      <c r="BO12" s="24">
        <f>'SEMESTER I'!BP16</f>
        <v>0</v>
      </c>
      <c r="BP12" s="24">
        <f>'SEMESTER I'!BQ16</f>
        <v>0</v>
      </c>
      <c r="BQ12" s="24">
        <f>'SEMESTER I'!BR16</f>
        <v>0</v>
      </c>
      <c r="BR12" s="24">
        <f>'SEMESTER I'!BS16</f>
        <v>0</v>
      </c>
      <c r="BS12" s="24">
        <f>'SEMESTER I'!BT16</f>
        <v>0</v>
      </c>
      <c r="BT12" s="24">
        <f>'SEMESTER I'!BU16</f>
        <v>0</v>
      </c>
      <c r="BU12" s="24">
        <f>'SEMESTER I'!BV16</f>
        <v>0</v>
      </c>
    </row>
    <row r="13" spans="1:73" ht="14.25" customHeight="1">
      <c r="A13" s="100">
        <v>2</v>
      </c>
      <c r="B13" s="102" t="s">
        <v>68</v>
      </c>
      <c r="C13" s="24" t="e">
        <f>'SEMESTER I'!D21</f>
        <v>#REF!</v>
      </c>
      <c r="D13" s="24" t="e">
        <f>'SEMESTER I'!E21</f>
        <v>#REF!</v>
      </c>
      <c r="E13" s="24" t="e">
        <f>'SEMESTER I'!F21</f>
        <v>#REF!</v>
      </c>
      <c r="F13" s="24" t="e">
        <f>'SEMESTER I'!G21</f>
        <v>#REF!</v>
      </c>
      <c r="G13" s="24" t="e">
        <f>'SEMESTER I'!H21</f>
        <v>#REF!</v>
      </c>
      <c r="H13" s="24" t="e">
        <f>'SEMESTER I'!I21</f>
        <v>#REF!</v>
      </c>
      <c r="I13" s="24" t="e">
        <f>'SEMESTER I'!J21</f>
        <v>#REF!</v>
      </c>
      <c r="J13" s="24" t="e">
        <f>'SEMESTER I'!K21</f>
        <v>#REF!</v>
      </c>
      <c r="K13" s="24" t="e">
        <f>'SEMESTER I'!L21</f>
        <v>#REF!</v>
      </c>
      <c r="L13" s="24" t="e">
        <f>'SEMESTER I'!M21</f>
        <v>#REF!</v>
      </c>
      <c r="M13" s="24" t="e">
        <f>'SEMESTER I'!N21</f>
        <v>#REF!</v>
      </c>
      <c r="N13" s="24" t="e">
        <f>'SEMESTER I'!O21</f>
        <v>#REF!</v>
      </c>
      <c r="O13" s="24" t="e">
        <f>'SEMESTER I'!P21</f>
        <v>#REF!</v>
      </c>
      <c r="P13" s="24" t="e">
        <f>'SEMESTER I'!Q21</f>
        <v>#REF!</v>
      </c>
      <c r="Q13" s="24" t="e">
        <f>'SEMESTER I'!R21</f>
        <v>#REF!</v>
      </c>
      <c r="R13" s="24" t="e">
        <f>'SEMESTER I'!S21</f>
        <v>#REF!</v>
      </c>
      <c r="S13" s="24" t="e">
        <f>'SEMESTER I'!T21</f>
        <v>#REF!</v>
      </c>
      <c r="T13" s="24" t="e">
        <f>'SEMESTER I'!U21</f>
        <v>#REF!</v>
      </c>
      <c r="U13" s="24" t="e">
        <f>'SEMESTER I'!V21</f>
        <v>#REF!</v>
      </c>
      <c r="V13" s="24" t="e">
        <f>'SEMESTER I'!W21</f>
        <v>#REF!</v>
      </c>
      <c r="W13" s="24" t="e">
        <f>'SEMESTER I'!X21</f>
        <v>#REF!</v>
      </c>
      <c r="X13" s="24" t="e">
        <f>'SEMESTER I'!Y21</f>
        <v>#REF!</v>
      </c>
      <c r="Y13" s="24" t="e">
        <f>'SEMESTER I'!Z21</f>
        <v>#REF!</v>
      </c>
      <c r="Z13" s="24" t="e">
        <f>'SEMESTER I'!AA21</f>
        <v>#REF!</v>
      </c>
      <c r="AA13" s="24" t="e">
        <f>'SEMESTER I'!AB21</f>
        <v>#REF!</v>
      </c>
      <c r="AB13" s="24" t="e">
        <f>'SEMESTER I'!AC21</f>
        <v>#REF!</v>
      </c>
      <c r="AC13" s="24" t="e">
        <f>'SEMESTER I'!AD21</f>
        <v>#REF!</v>
      </c>
      <c r="AD13" s="24" t="e">
        <f>'SEMESTER I'!AE21</f>
        <v>#REF!</v>
      </c>
      <c r="AE13" s="24" t="e">
        <f>'SEMESTER I'!AF21</f>
        <v>#REF!</v>
      </c>
      <c r="AF13" s="24" t="e">
        <f>'SEMESTER I'!AG21</f>
        <v>#REF!</v>
      </c>
      <c r="AG13" s="24" t="e">
        <f>'SEMESTER I'!AH21</f>
        <v>#REF!</v>
      </c>
      <c r="AH13" s="24" t="e">
        <f>'SEMESTER I'!AI21</f>
        <v>#REF!</v>
      </c>
      <c r="AI13" s="24" t="e">
        <f>'SEMESTER I'!AJ21</f>
        <v>#REF!</v>
      </c>
      <c r="AJ13" s="24" t="e">
        <f>'SEMESTER I'!AK21</f>
        <v>#REF!</v>
      </c>
      <c r="AK13" s="24" t="e">
        <f>'SEMESTER I'!AL21</f>
        <v>#REF!</v>
      </c>
      <c r="AL13" s="24" t="e">
        <f>'SEMESTER I'!AM21</f>
        <v>#REF!</v>
      </c>
      <c r="AM13" s="24" t="e">
        <f>'SEMESTER I'!AN21</f>
        <v>#REF!</v>
      </c>
      <c r="AN13" s="24" t="e">
        <f>'SEMESTER I'!AO21</f>
        <v>#REF!</v>
      </c>
      <c r="AO13" s="24" t="e">
        <f>'SEMESTER I'!AP21</f>
        <v>#REF!</v>
      </c>
      <c r="AP13" s="24" t="e">
        <f>'SEMESTER I'!AQ21</f>
        <v>#REF!</v>
      </c>
      <c r="AQ13" s="24" t="e">
        <f>'SEMESTER I'!AR21</f>
        <v>#REF!</v>
      </c>
      <c r="AR13" s="24" t="e">
        <f>'SEMESTER I'!AS21</f>
        <v>#REF!</v>
      </c>
      <c r="AS13" s="24" t="e">
        <f>'SEMESTER I'!AT21</f>
        <v>#REF!</v>
      </c>
      <c r="AT13" s="24" t="e">
        <f>'SEMESTER I'!AU21</f>
        <v>#REF!</v>
      </c>
      <c r="AU13" s="24" t="e">
        <f>'SEMESTER I'!AV21</f>
        <v>#REF!</v>
      </c>
      <c r="AV13" s="24" t="e">
        <f>'SEMESTER I'!AW21</f>
        <v>#REF!</v>
      </c>
      <c r="AW13" s="24" t="e">
        <f>'SEMESTER I'!AX21</f>
        <v>#REF!</v>
      </c>
      <c r="AX13" s="24" t="e">
        <f>'SEMESTER I'!AY21</f>
        <v>#REF!</v>
      </c>
      <c r="AY13" s="24" t="e">
        <f>'SEMESTER I'!AZ21</f>
        <v>#REF!</v>
      </c>
      <c r="AZ13" s="24" t="e">
        <f>'SEMESTER I'!BA21</f>
        <v>#REF!</v>
      </c>
      <c r="BA13" s="24" t="e">
        <f>'SEMESTER I'!BB21</f>
        <v>#REF!</v>
      </c>
      <c r="BB13" s="24" t="e">
        <f>'SEMESTER I'!BC21</f>
        <v>#REF!</v>
      </c>
      <c r="BC13" s="24" t="e">
        <f>'SEMESTER I'!BD21</f>
        <v>#REF!</v>
      </c>
      <c r="BD13" s="24" t="e">
        <f>'SEMESTER I'!BE21</f>
        <v>#REF!</v>
      </c>
      <c r="BE13" s="24" t="e">
        <f>'SEMESTER I'!BF21</f>
        <v>#REF!</v>
      </c>
      <c r="BF13" s="24" t="e">
        <f>'SEMESTER I'!BG21</f>
        <v>#REF!</v>
      </c>
      <c r="BG13" s="24" t="e">
        <f>'SEMESTER I'!BH21</f>
        <v>#REF!</v>
      </c>
      <c r="BH13" s="24" t="e">
        <f>'SEMESTER I'!BI21</f>
        <v>#REF!</v>
      </c>
      <c r="BI13" s="24" t="e">
        <f>'SEMESTER I'!BJ21</f>
        <v>#REF!</v>
      </c>
      <c r="BJ13" s="24" t="e">
        <f>'SEMESTER I'!BK21</f>
        <v>#REF!</v>
      </c>
      <c r="BK13" s="24" t="e">
        <f>'SEMESTER I'!BL21</f>
        <v>#REF!</v>
      </c>
      <c r="BL13" s="24" t="e">
        <f>'SEMESTER I'!BM21</f>
        <v>#REF!</v>
      </c>
      <c r="BM13" s="24" t="e">
        <f>'SEMESTER I'!BN21</f>
        <v>#REF!</v>
      </c>
      <c r="BN13" s="24" t="e">
        <f>'SEMESTER I'!BO21</f>
        <v>#REF!</v>
      </c>
      <c r="BO13" s="24" t="e">
        <f>'SEMESTER I'!BP21</f>
        <v>#REF!</v>
      </c>
      <c r="BP13" s="24" t="e">
        <f>'SEMESTER I'!BQ21</f>
        <v>#REF!</v>
      </c>
      <c r="BQ13" s="24" t="e">
        <f>'SEMESTER I'!BR21</f>
        <v>#REF!</v>
      </c>
      <c r="BR13" s="24" t="e">
        <f>'SEMESTER I'!BS21</f>
        <v>#REF!</v>
      </c>
      <c r="BS13" s="24" t="e">
        <f>'SEMESTER I'!BT21</f>
        <v>#REF!</v>
      </c>
      <c r="BT13" s="24" t="e">
        <f>'SEMESTER I'!BU21</f>
        <v>#REF!</v>
      </c>
      <c r="BU13" s="24" t="e">
        <f>'SEMESTER I'!BV21</f>
        <v>#REF!</v>
      </c>
    </row>
    <row r="14" spans="1:73" ht="14.25" customHeight="1">
      <c r="A14" s="100">
        <v>3</v>
      </c>
      <c r="B14" s="102" t="s">
        <v>74</v>
      </c>
      <c r="C14" s="24" t="e">
        <f>'SEMESTER I'!D25</f>
        <v>#REF!</v>
      </c>
      <c r="D14" s="24" t="e">
        <f>'SEMESTER I'!E25</f>
        <v>#REF!</v>
      </c>
      <c r="E14" s="24" t="e">
        <f>'SEMESTER I'!F25</f>
        <v>#REF!</v>
      </c>
      <c r="F14" s="24" t="e">
        <f>'SEMESTER I'!G25</f>
        <v>#REF!</v>
      </c>
      <c r="G14" s="24" t="e">
        <f>'SEMESTER I'!H25</f>
        <v>#REF!</v>
      </c>
      <c r="H14" s="24" t="e">
        <f>'SEMESTER I'!I25</f>
        <v>#REF!</v>
      </c>
      <c r="I14" s="24" t="e">
        <f>'SEMESTER I'!J25</f>
        <v>#REF!</v>
      </c>
      <c r="J14" s="24" t="e">
        <f>'SEMESTER I'!K25</f>
        <v>#REF!</v>
      </c>
      <c r="K14" s="24" t="e">
        <f>'SEMESTER I'!L25</f>
        <v>#REF!</v>
      </c>
      <c r="L14" s="24" t="e">
        <f>'SEMESTER I'!M25</f>
        <v>#REF!</v>
      </c>
      <c r="M14" s="24" t="e">
        <f>'SEMESTER I'!N25</f>
        <v>#REF!</v>
      </c>
      <c r="N14" s="24" t="e">
        <f>'SEMESTER I'!O25</f>
        <v>#REF!</v>
      </c>
      <c r="O14" s="24" t="e">
        <f>'SEMESTER I'!P25</f>
        <v>#REF!</v>
      </c>
      <c r="P14" s="24" t="e">
        <f>'SEMESTER I'!Q25</f>
        <v>#REF!</v>
      </c>
      <c r="Q14" s="24" t="e">
        <f>'SEMESTER I'!R25</f>
        <v>#REF!</v>
      </c>
      <c r="R14" s="24" t="e">
        <f>'SEMESTER I'!S25</f>
        <v>#REF!</v>
      </c>
      <c r="S14" s="24" t="e">
        <f>'SEMESTER I'!T25</f>
        <v>#REF!</v>
      </c>
      <c r="T14" s="24" t="e">
        <f>'SEMESTER I'!U25</f>
        <v>#REF!</v>
      </c>
      <c r="U14" s="24" t="e">
        <f>'SEMESTER I'!V25</f>
        <v>#REF!</v>
      </c>
      <c r="V14" s="24" t="e">
        <f>'SEMESTER I'!W25</f>
        <v>#REF!</v>
      </c>
      <c r="W14" s="24" t="e">
        <f>'SEMESTER I'!X25</f>
        <v>#REF!</v>
      </c>
      <c r="X14" s="24" t="e">
        <f>'SEMESTER I'!Y25</f>
        <v>#REF!</v>
      </c>
      <c r="Y14" s="24" t="e">
        <f>'SEMESTER I'!Z25</f>
        <v>#REF!</v>
      </c>
      <c r="Z14" s="24" t="e">
        <f>'SEMESTER I'!AA25</f>
        <v>#REF!</v>
      </c>
      <c r="AA14" s="24" t="e">
        <f>'SEMESTER I'!AB25</f>
        <v>#REF!</v>
      </c>
      <c r="AB14" s="24" t="e">
        <f>'SEMESTER I'!AC25</f>
        <v>#REF!</v>
      </c>
      <c r="AC14" s="24" t="e">
        <f>'SEMESTER I'!AD25</f>
        <v>#REF!</v>
      </c>
      <c r="AD14" s="24" t="e">
        <f>'SEMESTER I'!AE25</f>
        <v>#REF!</v>
      </c>
      <c r="AE14" s="24" t="e">
        <f>'SEMESTER I'!AF25</f>
        <v>#REF!</v>
      </c>
      <c r="AF14" s="24" t="e">
        <f>'SEMESTER I'!AG25</f>
        <v>#REF!</v>
      </c>
      <c r="AG14" s="24" t="e">
        <f>'SEMESTER I'!AH25</f>
        <v>#REF!</v>
      </c>
      <c r="AH14" s="24" t="e">
        <f>'SEMESTER I'!AI25</f>
        <v>#REF!</v>
      </c>
      <c r="AI14" s="24" t="e">
        <f>'SEMESTER I'!AJ25</f>
        <v>#REF!</v>
      </c>
      <c r="AJ14" s="24" t="e">
        <f>'SEMESTER I'!AK25</f>
        <v>#REF!</v>
      </c>
      <c r="AK14" s="24" t="e">
        <f>'SEMESTER I'!AL25</f>
        <v>#REF!</v>
      </c>
      <c r="AL14" s="24" t="e">
        <f>'SEMESTER I'!AM25</f>
        <v>#REF!</v>
      </c>
      <c r="AM14" s="24" t="e">
        <f>'SEMESTER I'!AN25</f>
        <v>#REF!</v>
      </c>
      <c r="AN14" s="24" t="e">
        <f>'SEMESTER I'!AO25</f>
        <v>#REF!</v>
      </c>
      <c r="AO14" s="24" t="e">
        <f>'SEMESTER I'!AP25</f>
        <v>#REF!</v>
      </c>
      <c r="AP14" s="24" t="e">
        <f>'SEMESTER I'!AQ25</f>
        <v>#REF!</v>
      </c>
      <c r="AQ14" s="24" t="e">
        <f>'SEMESTER I'!AR25</f>
        <v>#REF!</v>
      </c>
      <c r="AR14" s="24" t="e">
        <f>'SEMESTER I'!AS25</f>
        <v>#REF!</v>
      </c>
      <c r="AS14" s="24" t="e">
        <f>'SEMESTER I'!AT25</f>
        <v>#REF!</v>
      </c>
      <c r="AT14" s="24" t="e">
        <f>'SEMESTER I'!AU25</f>
        <v>#REF!</v>
      </c>
      <c r="AU14" s="24" t="e">
        <f>'SEMESTER I'!AV25</f>
        <v>#REF!</v>
      </c>
      <c r="AV14" s="24" t="e">
        <f>'SEMESTER I'!AW25</f>
        <v>#REF!</v>
      </c>
      <c r="AW14" s="24" t="e">
        <f>'SEMESTER I'!AX25</f>
        <v>#REF!</v>
      </c>
      <c r="AX14" s="24" t="e">
        <f>'SEMESTER I'!AY25</f>
        <v>#REF!</v>
      </c>
      <c r="AY14" s="24" t="e">
        <f>'SEMESTER I'!AZ25</f>
        <v>#REF!</v>
      </c>
      <c r="AZ14" s="24" t="e">
        <f>'SEMESTER I'!BA25</f>
        <v>#REF!</v>
      </c>
      <c r="BA14" s="24" t="e">
        <f>'SEMESTER I'!BB25</f>
        <v>#REF!</v>
      </c>
      <c r="BB14" s="24" t="e">
        <f>'SEMESTER I'!BC25</f>
        <v>#REF!</v>
      </c>
      <c r="BC14" s="24" t="e">
        <f>'SEMESTER I'!BD25</f>
        <v>#REF!</v>
      </c>
      <c r="BD14" s="24" t="e">
        <f>'SEMESTER I'!BE25</f>
        <v>#REF!</v>
      </c>
      <c r="BE14" s="24" t="e">
        <f>'SEMESTER I'!BF25</f>
        <v>#REF!</v>
      </c>
      <c r="BF14" s="24" t="e">
        <f>'SEMESTER I'!BG25</f>
        <v>#REF!</v>
      </c>
      <c r="BG14" s="24" t="e">
        <f>'SEMESTER I'!BH25</f>
        <v>#REF!</v>
      </c>
      <c r="BH14" s="24" t="e">
        <f>'SEMESTER I'!BI25</f>
        <v>#REF!</v>
      </c>
      <c r="BI14" s="24" t="e">
        <f>'SEMESTER I'!BJ25</f>
        <v>#REF!</v>
      </c>
      <c r="BJ14" s="24" t="e">
        <f>'SEMESTER I'!BK25</f>
        <v>#REF!</v>
      </c>
      <c r="BK14" s="24" t="e">
        <f>'SEMESTER I'!BL25</f>
        <v>#REF!</v>
      </c>
      <c r="BL14" s="24" t="e">
        <f>'SEMESTER I'!BM25</f>
        <v>#REF!</v>
      </c>
      <c r="BM14" s="24" t="e">
        <f>'SEMESTER I'!BN25</f>
        <v>#REF!</v>
      </c>
      <c r="BN14" s="24" t="e">
        <f>'SEMESTER I'!BO25</f>
        <v>#REF!</v>
      </c>
      <c r="BO14" s="24" t="e">
        <f>'SEMESTER I'!BP25</f>
        <v>#REF!</v>
      </c>
      <c r="BP14" s="24" t="e">
        <f>'SEMESTER I'!BQ25</f>
        <v>#REF!</v>
      </c>
      <c r="BQ14" s="24" t="e">
        <f>'SEMESTER I'!BR25</f>
        <v>#REF!</v>
      </c>
      <c r="BR14" s="24" t="e">
        <f>'SEMESTER I'!BS25</f>
        <v>#REF!</v>
      </c>
      <c r="BS14" s="24" t="e">
        <f>'SEMESTER I'!BT25</f>
        <v>#REF!</v>
      </c>
      <c r="BT14" s="24" t="e">
        <f>'SEMESTER I'!BU25</f>
        <v>#REF!</v>
      </c>
      <c r="BU14" s="24" t="e">
        <f>'SEMESTER I'!BV25</f>
        <v>#REF!</v>
      </c>
    </row>
    <row r="15" spans="1:73" ht="14.25" customHeight="1">
      <c r="A15" s="100">
        <v>4</v>
      </c>
      <c r="B15" s="102" t="s">
        <v>141</v>
      </c>
      <c r="C15" s="24" t="e">
        <f>'SEMESTER I'!D28</f>
        <v>#REF!</v>
      </c>
      <c r="D15" s="24" t="e">
        <f>'SEMESTER I'!E28</f>
        <v>#REF!</v>
      </c>
      <c r="E15" s="24" t="e">
        <f>'SEMESTER I'!F28</f>
        <v>#REF!</v>
      </c>
      <c r="F15" s="24" t="e">
        <f>'SEMESTER I'!G28</f>
        <v>#REF!</v>
      </c>
      <c r="G15" s="24" t="e">
        <f>'SEMESTER I'!H28</f>
        <v>#REF!</v>
      </c>
      <c r="H15" s="24" t="e">
        <f>'SEMESTER I'!I28</f>
        <v>#REF!</v>
      </c>
      <c r="I15" s="24" t="e">
        <f>'SEMESTER I'!J28</f>
        <v>#REF!</v>
      </c>
      <c r="J15" s="24" t="e">
        <f>'SEMESTER I'!K28</f>
        <v>#REF!</v>
      </c>
      <c r="K15" s="24" t="e">
        <f>'SEMESTER I'!L28</f>
        <v>#REF!</v>
      </c>
      <c r="L15" s="24" t="e">
        <f>'SEMESTER I'!M28</f>
        <v>#REF!</v>
      </c>
      <c r="M15" s="24" t="e">
        <f>'SEMESTER I'!N28</f>
        <v>#REF!</v>
      </c>
      <c r="N15" s="24" t="e">
        <f>'SEMESTER I'!O28</f>
        <v>#REF!</v>
      </c>
      <c r="O15" s="24" t="e">
        <f>'SEMESTER I'!P28</f>
        <v>#REF!</v>
      </c>
      <c r="P15" s="24" t="e">
        <f>'SEMESTER I'!Q28</f>
        <v>#REF!</v>
      </c>
      <c r="Q15" s="24" t="e">
        <f>'SEMESTER I'!R28</f>
        <v>#REF!</v>
      </c>
      <c r="R15" s="24" t="e">
        <f>'SEMESTER I'!S28</f>
        <v>#REF!</v>
      </c>
      <c r="S15" s="24" t="e">
        <f>'SEMESTER I'!T28</f>
        <v>#REF!</v>
      </c>
      <c r="T15" s="24" t="e">
        <f>'SEMESTER I'!U28</f>
        <v>#REF!</v>
      </c>
      <c r="U15" s="24" t="e">
        <f>'SEMESTER I'!V28</f>
        <v>#REF!</v>
      </c>
      <c r="V15" s="24" t="e">
        <f>'SEMESTER I'!W28</f>
        <v>#REF!</v>
      </c>
      <c r="W15" s="24" t="e">
        <f>'SEMESTER I'!X28</f>
        <v>#REF!</v>
      </c>
      <c r="X15" s="24" t="e">
        <f>'SEMESTER I'!Y28</f>
        <v>#REF!</v>
      </c>
      <c r="Y15" s="24" t="e">
        <f>'SEMESTER I'!Z28</f>
        <v>#REF!</v>
      </c>
      <c r="Z15" s="24" t="e">
        <f>'SEMESTER I'!AA28</f>
        <v>#REF!</v>
      </c>
      <c r="AA15" s="24" t="e">
        <f>'SEMESTER I'!AB28</f>
        <v>#REF!</v>
      </c>
      <c r="AB15" s="24" t="e">
        <f>'SEMESTER I'!AC28</f>
        <v>#REF!</v>
      </c>
      <c r="AC15" s="24" t="e">
        <f>'SEMESTER I'!AD28</f>
        <v>#REF!</v>
      </c>
      <c r="AD15" s="24" t="e">
        <f>'SEMESTER I'!AE28</f>
        <v>#REF!</v>
      </c>
      <c r="AE15" s="24" t="e">
        <f>'SEMESTER I'!AF28</f>
        <v>#REF!</v>
      </c>
      <c r="AF15" s="24" t="e">
        <f>'SEMESTER I'!AG28</f>
        <v>#REF!</v>
      </c>
      <c r="AG15" s="24" t="e">
        <f>'SEMESTER I'!AH28</f>
        <v>#REF!</v>
      </c>
      <c r="AH15" s="24" t="e">
        <f>'SEMESTER I'!AI28</f>
        <v>#REF!</v>
      </c>
      <c r="AI15" s="24" t="e">
        <f>'SEMESTER I'!AJ28</f>
        <v>#REF!</v>
      </c>
      <c r="AJ15" s="24" t="e">
        <f>'SEMESTER I'!AK28</f>
        <v>#REF!</v>
      </c>
      <c r="AK15" s="24" t="e">
        <f>'SEMESTER I'!AL28</f>
        <v>#REF!</v>
      </c>
      <c r="AL15" s="24" t="e">
        <f>'SEMESTER I'!AM28</f>
        <v>#REF!</v>
      </c>
      <c r="AM15" s="24" t="e">
        <f>'SEMESTER I'!AN28</f>
        <v>#REF!</v>
      </c>
      <c r="AN15" s="24" t="e">
        <f>'SEMESTER I'!AO28</f>
        <v>#REF!</v>
      </c>
      <c r="AO15" s="24" t="e">
        <f>'SEMESTER I'!AP28</f>
        <v>#REF!</v>
      </c>
      <c r="AP15" s="24" t="e">
        <f>'SEMESTER I'!AQ28</f>
        <v>#REF!</v>
      </c>
      <c r="AQ15" s="24" t="e">
        <f>'SEMESTER I'!AR28</f>
        <v>#REF!</v>
      </c>
      <c r="AR15" s="24" t="e">
        <f>'SEMESTER I'!AS28</f>
        <v>#REF!</v>
      </c>
      <c r="AS15" s="24" t="e">
        <f>'SEMESTER I'!AT28</f>
        <v>#REF!</v>
      </c>
      <c r="AT15" s="24" t="e">
        <f>'SEMESTER I'!AU28</f>
        <v>#REF!</v>
      </c>
      <c r="AU15" s="24" t="e">
        <f>'SEMESTER I'!AV28</f>
        <v>#REF!</v>
      </c>
      <c r="AV15" s="24" t="e">
        <f>'SEMESTER I'!AW28</f>
        <v>#REF!</v>
      </c>
      <c r="AW15" s="24" t="e">
        <f>'SEMESTER I'!AX28</f>
        <v>#REF!</v>
      </c>
      <c r="AX15" s="24" t="e">
        <f>'SEMESTER I'!AY28</f>
        <v>#REF!</v>
      </c>
      <c r="AY15" s="24" t="e">
        <f>'SEMESTER I'!AZ28</f>
        <v>#REF!</v>
      </c>
      <c r="AZ15" s="24" t="e">
        <f>'SEMESTER I'!BA28</f>
        <v>#REF!</v>
      </c>
      <c r="BA15" s="24" t="e">
        <f>'SEMESTER I'!BB28</f>
        <v>#REF!</v>
      </c>
      <c r="BB15" s="24" t="e">
        <f>'SEMESTER I'!BC28</f>
        <v>#REF!</v>
      </c>
      <c r="BC15" s="24" t="e">
        <f>'SEMESTER I'!BD28</f>
        <v>#REF!</v>
      </c>
      <c r="BD15" s="24" t="e">
        <f>'SEMESTER I'!BE28</f>
        <v>#REF!</v>
      </c>
      <c r="BE15" s="24" t="e">
        <f>'SEMESTER I'!BF28</f>
        <v>#REF!</v>
      </c>
      <c r="BF15" s="24" t="e">
        <f>'SEMESTER I'!BG28</f>
        <v>#REF!</v>
      </c>
      <c r="BG15" s="24" t="e">
        <f>'SEMESTER I'!BH28</f>
        <v>#REF!</v>
      </c>
      <c r="BH15" s="24" t="e">
        <f>'SEMESTER I'!BI28</f>
        <v>#REF!</v>
      </c>
      <c r="BI15" s="24" t="e">
        <f>'SEMESTER I'!BJ28</f>
        <v>#REF!</v>
      </c>
      <c r="BJ15" s="24" t="e">
        <f>'SEMESTER I'!BK28</f>
        <v>#REF!</v>
      </c>
      <c r="BK15" s="24" t="e">
        <f>'SEMESTER I'!BL28</f>
        <v>#REF!</v>
      </c>
      <c r="BL15" s="24" t="e">
        <f>'SEMESTER I'!BM28</f>
        <v>#REF!</v>
      </c>
      <c r="BM15" s="24" t="e">
        <f>'SEMESTER I'!BN28</f>
        <v>#REF!</v>
      </c>
      <c r="BN15" s="24" t="e">
        <f>'SEMESTER I'!BO28</f>
        <v>#REF!</v>
      </c>
      <c r="BO15" s="24" t="e">
        <f>'SEMESTER I'!BP28</f>
        <v>#REF!</v>
      </c>
      <c r="BP15" s="24" t="e">
        <f>'SEMESTER I'!BQ28</f>
        <v>#REF!</v>
      </c>
      <c r="BQ15" s="24" t="e">
        <f>'SEMESTER I'!BR28</f>
        <v>#REF!</v>
      </c>
      <c r="BR15" s="24" t="e">
        <f>'SEMESTER I'!BS28</f>
        <v>#REF!</v>
      </c>
      <c r="BS15" s="24" t="e">
        <f>'SEMESTER I'!BT28</f>
        <v>#REF!</v>
      </c>
      <c r="BT15" s="24" t="e">
        <f>'SEMESTER I'!BU28</f>
        <v>#REF!</v>
      </c>
      <c r="BU15" s="24" t="e">
        <f>'SEMESTER I'!BV28</f>
        <v>#REF!</v>
      </c>
    </row>
    <row r="16" spans="1:73" ht="14.25" customHeight="1">
      <c r="A16" s="100">
        <v>5</v>
      </c>
      <c r="B16" s="102" t="s">
        <v>142</v>
      </c>
      <c r="C16" s="24" t="e">
        <f>'SEMESTER I'!D33</f>
        <v>#REF!</v>
      </c>
      <c r="D16" s="24" t="e">
        <f>'SEMESTER I'!E33</f>
        <v>#REF!</v>
      </c>
      <c r="E16" s="24" t="e">
        <f>'SEMESTER I'!F33</f>
        <v>#REF!</v>
      </c>
      <c r="F16" s="24" t="e">
        <f>'SEMESTER I'!G33</f>
        <v>#REF!</v>
      </c>
      <c r="G16" s="24" t="e">
        <f>'SEMESTER I'!H33</f>
        <v>#REF!</v>
      </c>
      <c r="H16" s="24" t="e">
        <f>'SEMESTER I'!I33</f>
        <v>#REF!</v>
      </c>
      <c r="I16" s="24" t="e">
        <f>'SEMESTER I'!J33</f>
        <v>#REF!</v>
      </c>
      <c r="J16" s="24" t="e">
        <f>'SEMESTER I'!K33</f>
        <v>#REF!</v>
      </c>
      <c r="K16" s="24" t="e">
        <f>'SEMESTER I'!L33</f>
        <v>#REF!</v>
      </c>
      <c r="L16" s="24" t="e">
        <f>'SEMESTER I'!M33</f>
        <v>#REF!</v>
      </c>
      <c r="M16" s="24" t="e">
        <f>'SEMESTER I'!N33</f>
        <v>#REF!</v>
      </c>
      <c r="N16" s="24" t="e">
        <f>'SEMESTER I'!O33</f>
        <v>#REF!</v>
      </c>
      <c r="O16" s="24" t="e">
        <f>'SEMESTER I'!P33</f>
        <v>#REF!</v>
      </c>
      <c r="P16" s="24" t="e">
        <f>'SEMESTER I'!Q33</f>
        <v>#REF!</v>
      </c>
      <c r="Q16" s="24" t="e">
        <f>'SEMESTER I'!R33</f>
        <v>#REF!</v>
      </c>
      <c r="R16" s="24" t="e">
        <f>'SEMESTER I'!S33</f>
        <v>#REF!</v>
      </c>
      <c r="S16" s="24" t="e">
        <f>'SEMESTER I'!T33</f>
        <v>#REF!</v>
      </c>
      <c r="T16" s="24" t="e">
        <f>'SEMESTER I'!U33</f>
        <v>#REF!</v>
      </c>
      <c r="U16" s="24" t="e">
        <f>'SEMESTER I'!V33</f>
        <v>#REF!</v>
      </c>
      <c r="V16" s="24" t="e">
        <f>'SEMESTER I'!W33</f>
        <v>#REF!</v>
      </c>
      <c r="W16" s="24" t="e">
        <f>'SEMESTER I'!X33</f>
        <v>#REF!</v>
      </c>
      <c r="X16" s="24" t="e">
        <f>'SEMESTER I'!Y33</f>
        <v>#REF!</v>
      </c>
      <c r="Y16" s="24" t="e">
        <f>'SEMESTER I'!Z33</f>
        <v>#REF!</v>
      </c>
      <c r="Z16" s="24" t="e">
        <f>'SEMESTER I'!AA33</f>
        <v>#REF!</v>
      </c>
      <c r="AA16" s="24" t="e">
        <f>'SEMESTER I'!AB33</f>
        <v>#REF!</v>
      </c>
      <c r="AB16" s="24" t="e">
        <f>'SEMESTER I'!AC33</f>
        <v>#REF!</v>
      </c>
      <c r="AC16" s="24" t="e">
        <f>'SEMESTER I'!AD33</f>
        <v>#REF!</v>
      </c>
      <c r="AD16" s="24" t="e">
        <f>'SEMESTER I'!AE33</f>
        <v>#REF!</v>
      </c>
      <c r="AE16" s="24" t="e">
        <f>'SEMESTER I'!AF33</f>
        <v>#REF!</v>
      </c>
      <c r="AF16" s="24" t="e">
        <f>'SEMESTER I'!AG33</f>
        <v>#REF!</v>
      </c>
      <c r="AG16" s="24" t="e">
        <f>'SEMESTER I'!AH33</f>
        <v>#REF!</v>
      </c>
      <c r="AH16" s="24" t="e">
        <f>'SEMESTER I'!AI33</f>
        <v>#REF!</v>
      </c>
      <c r="AI16" s="24" t="e">
        <f>'SEMESTER I'!AJ33</f>
        <v>#REF!</v>
      </c>
      <c r="AJ16" s="24" t="e">
        <f>'SEMESTER I'!AK33</f>
        <v>#REF!</v>
      </c>
      <c r="AK16" s="24" t="e">
        <f>'SEMESTER I'!AL33</f>
        <v>#REF!</v>
      </c>
      <c r="AL16" s="24" t="e">
        <f>'SEMESTER I'!AM33</f>
        <v>#REF!</v>
      </c>
      <c r="AM16" s="24" t="e">
        <f>'SEMESTER I'!AN33</f>
        <v>#REF!</v>
      </c>
      <c r="AN16" s="24" t="e">
        <f>'SEMESTER I'!AO33</f>
        <v>#REF!</v>
      </c>
      <c r="AO16" s="24" t="e">
        <f>'SEMESTER I'!AP33</f>
        <v>#REF!</v>
      </c>
      <c r="AP16" s="24" t="e">
        <f>'SEMESTER I'!AQ33</f>
        <v>#REF!</v>
      </c>
      <c r="AQ16" s="24" t="e">
        <f>'SEMESTER I'!AR33</f>
        <v>#REF!</v>
      </c>
      <c r="AR16" s="24" t="e">
        <f>'SEMESTER I'!AS33</f>
        <v>#REF!</v>
      </c>
      <c r="AS16" s="24" t="e">
        <f>'SEMESTER I'!AT33</f>
        <v>#REF!</v>
      </c>
      <c r="AT16" s="24" t="e">
        <f>'SEMESTER I'!AU33</f>
        <v>#REF!</v>
      </c>
      <c r="AU16" s="24" t="e">
        <f>'SEMESTER I'!AV33</f>
        <v>#REF!</v>
      </c>
      <c r="AV16" s="24" t="e">
        <f>'SEMESTER I'!AW33</f>
        <v>#REF!</v>
      </c>
      <c r="AW16" s="24" t="e">
        <f>'SEMESTER I'!AX33</f>
        <v>#REF!</v>
      </c>
      <c r="AX16" s="24" t="e">
        <f>'SEMESTER I'!AY33</f>
        <v>#REF!</v>
      </c>
      <c r="AY16" s="24" t="e">
        <f>'SEMESTER I'!AZ33</f>
        <v>#REF!</v>
      </c>
      <c r="AZ16" s="24" t="e">
        <f>'SEMESTER I'!BA33</f>
        <v>#REF!</v>
      </c>
      <c r="BA16" s="24" t="e">
        <f>'SEMESTER I'!BB33</f>
        <v>#REF!</v>
      </c>
      <c r="BB16" s="24" t="e">
        <f>'SEMESTER I'!BC33</f>
        <v>#REF!</v>
      </c>
      <c r="BC16" s="24" t="e">
        <f>'SEMESTER I'!BD33</f>
        <v>#REF!</v>
      </c>
      <c r="BD16" s="24" t="e">
        <f>'SEMESTER I'!BE33</f>
        <v>#REF!</v>
      </c>
      <c r="BE16" s="24" t="e">
        <f>'SEMESTER I'!BF33</f>
        <v>#REF!</v>
      </c>
      <c r="BF16" s="24" t="e">
        <f>'SEMESTER I'!BG33</f>
        <v>#REF!</v>
      </c>
      <c r="BG16" s="24" t="e">
        <f>'SEMESTER I'!BH33</f>
        <v>#REF!</v>
      </c>
      <c r="BH16" s="24" t="e">
        <f>'SEMESTER I'!BI33</f>
        <v>#REF!</v>
      </c>
      <c r="BI16" s="24" t="e">
        <f>'SEMESTER I'!BJ33</f>
        <v>#REF!</v>
      </c>
      <c r="BJ16" s="24" t="e">
        <f>'SEMESTER I'!BK33</f>
        <v>#REF!</v>
      </c>
      <c r="BK16" s="24" t="e">
        <f>'SEMESTER I'!BL33</f>
        <v>#REF!</v>
      </c>
      <c r="BL16" s="24" t="e">
        <f>'SEMESTER I'!BM33</f>
        <v>#REF!</v>
      </c>
      <c r="BM16" s="24" t="e">
        <f>'SEMESTER I'!BN33</f>
        <v>#REF!</v>
      </c>
      <c r="BN16" s="24" t="e">
        <f>'SEMESTER I'!BO33</f>
        <v>#REF!</v>
      </c>
      <c r="BO16" s="24" t="e">
        <f>'SEMESTER I'!BP33</f>
        <v>#REF!</v>
      </c>
      <c r="BP16" s="24" t="e">
        <f>'SEMESTER I'!BQ33</f>
        <v>#REF!</v>
      </c>
      <c r="BQ16" s="24" t="e">
        <f>'SEMESTER I'!BR33</f>
        <v>#REF!</v>
      </c>
      <c r="BR16" s="24" t="e">
        <f>'SEMESTER I'!BS33</f>
        <v>#REF!</v>
      </c>
      <c r="BS16" s="24" t="e">
        <f>'SEMESTER I'!BT33</f>
        <v>#REF!</v>
      </c>
      <c r="BT16" s="24" t="e">
        <f>'SEMESTER I'!BU33</f>
        <v>#REF!</v>
      </c>
      <c r="BU16" s="24" t="e">
        <f>'SEMESTER I'!BV33</f>
        <v>#REF!</v>
      </c>
    </row>
    <row r="17" spans="1:73" ht="14.25" customHeight="1">
      <c r="A17" s="100">
        <v>6</v>
      </c>
      <c r="B17" s="102" t="s">
        <v>143</v>
      </c>
      <c r="C17" s="24" t="e">
        <f>'SEMESTER I'!D36</f>
        <v>#REF!</v>
      </c>
      <c r="D17" s="24" t="e">
        <f>'SEMESTER I'!E36</f>
        <v>#REF!</v>
      </c>
      <c r="E17" s="24" t="e">
        <f>'SEMESTER I'!F36</f>
        <v>#REF!</v>
      </c>
      <c r="F17" s="24" t="e">
        <f>'SEMESTER I'!G36</f>
        <v>#REF!</v>
      </c>
      <c r="G17" s="24" t="e">
        <f>'SEMESTER I'!H36</f>
        <v>#REF!</v>
      </c>
      <c r="H17" s="24" t="e">
        <f>'SEMESTER I'!I36</f>
        <v>#REF!</v>
      </c>
      <c r="I17" s="24" t="e">
        <f>'SEMESTER I'!J36</f>
        <v>#REF!</v>
      </c>
      <c r="J17" s="24" t="e">
        <f>'SEMESTER I'!K36</f>
        <v>#REF!</v>
      </c>
      <c r="K17" s="24" t="e">
        <f>'SEMESTER I'!L36</f>
        <v>#REF!</v>
      </c>
      <c r="L17" s="24" t="e">
        <f>'SEMESTER I'!M36</f>
        <v>#REF!</v>
      </c>
      <c r="M17" s="24" t="e">
        <f>'SEMESTER I'!N36</f>
        <v>#REF!</v>
      </c>
      <c r="N17" s="24" t="e">
        <f>'SEMESTER I'!O36</f>
        <v>#REF!</v>
      </c>
      <c r="O17" s="24" t="e">
        <f>'SEMESTER I'!P36</f>
        <v>#REF!</v>
      </c>
      <c r="P17" s="24" t="e">
        <f>'SEMESTER I'!Q36</f>
        <v>#REF!</v>
      </c>
      <c r="Q17" s="24" t="e">
        <f>'SEMESTER I'!R36</f>
        <v>#REF!</v>
      </c>
      <c r="R17" s="24" t="e">
        <f>'SEMESTER I'!S36</f>
        <v>#REF!</v>
      </c>
      <c r="S17" s="24" t="e">
        <f>'SEMESTER I'!T36</f>
        <v>#REF!</v>
      </c>
      <c r="T17" s="24" t="e">
        <f>'SEMESTER I'!U36</f>
        <v>#REF!</v>
      </c>
      <c r="U17" s="24" t="e">
        <f>'SEMESTER I'!V36</f>
        <v>#REF!</v>
      </c>
      <c r="V17" s="24" t="e">
        <f>'SEMESTER I'!W36</f>
        <v>#REF!</v>
      </c>
      <c r="W17" s="24" t="e">
        <f>'SEMESTER I'!X36</f>
        <v>#REF!</v>
      </c>
      <c r="X17" s="24" t="e">
        <f>'SEMESTER I'!Y36</f>
        <v>#REF!</v>
      </c>
      <c r="Y17" s="24" t="e">
        <f>'SEMESTER I'!Z36</f>
        <v>#REF!</v>
      </c>
      <c r="Z17" s="24" t="e">
        <f>'SEMESTER I'!AA36</f>
        <v>#REF!</v>
      </c>
      <c r="AA17" s="24" t="e">
        <f>'SEMESTER I'!AB36</f>
        <v>#REF!</v>
      </c>
      <c r="AB17" s="24" t="e">
        <f>'SEMESTER I'!AC36</f>
        <v>#REF!</v>
      </c>
      <c r="AC17" s="24" t="e">
        <f>'SEMESTER I'!AD36</f>
        <v>#REF!</v>
      </c>
      <c r="AD17" s="24" t="e">
        <f>'SEMESTER I'!AE36</f>
        <v>#REF!</v>
      </c>
      <c r="AE17" s="24" t="e">
        <f>'SEMESTER I'!AF36</f>
        <v>#REF!</v>
      </c>
      <c r="AF17" s="24" t="e">
        <f>'SEMESTER I'!AG36</f>
        <v>#REF!</v>
      </c>
      <c r="AG17" s="24" t="e">
        <f>'SEMESTER I'!AH36</f>
        <v>#REF!</v>
      </c>
      <c r="AH17" s="24" t="e">
        <f>'SEMESTER I'!AI36</f>
        <v>#REF!</v>
      </c>
      <c r="AI17" s="24" t="e">
        <f>'SEMESTER I'!AJ36</f>
        <v>#REF!</v>
      </c>
      <c r="AJ17" s="24" t="e">
        <f>'SEMESTER I'!AK36</f>
        <v>#REF!</v>
      </c>
      <c r="AK17" s="24" t="e">
        <f>'SEMESTER I'!AL36</f>
        <v>#REF!</v>
      </c>
      <c r="AL17" s="24" t="e">
        <f>'SEMESTER I'!AM36</f>
        <v>#REF!</v>
      </c>
      <c r="AM17" s="24" t="e">
        <f>'SEMESTER I'!AN36</f>
        <v>#REF!</v>
      </c>
      <c r="AN17" s="24" t="e">
        <f>'SEMESTER I'!AO36</f>
        <v>#REF!</v>
      </c>
      <c r="AO17" s="24" t="e">
        <f>'SEMESTER I'!AP36</f>
        <v>#REF!</v>
      </c>
      <c r="AP17" s="24" t="e">
        <f>'SEMESTER I'!AQ36</f>
        <v>#REF!</v>
      </c>
      <c r="AQ17" s="24" t="e">
        <f>'SEMESTER I'!AR36</f>
        <v>#REF!</v>
      </c>
      <c r="AR17" s="24" t="e">
        <f>'SEMESTER I'!AS36</f>
        <v>#REF!</v>
      </c>
      <c r="AS17" s="24" t="e">
        <f>'SEMESTER I'!AT36</f>
        <v>#REF!</v>
      </c>
      <c r="AT17" s="24" t="e">
        <f>'SEMESTER I'!AU36</f>
        <v>#REF!</v>
      </c>
      <c r="AU17" s="24" t="e">
        <f>'SEMESTER I'!AV36</f>
        <v>#REF!</v>
      </c>
      <c r="AV17" s="24" t="e">
        <f>'SEMESTER I'!AW36</f>
        <v>#REF!</v>
      </c>
      <c r="AW17" s="24" t="e">
        <f>'SEMESTER I'!AX36</f>
        <v>#REF!</v>
      </c>
      <c r="AX17" s="24" t="e">
        <f>'SEMESTER I'!AY36</f>
        <v>#REF!</v>
      </c>
      <c r="AY17" s="24" t="e">
        <f>'SEMESTER I'!AZ36</f>
        <v>#REF!</v>
      </c>
      <c r="AZ17" s="24" t="e">
        <f>'SEMESTER I'!BA36</f>
        <v>#REF!</v>
      </c>
      <c r="BA17" s="24" t="e">
        <f>'SEMESTER I'!BB36</f>
        <v>#REF!</v>
      </c>
      <c r="BB17" s="24" t="e">
        <f>'SEMESTER I'!BC36</f>
        <v>#REF!</v>
      </c>
      <c r="BC17" s="24" t="e">
        <f>'SEMESTER I'!BD36</f>
        <v>#REF!</v>
      </c>
      <c r="BD17" s="24" t="e">
        <f>'SEMESTER I'!BE36</f>
        <v>#REF!</v>
      </c>
      <c r="BE17" s="24" t="e">
        <f>'SEMESTER I'!BF36</f>
        <v>#REF!</v>
      </c>
      <c r="BF17" s="24" t="e">
        <f>'SEMESTER I'!BG36</f>
        <v>#REF!</v>
      </c>
      <c r="BG17" s="24" t="e">
        <f>'SEMESTER I'!BH36</f>
        <v>#REF!</v>
      </c>
      <c r="BH17" s="24" t="e">
        <f>'SEMESTER I'!BI36</f>
        <v>#REF!</v>
      </c>
      <c r="BI17" s="24" t="e">
        <f>'SEMESTER I'!BJ36</f>
        <v>#REF!</v>
      </c>
      <c r="BJ17" s="24" t="e">
        <f>'SEMESTER I'!BK36</f>
        <v>#REF!</v>
      </c>
      <c r="BK17" s="24" t="e">
        <f>'SEMESTER I'!BL36</f>
        <v>#REF!</v>
      </c>
      <c r="BL17" s="24" t="e">
        <f>'SEMESTER I'!BM36</f>
        <v>#REF!</v>
      </c>
      <c r="BM17" s="24" t="e">
        <f>'SEMESTER I'!BN36</f>
        <v>#REF!</v>
      </c>
      <c r="BN17" s="24" t="e">
        <f>'SEMESTER I'!BO36</f>
        <v>#REF!</v>
      </c>
      <c r="BO17" s="24" t="e">
        <f>'SEMESTER I'!BP36</f>
        <v>#REF!</v>
      </c>
      <c r="BP17" s="24" t="e">
        <f>'SEMESTER I'!BQ36</f>
        <v>#REF!</v>
      </c>
      <c r="BQ17" s="24" t="e">
        <f>'SEMESTER I'!BR36</f>
        <v>#REF!</v>
      </c>
      <c r="BR17" s="24" t="e">
        <f>'SEMESTER I'!BS36</f>
        <v>#REF!</v>
      </c>
      <c r="BS17" s="24" t="e">
        <f>'SEMESTER I'!BT36</f>
        <v>#REF!</v>
      </c>
      <c r="BT17" s="24" t="e">
        <f>'SEMESTER I'!BU36</f>
        <v>#REF!</v>
      </c>
      <c r="BU17" s="24" t="e">
        <f>'SEMESTER I'!BV36</f>
        <v>#REF!</v>
      </c>
    </row>
    <row r="18" spans="1:73" ht="14.25" customHeight="1">
      <c r="A18" s="100">
        <v>7</v>
      </c>
      <c r="B18" s="102" t="s">
        <v>144</v>
      </c>
      <c r="C18" s="24" t="e">
        <f>'SEMESTER I'!D41</f>
        <v>#REF!</v>
      </c>
      <c r="D18" s="24" t="e">
        <f>'SEMESTER I'!E41</f>
        <v>#REF!</v>
      </c>
      <c r="E18" s="24" t="e">
        <f>'SEMESTER I'!F41</f>
        <v>#REF!</v>
      </c>
      <c r="F18" s="24" t="e">
        <f>'SEMESTER I'!G41</f>
        <v>#REF!</v>
      </c>
      <c r="G18" s="24" t="e">
        <f>'SEMESTER I'!H41</f>
        <v>#REF!</v>
      </c>
      <c r="H18" s="24" t="e">
        <f>'SEMESTER I'!I41</f>
        <v>#REF!</v>
      </c>
      <c r="I18" s="24" t="e">
        <f>'SEMESTER I'!J41</f>
        <v>#REF!</v>
      </c>
      <c r="J18" s="24" t="e">
        <f>'SEMESTER I'!K41</f>
        <v>#REF!</v>
      </c>
      <c r="K18" s="24" t="e">
        <f>'SEMESTER I'!L41</f>
        <v>#REF!</v>
      </c>
      <c r="L18" s="24" t="e">
        <f>'SEMESTER I'!M41</f>
        <v>#REF!</v>
      </c>
      <c r="M18" s="24" t="e">
        <f>'SEMESTER I'!N41</f>
        <v>#REF!</v>
      </c>
      <c r="N18" s="24" t="e">
        <f>'SEMESTER I'!O41</f>
        <v>#REF!</v>
      </c>
      <c r="O18" s="24" t="e">
        <f>'SEMESTER I'!P41</f>
        <v>#REF!</v>
      </c>
      <c r="P18" s="24" t="e">
        <f>'SEMESTER I'!Q41</f>
        <v>#REF!</v>
      </c>
      <c r="Q18" s="24" t="e">
        <f>'SEMESTER I'!R41</f>
        <v>#REF!</v>
      </c>
      <c r="R18" s="24" t="e">
        <f>'SEMESTER I'!S41</f>
        <v>#REF!</v>
      </c>
      <c r="S18" s="24" t="e">
        <f>'SEMESTER I'!T41</f>
        <v>#REF!</v>
      </c>
      <c r="T18" s="24" t="e">
        <f>'SEMESTER I'!U41</f>
        <v>#REF!</v>
      </c>
      <c r="U18" s="24" t="e">
        <f>'SEMESTER I'!V41</f>
        <v>#REF!</v>
      </c>
      <c r="V18" s="24" t="e">
        <f>'SEMESTER I'!W41</f>
        <v>#REF!</v>
      </c>
      <c r="W18" s="24" t="e">
        <f>'SEMESTER I'!X41</f>
        <v>#REF!</v>
      </c>
      <c r="X18" s="24" t="e">
        <f>'SEMESTER I'!Y41</f>
        <v>#REF!</v>
      </c>
      <c r="Y18" s="24" t="e">
        <f>'SEMESTER I'!Z41</f>
        <v>#REF!</v>
      </c>
      <c r="Z18" s="24" t="e">
        <f>'SEMESTER I'!AA41</f>
        <v>#REF!</v>
      </c>
      <c r="AA18" s="24" t="e">
        <f>'SEMESTER I'!AB41</f>
        <v>#REF!</v>
      </c>
      <c r="AB18" s="24" t="e">
        <f>'SEMESTER I'!AC41</f>
        <v>#REF!</v>
      </c>
      <c r="AC18" s="24" t="e">
        <f>'SEMESTER I'!AD41</f>
        <v>#REF!</v>
      </c>
      <c r="AD18" s="24" t="e">
        <f>'SEMESTER I'!AE41</f>
        <v>#REF!</v>
      </c>
      <c r="AE18" s="24" t="e">
        <f>'SEMESTER I'!AF41</f>
        <v>#REF!</v>
      </c>
      <c r="AF18" s="24" t="e">
        <f>'SEMESTER I'!AG41</f>
        <v>#REF!</v>
      </c>
      <c r="AG18" s="24" t="e">
        <f>'SEMESTER I'!AH41</f>
        <v>#REF!</v>
      </c>
      <c r="AH18" s="24" t="e">
        <f>'SEMESTER I'!AI41</f>
        <v>#REF!</v>
      </c>
      <c r="AI18" s="24" t="e">
        <f>'SEMESTER I'!AJ41</f>
        <v>#REF!</v>
      </c>
      <c r="AJ18" s="24" t="e">
        <f>'SEMESTER I'!AK41</f>
        <v>#REF!</v>
      </c>
      <c r="AK18" s="24" t="e">
        <f>'SEMESTER I'!AL41</f>
        <v>#REF!</v>
      </c>
      <c r="AL18" s="24" t="e">
        <f>'SEMESTER I'!AM41</f>
        <v>#REF!</v>
      </c>
      <c r="AM18" s="24" t="e">
        <f>'SEMESTER I'!AN41</f>
        <v>#REF!</v>
      </c>
      <c r="AN18" s="24" t="e">
        <f>'SEMESTER I'!AO41</f>
        <v>#REF!</v>
      </c>
      <c r="AO18" s="24" t="e">
        <f>'SEMESTER I'!AP41</f>
        <v>#REF!</v>
      </c>
      <c r="AP18" s="24" t="e">
        <f>'SEMESTER I'!AQ41</f>
        <v>#REF!</v>
      </c>
      <c r="AQ18" s="24" t="e">
        <f>'SEMESTER I'!AR41</f>
        <v>#REF!</v>
      </c>
      <c r="AR18" s="24" t="e">
        <f>'SEMESTER I'!AS41</f>
        <v>#REF!</v>
      </c>
      <c r="AS18" s="24" t="e">
        <f>'SEMESTER I'!AT41</f>
        <v>#REF!</v>
      </c>
      <c r="AT18" s="24" t="e">
        <f>'SEMESTER I'!AU41</f>
        <v>#REF!</v>
      </c>
      <c r="AU18" s="24" t="e">
        <f>'SEMESTER I'!AV41</f>
        <v>#REF!</v>
      </c>
      <c r="AV18" s="24" t="e">
        <f>'SEMESTER I'!AW41</f>
        <v>#REF!</v>
      </c>
      <c r="AW18" s="24" t="e">
        <f>'SEMESTER I'!AX41</f>
        <v>#REF!</v>
      </c>
      <c r="AX18" s="24" t="e">
        <f>'SEMESTER I'!AY41</f>
        <v>#REF!</v>
      </c>
      <c r="AY18" s="24" t="e">
        <f>'SEMESTER I'!AZ41</f>
        <v>#REF!</v>
      </c>
      <c r="AZ18" s="24" t="e">
        <f>'SEMESTER I'!BA41</f>
        <v>#REF!</v>
      </c>
      <c r="BA18" s="24" t="e">
        <f>'SEMESTER I'!BB41</f>
        <v>#REF!</v>
      </c>
      <c r="BB18" s="24" t="e">
        <f>'SEMESTER I'!BC41</f>
        <v>#REF!</v>
      </c>
      <c r="BC18" s="24" t="e">
        <f>'SEMESTER I'!BD41</f>
        <v>#REF!</v>
      </c>
      <c r="BD18" s="24" t="e">
        <f>'SEMESTER I'!BE41</f>
        <v>#REF!</v>
      </c>
      <c r="BE18" s="24" t="e">
        <f>'SEMESTER I'!BF41</f>
        <v>#REF!</v>
      </c>
      <c r="BF18" s="24" t="e">
        <f>'SEMESTER I'!BG41</f>
        <v>#REF!</v>
      </c>
      <c r="BG18" s="24" t="e">
        <f>'SEMESTER I'!BH41</f>
        <v>#REF!</v>
      </c>
      <c r="BH18" s="24" t="e">
        <f>'SEMESTER I'!BI41</f>
        <v>#REF!</v>
      </c>
      <c r="BI18" s="24" t="e">
        <f>'SEMESTER I'!BJ41</f>
        <v>#REF!</v>
      </c>
      <c r="BJ18" s="24" t="e">
        <f>'SEMESTER I'!BK41</f>
        <v>#REF!</v>
      </c>
      <c r="BK18" s="24" t="e">
        <f>'SEMESTER I'!BL41</f>
        <v>#REF!</v>
      </c>
      <c r="BL18" s="24" t="e">
        <f>'SEMESTER I'!BM41</f>
        <v>#REF!</v>
      </c>
      <c r="BM18" s="24" t="e">
        <f>'SEMESTER I'!BN41</f>
        <v>#REF!</v>
      </c>
      <c r="BN18" s="24" t="e">
        <f>'SEMESTER I'!BO41</f>
        <v>#REF!</v>
      </c>
      <c r="BO18" s="24" t="e">
        <f>'SEMESTER I'!BP41</f>
        <v>#REF!</v>
      </c>
      <c r="BP18" s="24" t="e">
        <f>'SEMESTER I'!BQ41</f>
        <v>#REF!</v>
      </c>
      <c r="BQ18" s="24" t="e">
        <f>'SEMESTER I'!BR41</f>
        <v>#REF!</v>
      </c>
      <c r="BR18" s="24" t="e">
        <f>'SEMESTER I'!BS41</f>
        <v>#REF!</v>
      </c>
      <c r="BS18" s="24" t="e">
        <f>'SEMESTER I'!BT41</f>
        <v>#REF!</v>
      </c>
      <c r="BT18" s="24" t="e">
        <f>'SEMESTER I'!BU41</f>
        <v>#REF!</v>
      </c>
      <c r="BU18" s="24" t="e">
        <f>'SEMESTER I'!BV41</f>
        <v>#REF!</v>
      </c>
    </row>
    <row r="19" spans="1:73" ht="14.25" customHeight="1">
      <c r="A19" s="100">
        <v>8</v>
      </c>
      <c r="B19" s="102" t="s">
        <v>145</v>
      </c>
      <c r="C19" s="24" t="e">
        <f>'SEMESTER I'!D46</f>
        <v>#REF!</v>
      </c>
      <c r="D19" s="24" t="e">
        <f>'SEMESTER I'!E46</f>
        <v>#REF!</v>
      </c>
      <c r="E19" s="24" t="e">
        <f>'SEMESTER I'!F46</f>
        <v>#REF!</v>
      </c>
      <c r="F19" s="24" t="e">
        <f>'SEMESTER I'!G46</f>
        <v>#REF!</v>
      </c>
      <c r="G19" s="24" t="e">
        <f>'SEMESTER I'!H46</f>
        <v>#REF!</v>
      </c>
      <c r="H19" s="24" t="e">
        <f>'SEMESTER I'!I46</f>
        <v>#REF!</v>
      </c>
      <c r="I19" s="24" t="e">
        <f>'SEMESTER I'!J46</f>
        <v>#REF!</v>
      </c>
      <c r="J19" s="24" t="e">
        <f>'SEMESTER I'!K46</f>
        <v>#REF!</v>
      </c>
      <c r="K19" s="24" t="e">
        <f>'SEMESTER I'!L46</f>
        <v>#REF!</v>
      </c>
      <c r="L19" s="24" t="e">
        <f>'SEMESTER I'!M46</f>
        <v>#REF!</v>
      </c>
      <c r="M19" s="24" t="e">
        <f>'SEMESTER I'!N46</f>
        <v>#REF!</v>
      </c>
      <c r="N19" s="24" t="e">
        <f>'SEMESTER I'!O46</f>
        <v>#REF!</v>
      </c>
      <c r="O19" s="24" t="e">
        <f>'SEMESTER I'!P46</f>
        <v>#REF!</v>
      </c>
      <c r="P19" s="24" t="e">
        <f>'SEMESTER I'!Q46</f>
        <v>#REF!</v>
      </c>
      <c r="Q19" s="24" t="e">
        <f>'SEMESTER I'!R46</f>
        <v>#REF!</v>
      </c>
      <c r="R19" s="24" t="e">
        <f>'SEMESTER I'!S46</f>
        <v>#REF!</v>
      </c>
      <c r="S19" s="24" t="e">
        <f>'SEMESTER I'!T46</f>
        <v>#REF!</v>
      </c>
      <c r="T19" s="24" t="e">
        <f>'SEMESTER I'!U46</f>
        <v>#REF!</v>
      </c>
      <c r="U19" s="24" t="e">
        <f>'SEMESTER I'!V46</f>
        <v>#REF!</v>
      </c>
      <c r="V19" s="24" t="e">
        <f>'SEMESTER I'!W46</f>
        <v>#REF!</v>
      </c>
      <c r="W19" s="24" t="e">
        <f>'SEMESTER I'!X46</f>
        <v>#REF!</v>
      </c>
      <c r="X19" s="24" t="e">
        <f>'SEMESTER I'!Y46</f>
        <v>#REF!</v>
      </c>
      <c r="Y19" s="24" t="e">
        <f>'SEMESTER I'!Z46</f>
        <v>#REF!</v>
      </c>
      <c r="Z19" s="24" t="e">
        <f>'SEMESTER I'!AA46</f>
        <v>#REF!</v>
      </c>
      <c r="AA19" s="24" t="e">
        <f>'SEMESTER I'!AB46</f>
        <v>#REF!</v>
      </c>
      <c r="AB19" s="24" t="e">
        <f>'SEMESTER I'!AC46</f>
        <v>#REF!</v>
      </c>
      <c r="AC19" s="24" t="e">
        <f>'SEMESTER I'!AD46</f>
        <v>#REF!</v>
      </c>
      <c r="AD19" s="24" t="e">
        <f>'SEMESTER I'!AE46</f>
        <v>#REF!</v>
      </c>
      <c r="AE19" s="24" t="e">
        <f>'SEMESTER I'!AF46</f>
        <v>#REF!</v>
      </c>
      <c r="AF19" s="24" t="e">
        <f>'SEMESTER I'!AG46</f>
        <v>#REF!</v>
      </c>
      <c r="AG19" s="24" t="e">
        <f>'SEMESTER I'!AH46</f>
        <v>#REF!</v>
      </c>
      <c r="AH19" s="24" t="e">
        <f>'SEMESTER I'!AI46</f>
        <v>#REF!</v>
      </c>
      <c r="AI19" s="24" t="e">
        <f>'SEMESTER I'!AJ46</f>
        <v>#REF!</v>
      </c>
      <c r="AJ19" s="24" t="e">
        <f>'SEMESTER I'!AK46</f>
        <v>#REF!</v>
      </c>
      <c r="AK19" s="24" t="e">
        <f>'SEMESTER I'!AL46</f>
        <v>#REF!</v>
      </c>
      <c r="AL19" s="24" t="e">
        <f>'SEMESTER I'!AM46</f>
        <v>#REF!</v>
      </c>
      <c r="AM19" s="24" t="e">
        <f>'SEMESTER I'!AN46</f>
        <v>#REF!</v>
      </c>
      <c r="AN19" s="24" t="e">
        <f>'SEMESTER I'!AO46</f>
        <v>#REF!</v>
      </c>
      <c r="AO19" s="24" t="e">
        <f>'SEMESTER I'!AP46</f>
        <v>#REF!</v>
      </c>
      <c r="AP19" s="24" t="e">
        <f>'SEMESTER I'!AQ46</f>
        <v>#REF!</v>
      </c>
      <c r="AQ19" s="24" t="e">
        <f>'SEMESTER I'!AR46</f>
        <v>#REF!</v>
      </c>
      <c r="AR19" s="24" t="e">
        <f>'SEMESTER I'!AS46</f>
        <v>#REF!</v>
      </c>
      <c r="AS19" s="24" t="e">
        <f>'SEMESTER I'!AT46</f>
        <v>#REF!</v>
      </c>
      <c r="AT19" s="24" t="e">
        <f>'SEMESTER I'!AU46</f>
        <v>#REF!</v>
      </c>
      <c r="AU19" s="24" t="e">
        <f>'SEMESTER I'!AV46</f>
        <v>#REF!</v>
      </c>
      <c r="AV19" s="24" t="e">
        <f>'SEMESTER I'!AW46</f>
        <v>#REF!</v>
      </c>
      <c r="AW19" s="24" t="e">
        <f>'SEMESTER I'!AX46</f>
        <v>#REF!</v>
      </c>
      <c r="AX19" s="24" t="e">
        <f>'SEMESTER I'!AY46</f>
        <v>#REF!</v>
      </c>
      <c r="AY19" s="24" t="e">
        <f>'SEMESTER I'!AZ46</f>
        <v>#REF!</v>
      </c>
      <c r="AZ19" s="24" t="e">
        <f>'SEMESTER I'!BA46</f>
        <v>#REF!</v>
      </c>
      <c r="BA19" s="24" t="e">
        <f>'SEMESTER I'!BB46</f>
        <v>#REF!</v>
      </c>
      <c r="BB19" s="24" t="e">
        <f>'SEMESTER I'!BC46</f>
        <v>#REF!</v>
      </c>
      <c r="BC19" s="24" t="e">
        <f>'SEMESTER I'!BD46</f>
        <v>#REF!</v>
      </c>
      <c r="BD19" s="24" t="e">
        <f>'SEMESTER I'!BE46</f>
        <v>#REF!</v>
      </c>
      <c r="BE19" s="24" t="e">
        <f>'SEMESTER I'!BF46</f>
        <v>#REF!</v>
      </c>
      <c r="BF19" s="24" t="e">
        <f>'SEMESTER I'!BG46</f>
        <v>#REF!</v>
      </c>
      <c r="BG19" s="24" t="e">
        <f>'SEMESTER I'!BH46</f>
        <v>#REF!</v>
      </c>
      <c r="BH19" s="24" t="e">
        <f>'SEMESTER I'!BI46</f>
        <v>#REF!</v>
      </c>
      <c r="BI19" s="24" t="e">
        <f>'SEMESTER I'!BJ46</f>
        <v>#REF!</v>
      </c>
      <c r="BJ19" s="24" t="e">
        <f>'SEMESTER I'!BK46</f>
        <v>#REF!</v>
      </c>
      <c r="BK19" s="24" t="e">
        <f>'SEMESTER I'!BL46</f>
        <v>#REF!</v>
      </c>
      <c r="BL19" s="24" t="e">
        <f>'SEMESTER I'!BM46</f>
        <v>#REF!</v>
      </c>
      <c r="BM19" s="24" t="e">
        <f>'SEMESTER I'!BN46</f>
        <v>#REF!</v>
      </c>
      <c r="BN19" s="24" t="e">
        <f>'SEMESTER I'!BO46</f>
        <v>#REF!</v>
      </c>
      <c r="BO19" s="24" t="e">
        <f>'SEMESTER I'!BP46</f>
        <v>#REF!</v>
      </c>
      <c r="BP19" s="24" t="e">
        <f>'SEMESTER I'!BQ46</f>
        <v>#REF!</v>
      </c>
      <c r="BQ19" s="24" t="e">
        <f>'SEMESTER I'!BR46</f>
        <v>#REF!</v>
      </c>
      <c r="BR19" s="24" t="e">
        <f>'SEMESTER I'!BS46</f>
        <v>#REF!</v>
      </c>
      <c r="BS19" s="24" t="e">
        <f>'SEMESTER I'!BT46</f>
        <v>#REF!</v>
      </c>
      <c r="BT19" s="24" t="e">
        <f>'SEMESTER I'!BU46</f>
        <v>#REF!</v>
      </c>
      <c r="BU19" s="24" t="e">
        <f>'SEMESTER I'!BV46</f>
        <v>#REF!</v>
      </c>
    </row>
    <row r="20" spans="1:73" ht="14.25" customHeight="1">
      <c r="A20" s="100">
        <v>9</v>
      </c>
      <c r="B20" s="102" t="s">
        <v>98</v>
      </c>
      <c r="C20" s="24" t="e">
        <f>'SEMESTER I'!D51</f>
        <v>#REF!</v>
      </c>
      <c r="D20" s="24" t="e">
        <f>'SEMESTER I'!E51</f>
        <v>#REF!</v>
      </c>
      <c r="E20" s="24" t="e">
        <f>'SEMESTER I'!F51</f>
        <v>#REF!</v>
      </c>
      <c r="F20" s="24" t="e">
        <f>'SEMESTER I'!G51</f>
        <v>#REF!</v>
      </c>
      <c r="G20" s="24" t="e">
        <f>'SEMESTER I'!H51</f>
        <v>#REF!</v>
      </c>
      <c r="H20" s="24" t="e">
        <f>'SEMESTER I'!I51</f>
        <v>#REF!</v>
      </c>
      <c r="I20" s="24" t="e">
        <f>'SEMESTER I'!J51</f>
        <v>#REF!</v>
      </c>
      <c r="J20" s="24" t="e">
        <f>'SEMESTER I'!K51</f>
        <v>#REF!</v>
      </c>
      <c r="K20" s="24" t="e">
        <f>'SEMESTER I'!L51</f>
        <v>#REF!</v>
      </c>
      <c r="L20" s="24" t="e">
        <f>'SEMESTER I'!M51</f>
        <v>#REF!</v>
      </c>
      <c r="M20" s="24" t="e">
        <f>'SEMESTER I'!N51</f>
        <v>#REF!</v>
      </c>
      <c r="N20" s="24" t="e">
        <f>'SEMESTER I'!O51</f>
        <v>#REF!</v>
      </c>
      <c r="O20" s="24" t="e">
        <f>'SEMESTER I'!P51</f>
        <v>#REF!</v>
      </c>
      <c r="P20" s="24" t="e">
        <f>'SEMESTER I'!Q51</f>
        <v>#REF!</v>
      </c>
      <c r="Q20" s="24" t="e">
        <f>'SEMESTER I'!R51</f>
        <v>#REF!</v>
      </c>
      <c r="R20" s="24" t="e">
        <f>'SEMESTER I'!S51</f>
        <v>#REF!</v>
      </c>
      <c r="S20" s="24" t="e">
        <f>'SEMESTER I'!T51</f>
        <v>#REF!</v>
      </c>
      <c r="T20" s="24" t="e">
        <f>'SEMESTER I'!U51</f>
        <v>#REF!</v>
      </c>
      <c r="U20" s="24" t="e">
        <f>'SEMESTER I'!V51</f>
        <v>#REF!</v>
      </c>
      <c r="V20" s="24" t="e">
        <f>'SEMESTER I'!W51</f>
        <v>#REF!</v>
      </c>
      <c r="W20" s="24" t="e">
        <f>'SEMESTER I'!X51</f>
        <v>#REF!</v>
      </c>
      <c r="X20" s="24" t="e">
        <f>'SEMESTER I'!Y51</f>
        <v>#REF!</v>
      </c>
      <c r="Y20" s="24" t="e">
        <f>'SEMESTER I'!Z51</f>
        <v>#REF!</v>
      </c>
      <c r="Z20" s="24" t="e">
        <f>'SEMESTER I'!AA51</f>
        <v>#REF!</v>
      </c>
      <c r="AA20" s="24" t="e">
        <f>'SEMESTER I'!AB51</f>
        <v>#REF!</v>
      </c>
      <c r="AB20" s="24" t="e">
        <f>'SEMESTER I'!AC51</f>
        <v>#REF!</v>
      </c>
      <c r="AC20" s="24" t="e">
        <f>'SEMESTER I'!AD51</f>
        <v>#REF!</v>
      </c>
      <c r="AD20" s="24" t="e">
        <f>'SEMESTER I'!AE51</f>
        <v>#REF!</v>
      </c>
      <c r="AE20" s="24" t="e">
        <f>'SEMESTER I'!AF51</f>
        <v>#REF!</v>
      </c>
      <c r="AF20" s="24" t="e">
        <f>'SEMESTER I'!AG51</f>
        <v>#REF!</v>
      </c>
      <c r="AG20" s="24" t="e">
        <f>'SEMESTER I'!AH51</f>
        <v>#REF!</v>
      </c>
      <c r="AH20" s="24" t="e">
        <f>'SEMESTER I'!AI51</f>
        <v>#REF!</v>
      </c>
      <c r="AI20" s="24" t="e">
        <f>'SEMESTER I'!AJ51</f>
        <v>#REF!</v>
      </c>
      <c r="AJ20" s="24" t="e">
        <f>'SEMESTER I'!AK51</f>
        <v>#REF!</v>
      </c>
      <c r="AK20" s="24" t="e">
        <f>'SEMESTER I'!AL51</f>
        <v>#REF!</v>
      </c>
      <c r="AL20" s="24" t="e">
        <f>'SEMESTER I'!AM51</f>
        <v>#REF!</v>
      </c>
      <c r="AM20" s="24" t="e">
        <f>'SEMESTER I'!AN51</f>
        <v>#REF!</v>
      </c>
      <c r="AN20" s="24" t="e">
        <f>'SEMESTER I'!AO51</f>
        <v>#REF!</v>
      </c>
      <c r="AO20" s="24" t="e">
        <f>'SEMESTER I'!AP51</f>
        <v>#REF!</v>
      </c>
      <c r="AP20" s="24" t="e">
        <f>'SEMESTER I'!AQ51</f>
        <v>#REF!</v>
      </c>
      <c r="AQ20" s="24" t="e">
        <f>'SEMESTER I'!AR51</f>
        <v>#REF!</v>
      </c>
      <c r="AR20" s="24" t="e">
        <f>'SEMESTER I'!AS51</f>
        <v>#REF!</v>
      </c>
      <c r="AS20" s="24" t="e">
        <f>'SEMESTER I'!AT51</f>
        <v>#REF!</v>
      </c>
      <c r="AT20" s="24" t="e">
        <f>'SEMESTER I'!AU51</f>
        <v>#REF!</v>
      </c>
      <c r="AU20" s="24" t="e">
        <f>'SEMESTER I'!AV51</f>
        <v>#REF!</v>
      </c>
      <c r="AV20" s="24" t="e">
        <f>'SEMESTER I'!AW51</f>
        <v>#REF!</v>
      </c>
      <c r="AW20" s="24" t="e">
        <f>'SEMESTER I'!AX51</f>
        <v>#REF!</v>
      </c>
      <c r="AX20" s="24" t="e">
        <f>'SEMESTER I'!AY51</f>
        <v>#REF!</v>
      </c>
      <c r="AY20" s="24" t="e">
        <f>'SEMESTER I'!AZ51</f>
        <v>#REF!</v>
      </c>
      <c r="AZ20" s="24" t="e">
        <f>'SEMESTER I'!BA51</f>
        <v>#REF!</v>
      </c>
      <c r="BA20" s="24" t="e">
        <f>'SEMESTER I'!BB51</f>
        <v>#REF!</v>
      </c>
      <c r="BB20" s="24" t="e">
        <f>'SEMESTER I'!BC51</f>
        <v>#REF!</v>
      </c>
      <c r="BC20" s="24" t="e">
        <f>'SEMESTER I'!BD51</f>
        <v>#REF!</v>
      </c>
      <c r="BD20" s="24" t="e">
        <f>'SEMESTER I'!BE51</f>
        <v>#REF!</v>
      </c>
      <c r="BE20" s="24" t="e">
        <f>'SEMESTER I'!BF51</f>
        <v>#REF!</v>
      </c>
      <c r="BF20" s="24" t="e">
        <f>'SEMESTER I'!BG51</f>
        <v>#REF!</v>
      </c>
      <c r="BG20" s="24" t="e">
        <f>'SEMESTER I'!BH51</f>
        <v>#REF!</v>
      </c>
      <c r="BH20" s="24" t="e">
        <f>'SEMESTER I'!BI51</f>
        <v>#REF!</v>
      </c>
      <c r="BI20" s="24" t="e">
        <f>'SEMESTER I'!BJ51</f>
        <v>#REF!</v>
      </c>
      <c r="BJ20" s="24" t="e">
        <f>'SEMESTER I'!BK51</f>
        <v>#REF!</v>
      </c>
      <c r="BK20" s="24" t="e">
        <f>'SEMESTER I'!BL51</f>
        <v>#REF!</v>
      </c>
      <c r="BL20" s="24" t="e">
        <f>'SEMESTER I'!BM51</f>
        <v>#REF!</v>
      </c>
      <c r="BM20" s="24" t="e">
        <f>'SEMESTER I'!BN51</f>
        <v>#REF!</v>
      </c>
      <c r="BN20" s="24" t="e">
        <f>'SEMESTER I'!BO51</f>
        <v>#REF!</v>
      </c>
      <c r="BO20" s="24" t="e">
        <f>'SEMESTER I'!BP51</f>
        <v>#REF!</v>
      </c>
      <c r="BP20" s="24" t="e">
        <f>'SEMESTER I'!BQ51</f>
        <v>#REF!</v>
      </c>
      <c r="BQ20" s="24" t="e">
        <f>'SEMESTER I'!BR51</f>
        <v>#REF!</v>
      </c>
      <c r="BR20" s="24" t="e">
        <f>'SEMESTER I'!BS51</f>
        <v>#REF!</v>
      </c>
      <c r="BS20" s="24" t="e">
        <f>'SEMESTER I'!BT51</f>
        <v>#REF!</v>
      </c>
      <c r="BT20" s="24" t="e">
        <f>'SEMESTER I'!BU51</f>
        <v>#REF!</v>
      </c>
      <c r="BU20" s="24" t="e">
        <f>'SEMESTER I'!BV51</f>
        <v>#REF!</v>
      </c>
    </row>
    <row r="21" spans="1:73" ht="14.25" customHeight="1">
      <c r="A21" s="100">
        <v>10</v>
      </c>
      <c r="B21" s="102" t="s">
        <v>146</v>
      </c>
      <c r="C21" s="24" t="e">
        <f>'SEMESTER I'!D55</f>
        <v>#REF!</v>
      </c>
      <c r="D21" s="24" t="e">
        <f>'SEMESTER I'!E55</f>
        <v>#REF!</v>
      </c>
      <c r="E21" s="24" t="e">
        <f>'SEMESTER I'!F55</f>
        <v>#REF!</v>
      </c>
      <c r="F21" s="24" t="e">
        <f>'SEMESTER I'!G55</f>
        <v>#REF!</v>
      </c>
      <c r="G21" s="24" t="e">
        <f>'SEMESTER I'!H55</f>
        <v>#REF!</v>
      </c>
      <c r="H21" s="24" t="e">
        <f>'SEMESTER I'!I55</f>
        <v>#REF!</v>
      </c>
      <c r="I21" s="24" t="e">
        <f>'SEMESTER I'!J55</f>
        <v>#REF!</v>
      </c>
      <c r="J21" s="24" t="e">
        <f>'SEMESTER I'!K55</f>
        <v>#REF!</v>
      </c>
      <c r="K21" s="24" t="e">
        <f>'SEMESTER I'!L55</f>
        <v>#REF!</v>
      </c>
      <c r="L21" s="24" t="e">
        <f>'SEMESTER I'!M55</f>
        <v>#REF!</v>
      </c>
      <c r="M21" s="24" t="e">
        <f>'SEMESTER I'!N55</f>
        <v>#REF!</v>
      </c>
      <c r="N21" s="24" t="e">
        <f>'SEMESTER I'!O55</f>
        <v>#REF!</v>
      </c>
      <c r="O21" s="24" t="e">
        <f>'SEMESTER I'!P55</f>
        <v>#REF!</v>
      </c>
      <c r="P21" s="24" t="e">
        <f>'SEMESTER I'!Q55</f>
        <v>#REF!</v>
      </c>
      <c r="Q21" s="24" t="e">
        <f>'SEMESTER I'!R55</f>
        <v>#REF!</v>
      </c>
      <c r="R21" s="24" t="e">
        <f>'SEMESTER I'!S55</f>
        <v>#REF!</v>
      </c>
      <c r="S21" s="24" t="e">
        <f>'SEMESTER I'!T55</f>
        <v>#REF!</v>
      </c>
      <c r="T21" s="24" t="e">
        <f>'SEMESTER I'!U55</f>
        <v>#REF!</v>
      </c>
      <c r="U21" s="24" t="e">
        <f>'SEMESTER I'!V55</f>
        <v>#REF!</v>
      </c>
      <c r="V21" s="24" t="e">
        <f>'SEMESTER I'!W55</f>
        <v>#REF!</v>
      </c>
      <c r="W21" s="24" t="e">
        <f>'SEMESTER I'!X55</f>
        <v>#REF!</v>
      </c>
      <c r="X21" s="24" t="e">
        <f>'SEMESTER I'!Y55</f>
        <v>#REF!</v>
      </c>
      <c r="Y21" s="24" t="e">
        <f>'SEMESTER I'!Z55</f>
        <v>#REF!</v>
      </c>
      <c r="Z21" s="24" t="e">
        <f>'SEMESTER I'!AA55</f>
        <v>#REF!</v>
      </c>
      <c r="AA21" s="24" t="e">
        <f>'SEMESTER I'!AB55</f>
        <v>#REF!</v>
      </c>
      <c r="AB21" s="24" t="e">
        <f>'SEMESTER I'!AC55</f>
        <v>#REF!</v>
      </c>
      <c r="AC21" s="24" t="e">
        <f>'SEMESTER I'!AD55</f>
        <v>#REF!</v>
      </c>
      <c r="AD21" s="24" t="e">
        <f>'SEMESTER I'!AE55</f>
        <v>#REF!</v>
      </c>
      <c r="AE21" s="24" t="e">
        <f>'SEMESTER I'!AF55</f>
        <v>#REF!</v>
      </c>
      <c r="AF21" s="24" t="e">
        <f>'SEMESTER I'!AG55</f>
        <v>#REF!</v>
      </c>
      <c r="AG21" s="24" t="e">
        <f>'SEMESTER I'!AH55</f>
        <v>#REF!</v>
      </c>
      <c r="AH21" s="24" t="e">
        <f>'SEMESTER I'!AI55</f>
        <v>#REF!</v>
      </c>
      <c r="AI21" s="24" t="e">
        <f>'SEMESTER I'!AJ55</f>
        <v>#REF!</v>
      </c>
      <c r="AJ21" s="24" t="e">
        <f>'SEMESTER I'!AK55</f>
        <v>#REF!</v>
      </c>
      <c r="AK21" s="24" t="e">
        <f>'SEMESTER I'!AL55</f>
        <v>#REF!</v>
      </c>
      <c r="AL21" s="24" t="e">
        <f>'SEMESTER I'!AM55</f>
        <v>#REF!</v>
      </c>
      <c r="AM21" s="24" t="e">
        <f>'SEMESTER I'!AN55</f>
        <v>#REF!</v>
      </c>
      <c r="AN21" s="24" t="e">
        <f>'SEMESTER I'!AO55</f>
        <v>#REF!</v>
      </c>
      <c r="AO21" s="24" t="e">
        <f>'SEMESTER I'!AP55</f>
        <v>#REF!</v>
      </c>
      <c r="AP21" s="24" t="e">
        <f>'SEMESTER I'!AQ55</f>
        <v>#REF!</v>
      </c>
      <c r="AQ21" s="24" t="e">
        <f>'SEMESTER I'!AR55</f>
        <v>#REF!</v>
      </c>
      <c r="AR21" s="24" t="e">
        <f>'SEMESTER I'!AS55</f>
        <v>#REF!</v>
      </c>
      <c r="AS21" s="24" t="e">
        <f>'SEMESTER I'!AT55</f>
        <v>#REF!</v>
      </c>
      <c r="AT21" s="24" t="e">
        <f>'SEMESTER I'!AU55</f>
        <v>#REF!</v>
      </c>
      <c r="AU21" s="24" t="e">
        <f>'SEMESTER I'!AV55</f>
        <v>#REF!</v>
      </c>
      <c r="AV21" s="24" t="e">
        <f>'SEMESTER I'!AW55</f>
        <v>#REF!</v>
      </c>
      <c r="AW21" s="24" t="e">
        <f>'SEMESTER I'!AX55</f>
        <v>#REF!</v>
      </c>
      <c r="AX21" s="24" t="e">
        <f>'SEMESTER I'!AY55</f>
        <v>#REF!</v>
      </c>
      <c r="AY21" s="24" t="e">
        <f>'SEMESTER I'!AZ55</f>
        <v>#REF!</v>
      </c>
      <c r="AZ21" s="24" t="e">
        <f>'SEMESTER I'!BA55</f>
        <v>#REF!</v>
      </c>
      <c r="BA21" s="24" t="e">
        <f>'SEMESTER I'!BB55</f>
        <v>#REF!</v>
      </c>
      <c r="BB21" s="24" t="e">
        <f>'SEMESTER I'!BC55</f>
        <v>#REF!</v>
      </c>
      <c r="BC21" s="24" t="e">
        <f>'SEMESTER I'!BD55</f>
        <v>#REF!</v>
      </c>
      <c r="BD21" s="24" t="e">
        <f>'SEMESTER I'!BE55</f>
        <v>#REF!</v>
      </c>
      <c r="BE21" s="24" t="e">
        <f>'SEMESTER I'!BF55</f>
        <v>#REF!</v>
      </c>
      <c r="BF21" s="24" t="e">
        <f>'SEMESTER I'!BG55</f>
        <v>#REF!</v>
      </c>
      <c r="BG21" s="24" t="e">
        <f>'SEMESTER I'!BH55</f>
        <v>#REF!</v>
      </c>
      <c r="BH21" s="24" t="e">
        <f>'SEMESTER I'!BI55</f>
        <v>#REF!</v>
      </c>
      <c r="BI21" s="24" t="e">
        <f>'SEMESTER I'!BJ55</f>
        <v>#REF!</v>
      </c>
      <c r="BJ21" s="24" t="e">
        <f>'SEMESTER I'!BK55</f>
        <v>#REF!</v>
      </c>
      <c r="BK21" s="24" t="e">
        <f>'SEMESTER I'!BL55</f>
        <v>#REF!</v>
      </c>
      <c r="BL21" s="24" t="e">
        <f>'SEMESTER I'!BM55</f>
        <v>#REF!</v>
      </c>
      <c r="BM21" s="24" t="e">
        <f>'SEMESTER I'!BN55</f>
        <v>#REF!</v>
      </c>
      <c r="BN21" s="24" t="e">
        <f>'SEMESTER I'!BO55</f>
        <v>#REF!</v>
      </c>
      <c r="BO21" s="24" t="e">
        <f>'SEMESTER I'!BP55</f>
        <v>#REF!</v>
      </c>
      <c r="BP21" s="24" t="e">
        <f>'SEMESTER I'!BQ55</f>
        <v>#REF!</v>
      </c>
      <c r="BQ21" s="24" t="e">
        <f>'SEMESTER I'!BR55</f>
        <v>#REF!</v>
      </c>
      <c r="BR21" s="24" t="e">
        <f>'SEMESTER I'!BS55</f>
        <v>#REF!</v>
      </c>
      <c r="BS21" s="24" t="e">
        <f>'SEMESTER I'!BT55</f>
        <v>#REF!</v>
      </c>
      <c r="BT21" s="24" t="e">
        <f>'SEMESTER I'!BU55</f>
        <v>#REF!</v>
      </c>
      <c r="BU21" s="24" t="e">
        <f>'SEMESTER I'!BV55</f>
        <v>#REF!</v>
      </c>
    </row>
    <row r="22" spans="1:73" ht="14.25" customHeight="1">
      <c r="A22" s="100">
        <v>11</v>
      </c>
      <c r="B22" s="102" t="s">
        <v>107</v>
      </c>
      <c r="C22" s="24" t="e">
        <f>'SEMESTER I'!D60</f>
        <v>#REF!</v>
      </c>
      <c r="D22" s="24" t="e">
        <f>'SEMESTER I'!E60</f>
        <v>#REF!</v>
      </c>
      <c r="E22" s="24" t="e">
        <f>'SEMESTER I'!F60</f>
        <v>#REF!</v>
      </c>
      <c r="F22" s="24" t="e">
        <f>'SEMESTER I'!G60</f>
        <v>#REF!</v>
      </c>
      <c r="G22" s="24" t="e">
        <f>'SEMESTER I'!H60</f>
        <v>#REF!</v>
      </c>
      <c r="H22" s="24" t="e">
        <f>'SEMESTER I'!I60</f>
        <v>#REF!</v>
      </c>
      <c r="I22" s="24" t="e">
        <f>'SEMESTER I'!J60</f>
        <v>#REF!</v>
      </c>
      <c r="J22" s="24" t="e">
        <f>'SEMESTER I'!K60</f>
        <v>#REF!</v>
      </c>
      <c r="K22" s="24" t="e">
        <f>'SEMESTER I'!L60</f>
        <v>#REF!</v>
      </c>
      <c r="L22" s="24" t="e">
        <f>'SEMESTER I'!M60</f>
        <v>#REF!</v>
      </c>
      <c r="M22" s="24" t="e">
        <f>'SEMESTER I'!N60</f>
        <v>#REF!</v>
      </c>
      <c r="N22" s="24" t="e">
        <f>'SEMESTER I'!O60</f>
        <v>#REF!</v>
      </c>
      <c r="O22" s="24" t="e">
        <f>'SEMESTER I'!P60</f>
        <v>#REF!</v>
      </c>
      <c r="P22" s="24" t="e">
        <f>'SEMESTER I'!Q60</f>
        <v>#REF!</v>
      </c>
      <c r="Q22" s="24" t="e">
        <f>'SEMESTER I'!R60</f>
        <v>#REF!</v>
      </c>
      <c r="R22" s="24" t="e">
        <f>'SEMESTER I'!S60</f>
        <v>#REF!</v>
      </c>
      <c r="S22" s="24" t="e">
        <f>'SEMESTER I'!T60</f>
        <v>#REF!</v>
      </c>
      <c r="T22" s="24" t="e">
        <f>'SEMESTER I'!U60</f>
        <v>#REF!</v>
      </c>
      <c r="U22" s="24" t="e">
        <f>'SEMESTER I'!V60</f>
        <v>#REF!</v>
      </c>
      <c r="V22" s="24" t="e">
        <f>'SEMESTER I'!W60</f>
        <v>#REF!</v>
      </c>
      <c r="W22" s="24" t="e">
        <f>'SEMESTER I'!X60</f>
        <v>#REF!</v>
      </c>
      <c r="X22" s="24" t="e">
        <f>'SEMESTER I'!Y60</f>
        <v>#REF!</v>
      </c>
      <c r="Y22" s="24" t="e">
        <f>'SEMESTER I'!Z60</f>
        <v>#REF!</v>
      </c>
      <c r="Z22" s="24" t="e">
        <f>'SEMESTER I'!AA60</f>
        <v>#REF!</v>
      </c>
      <c r="AA22" s="24" t="e">
        <f>'SEMESTER I'!AB60</f>
        <v>#REF!</v>
      </c>
      <c r="AB22" s="24" t="e">
        <f>'SEMESTER I'!AC60</f>
        <v>#REF!</v>
      </c>
      <c r="AC22" s="24" t="e">
        <f>'SEMESTER I'!AD60</f>
        <v>#REF!</v>
      </c>
      <c r="AD22" s="24" t="e">
        <f>'SEMESTER I'!AE60</f>
        <v>#REF!</v>
      </c>
      <c r="AE22" s="24" t="e">
        <f>'SEMESTER I'!AF60</f>
        <v>#REF!</v>
      </c>
      <c r="AF22" s="24" t="e">
        <f>'SEMESTER I'!AG60</f>
        <v>#REF!</v>
      </c>
      <c r="AG22" s="24" t="e">
        <f>'SEMESTER I'!AH60</f>
        <v>#REF!</v>
      </c>
      <c r="AH22" s="24" t="e">
        <f>'SEMESTER I'!AI60</f>
        <v>#REF!</v>
      </c>
      <c r="AI22" s="24" t="e">
        <f>'SEMESTER I'!AJ60</f>
        <v>#REF!</v>
      </c>
      <c r="AJ22" s="24" t="e">
        <f>'SEMESTER I'!AK60</f>
        <v>#REF!</v>
      </c>
      <c r="AK22" s="24" t="e">
        <f>'SEMESTER I'!AL60</f>
        <v>#REF!</v>
      </c>
      <c r="AL22" s="24" t="e">
        <f>'SEMESTER I'!AM60</f>
        <v>#REF!</v>
      </c>
      <c r="AM22" s="24" t="e">
        <f>'SEMESTER I'!AN60</f>
        <v>#REF!</v>
      </c>
      <c r="AN22" s="24" t="e">
        <f>'SEMESTER I'!AO60</f>
        <v>#REF!</v>
      </c>
      <c r="AO22" s="24" t="e">
        <f>'SEMESTER I'!AP60</f>
        <v>#REF!</v>
      </c>
      <c r="AP22" s="24" t="e">
        <f>'SEMESTER I'!AQ60</f>
        <v>#REF!</v>
      </c>
      <c r="AQ22" s="24" t="e">
        <f>'SEMESTER I'!AR60</f>
        <v>#REF!</v>
      </c>
      <c r="AR22" s="24" t="e">
        <f>'SEMESTER I'!AS60</f>
        <v>#REF!</v>
      </c>
      <c r="AS22" s="24" t="e">
        <f>'SEMESTER I'!AT60</f>
        <v>#REF!</v>
      </c>
      <c r="AT22" s="24" t="e">
        <f>'SEMESTER I'!AU60</f>
        <v>#REF!</v>
      </c>
      <c r="AU22" s="24" t="e">
        <f>'SEMESTER I'!AV60</f>
        <v>#REF!</v>
      </c>
      <c r="AV22" s="24" t="e">
        <f>'SEMESTER I'!AW60</f>
        <v>#REF!</v>
      </c>
      <c r="AW22" s="24" t="e">
        <f>'SEMESTER I'!AX60</f>
        <v>#REF!</v>
      </c>
      <c r="AX22" s="24" t="e">
        <f>'SEMESTER I'!AY60</f>
        <v>#REF!</v>
      </c>
      <c r="AY22" s="24" t="e">
        <f>'SEMESTER I'!AZ60</f>
        <v>#REF!</v>
      </c>
      <c r="AZ22" s="24" t="e">
        <f>'SEMESTER I'!BA60</f>
        <v>#REF!</v>
      </c>
      <c r="BA22" s="24" t="e">
        <f>'SEMESTER I'!BB60</f>
        <v>#REF!</v>
      </c>
      <c r="BB22" s="24" t="e">
        <f>'SEMESTER I'!BC60</f>
        <v>#REF!</v>
      </c>
      <c r="BC22" s="24" t="e">
        <f>'SEMESTER I'!BD60</f>
        <v>#REF!</v>
      </c>
      <c r="BD22" s="24" t="e">
        <f>'SEMESTER I'!BE60</f>
        <v>#REF!</v>
      </c>
      <c r="BE22" s="24" t="e">
        <f>'SEMESTER I'!BF60</f>
        <v>#REF!</v>
      </c>
      <c r="BF22" s="24" t="e">
        <f>'SEMESTER I'!BG60</f>
        <v>#REF!</v>
      </c>
      <c r="BG22" s="24" t="e">
        <f>'SEMESTER I'!BH60</f>
        <v>#REF!</v>
      </c>
      <c r="BH22" s="24" t="e">
        <f>'SEMESTER I'!BI60</f>
        <v>#REF!</v>
      </c>
      <c r="BI22" s="24" t="e">
        <f>'SEMESTER I'!BJ60</f>
        <v>#REF!</v>
      </c>
      <c r="BJ22" s="24" t="e">
        <f>'SEMESTER I'!BK60</f>
        <v>#REF!</v>
      </c>
      <c r="BK22" s="24" t="e">
        <f>'SEMESTER I'!BL60</f>
        <v>#REF!</v>
      </c>
      <c r="BL22" s="24" t="e">
        <f>'SEMESTER I'!BM60</f>
        <v>#REF!</v>
      </c>
      <c r="BM22" s="24" t="e">
        <f>'SEMESTER I'!BN60</f>
        <v>#REF!</v>
      </c>
      <c r="BN22" s="24" t="e">
        <f>'SEMESTER I'!BO60</f>
        <v>#REF!</v>
      </c>
      <c r="BO22" s="24" t="e">
        <f>'SEMESTER I'!BP60</f>
        <v>#REF!</v>
      </c>
      <c r="BP22" s="24" t="e">
        <f>'SEMESTER I'!BQ60</f>
        <v>#REF!</v>
      </c>
      <c r="BQ22" s="24" t="e">
        <f>'SEMESTER I'!BR60</f>
        <v>#REF!</v>
      </c>
      <c r="BR22" s="24" t="e">
        <f>'SEMESTER I'!BS60</f>
        <v>#REF!</v>
      </c>
      <c r="BS22" s="24" t="e">
        <f>'SEMESTER I'!BT60</f>
        <v>#REF!</v>
      </c>
      <c r="BT22" s="24" t="e">
        <f>'SEMESTER I'!BU60</f>
        <v>#REF!</v>
      </c>
      <c r="BU22" s="24" t="e">
        <f>'SEMESTER I'!BV60</f>
        <v>#REF!</v>
      </c>
    </row>
    <row r="23" spans="1:73" ht="14.25" customHeight="1">
      <c r="A23" s="100">
        <v>12</v>
      </c>
      <c r="B23" s="102" t="s">
        <v>115</v>
      </c>
      <c r="C23" s="24" t="e">
        <f>'SEMESTER I'!D65</f>
        <v>#REF!</v>
      </c>
      <c r="D23" s="24" t="e">
        <f>'SEMESTER I'!E65</f>
        <v>#REF!</v>
      </c>
      <c r="E23" s="24" t="e">
        <f>'SEMESTER I'!F65</f>
        <v>#REF!</v>
      </c>
      <c r="F23" s="24" t="e">
        <f>'SEMESTER I'!G65</f>
        <v>#REF!</v>
      </c>
      <c r="G23" s="24" t="e">
        <f>'SEMESTER I'!H65</f>
        <v>#REF!</v>
      </c>
      <c r="H23" s="24" t="e">
        <f>'SEMESTER I'!I65</f>
        <v>#REF!</v>
      </c>
      <c r="I23" s="24" t="e">
        <f>'SEMESTER I'!J65</f>
        <v>#REF!</v>
      </c>
      <c r="J23" s="24" t="e">
        <f>'SEMESTER I'!K65</f>
        <v>#REF!</v>
      </c>
      <c r="K23" s="24" t="e">
        <f>'SEMESTER I'!L65</f>
        <v>#REF!</v>
      </c>
      <c r="L23" s="24" t="e">
        <f>'SEMESTER I'!M65</f>
        <v>#REF!</v>
      </c>
      <c r="M23" s="24" t="e">
        <f>'SEMESTER I'!N65</f>
        <v>#REF!</v>
      </c>
      <c r="N23" s="24" t="e">
        <f>'SEMESTER I'!O65</f>
        <v>#REF!</v>
      </c>
      <c r="O23" s="24" t="e">
        <f>'SEMESTER I'!P65</f>
        <v>#REF!</v>
      </c>
      <c r="P23" s="24" t="e">
        <f>'SEMESTER I'!Q65</f>
        <v>#REF!</v>
      </c>
      <c r="Q23" s="24" t="e">
        <f>'SEMESTER I'!R65</f>
        <v>#REF!</v>
      </c>
      <c r="R23" s="24" t="e">
        <f>'SEMESTER I'!S65</f>
        <v>#REF!</v>
      </c>
      <c r="S23" s="24" t="e">
        <f>'SEMESTER I'!T65</f>
        <v>#REF!</v>
      </c>
      <c r="T23" s="24" t="e">
        <f>'SEMESTER I'!U65</f>
        <v>#REF!</v>
      </c>
      <c r="U23" s="24" t="e">
        <f>'SEMESTER I'!V65</f>
        <v>#REF!</v>
      </c>
      <c r="V23" s="24" t="e">
        <f>'SEMESTER I'!W65</f>
        <v>#REF!</v>
      </c>
      <c r="W23" s="24" t="e">
        <f>'SEMESTER I'!X65</f>
        <v>#REF!</v>
      </c>
      <c r="X23" s="24" t="e">
        <f>'SEMESTER I'!Y65</f>
        <v>#REF!</v>
      </c>
      <c r="Y23" s="24" t="e">
        <f>'SEMESTER I'!Z65</f>
        <v>#REF!</v>
      </c>
      <c r="Z23" s="24" t="e">
        <f>'SEMESTER I'!AA65</f>
        <v>#REF!</v>
      </c>
      <c r="AA23" s="24" t="e">
        <f>'SEMESTER I'!AB65</f>
        <v>#REF!</v>
      </c>
      <c r="AB23" s="24" t="e">
        <f>'SEMESTER I'!AC65</f>
        <v>#REF!</v>
      </c>
      <c r="AC23" s="24" t="e">
        <f>'SEMESTER I'!AD65</f>
        <v>#REF!</v>
      </c>
      <c r="AD23" s="24" t="e">
        <f>'SEMESTER I'!AE65</f>
        <v>#REF!</v>
      </c>
      <c r="AE23" s="24" t="e">
        <f>'SEMESTER I'!AF65</f>
        <v>#REF!</v>
      </c>
      <c r="AF23" s="24" t="e">
        <f>'SEMESTER I'!AG65</f>
        <v>#REF!</v>
      </c>
      <c r="AG23" s="24" t="e">
        <f>'SEMESTER I'!AH65</f>
        <v>#REF!</v>
      </c>
      <c r="AH23" s="24" t="e">
        <f>'SEMESTER I'!AI65</f>
        <v>#REF!</v>
      </c>
      <c r="AI23" s="24" t="e">
        <f>'SEMESTER I'!AJ65</f>
        <v>#REF!</v>
      </c>
      <c r="AJ23" s="24" t="e">
        <f>'SEMESTER I'!AK65</f>
        <v>#REF!</v>
      </c>
      <c r="AK23" s="24" t="e">
        <f>'SEMESTER I'!AL65</f>
        <v>#REF!</v>
      </c>
      <c r="AL23" s="24" t="e">
        <f>'SEMESTER I'!AM65</f>
        <v>#REF!</v>
      </c>
      <c r="AM23" s="24" t="e">
        <f>'SEMESTER I'!AN65</f>
        <v>#REF!</v>
      </c>
      <c r="AN23" s="24" t="e">
        <f>'SEMESTER I'!AO65</f>
        <v>#REF!</v>
      </c>
      <c r="AO23" s="24" t="e">
        <f>'SEMESTER I'!AP65</f>
        <v>#REF!</v>
      </c>
      <c r="AP23" s="24" t="e">
        <f>'SEMESTER I'!AQ65</f>
        <v>#REF!</v>
      </c>
      <c r="AQ23" s="24" t="e">
        <f>'SEMESTER I'!AR65</f>
        <v>#REF!</v>
      </c>
      <c r="AR23" s="24" t="e">
        <f>'SEMESTER I'!AS65</f>
        <v>#REF!</v>
      </c>
      <c r="AS23" s="24" t="e">
        <f>'SEMESTER I'!AT65</f>
        <v>#REF!</v>
      </c>
      <c r="AT23" s="24" t="e">
        <f>'SEMESTER I'!AU65</f>
        <v>#REF!</v>
      </c>
      <c r="AU23" s="24" t="e">
        <f>'SEMESTER I'!AV65</f>
        <v>#REF!</v>
      </c>
      <c r="AV23" s="24" t="e">
        <f>'SEMESTER I'!AW65</f>
        <v>#REF!</v>
      </c>
      <c r="AW23" s="24" t="e">
        <f>'SEMESTER I'!AX65</f>
        <v>#REF!</v>
      </c>
      <c r="AX23" s="24" t="e">
        <f>'SEMESTER I'!AY65</f>
        <v>#REF!</v>
      </c>
      <c r="AY23" s="24" t="e">
        <f>'SEMESTER I'!AZ65</f>
        <v>#REF!</v>
      </c>
      <c r="AZ23" s="24" t="e">
        <f>'SEMESTER I'!BA65</f>
        <v>#REF!</v>
      </c>
      <c r="BA23" s="24" t="e">
        <f>'SEMESTER I'!BB65</f>
        <v>#REF!</v>
      </c>
      <c r="BB23" s="24" t="e">
        <f>'SEMESTER I'!BC65</f>
        <v>#REF!</v>
      </c>
      <c r="BC23" s="24" t="e">
        <f>'SEMESTER I'!BD65</f>
        <v>#REF!</v>
      </c>
      <c r="BD23" s="24" t="e">
        <f>'SEMESTER I'!BE65</f>
        <v>#REF!</v>
      </c>
      <c r="BE23" s="24" t="e">
        <f>'SEMESTER I'!BF65</f>
        <v>#REF!</v>
      </c>
      <c r="BF23" s="24" t="e">
        <f>'SEMESTER I'!BG65</f>
        <v>#REF!</v>
      </c>
      <c r="BG23" s="24" t="e">
        <f>'SEMESTER I'!BH65</f>
        <v>#REF!</v>
      </c>
      <c r="BH23" s="24" t="e">
        <f>'SEMESTER I'!BI65</f>
        <v>#REF!</v>
      </c>
      <c r="BI23" s="24" t="e">
        <f>'SEMESTER I'!BJ65</f>
        <v>#REF!</v>
      </c>
      <c r="BJ23" s="24" t="e">
        <f>'SEMESTER I'!BK65</f>
        <v>#REF!</v>
      </c>
      <c r="BK23" s="24" t="e">
        <f>'SEMESTER I'!BL65</f>
        <v>#REF!</v>
      </c>
      <c r="BL23" s="24" t="e">
        <f>'SEMESTER I'!BM65</f>
        <v>#REF!</v>
      </c>
      <c r="BM23" s="24" t="e">
        <f>'SEMESTER I'!BN65</f>
        <v>#REF!</v>
      </c>
      <c r="BN23" s="24" t="e">
        <f>'SEMESTER I'!BO65</f>
        <v>#REF!</v>
      </c>
      <c r="BO23" s="24" t="e">
        <f>'SEMESTER I'!BP65</f>
        <v>#REF!</v>
      </c>
      <c r="BP23" s="24" t="e">
        <f>'SEMESTER I'!BQ65</f>
        <v>#REF!</v>
      </c>
      <c r="BQ23" s="24" t="e">
        <f>'SEMESTER I'!BR65</f>
        <v>#REF!</v>
      </c>
      <c r="BR23" s="24" t="e">
        <f>'SEMESTER I'!BS65</f>
        <v>#REF!</v>
      </c>
      <c r="BS23" s="24" t="e">
        <f>'SEMESTER I'!BT65</f>
        <v>#REF!</v>
      </c>
      <c r="BT23" s="24" t="e">
        <f>'SEMESTER I'!BU65</f>
        <v>#REF!</v>
      </c>
      <c r="BU23" s="24" t="e">
        <f>'SEMESTER I'!BV65</f>
        <v>#REF!</v>
      </c>
    </row>
    <row r="24" spans="1:73" ht="14.25" customHeight="1">
      <c r="A24" s="100">
        <v>13</v>
      </c>
      <c r="B24" s="102" t="s">
        <v>117</v>
      </c>
      <c r="C24" s="24" t="e">
        <f>'SEMESTER I'!D71</f>
        <v>#REF!</v>
      </c>
      <c r="D24" s="24" t="e">
        <f>'SEMESTER I'!E71</f>
        <v>#REF!</v>
      </c>
      <c r="E24" s="24" t="e">
        <f>'SEMESTER I'!F71</f>
        <v>#REF!</v>
      </c>
      <c r="F24" s="24" t="e">
        <f>'SEMESTER I'!G71</f>
        <v>#REF!</v>
      </c>
      <c r="G24" s="24" t="e">
        <f>'SEMESTER I'!H71</f>
        <v>#REF!</v>
      </c>
      <c r="H24" s="24" t="e">
        <f>'SEMESTER I'!I71</f>
        <v>#REF!</v>
      </c>
      <c r="I24" s="24" t="e">
        <f>'SEMESTER I'!J71</f>
        <v>#REF!</v>
      </c>
      <c r="J24" s="24" t="e">
        <f>'SEMESTER I'!K71</f>
        <v>#REF!</v>
      </c>
      <c r="K24" s="24" t="e">
        <f>'SEMESTER I'!L71</f>
        <v>#REF!</v>
      </c>
      <c r="L24" s="24" t="e">
        <f>'SEMESTER I'!M71</f>
        <v>#REF!</v>
      </c>
      <c r="M24" s="24" t="e">
        <f>'SEMESTER I'!N71</f>
        <v>#REF!</v>
      </c>
      <c r="N24" s="24" t="e">
        <f>'SEMESTER I'!O71</f>
        <v>#REF!</v>
      </c>
      <c r="O24" s="24" t="e">
        <f>'SEMESTER I'!P71</f>
        <v>#REF!</v>
      </c>
      <c r="P24" s="24" t="e">
        <f>'SEMESTER I'!Q71</f>
        <v>#REF!</v>
      </c>
      <c r="Q24" s="24" t="e">
        <f>'SEMESTER I'!R71</f>
        <v>#REF!</v>
      </c>
      <c r="R24" s="24" t="e">
        <f>'SEMESTER I'!S71</f>
        <v>#REF!</v>
      </c>
      <c r="S24" s="24" t="e">
        <f>'SEMESTER I'!T71</f>
        <v>#REF!</v>
      </c>
      <c r="T24" s="24" t="e">
        <f>'SEMESTER I'!U71</f>
        <v>#REF!</v>
      </c>
      <c r="U24" s="24" t="e">
        <f>'SEMESTER I'!V71</f>
        <v>#REF!</v>
      </c>
      <c r="V24" s="24" t="e">
        <f>'SEMESTER I'!W71</f>
        <v>#REF!</v>
      </c>
      <c r="W24" s="24" t="e">
        <f>'SEMESTER I'!X71</f>
        <v>#REF!</v>
      </c>
      <c r="X24" s="24" t="e">
        <f>'SEMESTER I'!Y71</f>
        <v>#REF!</v>
      </c>
      <c r="Y24" s="24" t="e">
        <f>'SEMESTER I'!Z71</f>
        <v>#REF!</v>
      </c>
      <c r="Z24" s="24" t="e">
        <f>'SEMESTER I'!AA71</f>
        <v>#REF!</v>
      </c>
      <c r="AA24" s="24" t="e">
        <f>'SEMESTER I'!AB71</f>
        <v>#REF!</v>
      </c>
      <c r="AB24" s="24" t="e">
        <f>'SEMESTER I'!AC71</f>
        <v>#REF!</v>
      </c>
      <c r="AC24" s="24" t="e">
        <f>'SEMESTER I'!AD71</f>
        <v>#REF!</v>
      </c>
      <c r="AD24" s="24" t="e">
        <f>'SEMESTER I'!AE71</f>
        <v>#REF!</v>
      </c>
      <c r="AE24" s="24" t="e">
        <f>'SEMESTER I'!AF71</f>
        <v>#REF!</v>
      </c>
      <c r="AF24" s="24" t="e">
        <f>'SEMESTER I'!AG71</f>
        <v>#REF!</v>
      </c>
      <c r="AG24" s="24" t="e">
        <f>'SEMESTER I'!AH71</f>
        <v>#REF!</v>
      </c>
      <c r="AH24" s="24" t="e">
        <f>'SEMESTER I'!AI71</f>
        <v>#REF!</v>
      </c>
      <c r="AI24" s="24" t="e">
        <f>'SEMESTER I'!AJ71</f>
        <v>#REF!</v>
      </c>
      <c r="AJ24" s="24" t="e">
        <f>'SEMESTER I'!AK71</f>
        <v>#REF!</v>
      </c>
      <c r="AK24" s="24" t="e">
        <f>'SEMESTER I'!AL71</f>
        <v>#REF!</v>
      </c>
      <c r="AL24" s="24" t="e">
        <f>'SEMESTER I'!AM71</f>
        <v>#REF!</v>
      </c>
      <c r="AM24" s="24" t="e">
        <f>'SEMESTER I'!AN71</f>
        <v>#REF!</v>
      </c>
      <c r="AN24" s="24" t="e">
        <f>'SEMESTER I'!AO71</f>
        <v>#REF!</v>
      </c>
      <c r="AO24" s="24" t="e">
        <f>'SEMESTER I'!AP71</f>
        <v>#REF!</v>
      </c>
      <c r="AP24" s="24" t="e">
        <f>'SEMESTER I'!AQ71</f>
        <v>#REF!</v>
      </c>
      <c r="AQ24" s="24" t="e">
        <f>'SEMESTER I'!AR71</f>
        <v>#REF!</v>
      </c>
      <c r="AR24" s="24" t="e">
        <f>'SEMESTER I'!AS71</f>
        <v>#REF!</v>
      </c>
      <c r="AS24" s="24" t="e">
        <f>'SEMESTER I'!AT71</f>
        <v>#REF!</v>
      </c>
      <c r="AT24" s="24" t="e">
        <f>'SEMESTER I'!AU71</f>
        <v>#REF!</v>
      </c>
      <c r="AU24" s="24" t="e">
        <f>'SEMESTER I'!AV71</f>
        <v>#REF!</v>
      </c>
      <c r="AV24" s="24" t="e">
        <f>'SEMESTER I'!AW71</f>
        <v>#REF!</v>
      </c>
      <c r="AW24" s="24" t="e">
        <f>'SEMESTER I'!AX71</f>
        <v>#REF!</v>
      </c>
      <c r="AX24" s="24" t="e">
        <f>'SEMESTER I'!AY71</f>
        <v>#REF!</v>
      </c>
      <c r="AY24" s="24" t="e">
        <f>'SEMESTER I'!AZ71</f>
        <v>#REF!</v>
      </c>
      <c r="AZ24" s="24" t="e">
        <f>'SEMESTER I'!BA71</f>
        <v>#REF!</v>
      </c>
      <c r="BA24" s="24" t="e">
        <f>'SEMESTER I'!BB71</f>
        <v>#REF!</v>
      </c>
      <c r="BB24" s="24" t="e">
        <f>'SEMESTER I'!BC71</f>
        <v>#REF!</v>
      </c>
      <c r="BC24" s="24" t="e">
        <f>'SEMESTER I'!BD71</f>
        <v>#REF!</v>
      </c>
      <c r="BD24" s="24" t="e">
        <f>'SEMESTER I'!BE71</f>
        <v>#REF!</v>
      </c>
      <c r="BE24" s="24" t="e">
        <f>'SEMESTER I'!BF71</f>
        <v>#REF!</v>
      </c>
      <c r="BF24" s="24" t="e">
        <f>'SEMESTER I'!BG71</f>
        <v>#REF!</v>
      </c>
      <c r="BG24" s="24" t="e">
        <f>'SEMESTER I'!BH71</f>
        <v>#REF!</v>
      </c>
      <c r="BH24" s="24" t="e">
        <f>'SEMESTER I'!BI71</f>
        <v>#REF!</v>
      </c>
      <c r="BI24" s="24" t="e">
        <f>'SEMESTER I'!BJ71</f>
        <v>#REF!</v>
      </c>
      <c r="BJ24" s="24" t="e">
        <f>'SEMESTER I'!BK71</f>
        <v>#REF!</v>
      </c>
      <c r="BK24" s="24" t="e">
        <f>'SEMESTER I'!BL71</f>
        <v>#REF!</v>
      </c>
      <c r="BL24" s="24" t="e">
        <f>'SEMESTER I'!BM71</f>
        <v>#REF!</v>
      </c>
      <c r="BM24" s="24" t="e">
        <f>'SEMESTER I'!BN71</f>
        <v>#REF!</v>
      </c>
      <c r="BN24" s="24" t="e">
        <f>'SEMESTER I'!BO71</f>
        <v>#REF!</v>
      </c>
      <c r="BO24" s="24" t="e">
        <f>'SEMESTER I'!BP71</f>
        <v>#REF!</v>
      </c>
      <c r="BP24" s="24" t="e">
        <f>'SEMESTER I'!BQ71</f>
        <v>#REF!</v>
      </c>
      <c r="BQ24" s="24" t="e">
        <f>'SEMESTER I'!BR71</f>
        <v>#REF!</v>
      </c>
      <c r="BR24" s="24" t="e">
        <f>'SEMESTER I'!BS71</f>
        <v>#REF!</v>
      </c>
      <c r="BS24" s="24" t="e">
        <f>'SEMESTER I'!BT71</f>
        <v>#REF!</v>
      </c>
      <c r="BT24" s="24" t="e">
        <f>'SEMESTER I'!BU71</f>
        <v>#REF!</v>
      </c>
      <c r="BU24" s="24" t="e">
        <f>'SEMESTER I'!BV71</f>
        <v>#REF!</v>
      </c>
    </row>
    <row r="25" spans="1:73" ht="14.25" customHeight="1">
      <c r="A25" s="100">
        <v>14</v>
      </c>
      <c r="B25" s="102" t="s">
        <v>123</v>
      </c>
      <c r="C25" s="24" t="e">
        <f>'SEMESTER I'!D76</f>
        <v>#REF!</v>
      </c>
      <c r="D25" s="24" t="e">
        <f>'SEMESTER I'!E76</f>
        <v>#REF!</v>
      </c>
      <c r="E25" s="24" t="e">
        <f>'SEMESTER I'!F76</f>
        <v>#REF!</v>
      </c>
      <c r="F25" s="24" t="e">
        <f>'SEMESTER I'!G76</f>
        <v>#REF!</v>
      </c>
      <c r="G25" s="24" t="e">
        <f>'SEMESTER I'!H76</f>
        <v>#REF!</v>
      </c>
      <c r="H25" s="24" t="e">
        <f>'SEMESTER I'!I76</f>
        <v>#REF!</v>
      </c>
      <c r="I25" s="24" t="e">
        <f>'SEMESTER I'!J76</f>
        <v>#REF!</v>
      </c>
      <c r="J25" s="24" t="e">
        <f>'SEMESTER I'!K76</f>
        <v>#REF!</v>
      </c>
      <c r="K25" s="24" t="e">
        <f>'SEMESTER I'!L76</f>
        <v>#REF!</v>
      </c>
      <c r="L25" s="24" t="e">
        <f>'SEMESTER I'!M76</f>
        <v>#REF!</v>
      </c>
      <c r="M25" s="24" t="e">
        <f>'SEMESTER I'!N76</f>
        <v>#REF!</v>
      </c>
      <c r="N25" s="24" t="e">
        <f>'SEMESTER I'!O76</f>
        <v>#REF!</v>
      </c>
      <c r="O25" s="24" t="e">
        <f>'SEMESTER I'!P76</f>
        <v>#REF!</v>
      </c>
      <c r="P25" s="24" t="e">
        <f>'SEMESTER I'!Q76</f>
        <v>#REF!</v>
      </c>
      <c r="Q25" s="24" t="e">
        <f>'SEMESTER I'!R76</f>
        <v>#REF!</v>
      </c>
      <c r="R25" s="24" t="e">
        <f>'SEMESTER I'!S76</f>
        <v>#REF!</v>
      </c>
      <c r="S25" s="24" t="e">
        <f>'SEMESTER I'!T76</f>
        <v>#REF!</v>
      </c>
      <c r="T25" s="24" t="e">
        <f>'SEMESTER I'!U76</f>
        <v>#REF!</v>
      </c>
      <c r="U25" s="24" t="e">
        <f>'SEMESTER I'!V76</f>
        <v>#REF!</v>
      </c>
      <c r="V25" s="24" t="e">
        <f>'SEMESTER I'!W76</f>
        <v>#REF!</v>
      </c>
      <c r="W25" s="24" t="e">
        <f>'SEMESTER I'!X76</f>
        <v>#REF!</v>
      </c>
      <c r="X25" s="24" t="e">
        <f>'SEMESTER I'!Y76</f>
        <v>#REF!</v>
      </c>
      <c r="Y25" s="24" t="e">
        <f>'SEMESTER I'!Z76</f>
        <v>#REF!</v>
      </c>
      <c r="Z25" s="24" t="e">
        <f>'SEMESTER I'!AA76</f>
        <v>#REF!</v>
      </c>
      <c r="AA25" s="24" t="e">
        <f>'SEMESTER I'!AB76</f>
        <v>#REF!</v>
      </c>
      <c r="AB25" s="24" t="e">
        <f>'SEMESTER I'!AC76</f>
        <v>#REF!</v>
      </c>
      <c r="AC25" s="24" t="e">
        <f>'SEMESTER I'!AD76</f>
        <v>#REF!</v>
      </c>
      <c r="AD25" s="24" t="e">
        <f>'SEMESTER I'!AE76</f>
        <v>#REF!</v>
      </c>
      <c r="AE25" s="24" t="e">
        <f>'SEMESTER I'!AF76</f>
        <v>#REF!</v>
      </c>
      <c r="AF25" s="24" t="e">
        <f>'SEMESTER I'!AG76</f>
        <v>#REF!</v>
      </c>
      <c r="AG25" s="24" t="e">
        <f>'SEMESTER I'!AH76</f>
        <v>#REF!</v>
      </c>
      <c r="AH25" s="24" t="e">
        <f>'SEMESTER I'!AI76</f>
        <v>#REF!</v>
      </c>
      <c r="AI25" s="24" t="e">
        <f>'SEMESTER I'!AJ76</f>
        <v>#REF!</v>
      </c>
      <c r="AJ25" s="24" t="e">
        <f>'SEMESTER I'!AK76</f>
        <v>#REF!</v>
      </c>
      <c r="AK25" s="24" t="e">
        <f>'SEMESTER I'!AL76</f>
        <v>#REF!</v>
      </c>
      <c r="AL25" s="24" t="e">
        <f>'SEMESTER I'!AM76</f>
        <v>#REF!</v>
      </c>
      <c r="AM25" s="24" t="e">
        <f>'SEMESTER I'!AN76</f>
        <v>#REF!</v>
      </c>
      <c r="AN25" s="24" t="e">
        <f>'SEMESTER I'!AO76</f>
        <v>#REF!</v>
      </c>
      <c r="AO25" s="24" t="e">
        <f>'SEMESTER I'!AP76</f>
        <v>#REF!</v>
      </c>
      <c r="AP25" s="24" t="e">
        <f>'SEMESTER I'!AQ76</f>
        <v>#REF!</v>
      </c>
      <c r="AQ25" s="24" t="e">
        <f>'SEMESTER I'!AR76</f>
        <v>#REF!</v>
      </c>
      <c r="AR25" s="24" t="e">
        <f>'SEMESTER I'!AS76</f>
        <v>#REF!</v>
      </c>
      <c r="AS25" s="24" t="e">
        <f>'SEMESTER I'!AT76</f>
        <v>#REF!</v>
      </c>
      <c r="AT25" s="24" t="e">
        <f>'SEMESTER I'!AU76</f>
        <v>#REF!</v>
      </c>
      <c r="AU25" s="24" t="e">
        <f>'SEMESTER I'!AV76</f>
        <v>#REF!</v>
      </c>
      <c r="AV25" s="24" t="e">
        <f>'SEMESTER I'!AW76</f>
        <v>#REF!</v>
      </c>
      <c r="AW25" s="24" t="e">
        <f>'SEMESTER I'!AX76</f>
        <v>#REF!</v>
      </c>
      <c r="AX25" s="24" t="e">
        <f>'SEMESTER I'!AY76</f>
        <v>#REF!</v>
      </c>
      <c r="AY25" s="24" t="e">
        <f>'SEMESTER I'!AZ76</f>
        <v>#REF!</v>
      </c>
      <c r="AZ25" s="24" t="e">
        <f>'SEMESTER I'!BA76</f>
        <v>#REF!</v>
      </c>
      <c r="BA25" s="24" t="e">
        <f>'SEMESTER I'!BB76</f>
        <v>#REF!</v>
      </c>
      <c r="BB25" s="24" t="e">
        <f>'SEMESTER I'!BC76</f>
        <v>#REF!</v>
      </c>
      <c r="BC25" s="24" t="e">
        <f>'SEMESTER I'!BD76</f>
        <v>#REF!</v>
      </c>
      <c r="BD25" s="24" t="e">
        <f>'SEMESTER I'!BE76</f>
        <v>#REF!</v>
      </c>
      <c r="BE25" s="24" t="e">
        <f>'SEMESTER I'!BF76</f>
        <v>#REF!</v>
      </c>
      <c r="BF25" s="24" t="e">
        <f>'SEMESTER I'!BG76</f>
        <v>#REF!</v>
      </c>
      <c r="BG25" s="24" t="e">
        <f>'SEMESTER I'!BH76</f>
        <v>#REF!</v>
      </c>
      <c r="BH25" s="24" t="e">
        <f>'SEMESTER I'!BI76</f>
        <v>#REF!</v>
      </c>
      <c r="BI25" s="24" t="e">
        <f>'SEMESTER I'!BJ76</f>
        <v>#REF!</v>
      </c>
      <c r="BJ25" s="24" t="e">
        <f>'SEMESTER I'!BK76</f>
        <v>#REF!</v>
      </c>
      <c r="BK25" s="24" t="e">
        <f>'SEMESTER I'!BL76</f>
        <v>#REF!</v>
      </c>
      <c r="BL25" s="24" t="e">
        <f>'SEMESTER I'!BM76</f>
        <v>#REF!</v>
      </c>
      <c r="BM25" s="24" t="e">
        <f>'SEMESTER I'!BN76</f>
        <v>#REF!</v>
      </c>
      <c r="BN25" s="24" t="e">
        <f>'SEMESTER I'!BO76</f>
        <v>#REF!</v>
      </c>
      <c r="BO25" s="24" t="e">
        <f>'SEMESTER I'!BP76</f>
        <v>#REF!</v>
      </c>
      <c r="BP25" s="24" t="e">
        <f>'SEMESTER I'!BQ76</f>
        <v>#REF!</v>
      </c>
      <c r="BQ25" s="24" t="e">
        <f>'SEMESTER I'!BR76</f>
        <v>#REF!</v>
      </c>
      <c r="BR25" s="24" t="e">
        <f>'SEMESTER I'!BS76</f>
        <v>#REF!</v>
      </c>
      <c r="BS25" s="24" t="e">
        <f>'SEMESTER I'!BT76</f>
        <v>#REF!</v>
      </c>
      <c r="BT25" s="24" t="e">
        <f>'SEMESTER I'!BU76</f>
        <v>#REF!</v>
      </c>
      <c r="BU25" s="24" t="e">
        <f>'SEMESTER I'!BV76</f>
        <v>#REF!</v>
      </c>
    </row>
    <row r="26" spans="1:73" ht="14.25" customHeight="1">
      <c r="A26" s="100">
        <v>15</v>
      </c>
      <c r="B26" s="102" t="s">
        <v>147</v>
      </c>
      <c r="C26" s="24" t="e">
        <f>'SEMESTER I'!D80</f>
        <v>#REF!</v>
      </c>
      <c r="D26" s="24" t="e">
        <f>'SEMESTER I'!E80</f>
        <v>#REF!</v>
      </c>
      <c r="E26" s="24" t="e">
        <f>'SEMESTER I'!F80</f>
        <v>#REF!</v>
      </c>
      <c r="F26" s="24" t="e">
        <f>'SEMESTER I'!G80</f>
        <v>#REF!</v>
      </c>
      <c r="G26" s="24" t="e">
        <f>'SEMESTER I'!H80</f>
        <v>#REF!</v>
      </c>
      <c r="H26" s="24" t="e">
        <f>'SEMESTER I'!I80</f>
        <v>#REF!</v>
      </c>
      <c r="I26" s="24" t="e">
        <f>'SEMESTER I'!J80</f>
        <v>#REF!</v>
      </c>
      <c r="J26" s="24" t="e">
        <f>'SEMESTER I'!K80</f>
        <v>#REF!</v>
      </c>
      <c r="K26" s="24" t="e">
        <f>'SEMESTER I'!L80</f>
        <v>#REF!</v>
      </c>
      <c r="L26" s="24" t="e">
        <f>'SEMESTER I'!M80</f>
        <v>#REF!</v>
      </c>
      <c r="M26" s="24" t="e">
        <f>'SEMESTER I'!N80</f>
        <v>#REF!</v>
      </c>
      <c r="N26" s="24" t="e">
        <f>'SEMESTER I'!O80</f>
        <v>#REF!</v>
      </c>
      <c r="O26" s="24" t="e">
        <f>'SEMESTER I'!P80</f>
        <v>#REF!</v>
      </c>
      <c r="P26" s="24" t="e">
        <f>'SEMESTER I'!Q80</f>
        <v>#REF!</v>
      </c>
      <c r="Q26" s="24" t="e">
        <f>'SEMESTER I'!R80</f>
        <v>#REF!</v>
      </c>
      <c r="R26" s="24" t="e">
        <f>'SEMESTER I'!S80</f>
        <v>#REF!</v>
      </c>
      <c r="S26" s="24" t="e">
        <f>'SEMESTER I'!T80</f>
        <v>#REF!</v>
      </c>
      <c r="T26" s="24" t="e">
        <f>'SEMESTER I'!U80</f>
        <v>#REF!</v>
      </c>
      <c r="U26" s="24" t="e">
        <f>'SEMESTER I'!V80</f>
        <v>#REF!</v>
      </c>
      <c r="V26" s="24" t="e">
        <f>'SEMESTER I'!W80</f>
        <v>#REF!</v>
      </c>
      <c r="W26" s="24" t="e">
        <f>'SEMESTER I'!X80</f>
        <v>#REF!</v>
      </c>
      <c r="X26" s="24" t="e">
        <f>'SEMESTER I'!Y80</f>
        <v>#REF!</v>
      </c>
      <c r="Y26" s="24" t="e">
        <f>'SEMESTER I'!Z80</f>
        <v>#REF!</v>
      </c>
      <c r="Z26" s="24" t="e">
        <f>'SEMESTER I'!AA80</f>
        <v>#REF!</v>
      </c>
      <c r="AA26" s="24" t="e">
        <f>'SEMESTER I'!AB80</f>
        <v>#REF!</v>
      </c>
      <c r="AB26" s="24" t="e">
        <f>'SEMESTER I'!AC80</f>
        <v>#REF!</v>
      </c>
      <c r="AC26" s="24" t="e">
        <f>'SEMESTER I'!AD80</f>
        <v>#REF!</v>
      </c>
      <c r="AD26" s="24" t="e">
        <f>'SEMESTER I'!AE80</f>
        <v>#REF!</v>
      </c>
      <c r="AE26" s="24" t="e">
        <f>'SEMESTER I'!AF80</f>
        <v>#REF!</v>
      </c>
      <c r="AF26" s="24" t="e">
        <f>'SEMESTER I'!AG80</f>
        <v>#REF!</v>
      </c>
      <c r="AG26" s="24" t="e">
        <f>'SEMESTER I'!AH80</f>
        <v>#REF!</v>
      </c>
      <c r="AH26" s="24" t="e">
        <f>'SEMESTER I'!AI80</f>
        <v>#REF!</v>
      </c>
      <c r="AI26" s="24" t="e">
        <f>'SEMESTER I'!AJ80</f>
        <v>#REF!</v>
      </c>
      <c r="AJ26" s="24" t="e">
        <f>'SEMESTER I'!AK80</f>
        <v>#REF!</v>
      </c>
      <c r="AK26" s="24" t="e">
        <f>'SEMESTER I'!AL80</f>
        <v>#REF!</v>
      </c>
      <c r="AL26" s="24" t="e">
        <f>'SEMESTER I'!AM80</f>
        <v>#REF!</v>
      </c>
      <c r="AM26" s="24" t="e">
        <f>'SEMESTER I'!AN80</f>
        <v>#REF!</v>
      </c>
      <c r="AN26" s="24" t="e">
        <f>'SEMESTER I'!AO80</f>
        <v>#REF!</v>
      </c>
      <c r="AO26" s="24" t="e">
        <f>'SEMESTER I'!AP80</f>
        <v>#REF!</v>
      </c>
      <c r="AP26" s="24" t="e">
        <f>'SEMESTER I'!AQ80</f>
        <v>#REF!</v>
      </c>
      <c r="AQ26" s="24" t="e">
        <f>'SEMESTER I'!AR80</f>
        <v>#REF!</v>
      </c>
      <c r="AR26" s="24" t="e">
        <f>'SEMESTER I'!AS80</f>
        <v>#REF!</v>
      </c>
      <c r="AS26" s="24" t="e">
        <f>'SEMESTER I'!AT80</f>
        <v>#REF!</v>
      </c>
      <c r="AT26" s="24" t="e">
        <f>'SEMESTER I'!AU80</f>
        <v>#REF!</v>
      </c>
      <c r="AU26" s="24" t="e">
        <f>'SEMESTER I'!AV80</f>
        <v>#REF!</v>
      </c>
      <c r="AV26" s="24" t="e">
        <f>'SEMESTER I'!AW80</f>
        <v>#REF!</v>
      </c>
      <c r="AW26" s="24" t="e">
        <f>'SEMESTER I'!AX80</f>
        <v>#REF!</v>
      </c>
      <c r="AX26" s="24" t="e">
        <f>'SEMESTER I'!AY80</f>
        <v>#REF!</v>
      </c>
      <c r="AY26" s="24" t="e">
        <f>'SEMESTER I'!AZ80</f>
        <v>#REF!</v>
      </c>
      <c r="AZ26" s="24" t="e">
        <f>'SEMESTER I'!BA80</f>
        <v>#REF!</v>
      </c>
      <c r="BA26" s="24" t="e">
        <f>'SEMESTER I'!BB80</f>
        <v>#REF!</v>
      </c>
      <c r="BB26" s="24" t="e">
        <f>'SEMESTER I'!BC80</f>
        <v>#REF!</v>
      </c>
      <c r="BC26" s="24" t="e">
        <f>'SEMESTER I'!BD80</f>
        <v>#REF!</v>
      </c>
      <c r="BD26" s="24" t="e">
        <f>'SEMESTER I'!BE80</f>
        <v>#REF!</v>
      </c>
      <c r="BE26" s="24" t="e">
        <f>'SEMESTER I'!BF80</f>
        <v>#REF!</v>
      </c>
      <c r="BF26" s="24" t="e">
        <f>'SEMESTER I'!BG80</f>
        <v>#REF!</v>
      </c>
      <c r="BG26" s="24" t="e">
        <f>'SEMESTER I'!BH80</f>
        <v>#REF!</v>
      </c>
      <c r="BH26" s="24" t="e">
        <f>'SEMESTER I'!BI80</f>
        <v>#REF!</v>
      </c>
      <c r="BI26" s="24" t="e">
        <f>'SEMESTER I'!BJ80</f>
        <v>#REF!</v>
      </c>
      <c r="BJ26" s="24" t="e">
        <f>'SEMESTER I'!BK80</f>
        <v>#REF!</v>
      </c>
      <c r="BK26" s="24" t="e">
        <f>'SEMESTER I'!BL80</f>
        <v>#REF!</v>
      </c>
      <c r="BL26" s="24" t="e">
        <f>'SEMESTER I'!BM80</f>
        <v>#REF!</v>
      </c>
      <c r="BM26" s="24" t="e">
        <f>'SEMESTER I'!BN80</f>
        <v>#REF!</v>
      </c>
      <c r="BN26" s="24" t="e">
        <f>'SEMESTER I'!BO80</f>
        <v>#REF!</v>
      </c>
      <c r="BO26" s="24" t="e">
        <f>'SEMESTER I'!BP80</f>
        <v>#REF!</v>
      </c>
      <c r="BP26" s="24" t="e">
        <f>'SEMESTER I'!BQ80</f>
        <v>#REF!</v>
      </c>
      <c r="BQ26" s="24" t="e">
        <f>'SEMESTER I'!BR80</f>
        <v>#REF!</v>
      </c>
      <c r="BR26" s="24" t="e">
        <f>'SEMESTER I'!BS80</f>
        <v>#REF!</v>
      </c>
      <c r="BS26" s="24" t="e">
        <f>'SEMESTER I'!BT80</f>
        <v>#REF!</v>
      </c>
      <c r="BT26" s="24" t="e">
        <f>'SEMESTER I'!BU80</f>
        <v>#REF!</v>
      </c>
      <c r="BU26" s="24" t="e">
        <f>'SEMESTER I'!BV80</f>
        <v>#REF!</v>
      </c>
    </row>
    <row r="27" spans="1:73" ht="14.25" customHeight="1">
      <c r="A27" s="100">
        <v>16</v>
      </c>
      <c r="B27" s="103" t="s">
        <v>132</v>
      </c>
      <c r="C27" s="24" t="e">
        <f>'SEMESTER I'!D84</f>
        <v>#REF!</v>
      </c>
      <c r="D27" s="24" t="e">
        <f>'SEMESTER I'!E84</f>
        <v>#REF!</v>
      </c>
      <c r="E27" s="24" t="e">
        <f>'SEMESTER I'!F84</f>
        <v>#REF!</v>
      </c>
      <c r="F27" s="24" t="e">
        <f>'SEMESTER I'!G84</f>
        <v>#REF!</v>
      </c>
      <c r="G27" s="24" t="e">
        <f>'SEMESTER I'!H84</f>
        <v>#REF!</v>
      </c>
      <c r="H27" s="24" t="e">
        <f>'SEMESTER I'!I84</f>
        <v>#REF!</v>
      </c>
      <c r="I27" s="24" t="e">
        <f>'SEMESTER I'!J84</f>
        <v>#REF!</v>
      </c>
      <c r="J27" s="24" t="e">
        <f>'SEMESTER I'!K84</f>
        <v>#REF!</v>
      </c>
      <c r="K27" s="24" t="e">
        <f>'SEMESTER I'!L84</f>
        <v>#REF!</v>
      </c>
      <c r="L27" s="24" t="e">
        <f>'SEMESTER I'!M84</f>
        <v>#REF!</v>
      </c>
      <c r="M27" s="24" t="e">
        <f>'SEMESTER I'!N84</f>
        <v>#REF!</v>
      </c>
      <c r="N27" s="24" t="e">
        <f>'SEMESTER I'!O84</f>
        <v>#REF!</v>
      </c>
      <c r="O27" s="24" t="e">
        <f>'SEMESTER I'!P84</f>
        <v>#REF!</v>
      </c>
      <c r="P27" s="24" t="e">
        <f>'SEMESTER I'!Q84</f>
        <v>#REF!</v>
      </c>
      <c r="Q27" s="24" t="e">
        <f>'SEMESTER I'!R84</f>
        <v>#REF!</v>
      </c>
      <c r="R27" s="24" t="e">
        <f>'SEMESTER I'!S84</f>
        <v>#REF!</v>
      </c>
      <c r="S27" s="24" t="e">
        <f>'SEMESTER I'!T84</f>
        <v>#REF!</v>
      </c>
      <c r="T27" s="24" t="e">
        <f>'SEMESTER I'!U84</f>
        <v>#REF!</v>
      </c>
      <c r="U27" s="24" t="e">
        <f>'SEMESTER I'!V84</f>
        <v>#REF!</v>
      </c>
      <c r="V27" s="24" t="e">
        <f>'SEMESTER I'!W84</f>
        <v>#REF!</v>
      </c>
      <c r="W27" s="24" t="e">
        <f>'SEMESTER I'!X84</f>
        <v>#REF!</v>
      </c>
      <c r="X27" s="24" t="e">
        <f>'SEMESTER I'!Y84</f>
        <v>#REF!</v>
      </c>
      <c r="Y27" s="24" t="e">
        <f>'SEMESTER I'!Z84</f>
        <v>#REF!</v>
      </c>
      <c r="Z27" s="24" t="e">
        <f>'SEMESTER I'!AA84</f>
        <v>#REF!</v>
      </c>
      <c r="AA27" s="24" t="e">
        <f>'SEMESTER I'!AB84</f>
        <v>#REF!</v>
      </c>
      <c r="AB27" s="24" t="e">
        <f>'SEMESTER I'!AC84</f>
        <v>#REF!</v>
      </c>
      <c r="AC27" s="24" t="e">
        <f>'SEMESTER I'!AD84</f>
        <v>#REF!</v>
      </c>
      <c r="AD27" s="24" t="e">
        <f>'SEMESTER I'!AE84</f>
        <v>#REF!</v>
      </c>
      <c r="AE27" s="24" t="e">
        <f>'SEMESTER I'!AF84</f>
        <v>#REF!</v>
      </c>
      <c r="AF27" s="24" t="e">
        <f>'SEMESTER I'!AG84</f>
        <v>#REF!</v>
      </c>
      <c r="AG27" s="24" t="e">
        <f>'SEMESTER I'!AH84</f>
        <v>#REF!</v>
      </c>
      <c r="AH27" s="24" t="e">
        <f>'SEMESTER I'!AI84</f>
        <v>#REF!</v>
      </c>
      <c r="AI27" s="24" t="e">
        <f>'SEMESTER I'!AJ84</f>
        <v>#REF!</v>
      </c>
      <c r="AJ27" s="24" t="e">
        <f>'SEMESTER I'!AK84</f>
        <v>#REF!</v>
      </c>
      <c r="AK27" s="24" t="e">
        <f>'SEMESTER I'!AL84</f>
        <v>#REF!</v>
      </c>
      <c r="AL27" s="24" t="e">
        <f>'SEMESTER I'!AM84</f>
        <v>#REF!</v>
      </c>
      <c r="AM27" s="24" t="e">
        <f>'SEMESTER I'!AN84</f>
        <v>#REF!</v>
      </c>
      <c r="AN27" s="24" t="e">
        <f>'SEMESTER I'!AO84</f>
        <v>#REF!</v>
      </c>
      <c r="AO27" s="24" t="e">
        <f>'SEMESTER I'!AP84</f>
        <v>#REF!</v>
      </c>
      <c r="AP27" s="24" t="e">
        <f>'SEMESTER I'!AQ84</f>
        <v>#REF!</v>
      </c>
      <c r="AQ27" s="24" t="e">
        <f>'SEMESTER I'!AR84</f>
        <v>#REF!</v>
      </c>
      <c r="AR27" s="24" t="e">
        <f>'SEMESTER I'!AS84</f>
        <v>#REF!</v>
      </c>
      <c r="AS27" s="24" t="e">
        <f>'SEMESTER I'!AT84</f>
        <v>#REF!</v>
      </c>
      <c r="AT27" s="24" t="e">
        <f>'SEMESTER I'!AU84</f>
        <v>#REF!</v>
      </c>
      <c r="AU27" s="24" t="e">
        <f>'SEMESTER I'!AV84</f>
        <v>#REF!</v>
      </c>
      <c r="AV27" s="24" t="e">
        <f>'SEMESTER I'!AW84</f>
        <v>#REF!</v>
      </c>
      <c r="AW27" s="24" t="e">
        <f>'SEMESTER I'!AX84</f>
        <v>#REF!</v>
      </c>
      <c r="AX27" s="24" t="e">
        <f>'SEMESTER I'!AY84</f>
        <v>#REF!</v>
      </c>
      <c r="AY27" s="24" t="e">
        <f>'SEMESTER I'!AZ84</f>
        <v>#REF!</v>
      </c>
      <c r="AZ27" s="24" t="e">
        <f>'SEMESTER I'!BA84</f>
        <v>#REF!</v>
      </c>
      <c r="BA27" s="24" t="e">
        <f>'SEMESTER I'!BB84</f>
        <v>#REF!</v>
      </c>
      <c r="BB27" s="24" t="e">
        <f>'SEMESTER I'!BC84</f>
        <v>#REF!</v>
      </c>
      <c r="BC27" s="24" t="e">
        <f>'SEMESTER I'!BD84</f>
        <v>#REF!</v>
      </c>
      <c r="BD27" s="24" t="e">
        <f>'SEMESTER I'!BE84</f>
        <v>#REF!</v>
      </c>
      <c r="BE27" s="24" t="e">
        <f>'SEMESTER I'!BF84</f>
        <v>#REF!</v>
      </c>
      <c r="BF27" s="24" t="e">
        <f>'SEMESTER I'!BG84</f>
        <v>#REF!</v>
      </c>
      <c r="BG27" s="24" t="e">
        <f>'SEMESTER I'!BH84</f>
        <v>#REF!</v>
      </c>
      <c r="BH27" s="24" t="e">
        <f>'SEMESTER I'!BI84</f>
        <v>#REF!</v>
      </c>
      <c r="BI27" s="24" t="e">
        <f>'SEMESTER I'!BJ84</f>
        <v>#REF!</v>
      </c>
      <c r="BJ27" s="24" t="e">
        <f>'SEMESTER I'!BK84</f>
        <v>#REF!</v>
      </c>
      <c r="BK27" s="24" t="e">
        <f>'SEMESTER I'!BL84</f>
        <v>#REF!</v>
      </c>
      <c r="BL27" s="24" t="e">
        <f>'SEMESTER I'!BM84</f>
        <v>#REF!</v>
      </c>
      <c r="BM27" s="24" t="e">
        <f>'SEMESTER I'!BN84</f>
        <v>#REF!</v>
      </c>
      <c r="BN27" s="24" t="e">
        <f>'SEMESTER I'!BO84</f>
        <v>#REF!</v>
      </c>
      <c r="BO27" s="24" t="e">
        <f>'SEMESTER I'!BP84</f>
        <v>#REF!</v>
      </c>
      <c r="BP27" s="24" t="e">
        <f>'SEMESTER I'!BQ84</f>
        <v>#REF!</v>
      </c>
      <c r="BQ27" s="24" t="e">
        <f>'SEMESTER I'!BR84</f>
        <v>#REF!</v>
      </c>
      <c r="BR27" s="24" t="e">
        <f>'SEMESTER I'!BS84</f>
        <v>#REF!</v>
      </c>
      <c r="BS27" s="24" t="e">
        <f>'SEMESTER I'!BT84</f>
        <v>#REF!</v>
      </c>
      <c r="BT27" s="24" t="e">
        <f>'SEMESTER I'!BU84</f>
        <v>#REF!</v>
      </c>
      <c r="BU27" s="24" t="e">
        <f>'SEMESTER I'!BV84</f>
        <v>#REF!</v>
      </c>
    </row>
    <row r="28" spans="1:73" ht="14.25" customHeight="1">
      <c r="A28" s="202" t="s">
        <v>148</v>
      </c>
      <c r="B28" s="192"/>
      <c r="C28" s="104" t="e">
        <f>'SEMESTER I'!D85</f>
        <v>#REF!</v>
      </c>
      <c r="D28" s="104" t="e">
        <f>'SEMESTER I'!E85</f>
        <v>#REF!</v>
      </c>
      <c r="E28" s="104" t="e">
        <f>'SEMESTER I'!F85</f>
        <v>#REF!</v>
      </c>
      <c r="F28" s="104" t="e">
        <f>'SEMESTER I'!G85</f>
        <v>#REF!</v>
      </c>
      <c r="G28" s="104" t="e">
        <f>'SEMESTER I'!H85</f>
        <v>#REF!</v>
      </c>
      <c r="H28" s="104" t="e">
        <f>'SEMESTER I'!I85</f>
        <v>#REF!</v>
      </c>
      <c r="I28" s="104" t="e">
        <f>'SEMESTER I'!J85</f>
        <v>#REF!</v>
      </c>
      <c r="J28" s="104" t="e">
        <f>'SEMESTER I'!K85</f>
        <v>#REF!</v>
      </c>
      <c r="K28" s="104" t="e">
        <f>'SEMESTER I'!L85</f>
        <v>#REF!</v>
      </c>
      <c r="L28" s="104" t="e">
        <f>'SEMESTER I'!M85</f>
        <v>#REF!</v>
      </c>
      <c r="M28" s="104" t="e">
        <f>'SEMESTER I'!N85</f>
        <v>#REF!</v>
      </c>
      <c r="N28" s="104" t="e">
        <f>'SEMESTER I'!O85</f>
        <v>#REF!</v>
      </c>
      <c r="O28" s="104" t="e">
        <f>'SEMESTER I'!P85</f>
        <v>#REF!</v>
      </c>
      <c r="P28" s="104" t="e">
        <f>'SEMESTER I'!Q85</f>
        <v>#REF!</v>
      </c>
      <c r="Q28" s="104" t="e">
        <f>'SEMESTER I'!R85</f>
        <v>#REF!</v>
      </c>
      <c r="R28" s="104" t="e">
        <f>'SEMESTER I'!S85</f>
        <v>#REF!</v>
      </c>
      <c r="S28" s="104" t="e">
        <f>'SEMESTER I'!T85</f>
        <v>#REF!</v>
      </c>
      <c r="T28" s="104" t="e">
        <f>'SEMESTER I'!U85</f>
        <v>#REF!</v>
      </c>
      <c r="U28" s="104" t="e">
        <f>'SEMESTER I'!V85</f>
        <v>#REF!</v>
      </c>
      <c r="V28" s="104" t="e">
        <f>'SEMESTER I'!W85</f>
        <v>#REF!</v>
      </c>
      <c r="W28" s="104" t="e">
        <f>'SEMESTER I'!X85</f>
        <v>#REF!</v>
      </c>
      <c r="X28" s="104" t="e">
        <f>'SEMESTER I'!Y85</f>
        <v>#REF!</v>
      </c>
      <c r="Y28" s="104" t="e">
        <f>'SEMESTER I'!Z85</f>
        <v>#REF!</v>
      </c>
      <c r="Z28" s="104" t="e">
        <f>'SEMESTER I'!AA85</f>
        <v>#REF!</v>
      </c>
      <c r="AA28" s="104" t="e">
        <f>'SEMESTER I'!AB85</f>
        <v>#REF!</v>
      </c>
      <c r="AB28" s="104" t="e">
        <f>'SEMESTER I'!AC85</f>
        <v>#REF!</v>
      </c>
      <c r="AC28" s="104" t="e">
        <f>'SEMESTER I'!AD85</f>
        <v>#REF!</v>
      </c>
      <c r="AD28" s="104" t="e">
        <f>'SEMESTER I'!AE85</f>
        <v>#REF!</v>
      </c>
      <c r="AE28" s="104" t="e">
        <f>'SEMESTER I'!AF85</f>
        <v>#REF!</v>
      </c>
      <c r="AF28" s="104" t="e">
        <f>'SEMESTER I'!AG85</f>
        <v>#REF!</v>
      </c>
      <c r="AG28" s="104" t="e">
        <f>'SEMESTER I'!AH85</f>
        <v>#REF!</v>
      </c>
      <c r="AH28" s="104" t="e">
        <f>'SEMESTER I'!AI85</f>
        <v>#REF!</v>
      </c>
      <c r="AI28" s="104" t="e">
        <f>'SEMESTER I'!AJ85</f>
        <v>#REF!</v>
      </c>
      <c r="AJ28" s="104" t="e">
        <f>'SEMESTER I'!AK85</f>
        <v>#REF!</v>
      </c>
      <c r="AK28" s="104" t="e">
        <f>'SEMESTER I'!AL85</f>
        <v>#REF!</v>
      </c>
      <c r="AL28" s="104" t="e">
        <f>'SEMESTER I'!AM85</f>
        <v>#REF!</v>
      </c>
      <c r="AM28" s="104" t="e">
        <f>'SEMESTER I'!AN85</f>
        <v>#REF!</v>
      </c>
      <c r="AN28" s="104" t="e">
        <f>'SEMESTER I'!AO85</f>
        <v>#REF!</v>
      </c>
      <c r="AO28" s="104" t="e">
        <f>'SEMESTER I'!AP85</f>
        <v>#REF!</v>
      </c>
      <c r="AP28" s="104" t="e">
        <f>'SEMESTER I'!AQ85</f>
        <v>#REF!</v>
      </c>
      <c r="AQ28" s="104" t="e">
        <f>'SEMESTER I'!AR85</f>
        <v>#REF!</v>
      </c>
      <c r="AR28" s="104" t="e">
        <f>'SEMESTER I'!AS85</f>
        <v>#REF!</v>
      </c>
      <c r="AS28" s="104" t="e">
        <f>'SEMESTER I'!AT85</f>
        <v>#REF!</v>
      </c>
      <c r="AT28" s="104" t="e">
        <f>'SEMESTER I'!AU85</f>
        <v>#REF!</v>
      </c>
      <c r="AU28" s="104" t="e">
        <f>'SEMESTER I'!AV85</f>
        <v>#REF!</v>
      </c>
      <c r="AV28" s="104" t="e">
        <f>'SEMESTER I'!AW85</f>
        <v>#REF!</v>
      </c>
      <c r="AW28" s="104" t="e">
        <f>'SEMESTER I'!AX85</f>
        <v>#REF!</v>
      </c>
      <c r="AX28" s="104" t="e">
        <f>'SEMESTER I'!AY85</f>
        <v>#REF!</v>
      </c>
      <c r="AY28" s="104" t="e">
        <f>'SEMESTER I'!AZ85</f>
        <v>#REF!</v>
      </c>
      <c r="AZ28" s="104" t="e">
        <f>'SEMESTER I'!BA85</f>
        <v>#REF!</v>
      </c>
      <c r="BA28" s="104" t="e">
        <f>'SEMESTER I'!BB85</f>
        <v>#REF!</v>
      </c>
      <c r="BB28" s="104" t="e">
        <f>'SEMESTER I'!BC85</f>
        <v>#REF!</v>
      </c>
      <c r="BC28" s="104" t="e">
        <f>'SEMESTER I'!BD85</f>
        <v>#REF!</v>
      </c>
      <c r="BD28" s="104" t="e">
        <f>'SEMESTER I'!BE85</f>
        <v>#REF!</v>
      </c>
      <c r="BE28" s="104" t="e">
        <f>'SEMESTER I'!BF85</f>
        <v>#REF!</v>
      </c>
      <c r="BF28" s="104" t="e">
        <f>'SEMESTER I'!BG85</f>
        <v>#REF!</v>
      </c>
      <c r="BG28" s="104" t="e">
        <f>'SEMESTER I'!BH85</f>
        <v>#REF!</v>
      </c>
      <c r="BH28" s="104" t="e">
        <f>'SEMESTER I'!BI85</f>
        <v>#REF!</v>
      </c>
      <c r="BI28" s="104" t="e">
        <f>'SEMESTER I'!BJ85</f>
        <v>#REF!</v>
      </c>
      <c r="BJ28" s="104" t="e">
        <f>'SEMESTER I'!BK85</f>
        <v>#REF!</v>
      </c>
      <c r="BK28" s="104" t="e">
        <f>'SEMESTER I'!BL85</f>
        <v>#REF!</v>
      </c>
      <c r="BL28" s="104" t="e">
        <f>'SEMESTER I'!BM85</f>
        <v>#REF!</v>
      </c>
      <c r="BM28" s="104" t="e">
        <f>'SEMESTER I'!BN85</f>
        <v>#REF!</v>
      </c>
      <c r="BN28" s="104" t="e">
        <f>'SEMESTER I'!BO85</f>
        <v>#REF!</v>
      </c>
      <c r="BO28" s="104" t="e">
        <f>'SEMESTER I'!BP85</f>
        <v>#REF!</v>
      </c>
      <c r="BP28" s="104" t="e">
        <f>'SEMESTER I'!BQ85</f>
        <v>#REF!</v>
      </c>
      <c r="BQ28" s="104" t="e">
        <f>'SEMESTER I'!BR85</f>
        <v>#REF!</v>
      </c>
      <c r="BR28" s="104" t="e">
        <f>'SEMESTER I'!BS85</f>
        <v>#REF!</v>
      </c>
      <c r="BS28" s="104" t="e">
        <f>'SEMESTER I'!BT85</f>
        <v>#REF!</v>
      </c>
      <c r="BT28" s="104" t="e">
        <f>'SEMESTER I'!BU85</f>
        <v>#REF!</v>
      </c>
      <c r="BU28" s="104" t="e">
        <f>'SEMESTER 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5"/>
      <c r="BM30" s="185"/>
      <c r="BN30" s="185"/>
      <c r="BO30" s="185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5"/>
      <c r="BM31" s="185"/>
      <c r="BN31" s="185"/>
      <c r="BO31" s="185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5"/>
      <c r="BL32" s="185"/>
      <c r="BM32" s="185"/>
      <c r="BN32" s="185"/>
      <c r="BO32" s="185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6"/>
      <c r="BL35" s="185"/>
      <c r="BM35" s="185"/>
      <c r="BN35" s="185"/>
      <c r="BO35" s="185"/>
    </row>
    <row r="36" spans="2:67" ht="14.25" customHeight="1">
      <c r="B36" s="107"/>
      <c r="C36" s="105"/>
      <c r="D36" s="105"/>
      <c r="AA36" s="105"/>
      <c r="AB36" s="106"/>
      <c r="BK36" s="205"/>
      <c r="BL36" s="185"/>
      <c r="BM36" s="185"/>
      <c r="BN36" s="185"/>
      <c r="BO36" s="185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157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37">
        <v>38</v>
      </c>
      <c r="AM11" s="138">
        <v>39</v>
      </c>
      <c r="AN11" s="137">
        <v>40</v>
      </c>
      <c r="AO11" s="138">
        <v>41</v>
      </c>
      <c r="AP11" s="137">
        <v>42</v>
      </c>
      <c r="AQ11" s="138">
        <v>43</v>
      </c>
      <c r="AR11" s="137">
        <v>44</v>
      </c>
      <c r="AS11" s="138">
        <v>45</v>
      </c>
      <c r="AT11" s="137">
        <v>46</v>
      </c>
      <c r="AU11" s="138">
        <v>47</v>
      </c>
      <c r="AV11" s="137">
        <v>48</v>
      </c>
      <c r="AW11" s="138">
        <v>49</v>
      </c>
      <c r="AX11" s="137">
        <v>50</v>
      </c>
      <c r="AY11" s="138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31">
        <v>8</v>
      </c>
      <c r="E12" s="131">
        <v>4</v>
      </c>
      <c r="F12" s="18">
        <v>6</v>
      </c>
      <c r="G12" s="19">
        <f t="shared" ref="G12:G79" si="0">(F12/D12*100)</f>
        <v>75</v>
      </c>
      <c r="H12" s="20">
        <v>2</v>
      </c>
      <c r="I12" s="21">
        <f t="shared" ref="I12:I46" si="1">(H12/F12*100)</f>
        <v>33.333333333333329</v>
      </c>
      <c r="J12" s="22"/>
      <c r="K12" s="23">
        <f t="shared" ref="K12:K46" si="2">(J12/F12*100)</f>
        <v>0</v>
      </c>
      <c r="L12" s="20"/>
      <c r="M12" s="20"/>
      <c r="N12" s="24">
        <v>8</v>
      </c>
      <c r="O12" s="19">
        <f t="shared" ref="O12:O85" si="3">(N12/D12*100)</f>
        <v>100</v>
      </c>
      <c r="P12" s="25">
        <v>1</v>
      </c>
      <c r="Q12" s="19">
        <f t="shared" ref="Q12:Q46" si="4">(P12/N12*100)</f>
        <v>12.5</v>
      </c>
      <c r="R12" s="25"/>
      <c r="S12" s="19">
        <f t="shared" ref="S12:S85" si="5">(R12/D12*100)</f>
        <v>0</v>
      </c>
      <c r="T12" s="25"/>
      <c r="U12" s="19" t="e">
        <f t="shared" ref="U12:U46" si="6">(T12/R12*100)</f>
        <v>#DIV/0!</v>
      </c>
      <c r="V12" s="25"/>
      <c r="W12" s="19">
        <f t="shared" ref="W12:W85" si="7">(V12/D12*100)</f>
        <v>0</v>
      </c>
      <c r="X12" s="17"/>
      <c r="Y12" s="19" t="e">
        <f t="shared" ref="Y12:Y46" si="8">(X12/V12*100)</f>
        <v>#DIV/0!</v>
      </c>
      <c r="Z12" s="26"/>
      <c r="AA12" s="19">
        <f t="shared" ref="AA12:AA85" si="9">(Z12/D12*100)</f>
        <v>0</v>
      </c>
      <c r="AB12" s="26"/>
      <c r="AC12" s="19" t="e">
        <f t="shared" ref="AC12:AC46" si="10">(AB12/Z12*100)</f>
        <v>#DIV/0!</v>
      </c>
      <c r="AD12" s="26"/>
      <c r="AE12" s="19">
        <f t="shared" ref="AE12:AE85" si="11">(AD12/D12*100)</f>
        <v>0</v>
      </c>
      <c r="AF12" s="26"/>
      <c r="AG12" s="19" t="e">
        <f t="shared" ref="AG12:AG46" si="12">(AF12/AD12*100)</f>
        <v>#DIV/0!</v>
      </c>
      <c r="AH12" s="26"/>
      <c r="AI12" s="19">
        <f t="shared" ref="AI12:AI85" si="13">(AH12/D12*100)</f>
        <v>0</v>
      </c>
      <c r="AJ12" s="26"/>
      <c r="AK12" s="139" t="e">
        <f t="shared" ref="AK12:AK46" si="14">(AJ12/AH12*100)</f>
        <v>#DIV/0!</v>
      </c>
      <c r="AL12" s="140"/>
      <c r="AM12" s="140"/>
      <c r="AN12" s="141">
        <v>1</v>
      </c>
      <c r="AO12" s="141">
        <v>1</v>
      </c>
      <c r="AP12" s="140"/>
      <c r="AQ12" s="140"/>
      <c r="AR12" s="141">
        <v>1</v>
      </c>
      <c r="AS12" s="140"/>
      <c r="AT12" s="140"/>
      <c r="AU12" s="140"/>
      <c r="AV12" s="140"/>
      <c r="AW12" s="140"/>
      <c r="AX12" s="140"/>
      <c r="AY12" s="141">
        <v>1</v>
      </c>
      <c r="AZ12" s="142">
        <v>7</v>
      </c>
      <c r="BA12" s="22">
        <v>1</v>
      </c>
      <c r="BB12" s="28">
        <f t="shared" ref="BB12:BB85" si="15">BA12/AZ12*100</f>
        <v>14.285714285714285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1</v>
      </c>
      <c r="BJ12" s="29">
        <f t="shared" ref="BJ12:BJ85" si="20">BI12/AZ12*100</f>
        <v>14.285714285714285</v>
      </c>
      <c r="BK12" s="25">
        <v>6</v>
      </c>
      <c r="BL12" s="19">
        <f t="shared" ref="BL12:BL85" si="21">(BK12/AZ12*100)</f>
        <v>85.714285714285708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7</v>
      </c>
      <c r="BY12" s="4"/>
    </row>
    <row r="13" spans="1:77" ht="14.25" customHeight="1">
      <c r="A13" s="174"/>
      <c r="B13" s="174"/>
      <c r="C13" s="32" t="s">
        <v>62</v>
      </c>
      <c r="D13" s="131">
        <v>9</v>
      </c>
      <c r="E13" s="131">
        <v>6</v>
      </c>
      <c r="F13" s="18">
        <v>3</v>
      </c>
      <c r="G13" s="19">
        <f t="shared" si="0"/>
        <v>33.333333333333329</v>
      </c>
      <c r="H13" s="20">
        <v>1</v>
      </c>
      <c r="I13" s="21">
        <f t="shared" si="1"/>
        <v>33.333333333333329</v>
      </c>
      <c r="J13" s="22"/>
      <c r="K13" s="23">
        <f t="shared" si="2"/>
        <v>0</v>
      </c>
      <c r="L13" s="20"/>
      <c r="M13" s="20"/>
      <c r="N13" s="24">
        <v>9</v>
      </c>
      <c r="O13" s="19">
        <f t="shared" si="3"/>
        <v>100</v>
      </c>
      <c r="P13" s="25">
        <v>0</v>
      </c>
      <c r="Q13" s="19">
        <f t="shared" si="4"/>
        <v>0</v>
      </c>
      <c r="R13" s="25"/>
      <c r="S13" s="19">
        <f t="shared" si="5"/>
        <v>0</v>
      </c>
      <c r="T13" s="25"/>
      <c r="U13" s="19" t="e">
        <f t="shared" si="6"/>
        <v>#DIV/0!</v>
      </c>
      <c r="V13" s="25"/>
      <c r="W13" s="19">
        <f t="shared" si="7"/>
        <v>0</v>
      </c>
      <c r="X13" s="17"/>
      <c r="Y13" s="19" t="e">
        <f t="shared" si="8"/>
        <v>#DIV/0!</v>
      </c>
      <c r="Z13" s="26"/>
      <c r="AA13" s="19">
        <f t="shared" si="9"/>
        <v>0</v>
      </c>
      <c r="AB13" s="26"/>
      <c r="AC13" s="19" t="e">
        <f t="shared" si="10"/>
        <v>#DIV/0!</v>
      </c>
      <c r="AD13" s="26"/>
      <c r="AE13" s="19">
        <f t="shared" si="11"/>
        <v>0</v>
      </c>
      <c r="AF13" s="26"/>
      <c r="AG13" s="19" t="e">
        <f t="shared" si="12"/>
        <v>#DIV/0!</v>
      </c>
      <c r="AH13" s="26"/>
      <c r="AI13" s="19">
        <f t="shared" si="13"/>
        <v>0</v>
      </c>
      <c r="AJ13" s="26"/>
      <c r="AK13" s="139" t="e">
        <f t="shared" si="14"/>
        <v>#DIV/0!</v>
      </c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1">
        <v>2</v>
      </c>
      <c r="AZ13" s="142">
        <v>8</v>
      </c>
      <c r="BA13" s="22">
        <v>3</v>
      </c>
      <c r="BB13" s="28">
        <f t="shared" si="15"/>
        <v>37.5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37.5</v>
      </c>
      <c r="BK13" s="25">
        <v>5</v>
      </c>
      <c r="BL13" s="19">
        <f t="shared" si="21"/>
        <v>62.5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29</v>
      </c>
      <c r="BY13" s="4"/>
    </row>
    <row r="14" spans="1:77" ht="14.25" customHeight="1">
      <c r="A14" s="174"/>
      <c r="B14" s="174"/>
      <c r="C14" s="32" t="s">
        <v>64</v>
      </c>
      <c r="D14" s="131">
        <v>6</v>
      </c>
      <c r="E14" s="131">
        <v>6</v>
      </c>
      <c r="F14" s="18">
        <v>0</v>
      </c>
      <c r="G14" s="19">
        <f t="shared" si="0"/>
        <v>0</v>
      </c>
      <c r="H14" s="20">
        <v>0</v>
      </c>
      <c r="I14" s="21" t="e">
        <f t="shared" si="1"/>
        <v>#DIV/0!</v>
      </c>
      <c r="J14" s="22"/>
      <c r="K14" s="23" t="e">
        <f t="shared" si="2"/>
        <v>#DIV/0!</v>
      </c>
      <c r="L14" s="20"/>
      <c r="M14" s="20"/>
      <c r="N14" s="24">
        <v>6</v>
      </c>
      <c r="O14" s="19">
        <f t="shared" si="3"/>
        <v>100</v>
      </c>
      <c r="P14" s="25">
        <v>0</v>
      </c>
      <c r="Q14" s="19">
        <f t="shared" si="4"/>
        <v>0</v>
      </c>
      <c r="R14" s="25"/>
      <c r="S14" s="19">
        <f t="shared" si="5"/>
        <v>0</v>
      </c>
      <c r="T14" s="25"/>
      <c r="U14" s="19" t="e">
        <f t="shared" si="6"/>
        <v>#DIV/0!</v>
      </c>
      <c r="V14" s="25"/>
      <c r="W14" s="19">
        <f t="shared" si="7"/>
        <v>0</v>
      </c>
      <c r="X14" s="17"/>
      <c r="Y14" s="19" t="e">
        <f t="shared" si="8"/>
        <v>#DIV/0!</v>
      </c>
      <c r="Z14" s="26"/>
      <c r="AA14" s="19">
        <f t="shared" si="9"/>
        <v>0</v>
      </c>
      <c r="AB14" s="26"/>
      <c r="AC14" s="19" t="e">
        <f t="shared" si="10"/>
        <v>#DIV/0!</v>
      </c>
      <c r="AD14" s="26"/>
      <c r="AE14" s="19">
        <f t="shared" si="11"/>
        <v>0</v>
      </c>
      <c r="AF14" s="26"/>
      <c r="AG14" s="19" t="e">
        <f t="shared" si="12"/>
        <v>#DIV/0!</v>
      </c>
      <c r="AH14" s="26"/>
      <c r="AI14" s="19">
        <f t="shared" si="13"/>
        <v>0</v>
      </c>
      <c r="AJ14" s="26"/>
      <c r="AK14" s="139" t="e">
        <f t="shared" si="14"/>
        <v>#DIV/0!</v>
      </c>
      <c r="AL14" s="140"/>
      <c r="AM14" s="141">
        <v>1</v>
      </c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2">
        <v>7</v>
      </c>
      <c r="BA14" s="22">
        <v>4</v>
      </c>
      <c r="BB14" s="28">
        <f t="shared" si="15"/>
        <v>57.142857142857139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4</v>
      </c>
      <c r="BJ14" s="29">
        <f t="shared" si="20"/>
        <v>57.142857142857139</v>
      </c>
      <c r="BK14" s="25">
        <v>3</v>
      </c>
      <c r="BL14" s="19">
        <f t="shared" si="21"/>
        <v>42.857142857142854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29</v>
      </c>
      <c r="BY14" s="4"/>
    </row>
    <row r="15" spans="1:77" ht="14.25" customHeight="1">
      <c r="A15" s="175"/>
      <c r="B15" s="175"/>
      <c r="C15" s="32" t="s">
        <v>66</v>
      </c>
      <c r="D15" s="131">
        <v>7</v>
      </c>
      <c r="E15" s="131">
        <v>8</v>
      </c>
      <c r="F15" s="18">
        <v>6</v>
      </c>
      <c r="G15" s="19">
        <f t="shared" si="0"/>
        <v>85.714285714285708</v>
      </c>
      <c r="H15" s="20">
        <v>2</v>
      </c>
      <c r="I15" s="21">
        <f t="shared" si="1"/>
        <v>33.333333333333329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5</v>
      </c>
      <c r="O15" s="19">
        <f t="shared" si="3"/>
        <v>71.428571428571431</v>
      </c>
      <c r="P15" s="25">
        <v>1</v>
      </c>
      <c r="Q15" s="19">
        <f t="shared" si="4"/>
        <v>20</v>
      </c>
      <c r="R15" s="25">
        <v>5</v>
      </c>
      <c r="S15" s="19">
        <f t="shared" si="5"/>
        <v>71.428571428571431</v>
      </c>
      <c r="T15" s="25">
        <v>0</v>
      </c>
      <c r="U15" s="19">
        <f t="shared" si="6"/>
        <v>0</v>
      </c>
      <c r="V15" s="25">
        <v>5</v>
      </c>
      <c r="W15" s="19">
        <f t="shared" si="7"/>
        <v>71.428571428571431</v>
      </c>
      <c r="X15" s="17">
        <v>0</v>
      </c>
      <c r="Y15" s="19">
        <f t="shared" si="8"/>
        <v>0</v>
      </c>
      <c r="Z15" s="26">
        <v>5</v>
      </c>
      <c r="AA15" s="19">
        <f t="shared" si="9"/>
        <v>71.428571428571431</v>
      </c>
      <c r="AB15" s="26">
        <v>0</v>
      </c>
      <c r="AC15" s="19">
        <f t="shared" si="10"/>
        <v>0</v>
      </c>
      <c r="AD15" s="26">
        <v>5</v>
      </c>
      <c r="AE15" s="19">
        <f t="shared" si="11"/>
        <v>71.428571428571431</v>
      </c>
      <c r="AF15" s="26">
        <v>0</v>
      </c>
      <c r="AG15" s="19">
        <f t="shared" si="12"/>
        <v>0</v>
      </c>
      <c r="AH15" s="26">
        <v>5</v>
      </c>
      <c r="AI15" s="19">
        <f t="shared" si="13"/>
        <v>71.428571428571431</v>
      </c>
      <c r="AJ15" s="26">
        <v>0</v>
      </c>
      <c r="AK15" s="139">
        <f t="shared" si="14"/>
        <v>0</v>
      </c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2">
        <v>7</v>
      </c>
      <c r="BA15" s="22">
        <v>2</v>
      </c>
      <c r="BB15" s="28">
        <f t="shared" si="15"/>
        <v>28.571428571428569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2</v>
      </c>
      <c r="BJ15" s="29">
        <f t="shared" si="20"/>
        <v>28.571428571428569</v>
      </c>
      <c r="BK15" s="25">
        <v>5</v>
      </c>
      <c r="BL15" s="19">
        <f t="shared" si="21"/>
        <v>71.428571428571431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30</v>
      </c>
      <c r="E16" s="36">
        <f t="shared" si="27"/>
        <v>24</v>
      </c>
      <c r="F16" s="36">
        <f t="shared" si="27"/>
        <v>15</v>
      </c>
      <c r="G16" s="19">
        <f t="shared" si="0"/>
        <v>50</v>
      </c>
      <c r="H16" s="36">
        <f>SUM(H12:H15)</f>
        <v>5</v>
      </c>
      <c r="I16" s="21">
        <f t="shared" si="1"/>
        <v>33.333333333333329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28</v>
      </c>
      <c r="O16" s="19">
        <f t="shared" si="3"/>
        <v>93.333333333333329</v>
      </c>
      <c r="P16" s="36">
        <f>SUM(P12:P15)</f>
        <v>2</v>
      </c>
      <c r="Q16" s="19">
        <f t="shared" si="4"/>
        <v>7.1428571428571423</v>
      </c>
      <c r="R16" s="36">
        <f>SUM(R12:R15)</f>
        <v>5</v>
      </c>
      <c r="S16" s="19">
        <f t="shared" si="5"/>
        <v>16.666666666666664</v>
      </c>
      <c r="T16" s="36">
        <f>SUM(T12:T15)</f>
        <v>0</v>
      </c>
      <c r="U16" s="19">
        <f t="shared" si="6"/>
        <v>0</v>
      </c>
      <c r="V16" s="36">
        <f>SUM(V12:V15)</f>
        <v>5</v>
      </c>
      <c r="W16" s="19">
        <f t="shared" si="7"/>
        <v>16.666666666666664</v>
      </c>
      <c r="X16" s="36">
        <f>SUM(X12:X15)</f>
        <v>0</v>
      </c>
      <c r="Y16" s="19">
        <f t="shared" si="8"/>
        <v>0</v>
      </c>
      <c r="Z16" s="36">
        <f>SUM(Z12:Z15)</f>
        <v>5</v>
      </c>
      <c r="AA16" s="19">
        <f t="shared" si="9"/>
        <v>16.666666666666664</v>
      </c>
      <c r="AB16" s="36">
        <f>SUM(AB12:AB15)</f>
        <v>0</v>
      </c>
      <c r="AC16" s="19">
        <f t="shared" si="10"/>
        <v>0</v>
      </c>
      <c r="AD16" s="36">
        <f>SUM(AD12:AD15)</f>
        <v>5</v>
      </c>
      <c r="AE16" s="19">
        <f t="shared" si="11"/>
        <v>16.666666666666664</v>
      </c>
      <c r="AF16" s="36">
        <f>SUM(AF12:AF15)</f>
        <v>0</v>
      </c>
      <c r="AG16" s="19">
        <f t="shared" si="12"/>
        <v>0</v>
      </c>
      <c r="AH16" s="36">
        <f>SUM(AH12:AH15)</f>
        <v>5</v>
      </c>
      <c r="AI16" s="19">
        <f t="shared" si="13"/>
        <v>16.666666666666664</v>
      </c>
      <c r="AJ16" s="36">
        <f>SUM(AJ12:AJ15)</f>
        <v>0</v>
      </c>
      <c r="AK16" s="19">
        <f t="shared" si="14"/>
        <v>0</v>
      </c>
      <c r="AL16" s="119">
        <f t="shared" ref="AL16:BA16" si="29">SUM(AL12:AL15)</f>
        <v>0</v>
      </c>
      <c r="AM16" s="119">
        <f t="shared" si="29"/>
        <v>1</v>
      </c>
      <c r="AN16" s="119">
        <f t="shared" si="29"/>
        <v>1</v>
      </c>
      <c r="AO16" s="119">
        <f t="shared" si="29"/>
        <v>1</v>
      </c>
      <c r="AP16" s="119">
        <f t="shared" si="29"/>
        <v>0</v>
      </c>
      <c r="AQ16" s="119">
        <f t="shared" si="29"/>
        <v>0</v>
      </c>
      <c r="AR16" s="119">
        <f t="shared" si="29"/>
        <v>1</v>
      </c>
      <c r="AS16" s="119">
        <f t="shared" si="29"/>
        <v>0</v>
      </c>
      <c r="AT16" s="119">
        <f t="shared" si="29"/>
        <v>0</v>
      </c>
      <c r="AU16" s="119">
        <f t="shared" si="29"/>
        <v>0</v>
      </c>
      <c r="AV16" s="119">
        <f t="shared" si="29"/>
        <v>0</v>
      </c>
      <c r="AW16" s="119">
        <f t="shared" si="29"/>
        <v>0</v>
      </c>
      <c r="AX16" s="119">
        <f t="shared" si="29"/>
        <v>0</v>
      </c>
      <c r="AY16" s="119">
        <f t="shared" si="29"/>
        <v>3</v>
      </c>
      <c r="AZ16" s="36">
        <f t="shared" si="29"/>
        <v>29</v>
      </c>
      <c r="BA16" s="36">
        <f t="shared" si="29"/>
        <v>10</v>
      </c>
      <c r="BB16" s="28">
        <f t="shared" si="15"/>
        <v>34.482758620689658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10</v>
      </c>
      <c r="BJ16" s="29">
        <f t="shared" si="20"/>
        <v>34.482758620689658</v>
      </c>
      <c r="BK16" s="36">
        <f>SUM(BK12:BK15)</f>
        <v>19</v>
      </c>
      <c r="BL16" s="19">
        <f t="shared" si="21"/>
        <v>65.517241379310349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98">
        <v>2</v>
      </c>
      <c r="B17" s="198" t="s">
        <v>67</v>
      </c>
      <c r="C17" s="32" t="s">
        <v>68</v>
      </c>
      <c r="D17" s="18">
        <v>8</v>
      </c>
      <c r="E17" s="27">
        <v>11</v>
      </c>
      <c r="F17" s="18">
        <v>8</v>
      </c>
      <c r="G17" s="19">
        <f t="shared" si="0"/>
        <v>100</v>
      </c>
      <c r="H17" s="38">
        <v>1</v>
      </c>
      <c r="I17" s="21">
        <f t="shared" si="1"/>
        <v>12.5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8">
        <v>8</v>
      </c>
      <c r="O17" s="19">
        <f t="shared" si="3"/>
        <v>100</v>
      </c>
      <c r="P17" s="40">
        <v>0</v>
      </c>
      <c r="Q17" s="19">
        <f t="shared" si="4"/>
        <v>0</v>
      </c>
      <c r="R17" s="40">
        <v>8</v>
      </c>
      <c r="S17" s="19">
        <f t="shared" si="5"/>
        <v>100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8</v>
      </c>
      <c r="AA17" s="19">
        <f t="shared" si="9"/>
        <v>100</v>
      </c>
      <c r="AB17" s="26">
        <v>0</v>
      </c>
      <c r="AC17" s="19">
        <f t="shared" si="10"/>
        <v>0</v>
      </c>
      <c r="AD17" s="41">
        <v>8</v>
      </c>
      <c r="AE17" s="19">
        <f t="shared" si="11"/>
        <v>100</v>
      </c>
      <c r="AF17" s="26">
        <v>0</v>
      </c>
      <c r="AG17" s="19">
        <f t="shared" si="12"/>
        <v>0</v>
      </c>
      <c r="AH17" s="41">
        <v>8</v>
      </c>
      <c r="AI17" s="19">
        <f t="shared" si="13"/>
        <v>100</v>
      </c>
      <c r="AJ17" s="42">
        <v>0</v>
      </c>
      <c r="AK17" s="19">
        <f t="shared" si="14"/>
        <v>0</v>
      </c>
      <c r="AL17" s="43">
        <v>1</v>
      </c>
      <c r="AM17" s="43"/>
      <c r="AN17" s="43"/>
      <c r="AO17" s="43"/>
      <c r="AP17" s="43"/>
      <c r="AQ17" s="43"/>
      <c r="AR17" s="43"/>
      <c r="AS17" s="43"/>
      <c r="AT17" s="44"/>
      <c r="AU17" s="44"/>
      <c r="AV17" s="45"/>
      <c r="AW17" s="45"/>
      <c r="AX17" s="46"/>
      <c r="AY17" s="44">
        <v>1</v>
      </c>
      <c r="AZ17" s="47">
        <v>11</v>
      </c>
      <c r="BA17" s="47">
        <v>7</v>
      </c>
      <c r="BB17" s="28">
        <f t="shared" si="15"/>
        <v>63.636363636363633</v>
      </c>
      <c r="BC17" s="22">
        <v>0</v>
      </c>
      <c r="BD17" s="28">
        <f t="shared" si="16"/>
        <v>0</v>
      </c>
      <c r="BE17" s="22">
        <v>0</v>
      </c>
      <c r="BF17" s="29">
        <f t="shared" si="17"/>
        <v>0</v>
      </c>
      <c r="BG17" s="47">
        <v>1</v>
      </c>
      <c r="BH17" s="29">
        <f t="shared" si="18"/>
        <v>9.0909090909090917</v>
      </c>
      <c r="BI17" s="30">
        <f t="shared" si="19"/>
        <v>8</v>
      </c>
      <c r="BJ17" s="29">
        <f t="shared" si="20"/>
        <v>72.727272727272734</v>
      </c>
      <c r="BK17" s="40">
        <v>3</v>
      </c>
      <c r="BL17" s="19">
        <f t="shared" si="21"/>
        <v>27.27272727272727</v>
      </c>
      <c r="BM17" s="27">
        <v>0</v>
      </c>
      <c r="BN17" s="19">
        <f t="shared" si="22"/>
        <v>0</v>
      </c>
      <c r="BO17" s="17">
        <v>0</v>
      </c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6</v>
      </c>
      <c r="BY17" s="4"/>
    </row>
    <row r="18" spans="1:77" ht="14.25" customHeight="1">
      <c r="A18" s="174"/>
      <c r="B18" s="174"/>
      <c r="C18" s="32" t="s">
        <v>69</v>
      </c>
      <c r="D18" s="18">
        <v>15</v>
      </c>
      <c r="E18" s="27">
        <v>7</v>
      </c>
      <c r="F18" s="18">
        <v>14</v>
      </c>
      <c r="G18" s="19">
        <f t="shared" si="0"/>
        <v>93.333333333333329</v>
      </c>
      <c r="H18" s="38">
        <v>1</v>
      </c>
      <c r="I18" s="21">
        <f t="shared" si="1"/>
        <v>7.1428571428571423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15</v>
      </c>
      <c r="O18" s="19">
        <f t="shared" si="3"/>
        <v>100</v>
      </c>
      <c r="P18" s="40">
        <v>0</v>
      </c>
      <c r="Q18" s="19">
        <f t="shared" si="4"/>
        <v>0</v>
      </c>
      <c r="R18" s="40">
        <v>14</v>
      </c>
      <c r="S18" s="19">
        <f t="shared" si="5"/>
        <v>93.333333333333329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14</v>
      </c>
      <c r="AA18" s="19">
        <f t="shared" si="9"/>
        <v>93.333333333333329</v>
      </c>
      <c r="AB18" s="48">
        <v>0</v>
      </c>
      <c r="AC18" s="19">
        <f t="shared" si="10"/>
        <v>0</v>
      </c>
      <c r="AD18" s="41">
        <v>14</v>
      </c>
      <c r="AE18" s="19">
        <f t="shared" si="11"/>
        <v>93.333333333333329</v>
      </c>
      <c r="AF18" s="48">
        <v>0</v>
      </c>
      <c r="AG18" s="19">
        <f t="shared" si="12"/>
        <v>0</v>
      </c>
      <c r="AH18" s="41">
        <v>14</v>
      </c>
      <c r="AI18" s="19">
        <f t="shared" si="13"/>
        <v>93.333333333333329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1</v>
      </c>
      <c r="AY18" s="44">
        <v>0</v>
      </c>
      <c r="AZ18" s="47">
        <v>6</v>
      </c>
      <c r="BA18" s="47">
        <v>2</v>
      </c>
      <c r="BB18" s="28">
        <f t="shared" si="15"/>
        <v>33.333333333333329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2</v>
      </c>
      <c r="BH18" s="29">
        <f t="shared" si="18"/>
        <v>33.333333333333329</v>
      </c>
      <c r="BI18" s="30">
        <f t="shared" si="19"/>
        <v>4</v>
      </c>
      <c r="BJ18" s="29">
        <f t="shared" si="20"/>
        <v>66.666666666666657</v>
      </c>
      <c r="BK18" s="40">
        <v>2</v>
      </c>
      <c r="BL18" s="19">
        <f t="shared" si="21"/>
        <v>33.333333333333329</v>
      </c>
      <c r="BM18" s="27">
        <v>0</v>
      </c>
      <c r="BN18" s="19">
        <f t="shared" si="22"/>
        <v>0</v>
      </c>
      <c r="BO18" s="17">
        <v>0</v>
      </c>
      <c r="BP18" s="19">
        <f t="shared" si="23"/>
        <v>0</v>
      </c>
      <c r="BQ18" s="17">
        <v>0</v>
      </c>
      <c r="BR18" s="19">
        <f t="shared" si="24"/>
        <v>0</v>
      </c>
      <c r="BS18" s="17">
        <v>0</v>
      </c>
      <c r="BT18" s="19">
        <f t="shared" si="25"/>
        <v>0</v>
      </c>
      <c r="BU18" s="17">
        <v>0</v>
      </c>
      <c r="BV18" s="19">
        <f t="shared" si="26"/>
        <v>0</v>
      </c>
      <c r="BW18" s="4" t="s">
        <v>63</v>
      </c>
      <c r="BX18" s="31">
        <f>BI21+BK21+BM21+BO21+BQ21+BS21</f>
        <v>26</v>
      </c>
      <c r="BY18" s="4"/>
    </row>
    <row r="19" spans="1:77" ht="14.25" customHeight="1">
      <c r="A19" s="174"/>
      <c r="B19" s="174"/>
      <c r="C19" s="32" t="s">
        <v>70</v>
      </c>
      <c r="D19" s="18">
        <v>12</v>
      </c>
      <c r="E19" s="27">
        <v>4</v>
      </c>
      <c r="F19" s="18">
        <v>10</v>
      </c>
      <c r="G19" s="19">
        <f t="shared" si="0"/>
        <v>83.333333333333343</v>
      </c>
      <c r="H19" s="38">
        <v>0</v>
      </c>
      <c r="I19" s="21">
        <f t="shared" si="1"/>
        <v>0</v>
      </c>
      <c r="J19" s="22">
        <v>0</v>
      </c>
      <c r="K19" s="23">
        <f t="shared" si="2"/>
        <v>0</v>
      </c>
      <c r="L19" s="39">
        <v>0</v>
      </c>
      <c r="M19" s="39"/>
      <c r="N19" s="18">
        <v>12</v>
      </c>
      <c r="O19" s="19">
        <f t="shared" si="3"/>
        <v>100</v>
      </c>
      <c r="P19" s="40">
        <v>0</v>
      </c>
      <c r="Q19" s="19">
        <f t="shared" si="4"/>
        <v>0</v>
      </c>
      <c r="R19" s="40">
        <v>12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12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12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12</v>
      </c>
      <c r="AI19" s="19">
        <f t="shared" si="13"/>
        <v>100</v>
      </c>
      <c r="AJ19" s="42">
        <v>0</v>
      </c>
      <c r="AK19" s="19">
        <f t="shared" si="14"/>
        <v>0</v>
      </c>
      <c r="AL19" s="43">
        <v>2</v>
      </c>
      <c r="AM19" s="43"/>
      <c r="AN19" s="43"/>
      <c r="AO19" s="43"/>
      <c r="AP19" s="43"/>
      <c r="AQ19" s="43"/>
      <c r="AR19" s="43"/>
      <c r="AS19" s="43"/>
      <c r="AT19" s="44"/>
      <c r="AU19" s="44"/>
      <c r="AV19" s="45"/>
      <c r="AW19" s="45"/>
      <c r="AX19" s="46"/>
      <c r="AY19" s="44"/>
      <c r="AZ19" s="47">
        <v>4</v>
      </c>
      <c r="BA19" s="47">
        <v>0</v>
      </c>
      <c r="BB19" s="28">
        <f t="shared" si="15"/>
        <v>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0</v>
      </c>
      <c r="BH19" s="29">
        <f t="shared" si="18"/>
        <v>0</v>
      </c>
      <c r="BI19" s="30">
        <f t="shared" si="19"/>
        <v>0</v>
      </c>
      <c r="BJ19" s="29">
        <f t="shared" si="20"/>
        <v>0</v>
      </c>
      <c r="BK19" s="40">
        <v>4</v>
      </c>
      <c r="BL19" s="19">
        <f t="shared" si="21"/>
        <v>100</v>
      </c>
      <c r="BM19" s="27">
        <v>0</v>
      </c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26</v>
      </c>
      <c r="BY19" s="4"/>
    </row>
    <row r="20" spans="1:77" ht="14.25" customHeight="1">
      <c r="A20" s="175"/>
      <c r="B20" s="175"/>
      <c r="C20" s="32" t="s">
        <v>71</v>
      </c>
      <c r="D20" s="18">
        <v>11</v>
      </c>
      <c r="E20" s="27">
        <v>4</v>
      </c>
      <c r="F20" s="18">
        <v>11</v>
      </c>
      <c r="G20" s="19">
        <f t="shared" si="0"/>
        <v>100</v>
      </c>
      <c r="H20" s="38">
        <v>2</v>
      </c>
      <c r="I20" s="21">
        <f t="shared" si="1"/>
        <v>18.181818181818183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11</v>
      </c>
      <c r="O20" s="19">
        <f t="shared" si="3"/>
        <v>100</v>
      </c>
      <c r="P20" s="40">
        <v>2</v>
      </c>
      <c r="Q20" s="19">
        <f t="shared" si="4"/>
        <v>18.181818181818183</v>
      </c>
      <c r="R20" s="40">
        <v>11</v>
      </c>
      <c r="S20" s="19">
        <f t="shared" si="5"/>
        <v>100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11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11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11</v>
      </c>
      <c r="AI20" s="19">
        <f t="shared" si="13"/>
        <v>100</v>
      </c>
      <c r="AJ20" s="42">
        <v>0</v>
      </c>
      <c r="AK20" s="19">
        <f t="shared" si="14"/>
        <v>0</v>
      </c>
      <c r="AL20" s="43"/>
      <c r="AM20" s="43"/>
      <c r="AN20" s="43"/>
      <c r="AO20" s="43"/>
      <c r="AP20" s="43"/>
      <c r="AQ20" s="43"/>
      <c r="AR20" s="43"/>
      <c r="AS20" s="43"/>
      <c r="AT20" s="44"/>
      <c r="AU20" s="44"/>
      <c r="AV20" s="45"/>
      <c r="AW20" s="45"/>
      <c r="AX20" s="46"/>
      <c r="AY20" s="44">
        <v>1</v>
      </c>
      <c r="AZ20" s="47">
        <v>5</v>
      </c>
      <c r="BA20" s="47">
        <v>2</v>
      </c>
      <c r="BB20" s="28">
        <f t="shared" si="15"/>
        <v>40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3</v>
      </c>
      <c r="BH20" s="29">
        <f t="shared" si="18"/>
        <v>60</v>
      </c>
      <c r="BI20" s="30">
        <f t="shared" si="19"/>
        <v>5</v>
      </c>
      <c r="BJ20" s="29">
        <f t="shared" si="20"/>
        <v>100</v>
      </c>
      <c r="BK20" s="40">
        <v>0</v>
      </c>
      <c r="BL20" s="19">
        <f t="shared" si="21"/>
        <v>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46</v>
      </c>
      <c r="E21" s="36">
        <f t="shared" si="30"/>
        <v>26</v>
      </c>
      <c r="F21" s="36">
        <f t="shared" si="30"/>
        <v>43</v>
      </c>
      <c r="G21" s="19">
        <f t="shared" si="0"/>
        <v>93.478260869565219</v>
      </c>
      <c r="H21" s="36">
        <f>SUM(H17:H20)</f>
        <v>4</v>
      </c>
      <c r="I21" s="21">
        <f t="shared" si="1"/>
        <v>9.3023255813953494</v>
      </c>
      <c r="J21" s="36">
        <f>SUM(J17:J20)</f>
        <v>0</v>
      </c>
      <c r="K21" s="23">
        <f t="shared" si="2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46</v>
      </c>
      <c r="O21" s="19">
        <f t="shared" si="3"/>
        <v>100</v>
      </c>
      <c r="P21" s="36">
        <f>SUM(P17:P20)</f>
        <v>2</v>
      </c>
      <c r="Q21" s="19">
        <f t="shared" si="4"/>
        <v>4.3478260869565215</v>
      </c>
      <c r="R21" s="36">
        <f>SUM(R17:R20)</f>
        <v>45</v>
      </c>
      <c r="S21" s="19">
        <f t="shared" si="5"/>
        <v>97.826086956521735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45</v>
      </c>
      <c r="AA21" s="19">
        <f t="shared" si="9"/>
        <v>97.826086956521735</v>
      </c>
      <c r="AB21" s="36">
        <f>SUM(AB17:AB20)</f>
        <v>0</v>
      </c>
      <c r="AC21" s="19">
        <f t="shared" si="10"/>
        <v>0</v>
      </c>
      <c r="AD21" s="36">
        <f>SUM(AD17:AD20)</f>
        <v>45</v>
      </c>
      <c r="AE21" s="19">
        <f t="shared" si="11"/>
        <v>97.826086956521735</v>
      </c>
      <c r="AF21" s="36">
        <f>SUM(AF17:AF20)</f>
        <v>0</v>
      </c>
      <c r="AG21" s="19">
        <f t="shared" si="12"/>
        <v>0</v>
      </c>
      <c r="AH21" s="36">
        <f>SUM(AH17:AH20)</f>
        <v>45</v>
      </c>
      <c r="AI21" s="19">
        <f t="shared" si="13"/>
        <v>97.826086956521735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3</v>
      </c>
      <c r="AM21" s="36">
        <f t="shared" si="32"/>
        <v>0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0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1</v>
      </c>
      <c r="AY21" s="36">
        <f t="shared" si="32"/>
        <v>2</v>
      </c>
      <c r="AZ21" s="36">
        <f t="shared" si="32"/>
        <v>26</v>
      </c>
      <c r="BA21" s="36">
        <f t="shared" si="32"/>
        <v>11</v>
      </c>
      <c r="BB21" s="28">
        <f t="shared" si="15"/>
        <v>42.307692307692307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6</v>
      </c>
      <c r="BH21" s="29">
        <f t="shared" si="18"/>
        <v>23.076923076923077</v>
      </c>
      <c r="BI21" s="30">
        <f t="shared" si="19"/>
        <v>17</v>
      </c>
      <c r="BJ21" s="29">
        <f t="shared" si="20"/>
        <v>65.384615384615387</v>
      </c>
      <c r="BK21" s="36">
        <f>SUM(BK17:BK20)</f>
        <v>9</v>
      </c>
      <c r="BL21" s="19">
        <f t="shared" si="21"/>
        <v>34.615384615384613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98">
        <v>3</v>
      </c>
      <c r="B22" s="198" t="s">
        <v>72</v>
      </c>
      <c r="C22" s="32" t="s">
        <v>73</v>
      </c>
      <c r="D22" s="49">
        <v>4</v>
      </c>
      <c r="E22" s="27">
        <v>9</v>
      </c>
      <c r="F22" s="24">
        <v>1</v>
      </c>
      <c r="G22" s="19">
        <f t="shared" si="0"/>
        <v>25</v>
      </c>
      <c r="H22" s="20">
        <v>0</v>
      </c>
      <c r="I22" s="21">
        <f t="shared" si="1"/>
        <v>0</v>
      </c>
      <c r="J22" s="22">
        <v>0</v>
      </c>
      <c r="K22" s="23">
        <f t="shared" si="2"/>
        <v>0</v>
      </c>
      <c r="L22" s="20">
        <v>0</v>
      </c>
      <c r="M22" s="20">
        <v>0</v>
      </c>
      <c r="N22" s="24">
        <v>0</v>
      </c>
      <c r="O22" s="19">
        <f t="shared" si="3"/>
        <v>0</v>
      </c>
      <c r="P22" s="25">
        <v>0</v>
      </c>
      <c r="Q22" s="19" t="e">
        <f t="shared" si="4"/>
        <v>#DIV/0!</v>
      </c>
      <c r="R22" s="25">
        <v>4</v>
      </c>
      <c r="S22" s="19">
        <f t="shared" si="5"/>
        <v>100</v>
      </c>
      <c r="T22" s="25">
        <v>0</v>
      </c>
      <c r="U22" s="19">
        <f t="shared" si="6"/>
        <v>0</v>
      </c>
      <c r="V22" s="25">
        <v>4</v>
      </c>
      <c r="W22" s="19">
        <f t="shared" si="7"/>
        <v>100</v>
      </c>
      <c r="X22" s="17">
        <v>0</v>
      </c>
      <c r="Y22" s="19">
        <f t="shared" si="8"/>
        <v>0</v>
      </c>
      <c r="Z22" s="26">
        <v>4</v>
      </c>
      <c r="AA22" s="19">
        <f t="shared" si="9"/>
        <v>100</v>
      </c>
      <c r="AB22" s="26">
        <v>0</v>
      </c>
      <c r="AC22" s="19">
        <f t="shared" si="10"/>
        <v>0</v>
      </c>
      <c r="AD22" s="26">
        <v>4</v>
      </c>
      <c r="AE22" s="19">
        <f t="shared" si="11"/>
        <v>100</v>
      </c>
      <c r="AF22" s="26">
        <v>0</v>
      </c>
      <c r="AG22" s="19">
        <f t="shared" si="12"/>
        <v>0</v>
      </c>
      <c r="AH22" s="26">
        <v>4</v>
      </c>
      <c r="AI22" s="19">
        <f t="shared" si="13"/>
        <v>100</v>
      </c>
      <c r="AJ22" s="26">
        <v>0</v>
      </c>
      <c r="AK22" s="19">
        <f t="shared" si="14"/>
        <v>0</v>
      </c>
      <c r="AL22" s="50">
        <v>0</v>
      </c>
      <c r="AM22" s="50">
        <v>2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50">
        <v>0</v>
      </c>
      <c r="AX22" s="27">
        <v>1</v>
      </c>
      <c r="AY22" s="50">
        <v>0</v>
      </c>
      <c r="AZ22" s="22">
        <v>10</v>
      </c>
      <c r="BA22" s="22">
        <v>2</v>
      </c>
      <c r="BB22" s="28">
        <f t="shared" si="15"/>
        <v>20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1</v>
      </c>
      <c r="BH22" s="29">
        <f t="shared" si="18"/>
        <v>10</v>
      </c>
      <c r="BI22" s="30">
        <f t="shared" si="19"/>
        <v>3</v>
      </c>
      <c r="BJ22" s="29">
        <f t="shared" si="20"/>
        <v>30</v>
      </c>
      <c r="BK22" s="25">
        <v>7</v>
      </c>
      <c r="BL22" s="19">
        <f t="shared" si="21"/>
        <v>70</v>
      </c>
      <c r="BM22" s="27">
        <v>0</v>
      </c>
      <c r="BN22" s="19">
        <f t="shared" si="22"/>
        <v>0</v>
      </c>
      <c r="BO22" s="17">
        <v>0</v>
      </c>
      <c r="BP22" s="19">
        <f t="shared" si="23"/>
        <v>0</v>
      </c>
      <c r="BQ22" s="17">
        <v>0</v>
      </c>
      <c r="BR22" s="19">
        <f t="shared" si="24"/>
        <v>0</v>
      </c>
      <c r="BS22" s="17">
        <v>0</v>
      </c>
      <c r="BT22" s="19">
        <f t="shared" si="25"/>
        <v>0</v>
      </c>
      <c r="BU22" s="17">
        <v>0</v>
      </c>
      <c r="BV22" s="19">
        <f t="shared" si="26"/>
        <v>0</v>
      </c>
      <c r="BW22" s="4" t="s">
        <v>61</v>
      </c>
      <c r="BX22" s="31">
        <f>SUM(AL25:AY25)+AB25+AF25+AJ25</f>
        <v>4</v>
      </c>
      <c r="BY22" s="4"/>
    </row>
    <row r="23" spans="1:77" ht="14.25" customHeight="1">
      <c r="A23" s="174"/>
      <c r="B23" s="174"/>
      <c r="C23" s="32" t="s">
        <v>74</v>
      </c>
      <c r="D23" s="49">
        <v>3</v>
      </c>
      <c r="E23" s="27">
        <v>4</v>
      </c>
      <c r="F23" s="24">
        <v>2</v>
      </c>
      <c r="G23" s="19">
        <f t="shared" si="0"/>
        <v>66.666666666666657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0</v>
      </c>
      <c r="M23" s="20">
        <v>0</v>
      </c>
      <c r="N23" s="24">
        <v>3</v>
      </c>
      <c r="O23" s="19">
        <f t="shared" si="3"/>
        <v>100</v>
      </c>
      <c r="P23" s="25">
        <v>0</v>
      </c>
      <c r="Q23" s="19">
        <f t="shared" si="4"/>
        <v>0</v>
      </c>
      <c r="R23" s="25">
        <v>2</v>
      </c>
      <c r="S23" s="19">
        <f t="shared" si="5"/>
        <v>66.666666666666657</v>
      </c>
      <c r="T23" s="25">
        <v>0</v>
      </c>
      <c r="U23" s="19">
        <f t="shared" si="6"/>
        <v>0</v>
      </c>
      <c r="V23" s="25">
        <v>2</v>
      </c>
      <c r="W23" s="19">
        <f t="shared" si="7"/>
        <v>66.666666666666657</v>
      </c>
      <c r="X23" s="17">
        <v>0</v>
      </c>
      <c r="Y23" s="19">
        <f t="shared" si="8"/>
        <v>0</v>
      </c>
      <c r="Z23" s="26">
        <v>2</v>
      </c>
      <c r="AA23" s="19">
        <f t="shared" si="9"/>
        <v>66.666666666666657</v>
      </c>
      <c r="AB23" s="26">
        <v>0</v>
      </c>
      <c r="AC23" s="19">
        <f t="shared" si="10"/>
        <v>0</v>
      </c>
      <c r="AD23" s="26">
        <v>2</v>
      </c>
      <c r="AE23" s="19">
        <f t="shared" si="11"/>
        <v>66.666666666666657</v>
      </c>
      <c r="AF23" s="26">
        <v>0</v>
      </c>
      <c r="AG23" s="19">
        <f t="shared" si="12"/>
        <v>0</v>
      </c>
      <c r="AH23" s="26">
        <v>2</v>
      </c>
      <c r="AI23" s="19">
        <f t="shared" si="13"/>
        <v>66.666666666666657</v>
      </c>
      <c r="AJ23" s="26">
        <v>0</v>
      </c>
      <c r="AK23" s="19">
        <f t="shared" si="14"/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1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27">
        <v>0</v>
      </c>
      <c r="AY23" s="50">
        <v>0</v>
      </c>
      <c r="AZ23" s="22">
        <v>3</v>
      </c>
      <c r="BA23" s="22">
        <v>0</v>
      </c>
      <c r="BB23" s="28">
        <f t="shared" si="15"/>
        <v>0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1</v>
      </c>
      <c r="BH23" s="29">
        <f t="shared" si="18"/>
        <v>33.333333333333329</v>
      </c>
      <c r="BI23" s="30">
        <f t="shared" si="19"/>
        <v>1</v>
      </c>
      <c r="BJ23" s="29">
        <f t="shared" si="20"/>
        <v>33.333333333333329</v>
      </c>
      <c r="BK23" s="25">
        <v>2</v>
      </c>
      <c r="BL23" s="19">
        <f t="shared" si="21"/>
        <v>66.666666666666657</v>
      </c>
      <c r="BM23" s="27">
        <v>0</v>
      </c>
      <c r="BN23" s="19">
        <f t="shared" si="22"/>
        <v>0</v>
      </c>
      <c r="BO23" s="17">
        <v>0</v>
      </c>
      <c r="BP23" s="19">
        <f t="shared" si="23"/>
        <v>0</v>
      </c>
      <c r="BQ23" s="17">
        <v>0</v>
      </c>
      <c r="BR23" s="19">
        <f t="shared" si="24"/>
        <v>0</v>
      </c>
      <c r="BS23" s="17">
        <v>0</v>
      </c>
      <c r="BT23" s="19">
        <f t="shared" si="25"/>
        <v>0</v>
      </c>
      <c r="BU23" s="17">
        <v>0</v>
      </c>
      <c r="BV23" s="19">
        <f t="shared" si="26"/>
        <v>0</v>
      </c>
      <c r="BW23" s="4" t="s">
        <v>63</v>
      </c>
      <c r="BX23" s="31">
        <f>BI25+BK25+BM25+BO25+BQ25+BS25</f>
        <v>20</v>
      </c>
      <c r="BY23" s="4"/>
    </row>
    <row r="24" spans="1:77" ht="14.25" customHeight="1">
      <c r="A24" s="175"/>
      <c r="B24" s="175"/>
      <c r="C24" s="32" t="s">
        <v>75</v>
      </c>
      <c r="D24" s="49">
        <v>6</v>
      </c>
      <c r="E24" s="27">
        <v>7</v>
      </c>
      <c r="F24" s="24">
        <v>7</v>
      </c>
      <c r="G24" s="19">
        <f t="shared" si="0"/>
        <v>116.66666666666667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0">
        <v>2</v>
      </c>
      <c r="M24" s="20">
        <v>0</v>
      </c>
      <c r="N24" s="24">
        <v>6</v>
      </c>
      <c r="O24" s="19">
        <f t="shared" si="3"/>
        <v>100</v>
      </c>
      <c r="P24" s="25">
        <v>0</v>
      </c>
      <c r="Q24" s="19">
        <f t="shared" si="4"/>
        <v>0</v>
      </c>
      <c r="R24" s="25">
        <v>7</v>
      </c>
      <c r="S24" s="19">
        <f t="shared" si="5"/>
        <v>116.66666666666667</v>
      </c>
      <c r="T24" s="25">
        <v>0</v>
      </c>
      <c r="U24" s="19">
        <f t="shared" si="6"/>
        <v>0</v>
      </c>
      <c r="V24" s="25">
        <v>7</v>
      </c>
      <c r="W24" s="19">
        <f t="shared" si="7"/>
        <v>116.66666666666667</v>
      </c>
      <c r="X24" s="17">
        <v>0</v>
      </c>
      <c r="Y24" s="19">
        <f t="shared" si="8"/>
        <v>0</v>
      </c>
      <c r="Z24" s="26">
        <v>7</v>
      </c>
      <c r="AA24" s="19">
        <f t="shared" si="9"/>
        <v>116.66666666666667</v>
      </c>
      <c r="AB24" s="26">
        <v>0</v>
      </c>
      <c r="AC24" s="19">
        <f t="shared" si="10"/>
        <v>0</v>
      </c>
      <c r="AD24" s="26">
        <v>7</v>
      </c>
      <c r="AE24" s="19">
        <f t="shared" si="11"/>
        <v>116.66666666666667</v>
      </c>
      <c r="AF24" s="26">
        <v>0</v>
      </c>
      <c r="AG24" s="19">
        <f t="shared" si="12"/>
        <v>0</v>
      </c>
      <c r="AH24" s="26">
        <v>7</v>
      </c>
      <c r="AI24" s="19">
        <f t="shared" si="13"/>
        <v>116.66666666666667</v>
      </c>
      <c r="AJ24" s="26">
        <v>0</v>
      </c>
      <c r="AK24" s="19">
        <f t="shared" si="14"/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27">
        <v>0</v>
      </c>
      <c r="AY24" s="50">
        <v>0</v>
      </c>
      <c r="AZ24" s="22">
        <v>7</v>
      </c>
      <c r="BA24" s="22">
        <v>2</v>
      </c>
      <c r="BB24" s="28">
        <f t="shared" si="15"/>
        <v>28.571428571428569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2</v>
      </c>
      <c r="BH24" s="29">
        <f t="shared" si="18"/>
        <v>28.571428571428569</v>
      </c>
      <c r="BI24" s="30">
        <f t="shared" si="19"/>
        <v>4</v>
      </c>
      <c r="BJ24" s="29">
        <f t="shared" si="20"/>
        <v>57.142857142857139</v>
      </c>
      <c r="BK24" s="25">
        <v>3</v>
      </c>
      <c r="BL24" s="19">
        <f t="shared" si="21"/>
        <v>42.857142857142854</v>
      </c>
      <c r="BM24" s="27">
        <v>0</v>
      </c>
      <c r="BN24" s="19">
        <f t="shared" si="22"/>
        <v>0</v>
      </c>
      <c r="BO24" s="17">
        <v>0</v>
      </c>
      <c r="BP24" s="19">
        <f t="shared" si="23"/>
        <v>0</v>
      </c>
      <c r="BQ24" s="17">
        <v>0</v>
      </c>
      <c r="BR24" s="19">
        <f t="shared" si="24"/>
        <v>0</v>
      </c>
      <c r="BS24" s="17">
        <v>0</v>
      </c>
      <c r="BT24" s="19">
        <f t="shared" si="25"/>
        <v>0</v>
      </c>
      <c r="BU24" s="17">
        <v>0</v>
      </c>
      <c r="BV24" s="19">
        <f t="shared" si="26"/>
        <v>0</v>
      </c>
      <c r="BW24" s="4" t="s">
        <v>65</v>
      </c>
      <c r="BX24" s="31">
        <f>BI25+BK25+BM25+BO25+BQ25+BS25+BU25</f>
        <v>20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13</v>
      </c>
      <c r="E25" s="36">
        <f t="shared" si="33"/>
        <v>20</v>
      </c>
      <c r="F25" s="36">
        <f t="shared" si="33"/>
        <v>10</v>
      </c>
      <c r="G25" s="19">
        <f t="shared" si="0"/>
        <v>76.923076923076934</v>
      </c>
      <c r="H25" s="36">
        <f>SUM(H22:H24)</f>
        <v>0</v>
      </c>
      <c r="I25" s="21">
        <f t="shared" si="1"/>
        <v>0</v>
      </c>
      <c r="J25" s="36">
        <f>SUM(J22:J24)</f>
        <v>0</v>
      </c>
      <c r="K25" s="23">
        <f t="shared" si="2"/>
        <v>0</v>
      </c>
      <c r="L25" s="36">
        <f t="shared" ref="L25:N25" si="34">SUM(L22:L24)</f>
        <v>2</v>
      </c>
      <c r="M25" s="36">
        <f t="shared" si="34"/>
        <v>0</v>
      </c>
      <c r="N25" s="36">
        <f t="shared" si="34"/>
        <v>9</v>
      </c>
      <c r="O25" s="19">
        <f t="shared" si="3"/>
        <v>69.230769230769226</v>
      </c>
      <c r="P25" s="36">
        <f>SUM(P22:P24)</f>
        <v>0</v>
      </c>
      <c r="Q25" s="19">
        <f t="shared" si="4"/>
        <v>0</v>
      </c>
      <c r="R25" s="36">
        <f>SUM(R22:R24)</f>
        <v>13</v>
      </c>
      <c r="S25" s="19">
        <f t="shared" si="5"/>
        <v>100</v>
      </c>
      <c r="T25" s="36">
        <f>SUM(T22:T24)</f>
        <v>0</v>
      </c>
      <c r="U25" s="19">
        <f t="shared" si="6"/>
        <v>0</v>
      </c>
      <c r="V25" s="36">
        <f>SUM(V22:V24)</f>
        <v>13</v>
      </c>
      <c r="W25" s="19">
        <f t="shared" si="7"/>
        <v>100</v>
      </c>
      <c r="X25" s="36">
        <f>SUM(X22:X24)</f>
        <v>0</v>
      </c>
      <c r="Y25" s="19">
        <f t="shared" si="8"/>
        <v>0</v>
      </c>
      <c r="Z25" s="36">
        <f>SUM(Z22:Z24)</f>
        <v>13</v>
      </c>
      <c r="AA25" s="19">
        <f t="shared" si="9"/>
        <v>100</v>
      </c>
      <c r="AB25" s="36">
        <f>SUM(AB22:AB24)</f>
        <v>0</v>
      </c>
      <c r="AC25" s="19">
        <f t="shared" si="10"/>
        <v>0</v>
      </c>
      <c r="AD25" s="36">
        <f>SUM(AD22:AD24)</f>
        <v>13</v>
      </c>
      <c r="AE25" s="19">
        <f t="shared" si="11"/>
        <v>100</v>
      </c>
      <c r="AF25" s="36">
        <f>SUM(AF22:AF24)</f>
        <v>0</v>
      </c>
      <c r="AG25" s="19">
        <f t="shared" si="12"/>
        <v>0</v>
      </c>
      <c r="AH25" s="36">
        <f>SUM(AH22:AH24)</f>
        <v>13</v>
      </c>
      <c r="AI25" s="19">
        <f t="shared" si="13"/>
        <v>100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2</v>
      </c>
      <c r="AN25" s="36">
        <f t="shared" si="35"/>
        <v>0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1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1</v>
      </c>
      <c r="AY25" s="36">
        <f t="shared" si="35"/>
        <v>0</v>
      </c>
      <c r="AZ25" s="36">
        <f t="shared" si="35"/>
        <v>20</v>
      </c>
      <c r="BA25" s="36">
        <f t="shared" si="35"/>
        <v>4</v>
      </c>
      <c r="BB25" s="28">
        <f t="shared" si="15"/>
        <v>20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4</v>
      </c>
      <c r="BH25" s="29">
        <f t="shared" si="18"/>
        <v>20</v>
      </c>
      <c r="BI25" s="30">
        <f t="shared" si="19"/>
        <v>8</v>
      </c>
      <c r="BJ25" s="29">
        <f t="shared" si="20"/>
        <v>40</v>
      </c>
      <c r="BK25" s="36">
        <f>SUM(BK22:BK24)</f>
        <v>12</v>
      </c>
      <c r="BL25" s="19">
        <f t="shared" si="21"/>
        <v>60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9</v>
      </c>
      <c r="BY25" s="4"/>
    </row>
    <row r="26" spans="1:77" ht="14.25" customHeight="1">
      <c r="A26" s="198">
        <v>4</v>
      </c>
      <c r="B26" s="198" t="s">
        <v>76</v>
      </c>
      <c r="C26" s="32" t="s">
        <v>77</v>
      </c>
      <c r="D26" s="24">
        <v>32</v>
      </c>
      <c r="E26" s="27">
        <v>30</v>
      </c>
      <c r="F26" s="24">
        <v>32</v>
      </c>
      <c r="G26" s="19">
        <f t="shared" si="0"/>
        <v>100</v>
      </c>
      <c r="H26" s="24">
        <v>2</v>
      </c>
      <c r="I26" s="21">
        <f t="shared" si="1"/>
        <v>6.25</v>
      </c>
      <c r="J26" s="24">
        <v>0</v>
      </c>
      <c r="K26" s="23">
        <f t="shared" si="2"/>
        <v>0</v>
      </c>
      <c r="L26" s="24">
        <v>1</v>
      </c>
      <c r="M26" s="24">
        <v>0</v>
      </c>
      <c r="N26" s="24">
        <v>32</v>
      </c>
      <c r="O26" s="19">
        <f t="shared" si="3"/>
        <v>100</v>
      </c>
      <c r="P26" s="24">
        <v>5</v>
      </c>
      <c r="Q26" s="19">
        <f t="shared" si="4"/>
        <v>15.625</v>
      </c>
      <c r="R26" s="24">
        <v>32</v>
      </c>
      <c r="S26" s="19">
        <f t="shared" si="5"/>
        <v>100</v>
      </c>
      <c r="T26" s="24">
        <v>0</v>
      </c>
      <c r="U26" s="19">
        <f t="shared" si="6"/>
        <v>0</v>
      </c>
      <c r="V26" s="24">
        <v>32</v>
      </c>
      <c r="W26" s="19">
        <f t="shared" si="7"/>
        <v>100</v>
      </c>
      <c r="X26" s="24">
        <v>0</v>
      </c>
      <c r="Y26" s="19">
        <f t="shared" si="8"/>
        <v>0</v>
      </c>
      <c r="Z26" s="24">
        <v>32</v>
      </c>
      <c r="AA26" s="19">
        <f t="shared" si="9"/>
        <v>100</v>
      </c>
      <c r="AB26" s="24">
        <v>0</v>
      </c>
      <c r="AC26" s="19">
        <f t="shared" si="10"/>
        <v>0</v>
      </c>
      <c r="AD26" s="24">
        <v>32</v>
      </c>
      <c r="AE26" s="19">
        <f t="shared" si="11"/>
        <v>100</v>
      </c>
      <c r="AF26" s="24">
        <v>0</v>
      </c>
      <c r="AG26" s="19">
        <f t="shared" si="12"/>
        <v>0</v>
      </c>
      <c r="AH26" s="24">
        <v>32</v>
      </c>
      <c r="AI26" s="19">
        <f t="shared" si="13"/>
        <v>100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0</v>
      </c>
      <c r="AR26" s="24">
        <v>1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27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12</v>
      </c>
      <c r="BF26" s="29">
        <f t="shared" si="17"/>
        <v>44.444444444444443</v>
      </c>
      <c r="BG26" s="24">
        <v>8</v>
      </c>
      <c r="BH26" s="29">
        <f t="shared" si="18"/>
        <v>29.629629629629626</v>
      </c>
      <c r="BI26" s="30">
        <f t="shared" si="19"/>
        <v>20</v>
      </c>
      <c r="BJ26" s="29">
        <f t="shared" si="20"/>
        <v>74.074074074074076</v>
      </c>
      <c r="BK26" s="24">
        <v>7</v>
      </c>
      <c r="BL26" s="19">
        <f t="shared" si="21"/>
        <v>25.925925925925924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33</v>
      </c>
      <c r="BY26" s="4"/>
    </row>
    <row r="27" spans="1:77" ht="14.25" customHeight="1">
      <c r="A27" s="175"/>
      <c r="B27" s="175"/>
      <c r="C27" s="32" t="s">
        <v>78</v>
      </c>
      <c r="D27" s="24">
        <v>8</v>
      </c>
      <c r="E27" s="27">
        <v>6</v>
      </c>
      <c r="F27" s="24">
        <v>8</v>
      </c>
      <c r="G27" s="19">
        <f t="shared" si="0"/>
        <v>100</v>
      </c>
      <c r="H27" s="24">
        <v>1</v>
      </c>
      <c r="I27" s="21">
        <f t="shared" si="1"/>
        <v>12.5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8</v>
      </c>
      <c r="O27" s="19">
        <f t="shared" si="3"/>
        <v>100</v>
      </c>
      <c r="P27" s="24">
        <v>0</v>
      </c>
      <c r="Q27" s="19">
        <f t="shared" si="4"/>
        <v>0</v>
      </c>
      <c r="R27" s="24">
        <v>8</v>
      </c>
      <c r="S27" s="19">
        <f t="shared" si="5"/>
        <v>100</v>
      </c>
      <c r="T27" s="24">
        <v>0</v>
      </c>
      <c r="U27" s="19">
        <f t="shared" si="6"/>
        <v>0</v>
      </c>
      <c r="V27" s="24">
        <v>8</v>
      </c>
      <c r="W27" s="19">
        <f t="shared" si="7"/>
        <v>100</v>
      </c>
      <c r="X27" s="24">
        <v>0</v>
      </c>
      <c r="Y27" s="19">
        <f t="shared" si="8"/>
        <v>0</v>
      </c>
      <c r="Z27" s="24">
        <v>8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8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8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2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6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0</v>
      </c>
      <c r="BF27" s="29">
        <f t="shared" si="17"/>
        <v>0</v>
      </c>
      <c r="BG27" s="24">
        <v>2</v>
      </c>
      <c r="BH27" s="29">
        <f t="shared" si="18"/>
        <v>33.333333333333329</v>
      </c>
      <c r="BI27" s="30">
        <f t="shared" si="19"/>
        <v>2</v>
      </c>
      <c r="BJ27" s="29">
        <f t="shared" si="20"/>
        <v>33.333333333333329</v>
      </c>
      <c r="BK27" s="24">
        <v>4</v>
      </c>
      <c r="BL27" s="19">
        <f t="shared" si="21"/>
        <v>66.666666666666657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33</v>
      </c>
      <c r="BY27" s="4"/>
    </row>
    <row r="28" spans="1:77" ht="14.25" customHeight="1">
      <c r="A28" s="52"/>
      <c r="B28" s="52"/>
      <c r="C28" s="35" t="s">
        <v>8</v>
      </c>
      <c r="D28" s="36">
        <f t="shared" ref="D28:E28" si="36">SUM(D26:D27)</f>
        <v>40</v>
      </c>
      <c r="E28" s="36">
        <f t="shared" si="36"/>
        <v>36</v>
      </c>
      <c r="F28" s="36">
        <v>8</v>
      </c>
      <c r="G28" s="19">
        <f t="shared" si="0"/>
        <v>20</v>
      </c>
      <c r="H28" s="36">
        <f>SUM(H26:H27)</f>
        <v>3</v>
      </c>
      <c r="I28" s="21">
        <f t="shared" si="1"/>
        <v>37.5</v>
      </c>
      <c r="J28" s="36">
        <f>SUM(J26:J27)</f>
        <v>0</v>
      </c>
      <c r="K28" s="23">
        <f t="shared" si="2"/>
        <v>0</v>
      </c>
      <c r="L28" s="36">
        <f t="shared" ref="L28:N28" si="37">SUM(L26:L27)</f>
        <v>1</v>
      </c>
      <c r="M28" s="36">
        <f t="shared" si="37"/>
        <v>0</v>
      </c>
      <c r="N28" s="36">
        <f t="shared" si="37"/>
        <v>40</v>
      </c>
      <c r="O28" s="19">
        <f t="shared" si="3"/>
        <v>100</v>
      </c>
      <c r="P28" s="36">
        <f>SUM(P26:P27)</f>
        <v>5</v>
      </c>
      <c r="Q28" s="19">
        <f t="shared" si="4"/>
        <v>12.5</v>
      </c>
      <c r="R28" s="36">
        <f>SUM(R26:R27)</f>
        <v>40</v>
      </c>
      <c r="S28" s="19">
        <f t="shared" si="5"/>
        <v>100</v>
      </c>
      <c r="T28" s="36">
        <f>SUM(T26:T27)</f>
        <v>0</v>
      </c>
      <c r="U28" s="19">
        <f t="shared" si="6"/>
        <v>0</v>
      </c>
      <c r="V28" s="36">
        <f>SUM(V26:V27)</f>
        <v>40</v>
      </c>
      <c r="W28" s="19">
        <f t="shared" si="7"/>
        <v>100</v>
      </c>
      <c r="X28" s="36">
        <f>SUM(X26:X27)</f>
        <v>0</v>
      </c>
      <c r="Y28" s="19">
        <f t="shared" si="8"/>
        <v>0</v>
      </c>
      <c r="Z28" s="36">
        <f>SUM(Z26:Z27)</f>
        <v>40</v>
      </c>
      <c r="AA28" s="19">
        <f t="shared" si="9"/>
        <v>100</v>
      </c>
      <c r="AB28" s="36">
        <f>SUM(AB26:AB27)</f>
        <v>0</v>
      </c>
      <c r="AC28" s="19">
        <f t="shared" si="10"/>
        <v>0</v>
      </c>
      <c r="AD28" s="36">
        <f>SUM(AD26:AD27)</f>
        <v>40</v>
      </c>
      <c r="AE28" s="19">
        <f t="shared" si="11"/>
        <v>100</v>
      </c>
      <c r="AF28" s="36">
        <f>SUM(AF26:AF27)</f>
        <v>0</v>
      </c>
      <c r="AG28" s="19">
        <f t="shared" si="12"/>
        <v>0</v>
      </c>
      <c r="AH28" s="36">
        <f>SUM(AH26:AH27)</f>
        <v>40</v>
      </c>
      <c r="AI28" s="19">
        <f t="shared" si="13"/>
        <v>100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4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1</v>
      </c>
      <c r="AQ28" s="36">
        <f t="shared" si="38"/>
        <v>0</v>
      </c>
      <c r="AR28" s="36">
        <f t="shared" si="38"/>
        <v>1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0</v>
      </c>
      <c r="AZ28" s="36">
        <f t="shared" si="38"/>
        <v>33</v>
      </c>
      <c r="BA28" s="36">
        <f t="shared" si="38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12</v>
      </c>
      <c r="BF28" s="29">
        <f t="shared" si="17"/>
        <v>36.363636363636367</v>
      </c>
      <c r="BG28" s="36">
        <f>SUM(BG26:BG27)</f>
        <v>10</v>
      </c>
      <c r="BH28" s="29">
        <f t="shared" si="18"/>
        <v>30.303030303030305</v>
      </c>
      <c r="BI28" s="30">
        <f t="shared" si="19"/>
        <v>22</v>
      </c>
      <c r="BJ28" s="29">
        <f t="shared" si="20"/>
        <v>66.666666666666657</v>
      </c>
      <c r="BK28" s="36">
        <f>SUM(BK26:BK27)</f>
        <v>11</v>
      </c>
      <c r="BL28" s="19">
        <f t="shared" si="21"/>
        <v>33.333333333333329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98">
        <v>5</v>
      </c>
      <c r="B29" s="198" t="s">
        <v>79</v>
      </c>
      <c r="C29" s="32" t="s">
        <v>80</v>
      </c>
      <c r="D29" s="24">
        <v>27</v>
      </c>
      <c r="E29" s="27">
        <v>33</v>
      </c>
      <c r="F29" s="24">
        <v>20</v>
      </c>
      <c r="G29" s="19">
        <f t="shared" si="0"/>
        <v>74.074074074074076</v>
      </c>
      <c r="H29" s="24">
        <v>3</v>
      </c>
      <c r="I29" s="21">
        <f t="shared" si="1"/>
        <v>15</v>
      </c>
      <c r="J29" s="24">
        <v>0</v>
      </c>
      <c r="K29" s="23">
        <f t="shared" si="2"/>
        <v>0</v>
      </c>
      <c r="L29" s="24">
        <v>2</v>
      </c>
      <c r="M29" s="24">
        <v>0</v>
      </c>
      <c r="N29" s="24">
        <v>27</v>
      </c>
      <c r="O29" s="19">
        <f t="shared" si="3"/>
        <v>100</v>
      </c>
      <c r="P29" s="24">
        <v>0</v>
      </c>
      <c r="Q29" s="19">
        <f t="shared" si="4"/>
        <v>0</v>
      </c>
      <c r="R29" s="24">
        <v>20</v>
      </c>
      <c r="S29" s="19">
        <f t="shared" si="5"/>
        <v>74.074074074074076</v>
      </c>
      <c r="T29" s="24">
        <v>4</v>
      </c>
      <c r="U29" s="19">
        <f t="shared" si="6"/>
        <v>20</v>
      </c>
      <c r="V29" s="24">
        <v>20</v>
      </c>
      <c r="W29" s="19">
        <f t="shared" si="7"/>
        <v>74.074074074074076</v>
      </c>
      <c r="X29" s="24">
        <v>0</v>
      </c>
      <c r="Y29" s="19">
        <f t="shared" si="8"/>
        <v>0</v>
      </c>
      <c r="Z29" s="24">
        <v>20</v>
      </c>
      <c r="AA29" s="19">
        <f t="shared" si="9"/>
        <v>74.074074074074076</v>
      </c>
      <c r="AB29" s="24">
        <v>0</v>
      </c>
      <c r="AC29" s="19">
        <f t="shared" si="10"/>
        <v>0</v>
      </c>
      <c r="AD29" s="24">
        <v>20</v>
      </c>
      <c r="AE29" s="19">
        <f t="shared" si="11"/>
        <v>74.074074074074076</v>
      </c>
      <c r="AF29" s="24">
        <v>0</v>
      </c>
      <c r="AG29" s="19">
        <f t="shared" si="12"/>
        <v>0</v>
      </c>
      <c r="AH29" s="24">
        <v>20</v>
      </c>
      <c r="AI29" s="19">
        <f t="shared" si="13"/>
        <v>74.074074074074076</v>
      </c>
      <c r="AJ29" s="24">
        <v>0</v>
      </c>
      <c r="AK29" s="19">
        <f t="shared" si="14"/>
        <v>0</v>
      </c>
      <c r="AL29" s="24"/>
      <c r="AM29" s="24">
        <v>2</v>
      </c>
      <c r="AN29" s="24">
        <v>1</v>
      </c>
      <c r="AO29" s="24"/>
      <c r="AP29" s="24"/>
      <c r="AQ29" s="24"/>
      <c r="AR29" s="24">
        <v>1</v>
      </c>
      <c r="AS29" s="24"/>
      <c r="AT29" s="24"/>
      <c r="AU29" s="24"/>
      <c r="AV29" s="24"/>
      <c r="AW29" s="24"/>
      <c r="AX29" s="24"/>
      <c r="AY29" s="24"/>
      <c r="AZ29" s="24">
        <v>24</v>
      </c>
      <c r="BA29" s="24">
        <v>3</v>
      </c>
      <c r="BB29" s="28">
        <f t="shared" si="15"/>
        <v>12.5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15</v>
      </c>
      <c r="BH29" s="29">
        <f t="shared" si="18"/>
        <v>62.5</v>
      </c>
      <c r="BI29" s="30">
        <f t="shared" si="19"/>
        <v>18</v>
      </c>
      <c r="BJ29" s="29">
        <f t="shared" si="20"/>
        <v>75</v>
      </c>
      <c r="BK29" s="24">
        <v>6</v>
      </c>
      <c r="BL29" s="19">
        <f t="shared" si="21"/>
        <v>25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13</v>
      </c>
      <c r="BY29" s="4"/>
    </row>
    <row r="30" spans="1:77" ht="14.25" customHeight="1">
      <c r="A30" s="174"/>
      <c r="B30" s="174"/>
      <c r="C30" s="32" t="s">
        <v>81</v>
      </c>
      <c r="D30" s="24">
        <v>11</v>
      </c>
      <c r="E30" s="27">
        <v>9</v>
      </c>
      <c r="F30" s="24">
        <v>9</v>
      </c>
      <c r="G30" s="19">
        <f t="shared" si="0"/>
        <v>81.818181818181827</v>
      </c>
      <c r="H30" s="24">
        <v>4</v>
      </c>
      <c r="I30" s="21">
        <f t="shared" si="1"/>
        <v>44.444444444444443</v>
      </c>
      <c r="J30" s="24">
        <v>0</v>
      </c>
      <c r="K30" s="23">
        <f t="shared" si="2"/>
        <v>0</v>
      </c>
      <c r="L30" s="24">
        <v>5</v>
      </c>
      <c r="M30" s="24">
        <v>0</v>
      </c>
      <c r="N30" s="24">
        <v>11</v>
      </c>
      <c r="O30" s="19">
        <f t="shared" si="3"/>
        <v>100</v>
      </c>
      <c r="P30" s="24">
        <v>2</v>
      </c>
      <c r="Q30" s="19">
        <f t="shared" si="4"/>
        <v>18.181818181818183</v>
      </c>
      <c r="R30" s="24">
        <v>10</v>
      </c>
      <c r="S30" s="19">
        <f t="shared" si="5"/>
        <v>90.909090909090907</v>
      </c>
      <c r="T30" s="24">
        <v>1</v>
      </c>
      <c r="U30" s="19">
        <f t="shared" si="6"/>
        <v>10</v>
      </c>
      <c r="V30" s="24">
        <v>10</v>
      </c>
      <c r="W30" s="19">
        <f t="shared" si="7"/>
        <v>90.909090909090907</v>
      </c>
      <c r="X30" s="24">
        <v>0</v>
      </c>
      <c r="Y30" s="19">
        <f t="shared" si="8"/>
        <v>0</v>
      </c>
      <c r="Z30" s="24">
        <v>10</v>
      </c>
      <c r="AA30" s="19">
        <f t="shared" si="9"/>
        <v>90.909090909090907</v>
      </c>
      <c r="AB30" s="24">
        <v>0</v>
      </c>
      <c r="AC30" s="19">
        <f t="shared" si="10"/>
        <v>0</v>
      </c>
      <c r="AD30" s="24">
        <v>10</v>
      </c>
      <c r="AE30" s="19">
        <f t="shared" si="11"/>
        <v>90.909090909090907</v>
      </c>
      <c r="AF30" s="24">
        <v>0</v>
      </c>
      <c r="AG30" s="19">
        <f t="shared" si="12"/>
        <v>0</v>
      </c>
      <c r="AH30" s="24">
        <v>10</v>
      </c>
      <c r="AI30" s="19">
        <f t="shared" si="13"/>
        <v>90.909090909090907</v>
      </c>
      <c r="AJ30" s="24">
        <v>0</v>
      </c>
      <c r="AK30" s="19">
        <f t="shared" si="14"/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1</v>
      </c>
      <c r="AZ30" s="24">
        <v>5</v>
      </c>
      <c r="BA30" s="24">
        <v>0</v>
      </c>
      <c r="BB30" s="28">
        <f t="shared" si="15"/>
        <v>0</v>
      </c>
      <c r="BC30" s="24">
        <v>0</v>
      </c>
      <c r="BD30" s="28">
        <f t="shared" si="16"/>
        <v>0</v>
      </c>
      <c r="BE30" s="22">
        <v>1</v>
      </c>
      <c r="BF30" s="29">
        <f t="shared" si="17"/>
        <v>20</v>
      </c>
      <c r="BG30" s="24">
        <v>0</v>
      </c>
      <c r="BH30" s="29">
        <f t="shared" si="18"/>
        <v>0</v>
      </c>
      <c r="BI30" s="30">
        <f t="shared" si="19"/>
        <v>1</v>
      </c>
      <c r="BJ30" s="29">
        <f t="shared" si="20"/>
        <v>20</v>
      </c>
      <c r="BK30" s="24">
        <v>4</v>
      </c>
      <c r="BL30" s="19">
        <f t="shared" si="21"/>
        <v>80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67</v>
      </c>
      <c r="BY30" s="4"/>
    </row>
    <row r="31" spans="1:77" ht="14.25" customHeight="1">
      <c r="A31" s="174"/>
      <c r="B31" s="174"/>
      <c r="C31" s="32" t="s">
        <v>82</v>
      </c>
      <c r="D31" s="24">
        <v>19</v>
      </c>
      <c r="E31" s="27">
        <v>12</v>
      </c>
      <c r="F31" s="24">
        <v>8</v>
      </c>
      <c r="G31" s="19">
        <f t="shared" si="0"/>
        <v>42.105263157894733</v>
      </c>
      <c r="H31" s="24">
        <v>4</v>
      </c>
      <c r="I31" s="21">
        <f t="shared" si="1"/>
        <v>50</v>
      </c>
      <c r="J31" s="24">
        <v>0</v>
      </c>
      <c r="K31" s="23">
        <f t="shared" si="2"/>
        <v>0</v>
      </c>
      <c r="L31" s="24">
        <v>5</v>
      </c>
      <c r="M31" s="24">
        <v>0</v>
      </c>
      <c r="N31" s="24">
        <v>19</v>
      </c>
      <c r="O31" s="19">
        <f t="shared" si="3"/>
        <v>100</v>
      </c>
      <c r="P31" s="24">
        <v>4</v>
      </c>
      <c r="Q31" s="19">
        <f t="shared" si="4"/>
        <v>21.052631578947366</v>
      </c>
      <c r="R31" s="24">
        <v>9</v>
      </c>
      <c r="S31" s="19">
        <f t="shared" si="5"/>
        <v>47.368421052631575</v>
      </c>
      <c r="T31" s="24">
        <v>0</v>
      </c>
      <c r="U31" s="19">
        <f t="shared" si="6"/>
        <v>0</v>
      </c>
      <c r="V31" s="24">
        <v>9</v>
      </c>
      <c r="W31" s="19">
        <f t="shared" si="7"/>
        <v>47.368421052631575</v>
      </c>
      <c r="X31" s="24">
        <v>0</v>
      </c>
      <c r="Y31" s="19">
        <f t="shared" si="8"/>
        <v>0</v>
      </c>
      <c r="Z31" s="24">
        <v>9</v>
      </c>
      <c r="AA31" s="19">
        <f t="shared" si="9"/>
        <v>47.368421052631575</v>
      </c>
      <c r="AB31" s="24">
        <v>0</v>
      </c>
      <c r="AC31" s="19">
        <f t="shared" si="10"/>
        <v>0</v>
      </c>
      <c r="AD31" s="24">
        <v>9</v>
      </c>
      <c r="AE31" s="19">
        <f t="shared" si="11"/>
        <v>47.368421052631575</v>
      </c>
      <c r="AF31" s="24">
        <v>0</v>
      </c>
      <c r="AG31" s="19">
        <f t="shared" si="12"/>
        <v>0</v>
      </c>
      <c r="AH31" s="24">
        <v>9</v>
      </c>
      <c r="AI31" s="19">
        <f t="shared" si="13"/>
        <v>47.368421052631575</v>
      </c>
      <c r="AJ31" s="24">
        <v>0</v>
      </c>
      <c r="AK31" s="19">
        <f t="shared" si="14"/>
        <v>0</v>
      </c>
      <c r="AL31" s="24">
        <v>0</v>
      </c>
      <c r="AM31" s="24">
        <v>0</v>
      </c>
      <c r="AN31" s="24">
        <v>1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1</v>
      </c>
      <c r="AZ31" s="24">
        <v>11</v>
      </c>
      <c r="BA31" s="24">
        <v>2</v>
      </c>
      <c r="BB31" s="28">
        <f t="shared" si="15"/>
        <v>18.181818181818183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7</v>
      </c>
      <c r="BH31" s="29">
        <f t="shared" si="18"/>
        <v>63.636363636363633</v>
      </c>
      <c r="BI31" s="30">
        <f t="shared" si="19"/>
        <v>9</v>
      </c>
      <c r="BJ31" s="29">
        <f t="shared" si="20"/>
        <v>81.818181818181827</v>
      </c>
      <c r="BK31" s="24">
        <v>2</v>
      </c>
      <c r="BL31" s="19">
        <f t="shared" si="21"/>
        <v>18.181818181818183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67</v>
      </c>
      <c r="BY31" s="4"/>
    </row>
    <row r="32" spans="1:77" ht="14.25" customHeight="1">
      <c r="A32" s="175"/>
      <c r="B32" s="175"/>
      <c r="C32" s="32" t="s">
        <v>83</v>
      </c>
      <c r="D32" s="24">
        <v>33</v>
      </c>
      <c r="E32" s="27">
        <v>31</v>
      </c>
      <c r="F32" s="24">
        <v>15</v>
      </c>
      <c r="G32" s="19">
        <f t="shared" si="0"/>
        <v>45.454545454545453</v>
      </c>
      <c r="H32" s="24">
        <v>4</v>
      </c>
      <c r="I32" s="21">
        <f t="shared" si="1"/>
        <v>26.666666666666668</v>
      </c>
      <c r="J32" s="24">
        <v>0</v>
      </c>
      <c r="K32" s="23">
        <f t="shared" si="2"/>
        <v>0</v>
      </c>
      <c r="L32" s="24">
        <v>0</v>
      </c>
      <c r="M32" s="24">
        <v>0</v>
      </c>
      <c r="N32" s="24">
        <v>33</v>
      </c>
      <c r="O32" s="19">
        <f t="shared" si="3"/>
        <v>100</v>
      </c>
      <c r="P32" s="24">
        <v>3</v>
      </c>
      <c r="Q32" s="19">
        <f t="shared" si="4"/>
        <v>9.0909090909090917</v>
      </c>
      <c r="R32" s="24">
        <v>15</v>
      </c>
      <c r="S32" s="19">
        <f t="shared" si="5"/>
        <v>45.454545454545453</v>
      </c>
      <c r="T32" s="24">
        <v>0</v>
      </c>
      <c r="U32" s="19">
        <f t="shared" si="6"/>
        <v>0</v>
      </c>
      <c r="V32" s="24">
        <v>13</v>
      </c>
      <c r="W32" s="19">
        <f t="shared" si="7"/>
        <v>39.393939393939391</v>
      </c>
      <c r="X32" s="24">
        <v>0</v>
      </c>
      <c r="Y32" s="19">
        <f t="shared" si="8"/>
        <v>0</v>
      </c>
      <c r="Z32" s="24">
        <v>15</v>
      </c>
      <c r="AA32" s="19">
        <f t="shared" si="9"/>
        <v>45.454545454545453</v>
      </c>
      <c r="AB32" s="24">
        <v>0</v>
      </c>
      <c r="AC32" s="19">
        <f t="shared" si="10"/>
        <v>0</v>
      </c>
      <c r="AD32" s="24">
        <v>15</v>
      </c>
      <c r="AE32" s="19">
        <f t="shared" si="11"/>
        <v>45.454545454545453</v>
      </c>
      <c r="AF32" s="24">
        <v>1</v>
      </c>
      <c r="AG32" s="19">
        <f t="shared" si="12"/>
        <v>6.666666666666667</v>
      </c>
      <c r="AH32" s="24">
        <v>15</v>
      </c>
      <c r="AI32" s="19">
        <f t="shared" si="13"/>
        <v>45.454545454545453</v>
      </c>
      <c r="AJ32" s="24">
        <v>0</v>
      </c>
      <c r="AK32" s="19">
        <f t="shared" si="14"/>
        <v>0</v>
      </c>
      <c r="AL32" s="24">
        <v>0</v>
      </c>
      <c r="AM32" s="24">
        <v>1</v>
      </c>
      <c r="AN32" s="24">
        <v>0</v>
      </c>
      <c r="AO32" s="24">
        <v>0</v>
      </c>
      <c r="AP32" s="24">
        <v>0</v>
      </c>
      <c r="AQ32" s="24">
        <v>0</v>
      </c>
      <c r="AR32" s="24">
        <v>3</v>
      </c>
      <c r="AS32" s="24">
        <v>1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27</v>
      </c>
      <c r="BA32" s="24">
        <v>2</v>
      </c>
      <c r="BB32" s="28">
        <f t="shared" si="15"/>
        <v>7.4074074074074066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19</v>
      </c>
      <c r="BH32" s="29">
        <f t="shared" si="18"/>
        <v>70.370370370370367</v>
      </c>
      <c r="BI32" s="30">
        <f t="shared" si="19"/>
        <v>21</v>
      </c>
      <c r="BJ32" s="29">
        <f t="shared" si="20"/>
        <v>77.777777777777786</v>
      </c>
      <c r="BK32" s="24">
        <v>6</v>
      </c>
      <c r="BL32" s="19">
        <f t="shared" si="21"/>
        <v>22.222222222222221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90</v>
      </c>
      <c r="E33" s="36">
        <f t="shared" si="39"/>
        <v>85</v>
      </c>
      <c r="F33" s="36">
        <f t="shared" si="39"/>
        <v>52</v>
      </c>
      <c r="G33" s="19">
        <f t="shared" si="0"/>
        <v>57.777777777777771</v>
      </c>
      <c r="H33" s="36">
        <f>SUM(H29:H32)</f>
        <v>15</v>
      </c>
      <c r="I33" s="21">
        <f t="shared" si="1"/>
        <v>28.846153846153843</v>
      </c>
      <c r="J33" s="36">
        <f>SUM(J29:J32)</f>
        <v>0</v>
      </c>
      <c r="K33" s="23">
        <f t="shared" si="2"/>
        <v>0</v>
      </c>
      <c r="L33" s="36">
        <f t="shared" ref="L33:N33" si="40">SUM(L29:L32)</f>
        <v>12</v>
      </c>
      <c r="M33" s="36">
        <f t="shared" si="40"/>
        <v>0</v>
      </c>
      <c r="N33" s="36">
        <f t="shared" si="40"/>
        <v>90</v>
      </c>
      <c r="O33" s="19">
        <f t="shared" si="3"/>
        <v>100</v>
      </c>
      <c r="P33" s="36">
        <f>SUM(P29:P32)</f>
        <v>9</v>
      </c>
      <c r="Q33" s="19">
        <f t="shared" si="4"/>
        <v>10</v>
      </c>
      <c r="R33" s="36">
        <f>SUM(R29:R32)</f>
        <v>54</v>
      </c>
      <c r="S33" s="19">
        <f t="shared" si="5"/>
        <v>60</v>
      </c>
      <c r="T33" s="36">
        <f>SUM(T29:T32)</f>
        <v>5</v>
      </c>
      <c r="U33" s="19">
        <f t="shared" si="6"/>
        <v>9.2592592592592595</v>
      </c>
      <c r="V33" s="36">
        <f>SUM(V29:V32)</f>
        <v>52</v>
      </c>
      <c r="W33" s="19">
        <f t="shared" si="7"/>
        <v>57.777777777777771</v>
      </c>
      <c r="X33" s="36">
        <f>SUM(X29:X32)</f>
        <v>0</v>
      </c>
      <c r="Y33" s="19">
        <f t="shared" si="8"/>
        <v>0</v>
      </c>
      <c r="Z33" s="36">
        <f>SUM(Z29:Z32)</f>
        <v>54</v>
      </c>
      <c r="AA33" s="19">
        <f t="shared" si="9"/>
        <v>60</v>
      </c>
      <c r="AB33" s="36">
        <f>SUM(AB29:AB32)</f>
        <v>0</v>
      </c>
      <c r="AC33" s="19">
        <f t="shared" si="10"/>
        <v>0</v>
      </c>
      <c r="AD33" s="36">
        <f>SUM(AD29:AD32)</f>
        <v>54</v>
      </c>
      <c r="AE33" s="19">
        <f t="shared" si="11"/>
        <v>60</v>
      </c>
      <c r="AF33" s="36">
        <f>SUM(AF29:AF32)</f>
        <v>1</v>
      </c>
      <c r="AG33" s="19">
        <f t="shared" si="12"/>
        <v>1.8518518518518516</v>
      </c>
      <c r="AH33" s="36">
        <f>SUM(AH29:AH32)</f>
        <v>54</v>
      </c>
      <c r="AI33" s="19">
        <f t="shared" si="13"/>
        <v>60</v>
      </c>
      <c r="AJ33" s="36">
        <f>SUM(AJ29:AJ32)</f>
        <v>0</v>
      </c>
      <c r="AK33" s="19">
        <f t="shared" si="14"/>
        <v>0</v>
      </c>
      <c r="AL33" s="36">
        <f t="shared" ref="AL33:BA33" si="41">SUM(AL29:AL32)</f>
        <v>0</v>
      </c>
      <c r="AM33" s="36">
        <f t="shared" si="41"/>
        <v>3</v>
      </c>
      <c r="AN33" s="36">
        <f t="shared" si="41"/>
        <v>2</v>
      </c>
      <c r="AO33" s="36">
        <f t="shared" si="41"/>
        <v>0</v>
      </c>
      <c r="AP33" s="36">
        <f t="shared" si="41"/>
        <v>0</v>
      </c>
      <c r="AQ33" s="36">
        <f t="shared" si="41"/>
        <v>0</v>
      </c>
      <c r="AR33" s="36">
        <f t="shared" si="41"/>
        <v>4</v>
      </c>
      <c r="AS33" s="36">
        <f t="shared" si="41"/>
        <v>1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0</v>
      </c>
      <c r="AX33" s="36">
        <f t="shared" si="41"/>
        <v>0</v>
      </c>
      <c r="AY33" s="36">
        <f t="shared" si="41"/>
        <v>2</v>
      </c>
      <c r="AZ33" s="36">
        <f t="shared" si="41"/>
        <v>67</v>
      </c>
      <c r="BA33" s="36">
        <f t="shared" si="41"/>
        <v>7</v>
      </c>
      <c r="BB33" s="28">
        <f t="shared" si="15"/>
        <v>10.44776119402985</v>
      </c>
      <c r="BC33" s="36">
        <f>SUM(BC29:BC32)</f>
        <v>0</v>
      </c>
      <c r="BD33" s="28">
        <f t="shared" si="16"/>
        <v>0</v>
      </c>
      <c r="BE33" s="36">
        <f>SUM(BE29:BE32)</f>
        <v>1</v>
      </c>
      <c r="BF33" s="29">
        <f t="shared" si="17"/>
        <v>1.4925373134328357</v>
      </c>
      <c r="BG33" s="36">
        <f>SUM(BG29:BG32)</f>
        <v>41</v>
      </c>
      <c r="BH33" s="29">
        <f t="shared" si="18"/>
        <v>61.194029850746269</v>
      </c>
      <c r="BI33" s="30">
        <f t="shared" si="19"/>
        <v>49</v>
      </c>
      <c r="BJ33" s="29">
        <f t="shared" si="20"/>
        <v>73.134328358208961</v>
      </c>
      <c r="BK33" s="36">
        <f>SUM(BK29:BK32)</f>
        <v>18</v>
      </c>
      <c r="BL33" s="19">
        <f t="shared" si="21"/>
        <v>26.865671641791046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98">
        <v>6</v>
      </c>
      <c r="B34" s="198" t="s">
        <v>84</v>
      </c>
      <c r="C34" s="32" t="s">
        <v>85</v>
      </c>
      <c r="D34" s="24">
        <v>45</v>
      </c>
      <c r="E34" s="27">
        <v>56</v>
      </c>
      <c r="F34" s="24">
        <v>22</v>
      </c>
      <c r="G34" s="19">
        <f t="shared" si="0"/>
        <v>48.888888888888886</v>
      </c>
      <c r="H34" s="24">
        <v>12</v>
      </c>
      <c r="I34" s="21">
        <f t="shared" si="1"/>
        <v>54.54545454545454</v>
      </c>
      <c r="J34" s="24"/>
      <c r="K34" s="23">
        <f t="shared" si="2"/>
        <v>0</v>
      </c>
      <c r="L34" s="24">
        <v>2</v>
      </c>
      <c r="M34" s="24"/>
      <c r="N34" s="24">
        <v>21</v>
      </c>
      <c r="O34" s="19">
        <f t="shared" si="3"/>
        <v>46.666666666666664</v>
      </c>
      <c r="P34" s="24">
        <v>2</v>
      </c>
      <c r="Q34" s="19">
        <f t="shared" si="4"/>
        <v>9.5238095238095237</v>
      </c>
      <c r="R34" s="24">
        <v>20</v>
      </c>
      <c r="S34" s="19">
        <f t="shared" si="5"/>
        <v>44.444444444444443</v>
      </c>
      <c r="T34" s="24">
        <v>6</v>
      </c>
      <c r="U34" s="19">
        <f t="shared" si="6"/>
        <v>30</v>
      </c>
      <c r="V34" s="24">
        <v>21</v>
      </c>
      <c r="W34" s="19">
        <f t="shared" si="7"/>
        <v>46.666666666666664</v>
      </c>
      <c r="X34" s="24"/>
      <c r="Y34" s="19">
        <f t="shared" si="8"/>
        <v>0</v>
      </c>
      <c r="Z34" s="24">
        <v>45</v>
      </c>
      <c r="AA34" s="19">
        <f t="shared" si="9"/>
        <v>100</v>
      </c>
      <c r="AB34" s="24"/>
      <c r="AC34" s="19">
        <f t="shared" si="10"/>
        <v>0</v>
      </c>
      <c r="AD34" s="24">
        <v>45</v>
      </c>
      <c r="AE34" s="19">
        <f t="shared" si="11"/>
        <v>100</v>
      </c>
      <c r="AF34" s="24"/>
      <c r="AG34" s="19">
        <f t="shared" si="12"/>
        <v>0</v>
      </c>
      <c r="AH34" s="24">
        <v>45</v>
      </c>
      <c r="AI34" s="19">
        <f t="shared" si="13"/>
        <v>100</v>
      </c>
      <c r="AJ34" s="24"/>
      <c r="AK34" s="19">
        <f t="shared" si="14"/>
        <v>0</v>
      </c>
      <c r="AL34" s="24"/>
      <c r="AM34" s="24"/>
      <c r="AN34" s="24">
        <v>1</v>
      </c>
      <c r="AO34" s="24"/>
      <c r="AP34" s="24"/>
      <c r="AQ34" s="24"/>
      <c r="AR34" s="24">
        <v>5</v>
      </c>
      <c r="AS34" s="24"/>
      <c r="AT34" s="24"/>
      <c r="AU34" s="24"/>
      <c r="AV34" s="24"/>
      <c r="AW34" s="24"/>
      <c r="AX34" s="24"/>
      <c r="AY34" s="24">
        <v>1</v>
      </c>
      <c r="AZ34" s="24">
        <v>44</v>
      </c>
      <c r="BA34" s="24">
        <v>18</v>
      </c>
      <c r="BB34" s="28">
        <f t="shared" si="15"/>
        <v>40.909090909090914</v>
      </c>
      <c r="BC34" s="24"/>
      <c r="BD34" s="28">
        <f t="shared" si="16"/>
        <v>0</v>
      </c>
      <c r="BE34" s="22"/>
      <c r="BF34" s="29">
        <f t="shared" si="17"/>
        <v>0</v>
      </c>
      <c r="BG34" s="24">
        <v>7</v>
      </c>
      <c r="BH34" s="29">
        <f t="shared" si="18"/>
        <v>15.909090909090908</v>
      </c>
      <c r="BI34" s="30">
        <f t="shared" si="19"/>
        <v>25</v>
      </c>
      <c r="BJ34" s="29">
        <f t="shared" si="20"/>
        <v>56.81818181818182</v>
      </c>
      <c r="BK34" s="24">
        <v>19</v>
      </c>
      <c r="BL34" s="19">
        <f t="shared" si="21"/>
        <v>43.18181818181818</v>
      </c>
      <c r="BM34" s="24"/>
      <c r="BN34" s="19">
        <f t="shared" si="22"/>
        <v>0</v>
      </c>
      <c r="BO34" s="24"/>
      <c r="BP34" s="19">
        <f t="shared" si="23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14</v>
      </c>
      <c r="BY34" s="4"/>
    </row>
    <row r="35" spans="1:77" ht="14.25" customHeight="1">
      <c r="A35" s="175"/>
      <c r="B35" s="175"/>
      <c r="C35" s="32" t="s">
        <v>86</v>
      </c>
      <c r="D35" s="24">
        <v>16</v>
      </c>
      <c r="E35" s="27">
        <v>13</v>
      </c>
      <c r="F35" s="24">
        <v>8</v>
      </c>
      <c r="G35" s="19">
        <f t="shared" si="0"/>
        <v>50</v>
      </c>
      <c r="H35" s="24">
        <v>2</v>
      </c>
      <c r="I35" s="21">
        <f t="shared" si="1"/>
        <v>25</v>
      </c>
      <c r="J35" s="24"/>
      <c r="K35" s="23">
        <f t="shared" si="2"/>
        <v>0</v>
      </c>
      <c r="L35" s="24"/>
      <c r="M35" s="24"/>
      <c r="N35" s="24">
        <v>9</v>
      </c>
      <c r="O35" s="19">
        <f t="shared" si="3"/>
        <v>56.25</v>
      </c>
      <c r="P35" s="24">
        <v>1</v>
      </c>
      <c r="Q35" s="19">
        <f t="shared" si="4"/>
        <v>11.111111111111111</v>
      </c>
      <c r="R35" s="24">
        <v>5</v>
      </c>
      <c r="S35" s="19">
        <f t="shared" si="5"/>
        <v>31.25</v>
      </c>
      <c r="T35" s="24">
        <v>1</v>
      </c>
      <c r="U35" s="19">
        <f t="shared" si="6"/>
        <v>20</v>
      </c>
      <c r="V35" s="24">
        <v>6</v>
      </c>
      <c r="W35" s="19">
        <f t="shared" si="7"/>
        <v>37.5</v>
      </c>
      <c r="X35" s="24"/>
      <c r="Y35" s="19">
        <f t="shared" si="8"/>
        <v>0</v>
      </c>
      <c r="Z35" s="24">
        <v>26</v>
      </c>
      <c r="AA35" s="19">
        <f t="shared" si="9"/>
        <v>162.5</v>
      </c>
      <c r="AB35" s="24"/>
      <c r="AC35" s="19">
        <f t="shared" si="10"/>
        <v>0</v>
      </c>
      <c r="AD35" s="24">
        <v>26</v>
      </c>
      <c r="AE35" s="19">
        <f t="shared" si="11"/>
        <v>162.5</v>
      </c>
      <c r="AF35" s="24"/>
      <c r="AG35" s="19">
        <f t="shared" si="12"/>
        <v>0</v>
      </c>
      <c r="AH35" s="24">
        <v>26</v>
      </c>
      <c r="AI35" s="19">
        <f t="shared" si="13"/>
        <v>162.5</v>
      </c>
      <c r="AJ35" s="24"/>
      <c r="AK35" s="19">
        <f t="shared" si="14"/>
        <v>0</v>
      </c>
      <c r="AL35" s="24"/>
      <c r="AM35" s="24"/>
      <c r="AN35" s="24">
        <v>1</v>
      </c>
      <c r="AO35" s="24"/>
      <c r="AP35" s="24"/>
      <c r="AQ35" s="24"/>
      <c r="AR35" s="24">
        <v>4</v>
      </c>
      <c r="AS35" s="24"/>
      <c r="AT35" s="24"/>
      <c r="AU35" s="24"/>
      <c r="AV35" s="24"/>
      <c r="AW35" s="24"/>
      <c r="AX35" s="24"/>
      <c r="AY35" s="24">
        <v>2</v>
      </c>
      <c r="AZ35" s="24">
        <v>7</v>
      </c>
      <c r="BA35" s="24">
        <v>1</v>
      </c>
      <c r="BB35" s="28">
        <f t="shared" si="15"/>
        <v>14.285714285714285</v>
      </c>
      <c r="BC35" s="24"/>
      <c r="BD35" s="28">
        <f t="shared" si="16"/>
        <v>0</v>
      </c>
      <c r="BE35" s="22"/>
      <c r="BF35" s="29">
        <f t="shared" si="17"/>
        <v>0</v>
      </c>
      <c r="BG35" s="24"/>
      <c r="BH35" s="29">
        <f t="shared" si="18"/>
        <v>0</v>
      </c>
      <c r="BI35" s="30">
        <f t="shared" si="19"/>
        <v>1</v>
      </c>
      <c r="BJ35" s="29">
        <f t="shared" si="20"/>
        <v>14.285714285714285</v>
      </c>
      <c r="BK35" s="24">
        <v>6</v>
      </c>
      <c r="BL35" s="19">
        <f t="shared" si="21"/>
        <v>85.714285714285708</v>
      </c>
      <c r="BM35" s="24"/>
      <c r="BN35" s="19">
        <f t="shared" si="22"/>
        <v>0</v>
      </c>
      <c r="BO35" s="24"/>
      <c r="BP35" s="19">
        <f t="shared" si="23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51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61</v>
      </c>
      <c r="E36" s="36">
        <f t="shared" si="42"/>
        <v>69</v>
      </c>
      <c r="F36" s="36">
        <f t="shared" si="42"/>
        <v>30</v>
      </c>
      <c r="G36" s="19">
        <f t="shared" si="0"/>
        <v>49.180327868852459</v>
      </c>
      <c r="H36" s="36">
        <f>SUM(H34:H35)</f>
        <v>14</v>
      </c>
      <c r="I36" s="21">
        <f t="shared" si="1"/>
        <v>46.666666666666664</v>
      </c>
      <c r="J36" s="36">
        <f>SUM(J34:J35)</f>
        <v>0</v>
      </c>
      <c r="K36" s="23">
        <f t="shared" si="2"/>
        <v>0</v>
      </c>
      <c r="L36" s="36">
        <f t="shared" ref="L36:N36" si="43">SUM(L34:L35)</f>
        <v>2</v>
      </c>
      <c r="M36" s="36">
        <f t="shared" si="43"/>
        <v>0</v>
      </c>
      <c r="N36" s="36">
        <f t="shared" si="43"/>
        <v>30</v>
      </c>
      <c r="O36" s="19">
        <f t="shared" si="3"/>
        <v>49.180327868852459</v>
      </c>
      <c r="P36" s="36">
        <f>SUM(P34:P35)</f>
        <v>3</v>
      </c>
      <c r="Q36" s="19">
        <f t="shared" si="4"/>
        <v>10</v>
      </c>
      <c r="R36" s="36">
        <f>SUM(R34:R35)</f>
        <v>25</v>
      </c>
      <c r="S36" s="19">
        <f t="shared" si="5"/>
        <v>40.983606557377051</v>
      </c>
      <c r="T36" s="36">
        <f>SUM(T34:T35)</f>
        <v>7</v>
      </c>
      <c r="U36" s="19">
        <f t="shared" si="6"/>
        <v>28.000000000000004</v>
      </c>
      <c r="V36" s="36">
        <f>SUM(V34:V35)</f>
        <v>27</v>
      </c>
      <c r="W36" s="19">
        <f t="shared" si="7"/>
        <v>44.26229508196721</v>
      </c>
      <c r="X36" s="36">
        <f>SUM(X34:X35)</f>
        <v>0</v>
      </c>
      <c r="Y36" s="19">
        <f t="shared" si="8"/>
        <v>0</v>
      </c>
      <c r="Z36" s="36">
        <f>SUM(Z34:Z35)</f>
        <v>71</v>
      </c>
      <c r="AA36" s="19">
        <f t="shared" si="9"/>
        <v>116.39344262295081</v>
      </c>
      <c r="AB36" s="36">
        <f>SUM(AB34:AB35)</f>
        <v>0</v>
      </c>
      <c r="AC36" s="19">
        <f t="shared" si="10"/>
        <v>0</v>
      </c>
      <c r="AD36" s="36">
        <f>SUM(AD34:AD35)</f>
        <v>71</v>
      </c>
      <c r="AE36" s="19">
        <f t="shared" si="11"/>
        <v>116.39344262295081</v>
      </c>
      <c r="AF36" s="36">
        <f>SUM(AF34:AF35)</f>
        <v>0</v>
      </c>
      <c r="AG36" s="19">
        <f t="shared" si="12"/>
        <v>0</v>
      </c>
      <c r="AH36" s="36">
        <f>SUM(AH34:AH35)</f>
        <v>71</v>
      </c>
      <c r="AI36" s="19">
        <f t="shared" si="13"/>
        <v>116.39344262295081</v>
      </c>
      <c r="AJ36" s="36">
        <f>SUM(AJ34:AJ35)</f>
        <v>0</v>
      </c>
      <c r="AK36" s="19">
        <f t="shared" si="14"/>
        <v>0</v>
      </c>
      <c r="AL36" s="36">
        <f t="shared" ref="AL36:BA36" si="44">SUM(AL34:AL35)</f>
        <v>0</v>
      </c>
      <c r="AM36" s="36">
        <f t="shared" si="44"/>
        <v>0</v>
      </c>
      <c r="AN36" s="36">
        <f t="shared" si="44"/>
        <v>2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9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0</v>
      </c>
      <c r="AW36" s="36">
        <f t="shared" si="44"/>
        <v>0</v>
      </c>
      <c r="AX36" s="36">
        <f t="shared" si="44"/>
        <v>0</v>
      </c>
      <c r="AY36" s="36">
        <f t="shared" si="44"/>
        <v>3</v>
      </c>
      <c r="AZ36" s="36">
        <f t="shared" si="44"/>
        <v>51</v>
      </c>
      <c r="BA36" s="36">
        <f t="shared" si="44"/>
        <v>19</v>
      </c>
      <c r="BB36" s="28">
        <f t="shared" si="15"/>
        <v>37.254901960784316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7</v>
      </c>
      <c r="BH36" s="29">
        <f t="shared" si="18"/>
        <v>13.725490196078432</v>
      </c>
      <c r="BI36" s="30">
        <f t="shared" si="19"/>
        <v>26</v>
      </c>
      <c r="BJ36" s="29">
        <f t="shared" si="20"/>
        <v>50.980392156862742</v>
      </c>
      <c r="BK36" s="36">
        <f>SUM(BK34:BK35)</f>
        <v>25</v>
      </c>
      <c r="BL36" s="19">
        <f t="shared" si="21"/>
        <v>49.019607843137251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51</v>
      </c>
      <c r="BY36" s="4"/>
    </row>
    <row r="37" spans="1:77" ht="14.25" customHeight="1">
      <c r="A37" s="198">
        <v>7</v>
      </c>
      <c r="B37" s="199" t="s">
        <v>87</v>
      </c>
      <c r="C37" s="32" t="s">
        <v>88</v>
      </c>
      <c r="D37" s="24">
        <v>19</v>
      </c>
      <c r="E37" s="27">
        <v>23</v>
      </c>
      <c r="F37" s="24">
        <v>12</v>
      </c>
      <c r="G37" s="19">
        <f t="shared" si="0"/>
        <v>63.157894736842103</v>
      </c>
      <c r="H37" s="24">
        <v>0</v>
      </c>
      <c r="I37" s="21">
        <f t="shared" si="1"/>
        <v>0</v>
      </c>
      <c r="J37" s="24">
        <v>0</v>
      </c>
      <c r="K37" s="23">
        <f t="shared" si="2"/>
        <v>0</v>
      </c>
      <c r="L37" s="24">
        <v>23</v>
      </c>
      <c r="M37" s="24">
        <v>1</v>
      </c>
      <c r="N37" s="24">
        <v>17</v>
      </c>
      <c r="O37" s="19">
        <f t="shared" si="3"/>
        <v>89.473684210526315</v>
      </c>
      <c r="P37" s="24">
        <v>3</v>
      </c>
      <c r="Q37" s="19">
        <f t="shared" si="4"/>
        <v>17.647058823529413</v>
      </c>
      <c r="R37" s="24">
        <v>12</v>
      </c>
      <c r="S37" s="19">
        <f t="shared" si="5"/>
        <v>63.157894736842103</v>
      </c>
      <c r="T37" s="24">
        <v>0</v>
      </c>
      <c r="U37" s="19">
        <f t="shared" si="6"/>
        <v>0</v>
      </c>
      <c r="V37" s="24">
        <v>12</v>
      </c>
      <c r="W37" s="19">
        <f t="shared" si="7"/>
        <v>63.157894736842103</v>
      </c>
      <c r="X37" s="24">
        <v>0</v>
      </c>
      <c r="Y37" s="19">
        <f t="shared" si="8"/>
        <v>0</v>
      </c>
      <c r="Z37" s="24">
        <v>12</v>
      </c>
      <c r="AA37" s="19">
        <f t="shared" si="9"/>
        <v>63.157894736842103</v>
      </c>
      <c r="AB37" s="24">
        <v>0</v>
      </c>
      <c r="AC37" s="19">
        <f t="shared" si="10"/>
        <v>0</v>
      </c>
      <c r="AD37" s="24">
        <v>12</v>
      </c>
      <c r="AE37" s="19">
        <f t="shared" si="11"/>
        <v>63.157894736842103</v>
      </c>
      <c r="AF37" s="24">
        <v>0</v>
      </c>
      <c r="AG37" s="19">
        <f t="shared" si="12"/>
        <v>0</v>
      </c>
      <c r="AH37" s="24">
        <v>12</v>
      </c>
      <c r="AI37" s="19">
        <f t="shared" si="13"/>
        <v>63.157894736842103</v>
      </c>
      <c r="AJ37" s="24">
        <v>0</v>
      </c>
      <c r="AK37" s="19">
        <f t="shared" si="14"/>
        <v>0</v>
      </c>
      <c r="AL37" s="24"/>
      <c r="AM37" s="24"/>
      <c r="AN37" s="24"/>
      <c r="AO37" s="24"/>
      <c r="AP37" s="24"/>
      <c r="AQ37" s="24"/>
      <c r="AR37" s="24">
        <v>1</v>
      </c>
      <c r="AS37" s="24"/>
      <c r="AT37" s="24"/>
      <c r="AU37" s="24"/>
      <c r="AV37" s="24"/>
      <c r="AW37" s="24"/>
      <c r="AX37" s="24"/>
      <c r="AY37" s="24"/>
      <c r="AZ37" s="24">
        <v>14</v>
      </c>
      <c r="BA37" s="24">
        <v>4</v>
      </c>
      <c r="BB37" s="28">
        <f t="shared" si="15"/>
        <v>28.571428571428569</v>
      </c>
      <c r="BC37" s="24"/>
      <c r="BD37" s="28">
        <f t="shared" si="16"/>
        <v>0</v>
      </c>
      <c r="BE37" s="22"/>
      <c r="BF37" s="29">
        <f t="shared" si="17"/>
        <v>0</v>
      </c>
      <c r="BG37" s="24">
        <v>6</v>
      </c>
      <c r="BH37" s="29">
        <f t="shared" si="18"/>
        <v>42.857142857142854</v>
      </c>
      <c r="BI37" s="30">
        <f t="shared" si="19"/>
        <v>10</v>
      </c>
      <c r="BJ37" s="29">
        <f t="shared" si="20"/>
        <v>71.428571428571431</v>
      </c>
      <c r="BK37" s="24">
        <v>4</v>
      </c>
      <c r="BL37" s="19">
        <f t="shared" si="21"/>
        <v>28.571428571428569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7</v>
      </c>
      <c r="BY37" s="4"/>
    </row>
    <row r="38" spans="1:77" ht="14.25" customHeight="1">
      <c r="A38" s="174"/>
      <c r="B38" s="174"/>
      <c r="C38" s="32" t="s">
        <v>89</v>
      </c>
      <c r="D38" s="24">
        <v>40</v>
      </c>
      <c r="E38" s="27">
        <v>34</v>
      </c>
      <c r="F38" s="24">
        <v>34</v>
      </c>
      <c r="G38" s="19">
        <f t="shared" si="0"/>
        <v>85</v>
      </c>
      <c r="H38" s="24">
        <v>5</v>
      </c>
      <c r="I38" s="21">
        <f t="shared" si="1"/>
        <v>14.705882352941178</v>
      </c>
      <c r="J38" s="24">
        <v>0</v>
      </c>
      <c r="K38" s="23">
        <f t="shared" si="2"/>
        <v>0</v>
      </c>
      <c r="L38" s="24">
        <v>0</v>
      </c>
      <c r="M38" s="24">
        <v>0</v>
      </c>
      <c r="N38" s="24">
        <v>39</v>
      </c>
      <c r="O38" s="19">
        <f t="shared" si="3"/>
        <v>97.5</v>
      </c>
      <c r="P38" s="24">
        <v>5</v>
      </c>
      <c r="Q38" s="19">
        <f t="shared" si="4"/>
        <v>12.820512820512819</v>
      </c>
      <c r="R38" s="24">
        <v>36</v>
      </c>
      <c r="S38" s="19">
        <f t="shared" si="5"/>
        <v>90</v>
      </c>
      <c r="T38" s="24">
        <v>4</v>
      </c>
      <c r="U38" s="19">
        <f t="shared" si="6"/>
        <v>11.111111111111111</v>
      </c>
      <c r="V38" s="24">
        <v>35</v>
      </c>
      <c r="W38" s="19">
        <f t="shared" si="7"/>
        <v>87.5</v>
      </c>
      <c r="X38" s="24">
        <v>4</v>
      </c>
      <c r="Y38" s="19">
        <f t="shared" si="8"/>
        <v>11.428571428571429</v>
      </c>
      <c r="Z38" s="24">
        <v>35</v>
      </c>
      <c r="AA38" s="19">
        <f t="shared" si="9"/>
        <v>87.5</v>
      </c>
      <c r="AB38" s="24">
        <v>0</v>
      </c>
      <c r="AC38" s="19">
        <f t="shared" si="10"/>
        <v>0</v>
      </c>
      <c r="AD38" s="24">
        <v>35</v>
      </c>
      <c r="AE38" s="19">
        <f t="shared" si="11"/>
        <v>87.5</v>
      </c>
      <c r="AF38" s="24">
        <v>1</v>
      </c>
      <c r="AG38" s="19">
        <f t="shared" si="12"/>
        <v>2.8571428571428572</v>
      </c>
      <c r="AH38" s="24">
        <v>36</v>
      </c>
      <c r="AI38" s="19">
        <f t="shared" si="13"/>
        <v>90</v>
      </c>
      <c r="AJ38" s="24">
        <v>0</v>
      </c>
      <c r="AK38" s="19">
        <f t="shared" si="14"/>
        <v>0</v>
      </c>
      <c r="AL38" s="24"/>
      <c r="AM38" s="24"/>
      <c r="AN38" s="24">
        <v>1</v>
      </c>
      <c r="AO38" s="24"/>
      <c r="AP38" s="24"/>
      <c r="AQ38" s="24"/>
      <c r="AR38" s="24">
        <v>2</v>
      </c>
      <c r="AS38" s="24"/>
      <c r="AT38" s="24"/>
      <c r="AU38" s="24"/>
      <c r="AV38" s="24"/>
      <c r="AW38" s="24"/>
      <c r="AX38" s="24"/>
      <c r="AY38" s="24"/>
      <c r="AZ38" s="24">
        <v>38</v>
      </c>
      <c r="BA38" s="24">
        <v>8</v>
      </c>
      <c r="BB38" s="28">
        <f t="shared" si="15"/>
        <v>21.052631578947366</v>
      </c>
      <c r="BC38" s="24"/>
      <c r="BD38" s="28">
        <f t="shared" si="16"/>
        <v>0</v>
      </c>
      <c r="BE38" s="22"/>
      <c r="BF38" s="29">
        <f t="shared" si="17"/>
        <v>0</v>
      </c>
      <c r="BG38" s="24">
        <v>25</v>
      </c>
      <c r="BH38" s="29">
        <f t="shared" si="18"/>
        <v>65.789473684210535</v>
      </c>
      <c r="BI38" s="30">
        <f t="shared" si="19"/>
        <v>33</v>
      </c>
      <c r="BJ38" s="29">
        <f t="shared" si="20"/>
        <v>86.842105263157904</v>
      </c>
      <c r="BK38" s="24">
        <v>5</v>
      </c>
      <c r="BL38" s="19">
        <f t="shared" si="21"/>
        <v>13.157894736842104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82</v>
      </c>
      <c r="BY38" s="4"/>
    </row>
    <row r="39" spans="1:77" ht="14.25" customHeight="1">
      <c r="A39" s="174"/>
      <c r="B39" s="174"/>
      <c r="C39" s="32" t="s">
        <v>90</v>
      </c>
      <c r="D39" s="24">
        <v>15</v>
      </c>
      <c r="E39" s="27">
        <v>11</v>
      </c>
      <c r="F39" s="24">
        <v>14</v>
      </c>
      <c r="G39" s="19">
        <f t="shared" si="0"/>
        <v>93.333333333333329</v>
      </c>
      <c r="H39" s="24">
        <v>0</v>
      </c>
      <c r="I39" s="21">
        <f t="shared" si="1"/>
        <v>0</v>
      </c>
      <c r="J39" s="24">
        <v>0</v>
      </c>
      <c r="K39" s="23">
        <f t="shared" si="2"/>
        <v>0</v>
      </c>
      <c r="L39" s="24">
        <v>0</v>
      </c>
      <c r="M39" s="24">
        <v>0</v>
      </c>
      <c r="N39" s="24">
        <v>15</v>
      </c>
      <c r="O39" s="19">
        <f t="shared" si="3"/>
        <v>100</v>
      </c>
      <c r="P39" s="24">
        <v>1</v>
      </c>
      <c r="Q39" s="19">
        <f t="shared" si="4"/>
        <v>6.666666666666667</v>
      </c>
      <c r="R39" s="24">
        <v>14</v>
      </c>
      <c r="S39" s="19">
        <f t="shared" si="5"/>
        <v>93.333333333333329</v>
      </c>
      <c r="T39" s="24">
        <v>0</v>
      </c>
      <c r="U39" s="19">
        <f t="shared" si="6"/>
        <v>0</v>
      </c>
      <c r="V39" s="24">
        <v>14</v>
      </c>
      <c r="W39" s="19">
        <f t="shared" si="7"/>
        <v>93.333333333333329</v>
      </c>
      <c r="X39" s="24">
        <v>0</v>
      </c>
      <c r="Y39" s="19">
        <f t="shared" si="8"/>
        <v>0</v>
      </c>
      <c r="Z39" s="24">
        <v>14</v>
      </c>
      <c r="AA39" s="19">
        <f t="shared" si="9"/>
        <v>93.333333333333329</v>
      </c>
      <c r="AB39" s="24">
        <v>0</v>
      </c>
      <c r="AC39" s="19">
        <f t="shared" si="10"/>
        <v>0</v>
      </c>
      <c r="AD39" s="24">
        <v>14</v>
      </c>
      <c r="AE39" s="19">
        <f t="shared" si="11"/>
        <v>93.333333333333329</v>
      </c>
      <c r="AF39" s="24">
        <v>0</v>
      </c>
      <c r="AG39" s="19">
        <f t="shared" si="12"/>
        <v>0</v>
      </c>
      <c r="AH39" s="24">
        <v>14</v>
      </c>
      <c r="AI39" s="19">
        <f t="shared" si="13"/>
        <v>93.333333333333329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>
        <v>1</v>
      </c>
      <c r="AS39" s="24"/>
      <c r="AT39" s="24"/>
      <c r="AU39" s="24"/>
      <c r="AV39" s="24"/>
      <c r="AW39" s="24"/>
      <c r="AX39" s="24"/>
      <c r="AY39" s="24"/>
      <c r="AZ39" s="24">
        <v>22</v>
      </c>
      <c r="BA39" s="24">
        <v>1</v>
      </c>
      <c r="BB39" s="28">
        <f t="shared" si="15"/>
        <v>4.5454545454545459</v>
      </c>
      <c r="BC39" s="24"/>
      <c r="BD39" s="28">
        <f t="shared" si="16"/>
        <v>0</v>
      </c>
      <c r="BE39" s="22"/>
      <c r="BF39" s="29">
        <f t="shared" si="17"/>
        <v>0</v>
      </c>
      <c r="BG39" s="24">
        <v>16</v>
      </c>
      <c r="BH39" s="29">
        <f t="shared" si="18"/>
        <v>72.727272727272734</v>
      </c>
      <c r="BI39" s="30">
        <f t="shared" si="19"/>
        <v>17</v>
      </c>
      <c r="BJ39" s="29">
        <f t="shared" si="20"/>
        <v>77.272727272727266</v>
      </c>
      <c r="BK39" s="24">
        <v>5</v>
      </c>
      <c r="BL39" s="19">
        <f t="shared" si="21"/>
        <v>22.727272727272727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82</v>
      </c>
      <c r="BY39" s="4"/>
    </row>
    <row r="40" spans="1:77" ht="14.25" customHeight="1">
      <c r="A40" s="175"/>
      <c r="B40" s="175"/>
      <c r="C40" s="32" t="s">
        <v>91</v>
      </c>
      <c r="D40" s="24">
        <v>7</v>
      </c>
      <c r="E40" s="27">
        <v>10</v>
      </c>
      <c r="F40" s="24">
        <v>5</v>
      </c>
      <c r="G40" s="19">
        <f t="shared" si="0"/>
        <v>71.428571428571431</v>
      </c>
      <c r="H40" s="24">
        <v>0</v>
      </c>
      <c r="I40" s="21">
        <f t="shared" si="1"/>
        <v>0</v>
      </c>
      <c r="J40" s="24">
        <v>0</v>
      </c>
      <c r="K40" s="23">
        <f t="shared" si="2"/>
        <v>0</v>
      </c>
      <c r="L40" s="24">
        <v>0</v>
      </c>
      <c r="M40" s="24">
        <v>0</v>
      </c>
      <c r="N40" s="24">
        <v>7</v>
      </c>
      <c r="O40" s="19">
        <f t="shared" si="3"/>
        <v>100</v>
      </c>
      <c r="P40" s="24">
        <v>0</v>
      </c>
      <c r="Q40" s="19">
        <f t="shared" si="4"/>
        <v>0</v>
      </c>
      <c r="R40" s="24">
        <v>5</v>
      </c>
      <c r="S40" s="19">
        <f t="shared" si="5"/>
        <v>71.428571428571431</v>
      </c>
      <c r="T40" s="24">
        <v>0</v>
      </c>
      <c r="U40" s="19">
        <f t="shared" si="6"/>
        <v>0</v>
      </c>
      <c r="V40" s="24">
        <v>5</v>
      </c>
      <c r="W40" s="19">
        <f t="shared" si="7"/>
        <v>71.428571428571431</v>
      </c>
      <c r="X40" s="24">
        <v>0</v>
      </c>
      <c r="Y40" s="19">
        <f t="shared" si="8"/>
        <v>0</v>
      </c>
      <c r="Z40" s="24">
        <v>5</v>
      </c>
      <c r="AA40" s="19">
        <f t="shared" si="9"/>
        <v>71.428571428571431</v>
      </c>
      <c r="AB40" s="24">
        <v>0</v>
      </c>
      <c r="AC40" s="19">
        <f t="shared" si="10"/>
        <v>0</v>
      </c>
      <c r="AD40" s="24">
        <v>5</v>
      </c>
      <c r="AE40" s="19">
        <f t="shared" si="11"/>
        <v>71.428571428571431</v>
      </c>
      <c r="AF40" s="24">
        <v>0</v>
      </c>
      <c r="AG40" s="19">
        <f t="shared" si="12"/>
        <v>0</v>
      </c>
      <c r="AH40" s="24">
        <v>5</v>
      </c>
      <c r="AI40" s="19">
        <f t="shared" si="13"/>
        <v>71.428571428571431</v>
      </c>
      <c r="AJ40" s="24">
        <v>0</v>
      </c>
      <c r="AK40" s="19">
        <f t="shared" si="14"/>
        <v>0</v>
      </c>
      <c r="AL40" s="24"/>
      <c r="AM40" s="24"/>
      <c r="AN40" s="24"/>
      <c r="AO40" s="24"/>
      <c r="AP40" s="24"/>
      <c r="AQ40" s="24"/>
      <c r="AR40" s="24">
        <v>1</v>
      </c>
      <c r="AS40" s="24"/>
      <c r="AT40" s="24"/>
      <c r="AU40" s="24"/>
      <c r="AV40" s="24"/>
      <c r="AW40" s="24"/>
      <c r="AX40" s="24"/>
      <c r="AY40" s="24"/>
      <c r="AZ40" s="24">
        <v>8</v>
      </c>
      <c r="BA40" s="24">
        <v>0</v>
      </c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4</v>
      </c>
      <c r="BH40" s="29">
        <f t="shared" si="18"/>
        <v>50</v>
      </c>
      <c r="BI40" s="30">
        <f t="shared" si="19"/>
        <v>4</v>
      </c>
      <c r="BJ40" s="29">
        <f t="shared" si="20"/>
        <v>50</v>
      </c>
      <c r="BK40" s="24">
        <v>4</v>
      </c>
      <c r="BL40" s="19">
        <f t="shared" si="21"/>
        <v>50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81</v>
      </c>
      <c r="E41" s="36">
        <f t="shared" si="45"/>
        <v>78</v>
      </c>
      <c r="F41" s="36">
        <f t="shared" si="45"/>
        <v>65</v>
      </c>
      <c r="G41" s="19">
        <f t="shared" si="0"/>
        <v>80.246913580246911</v>
      </c>
      <c r="H41" s="36">
        <f>SUM(H37:H40)</f>
        <v>5</v>
      </c>
      <c r="I41" s="21">
        <f t="shared" si="1"/>
        <v>7.6923076923076925</v>
      </c>
      <c r="J41" s="36">
        <f>SUM(J37:J40)</f>
        <v>0</v>
      </c>
      <c r="K41" s="23">
        <f t="shared" si="2"/>
        <v>0</v>
      </c>
      <c r="L41" s="36">
        <f t="shared" ref="L41:N41" si="46">SUM(L37:L40)</f>
        <v>23</v>
      </c>
      <c r="M41" s="36">
        <f t="shared" si="46"/>
        <v>1</v>
      </c>
      <c r="N41" s="36">
        <f t="shared" si="46"/>
        <v>78</v>
      </c>
      <c r="O41" s="19">
        <f t="shared" si="3"/>
        <v>96.296296296296291</v>
      </c>
      <c r="P41" s="36">
        <f>SUM(P37:P40)</f>
        <v>9</v>
      </c>
      <c r="Q41" s="19">
        <f t="shared" si="4"/>
        <v>11.538461538461538</v>
      </c>
      <c r="R41" s="36">
        <f>SUM(R37:R40)</f>
        <v>67</v>
      </c>
      <c r="S41" s="19">
        <f t="shared" si="5"/>
        <v>82.716049382716051</v>
      </c>
      <c r="T41" s="36">
        <f>SUM(T37:T40)</f>
        <v>4</v>
      </c>
      <c r="U41" s="19">
        <f t="shared" si="6"/>
        <v>5.9701492537313428</v>
      </c>
      <c r="V41" s="36">
        <f>SUM(V37:V40)</f>
        <v>66</v>
      </c>
      <c r="W41" s="19">
        <f t="shared" si="7"/>
        <v>81.481481481481481</v>
      </c>
      <c r="X41" s="36">
        <f>SUM(X37:X40)</f>
        <v>4</v>
      </c>
      <c r="Y41" s="19">
        <f t="shared" si="8"/>
        <v>6.0606060606060606</v>
      </c>
      <c r="Z41" s="36">
        <f>SUM(Z37:Z40)</f>
        <v>66</v>
      </c>
      <c r="AA41" s="19">
        <f t="shared" si="9"/>
        <v>81.481481481481481</v>
      </c>
      <c r="AB41" s="36">
        <f>SUM(AB37:AB40)</f>
        <v>0</v>
      </c>
      <c r="AC41" s="19">
        <f t="shared" si="10"/>
        <v>0</v>
      </c>
      <c r="AD41" s="36">
        <f>SUM(AD37:AD40)</f>
        <v>66</v>
      </c>
      <c r="AE41" s="19">
        <f t="shared" si="11"/>
        <v>81.481481481481481</v>
      </c>
      <c r="AF41" s="36">
        <f>SUM(AF37:AF40)</f>
        <v>1</v>
      </c>
      <c r="AG41" s="19">
        <f t="shared" si="12"/>
        <v>1.5151515151515151</v>
      </c>
      <c r="AH41" s="36">
        <f>SUM(AH37:AH40)</f>
        <v>67</v>
      </c>
      <c r="AI41" s="19">
        <f t="shared" si="13"/>
        <v>82.716049382716051</v>
      </c>
      <c r="AJ41" s="36">
        <f>SUM(AJ37:AJ40)</f>
        <v>0</v>
      </c>
      <c r="AK41" s="19">
        <f t="shared" si="14"/>
        <v>0</v>
      </c>
      <c r="AL41" s="36">
        <f t="shared" ref="AL41:BA41" si="47">SUM(AL37:AL40)</f>
        <v>0</v>
      </c>
      <c r="AM41" s="36">
        <f t="shared" si="47"/>
        <v>0</v>
      </c>
      <c r="AN41" s="36">
        <f t="shared" si="47"/>
        <v>1</v>
      </c>
      <c r="AO41" s="36">
        <f t="shared" si="47"/>
        <v>0</v>
      </c>
      <c r="AP41" s="36">
        <f t="shared" si="47"/>
        <v>0</v>
      </c>
      <c r="AQ41" s="36">
        <f t="shared" si="47"/>
        <v>0</v>
      </c>
      <c r="AR41" s="36">
        <f t="shared" si="47"/>
        <v>5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f t="shared" si="47"/>
        <v>0</v>
      </c>
      <c r="AW41" s="36">
        <f t="shared" si="47"/>
        <v>0</v>
      </c>
      <c r="AX41" s="36">
        <f t="shared" si="47"/>
        <v>0</v>
      </c>
      <c r="AY41" s="36">
        <f t="shared" si="47"/>
        <v>0</v>
      </c>
      <c r="AZ41" s="36">
        <f t="shared" si="47"/>
        <v>82</v>
      </c>
      <c r="BA41" s="36">
        <f t="shared" si="47"/>
        <v>13</v>
      </c>
      <c r="BB41" s="28">
        <f t="shared" si="15"/>
        <v>15.853658536585366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51</v>
      </c>
      <c r="BH41" s="29">
        <f t="shared" si="18"/>
        <v>62.195121951219512</v>
      </c>
      <c r="BI41" s="30">
        <f t="shared" si="19"/>
        <v>64</v>
      </c>
      <c r="BJ41" s="29">
        <f t="shared" si="20"/>
        <v>78.048780487804876</v>
      </c>
      <c r="BK41" s="36">
        <f>SUM(BK37:BK40)</f>
        <v>18</v>
      </c>
      <c r="BL41" s="19">
        <f t="shared" si="21"/>
        <v>21.951219512195124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98">
        <v>8</v>
      </c>
      <c r="B42" s="198" t="s">
        <v>92</v>
      </c>
      <c r="C42" s="32" t="s">
        <v>93</v>
      </c>
      <c r="D42" s="24">
        <v>26</v>
      </c>
      <c r="E42" s="27">
        <v>19</v>
      </c>
      <c r="F42" s="24">
        <v>26</v>
      </c>
      <c r="G42" s="19">
        <f t="shared" si="0"/>
        <v>100</v>
      </c>
      <c r="H42" s="24">
        <v>3</v>
      </c>
      <c r="I42" s="21">
        <f t="shared" si="1"/>
        <v>11.538461538461538</v>
      </c>
      <c r="J42" s="24"/>
      <c r="K42" s="23">
        <f t="shared" si="2"/>
        <v>0</v>
      </c>
      <c r="L42" s="24">
        <v>1</v>
      </c>
      <c r="M42" s="24"/>
      <c r="N42" s="24">
        <v>26</v>
      </c>
      <c r="O42" s="19">
        <f t="shared" si="3"/>
        <v>100</v>
      </c>
      <c r="P42" s="24">
        <v>3</v>
      </c>
      <c r="Q42" s="19">
        <f t="shared" si="4"/>
        <v>11.538461538461538</v>
      </c>
      <c r="R42" s="24">
        <v>26</v>
      </c>
      <c r="S42" s="19">
        <f t="shared" si="5"/>
        <v>100</v>
      </c>
      <c r="T42" s="24">
        <v>0</v>
      </c>
      <c r="U42" s="19">
        <f t="shared" si="6"/>
        <v>0</v>
      </c>
      <c r="V42" s="24">
        <v>26</v>
      </c>
      <c r="W42" s="19">
        <f t="shared" si="7"/>
        <v>100</v>
      </c>
      <c r="X42" s="24"/>
      <c r="Y42" s="19">
        <f t="shared" si="8"/>
        <v>0</v>
      </c>
      <c r="Z42" s="24">
        <v>26</v>
      </c>
      <c r="AA42" s="19">
        <f t="shared" si="9"/>
        <v>100</v>
      </c>
      <c r="AB42" s="24"/>
      <c r="AC42" s="19">
        <f t="shared" si="10"/>
        <v>0</v>
      </c>
      <c r="AD42" s="24">
        <v>26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26</v>
      </c>
      <c r="AI42" s="19">
        <f t="shared" si="13"/>
        <v>100</v>
      </c>
      <c r="AJ42" s="24">
        <v>0</v>
      </c>
      <c r="AK42" s="19">
        <f t="shared" si="14"/>
        <v>0</v>
      </c>
      <c r="AL42" s="24">
        <v>6</v>
      </c>
      <c r="AM42" s="24">
        <v>0</v>
      </c>
      <c r="AN42" s="24"/>
      <c r="AO42" s="24"/>
      <c r="AP42" s="24"/>
      <c r="AQ42" s="24"/>
      <c r="AR42" s="24">
        <v>0</v>
      </c>
      <c r="AS42" s="24">
        <v>1</v>
      </c>
      <c r="AT42" s="24"/>
      <c r="AU42" s="24"/>
      <c r="AV42" s="24"/>
      <c r="AW42" s="24"/>
      <c r="AX42" s="24"/>
      <c r="AY42" s="24"/>
      <c r="AZ42" s="24">
        <v>16</v>
      </c>
      <c r="BA42" s="24">
        <v>3</v>
      </c>
      <c r="BB42" s="28">
        <f t="shared" si="15"/>
        <v>18.75</v>
      </c>
      <c r="BC42" s="24"/>
      <c r="BD42" s="28">
        <f t="shared" si="16"/>
        <v>0</v>
      </c>
      <c r="BE42" s="22"/>
      <c r="BF42" s="29">
        <f t="shared" si="17"/>
        <v>0</v>
      </c>
      <c r="BG42" s="24">
        <v>8</v>
      </c>
      <c r="BH42" s="29">
        <f t="shared" si="18"/>
        <v>50</v>
      </c>
      <c r="BI42" s="30">
        <f t="shared" si="19"/>
        <v>11</v>
      </c>
      <c r="BJ42" s="29">
        <f t="shared" si="20"/>
        <v>68.75</v>
      </c>
      <c r="BK42" s="24">
        <v>5</v>
      </c>
      <c r="BL42" s="19">
        <f t="shared" si="21"/>
        <v>31.25</v>
      </c>
      <c r="BM42" s="24"/>
      <c r="BN42" s="19">
        <f t="shared" si="22"/>
        <v>0</v>
      </c>
      <c r="BO42" s="24"/>
      <c r="BP42" s="19">
        <f t="shared" si="23"/>
        <v>0</v>
      </c>
      <c r="BQ42" s="24"/>
      <c r="BR42" s="19">
        <f t="shared" si="24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18</v>
      </c>
      <c r="BY42" s="4"/>
    </row>
    <row r="43" spans="1:77" ht="14.25" customHeight="1">
      <c r="A43" s="174"/>
      <c r="B43" s="174"/>
      <c r="C43" s="32" t="s">
        <v>94</v>
      </c>
      <c r="D43" s="24">
        <v>24</v>
      </c>
      <c r="E43" s="27">
        <v>12</v>
      </c>
      <c r="F43" s="24">
        <v>24</v>
      </c>
      <c r="G43" s="19">
        <f t="shared" si="0"/>
        <v>100</v>
      </c>
      <c r="H43" s="24">
        <v>4</v>
      </c>
      <c r="I43" s="21">
        <f t="shared" si="1"/>
        <v>16.666666666666664</v>
      </c>
      <c r="J43" s="24"/>
      <c r="K43" s="23">
        <f t="shared" si="2"/>
        <v>0</v>
      </c>
      <c r="L43" s="24">
        <v>2</v>
      </c>
      <c r="M43" s="24"/>
      <c r="N43" s="24">
        <v>24</v>
      </c>
      <c r="O43" s="19">
        <f t="shared" si="3"/>
        <v>100</v>
      </c>
      <c r="P43" s="24">
        <v>5</v>
      </c>
      <c r="Q43" s="19">
        <f t="shared" si="4"/>
        <v>20.833333333333336</v>
      </c>
      <c r="R43" s="24">
        <v>24</v>
      </c>
      <c r="S43" s="19">
        <f t="shared" si="5"/>
        <v>100</v>
      </c>
      <c r="T43" s="24">
        <v>0</v>
      </c>
      <c r="U43" s="19">
        <f t="shared" si="6"/>
        <v>0</v>
      </c>
      <c r="V43" s="24">
        <v>24</v>
      </c>
      <c r="W43" s="19">
        <f t="shared" si="7"/>
        <v>100</v>
      </c>
      <c r="X43" s="24"/>
      <c r="Y43" s="19">
        <f t="shared" si="8"/>
        <v>0</v>
      </c>
      <c r="Z43" s="24">
        <v>24</v>
      </c>
      <c r="AA43" s="19">
        <f t="shared" si="9"/>
        <v>100</v>
      </c>
      <c r="AB43" s="24"/>
      <c r="AC43" s="19">
        <f t="shared" si="10"/>
        <v>0</v>
      </c>
      <c r="AD43" s="24">
        <v>24</v>
      </c>
      <c r="AE43" s="19">
        <f t="shared" si="11"/>
        <v>100</v>
      </c>
      <c r="AF43" s="24">
        <v>0</v>
      </c>
      <c r="AG43" s="19">
        <f t="shared" si="12"/>
        <v>0</v>
      </c>
      <c r="AH43" s="24">
        <v>24</v>
      </c>
      <c r="AI43" s="19">
        <f t="shared" si="13"/>
        <v>100</v>
      </c>
      <c r="AJ43" s="24">
        <v>0</v>
      </c>
      <c r="AK43" s="19">
        <f t="shared" si="14"/>
        <v>0</v>
      </c>
      <c r="AL43" s="24">
        <v>0</v>
      </c>
      <c r="AM43" s="24">
        <v>0</v>
      </c>
      <c r="AN43" s="24"/>
      <c r="AO43" s="24"/>
      <c r="AP43" s="24"/>
      <c r="AQ43" s="24"/>
      <c r="AR43" s="24">
        <v>1</v>
      </c>
      <c r="AS43" s="24">
        <v>0</v>
      </c>
      <c r="AT43" s="24"/>
      <c r="AU43" s="24"/>
      <c r="AV43" s="24"/>
      <c r="AW43" s="24"/>
      <c r="AX43" s="24"/>
      <c r="AY43" s="24">
        <v>0</v>
      </c>
      <c r="AZ43" s="24">
        <v>15</v>
      </c>
      <c r="BA43" s="24">
        <v>2</v>
      </c>
      <c r="BB43" s="28">
        <f t="shared" si="15"/>
        <v>13.333333333333334</v>
      </c>
      <c r="BC43" s="24"/>
      <c r="BD43" s="28">
        <f t="shared" si="16"/>
        <v>0</v>
      </c>
      <c r="BE43" s="22"/>
      <c r="BF43" s="29">
        <f t="shared" si="17"/>
        <v>0</v>
      </c>
      <c r="BG43" s="24">
        <v>12</v>
      </c>
      <c r="BH43" s="29">
        <f t="shared" si="18"/>
        <v>80</v>
      </c>
      <c r="BI43" s="30">
        <f t="shared" si="19"/>
        <v>14</v>
      </c>
      <c r="BJ43" s="29">
        <f t="shared" si="20"/>
        <v>93.333333333333329</v>
      </c>
      <c r="BK43" s="24">
        <v>1</v>
      </c>
      <c r="BL43" s="19">
        <f t="shared" si="21"/>
        <v>6.666666666666667</v>
      </c>
      <c r="BM43" s="24"/>
      <c r="BN43" s="19">
        <f t="shared" si="22"/>
        <v>0</v>
      </c>
      <c r="BO43" s="24"/>
      <c r="BP43" s="19">
        <f t="shared" si="23"/>
        <v>0</v>
      </c>
      <c r="BQ43" s="24"/>
      <c r="BR43" s="19">
        <f t="shared" si="24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71</v>
      </c>
      <c r="BY43" s="4"/>
    </row>
    <row r="44" spans="1:77" ht="14.25" customHeight="1">
      <c r="A44" s="174"/>
      <c r="B44" s="174"/>
      <c r="C44" s="32" t="s">
        <v>95</v>
      </c>
      <c r="D44" s="24">
        <v>25</v>
      </c>
      <c r="E44" s="27">
        <v>21</v>
      </c>
      <c r="F44" s="24">
        <v>25</v>
      </c>
      <c r="G44" s="19">
        <f t="shared" si="0"/>
        <v>100</v>
      </c>
      <c r="H44" s="24">
        <v>4</v>
      </c>
      <c r="I44" s="21">
        <f t="shared" si="1"/>
        <v>16</v>
      </c>
      <c r="J44" s="24"/>
      <c r="K44" s="23">
        <f t="shared" si="2"/>
        <v>0</v>
      </c>
      <c r="L44" s="24">
        <v>1</v>
      </c>
      <c r="M44" s="24"/>
      <c r="N44" s="24">
        <v>25</v>
      </c>
      <c r="O44" s="19">
        <f t="shared" si="3"/>
        <v>100</v>
      </c>
      <c r="P44" s="24">
        <v>1</v>
      </c>
      <c r="Q44" s="19">
        <f t="shared" si="4"/>
        <v>4</v>
      </c>
      <c r="R44" s="24">
        <v>25</v>
      </c>
      <c r="S44" s="19">
        <f t="shared" si="5"/>
        <v>100</v>
      </c>
      <c r="T44" s="24">
        <v>0</v>
      </c>
      <c r="U44" s="19">
        <f t="shared" si="6"/>
        <v>0</v>
      </c>
      <c r="V44" s="24">
        <v>25</v>
      </c>
      <c r="W44" s="19">
        <f t="shared" si="7"/>
        <v>100</v>
      </c>
      <c r="X44" s="24"/>
      <c r="Y44" s="19">
        <f t="shared" si="8"/>
        <v>0</v>
      </c>
      <c r="Z44" s="24">
        <v>25</v>
      </c>
      <c r="AA44" s="19">
        <f t="shared" si="9"/>
        <v>100</v>
      </c>
      <c r="AB44" s="24"/>
      <c r="AC44" s="19">
        <f t="shared" si="10"/>
        <v>0</v>
      </c>
      <c r="AD44" s="24">
        <v>25</v>
      </c>
      <c r="AE44" s="19">
        <f t="shared" si="11"/>
        <v>100</v>
      </c>
      <c r="AF44" s="24">
        <v>1</v>
      </c>
      <c r="AG44" s="19">
        <f t="shared" si="12"/>
        <v>4</v>
      </c>
      <c r="AH44" s="24">
        <v>25</v>
      </c>
      <c r="AI44" s="19">
        <f t="shared" si="13"/>
        <v>100</v>
      </c>
      <c r="AJ44" s="24">
        <v>0</v>
      </c>
      <c r="AK44" s="19">
        <f t="shared" si="14"/>
        <v>0</v>
      </c>
      <c r="AL44" s="24">
        <v>4</v>
      </c>
      <c r="AM44" s="24">
        <v>0</v>
      </c>
      <c r="AN44" s="24"/>
      <c r="AO44" s="24"/>
      <c r="AP44" s="24"/>
      <c r="AQ44" s="24"/>
      <c r="AR44" s="24">
        <v>0</v>
      </c>
      <c r="AS44" s="24">
        <v>0</v>
      </c>
      <c r="AT44" s="24"/>
      <c r="AU44" s="24"/>
      <c r="AV44" s="24"/>
      <c r="AW44" s="24"/>
      <c r="AX44" s="24"/>
      <c r="AY44" s="24">
        <v>0</v>
      </c>
      <c r="AZ44" s="24">
        <v>21</v>
      </c>
      <c r="BA44" s="24">
        <v>5</v>
      </c>
      <c r="BB44" s="28">
        <f t="shared" si="15"/>
        <v>23.809523809523807</v>
      </c>
      <c r="BC44" s="24"/>
      <c r="BD44" s="28">
        <f t="shared" si="16"/>
        <v>0</v>
      </c>
      <c r="BE44" s="22"/>
      <c r="BF44" s="29">
        <f t="shared" si="17"/>
        <v>0</v>
      </c>
      <c r="BG44" s="24">
        <v>7</v>
      </c>
      <c r="BH44" s="29">
        <f t="shared" si="18"/>
        <v>33.333333333333329</v>
      </c>
      <c r="BI44" s="30">
        <f t="shared" si="19"/>
        <v>12</v>
      </c>
      <c r="BJ44" s="29">
        <f t="shared" si="20"/>
        <v>57.142857142857139</v>
      </c>
      <c r="BK44" s="24">
        <v>9</v>
      </c>
      <c r="BL44" s="19">
        <f t="shared" si="21"/>
        <v>42.857142857142854</v>
      </c>
      <c r="BM44" s="24"/>
      <c r="BN44" s="19">
        <f t="shared" si="22"/>
        <v>0</v>
      </c>
      <c r="BO44" s="24"/>
      <c r="BP44" s="19">
        <f t="shared" si="23"/>
        <v>0</v>
      </c>
      <c r="BQ44" s="24"/>
      <c r="BR44" s="19">
        <f t="shared" si="24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71</v>
      </c>
      <c r="BY44" s="4"/>
    </row>
    <row r="45" spans="1:77" ht="14.25" customHeight="1">
      <c r="A45" s="175"/>
      <c r="B45" s="175"/>
      <c r="C45" s="32" t="s">
        <v>96</v>
      </c>
      <c r="D45" s="24">
        <v>17</v>
      </c>
      <c r="E45" s="27">
        <v>17</v>
      </c>
      <c r="F45" s="24">
        <v>17</v>
      </c>
      <c r="G45" s="19">
        <f t="shared" si="0"/>
        <v>100</v>
      </c>
      <c r="H45" s="24">
        <v>0</v>
      </c>
      <c r="I45" s="21">
        <f t="shared" si="1"/>
        <v>0</v>
      </c>
      <c r="J45" s="24"/>
      <c r="K45" s="23">
        <f t="shared" si="2"/>
        <v>0</v>
      </c>
      <c r="L45" s="24">
        <v>0</v>
      </c>
      <c r="M45" s="24"/>
      <c r="N45" s="24">
        <v>17</v>
      </c>
      <c r="O45" s="19">
        <f t="shared" si="3"/>
        <v>100</v>
      </c>
      <c r="P45" s="24">
        <v>0</v>
      </c>
      <c r="Q45" s="19">
        <f t="shared" si="4"/>
        <v>0</v>
      </c>
      <c r="R45" s="24">
        <v>17</v>
      </c>
      <c r="S45" s="19">
        <f t="shared" si="5"/>
        <v>100</v>
      </c>
      <c r="T45" s="24">
        <v>0</v>
      </c>
      <c r="U45" s="19">
        <f t="shared" si="6"/>
        <v>0</v>
      </c>
      <c r="V45" s="24">
        <v>17</v>
      </c>
      <c r="W45" s="19">
        <f t="shared" si="7"/>
        <v>100</v>
      </c>
      <c r="X45" s="24"/>
      <c r="Y45" s="19">
        <f t="shared" si="8"/>
        <v>0</v>
      </c>
      <c r="Z45" s="24">
        <v>17</v>
      </c>
      <c r="AA45" s="19">
        <f t="shared" si="9"/>
        <v>100</v>
      </c>
      <c r="AB45" s="24"/>
      <c r="AC45" s="19">
        <f t="shared" si="10"/>
        <v>0</v>
      </c>
      <c r="AD45" s="24">
        <v>17</v>
      </c>
      <c r="AE45" s="19">
        <f t="shared" si="11"/>
        <v>100</v>
      </c>
      <c r="AF45" s="24">
        <v>0</v>
      </c>
      <c r="AG45" s="19">
        <f t="shared" si="12"/>
        <v>0</v>
      </c>
      <c r="AH45" s="24">
        <v>17</v>
      </c>
      <c r="AI45" s="19">
        <f t="shared" si="13"/>
        <v>100</v>
      </c>
      <c r="AJ45" s="24">
        <v>0</v>
      </c>
      <c r="AK45" s="19">
        <f t="shared" si="14"/>
        <v>0</v>
      </c>
      <c r="AL45" s="24">
        <v>1</v>
      </c>
      <c r="AM45" s="24">
        <v>2</v>
      </c>
      <c r="AN45" s="24"/>
      <c r="AO45" s="24"/>
      <c r="AP45" s="24"/>
      <c r="AQ45" s="24"/>
      <c r="AR45" s="24">
        <v>0</v>
      </c>
      <c r="AS45" s="24">
        <v>0</v>
      </c>
      <c r="AT45" s="24"/>
      <c r="AU45" s="24"/>
      <c r="AV45" s="24"/>
      <c r="AW45" s="24"/>
      <c r="AX45" s="24"/>
      <c r="AY45" s="24">
        <v>2</v>
      </c>
      <c r="AZ45" s="24">
        <v>19</v>
      </c>
      <c r="BA45" s="24">
        <v>4</v>
      </c>
      <c r="BB45" s="28">
        <f t="shared" si="15"/>
        <v>21.052631578947366</v>
      </c>
      <c r="BC45" s="24"/>
      <c r="BD45" s="28">
        <f t="shared" si="16"/>
        <v>0</v>
      </c>
      <c r="BE45" s="22"/>
      <c r="BF45" s="29">
        <f t="shared" si="17"/>
        <v>0</v>
      </c>
      <c r="BG45" s="24">
        <v>8</v>
      </c>
      <c r="BH45" s="29">
        <f t="shared" si="18"/>
        <v>42.105263157894733</v>
      </c>
      <c r="BI45" s="30">
        <f t="shared" si="19"/>
        <v>12</v>
      </c>
      <c r="BJ45" s="29">
        <f t="shared" si="20"/>
        <v>63.157894736842103</v>
      </c>
      <c r="BK45" s="24">
        <v>7</v>
      </c>
      <c r="BL45" s="19">
        <f t="shared" si="21"/>
        <v>36.84210526315789</v>
      </c>
      <c r="BM45" s="24"/>
      <c r="BN45" s="19">
        <f t="shared" si="22"/>
        <v>0</v>
      </c>
      <c r="BO45" s="24"/>
      <c r="BP45" s="19">
        <f t="shared" si="23"/>
        <v>0</v>
      </c>
      <c r="BQ45" s="24"/>
      <c r="BR45" s="19">
        <f t="shared" si="24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8">SUM(D42:D45)</f>
        <v>92</v>
      </c>
      <c r="E46" s="36">
        <f t="shared" si="48"/>
        <v>69</v>
      </c>
      <c r="F46" s="36">
        <f t="shared" si="48"/>
        <v>92</v>
      </c>
      <c r="G46" s="19">
        <f t="shared" si="0"/>
        <v>100</v>
      </c>
      <c r="H46" s="36">
        <f>SUM(H42:H45)</f>
        <v>11</v>
      </c>
      <c r="I46" s="21">
        <f t="shared" si="1"/>
        <v>11.956521739130435</v>
      </c>
      <c r="J46" s="36">
        <f>SUM(J42:J45)</f>
        <v>0</v>
      </c>
      <c r="K46" s="23">
        <f t="shared" si="2"/>
        <v>0</v>
      </c>
      <c r="L46" s="36">
        <f t="shared" ref="L46:N46" si="49">SUM(L42:L45)</f>
        <v>4</v>
      </c>
      <c r="M46" s="36">
        <f t="shared" si="49"/>
        <v>0</v>
      </c>
      <c r="N46" s="36">
        <f t="shared" si="49"/>
        <v>92</v>
      </c>
      <c r="O46" s="19">
        <f t="shared" si="3"/>
        <v>100</v>
      </c>
      <c r="P46" s="36">
        <f>SUM(P42:P45)</f>
        <v>9</v>
      </c>
      <c r="Q46" s="19">
        <f t="shared" si="4"/>
        <v>9.7826086956521738</v>
      </c>
      <c r="R46" s="36">
        <f>SUM(R42:R45)</f>
        <v>92</v>
      </c>
      <c r="S46" s="19">
        <f t="shared" si="5"/>
        <v>100</v>
      </c>
      <c r="T46" s="36">
        <f>SUM(T42:T45)</f>
        <v>0</v>
      </c>
      <c r="U46" s="19">
        <f t="shared" si="6"/>
        <v>0</v>
      </c>
      <c r="V46" s="36">
        <f>SUM(V42:V45)</f>
        <v>92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92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92</v>
      </c>
      <c r="AE46" s="19">
        <f t="shared" si="11"/>
        <v>100</v>
      </c>
      <c r="AF46" s="36">
        <f>SUM(AF42:AF45)</f>
        <v>1</v>
      </c>
      <c r="AG46" s="19">
        <f t="shared" si="12"/>
        <v>1.0869565217391304</v>
      </c>
      <c r="AH46" s="36">
        <f>SUM(AH42:AH45)</f>
        <v>92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0">SUM(AL42:AL45)</f>
        <v>11</v>
      </c>
      <c r="AM46" s="36">
        <f t="shared" si="50"/>
        <v>2</v>
      </c>
      <c r="AN46" s="36">
        <f t="shared" si="50"/>
        <v>0</v>
      </c>
      <c r="AO46" s="36">
        <f t="shared" si="50"/>
        <v>0</v>
      </c>
      <c r="AP46" s="36">
        <f t="shared" si="50"/>
        <v>0</v>
      </c>
      <c r="AQ46" s="36">
        <f t="shared" si="50"/>
        <v>0</v>
      </c>
      <c r="AR46" s="36">
        <f t="shared" si="50"/>
        <v>1</v>
      </c>
      <c r="AS46" s="36">
        <f t="shared" si="50"/>
        <v>1</v>
      </c>
      <c r="AT46" s="36">
        <f t="shared" si="50"/>
        <v>0</v>
      </c>
      <c r="AU46" s="36">
        <f t="shared" si="50"/>
        <v>0</v>
      </c>
      <c r="AV46" s="36">
        <f t="shared" si="50"/>
        <v>0</v>
      </c>
      <c r="AW46" s="36">
        <f t="shared" si="50"/>
        <v>0</v>
      </c>
      <c r="AX46" s="36">
        <f t="shared" si="50"/>
        <v>0</v>
      </c>
      <c r="AY46" s="36">
        <f t="shared" si="50"/>
        <v>2</v>
      </c>
      <c r="AZ46" s="36">
        <f t="shared" si="50"/>
        <v>71</v>
      </c>
      <c r="BA46" s="36">
        <f t="shared" si="50"/>
        <v>14</v>
      </c>
      <c r="BB46" s="28">
        <f t="shared" si="15"/>
        <v>19.718309859154928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35</v>
      </c>
      <c r="BH46" s="29">
        <f t="shared" si="18"/>
        <v>49.295774647887328</v>
      </c>
      <c r="BI46" s="30">
        <f t="shared" si="19"/>
        <v>49</v>
      </c>
      <c r="BJ46" s="29">
        <f t="shared" si="20"/>
        <v>69.014084507042256</v>
      </c>
      <c r="BK46" s="36">
        <f>SUM(BK42:BK45)</f>
        <v>22</v>
      </c>
      <c r="BL46" s="19">
        <f t="shared" si="21"/>
        <v>30.985915492957744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98">
        <v>9</v>
      </c>
      <c r="B47" s="199" t="s">
        <v>97</v>
      </c>
      <c r="C47" s="32" t="s">
        <v>98</v>
      </c>
      <c r="D47" s="24">
        <v>11</v>
      </c>
      <c r="E47" s="27">
        <v>10</v>
      </c>
      <c r="F47" s="24">
        <v>8</v>
      </c>
      <c r="G47" s="19">
        <f t="shared" si="0"/>
        <v>72.727272727272734</v>
      </c>
      <c r="H47" s="54">
        <v>4</v>
      </c>
      <c r="I47" s="21">
        <f t="shared" ref="I47:I50" si="51">(H47/D47*100)</f>
        <v>36.363636363636367</v>
      </c>
      <c r="J47" s="54"/>
      <c r="K47" s="21">
        <f t="shared" ref="K47:K48" si="52">(J47/D47*100)</f>
        <v>0</v>
      </c>
      <c r="L47" s="24">
        <v>1</v>
      </c>
      <c r="M47" s="24">
        <v>0</v>
      </c>
      <c r="N47" s="54">
        <f t="shared" ref="N47:N50" si="53">D47</f>
        <v>11</v>
      </c>
      <c r="O47" s="19">
        <f t="shared" si="3"/>
        <v>100</v>
      </c>
      <c r="P47" s="54">
        <v>1</v>
      </c>
      <c r="Q47" s="19">
        <f t="shared" ref="Q47:Q48" si="54">(P47/D47*100)</f>
        <v>9.0909090909090917</v>
      </c>
      <c r="R47" s="54">
        <f t="shared" ref="R47:R50" si="55">F47</f>
        <v>8</v>
      </c>
      <c r="S47" s="19">
        <f t="shared" si="5"/>
        <v>72.727272727272734</v>
      </c>
      <c r="T47" s="54">
        <v>0</v>
      </c>
      <c r="U47" s="19">
        <f t="shared" ref="U47:U50" si="56">(T47/D47*100)</f>
        <v>0</v>
      </c>
      <c r="V47" s="54">
        <f t="shared" ref="V47:V50" si="57">F47</f>
        <v>8</v>
      </c>
      <c r="W47" s="19">
        <f t="shared" si="7"/>
        <v>72.727272727272734</v>
      </c>
      <c r="X47" s="54">
        <v>1</v>
      </c>
      <c r="Y47" s="19">
        <f t="shared" ref="Y47:Y50" si="58">(X47/D47*100)</f>
        <v>9.0909090909090917</v>
      </c>
      <c r="Z47" s="54">
        <f t="shared" ref="Z47:Z50" si="59">F47</f>
        <v>8</v>
      </c>
      <c r="AA47" s="19">
        <f t="shared" si="9"/>
        <v>72.727272727272734</v>
      </c>
      <c r="AB47" s="54">
        <v>0</v>
      </c>
      <c r="AC47" s="19">
        <f t="shared" ref="AC47:AC50" si="60">(AB47/D47*100)</f>
        <v>0</v>
      </c>
      <c r="AD47" s="54">
        <f t="shared" ref="AD47:AD50" si="61">F47</f>
        <v>8</v>
      </c>
      <c r="AE47" s="19">
        <f t="shared" si="11"/>
        <v>72.727272727272734</v>
      </c>
      <c r="AF47" s="54">
        <v>0</v>
      </c>
      <c r="AG47" s="19">
        <f t="shared" ref="AG47:AG50" si="62">(AF47/D47*100)</f>
        <v>0</v>
      </c>
      <c r="AH47" s="54">
        <f t="shared" ref="AH47:AH50" si="63">F47</f>
        <v>8</v>
      </c>
      <c r="AI47" s="19">
        <f t="shared" si="13"/>
        <v>72.727272727272734</v>
      </c>
      <c r="AJ47" s="54">
        <v>0</v>
      </c>
      <c r="AK47" s="19">
        <f t="shared" ref="AK47:AK50" si="64">(AJ47/D47*100)</f>
        <v>0</v>
      </c>
      <c r="AL47" s="24">
        <v>0</v>
      </c>
      <c r="AM47" s="24">
        <v>0</v>
      </c>
      <c r="AN47" s="24">
        <v>1</v>
      </c>
      <c r="AO47" s="24">
        <v>0</v>
      </c>
      <c r="AP47" s="24">
        <v>0</v>
      </c>
      <c r="AQ47" s="24">
        <v>0</v>
      </c>
      <c r="AR47" s="24">
        <v>1</v>
      </c>
      <c r="AS47" s="24">
        <v>1</v>
      </c>
      <c r="AT47" s="24">
        <v>0</v>
      </c>
      <c r="AU47" s="24">
        <v>0</v>
      </c>
      <c r="AV47" s="24">
        <v>0</v>
      </c>
      <c r="AW47" s="24"/>
      <c r="AX47" s="24">
        <v>1</v>
      </c>
      <c r="AY47" s="24">
        <v>0</v>
      </c>
      <c r="AZ47" s="24">
        <v>10</v>
      </c>
      <c r="BA47" s="24">
        <v>1</v>
      </c>
      <c r="BB47" s="28">
        <f t="shared" si="15"/>
        <v>10</v>
      </c>
      <c r="BC47" s="24">
        <v>0</v>
      </c>
      <c r="BD47" s="28">
        <f t="shared" si="16"/>
        <v>0</v>
      </c>
      <c r="BE47" s="22">
        <v>0</v>
      </c>
      <c r="BF47" s="29">
        <f t="shared" si="17"/>
        <v>0</v>
      </c>
      <c r="BG47" s="24">
        <v>5</v>
      </c>
      <c r="BH47" s="29">
        <f t="shared" si="18"/>
        <v>50</v>
      </c>
      <c r="BI47" s="30">
        <f t="shared" si="19"/>
        <v>6</v>
      </c>
      <c r="BJ47" s="29">
        <f t="shared" si="20"/>
        <v>60</v>
      </c>
      <c r="BK47" s="24">
        <v>4</v>
      </c>
      <c r="BL47" s="19">
        <f t="shared" si="21"/>
        <v>40</v>
      </c>
      <c r="BM47" s="24">
        <v>0</v>
      </c>
      <c r="BN47" s="19">
        <f t="shared" si="22"/>
        <v>0</v>
      </c>
      <c r="BO47" s="24">
        <v>0</v>
      </c>
      <c r="BP47" s="19">
        <f t="shared" si="23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>
        <v>0</v>
      </c>
      <c r="BV47" s="19">
        <f t="shared" si="26"/>
        <v>0</v>
      </c>
      <c r="BW47" s="4" t="s">
        <v>61</v>
      </c>
      <c r="BX47" s="31">
        <f>SUM(AL51:AY51)+AB51+AF51+AJ51</f>
        <v>17</v>
      </c>
      <c r="BY47" s="4"/>
    </row>
    <row r="48" spans="1:77" ht="14.25" customHeight="1">
      <c r="A48" s="174"/>
      <c r="B48" s="174"/>
      <c r="C48" s="32" t="s">
        <v>99</v>
      </c>
      <c r="D48" s="24">
        <v>26</v>
      </c>
      <c r="E48" s="27">
        <v>26</v>
      </c>
      <c r="F48" s="24">
        <v>17</v>
      </c>
      <c r="G48" s="19">
        <f t="shared" si="0"/>
        <v>65.384615384615387</v>
      </c>
      <c r="H48" s="54">
        <v>1</v>
      </c>
      <c r="I48" s="21">
        <f t="shared" si="51"/>
        <v>3.8461538461538463</v>
      </c>
      <c r="J48" s="54"/>
      <c r="K48" s="21">
        <f t="shared" si="52"/>
        <v>0</v>
      </c>
      <c r="L48" s="24">
        <v>4</v>
      </c>
      <c r="M48" s="24">
        <v>0</v>
      </c>
      <c r="N48" s="54">
        <f t="shared" si="53"/>
        <v>26</v>
      </c>
      <c r="O48" s="19">
        <f t="shared" si="3"/>
        <v>100</v>
      </c>
      <c r="P48" s="54">
        <v>1</v>
      </c>
      <c r="Q48" s="19">
        <f t="shared" si="54"/>
        <v>3.8461538461538463</v>
      </c>
      <c r="R48" s="54">
        <f t="shared" si="55"/>
        <v>17</v>
      </c>
      <c r="S48" s="19">
        <f t="shared" si="5"/>
        <v>65.384615384615387</v>
      </c>
      <c r="T48" s="54">
        <v>0</v>
      </c>
      <c r="U48" s="19">
        <f t="shared" si="56"/>
        <v>0</v>
      </c>
      <c r="V48" s="54">
        <f t="shared" si="57"/>
        <v>17</v>
      </c>
      <c r="W48" s="19">
        <f t="shared" si="7"/>
        <v>65.384615384615387</v>
      </c>
      <c r="X48" s="54">
        <v>3</v>
      </c>
      <c r="Y48" s="19">
        <f t="shared" si="58"/>
        <v>11.538461538461538</v>
      </c>
      <c r="Z48" s="54">
        <f t="shared" si="59"/>
        <v>17</v>
      </c>
      <c r="AA48" s="19">
        <f t="shared" si="9"/>
        <v>65.384615384615387</v>
      </c>
      <c r="AB48" s="54">
        <v>0</v>
      </c>
      <c r="AC48" s="19">
        <f t="shared" si="60"/>
        <v>0</v>
      </c>
      <c r="AD48" s="54">
        <f t="shared" si="61"/>
        <v>17</v>
      </c>
      <c r="AE48" s="19">
        <f t="shared" si="11"/>
        <v>65.384615384615387</v>
      </c>
      <c r="AF48" s="54">
        <v>0</v>
      </c>
      <c r="AG48" s="19">
        <f t="shared" si="62"/>
        <v>0</v>
      </c>
      <c r="AH48" s="54">
        <f t="shared" si="63"/>
        <v>17</v>
      </c>
      <c r="AI48" s="19">
        <f t="shared" si="13"/>
        <v>65.384615384615387</v>
      </c>
      <c r="AJ48" s="54">
        <v>0</v>
      </c>
      <c r="AK48" s="19">
        <f t="shared" si="64"/>
        <v>0</v>
      </c>
      <c r="AL48" s="24">
        <v>0</v>
      </c>
      <c r="AM48" s="24">
        <v>0</v>
      </c>
      <c r="AN48" s="24">
        <v>1</v>
      </c>
      <c r="AO48" s="24">
        <v>1</v>
      </c>
      <c r="AP48" s="24">
        <v>0</v>
      </c>
      <c r="AQ48" s="24">
        <v>1</v>
      </c>
      <c r="AR48" s="24">
        <v>1</v>
      </c>
      <c r="AS48" s="24">
        <v>0</v>
      </c>
      <c r="AT48" s="24">
        <v>0</v>
      </c>
      <c r="AU48" s="24">
        <v>0</v>
      </c>
      <c r="AV48" s="24">
        <v>0</v>
      </c>
      <c r="AW48" s="24"/>
      <c r="AX48" s="24">
        <v>1</v>
      </c>
      <c r="AY48" s="24">
        <v>0</v>
      </c>
      <c r="AZ48" s="24">
        <v>26</v>
      </c>
      <c r="BA48" s="24">
        <v>2</v>
      </c>
      <c r="BB48" s="28">
        <f t="shared" si="15"/>
        <v>7.6923076923076925</v>
      </c>
      <c r="BC48" s="24">
        <v>0</v>
      </c>
      <c r="BD48" s="28">
        <f t="shared" si="16"/>
        <v>0</v>
      </c>
      <c r="BE48" s="22">
        <v>0</v>
      </c>
      <c r="BF48" s="29">
        <f t="shared" si="17"/>
        <v>0</v>
      </c>
      <c r="BG48" s="24">
        <v>18</v>
      </c>
      <c r="BH48" s="29">
        <f t="shared" si="18"/>
        <v>69.230769230769226</v>
      </c>
      <c r="BI48" s="30">
        <f t="shared" si="19"/>
        <v>20</v>
      </c>
      <c r="BJ48" s="29">
        <f t="shared" si="20"/>
        <v>76.923076923076934</v>
      </c>
      <c r="BK48" s="24">
        <v>6</v>
      </c>
      <c r="BL48" s="19">
        <f t="shared" si="21"/>
        <v>23.076923076923077</v>
      </c>
      <c r="BM48" s="24">
        <v>0</v>
      </c>
      <c r="BN48" s="19">
        <f t="shared" si="22"/>
        <v>0</v>
      </c>
      <c r="BO48" s="24">
        <v>0</v>
      </c>
      <c r="BP48" s="19">
        <f t="shared" si="23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>
        <v>0</v>
      </c>
      <c r="BV48" s="19">
        <f t="shared" si="26"/>
        <v>0</v>
      </c>
      <c r="BW48" s="4" t="s">
        <v>63</v>
      </c>
      <c r="BX48" s="31">
        <f>BI51+BK51+BM51+BO51+BQ51+BS51</f>
        <v>66</v>
      </c>
      <c r="BY48" s="4"/>
    </row>
    <row r="49" spans="1:77" ht="14.25" customHeight="1">
      <c r="A49" s="174"/>
      <c r="B49" s="174"/>
      <c r="C49" s="32" t="s">
        <v>100</v>
      </c>
      <c r="D49" s="24">
        <v>23</v>
      </c>
      <c r="E49" s="27">
        <v>19</v>
      </c>
      <c r="F49" s="24">
        <v>9</v>
      </c>
      <c r="G49" s="19">
        <f t="shared" si="0"/>
        <v>39.130434782608695</v>
      </c>
      <c r="H49" s="54">
        <v>4</v>
      </c>
      <c r="I49" s="21">
        <f t="shared" si="51"/>
        <v>17.391304347826086</v>
      </c>
      <c r="J49" s="54"/>
      <c r="K49" s="21">
        <f t="shared" ref="K49:K85" si="65">(J49/F49*100)</f>
        <v>0</v>
      </c>
      <c r="L49" s="24">
        <v>1</v>
      </c>
      <c r="M49" s="24">
        <v>0</v>
      </c>
      <c r="N49" s="54">
        <f t="shared" si="53"/>
        <v>23</v>
      </c>
      <c r="O49" s="19">
        <f t="shared" si="3"/>
        <v>100</v>
      </c>
      <c r="P49" s="54">
        <v>2</v>
      </c>
      <c r="Q49" s="19">
        <f t="shared" ref="Q49:Q85" si="66">(P49/N49*100)</f>
        <v>8.695652173913043</v>
      </c>
      <c r="R49" s="54">
        <f t="shared" si="55"/>
        <v>9</v>
      </c>
      <c r="S49" s="19">
        <f t="shared" si="5"/>
        <v>39.130434782608695</v>
      </c>
      <c r="T49" s="54">
        <v>0</v>
      </c>
      <c r="U49" s="19">
        <f t="shared" si="56"/>
        <v>0</v>
      </c>
      <c r="V49" s="54">
        <f t="shared" si="57"/>
        <v>9</v>
      </c>
      <c r="W49" s="19">
        <f t="shared" si="7"/>
        <v>39.130434782608695</v>
      </c>
      <c r="X49" s="54">
        <v>0</v>
      </c>
      <c r="Y49" s="19">
        <f t="shared" si="58"/>
        <v>0</v>
      </c>
      <c r="Z49" s="54">
        <f t="shared" si="59"/>
        <v>9</v>
      </c>
      <c r="AA49" s="19">
        <f t="shared" si="9"/>
        <v>39.130434782608695</v>
      </c>
      <c r="AB49" s="54">
        <v>0</v>
      </c>
      <c r="AC49" s="19">
        <f t="shared" si="60"/>
        <v>0</v>
      </c>
      <c r="AD49" s="54">
        <f t="shared" si="61"/>
        <v>9</v>
      </c>
      <c r="AE49" s="19">
        <f t="shared" si="11"/>
        <v>39.130434782608695</v>
      </c>
      <c r="AF49" s="54">
        <v>0</v>
      </c>
      <c r="AG49" s="19">
        <f t="shared" si="62"/>
        <v>0</v>
      </c>
      <c r="AH49" s="54">
        <f t="shared" si="63"/>
        <v>9</v>
      </c>
      <c r="AI49" s="19">
        <f t="shared" si="13"/>
        <v>39.130434782608695</v>
      </c>
      <c r="AJ49" s="54">
        <v>0</v>
      </c>
      <c r="AK49" s="19">
        <f t="shared" si="64"/>
        <v>0</v>
      </c>
      <c r="AL49" s="24">
        <v>0</v>
      </c>
      <c r="AM49" s="24">
        <v>0</v>
      </c>
      <c r="AN49" s="24">
        <v>1</v>
      </c>
      <c r="AO49" s="24">
        <v>0</v>
      </c>
      <c r="AP49" s="24">
        <v>0</v>
      </c>
      <c r="AQ49" s="24">
        <v>0</v>
      </c>
      <c r="AR49" s="24">
        <v>0</v>
      </c>
      <c r="AS49" s="24">
        <v>0</v>
      </c>
      <c r="AT49" s="24">
        <v>1</v>
      </c>
      <c r="AU49" s="24">
        <v>0</v>
      </c>
      <c r="AV49" s="24">
        <v>0</v>
      </c>
      <c r="AW49" s="24">
        <v>0</v>
      </c>
      <c r="AX49" s="24">
        <v>1</v>
      </c>
      <c r="AY49" s="24">
        <v>3</v>
      </c>
      <c r="AZ49" s="24">
        <v>22</v>
      </c>
      <c r="BA49" s="24">
        <v>9</v>
      </c>
      <c r="BB49" s="28">
        <f t="shared" si="15"/>
        <v>40.909090909090914</v>
      </c>
      <c r="BC49" s="24">
        <v>0</v>
      </c>
      <c r="BD49" s="28">
        <f t="shared" si="16"/>
        <v>0</v>
      </c>
      <c r="BE49" s="22">
        <v>0</v>
      </c>
      <c r="BF49" s="29">
        <f t="shared" si="17"/>
        <v>0</v>
      </c>
      <c r="BG49" s="24">
        <v>7</v>
      </c>
      <c r="BH49" s="29">
        <f t="shared" si="18"/>
        <v>31.818181818181817</v>
      </c>
      <c r="BI49" s="30">
        <f t="shared" si="19"/>
        <v>16</v>
      </c>
      <c r="BJ49" s="29">
        <f t="shared" si="20"/>
        <v>72.727272727272734</v>
      </c>
      <c r="BK49" s="24">
        <v>6</v>
      </c>
      <c r="BL49" s="19">
        <f t="shared" si="21"/>
        <v>27.27272727272727</v>
      </c>
      <c r="BM49" s="24">
        <v>0</v>
      </c>
      <c r="BN49" s="19">
        <f t="shared" si="22"/>
        <v>0</v>
      </c>
      <c r="BO49" s="24">
        <v>0</v>
      </c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>
        <v>0</v>
      </c>
      <c r="BV49" s="19">
        <f t="shared" si="26"/>
        <v>0</v>
      </c>
      <c r="BW49" s="4" t="s">
        <v>65</v>
      </c>
      <c r="BX49" s="31">
        <f>BI51+BK51+BM51+BO51+BQ51+BS51+BU51</f>
        <v>66</v>
      </c>
      <c r="BY49" s="4"/>
    </row>
    <row r="50" spans="1:77" ht="14.25" customHeight="1">
      <c r="A50" s="175"/>
      <c r="B50" s="175"/>
      <c r="C50" s="32" t="s">
        <v>101</v>
      </c>
      <c r="D50" s="24">
        <v>5</v>
      </c>
      <c r="E50" s="27">
        <v>8</v>
      </c>
      <c r="F50" s="24">
        <v>6</v>
      </c>
      <c r="G50" s="19">
        <f t="shared" si="0"/>
        <v>120</v>
      </c>
      <c r="H50" s="54">
        <v>3</v>
      </c>
      <c r="I50" s="21">
        <f t="shared" si="51"/>
        <v>60</v>
      </c>
      <c r="J50" s="54"/>
      <c r="K50" s="21">
        <f t="shared" si="65"/>
        <v>0</v>
      </c>
      <c r="L50" s="24">
        <v>3</v>
      </c>
      <c r="M50" s="24">
        <v>0</v>
      </c>
      <c r="N50" s="54">
        <f t="shared" si="53"/>
        <v>5</v>
      </c>
      <c r="O50" s="19">
        <f t="shared" si="3"/>
        <v>100</v>
      </c>
      <c r="P50" s="54">
        <v>1</v>
      </c>
      <c r="Q50" s="19">
        <f t="shared" si="66"/>
        <v>20</v>
      </c>
      <c r="R50" s="54">
        <f t="shared" si="55"/>
        <v>6</v>
      </c>
      <c r="S50" s="19">
        <f t="shared" si="5"/>
        <v>120</v>
      </c>
      <c r="T50" s="54">
        <v>0</v>
      </c>
      <c r="U50" s="19">
        <f t="shared" si="56"/>
        <v>0</v>
      </c>
      <c r="V50" s="54">
        <f t="shared" si="57"/>
        <v>6</v>
      </c>
      <c r="W50" s="19">
        <f t="shared" si="7"/>
        <v>120</v>
      </c>
      <c r="X50" s="54">
        <v>0</v>
      </c>
      <c r="Y50" s="19">
        <f t="shared" si="58"/>
        <v>0</v>
      </c>
      <c r="Z50" s="54">
        <f t="shared" si="59"/>
        <v>6</v>
      </c>
      <c r="AA50" s="19">
        <f t="shared" si="9"/>
        <v>120</v>
      </c>
      <c r="AB50" s="54">
        <v>0</v>
      </c>
      <c r="AC50" s="19">
        <f t="shared" si="60"/>
        <v>0</v>
      </c>
      <c r="AD50" s="54">
        <f t="shared" si="61"/>
        <v>6</v>
      </c>
      <c r="AE50" s="19">
        <f t="shared" si="11"/>
        <v>120</v>
      </c>
      <c r="AF50" s="54">
        <v>1</v>
      </c>
      <c r="AG50" s="19">
        <f t="shared" si="62"/>
        <v>20</v>
      </c>
      <c r="AH50" s="54">
        <f t="shared" si="63"/>
        <v>6</v>
      </c>
      <c r="AI50" s="19">
        <f t="shared" si="13"/>
        <v>120</v>
      </c>
      <c r="AJ50" s="54">
        <v>0</v>
      </c>
      <c r="AK50" s="19">
        <f t="shared" si="64"/>
        <v>0</v>
      </c>
      <c r="AL50" s="24">
        <v>0</v>
      </c>
      <c r="AM50" s="24">
        <v>0</v>
      </c>
      <c r="AN50" s="24">
        <v>1</v>
      </c>
      <c r="AO50" s="24">
        <v>0</v>
      </c>
      <c r="AP50" s="24">
        <v>0</v>
      </c>
      <c r="AQ50" s="24">
        <v>0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>
        <v>0</v>
      </c>
      <c r="AZ50" s="24">
        <v>8</v>
      </c>
      <c r="BA50" s="24">
        <v>2</v>
      </c>
      <c r="BB50" s="28">
        <f t="shared" si="15"/>
        <v>25</v>
      </c>
      <c r="BC50" s="24">
        <v>0</v>
      </c>
      <c r="BD50" s="28">
        <f t="shared" si="16"/>
        <v>0</v>
      </c>
      <c r="BE50" s="22">
        <v>0</v>
      </c>
      <c r="BF50" s="29">
        <f t="shared" si="17"/>
        <v>0</v>
      </c>
      <c r="BG50" s="24">
        <v>4</v>
      </c>
      <c r="BH50" s="29">
        <f t="shared" si="18"/>
        <v>50</v>
      </c>
      <c r="BI50" s="30">
        <f t="shared" si="19"/>
        <v>6</v>
      </c>
      <c r="BJ50" s="29">
        <f t="shared" si="20"/>
        <v>75</v>
      </c>
      <c r="BK50" s="24">
        <v>2</v>
      </c>
      <c r="BL50" s="19">
        <f t="shared" si="21"/>
        <v>25</v>
      </c>
      <c r="BM50" s="24">
        <v>0</v>
      </c>
      <c r="BN50" s="19">
        <f t="shared" si="22"/>
        <v>0</v>
      </c>
      <c r="BO50" s="24">
        <v>0</v>
      </c>
      <c r="BP50" s="19">
        <f t="shared" si="23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7">SUM(D47:D50)</f>
        <v>65</v>
      </c>
      <c r="E51" s="36">
        <f t="shared" si="67"/>
        <v>63</v>
      </c>
      <c r="F51" s="36">
        <f t="shared" si="67"/>
        <v>40</v>
      </c>
      <c r="G51" s="19">
        <f t="shared" si="0"/>
        <v>61.53846153846154</v>
      </c>
      <c r="H51" s="36">
        <f>SUM(H47:H50)</f>
        <v>12</v>
      </c>
      <c r="I51" s="21">
        <f t="shared" ref="I51:I85" si="68">(H51/F51*100)</f>
        <v>30</v>
      </c>
      <c r="J51" s="36">
        <f>SUM(J47:J50)</f>
        <v>0</v>
      </c>
      <c r="K51" s="23">
        <f t="shared" si="65"/>
        <v>0</v>
      </c>
      <c r="L51" s="36">
        <f t="shared" ref="L51:N51" si="69">SUM(L47:L50)</f>
        <v>9</v>
      </c>
      <c r="M51" s="36">
        <f t="shared" si="69"/>
        <v>0</v>
      </c>
      <c r="N51" s="36">
        <f t="shared" si="69"/>
        <v>65</v>
      </c>
      <c r="O51" s="19">
        <f t="shared" si="3"/>
        <v>100</v>
      </c>
      <c r="P51" s="36">
        <f>SUM(P47:P50)</f>
        <v>5</v>
      </c>
      <c r="Q51" s="19">
        <f t="shared" si="66"/>
        <v>7.6923076923076925</v>
      </c>
      <c r="R51" s="36">
        <f>SUM(R47:R50)</f>
        <v>40</v>
      </c>
      <c r="S51" s="19">
        <f t="shared" si="5"/>
        <v>61.53846153846154</v>
      </c>
      <c r="T51" s="36">
        <f>SUM(T47:T50)</f>
        <v>0</v>
      </c>
      <c r="U51" s="19">
        <f t="shared" ref="U51:U85" si="70">(T51/R51*100)</f>
        <v>0</v>
      </c>
      <c r="V51" s="36">
        <f>SUM(V47:V50)</f>
        <v>40</v>
      </c>
      <c r="W51" s="19">
        <f t="shared" si="7"/>
        <v>61.53846153846154</v>
      </c>
      <c r="X51" s="36">
        <f>SUM(X47:X50)</f>
        <v>4</v>
      </c>
      <c r="Y51" s="19">
        <f t="shared" ref="Y51:Y85" si="71">(X51/V51*100)</f>
        <v>10</v>
      </c>
      <c r="Z51" s="36">
        <f>SUM(Z47:Z50)</f>
        <v>40</v>
      </c>
      <c r="AA51" s="19">
        <f t="shared" si="9"/>
        <v>61.53846153846154</v>
      </c>
      <c r="AB51" s="36">
        <f>SUM(AB47:AB50)</f>
        <v>0</v>
      </c>
      <c r="AC51" s="19">
        <f t="shared" ref="AC51:AC85" si="72">(AB51/Z51*100)</f>
        <v>0</v>
      </c>
      <c r="AD51" s="36">
        <f>SUM(AD47:AD50)</f>
        <v>40</v>
      </c>
      <c r="AE51" s="19">
        <f t="shared" si="11"/>
        <v>61.53846153846154</v>
      </c>
      <c r="AF51" s="36">
        <f>SUM(AF47:AF50)</f>
        <v>1</v>
      </c>
      <c r="AG51" s="19">
        <f t="shared" ref="AG51:AG85" si="73">(AF51/AD51*100)</f>
        <v>2.5</v>
      </c>
      <c r="AH51" s="36">
        <f>SUM(AH47:AH50)</f>
        <v>40</v>
      </c>
      <c r="AI51" s="19">
        <f t="shared" si="13"/>
        <v>61.53846153846154</v>
      </c>
      <c r="AJ51" s="36">
        <f>SUM(AJ47:AJ50)</f>
        <v>0</v>
      </c>
      <c r="AK51" s="19">
        <f t="shared" ref="AK51:AK85" si="74">(AJ51/AH51*100)</f>
        <v>0</v>
      </c>
      <c r="AL51" s="36">
        <f t="shared" ref="AL51:BA51" si="75">SUM(AL47:AL50)</f>
        <v>0</v>
      </c>
      <c r="AM51" s="36">
        <f t="shared" si="75"/>
        <v>0</v>
      </c>
      <c r="AN51" s="36">
        <f t="shared" si="75"/>
        <v>4</v>
      </c>
      <c r="AO51" s="36">
        <f t="shared" si="75"/>
        <v>1</v>
      </c>
      <c r="AP51" s="36">
        <f t="shared" si="75"/>
        <v>0</v>
      </c>
      <c r="AQ51" s="36">
        <f t="shared" si="75"/>
        <v>1</v>
      </c>
      <c r="AR51" s="36">
        <f t="shared" si="75"/>
        <v>2</v>
      </c>
      <c r="AS51" s="36">
        <f t="shared" si="75"/>
        <v>1</v>
      </c>
      <c r="AT51" s="36">
        <f t="shared" si="75"/>
        <v>1</v>
      </c>
      <c r="AU51" s="36">
        <f t="shared" si="75"/>
        <v>0</v>
      </c>
      <c r="AV51" s="36">
        <f t="shared" si="75"/>
        <v>0</v>
      </c>
      <c r="AW51" s="36">
        <f t="shared" si="75"/>
        <v>0</v>
      </c>
      <c r="AX51" s="36">
        <f t="shared" si="75"/>
        <v>3</v>
      </c>
      <c r="AY51" s="36">
        <f t="shared" si="75"/>
        <v>3</v>
      </c>
      <c r="AZ51" s="36">
        <f t="shared" si="75"/>
        <v>66</v>
      </c>
      <c r="BA51" s="36">
        <f t="shared" si="75"/>
        <v>14</v>
      </c>
      <c r="BB51" s="28">
        <f t="shared" si="15"/>
        <v>21.212121212121211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34</v>
      </c>
      <c r="BH51" s="29">
        <f t="shared" si="18"/>
        <v>51.515151515151516</v>
      </c>
      <c r="BI51" s="30">
        <f t="shared" si="19"/>
        <v>48</v>
      </c>
      <c r="BJ51" s="29">
        <f t="shared" si="20"/>
        <v>72.727272727272734</v>
      </c>
      <c r="BK51" s="36">
        <f>SUM(BK47:BK50)</f>
        <v>18</v>
      </c>
      <c r="BL51" s="19">
        <f t="shared" si="21"/>
        <v>27.27272727272727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99">
        <v>10</v>
      </c>
      <c r="B52" s="198" t="s">
        <v>102</v>
      </c>
      <c r="C52" s="32" t="s">
        <v>103</v>
      </c>
      <c r="D52" s="24">
        <v>39</v>
      </c>
      <c r="E52" s="27">
        <v>31</v>
      </c>
      <c r="F52" s="24">
        <v>32</v>
      </c>
      <c r="G52" s="19">
        <f t="shared" si="0"/>
        <v>82.051282051282044</v>
      </c>
      <c r="H52" s="24">
        <v>6</v>
      </c>
      <c r="I52" s="21">
        <f t="shared" si="68"/>
        <v>18.75</v>
      </c>
      <c r="J52" s="24">
        <v>0</v>
      </c>
      <c r="K52" s="23">
        <f t="shared" si="65"/>
        <v>0</v>
      </c>
      <c r="L52" s="24">
        <v>0</v>
      </c>
      <c r="M52" s="24">
        <v>0</v>
      </c>
      <c r="N52" s="24">
        <v>39</v>
      </c>
      <c r="O52" s="19">
        <f t="shared" si="3"/>
        <v>100</v>
      </c>
      <c r="P52" s="24">
        <v>3</v>
      </c>
      <c r="Q52" s="19">
        <f t="shared" si="66"/>
        <v>7.6923076923076925</v>
      </c>
      <c r="R52" s="24">
        <v>32</v>
      </c>
      <c r="S52" s="19">
        <f t="shared" si="5"/>
        <v>82.051282051282044</v>
      </c>
      <c r="T52" s="24">
        <v>0</v>
      </c>
      <c r="U52" s="19">
        <f t="shared" si="70"/>
        <v>0</v>
      </c>
      <c r="V52" s="24">
        <v>32</v>
      </c>
      <c r="W52" s="19">
        <f t="shared" si="7"/>
        <v>82.051282051282044</v>
      </c>
      <c r="X52" s="24">
        <v>0</v>
      </c>
      <c r="Y52" s="19">
        <f t="shared" si="71"/>
        <v>0</v>
      </c>
      <c r="Z52" s="24">
        <v>32</v>
      </c>
      <c r="AA52" s="19">
        <f t="shared" si="9"/>
        <v>82.051282051282044</v>
      </c>
      <c r="AB52" s="24">
        <v>0</v>
      </c>
      <c r="AC52" s="19">
        <f t="shared" si="72"/>
        <v>0</v>
      </c>
      <c r="AD52" s="24">
        <v>32</v>
      </c>
      <c r="AE52" s="19">
        <f t="shared" si="11"/>
        <v>82.051282051282044</v>
      </c>
      <c r="AF52" s="24">
        <v>1</v>
      </c>
      <c r="AG52" s="19">
        <f t="shared" si="73"/>
        <v>3.125</v>
      </c>
      <c r="AH52" s="24">
        <v>32</v>
      </c>
      <c r="AI52" s="19">
        <f t="shared" si="13"/>
        <v>82.051282051282044</v>
      </c>
      <c r="AJ52" s="24">
        <v>0</v>
      </c>
      <c r="AK52" s="19">
        <f t="shared" si="74"/>
        <v>0</v>
      </c>
      <c r="AL52" s="24">
        <v>0</v>
      </c>
      <c r="AM52" s="24">
        <v>1</v>
      </c>
      <c r="AN52" s="24">
        <v>0</v>
      </c>
      <c r="AO52" s="24">
        <v>1</v>
      </c>
      <c r="AP52" s="24">
        <v>0</v>
      </c>
      <c r="AQ52" s="24">
        <v>0</v>
      </c>
      <c r="AR52" s="24">
        <v>3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1</v>
      </c>
      <c r="AZ52" s="24">
        <v>37</v>
      </c>
      <c r="BA52" s="24">
        <v>6</v>
      </c>
      <c r="BB52" s="28">
        <f t="shared" si="15"/>
        <v>16.216216216216218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15</v>
      </c>
      <c r="BH52" s="29">
        <f t="shared" si="18"/>
        <v>40.54054054054054</v>
      </c>
      <c r="BI52" s="30">
        <f t="shared" si="19"/>
        <v>21</v>
      </c>
      <c r="BJ52" s="29">
        <f t="shared" si="20"/>
        <v>56.756756756756758</v>
      </c>
      <c r="BK52" s="24">
        <v>16</v>
      </c>
      <c r="BL52" s="19">
        <f t="shared" si="21"/>
        <v>43.243243243243242</v>
      </c>
      <c r="BM52" s="24">
        <v>0</v>
      </c>
      <c r="BN52" s="19">
        <f t="shared" si="22"/>
        <v>0</v>
      </c>
      <c r="BO52" s="24">
        <v>0</v>
      </c>
      <c r="BP52" s="19">
        <f t="shared" si="23"/>
        <v>0</v>
      </c>
      <c r="BQ52" s="24"/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17</v>
      </c>
      <c r="BY52" s="4"/>
    </row>
    <row r="53" spans="1:77" ht="14.25" customHeight="1">
      <c r="A53" s="174"/>
      <c r="B53" s="174"/>
      <c r="C53" s="32" t="s">
        <v>104</v>
      </c>
      <c r="D53" s="24">
        <v>23</v>
      </c>
      <c r="E53" s="27">
        <v>19</v>
      </c>
      <c r="F53" s="24">
        <v>18</v>
      </c>
      <c r="G53" s="19">
        <f t="shared" si="0"/>
        <v>78.260869565217391</v>
      </c>
      <c r="H53" s="24">
        <v>6</v>
      </c>
      <c r="I53" s="21">
        <f t="shared" si="68"/>
        <v>33.333333333333329</v>
      </c>
      <c r="J53" s="24">
        <v>0</v>
      </c>
      <c r="K53" s="23">
        <f t="shared" si="65"/>
        <v>0</v>
      </c>
      <c r="L53" s="24">
        <v>0</v>
      </c>
      <c r="M53" s="24">
        <v>0</v>
      </c>
      <c r="N53" s="24">
        <v>23</v>
      </c>
      <c r="O53" s="19">
        <f t="shared" si="3"/>
        <v>100</v>
      </c>
      <c r="P53" s="24">
        <v>2</v>
      </c>
      <c r="Q53" s="19">
        <f t="shared" si="66"/>
        <v>8.695652173913043</v>
      </c>
      <c r="R53" s="24">
        <v>18</v>
      </c>
      <c r="S53" s="19">
        <f t="shared" si="5"/>
        <v>78.260869565217391</v>
      </c>
      <c r="T53" s="24">
        <v>0</v>
      </c>
      <c r="U53" s="19">
        <f t="shared" si="70"/>
        <v>0</v>
      </c>
      <c r="V53" s="24">
        <v>18</v>
      </c>
      <c r="W53" s="19">
        <f t="shared" si="7"/>
        <v>78.260869565217391</v>
      </c>
      <c r="X53" s="24">
        <v>0</v>
      </c>
      <c r="Y53" s="19">
        <f t="shared" si="71"/>
        <v>0</v>
      </c>
      <c r="Z53" s="24">
        <v>18</v>
      </c>
      <c r="AA53" s="19">
        <f t="shared" si="9"/>
        <v>78.260869565217391</v>
      </c>
      <c r="AB53" s="24">
        <v>0</v>
      </c>
      <c r="AC53" s="19">
        <f t="shared" si="72"/>
        <v>0</v>
      </c>
      <c r="AD53" s="24">
        <v>18</v>
      </c>
      <c r="AE53" s="19">
        <f t="shared" si="11"/>
        <v>78.260869565217391</v>
      </c>
      <c r="AF53" s="24">
        <v>1</v>
      </c>
      <c r="AG53" s="19">
        <f t="shared" si="73"/>
        <v>5.5555555555555554</v>
      </c>
      <c r="AH53" s="24">
        <v>18</v>
      </c>
      <c r="AI53" s="19">
        <f t="shared" si="13"/>
        <v>78.260869565217391</v>
      </c>
      <c r="AJ53" s="24">
        <v>0</v>
      </c>
      <c r="AK53" s="19">
        <f t="shared" si="74"/>
        <v>0</v>
      </c>
      <c r="AL53" s="24">
        <v>0</v>
      </c>
      <c r="AM53" s="24">
        <v>0</v>
      </c>
      <c r="AN53" s="24">
        <v>0</v>
      </c>
      <c r="AO53" s="24">
        <v>1</v>
      </c>
      <c r="AP53" s="24">
        <v>0</v>
      </c>
      <c r="AQ53" s="24">
        <v>0</v>
      </c>
      <c r="AR53" s="24">
        <v>2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21</v>
      </c>
      <c r="BA53" s="24">
        <v>5</v>
      </c>
      <c r="BB53" s="28">
        <f t="shared" si="15"/>
        <v>23.809523809523807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6</v>
      </c>
      <c r="BH53" s="29">
        <f t="shared" si="18"/>
        <v>28.571428571428569</v>
      </c>
      <c r="BI53" s="30">
        <f t="shared" si="19"/>
        <v>11</v>
      </c>
      <c r="BJ53" s="29">
        <f t="shared" si="20"/>
        <v>52.380952380952387</v>
      </c>
      <c r="BK53" s="24">
        <v>10</v>
      </c>
      <c r="BL53" s="19">
        <f t="shared" si="21"/>
        <v>47.619047619047613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/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86</v>
      </c>
      <c r="BY53" s="4"/>
    </row>
    <row r="54" spans="1:77" ht="14.25" customHeight="1">
      <c r="A54" s="175"/>
      <c r="B54" s="175"/>
      <c r="C54" s="32" t="s">
        <v>105</v>
      </c>
      <c r="D54" s="24">
        <v>37</v>
      </c>
      <c r="E54" s="27">
        <v>26</v>
      </c>
      <c r="F54" s="24">
        <v>32</v>
      </c>
      <c r="G54" s="19">
        <f t="shared" si="0"/>
        <v>86.486486486486484</v>
      </c>
      <c r="H54" s="24">
        <v>8</v>
      </c>
      <c r="I54" s="21">
        <f t="shared" si="68"/>
        <v>25</v>
      </c>
      <c r="J54" s="24">
        <v>0</v>
      </c>
      <c r="K54" s="23">
        <f t="shared" si="65"/>
        <v>0</v>
      </c>
      <c r="L54" s="24">
        <v>0</v>
      </c>
      <c r="M54" s="24">
        <v>0</v>
      </c>
      <c r="N54" s="24">
        <v>37</v>
      </c>
      <c r="O54" s="19">
        <f t="shared" si="3"/>
        <v>100</v>
      </c>
      <c r="P54" s="24">
        <v>5</v>
      </c>
      <c r="Q54" s="19">
        <f t="shared" si="66"/>
        <v>13.513513513513514</v>
      </c>
      <c r="R54" s="24">
        <v>32</v>
      </c>
      <c r="S54" s="19">
        <f t="shared" si="5"/>
        <v>86.486486486486484</v>
      </c>
      <c r="T54" s="24">
        <v>0</v>
      </c>
      <c r="U54" s="19">
        <f t="shared" si="70"/>
        <v>0</v>
      </c>
      <c r="V54" s="24">
        <v>32</v>
      </c>
      <c r="W54" s="19">
        <f t="shared" si="7"/>
        <v>86.486486486486484</v>
      </c>
      <c r="X54" s="24">
        <v>0</v>
      </c>
      <c r="Y54" s="19">
        <f t="shared" si="71"/>
        <v>0</v>
      </c>
      <c r="Z54" s="24">
        <v>32</v>
      </c>
      <c r="AA54" s="19">
        <f t="shared" si="9"/>
        <v>86.486486486486484</v>
      </c>
      <c r="AB54" s="24">
        <v>0</v>
      </c>
      <c r="AC54" s="19">
        <f t="shared" si="72"/>
        <v>0</v>
      </c>
      <c r="AD54" s="24">
        <v>32</v>
      </c>
      <c r="AE54" s="19">
        <f t="shared" si="11"/>
        <v>86.486486486486484</v>
      </c>
      <c r="AF54" s="24">
        <v>0</v>
      </c>
      <c r="AG54" s="19">
        <f t="shared" si="73"/>
        <v>0</v>
      </c>
      <c r="AH54" s="24">
        <v>32</v>
      </c>
      <c r="AI54" s="19">
        <f t="shared" si="13"/>
        <v>86.486486486486484</v>
      </c>
      <c r="AJ54" s="24">
        <v>0</v>
      </c>
      <c r="AK54" s="19">
        <f t="shared" si="74"/>
        <v>0</v>
      </c>
      <c r="AL54" s="24">
        <v>0</v>
      </c>
      <c r="AM54" s="24">
        <v>1</v>
      </c>
      <c r="AN54" s="24">
        <v>0</v>
      </c>
      <c r="AO54" s="24">
        <v>0</v>
      </c>
      <c r="AP54" s="24">
        <v>0</v>
      </c>
      <c r="AQ54" s="24">
        <v>0</v>
      </c>
      <c r="AR54" s="24">
        <v>3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2</v>
      </c>
      <c r="AZ54" s="24">
        <v>28</v>
      </c>
      <c r="BA54" s="24">
        <v>8</v>
      </c>
      <c r="BB54" s="28">
        <f t="shared" si="15"/>
        <v>28.571428571428569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7</v>
      </c>
      <c r="BH54" s="29">
        <f t="shared" si="18"/>
        <v>25</v>
      </c>
      <c r="BI54" s="30">
        <f t="shared" si="19"/>
        <v>15</v>
      </c>
      <c r="BJ54" s="29">
        <f t="shared" si="20"/>
        <v>53.571428571428569</v>
      </c>
      <c r="BK54" s="24">
        <v>13</v>
      </c>
      <c r="BL54" s="19">
        <f t="shared" si="21"/>
        <v>46.428571428571431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/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86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6">SUM(D52:D54)</f>
        <v>99</v>
      </c>
      <c r="E55" s="36">
        <f t="shared" si="76"/>
        <v>76</v>
      </c>
      <c r="F55" s="55">
        <f t="shared" si="76"/>
        <v>82</v>
      </c>
      <c r="G55" s="19">
        <f t="shared" si="0"/>
        <v>82.828282828282823</v>
      </c>
      <c r="H55" s="36">
        <f>SUM(H52:H54)</f>
        <v>20</v>
      </c>
      <c r="I55" s="21">
        <f t="shared" si="68"/>
        <v>24.390243902439025</v>
      </c>
      <c r="J55" s="36">
        <f>SUM(J52:J54)</f>
        <v>0</v>
      </c>
      <c r="K55" s="23">
        <f t="shared" si="65"/>
        <v>0</v>
      </c>
      <c r="L55" s="36">
        <f t="shared" ref="L55:N55" si="77">SUM(L52:L54)</f>
        <v>0</v>
      </c>
      <c r="M55" s="36">
        <f t="shared" si="77"/>
        <v>0</v>
      </c>
      <c r="N55" s="55">
        <f t="shared" si="77"/>
        <v>99</v>
      </c>
      <c r="O55" s="19">
        <f t="shared" si="3"/>
        <v>100</v>
      </c>
      <c r="P55" s="36">
        <f>SUM(P52:P54)</f>
        <v>10</v>
      </c>
      <c r="Q55" s="19">
        <f t="shared" si="66"/>
        <v>10.1010101010101</v>
      </c>
      <c r="R55" s="36">
        <f>SUM(R52:R54)</f>
        <v>82</v>
      </c>
      <c r="S55" s="19">
        <f t="shared" si="5"/>
        <v>82.828282828282823</v>
      </c>
      <c r="T55" s="36">
        <f>SUM(T52:T54)</f>
        <v>0</v>
      </c>
      <c r="U55" s="19">
        <f t="shared" si="70"/>
        <v>0</v>
      </c>
      <c r="V55" s="36">
        <f>SUM(V52:V54)</f>
        <v>82</v>
      </c>
      <c r="W55" s="19">
        <f t="shared" si="7"/>
        <v>82.828282828282823</v>
      </c>
      <c r="X55" s="36">
        <f>SUM(X52:X54)</f>
        <v>0</v>
      </c>
      <c r="Y55" s="19">
        <f t="shared" si="71"/>
        <v>0</v>
      </c>
      <c r="Z55" s="36">
        <f>SUM(Z52:Z54)</f>
        <v>82</v>
      </c>
      <c r="AA55" s="19">
        <f t="shared" si="9"/>
        <v>82.828282828282823</v>
      </c>
      <c r="AB55" s="36">
        <f>SUM(AB52:AB54)</f>
        <v>0</v>
      </c>
      <c r="AC55" s="19">
        <f t="shared" si="72"/>
        <v>0</v>
      </c>
      <c r="AD55" s="36">
        <f>SUM(AD52:AD54)</f>
        <v>82</v>
      </c>
      <c r="AE55" s="19">
        <f t="shared" si="11"/>
        <v>82.828282828282823</v>
      </c>
      <c r="AF55" s="36">
        <f>SUM(AF52:AF54)</f>
        <v>2</v>
      </c>
      <c r="AG55" s="19">
        <f t="shared" si="73"/>
        <v>2.4390243902439024</v>
      </c>
      <c r="AH55" s="36">
        <f>SUM(AH52:AH54)</f>
        <v>82</v>
      </c>
      <c r="AI55" s="19">
        <f t="shared" si="13"/>
        <v>82.828282828282823</v>
      </c>
      <c r="AJ55" s="36">
        <f>SUM(AJ52:AJ54)</f>
        <v>0</v>
      </c>
      <c r="AK55" s="19">
        <f t="shared" si="74"/>
        <v>0</v>
      </c>
      <c r="AL55" s="36">
        <f t="shared" ref="AL55:BA55" si="78">SUM(AL52:AL54)</f>
        <v>0</v>
      </c>
      <c r="AM55" s="36">
        <f t="shared" si="78"/>
        <v>2</v>
      </c>
      <c r="AN55" s="36">
        <f t="shared" si="78"/>
        <v>0</v>
      </c>
      <c r="AO55" s="36">
        <f t="shared" si="78"/>
        <v>2</v>
      </c>
      <c r="AP55" s="36">
        <f t="shared" si="78"/>
        <v>0</v>
      </c>
      <c r="AQ55" s="36">
        <f t="shared" si="78"/>
        <v>0</v>
      </c>
      <c r="AR55" s="36">
        <f t="shared" si="78"/>
        <v>8</v>
      </c>
      <c r="AS55" s="36">
        <f t="shared" si="78"/>
        <v>0</v>
      </c>
      <c r="AT55" s="36">
        <f t="shared" si="78"/>
        <v>0</v>
      </c>
      <c r="AU55" s="36">
        <f t="shared" si="78"/>
        <v>0</v>
      </c>
      <c r="AV55" s="36">
        <f t="shared" si="78"/>
        <v>0</v>
      </c>
      <c r="AW55" s="36">
        <f t="shared" si="78"/>
        <v>0</v>
      </c>
      <c r="AX55" s="36">
        <f t="shared" si="78"/>
        <v>0</v>
      </c>
      <c r="AY55" s="36">
        <f t="shared" si="78"/>
        <v>3</v>
      </c>
      <c r="AZ55" s="36">
        <f t="shared" si="78"/>
        <v>86</v>
      </c>
      <c r="BA55" s="36">
        <f t="shared" si="78"/>
        <v>19</v>
      </c>
      <c r="BB55" s="28">
        <f t="shared" si="15"/>
        <v>22.093023255813954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17"/>
        <v>0</v>
      </c>
      <c r="BG55" s="55">
        <f>SUM(BG52:BG54)</f>
        <v>28</v>
      </c>
      <c r="BH55" s="29">
        <f t="shared" si="18"/>
        <v>32.558139534883722</v>
      </c>
      <c r="BI55" s="30">
        <f t="shared" si="19"/>
        <v>47</v>
      </c>
      <c r="BJ55" s="29">
        <f t="shared" si="20"/>
        <v>54.651162790697668</v>
      </c>
      <c r="BK55" s="36">
        <f>SUM(BK52:BK54)</f>
        <v>39</v>
      </c>
      <c r="BL55" s="19">
        <f t="shared" si="21"/>
        <v>45.348837209302324</v>
      </c>
      <c r="BM55" s="36">
        <f>SUM(BM52:BM54)</f>
        <v>0</v>
      </c>
      <c r="BN55" s="19">
        <f t="shared" si="22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98">
        <v>11</v>
      </c>
      <c r="B56" s="199" t="s">
        <v>106</v>
      </c>
      <c r="C56" s="32" t="s">
        <v>107</v>
      </c>
      <c r="D56" s="143">
        <v>27</v>
      </c>
      <c r="E56" s="144">
        <v>18</v>
      </c>
      <c r="F56" s="58">
        <v>12</v>
      </c>
      <c r="G56" s="19">
        <f t="shared" si="0"/>
        <v>44.444444444444443</v>
      </c>
      <c r="H56" s="59">
        <v>7</v>
      </c>
      <c r="I56" s="21">
        <f t="shared" si="68"/>
        <v>58.333333333333336</v>
      </c>
      <c r="J56" s="27"/>
      <c r="K56" s="23">
        <f t="shared" si="65"/>
        <v>0</v>
      </c>
      <c r="L56" s="59"/>
      <c r="M56" s="59"/>
      <c r="N56" s="143">
        <v>27</v>
      </c>
      <c r="O56" s="19">
        <f t="shared" si="3"/>
        <v>100</v>
      </c>
      <c r="P56" s="17">
        <v>2</v>
      </c>
      <c r="Q56" s="19">
        <f t="shared" si="66"/>
        <v>7.4074074074074066</v>
      </c>
      <c r="R56" s="58">
        <v>12</v>
      </c>
      <c r="S56" s="19">
        <f t="shared" si="5"/>
        <v>44.444444444444443</v>
      </c>
      <c r="T56" s="17"/>
      <c r="U56" s="19">
        <f t="shared" si="70"/>
        <v>0</v>
      </c>
      <c r="V56" s="58">
        <v>12</v>
      </c>
      <c r="W56" s="19">
        <f t="shared" si="7"/>
        <v>44.444444444444443</v>
      </c>
      <c r="X56" s="24"/>
      <c r="Y56" s="19">
        <f t="shared" si="71"/>
        <v>0</v>
      </c>
      <c r="Z56" s="58">
        <v>12</v>
      </c>
      <c r="AA56" s="19">
        <f t="shared" si="9"/>
        <v>44.444444444444443</v>
      </c>
      <c r="AB56" s="24"/>
      <c r="AC56" s="19">
        <f t="shared" si="72"/>
        <v>0</v>
      </c>
      <c r="AD56" s="58">
        <v>12</v>
      </c>
      <c r="AE56" s="19">
        <f t="shared" si="11"/>
        <v>44.444444444444443</v>
      </c>
      <c r="AF56" s="24"/>
      <c r="AG56" s="19">
        <f t="shared" si="73"/>
        <v>0</v>
      </c>
      <c r="AH56" s="58">
        <v>12</v>
      </c>
      <c r="AI56" s="19">
        <f t="shared" si="13"/>
        <v>44.444444444444443</v>
      </c>
      <c r="AJ56" s="24"/>
      <c r="AK56" s="19">
        <f t="shared" si="74"/>
        <v>0</v>
      </c>
      <c r="AL56" s="27"/>
      <c r="AM56" s="27"/>
      <c r="AN56" s="27"/>
      <c r="AO56" s="27">
        <v>1</v>
      </c>
      <c r="AP56" s="27"/>
      <c r="AQ56" s="27"/>
      <c r="AR56" s="60"/>
      <c r="AS56" s="27"/>
      <c r="AT56" s="27"/>
      <c r="AU56" s="27"/>
      <c r="AV56" s="60"/>
      <c r="AW56" s="27"/>
      <c r="AX56" s="27"/>
      <c r="AY56" s="27"/>
      <c r="AZ56" s="143">
        <v>6</v>
      </c>
      <c r="BA56" s="61"/>
      <c r="BB56" s="28">
        <f t="shared" si="15"/>
        <v>0</v>
      </c>
      <c r="BC56" s="24"/>
      <c r="BD56" s="28">
        <f t="shared" si="16"/>
        <v>0</v>
      </c>
      <c r="BE56" s="22"/>
      <c r="BF56" s="29">
        <f t="shared" si="17"/>
        <v>0</v>
      </c>
      <c r="BG56" s="143">
        <v>3</v>
      </c>
      <c r="BH56" s="29">
        <f t="shared" si="18"/>
        <v>50</v>
      </c>
      <c r="BI56" s="30">
        <f t="shared" si="19"/>
        <v>3</v>
      </c>
      <c r="BJ56" s="29">
        <f t="shared" si="20"/>
        <v>50</v>
      </c>
      <c r="BK56" s="144">
        <v>3</v>
      </c>
      <c r="BL56" s="19">
        <f t="shared" si="21"/>
        <v>50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11</v>
      </c>
      <c r="BY56" s="4"/>
    </row>
    <row r="57" spans="1:77" ht="14.25" customHeight="1">
      <c r="A57" s="174"/>
      <c r="B57" s="174"/>
      <c r="C57" s="32" t="s">
        <v>108</v>
      </c>
      <c r="D57" s="143">
        <v>28</v>
      </c>
      <c r="E57" s="144">
        <v>22</v>
      </c>
      <c r="F57" s="62">
        <v>19</v>
      </c>
      <c r="G57" s="19">
        <f t="shared" si="0"/>
        <v>67.857142857142861</v>
      </c>
      <c r="H57" s="62">
        <v>5</v>
      </c>
      <c r="I57" s="21">
        <f t="shared" si="68"/>
        <v>26.315789473684209</v>
      </c>
      <c r="J57" s="62">
        <v>0</v>
      </c>
      <c r="K57" s="23">
        <f t="shared" si="65"/>
        <v>0</v>
      </c>
      <c r="L57" s="62"/>
      <c r="M57" s="62"/>
      <c r="N57" s="143">
        <v>28</v>
      </c>
      <c r="O57" s="19">
        <f t="shared" si="3"/>
        <v>100</v>
      </c>
      <c r="P57" s="17">
        <v>1</v>
      </c>
      <c r="Q57" s="19">
        <f t="shared" si="66"/>
        <v>3.5714285714285712</v>
      </c>
      <c r="R57" s="62">
        <v>19</v>
      </c>
      <c r="S57" s="19">
        <f t="shared" si="5"/>
        <v>67.857142857142861</v>
      </c>
      <c r="T57" s="17"/>
      <c r="U57" s="19">
        <f t="shared" si="70"/>
        <v>0</v>
      </c>
      <c r="V57" s="62">
        <v>19</v>
      </c>
      <c r="W57" s="19">
        <f t="shared" si="7"/>
        <v>67.857142857142861</v>
      </c>
      <c r="X57" s="24"/>
      <c r="Y57" s="19">
        <f t="shared" si="71"/>
        <v>0</v>
      </c>
      <c r="Z57" s="62">
        <v>19</v>
      </c>
      <c r="AA57" s="19">
        <f t="shared" si="9"/>
        <v>67.857142857142861</v>
      </c>
      <c r="AB57" s="24"/>
      <c r="AC57" s="19">
        <f t="shared" si="72"/>
        <v>0</v>
      </c>
      <c r="AD57" s="62">
        <v>19</v>
      </c>
      <c r="AE57" s="19">
        <f t="shared" si="11"/>
        <v>67.857142857142861</v>
      </c>
      <c r="AF57" s="24"/>
      <c r="AG57" s="19">
        <f t="shared" si="73"/>
        <v>0</v>
      </c>
      <c r="AH57" s="62">
        <v>19</v>
      </c>
      <c r="AI57" s="19">
        <f t="shared" si="13"/>
        <v>67.857142857142861</v>
      </c>
      <c r="AJ57" s="24"/>
      <c r="AK57" s="19">
        <f t="shared" si="74"/>
        <v>0</v>
      </c>
      <c r="AL57" s="27"/>
      <c r="AM57" s="27"/>
      <c r="AN57" s="27"/>
      <c r="AO57" s="27"/>
      <c r="AP57" s="27"/>
      <c r="AQ57" s="27"/>
      <c r="AR57" s="63"/>
      <c r="AS57" s="27"/>
      <c r="AT57" s="27"/>
      <c r="AU57" s="27"/>
      <c r="AV57" s="63"/>
      <c r="AW57" s="27"/>
      <c r="AX57" s="27">
        <v>1</v>
      </c>
      <c r="AY57" s="27">
        <v>3</v>
      </c>
      <c r="AZ57" s="143">
        <v>9</v>
      </c>
      <c r="BA57" s="63"/>
      <c r="BB57" s="28">
        <f t="shared" si="15"/>
        <v>0</v>
      </c>
      <c r="BC57" s="24"/>
      <c r="BD57" s="28">
        <f t="shared" si="16"/>
        <v>0</v>
      </c>
      <c r="BE57" s="22"/>
      <c r="BF57" s="29">
        <f t="shared" si="17"/>
        <v>0</v>
      </c>
      <c r="BG57" s="143">
        <v>3</v>
      </c>
      <c r="BH57" s="29">
        <f t="shared" si="18"/>
        <v>33.333333333333329</v>
      </c>
      <c r="BI57" s="30">
        <f t="shared" si="19"/>
        <v>3</v>
      </c>
      <c r="BJ57" s="29">
        <f t="shared" si="20"/>
        <v>33.333333333333329</v>
      </c>
      <c r="BK57" s="144">
        <v>6</v>
      </c>
      <c r="BL57" s="19">
        <f t="shared" si="21"/>
        <v>66.666666666666657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32</v>
      </c>
      <c r="BY57" s="4"/>
    </row>
    <row r="58" spans="1:77" ht="14.25" customHeight="1">
      <c r="A58" s="174"/>
      <c r="B58" s="174"/>
      <c r="C58" s="32" t="s">
        <v>109</v>
      </c>
      <c r="D58" s="143">
        <v>8</v>
      </c>
      <c r="E58" s="144">
        <v>12</v>
      </c>
      <c r="F58" s="62">
        <v>12</v>
      </c>
      <c r="G58" s="19">
        <f t="shared" si="0"/>
        <v>150</v>
      </c>
      <c r="H58" s="62">
        <v>6</v>
      </c>
      <c r="I58" s="21">
        <f t="shared" si="68"/>
        <v>50</v>
      </c>
      <c r="J58" s="62"/>
      <c r="K58" s="23">
        <f t="shared" si="65"/>
        <v>0</v>
      </c>
      <c r="L58" s="62"/>
      <c r="M58" s="62"/>
      <c r="N58" s="143">
        <v>8</v>
      </c>
      <c r="O58" s="19">
        <f t="shared" si="3"/>
        <v>100</v>
      </c>
      <c r="P58" s="17">
        <v>0</v>
      </c>
      <c r="Q58" s="19">
        <f t="shared" si="66"/>
        <v>0</v>
      </c>
      <c r="R58" s="62">
        <v>12</v>
      </c>
      <c r="S58" s="19">
        <f t="shared" si="5"/>
        <v>150</v>
      </c>
      <c r="T58" s="17"/>
      <c r="U58" s="19">
        <f t="shared" si="70"/>
        <v>0</v>
      </c>
      <c r="V58" s="62">
        <v>12</v>
      </c>
      <c r="W58" s="19">
        <f t="shared" si="7"/>
        <v>150</v>
      </c>
      <c r="X58" s="24"/>
      <c r="Y58" s="19">
        <f t="shared" si="71"/>
        <v>0</v>
      </c>
      <c r="Z58" s="62">
        <v>12</v>
      </c>
      <c r="AA58" s="19">
        <f t="shared" si="9"/>
        <v>150</v>
      </c>
      <c r="AB58" s="24"/>
      <c r="AC58" s="19">
        <f t="shared" si="72"/>
        <v>0</v>
      </c>
      <c r="AD58" s="62">
        <v>12</v>
      </c>
      <c r="AE58" s="19">
        <f t="shared" si="11"/>
        <v>150</v>
      </c>
      <c r="AF58" s="24"/>
      <c r="AG58" s="19">
        <f t="shared" si="73"/>
        <v>0</v>
      </c>
      <c r="AH58" s="62">
        <v>12</v>
      </c>
      <c r="AI58" s="19">
        <f t="shared" si="13"/>
        <v>150</v>
      </c>
      <c r="AJ58" s="24"/>
      <c r="AK58" s="19">
        <f t="shared" si="74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>
        <v>4</v>
      </c>
      <c r="AZ58" s="143">
        <v>8</v>
      </c>
      <c r="BA58" s="63">
        <v>2</v>
      </c>
      <c r="BB58" s="28">
        <f t="shared" si="15"/>
        <v>25</v>
      </c>
      <c r="BC58" s="24"/>
      <c r="BD58" s="28">
        <f t="shared" si="16"/>
        <v>0</v>
      </c>
      <c r="BE58" s="22"/>
      <c r="BF58" s="29">
        <f t="shared" si="17"/>
        <v>0</v>
      </c>
      <c r="BG58" s="143">
        <v>3</v>
      </c>
      <c r="BH58" s="29">
        <f t="shared" si="18"/>
        <v>37.5</v>
      </c>
      <c r="BI58" s="30">
        <f t="shared" si="19"/>
        <v>5</v>
      </c>
      <c r="BJ58" s="29">
        <f t="shared" si="20"/>
        <v>62.5</v>
      </c>
      <c r="BK58" s="144">
        <v>3</v>
      </c>
      <c r="BL58" s="19">
        <f t="shared" si="21"/>
        <v>37.5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32</v>
      </c>
      <c r="BY58" s="4"/>
    </row>
    <row r="59" spans="1:77" ht="14.25" customHeight="1">
      <c r="A59" s="175"/>
      <c r="B59" s="175"/>
      <c r="C59" s="32" t="s">
        <v>110</v>
      </c>
      <c r="D59" s="143">
        <v>11</v>
      </c>
      <c r="E59" s="144">
        <v>9</v>
      </c>
      <c r="F59" s="58">
        <v>6</v>
      </c>
      <c r="G59" s="19">
        <f t="shared" si="0"/>
        <v>54.54545454545454</v>
      </c>
      <c r="H59" s="64">
        <v>0</v>
      </c>
      <c r="I59" s="21">
        <f t="shared" si="68"/>
        <v>0</v>
      </c>
      <c r="J59" s="27"/>
      <c r="K59" s="23">
        <f t="shared" si="65"/>
        <v>0</v>
      </c>
      <c r="L59" s="64"/>
      <c r="M59" s="64"/>
      <c r="N59" s="143">
        <v>11</v>
      </c>
      <c r="O59" s="19">
        <f t="shared" si="3"/>
        <v>100</v>
      </c>
      <c r="P59" s="17">
        <v>0</v>
      </c>
      <c r="Q59" s="19">
        <f t="shared" si="66"/>
        <v>0</v>
      </c>
      <c r="R59" s="58">
        <v>6</v>
      </c>
      <c r="S59" s="19">
        <f t="shared" si="5"/>
        <v>54.54545454545454</v>
      </c>
      <c r="T59" s="17"/>
      <c r="U59" s="19">
        <f t="shared" si="70"/>
        <v>0</v>
      </c>
      <c r="V59" s="58">
        <v>6</v>
      </c>
      <c r="W59" s="19">
        <f t="shared" si="7"/>
        <v>54.54545454545454</v>
      </c>
      <c r="X59" s="24"/>
      <c r="Y59" s="19">
        <f t="shared" si="71"/>
        <v>0</v>
      </c>
      <c r="Z59" s="58">
        <v>6</v>
      </c>
      <c r="AA59" s="19">
        <f t="shared" si="9"/>
        <v>54.54545454545454</v>
      </c>
      <c r="AB59" s="24"/>
      <c r="AC59" s="19">
        <f t="shared" si="72"/>
        <v>0</v>
      </c>
      <c r="AD59" s="58">
        <v>6</v>
      </c>
      <c r="AE59" s="19">
        <f t="shared" si="11"/>
        <v>54.54545454545454</v>
      </c>
      <c r="AF59" s="24">
        <v>1</v>
      </c>
      <c r="AG59" s="19">
        <f t="shared" si="73"/>
        <v>16.666666666666664</v>
      </c>
      <c r="AH59" s="58">
        <v>6</v>
      </c>
      <c r="AI59" s="19">
        <f t="shared" si="13"/>
        <v>54.54545454545454</v>
      </c>
      <c r="AJ59" s="24"/>
      <c r="AK59" s="19">
        <f t="shared" si="74"/>
        <v>0</v>
      </c>
      <c r="AL59" s="27"/>
      <c r="AM59" s="27"/>
      <c r="AN59" s="27">
        <v>1</v>
      </c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/>
      <c r="AZ59" s="143">
        <v>9</v>
      </c>
      <c r="BA59" s="63">
        <v>1</v>
      </c>
      <c r="BB59" s="28">
        <f t="shared" si="15"/>
        <v>11.111111111111111</v>
      </c>
      <c r="BC59" s="24"/>
      <c r="BD59" s="28">
        <f t="shared" si="16"/>
        <v>0</v>
      </c>
      <c r="BE59" s="22"/>
      <c r="BF59" s="29">
        <f t="shared" si="17"/>
        <v>0</v>
      </c>
      <c r="BG59" s="143">
        <v>6</v>
      </c>
      <c r="BH59" s="29">
        <f t="shared" si="18"/>
        <v>66.666666666666657</v>
      </c>
      <c r="BI59" s="30">
        <f t="shared" si="19"/>
        <v>7</v>
      </c>
      <c r="BJ59" s="29">
        <f t="shared" si="20"/>
        <v>77.777777777777786</v>
      </c>
      <c r="BK59" s="144">
        <v>2</v>
      </c>
      <c r="BL59" s="19">
        <f t="shared" si="21"/>
        <v>22.222222222222221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79">SUM(D56:D59)</f>
        <v>74</v>
      </c>
      <c r="E60" s="36">
        <f t="shared" si="79"/>
        <v>61</v>
      </c>
      <c r="F60" s="36">
        <f t="shared" si="79"/>
        <v>49</v>
      </c>
      <c r="G60" s="19">
        <f t="shared" si="0"/>
        <v>66.21621621621621</v>
      </c>
      <c r="H60" s="36">
        <f>SUM(H56:H59)</f>
        <v>18</v>
      </c>
      <c r="I60" s="21">
        <f t="shared" si="68"/>
        <v>36.734693877551024</v>
      </c>
      <c r="J60" s="36">
        <f>SUM(J56:J59)</f>
        <v>0</v>
      </c>
      <c r="K60" s="23">
        <f t="shared" si="65"/>
        <v>0</v>
      </c>
      <c r="L60" s="36">
        <f t="shared" ref="L60:N60" si="80">SUM(L56:L59)</f>
        <v>0</v>
      </c>
      <c r="M60" s="36">
        <f t="shared" si="80"/>
        <v>0</v>
      </c>
      <c r="N60" s="36">
        <f t="shared" si="80"/>
        <v>74</v>
      </c>
      <c r="O60" s="19">
        <f t="shared" si="3"/>
        <v>100</v>
      </c>
      <c r="P60" s="36">
        <f>SUM(P56:P59)</f>
        <v>3</v>
      </c>
      <c r="Q60" s="19">
        <f t="shared" si="66"/>
        <v>4.0540540540540544</v>
      </c>
      <c r="R60" s="36">
        <f>SUM(R56:R59)</f>
        <v>49</v>
      </c>
      <c r="S60" s="19">
        <f t="shared" si="5"/>
        <v>66.21621621621621</v>
      </c>
      <c r="T60" s="36">
        <f>SUM(T56:T59)</f>
        <v>0</v>
      </c>
      <c r="U60" s="19">
        <f t="shared" si="70"/>
        <v>0</v>
      </c>
      <c r="V60" s="36">
        <f>SUM(V56:V59)</f>
        <v>49</v>
      </c>
      <c r="W60" s="19">
        <f t="shared" si="7"/>
        <v>66.21621621621621</v>
      </c>
      <c r="X60" s="36">
        <f>SUM(X56:X59)</f>
        <v>0</v>
      </c>
      <c r="Y60" s="19">
        <f t="shared" si="71"/>
        <v>0</v>
      </c>
      <c r="Z60" s="36">
        <f>SUM(Z56:Z59)</f>
        <v>49</v>
      </c>
      <c r="AA60" s="19">
        <f t="shared" si="9"/>
        <v>66.21621621621621</v>
      </c>
      <c r="AB60" s="36">
        <f>SUM(AB56:AB59)</f>
        <v>0</v>
      </c>
      <c r="AC60" s="19">
        <f t="shared" si="72"/>
        <v>0</v>
      </c>
      <c r="AD60" s="36">
        <f>SUM(AD56:AD59)</f>
        <v>49</v>
      </c>
      <c r="AE60" s="19">
        <f t="shared" si="11"/>
        <v>66.21621621621621</v>
      </c>
      <c r="AF60" s="36">
        <f>SUM(AF56:AF59)</f>
        <v>1</v>
      </c>
      <c r="AG60" s="19">
        <f t="shared" si="73"/>
        <v>2.0408163265306123</v>
      </c>
      <c r="AH60" s="36">
        <f>SUM(AH56:AH59)</f>
        <v>49</v>
      </c>
      <c r="AI60" s="19">
        <f t="shared" si="13"/>
        <v>66.21621621621621</v>
      </c>
      <c r="AJ60" s="36">
        <f>SUM(AJ56:AJ59)</f>
        <v>0</v>
      </c>
      <c r="AK60" s="19">
        <f t="shared" si="74"/>
        <v>0</v>
      </c>
      <c r="AL60" s="36">
        <f t="shared" ref="AL60:BA60" si="81">SUM(AL56:AL59)</f>
        <v>0</v>
      </c>
      <c r="AM60" s="36">
        <f t="shared" si="81"/>
        <v>0</v>
      </c>
      <c r="AN60" s="36">
        <f t="shared" si="81"/>
        <v>1</v>
      </c>
      <c r="AO60" s="36">
        <f t="shared" si="81"/>
        <v>1</v>
      </c>
      <c r="AP60" s="36">
        <f t="shared" si="81"/>
        <v>0</v>
      </c>
      <c r="AQ60" s="36">
        <f t="shared" si="81"/>
        <v>0</v>
      </c>
      <c r="AR60" s="36">
        <f t="shared" si="81"/>
        <v>0</v>
      </c>
      <c r="AS60" s="36">
        <f t="shared" si="81"/>
        <v>0</v>
      </c>
      <c r="AT60" s="36">
        <f t="shared" si="81"/>
        <v>0</v>
      </c>
      <c r="AU60" s="36">
        <f t="shared" si="81"/>
        <v>0</v>
      </c>
      <c r="AV60" s="36">
        <f t="shared" si="81"/>
        <v>0</v>
      </c>
      <c r="AW60" s="36">
        <f t="shared" si="81"/>
        <v>0</v>
      </c>
      <c r="AX60" s="36">
        <f t="shared" si="81"/>
        <v>1</v>
      </c>
      <c r="AY60" s="36">
        <f t="shared" si="81"/>
        <v>7</v>
      </c>
      <c r="AZ60" s="36">
        <f t="shared" si="81"/>
        <v>32</v>
      </c>
      <c r="BA60" s="36">
        <f t="shared" si="81"/>
        <v>3</v>
      </c>
      <c r="BB60" s="28">
        <f t="shared" si="15"/>
        <v>9.375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36">
        <f>SUM(BG56:BG59)</f>
        <v>15</v>
      </c>
      <c r="BH60" s="29">
        <f t="shared" si="18"/>
        <v>46.875</v>
      </c>
      <c r="BI60" s="30">
        <f t="shared" si="19"/>
        <v>18</v>
      </c>
      <c r="BJ60" s="29">
        <f t="shared" si="20"/>
        <v>56.25</v>
      </c>
      <c r="BK60" s="36">
        <f>SUM(BK56:BK59)</f>
        <v>14</v>
      </c>
      <c r="BL60" s="19">
        <f t="shared" si="21"/>
        <v>43.75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98">
        <v>12</v>
      </c>
      <c r="B61" s="198" t="s">
        <v>111</v>
      </c>
      <c r="C61" s="32" t="s">
        <v>112</v>
      </c>
      <c r="D61" s="24">
        <v>18</v>
      </c>
      <c r="E61" s="27">
        <v>14</v>
      </c>
      <c r="F61" s="24"/>
      <c r="G61" s="19">
        <f t="shared" si="0"/>
        <v>0</v>
      </c>
      <c r="H61" s="24">
        <v>2</v>
      </c>
      <c r="I61" s="21" t="e">
        <f t="shared" si="68"/>
        <v>#DIV/0!</v>
      </c>
      <c r="J61" s="24"/>
      <c r="K61" s="23" t="e">
        <f t="shared" si="65"/>
        <v>#DIV/0!</v>
      </c>
      <c r="L61" s="24"/>
      <c r="M61" s="24"/>
      <c r="N61" s="24">
        <v>18</v>
      </c>
      <c r="O61" s="19">
        <f t="shared" si="3"/>
        <v>100</v>
      </c>
      <c r="P61" s="24"/>
      <c r="Q61" s="19">
        <f t="shared" si="66"/>
        <v>0</v>
      </c>
      <c r="R61" s="24">
        <v>14</v>
      </c>
      <c r="S61" s="19">
        <f t="shared" si="5"/>
        <v>77.777777777777786</v>
      </c>
      <c r="T61" s="24"/>
      <c r="U61" s="19">
        <f t="shared" si="70"/>
        <v>0</v>
      </c>
      <c r="V61" s="24">
        <v>14</v>
      </c>
      <c r="W61" s="19">
        <f t="shared" si="7"/>
        <v>77.777777777777786</v>
      </c>
      <c r="X61" s="24"/>
      <c r="Y61" s="19">
        <f t="shared" si="71"/>
        <v>0</v>
      </c>
      <c r="Z61" s="24">
        <v>14</v>
      </c>
      <c r="AA61" s="19">
        <f t="shared" si="9"/>
        <v>77.777777777777786</v>
      </c>
      <c r="AB61" s="24"/>
      <c r="AC61" s="19">
        <f t="shared" si="72"/>
        <v>0</v>
      </c>
      <c r="AD61" s="24">
        <v>14</v>
      </c>
      <c r="AE61" s="19">
        <f t="shared" si="11"/>
        <v>77.777777777777786</v>
      </c>
      <c r="AF61" s="24"/>
      <c r="AG61" s="19">
        <f t="shared" si="73"/>
        <v>0</v>
      </c>
      <c r="AH61" s="24">
        <v>14</v>
      </c>
      <c r="AI61" s="19">
        <f t="shared" si="13"/>
        <v>77.777777777777786</v>
      </c>
      <c r="AJ61" s="24"/>
      <c r="AK61" s="19">
        <f t="shared" si="74"/>
        <v>0</v>
      </c>
      <c r="AL61" s="24"/>
      <c r="AM61" s="24"/>
      <c r="AN61" s="24"/>
      <c r="AO61" s="24"/>
      <c r="AP61" s="24"/>
      <c r="AQ61" s="24"/>
      <c r="AR61" s="24">
        <v>1</v>
      </c>
      <c r="AS61" s="24"/>
      <c r="AT61" s="24"/>
      <c r="AU61" s="24"/>
      <c r="AV61" s="24"/>
      <c r="AW61" s="24"/>
      <c r="AX61" s="24"/>
      <c r="AY61" s="24">
        <v>5</v>
      </c>
      <c r="AZ61" s="24">
        <v>15</v>
      </c>
      <c r="BA61" s="24">
        <v>5</v>
      </c>
      <c r="BB61" s="28">
        <f t="shared" si="15"/>
        <v>33.333333333333329</v>
      </c>
      <c r="BC61" s="24"/>
      <c r="BD61" s="28">
        <f t="shared" si="16"/>
        <v>0</v>
      </c>
      <c r="BE61" s="22"/>
      <c r="BF61" s="29">
        <f t="shared" si="17"/>
        <v>0</v>
      </c>
      <c r="BG61" s="24">
        <v>1</v>
      </c>
      <c r="BH61" s="29">
        <f t="shared" si="18"/>
        <v>6.666666666666667</v>
      </c>
      <c r="BI61" s="30">
        <f t="shared" si="19"/>
        <v>6</v>
      </c>
      <c r="BJ61" s="29">
        <f t="shared" si="20"/>
        <v>40</v>
      </c>
      <c r="BK61" s="24">
        <v>9</v>
      </c>
      <c r="BL61" s="19">
        <f t="shared" si="21"/>
        <v>60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9</v>
      </c>
      <c r="BY61" s="4"/>
    </row>
    <row r="62" spans="1:77" ht="14.25" customHeight="1">
      <c r="A62" s="174"/>
      <c r="B62" s="174"/>
      <c r="C62" s="32" t="s">
        <v>113</v>
      </c>
      <c r="D62" s="24">
        <v>11</v>
      </c>
      <c r="E62" s="27">
        <v>11</v>
      </c>
      <c r="F62" s="24"/>
      <c r="G62" s="19">
        <f t="shared" si="0"/>
        <v>0</v>
      </c>
      <c r="H62" s="24">
        <v>1</v>
      </c>
      <c r="I62" s="21" t="e">
        <f t="shared" si="68"/>
        <v>#DIV/0!</v>
      </c>
      <c r="J62" s="24"/>
      <c r="K62" s="23" t="e">
        <f t="shared" si="65"/>
        <v>#DIV/0!</v>
      </c>
      <c r="L62" s="24"/>
      <c r="M62" s="24"/>
      <c r="N62" s="24">
        <v>11</v>
      </c>
      <c r="O62" s="19">
        <f t="shared" si="3"/>
        <v>100</v>
      </c>
      <c r="P62" s="24"/>
      <c r="Q62" s="19">
        <f t="shared" si="66"/>
        <v>0</v>
      </c>
      <c r="R62" s="24">
        <v>7</v>
      </c>
      <c r="S62" s="19">
        <f t="shared" si="5"/>
        <v>63.636363636363633</v>
      </c>
      <c r="T62" s="24"/>
      <c r="U62" s="19">
        <f t="shared" si="70"/>
        <v>0</v>
      </c>
      <c r="V62" s="24">
        <v>7</v>
      </c>
      <c r="W62" s="19">
        <f t="shared" si="7"/>
        <v>63.636363636363633</v>
      </c>
      <c r="X62" s="24"/>
      <c r="Y62" s="19">
        <f t="shared" si="71"/>
        <v>0</v>
      </c>
      <c r="Z62" s="24">
        <v>7</v>
      </c>
      <c r="AA62" s="19">
        <f t="shared" si="9"/>
        <v>63.636363636363633</v>
      </c>
      <c r="AB62" s="24"/>
      <c r="AC62" s="19">
        <f t="shared" si="72"/>
        <v>0</v>
      </c>
      <c r="AD62" s="24">
        <v>7</v>
      </c>
      <c r="AE62" s="19">
        <f t="shared" si="11"/>
        <v>63.636363636363633</v>
      </c>
      <c r="AF62" s="24"/>
      <c r="AG62" s="19">
        <f t="shared" si="73"/>
        <v>0</v>
      </c>
      <c r="AH62" s="24">
        <v>7</v>
      </c>
      <c r="AI62" s="19">
        <f t="shared" si="13"/>
        <v>63.636363636363633</v>
      </c>
      <c r="AJ62" s="24"/>
      <c r="AK62" s="19">
        <f t="shared" si="74"/>
        <v>0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>
        <v>1</v>
      </c>
      <c r="AZ62" s="24">
        <v>12</v>
      </c>
      <c r="BA62" s="24">
        <v>6</v>
      </c>
      <c r="BB62" s="28">
        <f t="shared" si="15"/>
        <v>50</v>
      </c>
      <c r="BC62" s="24"/>
      <c r="BD62" s="28">
        <f t="shared" si="16"/>
        <v>0</v>
      </c>
      <c r="BE62" s="22"/>
      <c r="BF62" s="29">
        <f t="shared" si="17"/>
        <v>0</v>
      </c>
      <c r="BG62" s="24">
        <v>4</v>
      </c>
      <c r="BH62" s="29">
        <f t="shared" si="18"/>
        <v>33.333333333333329</v>
      </c>
      <c r="BI62" s="30">
        <f t="shared" si="19"/>
        <v>10</v>
      </c>
      <c r="BJ62" s="29">
        <f t="shared" si="20"/>
        <v>83.333333333333343</v>
      </c>
      <c r="BK62" s="24">
        <v>2</v>
      </c>
      <c r="BL62" s="19">
        <f t="shared" si="21"/>
        <v>16.666666666666664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57</v>
      </c>
      <c r="BY62" s="4"/>
    </row>
    <row r="63" spans="1:77" ht="14.25" customHeight="1">
      <c r="A63" s="174"/>
      <c r="B63" s="174"/>
      <c r="C63" s="32" t="s">
        <v>114</v>
      </c>
      <c r="D63" s="24">
        <v>10</v>
      </c>
      <c r="E63" s="27">
        <v>20</v>
      </c>
      <c r="F63" s="24"/>
      <c r="G63" s="19">
        <f t="shared" si="0"/>
        <v>0</v>
      </c>
      <c r="H63" s="24">
        <v>2</v>
      </c>
      <c r="I63" s="21" t="e">
        <f t="shared" si="68"/>
        <v>#DIV/0!</v>
      </c>
      <c r="J63" s="24"/>
      <c r="K63" s="23" t="e">
        <f t="shared" si="65"/>
        <v>#DIV/0!</v>
      </c>
      <c r="L63" s="24"/>
      <c r="M63" s="24"/>
      <c r="N63" s="24">
        <v>10</v>
      </c>
      <c r="O63" s="19">
        <f t="shared" si="3"/>
        <v>100</v>
      </c>
      <c r="P63" s="24">
        <v>1</v>
      </c>
      <c r="Q63" s="19">
        <f t="shared" si="66"/>
        <v>10</v>
      </c>
      <c r="R63" s="24">
        <v>9</v>
      </c>
      <c r="S63" s="19">
        <f t="shared" si="5"/>
        <v>90</v>
      </c>
      <c r="T63" s="24"/>
      <c r="U63" s="19">
        <f t="shared" si="70"/>
        <v>0</v>
      </c>
      <c r="V63" s="24">
        <v>9</v>
      </c>
      <c r="W63" s="19">
        <f t="shared" si="7"/>
        <v>90</v>
      </c>
      <c r="X63" s="24"/>
      <c r="Y63" s="19">
        <f t="shared" si="71"/>
        <v>0</v>
      </c>
      <c r="Z63" s="24">
        <v>9</v>
      </c>
      <c r="AA63" s="19">
        <f t="shared" si="9"/>
        <v>90</v>
      </c>
      <c r="AB63" s="24"/>
      <c r="AC63" s="19">
        <f t="shared" si="72"/>
        <v>0</v>
      </c>
      <c r="AD63" s="24">
        <v>9</v>
      </c>
      <c r="AE63" s="19">
        <f t="shared" si="11"/>
        <v>90</v>
      </c>
      <c r="AF63" s="24"/>
      <c r="AG63" s="19">
        <f t="shared" si="73"/>
        <v>0</v>
      </c>
      <c r="AH63" s="24">
        <v>9</v>
      </c>
      <c r="AI63" s="19">
        <f t="shared" si="13"/>
        <v>90</v>
      </c>
      <c r="AJ63" s="24"/>
      <c r="AK63" s="19">
        <f t="shared" si="74"/>
        <v>0</v>
      </c>
      <c r="AL63" s="24"/>
      <c r="AM63" s="24"/>
      <c r="AN63" s="24">
        <v>1</v>
      </c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>
        <v>17</v>
      </c>
      <c r="BA63" s="24">
        <v>5</v>
      </c>
      <c r="BB63" s="28">
        <f t="shared" si="15"/>
        <v>29.411764705882355</v>
      </c>
      <c r="BC63" s="24"/>
      <c r="BD63" s="28">
        <f t="shared" si="16"/>
        <v>0</v>
      </c>
      <c r="BE63" s="22"/>
      <c r="BF63" s="29">
        <f t="shared" si="17"/>
        <v>0</v>
      </c>
      <c r="BG63" s="24">
        <v>2</v>
      </c>
      <c r="BH63" s="29">
        <f t="shared" si="18"/>
        <v>11.76470588235294</v>
      </c>
      <c r="BI63" s="30">
        <f t="shared" si="19"/>
        <v>7</v>
      </c>
      <c r="BJ63" s="29">
        <f t="shared" si="20"/>
        <v>41.17647058823529</v>
      </c>
      <c r="BK63" s="24">
        <v>10</v>
      </c>
      <c r="BL63" s="19">
        <f t="shared" si="21"/>
        <v>58.82352941176471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57</v>
      </c>
      <c r="BY63" s="4"/>
    </row>
    <row r="64" spans="1:77" ht="14.25" customHeight="1">
      <c r="A64" s="175"/>
      <c r="B64" s="175"/>
      <c r="C64" s="32" t="s">
        <v>115</v>
      </c>
      <c r="D64" s="24">
        <v>20</v>
      </c>
      <c r="E64" s="27">
        <v>13</v>
      </c>
      <c r="F64" s="24"/>
      <c r="G64" s="19">
        <f t="shared" si="0"/>
        <v>0</v>
      </c>
      <c r="H64" s="24">
        <v>3</v>
      </c>
      <c r="I64" s="21" t="e">
        <f t="shared" si="68"/>
        <v>#DIV/0!</v>
      </c>
      <c r="J64" s="24"/>
      <c r="K64" s="23" t="e">
        <f t="shared" si="65"/>
        <v>#DIV/0!</v>
      </c>
      <c r="L64" s="24"/>
      <c r="M64" s="24"/>
      <c r="N64" s="24">
        <v>20</v>
      </c>
      <c r="O64" s="19">
        <f t="shared" si="3"/>
        <v>100</v>
      </c>
      <c r="P64" s="24"/>
      <c r="Q64" s="19">
        <f t="shared" si="66"/>
        <v>0</v>
      </c>
      <c r="R64" s="24">
        <v>14</v>
      </c>
      <c r="S64" s="19">
        <f t="shared" si="5"/>
        <v>70</v>
      </c>
      <c r="T64" s="24"/>
      <c r="U64" s="19">
        <f t="shared" si="70"/>
        <v>0</v>
      </c>
      <c r="V64" s="24">
        <v>14</v>
      </c>
      <c r="W64" s="19">
        <f t="shared" si="7"/>
        <v>70</v>
      </c>
      <c r="X64" s="24"/>
      <c r="Y64" s="19">
        <f t="shared" si="71"/>
        <v>0</v>
      </c>
      <c r="Z64" s="24">
        <v>14</v>
      </c>
      <c r="AA64" s="19">
        <f t="shared" si="9"/>
        <v>70</v>
      </c>
      <c r="AB64" s="24"/>
      <c r="AC64" s="19">
        <f t="shared" si="72"/>
        <v>0</v>
      </c>
      <c r="AD64" s="24">
        <v>14</v>
      </c>
      <c r="AE64" s="19">
        <f t="shared" si="11"/>
        <v>70</v>
      </c>
      <c r="AF64" s="24"/>
      <c r="AG64" s="19">
        <f t="shared" si="73"/>
        <v>0</v>
      </c>
      <c r="AH64" s="24">
        <v>14</v>
      </c>
      <c r="AI64" s="19">
        <f t="shared" si="13"/>
        <v>70</v>
      </c>
      <c r="AJ64" s="24"/>
      <c r="AK64" s="19">
        <f t="shared" si="74"/>
        <v>0</v>
      </c>
      <c r="AL64" s="24"/>
      <c r="AM64" s="24"/>
      <c r="AN64" s="24"/>
      <c r="AO64" s="24"/>
      <c r="AP64" s="24"/>
      <c r="AQ64" s="24"/>
      <c r="AR64" s="24">
        <v>1</v>
      </c>
      <c r="AS64" s="24"/>
      <c r="AT64" s="24"/>
      <c r="AU64" s="24"/>
      <c r="AV64" s="24"/>
      <c r="AW64" s="24"/>
      <c r="AX64" s="24"/>
      <c r="AY64" s="24"/>
      <c r="AZ64" s="24">
        <v>13</v>
      </c>
      <c r="BA64" s="24">
        <v>3</v>
      </c>
      <c r="BB64" s="28">
        <f t="shared" si="15"/>
        <v>23.076923076923077</v>
      </c>
      <c r="BC64" s="24"/>
      <c r="BD64" s="28">
        <f t="shared" si="16"/>
        <v>0</v>
      </c>
      <c r="BE64" s="22"/>
      <c r="BF64" s="29">
        <f t="shared" si="17"/>
        <v>0</v>
      </c>
      <c r="BG64" s="24">
        <v>3</v>
      </c>
      <c r="BH64" s="29">
        <f t="shared" si="18"/>
        <v>23.076923076923077</v>
      </c>
      <c r="BI64" s="30">
        <f t="shared" si="19"/>
        <v>6</v>
      </c>
      <c r="BJ64" s="29">
        <f t="shared" si="20"/>
        <v>46.153846153846153</v>
      </c>
      <c r="BK64" s="24">
        <v>7</v>
      </c>
      <c r="BL64" s="19">
        <f t="shared" si="21"/>
        <v>53.846153846153847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2">SUM(D61:D64)</f>
        <v>59</v>
      </c>
      <c r="E65" s="36">
        <f t="shared" si="82"/>
        <v>58</v>
      </c>
      <c r="F65" s="36">
        <f t="shared" si="82"/>
        <v>0</v>
      </c>
      <c r="G65" s="19">
        <f t="shared" si="0"/>
        <v>0</v>
      </c>
      <c r="H65" s="36">
        <f>SUM(H61:H64)</f>
        <v>8</v>
      </c>
      <c r="I65" s="21" t="e">
        <f t="shared" si="68"/>
        <v>#DIV/0!</v>
      </c>
      <c r="J65" s="36">
        <f>SUM(J61:J64)</f>
        <v>0</v>
      </c>
      <c r="K65" s="23" t="e">
        <f t="shared" si="65"/>
        <v>#DIV/0!</v>
      </c>
      <c r="L65" s="36">
        <f t="shared" ref="L65:N65" si="83">SUM(L61:L64)</f>
        <v>0</v>
      </c>
      <c r="M65" s="36">
        <f t="shared" si="83"/>
        <v>0</v>
      </c>
      <c r="N65" s="36">
        <f t="shared" si="83"/>
        <v>59</v>
      </c>
      <c r="O65" s="19">
        <f t="shared" si="3"/>
        <v>100</v>
      </c>
      <c r="P65" s="36">
        <f>SUM(P61:P64)</f>
        <v>1</v>
      </c>
      <c r="Q65" s="19">
        <f t="shared" si="66"/>
        <v>1.6949152542372881</v>
      </c>
      <c r="R65" s="36">
        <f>SUM(R61:R64)</f>
        <v>44</v>
      </c>
      <c r="S65" s="19">
        <f t="shared" si="5"/>
        <v>74.576271186440678</v>
      </c>
      <c r="T65" s="36">
        <f>SUM(T61:T64)</f>
        <v>0</v>
      </c>
      <c r="U65" s="19">
        <f t="shared" si="70"/>
        <v>0</v>
      </c>
      <c r="V65" s="36">
        <f>SUM(V61:V64)</f>
        <v>44</v>
      </c>
      <c r="W65" s="19">
        <f t="shared" si="7"/>
        <v>74.576271186440678</v>
      </c>
      <c r="X65" s="36">
        <f>SUM(X61:X64)</f>
        <v>0</v>
      </c>
      <c r="Y65" s="19">
        <f t="shared" si="71"/>
        <v>0</v>
      </c>
      <c r="Z65" s="36">
        <f>SUM(Z61:Z64)</f>
        <v>44</v>
      </c>
      <c r="AA65" s="19">
        <f t="shared" si="9"/>
        <v>74.576271186440678</v>
      </c>
      <c r="AB65" s="36">
        <f>SUM(AB61:AB64)</f>
        <v>0</v>
      </c>
      <c r="AC65" s="19">
        <f t="shared" si="72"/>
        <v>0</v>
      </c>
      <c r="AD65" s="36">
        <f>SUM(AD61:AD64)</f>
        <v>44</v>
      </c>
      <c r="AE65" s="19">
        <f t="shared" si="11"/>
        <v>74.576271186440678</v>
      </c>
      <c r="AF65" s="36">
        <f>SUM(AF61:AF64)</f>
        <v>0</v>
      </c>
      <c r="AG65" s="19">
        <f t="shared" si="73"/>
        <v>0</v>
      </c>
      <c r="AH65" s="36">
        <f>SUM(AH61:AH64)</f>
        <v>44</v>
      </c>
      <c r="AI65" s="19">
        <f t="shared" si="13"/>
        <v>74.576271186440678</v>
      </c>
      <c r="AJ65" s="36">
        <f>SUM(AJ61:AJ64)</f>
        <v>0</v>
      </c>
      <c r="AK65" s="19">
        <f t="shared" si="74"/>
        <v>0</v>
      </c>
      <c r="AL65" s="36">
        <f t="shared" ref="AL65:BA65" si="84">SUM(AL61:AL64)</f>
        <v>0</v>
      </c>
      <c r="AM65" s="36">
        <f t="shared" si="84"/>
        <v>0</v>
      </c>
      <c r="AN65" s="36">
        <f t="shared" si="84"/>
        <v>1</v>
      </c>
      <c r="AO65" s="36">
        <f t="shared" si="84"/>
        <v>0</v>
      </c>
      <c r="AP65" s="36">
        <f t="shared" si="84"/>
        <v>0</v>
      </c>
      <c r="AQ65" s="36">
        <f t="shared" si="84"/>
        <v>0</v>
      </c>
      <c r="AR65" s="36">
        <f t="shared" si="84"/>
        <v>2</v>
      </c>
      <c r="AS65" s="36">
        <f t="shared" si="84"/>
        <v>0</v>
      </c>
      <c r="AT65" s="36">
        <f t="shared" si="84"/>
        <v>0</v>
      </c>
      <c r="AU65" s="36">
        <f t="shared" si="84"/>
        <v>0</v>
      </c>
      <c r="AV65" s="36">
        <f t="shared" si="84"/>
        <v>0</v>
      </c>
      <c r="AW65" s="36">
        <f t="shared" si="84"/>
        <v>0</v>
      </c>
      <c r="AX65" s="36">
        <f t="shared" si="84"/>
        <v>0</v>
      </c>
      <c r="AY65" s="36">
        <f t="shared" si="84"/>
        <v>6</v>
      </c>
      <c r="AZ65" s="36">
        <f t="shared" si="84"/>
        <v>57</v>
      </c>
      <c r="BA65" s="36">
        <f t="shared" si="84"/>
        <v>19</v>
      </c>
      <c r="BB65" s="28">
        <f t="shared" si="15"/>
        <v>33.333333333333329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10</v>
      </c>
      <c r="BH65" s="29">
        <f t="shared" si="18"/>
        <v>17.543859649122805</v>
      </c>
      <c r="BI65" s="30">
        <f t="shared" si="19"/>
        <v>29</v>
      </c>
      <c r="BJ65" s="29">
        <f t="shared" si="20"/>
        <v>50.877192982456144</v>
      </c>
      <c r="BK65" s="36">
        <f>SUM(BK61:BK64)</f>
        <v>28</v>
      </c>
      <c r="BL65" s="19">
        <f t="shared" si="21"/>
        <v>49.122807017543856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98">
        <v>13</v>
      </c>
      <c r="B66" s="199" t="s">
        <v>116</v>
      </c>
      <c r="C66" s="32" t="s">
        <v>117</v>
      </c>
      <c r="D66" s="65">
        <v>25</v>
      </c>
      <c r="E66" s="65">
        <v>12</v>
      </c>
      <c r="F66" s="24">
        <v>18</v>
      </c>
      <c r="G66" s="19">
        <f t="shared" si="0"/>
        <v>72</v>
      </c>
      <c r="H66" s="24">
        <v>1</v>
      </c>
      <c r="I66" s="21">
        <f t="shared" si="68"/>
        <v>5.5555555555555554</v>
      </c>
      <c r="J66" s="24">
        <v>0</v>
      </c>
      <c r="K66" s="23">
        <f t="shared" si="65"/>
        <v>0</v>
      </c>
      <c r="L66" s="24"/>
      <c r="M66" s="24"/>
      <c r="N66" s="65">
        <v>25</v>
      </c>
      <c r="O66" s="19">
        <f t="shared" si="3"/>
        <v>100</v>
      </c>
      <c r="P66" s="24"/>
      <c r="Q66" s="19">
        <f t="shared" si="66"/>
        <v>0</v>
      </c>
      <c r="R66" s="65">
        <v>12</v>
      </c>
      <c r="S66" s="19">
        <f t="shared" si="5"/>
        <v>48</v>
      </c>
      <c r="T66" s="24"/>
      <c r="U66" s="19">
        <f t="shared" si="70"/>
        <v>0</v>
      </c>
      <c r="V66" s="65">
        <v>12</v>
      </c>
      <c r="W66" s="19">
        <f t="shared" si="7"/>
        <v>48</v>
      </c>
      <c r="X66" s="24"/>
      <c r="Y66" s="19">
        <f t="shared" si="71"/>
        <v>0</v>
      </c>
      <c r="Z66" s="65">
        <v>12</v>
      </c>
      <c r="AA66" s="19">
        <f t="shared" si="9"/>
        <v>48</v>
      </c>
      <c r="AB66" s="24"/>
      <c r="AC66" s="19">
        <f t="shared" si="72"/>
        <v>0</v>
      </c>
      <c r="AD66" s="65">
        <v>12</v>
      </c>
      <c r="AE66" s="19">
        <f t="shared" si="11"/>
        <v>48</v>
      </c>
      <c r="AF66" s="24"/>
      <c r="AG66" s="19">
        <f t="shared" si="73"/>
        <v>0</v>
      </c>
      <c r="AH66" s="65">
        <v>12</v>
      </c>
      <c r="AI66" s="19">
        <f t="shared" si="13"/>
        <v>48</v>
      </c>
      <c r="AJ66" s="24"/>
      <c r="AK66" s="19">
        <f t="shared" si="74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65">
        <v>23</v>
      </c>
      <c r="BA66" s="24">
        <v>9</v>
      </c>
      <c r="BB66" s="28">
        <f t="shared" si="15"/>
        <v>39.130434782608695</v>
      </c>
      <c r="BC66" s="24"/>
      <c r="BD66" s="28">
        <f t="shared" si="16"/>
        <v>0</v>
      </c>
      <c r="BE66" s="22"/>
      <c r="BF66" s="29">
        <f t="shared" si="17"/>
        <v>0</v>
      </c>
      <c r="BG66" s="24">
        <v>5</v>
      </c>
      <c r="BH66" s="29">
        <f t="shared" si="18"/>
        <v>21.739130434782609</v>
      </c>
      <c r="BI66" s="30">
        <f t="shared" si="19"/>
        <v>14</v>
      </c>
      <c r="BJ66" s="29">
        <f t="shared" si="20"/>
        <v>60.869565217391312</v>
      </c>
      <c r="BK66" s="24">
        <v>9</v>
      </c>
      <c r="BL66" s="19">
        <f t="shared" si="21"/>
        <v>39.130434782608695</v>
      </c>
      <c r="BM66" s="24"/>
      <c r="BN66" s="19">
        <f t="shared" si="22"/>
        <v>0</v>
      </c>
      <c r="BO66" s="24"/>
      <c r="BP66" s="19">
        <f t="shared" si="23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15</v>
      </c>
      <c r="BY66" s="4"/>
    </row>
    <row r="67" spans="1:77" ht="14.25" customHeight="1">
      <c r="A67" s="174"/>
      <c r="B67" s="174"/>
      <c r="C67" s="32" t="s">
        <v>118</v>
      </c>
      <c r="D67" s="65">
        <v>3</v>
      </c>
      <c r="E67" s="65">
        <v>6</v>
      </c>
      <c r="F67" s="24">
        <v>3</v>
      </c>
      <c r="G67" s="19">
        <f t="shared" si="0"/>
        <v>100</v>
      </c>
      <c r="H67" s="24"/>
      <c r="I67" s="21">
        <f t="shared" si="68"/>
        <v>0</v>
      </c>
      <c r="J67" s="24">
        <v>0</v>
      </c>
      <c r="K67" s="23">
        <f t="shared" si="65"/>
        <v>0</v>
      </c>
      <c r="L67" s="24"/>
      <c r="M67" s="24"/>
      <c r="N67" s="65">
        <v>3</v>
      </c>
      <c r="O67" s="19">
        <f t="shared" si="3"/>
        <v>100</v>
      </c>
      <c r="P67" s="24"/>
      <c r="Q67" s="19">
        <f t="shared" si="66"/>
        <v>0</v>
      </c>
      <c r="R67" s="65">
        <v>6</v>
      </c>
      <c r="S67" s="19">
        <f t="shared" si="5"/>
        <v>200</v>
      </c>
      <c r="T67" s="24"/>
      <c r="U67" s="19">
        <f t="shared" si="70"/>
        <v>0</v>
      </c>
      <c r="V67" s="65">
        <v>6</v>
      </c>
      <c r="W67" s="19">
        <f t="shared" si="7"/>
        <v>200</v>
      </c>
      <c r="X67" s="24"/>
      <c r="Y67" s="19">
        <f t="shared" si="71"/>
        <v>0</v>
      </c>
      <c r="Z67" s="65">
        <v>6</v>
      </c>
      <c r="AA67" s="19">
        <f t="shared" si="9"/>
        <v>200</v>
      </c>
      <c r="AB67" s="24"/>
      <c r="AC67" s="19">
        <f t="shared" si="72"/>
        <v>0</v>
      </c>
      <c r="AD67" s="65">
        <v>6</v>
      </c>
      <c r="AE67" s="19">
        <f t="shared" si="11"/>
        <v>200</v>
      </c>
      <c r="AF67" s="24"/>
      <c r="AG67" s="19">
        <f t="shared" si="73"/>
        <v>0</v>
      </c>
      <c r="AH67" s="65">
        <v>6</v>
      </c>
      <c r="AI67" s="19">
        <f t="shared" si="13"/>
        <v>200</v>
      </c>
      <c r="AJ67" s="24"/>
      <c r="AK67" s="19">
        <f t="shared" si="74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65">
        <v>2</v>
      </c>
      <c r="BA67" s="24"/>
      <c r="BB67" s="28">
        <f t="shared" si="15"/>
        <v>0</v>
      </c>
      <c r="BC67" s="24"/>
      <c r="BD67" s="28">
        <f t="shared" si="16"/>
        <v>0</v>
      </c>
      <c r="BE67" s="22"/>
      <c r="BF67" s="29">
        <f t="shared" si="17"/>
        <v>0</v>
      </c>
      <c r="BG67" s="24">
        <v>2</v>
      </c>
      <c r="BH67" s="29">
        <f t="shared" si="18"/>
        <v>100</v>
      </c>
      <c r="BI67" s="30">
        <f t="shared" si="19"/>
        <v>2</v>
      </c>
      <c r="BJ67" s="29">
        <f t="shared" si="20"/>
        <v>100</v>
      </c>
      <c r="BK67" s="24"/>
      <c r="BL67" s="19">
        <f t="shared" si="21"/>
        <v>0</v>
      </c>
      <c r="BM67" s="24"/>
      <c r="BN67" s="19">
        <f t="shared" si="22"/>
        <v>0</v>
      </c>
      <c r="BO67" s="24"/>
      <c r="BP67" s="19">
        <f t="shared" si="23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68</v>
      </c>
      <c r="BY67" s="4"/>
    </row>
    <row r="68" spans="1:77" ht="14.25" customHeight="1">
      <c r="A68" s="174"/>
      <c r="B68" s="174"/>
      <c r="C68" s="32" t="s">
        <v>119</v>
      </c>
      <c r="D68" s="65">
        <v>7</v>
      </c>
      <c r="E68" s="65">
        <v>8</v>
      </c>
      <c r="F68" s="24">
        <v>7</v>
      </c>
      <c r="G68" s="19">
        <f t="shared" si="0"/>
        <v>100</v>
      </c>
      <c r="H68" s="24"/>
      <c r="I68" s="21">
        <f t="shared" si="68"/>
        <v>0</v>
      </c>
      <c r="J68" s="24">
        <v>0</v>
      </c>
      <c r="K68" s="23">
        <f t="shared" si="65"/>
        <v>0</v>
      </c>
      <c r="L68" s="24"/>
      <c r="M68" s="24"/>
      <c r="N68" s="65">
        <v>7</v>
      </c>
      <c r="O68" s="19">
        <f t="shared" si="3"/>
        <v>100</v>
      </c>
      <c r="P68" s="24"/>
      <c r="Q68" s="19">
        <f t="shared" si="66"/>
        <v>0</v>
      </c>
      <c r="R68" s="65">
        <v>8</v>
      </c>
      <c r="S68" s="19">
        <f t="shared" si="5"/>
        <v>114.28571428571428</v>
      </c>
      <c r="T68" s="24"/>
      <c r="U68" s="19">
        <f t="shared" si="70"/>
        <v>0</v>
      </c>
      <c r="V68" s="65">
        <v>8</v>
      </c>
      <c r="W68" s="19">
        <f t="shared" si="7"/>
        <v>114.28571428571428</v>
      </c>
      <c r="X68" s="24"/>
      <c r="Y68" s="19">
        <f t="shared" si="71"/>
        <v>0</v>
      </c>
      <c r="Z68" s="65">
        <v>8</v>
      </c>
      <c r="AA68" s="19">
        <f t="shared" si="9"/>
        <v>114.28571428571428</v>
      </c>
      <c r="AB68" s="24"/>
      <c r="AC68" s="19">
        <f t="shared" si="72"/>
        <v>0</v>
      </c>
      <c r="AD68" s="65">
        <v>8</v>
      </c>
      <c r="AE68" s="19">
        <f t="shared" si="11"/>
        <v>114.28571428571428</v>
      </c>
      <c r="AF68" s="24"/>
      <c r="AG68" s="19">
        <f t="shared" si="73"/>
        <v>0</v>
      </c>
      <c r="AH68" s="65">
        <v>8</v>
      </c>
      <c r="AI68" s="19">
        <f t="shared" si="13"/>
        <v>114.28571428571428</v>
      </c>
      <c r="AJ68" s="24"/>
      <c r="AK68" s="19">
        <f t="shared" si="74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65">
        <v>5</v>
      </c>
      <c r="BA68" s="24">
        <v>3</v>
      </c>
      <c r="BB68" s="28">
        <f t="shared" si="15"/>
        <v>60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3</v>
      </c>
      <c r="BJ68" s="29">
        <f t="shared" si="20"/>
        <v>60</v>
      </c>
      <c r="BK68" s="24">
        <v>2</v>
      </c>
      <c r="BL68" s="19">
        <f t="shared" si="21"/>
        <v>40</v>
      </c>
      <c r="BM68" s="24"/>
      <c r="BN68" s="19">
        <f t="shared" si="22"/>
        <v>0</v>
      </c>
      <c r="BO68" s="24"/>
      <c r="BP68" s="19">
        <f t="shared" si="23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68</v>
      </c>
      <c r="BY68" s="4"/>
    </row>
    <row r="69" spans="1:77" ht="14.25" customHeight="1">
      <c r="A69" s="174"/>
      <c r="B69" s="174"/>
      <c r="C69" s="32" t="s">
        <v>120</v>
      </c>
      <c r="D69" s="65">
        <v>25</v>
      </c>
      <c r="E69" s="65">
        <v>21</v>
      </c>
      <c r="F69" s="24">
        <v>15</v>
      </c>
      <c r="G69" s="19">
        <f t="shared" si="0"/>
        <v>60</v>
      </c>
      <c r="H69" s="24">
        <v>1</v>
      </c>
      <c r="I69" s="21">
        <f t="shared" si="68"/>
        <v>6.666666666666667</v>
      </c>
      <c r="J69" s="24">
        <v>0</v>
      </c>
      <c r="K69" s="23">
        <f t="shared" si="65"/>
        <v>0</v>
      </c>
      <c r="L69" s="24">
        <v>1</v>
      </c>
      <c r="M69" s="24"/>
      <c r="N69" s="65">
        <v>25</v>
      </c>
      <c r="O69" s="19">
        <f t="shared" si="3"/>
        <v>100</v>
      </c>
      <c r="P69" s="24">
        <v>1</v>
      </c>
      <c r="Q69" s="19">
        <f t="shared" si="66"/>
        <v>4</v>
      </c>
      <c r="R69" s="65">
        <v>21</v>
      </c>
      <c r="S69" s="19">
        <f t="shared" si="5"/>
        <v>84</v>
      </c>
      <c r="T69" s="24"/>
      <c r="U69" s="19">
        <f t="shared" si="70"/>
        <v>0</v>
      </c>
      <c r="V69" s="65">
        <v>21</v>
      </c>
      <c r="W69" s="19">
        <f t="shared" si="7"/>
        <v>84</v>
      </c>
      <c r="X69" s="24"/>
      <c r="Y69" s="19">
        <f t="shared" si="71"/>
        <v>0</v>
      </c>
      <c r="Z69" s="65">
        <v>21</v>
      </c>
      <c r="AA69" s="19">
        <f t="shared" si="9"/>
        <v>84</v>
      </c>
      <c r="AB69" s="24"/>
      <c r="AC69" s="19">
        <f t="shared" si="72"/>
        <v>0</v>
      </c>
      <c r="AD69" s="65">
        <v>21</v>
      </c>
      <c r="AE69" s="19">
        <f t="shared" si="11"/>
        <v>84</v>
      </c>
      <c r="AF69" s="24"/>
      <c r="AG69" s="19">
        <f t="shared" si="73"/>
        <v>0</v>
      </c>
      <c r="AH69" s="65">
        <v>21</v>
      </c>
      <c r="AI69" s="19">
        <f t="shared" si="13"/>
        <v>84</v>
      </c>
      <c r="AJ69" s="24"/>
      <c r="AK69" s="19">
        <f t="shared" si="74"/>
        <v>0</v>
      </c>
      <c r="AL69" s="24"/>
      <c r="AM69" s="24">
        <v>1</v>
      </c>
      <c r="AN69" s="24">
        <v>2</v>
      </c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7</v>
      </c>
      <c r="AZ69" s="65">
        <v>16</v>
      </c>
      <c r="BA69" s="24">
        <v>1</v>
      </c>
      <c r="BB69" s="28">
        <f t="shared" si="15"/>
        <v>6.25</v>
      </c>
      <c r="BC69" s="24"/>
      <c r="BD69" s="28">
        <f t="shared" si="16"/>
        <v>0</v>
      </c>
      <c r="BE69" s="22"/>
      <c r="BF69" s="29">
        <f t="shared" si="17"/>
        <v>0</v>
      </c>
      <c r="BG69" s="24">
        <v>6</v>
      </c>
      <c r="BH69" s="29">
        <f t="shared" si="18"/>
        <v>37.5</v>
      </c>
      <c r="BI69" s="30">
        <f t="shared" si="19"/>
        <v>7</v>
      </c>
      <c r="BJ69" s="29">
        <f t="shared" si="20"/>
        <v>43.75</v>
      </c>
      <c r="BK69" s="24">
        <v>9</v>
      </c>
      <c r="BL69" s="19">
        <f t="shared" si="21"/>
        <v>56.25</v>
      </c>
      <c r="BM69" s="24"/>
      <c r="BN69" s="19">
        <f t="shared" si="22"/>
        <v>0</v>
      </c>
      <c r="BO69" s="24"/>
      <c r="BP69" s="19">
        <f t="shared" si="23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75"/>
      <c r="B70" s="175"/>
      <c r="C70" s="32" t="s">
        <v>121</v>
      </c>
      <c r="D70" s="71">
        <v>33</v>
      </c>
      <c r="E70" s="65">
        <v>31</v>
      </c>
      <c r="F70" s="24">
        <v>33</v>
      </c>
      <c r="G70" s="19">
        <f t="shared" si="0"/>
        <v>100</v>
      </c>
      <c r="H70" s="24"/>
      <c r="I70" s="21">
        <f t="shared" si="68"/>
        <v>0</v>
      </c>
      <c r="J70" s="24">
        <v>0</v>
      </c>
      <c r="K70" s="23">
        <f t="shared" si="65"/>
        <v>0</v>
      </c>
      <c r="L70" s="24"/>
      <c r="M70" s="24"/>
      <c r="N70" s="71">
        <v>33</v>
      </c>
      <c r="O70" s="19">
        <f t="shared" si="3"/>
        <v>100</v>
      </c>
      <c r="P70" s="24">
        <v>4</v>
      </c>
      <c r="Q70" s="19">
        <f t="shared" si="66"/>
        <v>12.121212121212121</v>
      </c>
      <c r="R70" s="65">
        <v>31</v>
      </c>
      <c r="S70" s="19">
        <f t="shared" si="5"/>
        <v>93.939393939393938</v>
      </c>
      <c r="T70" s="24"/>
      <c r="U70" s="19">
        <f t="shared" si="70"/>
        <v>0</v>
      </c>
      <c r="V70" s="65">
        <v>31</v>
      </c>
      <c r="W70" s="19">
        <f t="shared" si="7"/>
        <v>93.939393939393938</v>
      </c>
      <c r="X70" s="24"/>
      <c r="Y70" s="19">
        <f t="shared" si="71"/>
        <v>0</v>
      </c>
      <c r="Z70" s="65">
        <v>31</v>
      </c>
      <c r="AA70" s="19">
        <f t="shared" si="9"/>
        <v>93.939393939393938</v>
      </c>
      <c r="AB70" s="24"/>
      <c r="AC70" s="19">
        <f t="shared" si="72"/>
        <v>0</v>
      </c>
      <c r="AD70" s="65">
        <v>31</v>
      </c>
      <c r="AE70" s="19">
        <f t="shared" si="11"/>
        <v>93.939393939393938</v>
      </c>
      <c r="AF70" s="24">
        <v>1</v>
      </c>
      <c r="AG70" s="19">
        <f t="shared" si="73"/>
        <v>3.225806451612903</v>
      </c>
      <c r="AH70" s="65">
        <v>31</v>
      </c>
      <c r="AI70" s="19">
        <f t="shared" si="13"/>
        <v>93.939393939393938</v>
      </c>
      <c r="AJ70" s="24"/>
      <c r="AK70" s="19">
        <f t="shared" si="74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>
        <v>4</v>
      </c>
      <c r="AZ70" s="65">
        <v>22</v>
      </c>
      <c r="BA70" s="24">
        <v>11</v>
      </c>
      <c r="BB70" s="28">
        <f t="shared" si="15"/>
        <v>50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11</v>
      </c>
      <c r="BJ70" s="29">
        <f t="shared" si="20"/>
        <v>50</v>
      </c>
      <c r="BK70" s="24">
        <v>11</v>
      </c>
      <c r="BL70" s="19">
        <f t="shared" si="21"/>
        <v>50</v>
      </c>
      <c r="BM70" s="24"/>
      <c r="BN70" s="19">
        <f t="shared" si="22"/>
        <v>0</v>
      </c>
      <c r="BO70" s="24"/>
      <c r="BP70" s="19">
        <f t="shared" si="23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5">SUM(D66:D70)</f>
        <v>93</v>
      </c>
      <c r="E71" s="36">
        <f t="shared" si="85"/>
        <v>78</v>
      </c>
      <c r="F71" s="36">
        <f t="shared" si="85"/>
        <v>76</v>
      </c>
      <c r="G71" s="19">
        <f t="shared" si="0"/>
        <v>81.72043010752688</v>
      </c>
      <c r="H71" s="36">
        <f>SUM(H66:H70)</f>
        <v>2</v>
      </c>
      <c r="I71" s="21">
        <f t="shared" si="68"/>
        <v>2.6315789473684208</v>
      </c>
      <c r="J71" s="36">
        <f>SUM(J66:J70)</f>
        <v>0</v>
      </c>
      <c r="K71" s="23">
        <f t="shared" si="65"/>
        <v>0</v>
      </c>
      <c r="L71" s="36">
        <f t="shared" ref="L71:N71" si="86">SUM(L66:L70)</f>
        <v>1</v>
      </c>
      <c r="M71" s="36">
        <f t="shared" si="86"/>
        <v>0</v>
      </c>
      <c r="N71" s="36">
        <f t="shared" si="86"/>
        <v>93</v>
      </c>
      <c r="O71" s="19">
        <f t="shared" si="3"/>
        <v>100</v>
      </c>
      <c r="P71" s="36">
        <f>SUM(P66:P70)</f>
        <v>5</v>
      </c>
      <c r="Q71" s="19">
        <f t="shared" si="66"/>
        <v>5.376344086021505</v>
      </c>
      <c r="R71" s="36">
        <f>SUM(R66:R70)</f>
        <v>78</v>
      </c>
      <c r="S71" s="19">
        <f t="shared" si="5"/>
        <v>83.870967741935488</v>
      </c>
      <c r="T71" s="36">
        <f>SUM(T66:T70)</f>
        <v>0</v>
      </c>
      <c r="U71" s="19">
        <f t="shared" si="70"/>
        <v>0</v>
      </c>
      <c r="V71" s="36">
        <f>SUM(V66:V70)</f>
        <v>78</v>
      </c>
      <c r="W71" s="19">
        <f t="shared" si="7"/>
        <v>83.870967741935488</v>
      </c>
      <c r="X71" s="36">
        <f>SUM(X66:X70)</f>
        <v>0</v>
      </c>
      <c r="Y71" s="19">
        <f t="shared" si="71"/>
        <v>0</v>
      </c>
      <c r="Z71" s="36">
        <f>SUM(Z66:Z70)</f>
        <v>78</v>
      </c>
      <c r="AA71" s="19">
        <f t="shared" si="9"/>
        <v>83.870967741935488</v>
      </c>
      <c r="AB71" s="36">
        <f>SUM(AB66:AB70)</f>
        <v>0</v>
      </c>
      <c r="AC71" s="19">
        <f t="shared" si="72"/>
        <v>0</v>
      </c>
      <c r="AD71" s="36">
        <f>SUM(AD66:AD70)</f>
        <v>78</v>
      </c>
      <c r="AE71" s="19">
        <f t="shared" si="11"/>
        <v>83.870967741935488</v>
      </c>
      <c r="AF71" s="36">
        <f>SUM(AF66:AF70)</f>
        <v>1</v>
      </c>
      <c r="AG71" s="19">
        <f t="shared" si="73"/>
        <v>1.2820512820512819</v>
      </c>
      <c r="AH71" s="36">
        <f>SUM(AH66:AH70)</f>
        <v>78</v>
      </c>
      <c r="AI71" s="19">
        <f t="shared" si="13"/>
        <v>83.870967741935488</v>
      </c>
      <c r="AJ71" s="36">
        <f>SUM(AJ66:AJ70)</f>
        <v>0</v>
      </c>
      <c r="AK71" s="19">
        <f t="shared" si="74"/>
        <v>0</v>
      </c>
      <c r="AL71" s="36">
        <f t="shared" ref="AL71:BA71" si="87">SUM(AL66:AL70)</f>
        <v>0</v>
      </c>
      <c r="AM71" s="36">
        <f t="shared" si="87"/>
        <v>1</v>
      </c>
      <c r="AN71" s="36">
        <f t="shared" si="87"/>
        <v>2</v>
      </c>
      <c r="AO71" s="36">
        <f t="shared" si="87"/>
        <v>0</v>
      </c>
      <c r="AP71" s="36">
        <f t="shared" si="87"/>
        <v>0</v>
      </c>
      <c r="AQ71" s="36">
        <f t="shared" si="87"/>
        <v>0</v>
      </c>
      <c r="AR71" s="36">
        <f t="shared" si="87"/>
        <v>0</v>
      </c>
      <c r="AS71" s="36">
        <f t="shared" si="87"/>
        <v>0</v>
      </c>
      <c r="AT71" s="36">
        <f t="shared" si="87"/>
        <v>0</v>
      </c>
      <c r="AU71" s="36">
        <f t="shared" si="87"/>
        <v>0</v>
      </c>
      <c r="AV71" s="36">
        <f t="shared" si="87"/>
        <v>0</v>
      </c>
      <c r="AW71" s="36">
        <f t="shared" si="87"/>
        <v>0</v>
      </c>
      <c r="AX71" s="36">
        <f t="shared" si="87"/>
        <v>0</v>
      </c>
      <c r="AY71" s="36">
        <f t="shared" si="87"/>
        <v>11</v>
      </c>
      <c r="AZ71" s="36">
        <f t="shared" si="87"/>
        <v>68</v>
      </c>
      <c r="BA71" s="36">
        <f t="shared" si="87"/>
        <v>24</v>
      </c>
      <c r="BB71" s="28">
        <f t="shared" si="15"/>
        <v>35.294117647058826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13</v>
      </c>
      <c r="BH71" s="29">
        <f t="shared" si="18"/>
        <v>19.117647058823529</v>
      </c>
      <c r="BI71" s="30">
        <f t="shared" si="19"/>
        <v>37</v>
      </c>
      <c r="BJ71" s="29">
        <f t="shared" si="20"/>
        <v>54.411764705882348</v>
      </c>
      <c r="BK71" s="36">
        <f>SUM(BK66:BK70)</f>
        <v>31</v>
      </c>
      <c r="BL71" s="19">
        <f t="shared" si="21"/>
        <v>45.588235294117645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98">
        <v>14</v>
      </c>
      <c r="B72" s="215" t="s">
        <v>122</v>
      </c>
      <c r="C72" s="32" t="s">
        <v>123</v>
      </c>
      <c r="D72" s="60">
        <v>24</v>
      </c>
      <c r="E72" s="27">
        <v>30</v>
      </c>
      <c r="F72" s="24">
        <v>14</v>
      </c>
      <c r="G72" s="72">
        <f t="shared" si="0"/>
        <v>58.333333333333336</v>
      </c>
      <c r="H72" s="24">
        <v>13</v>
      </c>
      <c r="I72" s="73">
        <f t="shared" si="68"/>
        <v>92.857142857142861</v>
      </c>
      <c r="J72" s="145"/>
      <c r="K72" s="75">
        <f t="shared" si="65"/>
        <v>0</v>
      </c>
      <c r="L72" s="39">
        <v>4</v>
      </c>
      <c r="M72" s="146"/>
      <c r="N72" s="60">
        <v>14</v>
      </c>
      <c r="O72" s="72">
        <f t="shared" si="3"/>
        <v>58.333333333333336</v>
      </c>
      <c r="P72" s="76">
        <v>2</v>
      </c>
      <c r="Q72" s="72">
        <f t="shared" si="66"/>
        <v>14.285714285714285</v>
      </c>
      <c r="R72" s="24">
        <v>14</v>
      </c>
      <c r="S72" s="72">
        <f t="shared" si="5"/>
        <v>58.333333333333336</v>
      </c>
      <c r="T72" s="76">
        <v>1</v>
      </c>
      <c r="U72" s="72">
        <f t="shared" si="70"/>
        <v>7.1428571428571423</v>
      </c>
      <c r="V72" s="24">
        <v>14</v>
      </c>
      <c r="W72" s="72">
        <f t="shared" si="7"/>
        <v>58.333333333333336</v>
      </c>
      <c r="X72" s="147"/>
      <c r="Y72" s="72">
        <f t="shared" si="71"/>
        <v>0</v>
      </c>
      <c r="Z72" s="24">
        <v>14</v>
      </c>
      <c r="AA72" s="72">
        <f t="shared" si="9"/>
        <v>58.333333333333336</v>
      </c>
      <c r="AB72" s="49"/>
      <c r="AC72" s="72">
        <f t="shared" si="72"/>
        <v>0</v>
      </c>
      <c r="AD72" s="24">
        <v>14</v>
      </c>
      <c r="AE72" s="72">
        <f t="shared" si="11"/>
        <v>58.333333333333336</v>
      </c>
      <c r="AF72" s="49"/>
      <c r="AG72" s="72">
        <f t="shared" si="73"/>
        <v>0</v>
      </c>
      <c r="AH72" s="24">
        <v>14</v>
      </c>
      <c r="AI72" s="72">
        <f t="shared" si="13"/>
        <v>58.333333333333336</v>
      </c>
      <c r="AJ72" s="42">
        <v>0</v>
      </c>
      <c r="AK72" s="72">
        <f t="shared" si="74"/>
        <v>0</v>
      </c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147"/>
      <c r="AW72" s="147"/>
      <c r="AX72" s="147"/>
      <c r="AY72" s="49">
        <v>16</v>
      </c>
      <c r="AZ72" s="60">
        <v>27</v>
      </c>
      <c r="BA72" s="24">
        <v>6</v>
      </c>
      <c r="BB72" s="77">
        <f t="shared" si="15"/>
        <v>22.222222222222221</v>
      </c>
      <c r="BC72" s="145"/>
      <c r="BD72" s="77">
        <f t="shared" si="16"/>
        <v>0</v>
      </c>
      <c r="BE72" s="74">
        <v>2</v>
      </c>
      <c r="BF72" s="78">
        <f t="shared" si="17"/>
        <v>7.4074074074074066</v>
      </c>
      <c r="BG72" s="24">
        <v>3</v>
      </c>
      <c r="BH72" s="78">
        <f t="shared" si="18"/>
        <v>11.111111111111111</v>
      </c>
      <c r="BI72" s="79">
        <f t="shared" si="19"/>
        <v>11</v>
      </c>
      <c r="BJ72" s="78">
        <f t="shared" si="20"/>
        <v>40.74074074074074</v>
      </c>
      <c r="BK72" s="24">
        <v>16</v>
      </c>
      <c r="BL72" s="72">
        <f t="shared" si="21"/>
        <v>59.259259259259252</v>
      </c>
      <c r="BM72" s="147"/>
      <c r="BN72" s="72">
        <f t="shared" si="22"/>
        <v>0</v>
      </c>
      <c r="BO72" s="147"/>
      <c r="BP72" s="72">
        <f t="shared" si="23"/>
        <v>0</v>
      </c>
      <c r="BQ72" s="147"/>
      <c r="BR72" s="72">
        <f t="shared" si="24"/>
        <v>0</v>
      </c>
      <c r="BS72" s="147"/>
      <c r="BT72" s="72">
        <f t="shared" si="25"/>
        <v>0</v>
      </c>
      <c r="BU72" s="147"/>
      <c r="BV72" s="19">
        <f t="shared" si="26"/>
        <v>0</v>
      </c>
      <c r="BW72" s="4" t="s">
        <v>61</v>
      </c>
      <c r="BX72" s="31">
        <f>SUM(AL76:AY76)+AB76+AF76+AJ76</f>
        <v>30</v>
      </c>
      <c r="BY72" s="4">
        <v>27</v>
      </c>
    </row>
    <row r="73" spans="1:77" ht="14.25" customHeight="1">
      <c r="A73" s="174"/>
      <c r="B73" s="174"/>
      <c r="C73" s="32" t="s">
        <v>124</v>
      </c>
      <c r="D73" s="63">
        <v>27</v>
      </c>
      <c r="E73" s="27">
        <v>14</v>
      </c>
      <c r="F73" s="24">
        <v>15</v>
      </c>
      <c r="G73" s="72">
        <f t="shared" si="0"/>
        <v>55.555555555555557</v>
      </c>
      <c r="H73" s="24">
        <v>4</v>
      </c>
      <c r="I73" s="73">
        <f t="shared" si="68"/>
        <v>26.666666666666668</v>
      </c>
      <c r="J73" s="74"/>
      <c r="K73" s="75">
        <f t="shared" si="65"/>
        <v>0</v>
      </c>
      <c r="L73" s="39">
        <v>1</v>
      </c>
      <c r="M73" s="39"/>
      <c r="N73" s="63">
        <v>27</v>
      </c>
      <c r="O73" s="72">
        <f t="shared" si="3"/>
        <v>100</v>
      </c>
      <c r="P73" s="76">
        <v>2</v>
      </c>
      <c r="Q73" s="72">
        <f t="shared" si="66"/>
        <v>7.4074074074074066</v>
      </c>
      <c r="R73" s="24">
        <v>27</v>
      </c>
      <c r="S73" s="72">
        <f t="shared" si="5"/>
        <v>100</v>
      </c>
      <c r="T73" s="76">
        <v>8</v>
      </c>
      <c r="U73" s="72">
        <f t="shared" si="70"/>
        <v>29.629629629629626</v>
      </c>
      <c r="V73" s="24">
        <v>15</v>
      </c>
      <c r="W73" s="72">
        <f t="shared" si="7"/>
        <v>55.555555555555557</v>
      </c>
      <c r="X73" s="76"/>
      <c r="Y73" s="72">
        <f t="shared" si="71"/>
        <v>0</v>
      </c>
      <c r="Z73" s="24">
        <v>15</v>
      </c>
      <c r="AA73" s="72">
        <f t="shared" si="9"/>
        <v>55.555555555555557</v>
      </c>
      <c r="AB73" s="24"/>
      <c r="AC73" s="72">
        <f t="shared" si="72"/>
        <v>0</v>
      </c>
      <c r="AD73" s="24">
        <v>15</v>
      </c>
      <c r="AE73" s="72">
        <f t="shared" si="11"/>
        <v>55.555555555555557</v>
      </c>
      <c r="AF73" s="24"/>
      <c r="AG73" s="72">
        <f t="shared" si="73"/>
        <v>0</v>
      </c>
      <c r="AH73" s="24">
        <v>15</v>
      </c>
      <c r="AI73" s="72">
        <f t="shared" si="13"/>
        <v>55.555555555555557</v>
      </c>
      <c r="AJ73" s="42">
        <v>0</v>
      </c>
      <c r="AK73" s="72">
        <f t="shared" si="74"/>
        <v>0</v>
      </c>
      <c r="AL73" s="24"/>
      <c r="AM73" s="24"/>
      <c r="AN73" s="24"/>
      <c r="AO73" s="24"/>
      <c r="AP73" s="24"/>
      <c r="AQ73" s="24"/>
      <c r="AR73" s="24">
        <v>3</v>
      </c>
      <c r="AS73" s="24"/>
      <c r="AT73" s="24"/>
      <c r="AU73" s="24"/>
      <c r="AV73" s="45"/>
      <c r="AW73" s="45"/>
      <c r="AX73" s="46"/>
      <c r="AY73" s="24">
        <v>5</v>
      </c>
      <c r="AZ73" s="63">
        <v>15</v>
      </c>
      <c r="BA73" s="24">
        <v>4</v>
      </c>
      <c r="BB73" s="77">
        <f t="shared" si="15"/>
        <v>26.666666666666668</v>
      </c>
      <c r="BC73" s="74"/>
      <c r="BD73" s="77">
        <f t="shared" si="16"/>
        <v>0</v>
      </c>
      <c r="BE73" s="74"/>
      <c r="BF73" s="78">
        <f t="shared" si="17"/>
        <v>0</v>
      </c>
      <c r="BG73" s="24">
        <v>2</v>
      </c>
      <c r="BH73" s="78">
        <f t="shared" si="18"/>
        <v>13.333333333333334</v>
      </c>
      <c r="BI73" s="79">
        <f t="shared" si="19"/>
        <v>6</v>
      </c>
      <c r="BJ73" s="78">
        <f t="shared" si="20"/>
        <v>40</v>
      </c>
      <c r="BK73" s="24">
        <v>9</v>
      </c>
      <c r="BL73" s="72">
        <f t="shared" si="21"/>
        <v>60</v>
      </c>
      <c r="BM73" s="46"/>
      <c r="BN73" s="72">
        <f t="shared" si="22"/>
        <v>0</v>
      </c>
      <c r="BO73" s="45"/>
      <c r="BP73" s="72">
        <f t="shared" si="23"/>
        <v>0</v>
      </c>
      <c r="BQ73" s="45"/>
      <c r="BR73" s="72">
        <f t="shared" si="24"/>
        <v>0</v>
      </c>
      <c r="BS73" s="45"/>
      <c r="BT73" s="72">
        <f t="shared" si="25"/>
        <v>0</v>
      </c>
      <c r="BU73" s="45"/>
      <c r="BV73" s="19">
        <f t="shared" si="26"/>
        <v>0</v>
      </c>
      <c r="BW73" s="4" t="s">
        <v>63</v>
      </c>
      <c r="BX73" s="31">
        <f>BI76+BK76+BM76+BO76+BQ76+BS76</f>
        <v>61</v>
      </c>
      <c r="BY73" s="4"/>
    </row>
    <row r="74" spans="1:77" ht="14.25" customHeight="1">
      <c r="A74" s="174"/>
      <c r="B74" s="174"/>
      <c r="C74" s="32" t="s">
        <v>125</v>
      </c>
      <c r="D74" s="63">
        <v>9</v>
      </c>
      <c r="E74" s="27">
        <v>11</v>
      </c>
      <c r="F74" s="24">
        <v>8</v>
      </c>
      <c r="G74" s="72">
        <f t="shared" si="0"/>
        <v>88.888888888888886</v>
      </c>
      <c r="H74" s="24">
        <v>2</v>
      </c>
      <c r="I74" s="73">
        <f t="shared" si="68"/>
        <v>25</v>
      </c>
      <c r="J74" s="74"/>
      <c r="K74" s="75">
        <f t="shared" si="65"/>
        <v>0</v>
      </c>
      <c r="L74" s="39">
        <v>2</v>
      </c>
      <c r="M74" s="39"/>
      <c r="N74" s="63">
        <v>9</v>
      </c>
      <c r="O74" s="72">
        <f t="shared" si="3"/>
        <v>100</v>
      </c>
      <c r="P74" s="76"/>
      <c r="Q74" s="72">
        <f t="shared" si="66"/>
        <v>0</v>
      </c>
      <c r="R74" s="24">
        <v>8</v>
      </c>
      <c r="S74" s="72">
        <f t="shared" si="5"/>
        <v>88.888888888888886</v>
      </c>
      <c r="T74" s="76"/>
      <c r="U74" s="72">
        <f t="shared" si="70"/>
        <v>0</v>
      </c>
      <c r="V74" s="24">
        <v>8</v>
      </c>
      <c r="W74" s="72">
        <f t="shared" si="7"/>
        <v>88.888888888888886</v>
      </c>
      <c r="X74" s="45"/>
      <c r="Y74" s="72">
        <f t="shared" si="71"/>
        <v>0</v>
      </c>
      <c r="Z74" s="24">
        <v>8</v>
      </c>
      <c r="AA74" s="72">
        <f t="shared" si="9"/>
        <v>88.888888888888886</v>
      </c>
      <c r="AB74" s="24"/>
      <c r="AC74" s="72">
        <f t="shared" si="72"/>
        <v>0</v>
      </c>
      <c r="AD74" s="24">
        <v>8</v>
      </c>
      <c r="AE74" s="72">
        <f t="shared" si="11"/>
        <v>88.888888888888886</v>
      </c>
      <c r="AF74" s="24"/>
      <c r="AG74" s="72">
        <f t="shared" si="73"/>
        <v>0</v>
      </c>
      <c r="AH74" s="24">
        <v>8</v>
      </c>
      <c r="AI74" s="72">
        <f t="shared" si="13"/>
        <v>88.888888888888886</v>
      </c>
      <c r="AJ74" s="42"/>
      <c r="AK74" s="72">
        <f t="shared" si="74"/>
        <v>0</v>
      </c>
      <c r="AL74" s="24"/>
      <c r="AM74" s="24"/>
      <c r="AN74" s="24"/>
      <c r="AO74" s="24"/>
      <c r="AP74" s="24"/>
      <c r="AQ74" s="24"/>
      <c r="AR74" s="24">
        <v>2</v>
      </c>
      <c r="AS74" s="24"/>
      <c r="AT74" s="24"/>
      <c r="AU74" s="24"/>
      <c r="AV74" s="45">
        <v>0</v>
      </c>
      <c r="AW74" s="45">
        <v>0</v>
      </c>
      <c r="AX74" s="46">
        <v>0</v>
      </c>
      <c r="AY74" s="24">
        <v>1</v>
      </c>
      <c r="AZ74" s="63">
        <v>11</v>
      </c>
      <c r="BA74" s="24">
        <v>1</v>
      </c>
      <c r="BB74" s="77">
        <f t="shared" si="15"/>
        <v>9.0909090909090917</v>
      </c>
      <c r="BC74" s="74"/>
      <c r="BD74" s="77">
        <f t="shared" si="16"/>
        <v>0</v>
      </c>
      <c r="BE74" s="74"/>
      <c r="BF74" s="78">
        <f t="shared" si="17"/>
        <v>0</v>
      </c>
      <c r="BG74" s="24">
        <v>2</v>
      </c>
      <c r="BH74" s="78">
        <f t="shared" si="18"/>
        <v>18.181818181818183</v>
      </c>
      <c r="BI74" s="79">
        <f t="shared" si="19"/>
        <v>3</v>
      </c>
      <c r="BJ74" s="78">
        <f t="shared" si="20"/>
        <v>27.27272727272727</v>
      </c>
      <c r="BK74" s="24">
        <v>8</v>
      </c>
      <c r="BL74" s="72">
        <f t="shared" si="21"/>
        <v>72.727272727272734</v>
      </c>
      <c r="BM74" s="46"/>
      <c r="BN74" s="72">
        <f t="shared" si="22"/>
        <v>0</v>
      </c>
      <c r="BO74" s="45"/>
      <c r="BP74" s="72">
        <f t="shared" si="23"/>
        <v>0</v>
      </c>
      <c r="BQ74" s="45"/>
      <c r="BR74" s="72">
        <f t="shared" si="24"/>
        <v>0</v>
      </c>
      <c r="BS74" s="45"/>
      <c r="BT74" s="72">
        <f t="shared" si="25"/>
        <v>0</v>
      </c>
      <c r="BU74" s="45"/>
      <c r="BV74" s="19">
        <f t="shared" si="26"/>
        <v>0</v>
      </c>
      <c r="BW74" s="4" t="s">
        <v>65</v>
      </c>
      <c r="BX74" s="31">
        <f>BI76+BK76+BM76+BO76+BQ76+BS76+BU76</f>
        <v>61</v>
      </c>
      <c r="BY74" s="4"/>
    </row>
    <row r="75" spans="1:77" ht="14.25" customHeight="1">
      <c r="A75" s="175"/>
      <c r="B75" s="175"/>
      <c r="C75" s="32" t="s">
        <v>126</v>
      </c>
      <c r="D75" s="63">
        <v>8</v>
      </c>
      <c r="E75" s="27">
        <v>6</v>
      </c>
      <c r="F75" s="24">
        <v>8</v>
      </c>
      <c r="G75" s="72">
        <f t="shared" si="0"/>
        <v>100</v>
      </c>
      <c r="H75" s="24">
        <v>0</v>
      </c>
      <c r="I75" s="73">
        <f t="shared" si="68"/>
        <v>0</v>
      </c>
      <c r="J75" s="74"/>
      <c r="K75" s="75">
        <f t="shared" si="65"/>
        <v>0</v>
      </c>
      <c r="L75" s="39"/>
      <c r="M75" s="39"/>
      <c r="N75" s="63">
        <v>8</v>
      </c>
      <c r="O75" s="72">
        <f t="shared" si="3"/>
        <v>100</v>
      </c>
      <c r="P75" s="76"/>
      <c r="Q75" s="72">
        <f t="shared" si="66"/>
        <v>0</v>
      </c>
      <c r="R75" s="24">
        <v>1</v>
      </c>
      <c r="S75" s="72">
        <f t="shared" si="5"/>
        <v>12.5</v>
      </c>
      <c r="T75" s="76"/>
      <c r="U75" s="72">
        <f t="shared" si="70"/>
        <v>0</v>
      </c>
      <c r="V75" s="24"/>
      <c r="W75" s="72">
        <f t="shared" si="7"/>
        <v>0</v>
      </c>
      <c r="X75" s="45"/>
      <c r="Y75" s="72" t="e">
        <f t="shared" si="71"/>
        <v>#DIV/0!</v>
      </c>
      <c r="Z75" s="24"/>
      <c r="AA75" s="72">
        <f t="shared" si="9"/>
        <v>0</v>
      </c>
      <c r="AB75" s="24"/>
      <c r="AC75" s="72" t="e">
        <f t="shared" si="72"/>
        <v>#DIV/0!</v>
      </c>
      <c r="AD75" s="24"/>
      <c r="AE75" s="72">
        <f t="shared" si="11"/>
        <v>0</v>
      </c>
      <c r="AF75" s="24"/>
      <c r="AG75" s="72" t="e">
        <f t="shared" si="73"/>
        <v>#DIV/0!</v>
      </c>
      <c r="AH75" s="24"/>
      <c r="AI75" s="72">
        <f t="shared" si="13"/>
        <v>0</v>
      </c>
      <c r="AJ75" s="42">
        <v>0</v>
      </c>
      <c r="AK75" s="72" t="e">
        <f t="shared" si="74"/>
        <v>#DIV/0!</v>
      </c>
      <c r="AL75" s="24"/>
      <c r="AM75" s="24"/>
      <c r="AN75" s="24">
        <v>1</v>
      </c>
      <c r="AO75" s="24"/>
      <c r="AP75" s="24"/>
      <c r="AQ75" s="24"/>
      <c r="AR75" s="24"/>
      <c r="AS75" s="24"/>
      <c r="AT75" s="24"/>
      <c r="AU75" s="24"/>
      <c r="AV75" s="45"/>
      <c r="AW75" s="45"/>
      <c r="AX75" s="46"/>
      <c r="AY75" s="24">
        <v>2</v>
      </c>
      <c r="AZ75" s="63">
        <v>8</v>
      </c>
      <c r="BA75" s="24">
        <v>3</v>
      </c>
      <c r="BB75" s="77">
        <f t="shared" si="15"/>
        <v>37.5</v>
      </c>
      <c r="BC75" s="74"/>
      <c r="BD75" s="77">
        <f t="shared" si="16"/>
        <v>0</v>
      </c>
      <c r="BE75" s="74"/>
      <c r="BF75" s="78">
        <f t="shared" si="17"/>
        <v>0</v>
      </c>
      <c r="BG75" s="24"/>
      <c r="BH75" s="78">
        <f t="shared" si="18"/>
        <v>0</v>
      </c>
      <c r="BI75" s="79">
        <f t="shared" si="19"/>
        <v>3</v>
      </c>
      <c r="BJ75" s="78">
        <f t="shared" si="20"/>
        <v>37.5</v>
      </c>
      <c r="BK75" s="24">
        <v>5</v>
      </c>
      <c r="BL75" s="72">
        <f t="shared" si="21"/>
        <v>62.5</v>
      </c>
      <c r="BM75" s="46"/>
      <c r="BN75" s="72">
        <f t="shared" si="22"/>
        <v>0</v>
      </c>
      <c r="BO75" s="45"/>
      <c r="BP75" s="72">
        <f t="shared" si="23"/>
        <v>0</v>
      </c>
      <c r="BQ75" s="45"/>
      <c r="BR75" s="72">
        <f t="shared" si="24"/>
        <v>0</v>
      </c>
      <c r="BS75" s="45"/>
      <c r="BT75" s="72">
        <f t="shared" si="25"/>
        <v>0</v>
      </c>
      <c r="BU75" s="45"/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8">SUM(D72:D75)</f>
        <v>68</v>
      </c>
      <c r="E76" s="36">
        <f t="shared" si="88"/>
        <v>61</v>
      </c>
      <c r="F76" s="36">
        <f t="shared" si="88"/>
        <v>45</v>
      </c>
      <c r="G76" s="19">
        <f t="shared" si="0"/>
        <v>66.17647058823529</v>
      </c>
      <c r="H76" s="36">
        <f>SUM(H72:H75)</f>
        <v>19</v>
      </c>
      <c r="I76" s="21">
        <f t="shared" si="68"/>
        <v>42.222222222222221</v>
      </c>
      <c r="J76" s="36">
        <f>SUM(J72:J75)</f>
        <v>0</v>
      </c>
      <c r="K76" s="23">
        <f t="shared" si="65"/>
        <v>0</v>
      </c>
      <c r="L76" s="36">
        <f t="shared" ref="L76:N76" si="89">SUM(L72:L75)</f>
        <v>7</v>
      </c>
      <c r="M76" s="36">
        <f t="shared" si="89"/>
        <v>0</v>
      </c>
      <c r="N76" s="36">
        <f t="shared" si="89"/>
        <v>58</v>
      </c>
      <c r="O76" s="19">
        <f t="shared" si="3"/>
        <v>85.294117647058826</v>
      </c>
      <c r="P76" s="36">
        <f>SUM(P72:P75)</f>
        <v>4</v>
      </c>
      <c r="Q76" s="19">
        <f t="shared" si="66"/>
        <v>6.8965517241379306</v>
      </c>
      <c r="R76" s="36">
        <f>SUM(R72:R75)</f>
        <v>50</v>
      </c>
      <c r="S76" s="19">
        <f t="shared" si="5"/>
        <v>73.529411764705884</v>
      </c>
      <c r="T76" s="36">
        <f>SUM(T72:T75)</f>
        <v>9</v>
      </c>
      <c r="U76" s="19">
        <f t="shared" si="70"/>
        <v>18</v>
      </c>
      <c r="V76" s="36">
        <f>SUM(V72:V75)</f>
        <v>37</v>
      </c>
      <c r="W76" s="19">
        <f t="shared" si="7"/>
        <v>54.411764705882348</v>
      </c>
      <c r="X76" s="36">
        <f>SUM(X72:X75)</f>
        <v>0</v>
      </c>
      <c r="Y76" s="19">
        <f t="shared" si="71"/>
        <v>0</v>
      </c>
      <c r="Z76" s="36">
        <f>SUM(Z72:Z75)</f>
        <v>37</v>
      </c>
      <c r="AA76" s="19">
        <f t="shared" si="9"/>
        <v>54.411764705882348</v>
      </c>
      <c r="AB76" s="36">
        <f>SUM(AB72:AB75)</f>
        <v>0</v>
      </c>
      <c r="AC76" s="19">
        <f t="shared" si="72"/>
        <v>0</v>
      </c>
      <c r="AD76" s="36">
        <f>SUM(AD72:AD75)</f>
        <v>37</v>
      </c>
      <c r="AE76" s="19">
        <f t="shared" si="11"/>
        <v>54.411764705882348</v>
      </c>
      <c r="AF76" s="36">
        <f>SUM(AF72:AF75)</f>
        <v>0</v>
      </c>
      <c r="AG76" s="19">
        <f t="shared" si="73"/>
        <v>0</v>
      </c>
      <c r="AH76" s="36">
        <f>SUM(AH72:AH75)</f>
        <v>37</v>
      </c>
      <c r="AI76" s="19">
        <f t="shared" si="13"/>
        <v>54.411764705882348</v>
      </c>
      <c r="AJ76" s="36">
        <f>SUM(AJ72:AJ75)</f>
        <v>0</v>
      </c>
      <c r="AK76" s="19">
        <f t="shared" si="74"/>
        <v>0</v>
      </c>
      <c r="AL76" s="36">
        <f t="shared" ref="AL76:BA76" si="90">SUM(AL72:AL75)</f>
        <v>0</v>
      </c>
      <c r="AM76" s="36">
        <f t="shared" si="90"/>
        <v>0</v>
      </c>
      <c r="AN76" s="36">
        <f t="shared" si="90"/>
        <v>1</v>
      </c>
      <c r="AO76" s="36">
        <f t="shared" si="90"/>
        <v>0</v>
      </c>
      <c r="AP76" s="36">
        <f t="shared" si="90"/>
        <v>0</v>
      </c>
      <c r="AQ76" s="36">
        <f t="shared" si="90"/>
        <v>0</v>
      </c>
      <c r="AR76" s="36">
        <f t="shared" si="90"/>
        <v>5</v>
      </c>
      <c r="AS76" s="36">
        <f t="shared" si="90"/>
        <v>0</v>
      </c>
      <c r="AT76" s="36">
        <f t="shared" si="90"/>
        <v>0</v>
      </c>
      <c r="AU76" s="36">
        <f t="shared" si="90"/>
        <v>0</v>
      </c>
      <c r="AV76" s="36">
        <f t="shared" si="90"/>
        <v>0</v>
      </c>
      <c r="AW76" s="36">
        <f t="shared" si="90"/>
        <v>0</v>
      </c>
      <c r="AX76" s="36">
        <f t="shared" si="90"/>
        <v>0</v>
      </c>
      <c r="AY76" s="36">
        <f t="shared" si="90"/>
        <v>24</v>
      </c>
      <c r="AZ76" s="36">
        <f t="shared" si="90"/>
        <v>61</v>
      </c>
      <c r="BA76" s="36">
        <f t="shared" si="90"/>
        <v>14</v>
      </c>
      <c r="BB76" s="28">
        <f t="shared" si="15"/>
        <v>22.950819672131146</v>
      </c>
      <c r="BC76" s="36">
        <f>SUM(BC72:BC75)</f>
        <v>0</v>
      </c>
      <c r="BD76" s="28">
        <f t="shared" si="16"/>
        <v>0</v>
      </c>
      <c r="BE76" s="36">
        <f>SUM(BE72:BE75)</f>
        <v>2</v>
      </c>
      <c r="BF76" s="29">
        <f t="shared" si="17"/>
        <v>3.278688524590164</v>
      </c>
      <c r="BG76" s="36">
        <f>SUM(BG72:BG75)</f>
        <v>7</v>
      </c>
      <c r="BH76" s="29">
        <f t="shared" si="18"/>
        <v>11.475409836065573</v>
      </c>
      <c r="BI76" s="30">
        <f t="shared" si="19"/>
        <v>23</v>
      </c>
      <c r="BJ76" s="29">
        <f t="shared" si="20"/>
        <v>37.704918032786885</v>
      </c>
      <c r="BK76" s="36">
        <f>SUM(BK72:BK75)</f>
        <v>38</v>
      </c>
      <c r="BL76" s="19">
        <f t="shared" si="21"/>
        <v>62.295081967213115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98">
        <v>15</v>
      </c>
      <c r="B77" s="198" t="s">
        <v>127</v>
      </c>
      <c r="C77" s="32" t="s">
        <v>128</v>
      </c>
      <c r="D77" s="24">
        <v>18</v>
      </c>
      <c r="E77" s="27">
        <v>16</v>
      </c>
      <c r="F77" s="24">
        <v>18</v>
      </c>
      <c r="G77" s="19">
        <f t="shared" si="0"/>
        <v>100</v>
      </c>
      <c r="H77" s="24">
        <v>5</v>
      </c>
      <c r="I77" s="21">
        <f t="shared" si="68"/>
        <v>27.777777777777779</v>
      </c>
      <c r="J77" s="24"/>
      <c r="K77" s="23">
        <f t="shared" si="65"/>
        <v>0</v>
      </c>
      <c r="L77" s="24"/>
      <c r="M77" s="24"/>
      <c r="N77" s="24">
        <v>18</v>
      </c>
      <c r="O77" s="19">
        <f t="shared" si="3"/>
        <v>100</v>
      </c>
      <c r="P77" s="24">
        <v>3</v>
      </c>
      <c r="Q77" s="19">
        <f t="shared" si="66"/>
        <v>16.666666666666664</v>
      </c>
      <c r="R77" s="24">
        <v>18</v>
      </c>
      <c r="S77" s="19">
        <f t="shared" si="5"/>
        <v>100</v>
      </c>
      <c r="T77" s="24"/>
      <c r="U77" s="19">
        <f t="shared" si="70"/>
        <v>0</v>
      </c>
      <c r="V77" s="24">
        <v>18</v>
      </c>
      <c r="W77" s="19">
        <f t="shared" si="7"/>
        <v>100</v>
      </c>
      <c r="X77" s="24"/>
      <c r="Y77" s="19">
        <f t="shared" si="71"/>
        <v>0</v>
      </c>
      <c r="Z77" s="24">
        <v>14</v>
      </c>
      <c r="AA77" s="19">
        <f t="shared" si="9"/>
        <v>77.777777777777786</v>
      </c>
      <c r="AB77" s="24"/>
      <c r="AC77" s="19">
        <f t="shared" si="72"/>
        <v>0</v>
      </c>
      <c r="AD77" s="24">
        <v>14</v>
      </c>
      <c r="AE77" s="19">
        <f t="shared" si="11"/>
        <v>77.777777777777786</v>
      </c>
      <c r="AF77" s="24"/>
      <c r="AG77" s="19">
        <f t="shared" si="73"/>
        <v>0</v>
      </c>
      <c r="AH77" s="24">
        <v>14</v>
      </c>
      <c r="AI77" s="19">
        <f t="shared" si="13"/>
        <v>77.777777777777786</v>
      </c>
      <c r="AJ77" s="24"/>
      <c r="AK77" s="19">
        <f t="shared" si="74"/>
        <v>0</v>
      </c>
      <c r="AL77" s="24">
        <v>1</v>
      </c>
      <c r="AM77" s="24">
        <v>1</v>
      </c>
      <c r="AN77" s="24">
        <v>1</v>
      </c>
      <c r="AO77" s="24"/>
      <c r="AP77" s="24"/>
      <c r="AQ77" s="24"/>
      <c r="AR77" s="24">
        <v>3</v>
      </c>
      <c r="AS77" s="24"/>
      <c r="AT77" s="24"/>
      <c r="AU77" s="24"/>
      <c r="AV77" s="24"/>
      <c r="AW77" s="24"/>
      <c r="AX77" s="24"/>
      <c r="AY77" s="24"/>
      <c r="AZ77" s="24">
        <v>19</v>
      </c>
      <c r="BA77" s="24">
        <v>9</v>
      </c>
      <c r="BB77" s="28">
        <f t="shared" si="15"/>
        <v>47.368421052631575</v>
      </c>
      <c r="BC77" s="24"/>
      <c r="BD77" s="28">
        <f t="shared" si="16"/>
        <v>0</v>
      </c>
      <c r="BE77" s="22"/>
      <c r="BF77" s="29">
        <f t="shared" si="17"/>
        <v>0</v>
      </c>
      <c r="BG77" s="24"/>
      <c r="BH77" s="29">
        <f t="shared" si="18"/>
        <v>0</v>
      </c>
      <c r="BI77" s="30">
        <f t="shared" si="19"/>
        <v>9</v>
      </c>
      <c r="BJ77" s="29">
        <f t="shared" si="20"/>
        <v>47.368421052631575</v>
      </c>
      <c r="BK77" s="24">
        <v>10</v>
      </c>
      <c r="BL77" s="19">
        <f t="shared" si="21"/>
        <v>52.631578947368418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15</v>
      </c>
      <c r="BY77" s="4"/>
    </row>
    <row r="78" spans="1:77" ht="14.25" customHeight="1">
      <c r="A78" s="174"/>
      <c r="B78" s="174"/>
      <c r="C78" s="32" t="s">
        <v>129</v>
      </c>
      <c r="D78" s="24">
        <v>19</v>
      </c>
      <c r="E78" s="27">
        <v>21</v>
      </c>
      <c r="F78" s="24">
        <v>19</v>
      </c>
      <c r="G78" s="19">
        <f t="shared" si="0"/>
        <v>100</v>
      </c>
      <c r="H78" s="24">
        <v>3</v>
      </c>
      <c r="I78" s="21">
        <f t="shared" si="68"/>
        <v>15.789473684210526</v>
      </c>
      <c r="J78" s="24"/>
      <c r="K78" s="23">
        <f t="shared" si="65"/>
        <v>0</v>
      </c>
      <c r="L78" s="24"/>
      <c r="M78" s="24"/>
      <c r="N78" s="24">
        <v>19</v>
      </c>
      <c r="O78" s="19">
        <f t="shared" si="3"/>
        <v>100</v>
      </c>
      <c r="P78" s="24">
        <v>1</v>
      </c>
      <c r="Q78" s="19">
        <f t="shared" si="66"/>
        <v>5.2631578947368416</v>
      </c>
      <c r="R78" s="24">
        <v>19</v>
      </c>
      <c r="S78" s="19">
        <f t="shared" si="5"/>
        <v>100</v>
      </c>
      <c r="T78" s="24"/>
      <c r="U78" s="19">
        <f t="shared" si="70"/>
        <v>0</v>
      </c>
      <c r="V78" s="24">
        <v>19</v>
      </c>
      <c r="W78" s="19">
        <f t="shared" si="7"/>
        <v>100</v>
      </c>
      <c r="X78" s="24"/>
      <c r="Y78" s="19">
        <f t="shared" si="71"/>
        <v>0</v>
      </c>
      <c r="Z78" s="24">
        <v>16</v>
      </c>
      <c r="AA78" s="19">
        <f t="shared" si="9"/>
        <v>84.210526315789465</v>
      </c>
      <c r="AB78" s="24"/>
      <c r="AC78" s="19">
        <f t="shared" si="72"/>
        <v>0</v>
      </c>
      <c r="AD78" s="24">
        <v>16</v>
      </c>
      <c r="AE78" s="19">
        <f t="shared" si="11"/>
        <v>84.210526315789465</v>
      </c>
      <c r="AF78" s="24"/>
      <c r="AG78" s="19">
        <f t="shared" si="73"/>
        <v>0</v>
      </c>
      <c r="AH78" s="24">
        <v>16</v>
      </c>
      <c r="AI78" s="19">
        <f t="shared" si="13"/>
        <v>84.210526315789465</v>
      </c>
      <c r="AJ78" s="24">
        <v>1</v>
      </c>
      <c r="AK78" s="19">
        <f t="shared" si="74"/>
        <v>6.25</v>
      </c>
      <c r="AL78" s="24"/>
      <c r="AM78" s="24"/>
      <c r="AN78" s="24"/>
      <c r="AO78" s="24">
        <v>1</v>
      </c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17</v>
      </c>
      <c r="BA78" s="24">
        <v>12</v>
      </c>
      <c r="BB78" s="28">
        <f t="shared" si="15"/>
        <v>70.588235294117652</v>
      </c>
      <c r="BC78" s="24"/>
      <c r="BD78" s="28">
        <f t="shared" si="16"/>
        <v>0</v>
      </c>
      <c r="BE78" s="22"/>
      <c r="BF78" s="29">
        <f t="shared" si="17"/>
        <v>0</v>
      </c>
      <c r="BG78" s="24"/>
      <c r="BH78" s="29">
        <f t="shared" si="18"/>
        <v>0</v>
      </c>
      <c r="BI78" s="30">
        <f t="shared" si="19"/>
        <v>12</v>
      </c>
      <c r="BJ78" s="29">
        <f t="shared" si="20"/>
        <v>70.588235294117652</v>
      </c>
      <c r="BK78" s="24">
        <v>5</v>
      </c>
      <c r="BL78" s="19">
        <f t="shared" si="21"/>
        <v>29.411764705882355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47</v>
      </c>
      <c r="BY78" s="4"/>
    </row>
    <row r="79" spans="1:77" ht="14.25" customHeight="1">
      <c r="A79" s="175"/>
      <c r="B79" s="175"/>
      <c r="C79" s="32" t="s">
        <v>130</v>
      </c>
      <c r="D79" s="24">
        <v>15</v>
      </c>
      <c r="E79" s="27">
        <v>13</v>
      </c>
      <c r="F79" s="24">
        <v>15</v>
      </c>
      <c r="G79" s="19">
        <f t="shared" si="0"/>
        <v>100</v>
      </c>
      <c r="H79" s="24">
        <v>4</v>
      </c>
      <c r="I79" s="21">
        <f t="shared" si="68"/>
        <v>26.666666666666668</v>
      </c>
      <c r="J79" s="24"/>
      <c r="K79" s="23">
        <f t="shared" si="65"/>
        <v>0</v>
      </c>
      <c r="L79" s="24"/>
      <c r="M79" s="24"/>
      <c r="N79" s="24">
        <v>15</v>
      </c>
      <c r="O79" s="19">
        <f t="shared" si="3"/>
        <v>100</v>
      </c>
      <c r="P79" s="24">
        <v>2</v>
      </c>
      <c r="Q79" s="19">
        <f t="shared" si="66"/>
        <v>13.333333333333334</v>
      </c>
      <c r="R79" s="24">
        <v>15</v>
      </c>
      <c r="S79" s="19">
        <f t="shared" si="5"/>
        <v>100</v>
      </c>
      <c r="T79" s="24"/>
      <c r="U79" s="19">
        <f t="shared" si="70"/>
        <v>0</v>
      </c>
      <c r="V79" s="24">
        <v>15</v>
      </c>
      <c r="W79" s="19">
        <f t="shared" si="7"/>
        <v>100</v>
      </c>
      <c r="X79" s="24"/>
      <c r="Y79" s="19">
        <f t="shared" si="71"/>
        <v>0</v>
      </c>
      <c r="Z79" s="24">
        <v>13</v>
      </c>
      <c r="AA79" s="19">
        <f t="shared" si="9"/>
        <v>86.666666666666671</v>
      </c>
      <c r="AB79" s="24"/>
      <c r="AC79" s="19">
        <f t="shared" si="72"/>
        <v>0</v>
      </c>
      <c r="AD79" s="24">
        <v>13</v>
      </c>
      <c r="AE79" s="19">
        <f t="shared" si="11"/>
        <v>86.666666666666671</v>
      </c>
      <c r="AF79" s="24"/>
      <c r="AG79" s="19">
        <f t="shared" si="73"/>
        <v>0</v>
      </c>
      <c r="AH79" s="24">
        <v>13</v>
      </c>
      <c r="AI79" s="19">
        <f t="shared" si="13"/>
        <v>86.666666666666671</v>
      </c>
      <c r="AJ79" s="24"/>
      <c r="AK79" s="19">
        <f t="shared" si="74"/>
        <v>0</v>
      </c>
      <c r="AL79" s="24">
        <v>2</v>
      </c>
      <c r="AM79" s="24"/>
      <c r="AN79" s="24">
        <v>1</v>
      </c>
      <c r="AO79" s="24"/>
      <c r="AP79" s="24"/>
      <c r="AQ79" s="24"/>
      <c r="AR79" s="24">
        <v>1</v>
      </c>
      <c r="AS79" s="24"/>
      <c r="AT79" s="24"/>
      <c r="AU79" s="24"/>
      <c r="AV79" s="24"/>
      <c r="AW79" s="24"/>
      <c r="AX79" s="24"/>
      <c r="AY79" s="24"/>
      <c r="AZ79" s="24">
        <v>11</v>
      </c>
      <c r="BA79" s="24">
        <v>8</v>
      </c>
      <c r="BB79" s="28">
        <f t="shared" si="15"/>
        <v>72.727272727272734</v>
      </c>
      <c r="BC79" s="24"/>
      <c r="BD79" s="28">
        <f t="shared" si="16"/>
        <v>0</v>
      </c>
      <c r="BE79" s="22"/>
      <c r="BF79" s="29">
        <f t="shared" si="17"/>
        <v>0</v>
      </c>
      <c r="BG79" s="24">
        <v>2</v>
      </c>
      <c r="BH79" s="29">
        <f t="shared" si="18"/>
        <v>18.181818181818183</v>
      </c>
      <c r="BI79" s="30">
        <f t="shared" si="19"/>
        <v>10</v>
      </c>
      <c r="BJ79" s="29">
        <f t="shared" si="20"/>
        <v>90.909090909090907</v>
      </c>
      <c r="BK79" s="24">
        <v>1</v>
      </c>
      <c r="BL79" s="19">
        <f t="shared" si="21"/>
        <v>9.0909090909090917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>
        <v>0</v>
      </c>
      <c r="BV79" s="19">
        <f t="shared" si="26"/>
        <v>0</v>
      </c>
      <c r="BW79" s="4" t="s">
        <v>65</v>
      </c>
      <c r="BX79" s="31">
        <f>BI80+BK80+BM80+BO80+BQ80+BS80+BU80</f>
        <v>47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1">SUM(D77:D79)</f>
        <v>52</v>
      </c>
      <c r="E80" s="36">
        <f t="shared" si="91"/>
        <v>50</v>
      </c>
      <c r="F80" s="36">
        <f t="shared" si="91"/>
        <v>52</v>
      </c>
      <c r="G80" s="36">
        <f t="shared" si="91"/>
        <v>300</v>
      </c>
      <c r="H80" s="36">
        <f t="shared" si="91"/>
        <v>12</v>
      </c>
      <c r="I80" s="21">
        <f t="shared" si="68"/>
        <v>23.076923076923077</v>
      </c>
      <c r="J80" s="36">
        <f>SUM(J77:J79)</f>
        <v>0</v>
      </c>
      <c r="K80" s="23">
        <f t="shared" si="65"/>
        <v>0</v>
      </c>
      <c r="L80" s="36">
        <f t="shared" ref="L80:N80" si="92">SUM(L77:L79)</f>
        <v>0</v>
      </c>
      <c r="M80" s="36">
        <f t="shared" si="92"/>
        <v>0</v>
      </c>
      <c r="N80" s="36">
        <f t="shared" si="92"/>
        <v>52</v>
      </c>
      <c r="O80" s="19">
        <f t="shared" si="3"/>
        <v>100</v>
      </c>
      <c r="P80" s="36">
        <f>SUM(P77:P79)</f>
        <v>6</v>
      </c>
      <c r="Q80" s="19">
        <f t="shared" si="66"/>
        <v>11.538461538461538</v>
      </c>
      <c r="R80" s="36">
        <f>SUM(R77:R79)</f>
        <v>52</v>
      </c>
      <c r="S80" s="19">
        <f t="shared" si="5"/>
        <v>100</v>
      </c>
      <c r="T80" s="36">
        <f>SUM(T77:T79)</f>
        <v>0</v>
      </c>
      <c r="U80" s="19">
        <f t="shared" si="70"/>
        <v>0</v>
      </c>
      <c r="V80" s="36">
        <f>SUM(V77:V79)</f>
        <v>52</v>
      </c>
      <c r="W80" s="19">
        <f t="shared" si="7"/>
        <v>100</v>
      </c>
      <c r="X80" s="36">
        <f>SUM(X77:X79)</f>
        <v>0</v>
      </c>
      <c r="Y80" s="19">
        <f t="shared" si="71"/>
        <v>0</v>
      </c>
      <c r="Z80" s="36">
        <f>SUM(Z77:Z79)</f>
        <v>43</v>
      </c>
      <c r="AA80" s="19">
        <f t="shared" si="9"/>
        <v>82.692307692307693</v>
      </c>
      <c r="AB80" s="36">
        <f>SUM(AB77:AB79)</f>
        <v>0</v>
      </c>
      <c r="AC80" s="19">
        <f t="shared" si="72"/>
        <v>0</v>
      </c>
      <c r="AD80" s="36">
        <f>SUM(AD77:AD79)</f>
        <v>43</v>
      </c>
      <c r="AE80" s="19">
        <f t="shared" si="11"/>
        <v>82.692307692307693</v>
      </c>
      <c r="AF80" s="36">
        <f>SUM(AF77:AF79)</f>
        <v>0</v>
      </c>
      <c r="AG80" s="19">
        <f t="shared" si="73"/>
        <v>0</v>
      </c>
      <c r="AH80" s="36">
        <f>SUM(AH77:AH79)</f>
        <v>43</v>
      </c>
      <c r="AI80" s="19">
        <f t="shared" si="13"/>
        <v>82.692307692307693</v>
      </c>
      <c r="AJ80" s="36">
        <f>SUM(AJ77:AJ79)</f>
        <v>1</v>
      </c>
      <c r="AK80" s="19">
        <f t="shared" si="74"/>
        <v>2.3255813953488373</v>
      </c>
      <c r="AL80" s="36">
        <f t="shared" ref="AL80:BA80" si="93">SUM(AL77:AL79)</f>
        <v>3</v>
      </c>
      <c r="AM80" s="36">
        <f t="shared" si="93"/>
        <v>1</v>
      </c>
      <c r="AN80" s="36">
        <f t="shared" si="93"/>
        <v>2</v>
      </c>
      <c r="AO80" s="36">
        <f t="shared" si="93"/>
        <v>1</v>
      </c>
      <c r="AP80" s="36">
        <f t="shared" si="93"/>
        <v>0</v>
      </c>
      <c r="AQ80" s="36">
        <f t="shared" si="93"/>
        <v>0</v>
      </c>
      <c r="AR80" s="36">
        <f t="shared" si="93"/>
        <v>7</v>
      </c>
      <c r="AS80" s="36">
        <f t="shared" si="93"/>
        <v>0</v>
      </c>
      <c r="AT80" s="36">
        <f t="shared" si="93"/>
        <v>0</v>
      </c>
      <c r="AU80" s="36">
        <f t="shared" si="93"/>
        <v>0</v>
      </c>
      <c r="AV80" s="36">
        <f t="shared" si="93"/>
        <v>0</v>
      </c>
      <c r="AW80" s="36">
        <f t="shared" si="93"/>
        <v>0</v>
      </c>
      <c r="AX80" s="36">
        <f t="shared" si="93"/>
        <v>0</v>
      </c>
      <c r="AY80" s="36">
        <f t="shared" si="93"/>
        <v>0</v>
      </c>
      <c r="AZ80" s="36">
        <f t="shared" si="93"/>
        <v>47</v>
      </c>
      <c r="BA80" s="36">
        <f t="shared" si="93"/>
        <v>29</v>
      </c>
      <c r="BB80" s="28">
        <f t="shared" si="15"/>
        <v>61.702127659574465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2</v>
      </c>
      <c r="BH80" s="29">
        <f t="shared" si="18"/>
        <v>4.2553191489361701</v>
      </c>
      <c r="BI80" s="30">
        <f t="shared" si="19"/>
        <v>31</v>
      </c>
      <c r="BJ80" s="29">
        <f t="shared" si="20"/>
        <v>65.957446808510639</v>
      </c>
      <c r="BK80" s="36">
        <f>SUM(BK77:BK79)</f>
        <v>16</v>
      </c>
      <c r="BL80" s="19">
        <f t="shared" si="21"/>
        <v>34.042553191489361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98">
        <v>16</v>
      </c>
      <c r="B81" s="199" t="s">
        <v>131</v>
      </c>
      <c r="C81" s="80" t="s">
        <v>132</v>
      </c>
      <c r="D81" s="81">
        <v>11</v>
      </c>
      <c r="E81" s="27">
        <v>13</v>
      </c>
      <c r="F81" s="24">
        <v>8</v>
      </c>
      <c r="G81" s="19">
        <f t="shared" ref="G81:G85" si="94">(F81/D81*100)</f>
        <v>72.727272727272734</v>
      </c>
      <c r="H81" s="24">
        <v>2</v>
      </c>
      <c r="I81" s="21">
        <f t="shared" si="68"/>
        <v>25</v>
      </c>
      <c r="J81" s="24">
        <v>0</v>
      </c>
      <c r="K81" s="23">
        <f t="shared" si="65"/>
        <v>0</v>
      </c>
      <c r="L81" s="24">
        <v>0</v>
      </c>
      <c r="M81" s="24"/>
      <c r="N81" s="24">
        <v>11</v>
      </c>
      <c r="O81" s="19">
        <f t="shared" si="3"/>
        <v>100</v>
      </c>
      <c r="P81" s="24">
        <v>1</v>
      </c>
      <c r="Q81" s="19">
        <f t="shared" si="66"/>
        <v>9.0909090909090917</v>
      </c>
      <c r="R81" s="24">
        <v>8</v>
      </c>
      <c r="S81" s="19">
        <f t="shared" si="5"/>
        <v>72.727272727272734</v>
      </c>
      <c r="T81" s="24"/>
      <c r="U81" s="19">
        <f t="shared" si="70"/>
        <v>0</v>
      </c>
      <c r="V81" s="24">
        <v>2</v>
      </c>
      <c r="W81" s="19">
        <f t="shared" si="7"/>
        <v>18.181818181818183</v>
      </c>
      <c r="X81" s="24"/>
      <c r="Y81" s="19">
        <f t="shared" si="71"/>
        <v>0</v>
      </c>
      <c r="Z81" s="24">
        <v>8</v>
      </c>
      <c r="AA81" s="19">
        <f t="shared" si="9"/>
        <v>72.727272727272734</v>
      </c>
      <c r="AB81" s="24"/>
      <c r="AC81" s="19">
        <f t="shared" si="72"/>
        <v>0</v>
      </c>
      <c r="AD81" s="24">
        <v>8</v>
      </c>
      <c r="AE81" s="19">
        <f t="shared" si="11"/>
        <v>72.727272727272734</v>
      </c>
      <c r="AF81" s="24">
        <v>2</v>
      </c>
      <c r="AG81" s="19">
        <f t="shared" si="73"/>
        <v>25</v>
      </c>
      <c r="AH81" s="24">
        <v>8</v>
      </c>
      <c r="AI81" s="19">
        <f t="shared" si="13"/>
        <v>72.727272727272734</v>
      </c>
      <c r="AJ81" s="24"/>
      <c r="AK81" s="19">
        <f t="shared" si="74"/>
        <v>0</v>
      </c>
      <c r="AL81" s="24"/>
      <c r="AM81" s="24">
        <v>1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>
        <v>16</v>
      </c>
      <c r="BA81" s="24">
        <v>3</v>
      </c>
      <c r="BB81" s="28">
        <f t="shared" si="15"/>
        <v>18.75</v>
      </c>
      <c r="BC81" s="24">
        <v>1</v>
      </c>
      <c r="BD81" s="28">
        <f t="shared" si="16"/>
        <v>6.25</v>
      </c>
      <c r="BE81" s="22"/>
      <c r="BF81" s="29">
        <f t="shared" si="17"/>
        <v>0</v>
      </c>
      <c r="BG81" s="24">
        <v>3</v>
      </c>
      <c r="BH81" s="29">
        <f t="shared" si="18"/>
        <v>18.75</v>
      </c>
      <c r="BI81" s="30">
        <f t="shared" si="19"/>
        <v>7</v>
      </c>
      <c r="BJ81" s="29">
        <f t="shared" si="20"/>
        <v>43.75</v>
      </c>
      <c r="BK81" s="24">
        <v>9</v>
      </c>
      <c r="BL81" s="19">
        <f t="shared" si="21"/>
        <v>56.25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5</v>
      </c>
      <c r="BY81" s="4"/>
    </row>
    <row r="82" spans="1:77" ht="14.25" customHeight="1">
      <c r="A82" s="174"/>
      <c r="B82" s="174"/>
      <c r="C82" s="80" t="s">
        <v>133</v>
      </c>
      <c r="D82" s="82">
        <v>8</v>
      </c>
      <c r="E82" s="27">
        <v>8</v>
      </c>
      <c r="F82" s="24">
        <v>8</v>
      </c>
      <c r="G82" s="19">
        <f t="shared" si="94"/>
        <v>100</v>
      </c>
      <c r="H82" s="24">
        <v>1</v>
      </c>
      <c r="I82" s="21">
        <f t="shared" si="68"/>
        <v>12.5</v>
      </c>
      <c r="J82" s="24"/>
      <c r="K82" s="23">
        <f t="shared" si="65"/>
        <v>0</v>
      </c>
      <c r="L82" s="24">
        <v>0</v>
      </c>
      <c r="M82" s="24"/>
      <c r="N82" s="24">
        <v>8</v>
      </c>
      <c r="O82" s="19">
        <f t="shared" si="3"/>
        <v>100</v>
      </c>
      <c r="P82" s="24"/>
      <c r="Q82" s="19">
        <f t="shared" si="66"/>
        <v>0</v>
      </c>
      <c r="R82" s="24">
        <v>8</v>
      </c>
      <c r="S82" s="19">
        <f t="shared" si="5"/>
        <v>100</v>
      </c>
      <c r="T82" s="24"/>
      <c r="U82" s="19">
        <f t="shared" si="70"/>
        <v>0</v>
      </c>
      <c r="V82" s="24">
        <v>8</v>
      </c>
      <c r="W82" s="19">
        <f t="shared" si="7"/>
        <v>100</v>
      </c>
      <c r="X82" s="24"/>
      <c r="Y82" s="19">
        <f t="shared" si="71"/>
        <v>0</v>
      </c>
      <c r="Z82" s="24">
        <v>8</v>
      </c>
      <c r="AA82" s="19">
        <f t="shared" si="9"/>
        <v>100</v>
      </c>
      <c r="AB82" s="24"/>
      <c r="AC82" s="19">
        <f t="shared" si="72"/>
        <v>0</v>
      </c>
      <c r="AD82" s="24">
        <v>8</v>
      </c>
      <c r="AE82" s="19">
        <f t="shared" si="11"/>
        <v>100</v>
      </c>
      <c r="AF82" s="24"/>
      <c r="AG82" s="19">
        <f t="shared" si="73"/>
        <v>0</v>
      </c>
      <c r="AH82" s="24">
        <v>8</v>
      </c>
      <c r="AI82" s="19">
        <f t="shared" si="13"/>
        <v>100</v>
      </c>
      <c r="AJ82" s="24"/>
      <c r="AK82" s="19">
        <f t="shared" si="74"/>
        <v>0</v>
      </c>
      <c r="AL82" s="49"/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8</v>
      </c>
      <c r="BA82" s="24">
        <v>5</v>
      </c>
      <c r="BB82" s="28">
        <f t="shared" si="15"/>
        <v>62.5</v>
      </c>
      <c r="BC82" s="24"/>
      <c r="BD82" s="28">
        <f t="shared" si="16"/>
        <v>0</v>
      </c>
      <c r="BE82" s="22">
        <v>1</v>
      </c>
      <c r="BF82" s="29">
        <f t="shared" si="17"/>
        <v>12.5</v>
      </c>
      <c r="BG82" s="24">
        <v>0</v>
      </c>
      <c r="BH82" s="29">
        <f t="shared" si="18"/>
        <v>0</v>
      </c>
      <c r="BI82" s="30">
        <f t="shared" si="19"/>
        <v>6</v>
      </c>
      <c r="BJ82" s="29">
        <f t="shared" si="20"/>
        <v>75</v>
      </c>
      <c r="BK82" s="24">
        <v>2</v>
      </c>
      <c r="BL82" s="19">
        <f t="shared" si="21"/>
        <v>25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39</v>
      </c>
      <c r="BY82" s="4"/>
    </row>
    <row r="83" spans="1:77" ht="14.25" customHeight="1">
      <c r="A83" s="175"/>
      <c r="B83" s="175"/>
      <c r="C83" s="80" t="s">
        <v>134</v>
      </c>
      <c r="D83" s="82">
        <v>21</v>
      </c>
      <c r="E83" s="27">
        <v>16</v>
      </c>
      <c r="F83" s="24">
        <v>21</v>
      </c>
      <c r="G83" s="19">
        <f t="shared" si="94"/>
        <v>100</v>
      </c>
      <c r="H83" s="24">
        <v>5</v>
      </c>
      <c r="I83" s="21">
        <f t="shared" si="68"/>
        <v>23.809523809523807</v>
      </c>
      <c r="J83" s="24"/>
      <c r="K83" s="23">
        <f t="shared" si="65"/>
        <v>0</v>
      </c>
      <c r="L83" s="24">
        <v>0</v>
      </c>
      <c r="M83" s="24"/>
      <c r="N83" s="24">
        <v>21</v>
      </c>
      <c r="O83" s="19">
        <f t="shared" si="3"/>
        <v>100</v>
      </c>
      <c r="P83" s="24"/>
      <c r="Q83" s="19">
        <f t="shared" si="66"/>
        <v>0</v>
      </c>
      <c r="R83" s="24">
        <v>21</v>
      </c>
      <c r="S83" s="19">
        <f t="shared" si="5"/>
        <v>100</v>
      </c>
      <c r="T83" s="24"/>
      <c r="U83" s="19">
        <f t="shared" si="70"/>
        <v>0</v>
      </c>
      <c r="V83" s="24">
        <v>13</v>
      </c>
      <c r="W83" s="19">
        <f t="shared" si="7"/>
        <v>61.904761904761905</v>
      </c>
      <c r="X83" s="24"/>
      <c r="Y83" s="19">
        <f t="shared" si="71"/>
        <v>0</v>
      </c>
      <c r="Z83" s="24">
        <v>13</v>
      </c>
      <c r="AA83" s="19">
        <f t="shared" si="9"/>
        <v>61.904761904761905</v>
      </c>
      <c r="AB83" s="24"/>
      <c r="AC83" s="19">
        <f t="shared" si="72"/>
        <v>0</v>
      </c>
      <c r="AD83" s="24">
        <v>13</v>
      </c>
      <c r="AE83" s="19">
        <f t="shared" si="11"/>
        <v>61.904761904761905</v>
      </c>
      <c r="AF83" s="24">
        <v>1</v>
      </c>
      <c r="AG83" s="19">
        <f t="shared" si="73"/>
        <v>7.6923076923076925</v>
      </c>
      <c r="AH83" s="24">
        <v>13</v>
      </c>
      <c r="AI83" s="19">
        <f t="shared" si="13"/>
        <v>61.904761904761905</v>
      </c>
      <c r="AJ83" s="24"/>
      <c r="AK83" s="19">
        <f t="shared" si="74"/>
        <v>0</v>
      </c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>
        <v>1</v>
      </c>
      <c r="AZ83" s="24">
        <v>15</v>
      </c>
      <c r="BA83" s="24">
        <v>3</v>
      </c>
      <c r="BB83" s="28">
        <f t="shared" si="15"/>
        <v>20</v>
      </c>
      <c r="BC83" s="24"/>
      <c r="BD83" s="28">
        <f t="shared" si="16"/>
        <v>0</v>
      </c>
      <c r="BE83" s="22"/>
      <c r="BF83" s="29"/>
      <c r="BG83" s="24">
        <v>5</v>
      </c>
      <c r="BH83" s="29">
        <f t="shared" si="18"/>
        <v>33.333333333333329</v>
      </c>
      <c r="BI83" s="30">
        <f t="shared" si="19"/>
        <v>8</v>
      </c>
      <c r="BJ83" s="29">
        <f t="shared" si="20"/>
        <v>53.333333333333336</v>
      </c>
      <c r="BK83" s="24">
        <v>6</v>
      </c>
      <c r="BL83" s="19">
        <f t="shared" si="21"/>
        <v>40</v>
      </c>
      <c r="BM83" s="24">
        <v>1</v>
      </c>
      <c r="BN83" s="19">
        <f t="shared" si="22"/>
        <v>6.666666666666667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39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5">SUM(D81:D83)</f>
        <v>40</v>
      </c>
      <c r="E84" s="36">
        <f t="shared" si="95"/>
        <v>37</v>
      </c>
      <c r="F84" s="36">
        <f t="shared" si="95"/>
        <v>37</v>
      </c>
      <c r="G84" s="19">
        <f t="shared" si="94"/>
        <v>92.5</v>
      </c>
      <c r="H84" s="36">
        <f>SUM(H81:H83)</f>
        <v>8</v>
      </c>
      <c r="I84" s="21">
        <f t="shared" si="68"/>
        <v>21.621621621621621</v>
      </c>
      <c r="J84" s="36">
        <f>SUM(J81:J83)</f>
        <v>0</v>
      </c>
      <c r="K84" s="23">
        <f t="shared" si="65"/>
        <v>0</v>
      </c>
      <c r="L84" s="36">
        <f t="shared" ref="L84:N84" si="96">SUM(L81:L83)</f>
        <v>0</v>
      </c>
      <c r="M84" s="36">
        <f t="shared" si="96"/>
        <v>0</v>
      </c>
      <c r="N84" s="36">
        <f t="shared" si="96"/>
        <v>40</v>
      </c>
      <c r="O84" s="19">
        <f t="shared" si="3"/>
        <v>100</v>
      </c>
      <c r="P84" s="36">
        <f>SUM(P81:P83)</f>
        <v>1</v>
      </c>
      <c r="Q84" s="19">
        <f t="shared" si="66"/>
        <v>2.5</v>
      </c>
      <c r="R84" s="36">
        <f>SUM(R81:R83)</f>
        <v>37</v>
      </c>
      <c r="S84" s="19">
        <f t="shared" si="5"/>
        <v>92.5</v>
      </c>
      <c r="T84" s="36">
        <f>SUM(T81:T83)</f>
        <v>0</v>
      </c>
      <c r="U84" s="19">
        <f t="shared" si="70"/>
        <v>0</v>
      </c>
      <c r="V84" s="36">
        <f>SUM(V81:V83)</f>
        <v>23</v>
      </c>
      <c r="W84" s="19">
        <f t="shared" si="7"/>
        <v>57.499999999999993</v>
      </c>
      <c r="X84" s="36">
        <f>SUM(X81:X83)</f>
        <v>0</v>
      </c>
      <c r="Y84" s="19">
        <f t="shared" si="71"/>
        <v>0</v>
      </c>
      <c r="Z84" s="36">
        <f>SUM(Z81:Z83)</f>
        <v>29</v>
      </c>
      <c r="AA84" s="19">
        <f t="shared" si="9"/>
        <v>72.5</v>
      </c>
      <c r="AB84" s="36">
        <f>SUM(AB81:AB83)</f>
        <v>0</v>
      </c>
      <c r="AC84" s="19">
        <f t="shared" si="72"/>
        <v>0</v>
      </c>
      <c r="AD84" s="36">
        <f>SUM(AD81:AD83)</f>
        <v>29</v>
      </c>
      <c r="AE84" s="19">
        <f t="shared" si="11"/>
        <v>72.5</v>
      </c>
      <c r="AF84" s="36">
        <f>SUM(AF81:AF83)</f>
        <v>3</v>
      </c>
      <c r="AG84" s="19">
        <f t="shared" si="73"/>
        <v>10.344827586206897</v>
      </c>
      <c r="AH84" s="36">
        <f>SUM(AH81:AH83)</f>
        <v>29</v>
      </c>
      <c r="AI84" s="19">
        <f t="shared" si="13"/>
        <v>72.5</v>
      </c>
      <c r="AJ84" s="36">
        <f>SUM(AJ81:AJ83)</f>
        <v>0</v>
      </c>
      <c r="AK84" s="19">
        <f t="shared" si="74"/>
        <v>0</v>
      </c>
      <c r="AL84" s="36">
        <f t="shared" ref="AL84:BA84" si="97">SUM(AL81:AL83)</f>
        <v>0</v>
      </c>
      <c r="AM84" s="36">
        <f t="shared" si="97"/>
        <v>1</v>
      </c>
      <c r="AN84" s="36">
        <f t="shared" si="97"/>
        <v>0</v>
      </c>
      <c r="AO84" s="36">
        <f t="shared" si="97"/>
        <v>0</v>
      </c>
      <c r="AP84" s="36">
        <f t="shared" si="97"/>
        <v>0</v>
      </c>
      <c r="AQ84" s="36">
        <f t="shared" si="97"/>
        <v>0</v>
      </c>
      <c r="AR84" s="36">
        <f t="shared" si="97"/>
        <v>0</v>
      </c>
      <c r="AS84" s="36">
        <f t="shared" si="97"/>
        <v>0</v>
      </c>
      <c r="AT84" s="36">
        <f t="shared" si="97"/>
        <v>0</v>
      </c>
      <c r="AU84" s="36">
        <f t="shared" si="97"/>
        <v>0</v>
      </c>
      <c r="AV84" s="36">
        <f t="shared" si="97"/>
        <v>0</v>
      </c>
      <c r="AW84" s="36">
        <f t="shared" si="97"/>
        <v>0</v>
      </c>
      <c r="AX84" s="36">
        <f t="shared" si="97"/>
        <v>0</v>
      </c>
      <c r="AY84" s="36">
        <f t="shared" si="97"/>
        <v>1</v>
      </c>
      <c r="AZ84" s="36">
        <f t="shared" si="97"/>
        <v>39</v>
      </c>
      <c r="BA84" s="36">
        <f t="shared" si="97"/>
        <v>11</v>
      </c>
      <c r="BB84" s="28">
        <f t="shared" si="15"/>
        <v>28.205128205128204</v>
      </c>
      <c r="BC84" s="36">
        <f>SUM(BC81:BC83)</f>
        <v>1</v>
      </c>
      <c r="BD84" s="28">
        <f t="shared" si="16"/>
        <v>2.5641025641025639</v>
      </c>
      <c r="BE84" s="36">
        <f>SUM(BE81:BE83)</f>
        <v>1</v>
      </c>
      <c r="BF84" s="29">
        <f t="shared" ref="BF84:BF85" si="98">(BE84/AZ84*100)</f>
        <v>2.5641025641025639</v>
      </c>
      <c r="BG84" s="36">
        <f>SUM(BG81:BG83)</f>
        <v>8</v>
      </c>
      <c r="BH84" s="29">
        <f t="shared" si="18"/>
        <v>20.512820512820511</v>
      </c>
      <c r="BI84" s="30">
        <f t="shared" si="19"/>
        <v>21</v>
      </c>
      <c r="BJ84" s="29">
        <f t="shared" si="20"/>
        <v>53.846153846153847</v>
      </c>
      <c r="BK84" s="36">
        <f>SUM(BK81:BK83)</f>
        <v>17</v>
      </c>
      <c r="BL84" s="19">
        <f t="shared" si="21"/>
        <v>43.589743589743591</v>
      </c>
      <c r="BM84" s="36">
        <f>SUM(BM81:BM83)</f>
        <v>1</v>
      </c>
      <c r="BN84" s="19">
        <f t="shared" si="22"/>
        <v>2.5641025641025639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00" t="s">
        <v>135</v>
      </c>
      <c r="B85" s="194"/>
      <c r="C85" s="192"/>
      <c r="D85" s="83">
        <f t="shared" ref="D85:F85" si="99">D16+D21+D25+D28+D33+D36+D41+D46+D51+D55+D60+D65+D71+D76+D80+D84</f>
        <v>1003</v>
      </c>
      <c r="E85" s="83">
        <f t="shared" si="99"/>
        <v>891</v>
      </c>
      <c r="F85" s="83">
        <f t="shared" si="99"/>
        <v>696</v>
      </c>
      <c r="G85" s="84">
        <f t="shared" si="94"/>
        <v>69.391824526420748</v>
      </c>
      <c r="H85" s="83">
        <f>H16+H21+H25+H28+H33+H36+H41+H46+H51+H55+H60+H65+H71+H76+H80+H84</f>
        <v>156</v>
      </c>
      <c r="I85" s="85">
        <f t="shared" si="68"/>
        <v>22.413793103448278</v>
      </c>
      <c r="J85" s="83">
        <f>J16+J21+J25+J28+J33+J36+J41+J46+J51+J55+J60+J65+J71+J76+J80+J84</f>
        <v>0</v>
      </c>
      <c r="K85" s="86">
        <f t="shared" si="65"/>
        <v>0</v>
      </c>
      <c r="L85" s="83">
        <f t="shared" ref="L85:N85" si="100">L16+L21+L25+L28+L33+L36+L41+L46+L51+L55+L60+L65+L71+L76+L80+L84</f>
        <v>61</v>
      </c>
      <c r="M85" s="83">
        <f t="shared" si="100"/>
        <v>1</v>
      </c>
      <c r="N85" s="83">
        <f t="shared" si="100"/>
        <v>953</v>
      </c>
      <c r="O85" s="84">
        <f t="shared" si="3"/>
        <v>95.014955134596207</v>
      </c>
      <c r="P85" s="83">
        <f>P16+P21+P25+P28+P33+P36+P41+P46+P51+P55+P60+P65+P71+P76+P80+P84</f>
        <v>74</v>
      </c>
      <c r="Q85" s="84">
        <f t="shared" si="66"/>
        <v>7.7649527806925498</v>
      </c>
      <c r="R85" s="83">
        <f>R16+R21+R25+R28+R33+R36+R41+R46+R51+R55+R60+R65+R71+R76+R80+R84</f>
        <v>773</v>
      </c>
      <c r="S85" s="84">
        <f t="shared" si="5"/>
        <v>77.068793619142568</v>
      </c>
      <c r="T85" s="83">
        <f>T16+T21+T25+T28+T33+T36+T41+T46+T51+T55+T60+T65+T71+T76+T80+T84</f>
        <v>25</v>
      </c>
      <c r="U85" s="84">
        <f t="shared" si="70"/>
        <v>3.2341526520051747</v>
      </c>
      <c r="V85" s="83">
        <f>V16+V21+V25+V28+V33+V36+V41+V46+V51+V55+V60+V65+V71+V76+V80+V84</f>
        <v>700</v>
      </c>
      <c r="W85" s="84">
        <f t="shared" si="7"/>
        <v>69.790628115653035</v>
      </c>
      <c r="X85" s="83">
        <f>X16+X21+X25+X28+X33+X36+X41+X46+X51+X55+X60+X65+X71+X76+X80+X84</f>
        <v>8</v>
      </c>
      <c r="Y85" s="84">
        <f t="shared" si="71"/>
        <v>1.1428571428571428</v>
      </c>
      <c r="Z85" s="83">
        <f>Z16+Z21+Z25+Z28+Z33+Z36+Z41+Z46+Z51+Z55+Z60+Z65+Z71+Z76+Z80+Z84</f>
        <v>788</v>
      </c>
      <c r="AA85" s="84">
        <f t="shared" si="9"/>
        <v>78.564307078763704</v>
      </c>
      <c r="AB85" s="83">
        <f>AB16+AB21+AB25+AB28+AB33+AB36+AB41+AB46+AB51+AB55+AB60+AB65+AB71+AB76+AB80+AB84</f>
        <v>0</v>
      </c>
      <c r="AC85" s="84">
        <f t="shared" si="72"/>
        <v>0</v>
      </c>
      <c r="AD85" s="83">
        <f>AD16+AD21+AD25+AD28+AD33+AD36+AD41+AD46+AD51+AD55+AD60+AD65+AD71+AD76+AD80+AD84</f>
        <v>788</v>
      </c>
      <c r="AE85" s="84">
        <f t="shared" si="11"/>
        <v>78.564307078763704</v>
      </c>
      <c r="AF85" s="83">
        <f>AF16+AF21+AF25+AF28+AF33+AF36+AF41+AF46+AF51+AF55+AF60+AF65+AF71+AF76+AF80+AF84</f>
        <v>11</v>
      </c>
      <c r="AG85" s="84">
        <f t="shared" si="73"/>
        <v>1.3959390862944163</v>
      </c>
      <c r="AH85" s="83">
        <f>AH16+AH21+AH25+AH28+AH33+AH36+AH41+AH46+AH51+AH55+AH60+AH65+AH71+AH76+AH80+AH84</f>
        <v>789</v>
      </c>
      <c r="AI85" s="84">
        <f t="shared" si="13"/>
        <v>78.664007976071787</v>
      </c>
      <c r="AJ85" s="83">
        <f>AJ16+AJ21+AJ25+AJ28+AJ33+AJ36+AJ41+AJ46+AJ51+AJ55+AJ60+AJ65+AJ71+AJ76+AJ80+AJ84</f>
        <v>1</v>
      </c>
      <c r="AK85" s="84">
        <f t="shared" si="74"/>
        <v>0.12674271229404308</v>
      </c>
      <c r="AL85" s="83">
        <f t="shared" ref="AL85:BA85" si="101">AL16+AL21+AL25+AL28+AL33+AL36+AL41+AL46+AL51+AL55+AL60+AL65+AL71+AL76+AL80+AL84</f>
        <v>21</v>
      </c>
      <c r="AM85" s="83">
        <f t="shared" si="101"/>
        <v>14</v>
      </c>
      <c r="AN85" s="83">
        <f t="shared" si="101"/>
        <v>18</v>
      </c>
      <c r="AO85" s="83">
        <f t="shared" si="101"/>
        <v>7</v>
      </c>
      <c r="AP85" s="83">
        <f t="shared" si="101"/>
        <v>1</v>
      </c>
      <c r="AQ85" s="83">
        <f t="shared" si="101"/>
        <v>1</v>
      </c>
      <c r="AR85" s="83">
        <f t="shared" si="101"/>
        <v>46</v>
      </c>
      <c r="AS85" s="83">
        <f t="shared" si="101"/>
        <v>3</v>
      </c>
      <c r="AT85" s="83">
        <f t="shared" si="101"/>
        <v>1</v>
      </c>
      <c r="AU85" s="83">
        <f t="shared" si="101"/>
        <v>0</v>
      </c>
      <c r="AV85" s="83">
        <f t="shared" si="101"/>
        <v>0</v>
      </c>
      <c r="AW85" s="83">
        <f t="shared" si="101"/>
        <v>0</v>
      </c>
      <c r="AX85" s="83">
        <f t="shared" si="101"/>
        <v>6</v>
      </c>
      <c r="AY85" s="83">
        <f t="shared" si="101"/>
        <v>67</v>
      </c>
      <c r="AZ85" s="83">
        <f t="shared" si="101"/>
        <v>835</v>
      </c>
      <c r="BA85" s="83">
        <f t="shared" si="101"/>
        <v>211</v>
      </c>
      <c r="BB85" s="87">
        <f t="shared" si="15"/>
        <v>25.269461077844312</v>
      </c>
      <c r="BC85" s="83">
        <f>BC16+BC21+BC25+BC28+BC33+BC36+BC41+BC46+BC51+BC55+BC60+BC65+BC71+BC76+BC80+BC84</f>
        <v>1</v>
      </c>
      <c r="BD85" s="87">
        <f t="shared" si="16"/>
        <v>0.11976047904191617</v>
      </c>
      <c r="BE85" s="83">
        <f>BE16+BE21+BE25+BE28+BE33+BE36+BE41+BE46+BE51+BE55+BE60+BE65+BE71+BE76+BE80+BE84</f>
        <v>16</v>
      </c>
      <c r="BF85" s="88">
        <f t="shared" si="98"/>
        <v>1.9161676646706587</v>
      </c>
      <c r="BG85" s="83">
        <f>BG16+BG21+BG25+BG28+BG33+BG36+BG41+BG46+BG51+BG55+BG60+BG65+BG71+BG76+BG80+BG84</f>
        <v>271</v>
      </c>
      <c r="BH85" s="88">
        <f t="shared" si="18"/>
        <v>32.455089820359284</v>
      </c>
      <c r="BI85" s="83">
        <f>BI16+BI21+BI25+BI28+BI33+BI36+BI41+BI46+BI51+BI55+BI60+BI65+BI71+BI76+BI80+BI84</f>
        <v>499</v>
      </c>
      <c r="BJ85" s="88">
        <f t="shared" si="20"/>
        <v>59.76047904191617</v>
      </c>
      <c r="BK85" s="83">
        <f>BK16+BK21+BK25+BK28+BK33+BK36+BK41+BK46+BK51+BK55+BK60+BK65+BK71+BK76+BK80+BK84</f>
        <v>335</v>
      </c>
      <c r="BL85" s="84">
        <f t="shared" si="21"/>
        <v>40.119760479041915</v>
      </c>
      <c r="BM85" s="83">
        <f>BM16+BM21+BM25+BM28+BM33+BM36+BM41+BM46+BM51+BM55+BM60+BM65+BM71+BM76+BM80+BM84</f>
        <v>1</v>
      </c>
      <c r="BN85" s="84">
        <f t="shared" si="22"/>
        <v>0.11976047904191617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197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835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835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136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JANUARI!D16</f>
        <v>27</v>
      </c>
      <c r="D12" s="24">
        <f>JANUARI!E16</f>
        <v>34</v>
      </c>
      <c r="E12" s="24">
        <f>JANUARI!F16</f>
        <v>19</v>
      </c>
      <c r="F12" s="24">
        <f>JANUARI!G16</f>
        <v>70.370370370370367</v>
      </c>
      <c r="G12" s="24">
        <f>JANUARI!H16</f>
        <v>13</v>
      </c>
      <c r="H12" s="24">
        <f>JANUARI!I16</f>
        <v>68.421052631578945</v>
      </c>
      <c r="I12" s="24">
        <f>JANUARI!J16</f>
        <v>0</v>
      </c>
      <c r="J12" s="24">
        <f>JANUARI!K16</f>
        <v>0</v>
      </c>
      <c r="K12" s="24">
        <f>JANUARI!L16</f>
        <v>0</v>
      </c>
      <c r="L12" s="24">
        <f>JANUARI!M16</f>
        <v>0</v>
      </c>
      <c r="M12" s="24">
        <f>JANUARI!N16</f>
        <v>20</v>
      </c>
      <c r="N12" s="24">
        <f>JANUARI!O16</f>
        <v>74.074074074074076</v>
      </c>
      <c r="O12" s="24">
        <f>JANUARI!P16</f>
        <v>3</v>
      </c>
      <c r="P12" s="24">
        <f>JANUARI!Q16</f>
        <v>15</v>
      </c>
      <c r="Q12" s="24">
        <f>JANUARI!R16</f>
        <v>19</v>
      </c>
      <c r="R12" s="24">
        <f>JANUARI!S16</f>
        <v>70.370370370370367</v>
      </c>
      <c r="S12" s="24">
        <f>JANUARI!T16</f>
        <v>0</v>
      </c>
      <c r="T12" s="24">
        <f>JANUARI!U16</f>
        <v>0</v>
      </c>
      <c r="U12" s="24">
        <f>JANUARI!V16</f>
        <v>19</v>
      </c>
      <c r="V12" s="24">
        <f>JANUARI!W16</f>
        <v>70.370370370370367</v>
      </c>
      <c r="W12" s="24">
        <f>JANUARI!X16</f>
        <v>0</v>
      </c>
      <c r="X12" s="24">
        <f>JANUARI!Y16</f>
        <v>0</v>
      </c>
      <c r="Y12" s="24">
        <f>JANUARI!Z16</f>
        <v>19</v>
      </c>
      <c r="Z12" s="24">
        <f>JANUARI!AA16</f>
        <v>70.370370370370367</v>
      </c>
      <c r="AA12" s="24">
        <f>JANUARI!AB16</f>
        <v>0</v>
      </c>
      <c r="AB12" s="24">
        <f>JANUARI!AC16</f>
        <v>0</v>
      </c>
      <c r="AC12" s="24">
        <f>JANUARI!AD16</f>
        <v>19</v>
      </c>
      <c r="AD12" s="24">
        <f>JANUARI!AE16</f>
        <v>70.370370370370367</v>
      </c>
      <c r="AE12" s="24">
        <f>JANUARI!AF16</f>
        <v>0</v>
      </c>
      <c r="AF12" s="24">
        <f>JANUARI!AG16</f>
        <v>0</v>
      </c>
      <c r="AG12" s="24">
        <f>JANUARI!AH16</f>
        <v>19</v>
      </c>
      <c r="AH12" s="24">
        <f>JANUARI!AI16</f>
        <v>70.370370370370367</v>
      </c>
      <c r="AI12" s="24">
        <f>JANUARI!AJ16</f>
        <v>0</v>
      </c>
      <c r="AJ12" s="24">
        <f>JANUARI!AK16</f>
        <v>0</v>
      </c>
      <c r="AK12" s="24">
        <f>JANUARI!AL16</f>
        <v>0</v>
      </c>
      <c r="AL12" s="24">
        <f>JANUARI!AM16</f>
        <v>0</v>
      </c>
      <c r="AM12" s="24">
        <f>JANUARI!AN16</f>
        <v>0</v>
      </c>
      <c r="AN12" s="24">
        <f>JANUARI!AO16</f>
        <v>0</v>
      </c>
      <c r="AO12" s="24">
        <f>JANUARI!AP16</f>
        <v>0</v>
      </c>
      <c r="AP12" s="24">
        <f>JANUARI!AQ16</f>
        <v>0</v>
      </c>
      <c r="AQ12" s="24">
        <f>JANUARI!AR16</f>
        <v>3</v>
      </c>
      <c r="AR12" s="24">
        <f>JANUARI!AS16</f>
        <v>0</v>
      </c>
      <c r="AS12" s="24">
        <f>JANUARI!AT16</f>
        <v>0</v>
      </c>
      <c r="AT12" s="24">
        <f>JANUARI!AU16</f>
        <v>0</v>
      </c>
      <c r="AU12" s="24">
        <f>JANUARI!AV16</f>
        <v>0</v>
      </c>
      <c r="AV12" s="24">
        <f>JANUARI!AW16</f>
        <v>0</v>
      </c>
      <c r="AW12" s="24">
        <f>JANUARI!AX16</f>
        <v>0</v>
      </c>
      <c r="AX12" s="24">
        <f>JANUARI!AY16</f>
        <v>1</v>
      </c>
      <c r="AY12" s="24">
        <f>JANUARI!AZ16</f>
        <v>27</v>
      </c>
      <c r="AZ12" s="24">
        <f>JANUARI!BA16</f>
        <v>12</v>
      </c>
      <c r="BA12" s="24">
        <f>JANUARI!BB16</f>
        <v>44.444444444444443</v>
      </c>
      <c r="BB12" s="24">
        <f>JANUARI!BC16</f>
        <v>0</v>
      </c>
      <c r="BC12" s="24">
        <f>JANUARI!BD16</f>
        <v>0</v>
      </c>
      <c r="BD12" s="24">
        <f>JANUARI!BE16</f>
        <v>0</v>
      </c>
      <c r="BE12" s="24">
        <f>JANUARI!BF16</f>
        <v>0</v>
      </c>
      <c r="BF12" s="24">
        <f>JANUARI!BG16</f>
        <v>0</v>
      </c>
      <c r="BG12" s="24">
        <f>JANUARI!BH16</f>
        <v>0</v>
      </c>
      <c r="BH12" s="24">
        <f>JANUARI!BI16</f>
        <v>12</v>
      </c>
      <c r="BI12" s="24">
        <f>JANUARI!BJ16</f>
        <v>44.444444444444443</v>
      </c>
      <c r="BJ12" s="24">
        <f>JANUARI!BK16</f>
        <v>15</v>
      </c>
      <c r="BK12" s="24">
        <f>JANUARI!BL16</f>
        <v>55.555555555555557</v>
      </c>
      <c r="BL12" s="24">
        <f>JANUARI!BM16</f>
        <v>0</v>
      </c>
      <c r="BM12" s="24">
        <f>JANUARI!BN16</f>
        <v>0</v>
      </c>
      <c r="BN12" s="24">
        <f>JANUARI!BO16</f>
        <v>0</v>
      </c>
      <c r="BO12" s="24">
        <f>JANUARI!BP16</f>
        <v>0</v>
      </c>
      <c r="BP12" s="24">
        <f>JANUARI!BQ16</f>
        <v>0</v>
      </c>
      <c r="BQ12" s="24">
        <f>JANUARI!BR16</f>
        <v>0</v>
      </c>
      <c r="BR12" s="24">
        <f>JANUARI!BS16</f>
        <v>0</v>
      </c>
      <c r="BS12" s="24">
        <f>JANUARI!BT16</f>
        <v>0</v>
      </c>
      <c r="BT12" s="24">
        <f>JANUARI!BU16</f>
        <v>0</v>
      </c>
      <c r="BU12" s="24">
        <f>JANUARI!BV16</f>
        <v>0</v>
      </c>
    </row>
    <row r="13" spans="1:73" ht="14.25" customHeight="1">
      <c r="A13" s="100">
        <v>2</v>
      </c>
      <c r="B13" s="102" t="s">
        <v>68</v>
      </c>
      <c r="C13" s="24">
        <f>JANUARI!D21</f>
        <v>32</v>
      </c>
      <c r="D13" s="24">
        <f>JANUARI!E21</f>
        <v>30</v>
      </c>
      <c r="E13" s="24">
        <f>JANUARI!F21</f>
        <v>15</v>
      </c>
      <c r="F13" s="24">
        <f>JANUARI!G21</f>
        <v>46.875</v>
      </c>
      <c r="G13" s="24">
        <f>JANUARI!H21</f>
        <v>2</v>
      </c>
      <c r="H13" s="24">
        <f>JANUARI!I21</f>
        <v>13.333333333333334</v>
      </c>
      <c r="I13" s="24">
        <f>JANUARI!J21</f>
        <v>0</v>
      </c>
      <c r="J13" s="24">
        <f>JANUARI!K21</f>
        <v>0</v>
      </c>
      <c r="K13" s="24">
        <f>JANUARI!L21</f>
        <v>2</v>
      </c>
      <c r="L13" s="24">
        <f>JANUARI!M21</f>
        <v>0</v>
      </c>
      <c r="M13" s="24">
        <f>JANUARI!N21</f>
        <v>32</v>
      </c>
      <c r="N13" s="24">
        <f>JANUARI!O21</f>
        <v>100</v>
      </c>
      <c r="O13" s="24">
        <f>JANUARI!P21</f>
        <v>1</v>
      </c>
      <c r="P13" s="24">
        <f>JANUARI!Q21</f>
        <v>3.125</v>
      </c>
      <c r="Q13" s="24">
        <f>JANUARI!R21</f>
        <v>15</v>
      </c>
      <c r="R13" s="24">
        <f>JANUARI!S21</f>
        <v>46.875</v>
      </c>
      <c r="S13" s="24">
        <f>JANUARI!T21</f>
        <v>0</v>
      </c>
      <c r="T13" s="24">
        <f>JANUARI!U21</f>
        <v>0</v>
      </c>
      <c r="U13" s="24">
        <f>JANUARI!V21</f>
        <v>0</v>
      </c>
      <c r="V13" s="24">
        <f>JANUARI!W21</f>
        <v>0</v>
      </c>
      <c r="W13" s="24">
        <f>JANUARI!X21</f>
        <v>0</v>
      </c>
      <c r="X13" s="24" t="e">
        <f>JANUARI!Y21</f>
        <v>#DIV/0!</v>
      </c>
      <c r="Y13" s="24">
        <f>JANUARI!Z21</f>
        <v>0</v>
      </c>
      <c r="Z13" s="24">
        <f>JANUARI!AA21</f>
        <v>0</v>
      </c>
      <c r="AA13" s="24">
        <f>JANUARI!AB21</f>
        <v>0</v>
      </c>
      <c r="AB13" s="24" t="e">
        <f>JANUARI!AC21</f>
        <v>#DIV/0!</v>
      </c>
      <c r="AC13" s="24">
        <f>JANUARI!AD21</f>
        <v>15</v>
      </c>
      <c r="AD13" s="24">
        <f>JANUARI!AE21</f>
        <v>46.875</v>
      </c>
      <c r="AE13" s="24">
        <f>JANUARI!AF21</f>
        <v>0</v>
      </c>
      <c r="AF13" s="24">
        <f>JANUARI!AG21</f>
        <v>0</v>
      </c>
      <c r="AG13" s="24">
        <f>JANUARI!AH21</f>
        <v>15</v>
      </c>
      <c r="AH13" s="24">
        <f>JANUARI!AI21</f>
        <v>46.875</v>
      </c>
      <c r="AI13" s="24">
        <f>JANUARI!AJ21</f>
        <v>0</v>
      </c>
      <c r="AJ13" s="24">
        <f>JANUARI!AK21</f>
        <v>0</v>
      </c>
      <c r="AK13" s="24">
        <f>JANUARI!AL21</f>
        <v>0</v>
      </c>
      <c r="AL13" s="24">
        <f>JANUARI!AM21</f>
        <v>0</v>
      </c>
      <c r="AM13" s="24">
        <f>JANUARI!AN21</f>
        <v>0</v>
      </c>
      <c r="AN13" s="24">
        <f>JANUARI!AO21</f>
        <v>0</v>
      </c>
      <c r="AO13" s="24">
        <f>JANUARI!AP21</f>
        <v>0</v>
      </c>
      <c r="AP13" s="24">
        <f>JANUARI!AQ21</f>
        <v>0</v>
      </c>
      <c r="AQ13" s="24">
        <f>JANUARI!AR21</f>
        <v>2</v>
      </c>
      <c r="AR13" s="24">
        <f>JANUARI!AS21</f>
        <v>0</v>
      </c>
      <c r="AS13" s="24">
        <f>JANUARI!AT21</f>
        <v>0</v>
      </c>
      <c r="AT13" s="24">
        <f>JANUARI!AU21</f>
        <v>0</v>
      </c>
      <c r="AU13" s="24">
        <f>JANUARI!AV21</f>
        <v>0</v>
      </c>
      <c r="AV13" s="24">
        <f>JANUARI!AW21</f>
        <v>0</v>
      </c>
      <c r="AW13" s="24">
        <f>JANUARI!AX21</f>
        <v>0</v>
      </c>
      <c r="AX13" s="24">
        <f>JANUARI!AY21</f>
        <v>5</v>
      </c>
      <c r="AY13" s="24">
        <f>JANUARI!AZ21</f>
        <v>28</v>
      </c>
      <c r="AZ13" s="24">
        <f>JANUARI!BA21</f>
        <v>14</v>
      </c>
      <c r="BA13" s="24">
        <f>JANUARI!BB21</f>
        <v>50</v>
      </c>
      <c r="BB13" s="24">
        <f>JANUARI!BC21</f>
        <v>0</v>
      </c>
      <c r="BC13" s="24">
        <f>JANUARI!BD21</f>
        <v>0</v>
      </c>
      <c r="BD13" s="24">
        <f>JANUARI!BE21</f>
        <v>0</v>
      </c>
      <c r="BE13" s="24">
        <f>JANUARI!BF21</f>
        <v>0</v>
      </c>
      <c r="BF13" s="24">
        <f>JANUARI!BG21</f>
        <v>7</v>
      </c>
      <c r="BG13" s="24">
        <f>JANUARI!BH21</f>
        <v>25</v>
      </c>
      <c r="BH13" s="24">
        <f>JANUARI!BI21</f>
        <v>21</v>
      </c>
      <c r="BI13" s="24">
        <f>JANUARI!BJ21</f>
        <v>75</v>
      </c>
      <c r="BJ13" s="24">
        <f>JANUARI!BK21</f>
        <v>7</v>
      </c>
      <c r="BK13" s="24">
        <f>JANUARI!BL21</f>
        <v>25</v>
      </c>
      <c r="BL13" s="24">
        <f>JANUARI!BM21</f>
        <v>0</v>
      </c>
      <c r="BM13" s="24">
        <f>JANUARI!BN21</f>
        <v>0</v>
      </c>
      <c r="BN13" s="24">
        <f>JANUARI!BO21</f>
        <v>0</v>
      </c>
      <c r="BO13" s="24">
        <f>JANUARI!BP21</f>
        <v>0</v>
      </c>
      <c r="BP13" s="24">
        <f>JANUARI!BQ21</f>
        <v>0</v>
      </c>
      <c r="BQ13" s="24">
        <f>JANUARI!BR21</f>
        <v>0</v>
      </c>
      <c r="BR13" s="24">
        <f>JANUARI!BS21</f>
        <v>0</v>
      </c>
      <c r="BS13" s="24">
        <f>JANUARI!BT21</f>
        <v>0</v>
      </c>
      <c r="BT13" s="24">
        <f>JANUARI!BU21</f>
        <v>0</v>
      </c>
      <c r="BU13" s="24">
        <f>JANUARI!BV21</f>
        <v>0</v>
      </c>
    </row>
    <row r="14" spans="1:73" ht="14.25" customHeight="1">
      <c r="A14" s="100">
        <v>3</v>
      </c>
      <c r="B14" s="102" t="s">
        <v>74</v>
      </c>
      <c r="C14" s="24">
        <f>JANUARI!D25</f>
        <v>20</v>
      </c>
      <c r="D14" s="24">
        <f>JANUARI!E25</f>
        <v>13</v>
      </c>
      <c r="E14" s="24">
        <f>JANUARI!F25</f>
        <v>18</v>
      </c>
      <c r="F14" s="24">
        <f>JANUARI!G25</f>
        <v>90</v>
      </c>
      <c r="G14" s="24">
        <f>JANUARI!H25</f>
        <v>0</v>
      </c>
      <c r="H14" s="24">
        <f>JANUARI!I25</f>
        <v>0</v>
      </c>
      <c r="I14" s="24">
        <f>JANUARI!J25</f>
        <v>0</v>
      </c>
      <c r="J14" s="24">
        <f>JANUARI!K25</f>
        <v>0</v>
      </c>
      <c r="K14" s="24">
        <f>JANUARI!L25</f>
        <v>0</v>
      </c>
      <c r="L14" s="24">
        <f>JANUARI!M25</f>
        <v>0</v>
      </c>
      <c r="M14" s="24">
        <f>JANUARI!N25</f>
        <v>20</v>
      </c>
      <c r="N14" s="24">
        <f>JANUARI!O25</f>
        <v>100</v>
      </c>
      <c r="O14" s="24">
        <f>JANUARI!P25</f>
        <v>1</v>
      </c>
      <c r="P14" s="24">
        <f>JANUARI!Q25</f>
        <v>5</v>
      </c>
      <c r="Q14" s="24">
        <f>JANUARI!R25</f>
        <v>18</v>
      </c>
      <c r="R14" s="24">
        <f>JANUARI!S25</f>
        <v>90</v>
      </c>
      <c r="S14" s="24">
        <f>JANUARI!T25</f>
        <v>0</v>
      </c>
      <c r="T14" s="24">
        <f>JANUARI!U25</f>
        <v>0</v>
      </c>
      <c r="U14" s="24">
        <f>JANUARI!V25</f>
        <v>18</v>
      </c>
      <c r="V14" s="24">
        <f>JANUARI!W25</f>
        <v>90</v>
      </c>
      <c r="W14" s="24">
        <f>JANUARI!X25</f>
        <v>0</v>
      </c>
      <c r="X14" s="24">
        <f>JANUARI!Y25</f>
        <v>0</v>
      </c>
      <c r="Y14" s="24">
        <f>JANUARI!Z25</f>
        <v>18</v>
      </c>
      <c r="Z14" s="24">
        <f>JANUARI!AA25</f>
        <v>90</v>
      </c>
      <c r="AA14" s="24">
        <f>JANUARI!AB25</f>
        <v>0</v>
      </c>
      <c r="AB14" s="24">
        <f>JANUARI!AC25</f>
        <v>0</v>
      </c>
      <c r="AC14" s="24">
        <f>JANUARI!AD25</f>
        <v>18</v>
      </c>
      <c r="AD14" s="24">
        <f>JANUARI!AE25</f>
        <v>90</v>
      </c>
      <c r="AE14" s="24">
        <f>JANUARI!AF25</f>
        <v>0</v>
      </c>
      <c r="AF14" s="24">
        <f>JANUARI!AG25</f>
        <v>0</v>
      </c>
      <c r="AG14" s="24">
        <f>JANUARI!AH25</f>
        <v>18</v>
      </c>
      <c r="AH14" s="24">
        <f>JANUARI!AI25</f>
        <v>90</v>
      </c>
      <c r="AI14" s="24">
        <f>JANUARI!AJ25</f>
        <v>0</v>
      </c>
      <c r="AJ14" s="24">
        <f>JANUARI!AK25</f>
        <v>0</v>
      </c>
      <c r="AK14" s="24">
        <f>JANUARI!AL25</f>
        <v>0</v>
      </c>
      <c r="AL14" s="24">
        <f>JANUARI!AM25</f>
        <v>0</v>
      </c>
      <c r="AM14" s="24">
        <f>JANUARI!AN25</f>
        <v>0</v>
      </c>
      <c r="AN14" s="24">
        <f>JANUARI!AO25</f>
        <v>1</v>
      </c>
      <c r="AO14" s="24">
        <f>JANUARI!AP25</f>
        <v>0</v>
      </c>
      <c r="AP14" s="24">
        <f>JANUARI!AQ25</f>
        <v>0</v>
      </c>
      <c r="AQ14" s="24">
        <f>JANUARI!AR25</f>
        <v>0</v>
      </c>
      <c r="AR14" s="24">
        <f>JANUARI!AS25</f>
        <v>0</v>
      </c>
      <c r="AS14" s="24">
        <f>JANUARI!AT25</f>
        <v>0</v>
      </c>
      <c r="AT14" s="24">
        <f>JANUARI!AU25</f>
        <v>0</v>
      </c>
      <c r="AU14" s="24">
        <f>JANUARI!AV25</f>
        <v>0</v>
      </c>
      <c r="AV14" s="24">
        <f>JANUARI!AW25</f>
        <v>0</v>
      </c>
      <c r="AW14" s="24">
        <f>JANUARI!AX25</f>
        <v>0</v>
      </c>
      <c r="AX14" s="24">
        <f>JANUARI!AY25</f>
        <v>0</v>
      </c>
      <c r="AY14" s="24">
        <f>JANUARI!AZ25</f>
        <v>12</v>
      </c>
      <c r="AZ14" s="24">
        <f>JANUARI!BA25</f>
        <v>4</v>
      </c>
      <c r="BA14" s="24">
        <f>JANUARI!BB25</f>
        <v>33.333333333333329</v>
      </c>
      <c r="BB14" s="24">
        <f>JANUARI!BC25</f>
        <v>0</v>
      </c>
      <c r="BC14" s="24">
        <f>JANUARI!BD25</f>
        <v>0</v>
      </c>
      <c r="BD14" s="24">
        <f>JANUARI!BE25</f>
        <v>0</v>
      </c>
      <c r="BE14" s="24">
        <f>JANUARI!BF25</f>
        <v>0</v>
      </c>
      <c r="BF14" s="24">
        <f>JANUARI!BG25</f>
        <v>3</v>
      </c>
      <c r="BG14" s="24">
        <f>JANUARI!BH25</f>
        <v>25</v>
      </c>
      <c r="BH14" s="24">
        <f>JANUARI!BI25</f>
        <v>7</v>
      </c>
      <c r="BI14" s="24">
        <f>JANUARI!BJ25</f>
        <v>58.333333333333336</v>
      </c>
      <c r="BJ14" s="24">
        <f>JANUARI!BK25</f>
        <v>5</v>
      </c>
      <c r="BK14" s="24">
        <f>JANUARI!BL25</f>
        <v>41.666666666666671</v>
      </c>
      <c r="BL14" s="24">
        <f>JANUARI!BM25</f>
        <v>0</v>
      </c>
      <c r="BM14" s="24">
        <f>JANUARI!BN25</f>
        <v>0</v>
      </c>
      <c r="BN14" s="24">
        <f>JANUARI!BO25</f>
        <v>0</v>
      </c>
      <c r="BO14" s="24">
        <f>JANUARI!BP25</f>
        <v>0</v>
      </c>
      <c r="BP14" s="24">
        <f>JANUARI!BQ25</f>
        <v>0</v>
      </c>
      <c r="BQ14" s="24">
        <f>JANUARI!BR25</f>
        <v>0</v>
      </c>
      <c r="BR14" s="24">
        <f>JANUARI!BS25</f>
        <v>0</v>
      </c>
      <c r="BS14" s="24">
        <f>JANUARI!BT25</f>
        <v>0</v>
      </c>
      <c r="BT14" s="24">
        <f>JANUARI!BU25</f>
        <v>0</v>
      </c>
      <c r="BU14" s="24">
        <f>JANUARI!BV25</f>
        <v>0</v>
      </c>
    </row>
    <row r="15" spans="1:73" ht="14.25" customHeight="1">
      <c r="A15" s="100">
        <v>4</v>
      </c>
      <c r="B15" s="102" t="s">
        <v>141</v>
      </c>
      <c r="C15" s="24">
        <f>JANUARI!D28</f>
        <v>38</v>
      </c>
      <c r="D15" s="24">
        <f>JANUARI!E28</f>
        <v>34</v>
      </c>
      <c r="E15" s="24">
        <f>JANUARI!F28</f>
        <v>37</v>
      </c>
      <c r="F15" s="24">
        <f>JANUARI!G28</f>
        <v>97.368421052631575</v>
      </c>
      <c r="G15" s="24">
        <f>JANUARI!H28</f>
        <v>3</v>
      </c>
      <c r="H15" s="24">
        <f>JANUARI!I28</f>
        <v>8.1081081081081088</v>
      </c>
      <c r="I15" s="24">
        <f>JANUARI!J28</f>
        <v>0</v>
      </c>
      <c r="J15" s="24">
        <f>JANUARI!K28</f>
        <v>0</v>
      </c>
      <c r="K15" s="24">
        <f>JANUARI!L28</f>
        <v>1</v>
      </c>
      <c r="L15" s="24">
        <f>JANUARI!M28</f>
        <v>0</v>
      </c>
      <c r="M15" s="24">
        <f>JANUARI!N28</f>
        <v>38</v>
      </c>
      <c r="N15" s="24">
        <f>JANUARI!O28</f>
        <v>100</v>
      </c>
      <c r="O15" s="24">
        <f>JANUARI!P28</f>
        <v>5</v>
      </c>
      <c r="P15" s="24">
        <f>JANUARI!Q28</f>
        <v>13.157894736842104</v>
      </c>
      <c r="Q15" s="24">
        <f>JANUARI!R28</f>
        <v>37</v>
      </c>
      <c r="R15" s="24">
        <f>JANUARI!S28</f>
        <v>97.368421052631575</v>
      </c>
      <c r="S15" s="24">
        <f>JANUARI!T28</f>
        <v>0</v>
      </c>
      <c r="T15" s="24">
        <f>JANUARI!U28</f>
        <v>0</v>
      </c>
      <c r="U15" s="24">
        <f>JANUARI!V28</f>
        <v>0</v>
      </c>
      <c r="V15" s="24">
        <f>JANUARI!W28</f>
        <v>0</v>
      </c>
      <c r="W15" s="24">
        <f>JANUARI!X28</f>
        <v>0</v>
      </c>
      <c r="X15" s="24" t="e">
        <f>JANUARI!Y28</f>
        <v>#DIV/0!</v>
      </c>
      <c r="Y15" s="24">
        <f>JANUARI!Z28</f>
        <v>37</v>
      </c>
      <c r="Z15" s="24">
        <f>JANUARI!AA28</f>
        <v>97.368421052631575</v>
      </c>
      <c r="AA15" s="24">
        <f>JANUARI!AB28</f>
        <v>1</v>
      </c>
      <c r="AB15" s="24">
        <f>JANUARI!AC28</f>
        <v>2.7027027027027026</v>
      </c>
      <c r="AC15" s="24">
        <f>JANUARI!AD28</f>
        <v>37</v>
      </c>
      <c r="AD15" s="24">
        <f>JANUARI!AE28</f>
        <v>97.368421052631575</v>
      </c>
      <c r="AE15" s="24">
        <f>JANUARI!AF28</f>
        <v>0</v>
      </c>
      <c r="AF15" s="24">
        <f>JANUARI!AG28</f>
        <v>0</v>
      </c>
      <c r="AG15" s="24">
        <f>JANUARI!AH28</f>
        <v>37</v>
      </c>
      <c r="AH15" s="24">
        <f>JANUARI!AI28</f>
        <v>97.368421052631575</v>
      </c>
      <c r="AI15" s="24">
        <f>JANUARI!AJ28</f>
        <v>0</v>
      </c>
      <c r="AJ15" s="24">
        <f>JANUARI!AK28</f>
        <v>0</v>
      </c>
      <c r="AK15" s="24">
        <f>JANUARI!AL28</f>
        <v>2</v>
      </c>
      <c r="AL15" s="24">
        <f>JANUARI!AM28</f>
        <v>1</v>
      </c>
      <c r="AM15" s="24">
        <f>JANUARI!AN28</f>
        <v>1</v>
      </c>
      <c r="AN15" s="24">
        <f>JANUARI!AO28</f>
        <v>1</v>
      </c>
      <c r="AO15" s="24">
        <f>JANUARI!AP28</f>
        <v>0</v>
      </c>
      <c r="AP15" s="24">
        <f>JANUARI!AQ28</f>
        <v>0</v>
      </c>
      <c r="AQ15" s="24">
        <f>JANUARI!AR28</f>
        <v>0</v>
      </c>
      <c r="AR15" s="24">
        <f>JANUARI!AS28</f>
        <v>0</v>
      </c>
      <c r="AS15" s="24">
        <f>JANUARI!AT28</f>
        <v>0</v>
      </c>
      <c r="AT15" s="24">
        <f>JANUARI!AU28</f>
        <v>0</v>
      </c>
      <c r="AU15" s="24">
        <f>JANUARI!AV28</f>
        <v>0</v>
      </c>
      <c r="AV15" s="24">
        <f>JANUARI!AW28</f>
        <v>0</v>
      </c>
      <c r="AW15" s="24">
        <f>JANUARI!AX28</f>
        <v>1</v>
      </c>
      <c r="AX15" s="24">
        <f>JANUARI!AY28</f>
        <v>1</v>
      </c>
      <c r="AY15" s="24">
        <f>JANUARI!AZ28</f>
        <v>34</v>
      </c>
      <c r="AZ15" s="24">
        <f>JANUARI!BA28</f>
        <v>23</v>
      </c>
      <c r="BA15" s="24">
        <f>JANUARI!BB28</f>
        <v>67.64705882352942</v>
      </c>
      <c r="BB15" s="24">
        <f>JANUARI!BC28</f>
        <v>0</v>
      </c>
      <c r="BC15" s="24">
        <f>JANUARI!BD28</f>
        <v>0</v>
      </c>
      <c r="BD15" s="24">
        <f>JANUARI!BE28</f>
        <v>0</v>
      </c>
      <c r="BE15" s="24">
        <f>JANUARI!BF28</f>
        <v>0</v>
      </c>
      <c r="BF15" s="24">
        <f>JANUARI!BG28</f>
        <v>3</v>
      </c>
      <c r="BG15" s="24">
        <f>JANUARI!BH28</f>
        <v>8.8235294117647065</v>
      </c>
      <c r="BH15" s="24">
        <f>JANUARI!BI28</f>
        <v>26</v>
      </c>
      <c r="BI15" s="24">
        <f>JANUARI!BJ28</f>
        <v>76.470588235294116</v>
      </c>
      <c r="BJ15" s="24">
        <f>JANUARI!BK28</f>
        <v>7</v>
      </c>
      <c r="BK15" s="24">
        <f>JANUARI!BL28</f>
        <v>20.588235294117645</v>
      </c>
      <c r="BL15" s="24">
        <f>JANUARI!BM28</f>
        <v>0</v>
      </c>
      <c r="BM15" s="24">
        <f>JANUARI!BN28</f>
        <v>0</v>
      </c>
      <c r="BN15" s="24">
        <f>JANUARI!BO28</f>
        <v>0</v>
      </c>
      <c r="BO15" s="24">
        <f>JANUARI!BP28</f>
        <v>0</v>
      </c>
      <c r="BP15" s="24">
        <f>JANUARI!BQ28</f>
        <v>0</v>
      </c>
      <c r="BQ15" s="24">
        <f>JANUARI!BR28</f>
        <v>0</v>
      </c>
      <c r="BR15" s="24">
        <f>JANUARI!BS28</f>
        <v>1</v>
      </c>
      <c r="BS15" s="24">
        <f>JANUARI!BT28</f>
        <v>2.9411764705882351</v>
      </c>
      <c r="BT15" s="24">
        <f>JANUARI!BU28</f>
        <v>0</v>
      </c>
      <c r="BU15" s="24">
        <f>JANUARI!BV28</f>
        <v>0</v>
      </c>
    </row>
    <row r="16" spans="1:73" ht="14.25" customHeight="1">
      <c r="A16" s="100">
        <v>5</v>
      </c>
      <c r="B16" s="102" t="s">
        <v>142</v>
      </c>
      <c r="C16" s="24">
        <f>JANUARI!D33</f>
        <v>92</v>
      </c>
      <c r="D16" s="24">
        <f>JANUARI!E33</f>
        <v>59</v>
      </c>
      <c r="E16" s="24">
        <f>JANUARI!F33</f>
        <v>61</v>
      </c>
      <c r="F16" s="24">
        <f>JANUARI!G33</f>
        <v>66.304347826086953</v>
      </c>
      <c r="G16" s="24">
        <f>JANUARI!H33</f>
        <v>28</v>
      </c>
      <c r="H16" s="24">
        <f>JANUARI!I33</f>
        <v>45.901639344262293</v>
      </c>
      <c r="I16" s="24">
        <f>JANUARI!J33</f>
        <v>0</v>
      </c>
      <c r="J16" s="24">
        <f>JANUARI!K33</f>
        <v>0</v>
      </c>
      <c r="K16" s="24">
        <f>JANUARI!L33</f>
        <v>8</v>
      </c>
      <c r="L16" s="24">
        <f>JANUARI!M33</f>
        <v>0</v>
      </c>
      <c r="M16" s="24">
        <f>JANUARI!N33</f>
        <v>85</v>
      </c>
      <c r="N16" s="24">
        <f>JANUARI!O33</f>
        <v>92.391304347826093</v>
      </c>
      <c r="O16" s="24">
        <f>JANUARI!P33</f>
        <v>8</v>
      </c>
      <c r="P16" s="24">
        <f>JANUARI!Q33</f>
        <v>9.4117647058823533</v>
      </c>
      <c r="Q16" s="24">
        <f>JANUARI!R33</f>
        <v>51</v>
      </c>
      <c r="R16" s="24">
        <f>JANUARI!S33</f>
        <v>55.434782608695656</v>
      </c>
      <c r="S16" s="24">
        <f>JANUARI!T33</f>
        <v>3</v>
      </c>
      <c r="T16" s="24">
        <f>JANUARI!U33</f>
        <v>5.8823529411764701</v>
      </c>
      <c r="U16" s="24">
        <f>JANUARI!V33</f>
        <v>45</v>
      </c>
      <c r="V16" s="24">
        <f>JANUARI!W33</f>
        <v>48.913043478260867</v>
      </c>
      <c r="W16" s="24">
        <f>JANUARI!X33</f>
        <v>1</v>
      </c>
      <c r="X16" s="24">
        <f>JANUARI!Y33</f>
        <v>2.2222222222222223</v>
      </c>
      <c r="Y16" s="24">
        <f>JANUARI!Z33</f>
        <v>51</v>
      </c>
      <c r="Z16" s="24">
        <f>JANUARI!AA33</f>
        <v>55.434782608695656</v>
      </c>
      <c r="AA16" s="24">
        <f>JANUARI!AB33</f>
        <v>0</v>
      </c>
      <c r="AB16" s="24">
        <f>JANUARI!AC33</f>
        <v>0</v>
      </c>
      <c r="AC16" s="24">
        <f>JANUARI!AD33</f>
        <v>51</v>
      </c>
      <c r="AD16" s="24">
        <f>JANUARI!AE33</f>
        <v>55.434782608695656</v>
      </c>
      <c r="AE16" s="24">
        <f>JANUARI!AF33</f>
        <v>1</v>
      </c>
      <c r="AF16" s="24">
        <f>JANUARI!AG33</f>
        <v>1.9607843137254901</v>
      </c>
      <c r="AG16" s="24">
        <f>JANUARI!AH33</f>
        <v>51</v>
      </c>
      <c r="AH16" s="24">
        <f>JANUARI!AI33</f>
        <v>55.434782608695656</v>
      </c>
      <c r="AI16" s="24">
        <f>JANUARI!AJ33</f>
        <v>0</v>
      </c>
      <c r="AJ16" s="24">
        <f>JANUARI!AK33</f>
        <v>0</v>
      </c>
      <c r="AK16" s="24">
        <f>JANUARI!AL33</f>
        <v>0</v>
      </c>
      <c r="AL16" s="24">
        <f>JANUARI!AM33</f>
        <v>3</v>
      </c>
      <c r="AM16" s="24">
        <f>JANUARI!AN33</f>
        <v>2</v>
      </c>
      <c r="AN16" s="24">
        <f>JANUARI!AO33</f>
        <v>0</v>
      </c>
      <c r="AO16" s="24">
        <f>JANUARI!AP33</f>
        <v>0</v>
      </c>
      <c r="AP16" s="24">
        <f>JANUARI!AQ33</f>
        <v>0</v>
      </c>
      <c r="AQ16" s="24">
        <f>JANUARI!AR33</f>
        <v>4</v>
      </c>
      <c r="AR16" s="24">
        <f>JANUARI!AS33</f>
        <v>1</v>
      </c>
      <c r="AS16" s="24">
        <f>JANUARI!AT33</f>
        <v>0</v>
      </c>
      <c r="AT16" s="24">
        <f>JANUARI!AU33</f>
        <v>0</v>
      </c>
      <c r="AU16" s="24">
        <f>JANUARI!AV33</f>
        <v>0</v>
      </c>
      <c r="AV16" s="24">
        <f>JANUARI!AW33</f>
        <v>1</v>
      </c>
      <c r="AW16" s="24">
        <f>JANUARI!AX33</f>
        <v>0</v>
      </c>
      <c r="AX16" s="24">
        <f>JANUARI!AY33</f>
        <v>2</v>
      </c>
      <c r="AY16" s="24">
        <f>JANUARI!AZ33</f>
        <v>66</v>
      </c>
      <c r="AZ16" s="24">
        <f>JANUARI!BA33</f>
        <v>18</v>
      </c>
      <c r="BA16" s="24">
        <f>JANUARI!BB33</f>
        <v>27.27272727272727</v>
      </c>
      <c r="BB16" s="24">
        <f>JANUARI!BC33</f>
        <v>1</v>
      </c>
      <c r="BC16" s="24">
        <f>JANUARI!BD33</f>
        <v>1.5151515151515151</v>
      </c>
      <c r="BD16" s="24">
        <f>JANUARI!BE33</f>
        <v>0</v>
      </c>
      <c r="BE16" s="24">
        <f>JANUARI!BF33</f>
        <v>0</v>
      </c>
      <c r="BF16" s="24">
        <f>JANUARI!BG33</f>
        <v>29</v>
      </c>
      <c r="BG16" s="24">
        <f>JANUARI!BH33</f>
        <v>43.939393939393938</v>
      </c>
      <c r="BH16" s="24">
        <f>JANUARI!BI33</f>
        <v>48</v>
      </c>
      <c r="BI16" s="24">
        <f>JANUARI!BJ33</f>
        <v>72.727272727272734</v>
      </c>
      <c r="BJ16" s="24">
        <f>JANUARI!BK33</f>
        <v>18</v>
      </c>
      <c r="BK16" s="24">
        <f>JANUARI!BL33</f>
        <v>27.27272727272727</v>
      </c>
      <c r="BL16" s="24">
        <f>JANUARI!BM33</f>
        <v>0</v>
      </c>
      <c r="BM16" s="24">
        <f>JANUARI!BN33</f>
        <v>0</v>
      </c>
      <c r="BN16" s="24">
        <f>JANUARI!BO33</f>
        <v>0</v>
      </c>
      <c r="BO16" s="24">
        <f>JANUARI!BP33</f>
        <v>0</v>
      </c>
      <c r="BP16" s="24">
        <f>JANUARI!BQ33</f>
        <v>0</v>
      </c>
      <c r="BQ16" s="24">
        <f>JANUARI!BR33</f>
        <v>0</v>
      </c>
      <c r="BR16" s="24">
        <f>JANUARI!BS33</f>
        <v>0</v>
      </c>
      <c r="BS16" s="24">
        <f>JANUARI!BT33</f>
        <v>0</v>
      </c>
      <c r="BT16" s="24">
        <f>JANUARI!BU33</f>
        <v>0</v>
      </c>
      <c r="BU16" s="24">
        <f>JANUARI!BV33</f>
        <v>0</v>
      </c>
    </row>
    <row r="17" spans="1:73" ht="14.25" customHeight="1">
      <c r="A17" s="100">
        <v>6</v>
      </c>
      <c r="B17" s="102" t="s">
        <v>143</v>
      </c>
      <c r="C17" s="24">
        <f>JANUARI!D36</f>
        <v>35</v>
      </c>
      <c r="D17" s="24">
        <f>JANUARI!E36</f>
        <v>35</v>
      </c>
      <c r="E17" s="24">
        <f>JANUARI!F36</f>
        <v>25</v>
      </c>
      <c r="F17" s="24">
        <f>JANUARI!G36</f>
        <v>71.428571428571431</v>
      </c>
      <c r="G17" s="24">
        <f>JANUARI!H36</f>
        <v>10</v>
      </c>
      <c r="H17" s="24">
        <f>JANUARI!I36</f>
        <v>40</v>
      </c>
      <c r="I17" s="24">
        <f>JANUARI!J36</f>
        <v>0</v>
      </c>
      <c r="J17" s="24">
        <f>JANUARI!K36</f>
        <v>0</v>
      </c>
      <c r="K17" s="24">
        <f>JANUARI!L36</f>
        <v>4</v>
      </c>
      <c r="L17" s="24">
        <f>JANUARI!M36</f>
        <v>0</v>
      </c>
      <c r="M17" s="24">
        <f>JANUARI!N36</f>
        <v>26</v>
      </c>
      <c r="N17" s="24">
        <f>JANUARI!O36</f>
        <v>74.285714285714292</v>
      </c>
      <c r="O17" s="24">
        <f>JANUARI!P36</f>
        <v>8</v>
      </c>
      <c r="P17" s="24">
        <f>JANUARI!Q36</f>
        <v>30.76923076923077</v>
      </c>
      <c r="Q17" s="24">
        <f>JANUARI!R36</f>
        <v>20</v>
      </c>
      <c r="R17" s="24">
        <f>JANUARI!S36</f>
        <v>57.142857142857139</v>
      </c>
      <c r="S17" s="24">
        <f>JANUARI!T36</f>
        <v>5</v>
      </c>
      <c r="T17" s="24">
        <f>JANUARI!U36</f>
        <v>25</v>
      </c>
      <c r="U17" s="24">
        <f>JANUARI!V36</f>
        <v>27</v>
      </c>
      <c r="V17" s="24">
        <f>JANUARI!W36</f>
        <v>77.142857142857153</v>
      </c>
      <c r="W17" s="24">
        <f>JANUARI!X36</f>
        <v>0</v>
      </c>
      <c r="X17" s="24">
        <f>JANUARI!Y36</f>
        <v>0</v>
      </c>
      <c r="Y17" s="24">
        <f>JANUARI!Z36</f>
        <v>31</v>
      </c>
      <c r="Z17" s="24">
        <f>JANUARI!AA36</f>
        <v>88.571428571428569</v>
      </c>
      <c r="AA17" s="24">
        <f>JANUARI!AB36</f>
        <v>0</v>
      </c>
      <c r="AB17" s="24">
        <f>JANUARI!AC36</f>
        <v>0</v>
      </c>
      <c r="AC17" s="24">
        <f>JANUARI!AD36</f>
        <v>31</v>
      </c>
      <c r="AD17" s="24">
        <f>JANUARI!AE36</f>
        <v>88.571428571428569</v>
      </c>
      <c r="AE17" s="24">
        <f>JANUARI!AF36</f>
        <v>0</v>
      </c>
      <c r="AF17" s="24">
        <f>JANUARI!AG36</f>
        <v>0</v>
      </c>
      <c r="AG17" s="24">
        <f>JANUARI!AH36</f>
        <v>31</v>
      </c>
      <c r="AH17" s="24">
        <f>JANUARI!AI36</f>
        <v>88.571428571428569</v>
      </c>
      <c r="AI17" s="24">
        <f>JANUARI!AJ36</f>
        <v>0</v>
      </c>
      <c r="AJ17" s="24">
        <f>JANUARI!AK36</f>
        <v>0</v>
      </c>
      <c r="AK17" s="24">
        <f>JANUARI!AL36</f>
        <v>0</v>
      </c>
      <c r="AL17" s="24">
        <f>JANUARI!AM36</f>
        <v>1</v>
      </c>
      <c r="AM17" s="24">
        <f>JANUARI!AN36</f>
        <v>1</v>
      </c>
      <c r="AN17" s="24">
        <f>JANUARI!AO36</f>
        <v>0</v>
      </c>
      <c r="AO17" s="24">
        <f>JANUARI!AP36</f>
        <v>0</v>
      </c>
      <c r="AP17" s="24">
        <f>JANUARI!AQ36</f>
        <v>0</v>
      </c>
      <c r="AQ17" s="24">
        <f>JANUARI!AR36</f>
        <v>5</v>
      </c>
      <c r="AR17" s="24">
        <f>JANUARI!AS36</f>
        <v>0</v>
      </c>
      <c r="AS17" s="24">
        <f>JANUARI!AT36</f>
        <v>0</v>
      </c>
      <c r="AT17" s="24">
        <f>JANUARI!AU36</f>
        <v>0</v>
      </c>
      <c r="AU17" s="24">
        <f>JANUARI!AV36</f>
        <v>0</v>
      </c>
      <c r="AV17" s="24">
        <f>JANUARI!AW36</f>
        <v>0</v>
      </c>
      <c r="AW17" s="24">
        <f>JANUARI!AX36</f>
        <v>0</v>
      </c>
      <c r="AX17" s="24">
        <f>JANUARI!AY36</f>
        <v>9</v>
      </c>
      <c r="AY17" s="24">
        <f>JANUARI!AZ36</f>
        <v>70</v>
      </c>
      <c r="AZ17" s="24">
        <f>JANUARI!BA36</f>
        <v>27</v>
      </c>
      <c r="BA17" s="24">
        <f>JANUARI!BB36</f>
        <v>38.571428571428577</v>
      </c>
      <c r="BB17" s="24">
        <f>JANUARI!BC36</f>
        <v>0</v>
      </c>
      <c r="BC17" s="24">
        <f>JANUARI!BD36</f>
        <v>0</v>
      </c>
      <c r="BD17" s="24">
        <f>JANUARI!BE36</f>
        <v>0</v>
      </c>
      <c r="BE17" s="24">
        <f>JANUARI!BF36</f>
        <v>0</v>
      </c>
      <c r="BF17" s="24">
        <f>JANUARI!BG36</f>
        <v>23</v>
      </c>
      <c r="BG17" s="24">
        <f>JANUARI!BH36</f>
        <v>32.857142857142854</v>
      </c>
      <c r="BH17" s="24">
        <f>JANUARI!BI36</f>
        <v>50</v>
      </c>
      <c r="BI17" s="24">
        <f>JANUARI!BJ36</f>
        <v>71.428571428571431</v>
      </c>
      <c r="BJ17" s="24">
        <f>JANUARI!BK36</f>
        <v>20</v>
      </c>
      <c r="BK17" s="24">
        <f>JANUARI!BL36</f>
        <v>28.571428571428569</v>
      </c>
      <c r="BL17" s="24">
        <f>JANUARI!BM36</f>
        <v>0</v>
      </c>
      <c r="BM17" s="24">
        <f>JANUARI!BN36</f>
        <v>0</v>
      </c>
      <c r="BN17" s="24">
        <f>JANUARI!BO36</f>
        <v>0</v>
      </c>
      <c r="BO17" s="24">
        <f>JANUARI!BP36</f>
        <v>0</v>
      </c>
      <c r="BP17" s="24">
        <f>JANUARI!BQ36</f>
        <v>0</v>
      </c>
      <c r="BQ17" s="24">
        <f>JANUARI!BR36</f>
        <v>0</v>
      </c>
      <c r="BR17" s="24">
        <f>JANUARI!BS36</f>
        <v>0</v>
      </c>
      <c r="BS17" s="24">
        <f>JANUARI!BT36</f>
        <v>0</v>
      </c>
      <c r="BT17" s="24">
        <f>JANUARI!BU36</f>
        <v>0</v>
      </c>
      <c r="BU17" s="24">
        <f>JANUARI!BV36</f>
        <v>0</v>
      </c>
    </row>
    <row r="18" spans="1:73" ht="14.25" customHeight="1">
      <c r="A18" s="100">
        <v>7</v>
      </c>
      <c r="B18" s="102" t="s">
        <v>144</v>
      </c>
      <c r="C18" s="24">
        <f>JANUARI!D41</f>
        <v>77</v>
      </c>
      <c r="D18" s="24">
        <f>JANUARI!E41</f>
        <v>67</v>
      </c>
      <c r="E18" s="24">
        <f>JANUARI!F41</f>
        <v>39</v>
      </c>
      <c r="F18" s="24">
        <f>JANUARI!G41</f>
        <v>50.649350649350644</v>
      </c>
      <c r="G18" s="24">
        <f>JANUARI!H41</f>
        <v>10</v>
      </c>
      <c r="H18" s="24">
        <f>JANUARI!I41</f>
        <v>25.641025641025639</v>
      </c>
      <c r="I18" s="24">
        <f>JANUARI!J41</f>
        <v>0</v>
      </c>
      <c r="J18" s="24">
        <f>JANUARI!K41</f>
        <v>0</v>
      </c>
      <c r="K18" s="24">
        <f>JANUARI!L41</f>
        <v>7</v>
      </c>
      <c r="L18" s="24">
        <f>JANUARI!M41</f>
        <v>7</v>
      </c>
      <c r="M18" s="24">
        <f>JANUARI!N41</f>
        <v>71</v>
      </c>
      <c r="N18" s="24">
        <f>JANUARI!O41</f>
        <v>92.20779220779221</v>
      </c>
      <c r="O18" s="24">
        <f>JANUARI!P41</f>
        <v>8</v>
      </c>
      <c r="P18" s="24">
        <f>JANUARI!Q41</f>
        <v>11.267605633802818</v>
      </c>
      <c r="Q18" s="24">
        <f>JANUARI!R41</f>
        <v>52</v>
      </c>
      <c r="R18" s="24">
        <f>JANUARI!S41</f>
        <v>67.532467532467535</v>
      </c>
      <c r="S18" s="24">
        <f>JANUARI!T41</f>
        <v>1</v>
      </c>
      <c r="T18" s="24">
        <f>JANUARI!U41</f>
        <v>1.9230769230769231</v>
      </c>
      <c r="U18" s="24">
        <f>JANUARI!V41</f>
        <v>52</v>
      </c>
      <c r="V18" s="24">
        <f>JANUARI!W41</f>
        <v>67.532467532467535</v>
      </c>
      <c r="W18" s="24">
        <f>JANUARI!X41</f>
        <v>0</v>
      </c>
      <c r="X18" s="24">
        <f>JANUARI!Y41</f>
        <v>0</v>
      </c>
      <c r="Y18" s="24">
        <f>JANUARI!Z41</f>
        <v>52</v>
      </c>
      <c r="Z18" s="24">
        <f>JANUARI!AA41</f>
        <v>67.532467532467535</v>
      </c>
      <c r="AA18" s="24">
        <f>JANUARI!AB41</f>
        <v>0</v>
      </c>
      <c r="AB18" s="24">
        <f>JANUARI!AC41</f>
        <v>0</v>
      </c>
      <c r="AC18" s="24">
        <f>JANUARI!AD41</f>
        <v>52</v>
      </c>
      <c r="AD18" s="24">
        <f>JANUARI!AE41</f>
        <v>67.532467532467535</v>
      </c>
      <c r="AE18" s="24">
        <f>JANUARI!AF41</f>
        <v>0</v>
      </c>
      <c r="AF18" s="24">
        <f>JANUARI!AG41</f>
        <v>0</v>
      </c>
      <c r="AG18" s="24">
        <f>JANUARI!AH41</f>
        <v>52</v>
      </c>
      <c r="AH18" s="24">
        <f>JANUARI!AI41</f>
        <v>67.532467532467535</v>
      </c>
      <c r="AI18" s="24">
        <f>JANUARI!AJ41</f>
        <v>0</v>
      </c>
      <c r="AJ18" s="24">
        <f>JANUARI!AK41</f>
        <v>0</v>
      </c>
      <c r="AK18" s="24">
        <f>JANUARI!AL41</f>
        <v>0</v>
      </c>
      <c r="AL18" s="24">
        <f>JANUARI!AM41</f>
        <v>0</v>
      </c>
      <c r="AM18" s="24">
        <f>JANUARI!AN41</f>
        <v>2</v>
      </c>
      <c r="AN18" s="24">
        <f>JANUARI!AO41</f>
        <v>0</v>
      </c>
      <c r="AO18" s="24">
        <f>JANUARI!AP41</f>
        <v>0</v>
      </c>
      <c r="AP18" s="24">
        <f>JANUARI!AQ41</f>
        <v>0</v>
      </c>
      <c r="AQ18" s="24">
        <f>JANUARI!AR41</f>
        <v>1</v>
      </c>
      <c r="AR18" s="24">
        <f>JANUARI!AS41</f>
        <v>0</v>
      </c>
      <c r="AS18" s="24">
        <f>JANUARI!AT41</f>
        <v>0</v>
      </c>
      <c r="AT18" s="24">
        <f>JANUARI!AU41</f>
        <v>0</v>
      </c>
      <c r="AU18" s="24">
        <f>JANUARI!AV41</f>
        <v>0</v>
      </c>
      <c r="AV18" s="24">
        <f>JANUARI!AW41</f>
        <v>0</v>
      </c>
      <c r="AW18" s="24">
        <f>JANUARI!AX41</f>
        <v>0</v>
      </c>
      <c r="AX18" s="24">
        <f>JANUARI!AY41</f>
        <v>1</v>
      </c>
      <c r="AY18" s="24">
        <f>JANUARI!AZ41</f>
        <v>60</v>
      </c>
      <c r="AZ18" s="24">
        <f>JANUARI!BA41</f>
        <v>5</v>
      </c>
      <c r="BA18" s="24">
        <f>JANUARI!BB41</f>
        <v>8.3333333333333321</v>
      </c>
      <c r="BB18" s="24">
        <f>JANUARI!BC41</f>
        <v>0</v>
      </c>
      <c r="BC18" s="24">
        <f>JANUARI!BD41</f>
        <v>0</v>
      </c>
      <c r="BD18" s="24">
        <f>JANUARI!BE41</f>
        <v>0</v>
      </c>
      <c r="BE18" s="24">
        <f>JANUARI!BF41</f>
        <v>0</v>
      </c>
      <c r="BF18" s="24">
        <f>JANUARI!BG41</f>
        <v>35</v>
      </c>
      <c r="BG18" s="24">
        <f>JANUARI!BH41</f>
        <v>58.333333333333336</v>
      </c>
      <c r="BH18" s="24">
        <f>JANUARI!BI41</f>
        <v>40</v>
      </c>
      <c r="BI18" s="24">
        <f>JANUARI!BJ41</f>
        <v>66.666666666666657</v>
      </c>
      <c r="BJ18" s="24">
        <f>JANUARI!BK41</f>
        <v>20</v>
      </c>
      <c r="BK18" s="24">
        <f>JANUARI!BL41</f>
        <v>33.333333333333329</v>
      </c>
      <c r="BL18" s="24">
        <f>JANUARI!BM41</f>
        <v>0</v>
      </c>
      <c r="BM18" s="24">
        <f>JANUARI!BN41</f>
        <v>0</v>
      </c>
      <c r="BN18" s="24">
        <f>JANUARI!BO41</f>
        <v>0</v>
      </c>
      <c r="BO18" s="24">
        <f>JANUARI!BP41</f>
        <v>0</v>
      </c>
      <c r="BP18" s="24">
        <f>JANUARI!BQ41</f>
        <v>0</v>
      </c>
      <c r="BQ18" s="24">
        <f>JANUARI!BR41</f>
        <v>0</v>
      </c>
      <c r="BR18" s="24">
        <f>JANUARI!BS41</f>
        <v>0</v>
      </c>
      <c r="BS18" s="24">
        <f>JANUARI!BT41</f>
        <v>0</v>
      </c>
      <c r="BT18" s="24">
        <f>JANUARI!BU41</f>
        <v>0</v>
      </c>
      <c r="BU18" s="24">
        <f>JANUARI!BV41</f>
        <v>0</v>
      </c>
    </row>
    <row r="19" spans="1:73" ht="14.25" customHeight="1">
      <c r="A19" s="100">
        <v>8</v>
      </c>
      <c r="B19" s="102" t="s">
        <v>145</v>
      </c>
      <c r="C19" s="24">
        <f>JANUARI!D46</f>
        <v>123</v>
      </c>
      <c r="D19" s="24">
        <f>JANUARI!E46</f>
        <v>91</v>
      </c>
      <c r="E19" s="24">
        <f>JANUARI!F46</f>
        <v>123</v>
      </c>
      <c r="F19" s="24">
        <f>JANUARI!G46</f>
        <v>100</v>
      </c>
      <c r="G19" s="24">
        <f>JANUARI!H46</f>
        <v>9</v>
      </c>
      <c r="H19" s="24">
        <f>JANUARI!I46</f>
        <v>7.3170731707317067</v>
      </c>
      <c r="I19" s="24">
        <f>JANUARI!J46</f>
        <v>0</v>
      </c>
      <c r="J19" s="24">
        <f>JANUARI!K46</f>
        <v>0</v>
      </c>
      <c r="K19" s="24">
        <f>JANUARI!L46</f>
        <v>0</v>
      </c>
      <c r="L19" s="24">
        <f>JANUARI!M46</f>
        <v>0</v>
      </c>
      <c r="M19" s="24">
        <f>JANUARI!N46</f>
        <v>123</v>
      </c>
      <c r="N19" s="24">
        <f>JANUARI!O46</f>
        <v>100</v>
      </c>
      <c r="O19" s="24">
        <f>JANUARI!P46</f>
        <v>1</v>
      </c>
      <c r="P19" s="24">
        <f>JANUARI!Q46</f>
        <v>0.81300813008130091</v>
      </c>
      <c r="Q19" s="24">
        <f>JANUARI!R46</f>
        <v>123</v>
      </c>
      <c r="R19" s="24">
        <f>JANUARI!S46</f>
        <v>100</v>
      </c>
      <c r="S19" s="24">
        <f>JANUARI!T46</f>
        <v>1</v>
      </c>
      <c r="T19" s="24">
        <f>JANUARI!U46</f>
        <v>0.81300813008130091</v>
      </c>
      <c r="U19" s="24">
        <f>JANUARI!V46</f>
        <v>123</v>
      </c>
      <c r="V19" s="24">
        <f>JANUARI!W46</f>
        <v>100</v>
      </c>
      <c r="W19" s="24">
        <f>JANUARI!X46</f>
        <v>0</v>
      </c>
      <c r="X19" s="24">
        <f>JANUARI!Y46</f>
        <v>0</v>
      </c>
      <c r="Y19" s="24">
        <f>JANUARI!Z46</f>
        <v>123</v>
      </c>
      <c r="Z19" s="24">
        <f>JANUARI!AA46</f>
        <v>100</v>
      </c>
      <c r="AA19" s="24">
        <f>JANUARI!AB46</f>
        <v>0</v>
      </c>
      <c r="AB19" s="24">
        <f>JANUARI!AC46</f>
        <v>0</v>
      </c>
      <c r="AC19" s="24">
        <f>JANUARI!AD46</f>
        <v>123</v>
      </c>
      <c r="AD19" s="24">
        <f>JANUARI!AE46</f>
        <v>100</v>
      </c>
      <c r="AE19" s="24">
        <f>JANUARI!AF46</f>
        <v>1</v>
      </c>
      <c r="AF19" s="24">
        <f>JANUARI!AG46</f>
        <v>0.81300813008130091</v>
      </c>
      <c r="AG19" s="24">
        <f>JANUARI!AH46</f>
        <v>123</v>
      </c>
      <c r="AH19" s="24">
        <f>JANUARI!AI46</f>
        <v>100</v>
      </c>
      <c r="AI19" s="24">
        <f>JANUARI!AJ46</f>
        <v>0</v>
      </c>
      <c r="AJ19" s="24">
        <f>JANUARI!AK46</f>
        <v>0</v>
      </c>
      <c r="AK19" s="24">
        <f>JANUARI!AL46</f>
        <v>1</v>
      </c>
      <c r="AL19" s="24">
        <f>JANUARI!AM46</f>
        <v>1</v>
      </c>
      <c r="AM19" s="24">
        <f>JANUARI!AN46</f>
        <v>1</v>
      </c>
      <c r="AN19" s="24">
        <f>JANUARI!AO46</f>
        <v>0</v>
      </c>
      <c r="AO19" s="24">
        <f>JANUARI!AP46</f>
        <v>0</v>
      </c>
      <c r="AP19" s="24">
        <f>JANUARI!AQ46</f>
        <v>0</v>
      </c>
      <c r="AQ19" s="24">
        <f>JANUARI!AR46</f>
        <v>4</v>
      </c>
      <c r="AR19" s="24">
        <f>JANUARI!AS46</f>
        <v>0</v>
      </c>
      <c r="AS19" s="24">
        <f>JANUARI!AT46</f>
        <v>0</v>
      </c>
      <c r="AT19" s="24">
        <f>JANUARI!AU46</f>
        <v>0</v>
      </c>
      <c r="AU19" s="24">
        <f>JANUARI!AV46</f>
        <v>0</v>
      </c>
      <c r="AV19" s="24">
        <f>JANUARI!AW46</f>
        <v>0</v>
      </c>
      <c r="AW19" s="24">
        <f>JANUARI!AX46</f>
        <v>0</v>
      </c>
      <c r="AX19" s="24">
        <f>JANUARI!AY46</f>
        <v>6</v>
      </c>
      <c r="AY19" s="24">
        <f>JANUARI!AZ46</f>
        <v>64</v>
      </c>
      <c r="AZ19" s="24">
        <f>JANUARI!BA46</f>
        <v>16</v>
      </c>
      <c r="BA19" s="24">
        <f>JANUARI!BB46</f>
        <v>25</v>
      </c>
      <c r="BB19" s="24">
        <f>JANUARI!BC46</f>
        <v>0</v>
      </c>
      <c r="BC19" s="24">
        <f>JANUARI!BD46</f>
        <v>0</v>
      </c>
      <c r="BD19" s="24">
        <f>JANUARI!BE46</f>
        <v>0</v>
      </c>
      <c r="BE19" s="24">
        <f>JANUARI!BF46</f>
        <v>0</v>
      </c>
      <c r="BF19" s="24">
        <f>JANUARI!BG46</f>
        <v>28</v>
      </c>
      <c r="BG19" s="24">
        <f>JANUARI!BH46</f>
        <v>43.75</v>
      </c>
      <c r="BH19" s="24">
        <f>JANUARI!BI46</f>
        <v>44</v>
      </c>
      <c r="BI19" s="24">
        <f>JANUARI!BJ46</f>
        <v>68.75</v>
      </c>
      <c r="BJ19" s="24">
        <f>JANUARI!BK46</f>
        <v>20</v>
      </c>
      <c r="BK19" s="24">
        <f>JANUARI!BL46</f>
        <v>31.25</v>
      </c>
      <c r="BL19" s="24">
        <f>JANUARI!BM46</f>
        <v>0</v>
      </c>
      <c r="BM19" s="24">
        <f>JANUARI!BN46</f>
        <v>0</v>
      </c>
      <c r="BN19" s="24">
        <f>JANUARI!BO46</f>
        <v>0</v>
      </c>
      <c r="BO19" s="24">
        <f>JANUARI!BP46</f>
        <v>0</v>
      </c>
      <c r="BP19" s="24">
        <f>JANUARI!BQ46</f>
        <v>0</v>
      </c>
      <c r="BQ19" s="24">
        <f>JANUARI!BR46</f>
        <v>0</v>
      </c>
      <c r="BR19" s="24">
        <f>JANUARI!BS46</f>
        <v>0</v>
      </c>
      <c r="BS19" s="24">
        <f>JANUARI!BT46</f>
        <v>0</v>
      </c>
      <c r="BT19" s="24">
        <f>JANUARI!BU46</f>
        <v>0</v>
      </c>
      <c r="BU19" s="24">
        <f>JANUARI!BV46</f>
        <v>0</v>
      </c>
    </row>
    <row r="20" spans="1:73" ht="14.25" customHeight="1">
      <c r="A20" s="100">
        <v>9</v>
      </c>
      <c r="B20" s="102" t="s">
        <v>98</v>
      </c>
      <c r="C20" s="24">
        <f>JANUARI!D51</f>
        <v>67</v>
      </c>
      <c r="D20" s="24">
        <f>JANUARI!E51</f>
        <v>67</v>
      </c>
      <c r="E20" s="24">
        <f>JANUARI!F51</f>
        <v>62</v>
      </c>
      <c r="F20" s="24">
        <f>JANUARI!G51</f>
        <v>92.537313432835816</v>
      </c>
      <c r="G20" s="24">
        <f>JANUARI!H51</f>
        <v>40</v>
      </c>
      <c r="H20" s="24">
        <f>JANUARI!I51</f>
        <v>64.516129032258064</v>
      </c>
      <c r="I20" s="24">
        <f>JANUARI!J51</f>
        <v>1</v>
      </c>
      <c r="J20" s="24">
        <f>JANUARI!K51</f>
        <v>1.6129032258064515</v>
      </c>
      <c r="K20" s="24">
        <f>JANUARI!L51</f>
        <v>30</v>
      </c>
      <c r="L20" s="24">
        <f>JANUARI!M51</f>
        <v>1</v>
      </c>
      <c r="M20" s="24">
        <f>JANUARI!N51</f>
        <v>67</v>
      </c>
      <c r="N20" s="24">
        <f>JANUARI!O51</f>
        <v>100</v>
      </c>
      <c r="O20" s="24">
        <f>JANUARI!P51</f>
        <v>7</v>
      </c>
      <c r="P20" s="24">
        <f>JANUARI!Q51</f>
        <v>10.44776119402985</v>
      </c>
      <c r="Q20" s="24">
        <f>JANUARI!R51</f>
        <v>62</v>
      </c>
      <c r="R20" s="24">
        <f>JANUARI!S51</f>
        <v>92.537313432835816</v>
      </c>
      <c r="S20" s="24">
        <f>JANUARI!T51</f>
        <v>1</v>
      </c>
      <c r="T20" s="24">
        <f>JANUARI!U51</f>
        <v>1.6129032258064515</v>
      </c>
      <c r="U20" s="24">
        <f>JANUARI!V51</f>
        <v>62</v>
      </c>
      <c r="V20" s="24">
        <f>JANUARI!W51</f>
        <v>92.537313432835816</v>
      </c>
      <c r="W20" s="24">
        <f>JANUARI!X51</f>
        <v>1</v>
      </c>
      <c r="X20" s="24">
        <f>JANUARI!Y51</f>
        <v>1.6129032258064515</v>
      </c>
      <c r="Y20" s="24">
        <f>JANUARI!Z51</f>
        <v>57</v>
      </c>
      <c r="Z20" s="24">
        <f>JANUARI!AA51</f>
        <v>85.074626865671647</v>
      </c>
      <c r="AA20" s="24">
        <f>JANUARI!AB51</f>
        <v>0</v>
      </c>
      <c r="AB20" s="24">
        <f>JANUARI!AC51</f>
        <v>0</v>
      </c>
      <c r="AC20" s="24">
        <f>JANUARI!AD51</f>
        <v>57</v>
      </c>
      <c r="AD20" s="24">
        <f>JANUARI!AE51</f>
        <v>85.074626865671647</v>
      </c>
      <c r="AE20" s="24">
        <f>JANUARI!AF51</f>
        <v>1</v>
      </c>
      <c r="AF20" s="24">
        <f>JANUARI!AG51</f>
        <v>1.7543859649122806</v>
      </c>
      <c r="AG20" s="24">
        <f>JANUARI!AH51</f>
        <v>57</v>
      </c>
      <c r="AH20" s="24">
        <f>JANUARI!AI51</f>
        <v>85.074626865671647</v>
      </c>
      <c r="AI20" s="24">
        <f>JANUARI!AJ51</f>
        <v>0</v>
      </c>
      <c r="AJ20" s="24">
        <f>JANUARI!AK51</f>
        <v>0</v>
      </c>
      <c r="AK20" s="24">
        <f>JANUARI!AL51</f>
        <v>0</v>
      </c>
      <c r="AL20" s="24">
        <f>JANUARI!AM51</f>
        <v>1</v>
      </c>
      <c r="AM20" s="24">
        <f>JANUARI!AN51</f>
        <v>1</v>
      </c>
      <c r="AN20" s="24">
        <f>JANUARI!AO51</f>
        <v>1</v>
      </c>
      <c r="AO20" s="24">
        <f>JANUARI!AP51</f>
        <v>0</v>
      </c>
      <c r="AP20" s="24">
        <f>JANUARI!AQ51</f>
        <v>0</v>
      </c>
      <c r="AQ20" s="24">
        <f>JANUARI!AR51</f>
        <v>0</v>
      </c>
      <c r="AR20" s="24">
        <f>JANUARI!AS51</f>
        <v>1</v>
      </c>
      <c r="AS20" s="24">
        <f>JANUARI!AT51</f>
        <v>0</v>
      </c>
      <c r="AT20" s="24">
        <f>JANUARI!AU51</f>
        <v>0</v>
      </c>
      <c r="AU20" s="24">
        <f>JANUARI!AV51</f>
        <v>0</v>
      </c>
      <c r="AV20" s="24">
        <f>JANUARI!AW51</f>
        <v>1</v>
      </c>
      <c r="AW20" s="24">
        <f>JANUARI!AX51</f>
        <v>0</v>
      </c>
      <c r="AX20" s="24">
        <f>JANUARI!AY51</f>
        <v>0</v>
      </c>
      <c r="AY20" s="24">
        <f>JANUARI!AZ51</f>
        <v>68</v>
      </c>
      <c r="AZ20" s="24">
        <f>JANUARI!BA51</f>
        <v>10</v>
      </c>
      <c r="BA20" s="24">
        <f>JANUARI!BB51</f>
        <v>14.705882352941178</v>
      </c>
      <c r="BB20" s="24">
        <f>JANUARI!BC51</f>
        <v>0</v>
      </c>
      <c r="BC20" s="24">
        <f>JANUARI!BD51</f>
        <v>0</v>
      </c>
      <c r="BD20" s="24">
        <f>JANUARI!BE51</f>
        <v>0</v>
      </c>
      <c r="BE20" s="24">
        <f>JANUARI!BF51</f>
        <v>0</v>
      </c>
      <c r="BF20" s="24">
        <f>JANUARI!BG51</f>
        <v>30</v>
      </c>
      <c r="BG20" s="24">
        <f>JANUARI!BH51</f>
        <v>44.117647058823529</v>
      </c>
      <c r="BH20" s="24">
        <f>JANUARI!BI51</f>
        <v>40</v>
      </c>
      <c r="BI20" s="24">
        <f>JANUARI!BJ51</f>
        <v>58.82352941176471</v>
      </c>
      <c r="BJ20" s="24">
        <f>JANUARI!BK51</f>
        <v>28</v>
      </c>
      <c r="BK20" s="24">
        <f>JANUARI!BL51</f>
        <v>41.17647058823529</v>
      </c>
      <c r="BL20" s="24">
        <f>JANUARI!BM51</f>
        <v>0</v>
      </c>
      <c r="BM20" s="24">
        <f>JANUARI!BN51</f>
        <v>0</v>
      </c>
      <c r="BN20" s="24">
        <f>JANUARI!BO51</f>
        <v>0</v>
      </c>
      <c r="BO20" s="24">
        <f>JANUARI!BP51</f>
        <v>0</v>
      </c>
      <c r="BP20" s="24">
        <f>JANUARI!BQ51</f>
        <v>0</v>
      </c>
      <c r="BQ20" s="24">
        <f>JANUARI!BR51</f>
        <v>0</v>
      </c>
      <c r="BR20" s="24">
        <f>JANUARI!BS51</f>
        <v>0</v>
      </c>
      <c r="BS20" s="24">
        <f>JANUARI!BT51</f>
        <v>0</v>
      </c>
      <c r="BT20" s="24">
        <f>JANUARI!BU51</f>
        <v>0</v>
      </c>
      <c r="BU20" s="24">
        <f>JANUARI!BV51</f>
        <v>0</v>
      </c>
    </row>
    <row r="21" spans="1:73" ht="14.25" customHeight="1">
      <c r="A21" s="100">
        <v>10</v>
      </c>
      <c r="B21" s="102" t="s">
        <v>146</v>
      </c>
      <c r="C21" s="24">
        <f>JANUARI!D55</f>
        <v>95</v>
      </c>
      <c r="D21" s="24">
        <f>JANUARI!E55</f>
        <v>82</v>
      </c>
      <c r="E21" s="24">
        <f>JANUARI!F55</f>
        <v>57</v>
      </c>
      <c r="F21" s="24">
        <f>JANUARI!G55</f>
        <v>60</v>
      </c>
      <c r="G21" s="24">
        <f>JANUARI!H55</f>
        <v>12</v>
      </c>
      <c r="H21" s="24">
        <f>JANUARI!I55</f>
        <v>21.052631578947366</v>
      </c>
      <c r="I21" s="24">
        <f>JANUARI!J55</f>
        <v>0</v>
      </c>
      <c r="J21" s="24">
        <f>JANUARI!K55</f>
        <v>0</v>
      </c>
      <c r="K21" s="24">
        <f>JANUARI!L55</f>
        <v>0</v>
      </c>
      <c r="L21" s="24">
        <f>JANUARI!M55</f>
        <v>0</v>
      </c>
      <c r="M21" s="24">
        <f>JANUARI!N55</f>
        <v>95</v>
      </c>
      <c r="N21" s="24">
        <f>JANUARI!O55</f>
        <v>100</v>
      </c>
      <c r="O21" s="24">
        <f>JANUARI!P55</f>
        <v>8</v>
      </c>
      <c r="P21" s="24">
        <f>JANUARI!Q55</f>
        <v>8.4210526315789469</v>
      </c>
      <c r="Q21" s="24">
        <f>JANUARI!R55</f>
        <v>57</v>
      </c>
      <c r="R21" s="24">
        <f>JANUARI!S55</f>
        <v>60</v>
      </c>
      <c r="S21" s="24">
        <f>JANUARI!T55</f>
        <v>0</v>
      </c>
      <c r="T21" s="24">
        <f>JANUARI!U55</f>
        <v>0</v>
      </c>
      <c r="U21" s="24">
        <f>JANUARI!V55</f>
        <v>0</v>
      </c>
      <c r="V21" s="24">
        <f>JANUARI!W55</f>
        <v>0</v>
      </c>
      <c r="W21" s="24">
        <f>JANUARI!X55</f>
        <v>0</v>
      </c>
      <c r="X21" s="24" t="e">
        <f>JANUARI!Y55</f>
        <v>#DIV/0!</v>
      </c>
      <c r="Y21" s="24">
        <f>JANUARI!Z55</f>
        <v>57</v>
      </c>
      <c r="Z21" s="24">
        <f>JANUARI!AA55</f>
        <v>60</v>
      </c>
      <c r="AA21" s="24">
        <f>JANUARI!AB55</f>
        <v>0</v>
      </c>
      <c r="AB21" s="24">
        <f>JANUARI!AC55</f>
        <v>0</v>
      </c>
      <c r="AC21" s="24">
        <f>JANUARI!AD55</f>
        <v>57</v>
      </c>
      <c r="AD21" s="24">
        <f>JANUARI!AE55</f>
        <v>60</v>
      </c>
      <c r="AE21" s="24">
        <f>JANUARI!AF55</f>
        <v>0</v>
      </c>
      <c r="AF21" s="24">
        <f>JANUARI!AG55</f>
        <v>0</v>
      </c>
      <c r="AG21" s="24">
        <f>JANUARI!AH55</f>
        <v>57</v>
      </c>
      <c r="AH21" s="24">
        <f>JANUARI!AI55</f>
        <v>60</v>
      </c>
      <c r="AI21" s="24">
        <f>JANUARI!AJ55</f>
        <v>0</v>
      </c>
      <c r="AJ21" s="24">
        <f>JANUARI!AK55</f>
        <v>0</v>
      </c>
      <c r="AK21" s="24">
        <f>JANUARI!AL55</f>
        <v>0</v>
      </c>
      <c r="AL21" s="24">
        <f>JANUARI!AM55</f>
        <v>0</v>
      </c>
      <c r="AM21" s="24">
        <f>JANUARI!AN55</f>
        <v>1</v>
      </c>
      <c r="AN21" s="24">
        <f>JANUARI!AO55</f>
        <v>4</v>
      </c>
      <c r="AO21" s="24">
        <f>JANUARI!AP55</f>
        <v>0</v>
      </c>
      <c r="AP21" s="24">
        <f>JANUARI!AQ55</f>
        <v>0</v>
      </c>
      <c r="AQ21" s="24">
        <f>JANUARI!AR55</f>
        <v>7</v>
      </c>
      <c r="AR21" s="24">
        <f>JANUARI!AS55</f>
        <v>0</v>
      </c>
      <c r="AS21" s="24">
        <f>JANUARI!AT55</f>
        <v>0</v>
      </c>
      <c r="AT21" s="24">
        <f>JANUARI!AU55</f>
        <v>0</v>
      </c>
      <c r="AU21" s="24">
        <f>JANUARI!AV55</f>
        <v>0</v>
      </c>
      <c r="AV21" s="24">
        <f>JANUARI!AW55</f>
        <v>0</v>
      </c>
      <c r="AW21" s="24">
        <f>JANUARI!AX55</f>
        <v>1</v>
      </c>
      <c r="AX21" s="24">
        <f>JANUARI!AY55</f>
        <v>0</v>
      </c>
      <c r="AY21" s="24">
        <f>JANUARI!AZ55</f>
        <v>78</v>
      </c>
      <c r="AZ21" s="24">
        <f>JANUARI!BA55</f>
        <v>16</v>
      </c>
      <c r="BA21" s="24">
        <f>JANUARI!BB55</f>
        <v>20.512820512820511</v>
      </c>
      <c r="BB21" s="24">
        <f>JANUARI!BC55</f>
        <v>0</v>
      </c>
      <c r="BC21" s="24">
        <f>JANUARI!BD55</f>
        <v>0</v>
      </c>
      <c r="BD21" s="24">
        <f>JANUARI!BE55</f>
        <v>0</v>
      </c>
      <c r="BE21" s="24">
        <f>JANUARI!BF55</f>
        <v>0</v>
      </c>
      <c r="BF21" s="24">
        <f>JANUARI!BG55</f>
        <v>24</v>
      </c>
      <c r="BG21" s="24">
        <f>JANUARI!BH55</f>
        <v>30.76923076923077</v>
      </c>
      <c r="BH21" s="24">
        <f>JANUARI!BI55</f>
        <v>40</v>
      </c>
      <c r="BI21" s="24">
        <f>JANUARI!BJ55</f>
        <v>51.282051282051277</v>
      </c>
      <c r="BJ21" s="24">
        <f>JANUARI!BK55</f>
        <v>37</v>
      </c>
      <c r="BK21" s="24">
        <f>JANUARI!BL55</f>
        <v>47.435897435897431</v>
      </c>
      <c r="BL21" s="24">
        <f>JANUARI!BM55</f>
        <v>1</v>
      </c>
      <c r="BM21" s="24">
        <f>JANUARI!BN55</f>
        <v>1.2820512820512819</v>
      </c>
      <c r="BN21" s="24">
        <f>JANUARI!BO55</f>
        <v>0</v>
      </c>
      <c r="BO21" s="24">
        <f>JANUARI!BP55</f>
        <v>0</v>
      </c>
      <c r="BP21" s="24">
        <f>JANUARI!BQ55</f>
        <v>0</v>
      </c>
      <c r="BQ21" s="24">
        <f>JANUARI!BR55</f>
        <v>0</v>
      </c>
      <c r="BR21" s="24">
        <f>JANUARI!BS55</f>
        <v>0</v>
      </c>
      <c r="BS21" s="24">
        <f>JANUARI!BT55</f>
        <v>0</v>
      </c>
      <c r="BT21" s="24">
        <f>JANUARI!BU55</f>
        <v>0</v>
      </c>
      <c r="BU21" s="24">
        <f>JANUARI!BV55</f>
        <v>0</v>
      </c>
    </row>
    <row r="22" spans="1:73" ht="14.25" customHeight="1">
      <c r="A22" s="100">
        <v>11</v>
      </c>
      <c r="B22" s="102" t="s">
        <v>107</v>
      </c>
      <c r="C22" s="24">
        <f>JANUARI!D60</f>
        <v>39</v>
      </c>
      <c r="D22" s="24">
        <f>JANUARI!E60</f>
        <v>42</v>
      </c>
      <c r="E22" s="24">
        <f>JANUARI!F60</f>
        <v>38</v>
      </c>
      <c r="F22" s="24">
        <f>JANUARI!G60</f>
        <v>97.435897435897431</v>
      </c>
      <c r="G22" s="24">
        <f>JANUARI!H60</f>
        <v>4</v>
      </c>
      <c r="H22" s="24">
        <f>JANUARI!I60</f>
        <v>10.526315789473683</v>
      </c>
      <c r="I22" s="24">
        <f>JANUARI!J60</f>
        <v>0</v>
      </c>
      <c r="J22" s="24">
        <f>JANUARI!K60</f>
        <v>0</v>
      </c>
      <c r="K22" s="24">
        <f>JANUARI!L60</f>
        <v>0</v>
      </c>
      <c r="L22" s="24">
        <f>JANUARI!M60</f>
        <v>0</v>
      </c>
      <c r="M22" s="24">
        <f>JANUARI!N60</f>
        <v>39</v>
      </c>
      <c r="N22" s="24">
        <f>JANUARI!O60</f>
        <v>100</v>
      </c>
      <c r="O22" s="24">
        <f>JANUARI!P60</f>
        <v>0</v>
      </c>
      <c r="P22" s="24">
        <f>JANUARI!Q60</f>
        <v>0</v>
      </c>
      <c r="Q22" s="24">
        <f>JANUARI!R60</f>
        <v>36</v>
      </c>
      <c r="R22" s="24">
        <f>JANUARI!S60</f>
        <v>92.307692307692307</v>
      </c>
      <c r="S22" s="24">
        <f>JANUARI!T60</f>
        <v>0</v>
      </c>
      <c r="T22" s="24">
        <f>JANUARI!U60</f>
        <v>0</v>
      </c>
      <c r="U22" s="24">
        <f>JANUARI!V60</f>
        <v>36</v>
      </c>
      <c r="V22" s="24">
        <f>JANUARI!W60</f>
        <v>92.307692307692307</v>
      </c>
      <c r="W22" s="24">
        <f>JANUARI!X60</f>
        <v>0</v>
      </c>
      <c r="X22" s="24">
        <f>JANUARI!Y60</f>
        <v>0</v>
      </c>
      <c r="Y22" s="24">
        <f>JANUARI!Z60</f>
        <v>36</v>
      </c>
      <c r="Z22" s="24">
        <f>JANUARI!AA60</f>
        <v>92.307692307692307</v>
      </c>
      <c r="AA22" s="24">
        <f>JANUARI!AB60</f>
        <v>0</v>
      </c>
      <c r="AB22" s="24">
        <f>JANUARI!AC60</f>
        <v>0</v>
      </c>
      <c r="AC22" s="24">
        <f>JANUARI!AD60</f>
        <v>36</v>
      </c>
      <c r="AD22" s="24">
        <f>JANUARI!AE60</f>
        <v>92.307692307692307</v>
      </c>
      <c r="AE22" s="24">
        <f>JANUARI!AF60</f>
        <v>1</v>
      </c>
      <c r="AF22" s="24">
        <f>JANUARI!AG60</f>
        <v>2.7777777777777777</v>
      </c>
      <c r="AG22" s="24">
        <f>JANUARI!AH60</f>
        <v>36</v>
      </c>
      <c r="AH22" s="24">
        <f>JANUARI!AI60</f>
        <v>92.307692307692307</v>
      </c>
      <c r="AI22" s="24">
        <f>JANUARI!AJ60</f>
        <v>0</v>
      </c>
      <c r="AJ22" s="24">
        <f>JANUARI!AK60</f>
        <v>0</v>
      </c>
      <c r="AK22" s="24">
        <f>JANUARI!AL60</f>
        <v>0</v>
      </c>
      <c r="AL22" s="24">
        <f>JANUARI!AM60</f>
        <v>0</v>
      </c>
      <c r="AM22" s="24">
        <f>JANUARI!AN60</f>
        <v>0</v>
      </c>
      <c r="AN22" s="24">
        <f>JANUARI!AO60</f>
        <v>0</v>
      </c>
      <c r="AO22" s="24">
        <f>JANUARI!AP60</f>
        <v>0</v>
      </c>
      <c r="AP22" s="24">
        <f>JANUARI!AQ60</f>
        <v>0</v>
      </c>
      <c r="AQ22" s="24">
        <f>JANUARI!AR60</f>
        <v>0</v>
      </c>
      <c r="AR22" s="24">
        <f>JANUARI!AS60</f>
        <v>0</v>
      </c>
      <c r="AS22" s="24">
        <f>JANUARI!AT60</f>
        <v>0</v>
      </c>
      <c r="AT22" s="24">
        <f>JANUARI!AU60</f>
        <v>0</v>
      </c>
      <c r="AU22" s="24">
        <f>JANUARI!AV60</f>
        <v>0</v>
      </c>
      <c r="AV22" s="24">
        <f>JANUARI!AW60</f>
        <v>0</v>
      </c>
      <c r="AW22" s="24">
        <f>JANUARI!AX60</f>
        <v>0</v>
      </c>
      <c r="AX22" s="24">
        <f>JANUARI!AY60</f>
        <v>1</v>
      </c>
      <c r="AY22" s="24">
        <f>JANUARI!AZ60</f>
        <v>41</v>
      </c>
      <c r="AZ22" s="24">
        <f>JANUARI!BA60</f>
        <v>7</v>
      </c>
      <c r="BA22" s="24">
        <f>JANUARI!BB60</f>
        <v>17.073170731707318</v>
      </c>
      <c r="BB22" s="24">
        <f>JANUARI!BC60</f>
        <v>0</v>
      </c>
      <c r="BC22" s="24">
        <f>JANUARI!BD60</f>
        <v>0</v>
      </c>
      <c r="BD22" s="24">
        <f>JANUARI!BE60</f>
        <v>0</v>
      </c>
      <c r="BE22" s="24">
        <f>JANUARI!BF60</f>
        <v>0</v>
      </c>
      <c r="BF22" s="24">
        <f>JANUARI!BG60</f>
        <v>21</v>
      </c>
      <c r="BG22" s="24">
        <f>JANUARI!BH60</f>
        <v>51.219512195121951</v>
      </c>
      <c r="BH22" s="24">
        <f>JANUARI!BI60</f>
        <v>28</v>
      </c>
      <c r="BI22" s="24">
        <f>JANUARI!BJ60</f>
        <v>68.292682926829272</v>
      </c>
      <c r="BJ22" s="24">
        <f>JANUARI!BK60</f>
        <v>13</v>
      </c>
      <c r="BK22" s="24">
        <f>JANUARI!BL60</f>
        <v>31.707317073170731</v>
      </c>
      <c r="BL22" s="24">
        <f>JANUARI!BM60</f>
        <v>0</v>
      </c>
      <c r="BM22" s="24">
        <f>JANUARI!BN60</f>
        <v>0</v>
      </c>
      <c r="BN22" s="24">
        <f>JANUARI!BO60</f>
        <v>0</v>
      </c>
      <c r="BO22" s="24">
        <f>JANUARI!BP60</f>
        <v>0</v>
      </c>
      <c r="BP22" s="24">
        <f>JANUARI!BQ60</f>
        <v>0</v>
      </c>
      <c r="BQ22" s="24">
        <f>JANUARI!BR60</f>
        <v>0</v>
      </c>
      <c r="BR22" s="24">
        <f>JANUARI!BS60</f>
        <v>0</v>
      </c>
      <c r="BS22" s="24">
        <f>JANUARI!BT60</f>
        <v>0</v>
      </c>
      <c r="BT22" s="24">
        <f>JANUARI!BU60</f>
        <v>0</v>
      </c>
      <c r="BU22" s="24">
        <f>JANUARI!BV60</f>
        <v>0</v>
      </c>
    </row>
    <row r="23" spans="1:73" ht="14.25" customHeight="1">
      <c r="A23" s="100">
        <v>12</v>
      </c>
      <c r="B23" s="102" t="s">
        <v>115</v>
      </c>
      <c r="C23" s="24">
        <f>JANUARI!D65</f>
        <v>77</v>
      </c>
      <c r="D23" s="24">
        <f>JANUARI!E65</f>
        <v>92</v>
      </c>
      <c r="E23" s="24">
        <f>JANUARI!F65</f>
        <v>77</v>
      </c>
      <c r="F23" s="24">
        <f>JANUARI!G65</f>
        <v>100</v>
      </c>
      <c r="G23" s="24">
        <f>JANUARI!H65</f>
        <v>6</v>
      </c>
      <c r="H23" s="24">
        <f>JANUARI!I65</f>
        <v>7.7922077922077921</v>
      </c>
      <c r="I23" s="24">
        <f>JANUARI!J65</f>
        <v>0</v>
      </c>
      <c r="J23" s="24">
        <f>JANUARI!K65</f>
        <v>0</v>
      </c>
      <c r="K23" s="24">
        <f>JANUARI!L65</f>
        <v>0</v>
      </c>
      <c r="L23" s="24">
        <f>JANUARI!M65</f>
        <v>0</v>
      </c>
      <c r="M23" s="24">
        <f>JANUARI!N65</f>
        <v>77</v>
      </c>
      <c r="N23" s="24">
        <f>JANUARI!O65</f>
        <v>100</v>
      </c>
      <c r="O23" s="24">
        <f>JANUARI!P65</f>
        <v>9</v>
      </c>
      <c r="P23" s="24">
        <f>JANUARI!Q65</f>
        <v>11.688311688311687</v>
      </c>
      <c r="Q23" s="24">
        <f>JANUARI!R65</f>
        <v>77</v>
      </c>
      <c r="R23" s="24">
        <f>JANUARI!S65</f>
        <v>100</v>
      </c>
      <c r="S23" s="24">
        <f>JANUARI!T65</f>
        <v>1</v>
      </c>
      <c r="T23" s="24">
        <f>JANUARI!U65</f>
        <v>1.2987012987012987</v>
      </c>
      <c r="U23" s="24">
        <f>JANUARI!V65</f>
        <v>77</v>
      </c>
      <c r="V23" s="24">
        <f>JANUARI!W65</f>
        <v>100</v>
      </c>
      <c r="W23" s="24">
        <f>JANUARI!X65</f>
        <v>0</v>
      </c>
      <c r="X23" s="24">
        <f>JANUARI!Y65</f>
        <v>0</v>
      </c>
      <c r="Y23" s="24">
        <f>JANUARI!Z65</f>
        <v>0</v>
      </c>
      <c r="Z23" s="24">
        <f>JANUARI!AA65</f>
        <v>0</v>
      </c>
      <c r="AA23" s="24">
        <f>JANUARI!AB65</f>
        <v>0</v>
      </c>
      <c r="AB23" s="24" t="e">
        <f>JANUARI!AC65</f>
        <v>#DIV/0!</v>
      </c>
      <c r="AC23" s="24">
        <f>JANUARI!AD65</f>
        <v>0</v>
      </c>
      <c r="AD23" s="24">
        <f>JANUARI!AE65</f>
        <v>0</v>
      </c>
      <c r="AE23" s="24">
        <f>JANUARI!AF65</f>
        <v>0</v>
      </c>
      <c r="AF23" s="24" t="e">
        <f>JANUARI!AG65</f>
        <v>#DIV/0!</v>
      </c>
      <c r="AG23" s="24">
        <f>JANUARI!AH65</f>
        <v>0</v>
      </c>
      <c r="AH23" s="24">
        <f>JANUARI!AI65</f>
        <v>0</v>
      </c>
      <c r="AI23" s="24">
        <f>JANUARI!AJ65</f>
        <v>0</v>
      </c>
      <c r="AJ23" s="24" t="e">
        <f>JANUARI!AK65</f>
        <v>#DIV/0!</v>
      </c>
      <c r="AK23" s="24">
        <f>JANUARI!AL65</f>
        <v>2</v>
      </c>
      <c r="AL23" s="24">
        <f>JANUARI!AM65</f>
        <v>1</v>
      </c>
      <c r="AM23" s="24">
        <f>JANUARI!AN65</f>
        <v>3</v>
      </c>
      <c r="AN23" s="24">
        <f>JANUARI!AO65</f>
        <v>5</v>
      </c>
      <c r="AO23" s="24">
        <f>JANUARI!AP65</f>
        <v>1</v>
      </c>
      <c r="AP23" s="24">
        <f>JANUARI!AQ65</f>
        <v>0</v>
      </c>
      <c r="AQ23" s="24">
        <f>JANUARI!AR65</f>
        <v>0</v>
      </c>
      <c r="AR23" s="24">
        <f>JANUARI!AS65</f>
        <v>0</v>
      </c>
      <c r="AS23" s="24">
        <f>JANUARI!AT65</f>
        <v>0</v>
      </c>
      <c r="AT23" s="24">
        <f>JANUARI!AU65</f>
        <v>0</v>
      </c>
      <c r="AU23" s="24">
        <f>JANUARI!AV65</f>
        <v>0</v>
      </c>
      <c r="AV23" s="24">
        <f>JANUARI!AW65</f>
        <v>0</v>
      </c>
      <c r="AW23" s="24">
        <f>JANUARI!AX65</f>
        <v>0</v>
      </c>
      <c r="AX23" s="24">
        <f>JANUARI!AY65</f>
        <v>22</v>
      </c>
      <c r="AY23" s="24">
        <f>JANUARI!AZ65</f>
        <v>77</v>
      </c>
      <c r="AZ23" s="24">
        <f>JANUARI!BA65</f>
        <v>18</v>
      </c>
      <c r="BA23" s="24">
        <f>JANUARI!BB65</f>
        <v>23.376623376623375</v>
      </c>
      <c r="BB23" s="24">
        <f>JANUARI!BC65</f>
        <v>0</v>
      </c>
      <c r="BC23" s="24">
        <f>JANUARI!BD65</f>
        <v>0</v>
      </c>
      <c r="BD23" s="24">
        <f>JANUARI!BE65</f>
        <v>0</v>
      </c>
      <c r="BE23" s="24">
        <f>JANUARI!BF65</f>
        <v>0</v>
      </c>
      <c r="BF23" s="24">
        <f>JANUARI!BG65</f>
        <v>18</v>
      </c>
      <c r="BG23" s="24">
        <f>JANUARI!BH65</f>
        <v>23.376623376623375</v>
      </c>
      <c r="BH23" s="24">
        <f>JANUARI!BI65</f>
        <v>36</v>
      </c>
      <c r="BI23" s="24">
        <f>JANUARI!BJ65</f>
        <v>46.753246753246749</v>
      </c>
      <c r="BJ23" s="24">
        <f>JANUARI!BK65</f>
        <v>40</v>
      </c>
      <c r="BK23" s="24">
        <f>JANUARI!BL65</f>
        <v>51.94805194805194</v>
      </c>
      <c r="BL23" s="24">
        <f>JANUARI!BM65</f>
        <v>0</v>
      </c>
      <c r="BM23" s="24">
        <f>JANUARI!BN65</f>
        <v>0</v>
      </c>
      <c r="BN23" s="24">
        <f>JANUARI!BO65</f>
        <v>0</v>
      </c>
      <c r="BO23" s="24">
        <f>JANUARI!BP65</f>
        <v>0</v>
      </c>
      <c r="BP23" s="24">
        <f>JANUARI!BQ65</f>
        <v>0</v>
      </c>
      <c r="BQ23" s="24">
        <f>JANUARI!BR65</f>
        <v>0</v>
      </c>
      <c r="BR23" s="24">
        <f>JANUARI!BS65</f>
        <v>1</v>
      </c>
      <c r="BS23" s="24">
        <f>JANUARI!BT65</f>
        <v>1.2987012987012987</v>
      </c>
      <c r="BT23" s="24">
        <f>JANUARI!BU65</f>
        <v>0</v>
      </c>
      <c r="BU23" s="24">
        <f>JANUARI!BV65</f>
        <v>0</v>
      </c>
    </row>
    <row r="24" spans="1:73" ht="14.25" customHeight="1">
      <c r="A24" s="100">
        <v>13</v>
      </c>
      <c r="B24" s="102" t="s">
        <v>117</v>
      </c>
      <c r="C24" s="24">
        <f>JANUARI!D71</f>
        <v>53</v>
      </c>
      <c r="D24" s="24">
        <f>JANUARI!E71</f>
        <v>57</v>
      </c>
      <c r="E24" s="24">
        <f>JANUARI!F71</f>
        <v>34</v>
      </c>
      <c r="F24" s="24">
        <f>JANUARI!G71</f>
        <v>64.15094339622641</v>
      </c>
      <c r="G24" s="24">
        <f>JANUARI!H71</f>
        <v>3</v>
      </c>
      <c r="H24" s="24">
        <f>JANUARI!I71</f>
        <v>8.8235294117647065</v>
      </c>
      <c r="I24" s="24">
        <f>JANUARI!J71</f>
        <v>0</v>
      </c>
      <c r="J24" s="24">
        <f>JANUARI!K71</f>
        <v>0</v>
      </c>
      <c r="K24" s="24">
        <f>JANUARI!L71</f>
        <v>0</v>
      </c>
      <c r="L24" s="24">
        <f>JANUARI!M71</f>
        <v>0</v>
      </c>
      <c r="M24" s="24">
        <f>JANUARI!N71</f>
        <v>53</v>
      </c>
      <c r="N24" s="24">
        <f>JANUARI!O71</f>
        <v>100</v>
      </c>
      <c r="O24" s="24">
        <f>JANUARI!P71</f>
        <v>4</v>
      </c>
      <c r="P24" s="24">
        <f>JANUARI!Q71</f>
        <v>7.5471698113207548</v>
      </c>
      <c r="Q24" s="24">
        <f>JANUARI!R71</f>
        <v>34</v>
      </c>
      <c r="R24" s="24">
        <f>JANUARI!S71</f>
        <v>64.15094339622641</v>
      </c>
      <c r="S24" s="24">
        <f>JANUARI!T71</f>
        <v>0</v>
      </c>
      <c r="T24" s="24">
        <f>JANUARI!U71</f>
        <v>0</v>
      </c>
      <c r="U24" s="24">
        <f>JANUARI!V71</f>
        <v>34</v>
      </c>
      <c r="V24" s="24">
        <f>JANUARI!W71</f>
        <v>64.15094339622641</v>
      </c>
      <c r="W24" s="24">
        <f>JANUARI!X71</f>
        <v>0</v>
      </c>
      <c r="X24" s="24">
        <f>JANUARI!Y71</f>
        <v>0</v>
      </c>
      <c r="Y24" s="24">
        <f>JANUARI!Z71</f>
        <v>34</v>
      </c>
      <c r="Z24" s="24">
        <f>JANUARI!AA71</f>
        <v>64.15094339622641</v>
      </c>
      <c r="AA24" s="24">
        <f>JANUARI!AB71</f>
        <v>0</v>
      </c>
      <c r="AB24" s="24">
        <f>JANUARI!AC71</f>
        <v>0</v>
      </c>
      <c r="AC24" s="24">
        <f>JANUARI!AD71</f>
        <v>34</v>
      </c>
      <c r="AD24" s="24">
        <f>JANUARI!AE71</f>
        <v>64.15094339622641</v>
      </c>
      <c r="AE24" s="24">
        <f>JANUARI!AF71</f>
        <v>1</v>
      </c>
      <c r="AF24" s="24">
        <f>JANUARI!AG71</f>
        <v>2.9411764705882351</v>
      </c>
      <c r="AG24" s="24">
        <f>JANUARI!AH71</f>
        <v>34</v>
      </c>
      <c r="AH24" s="24">
        <f>JANUARI!AI71</f>
        <v>64.15094339622641</v>
      </c>
      <c r="AI24" s="24">
        <f>JANUARI!AJ71</f>
        <v>0</v>
      </c>
      <c r="AJ24" s="24">
        <f>JANUARI!AK71</f>
        <v>0</v>
      </c>
      <c r="AK24" s="24">
        <f>JANUARI!AL71</f>
        <v>0</v>
      </c>
      <c r="AL24" s="24">
        <f>JANUARI!AM71</f>
        <v>1</v>
      </c>
      <c r="AM24" s="24">
        <f>JANUARI!AN71</f>
        <v>0</v>
      </c>
      <c r="AN24" s="24">
        <f>JANUARI!AO71</f>
        <v>0</v>
      </c>
      <c r="AO24" s="24">
        <f>JANUARI!AP71</f>
        <v>1</v>
      </c>
      <c r="AP24" s="24">
        <f>JANUARI!AQ71</f>
        <v>0</v>
      </c>
      <c r="AQ24" s="24">
        <f>JANUARI!AR71</f>
        <v>0</v>
      </c>
      <c r="AR24" s="24">
        <f>JANUARI!AS71</f>
        <v>0</v>
      </c>
      <c r="AS24" s="24">
        <f>JANUARI!AT71</f>
        <v>0</v>
      </c>
      <c r="AT24" s="24">
        <f>JANUARI!AU71</f>
        <v>0</v>
      </c>
      <c r="AU24" s="24">
        <f>JANUARI!AV71</f>
        <v>0</v>
      </c>
      <c r="AV24" s="24">
        <f>JANUARI!AW71</f>
        <v>0</v>
      </c>
      <c r="AW24" s="24">
        <f>JANUARI!AX71</f>
        <v>0</v>
      </c>
      <c r="AX24" s="24">
        <f>JANUARI!AY71</f>
        <v>4</v>
      </c>
      <c r="AY24" s="24">
        <f>JANUARI!AZ71</f>
        <v>39</v>
      </c>
      <c r="AZ24" s="24">
        <f>JANUARI!BA71</f>
        <v>21</v>
      </c>
      <c r="BA24" s="24">
        <f>JANUARI!BB71</f>
        <v>53.846153846153847</v>
      </c>
      <c r="BB24" s="24">
        <f>JANUARI!BC71</f>
        <v>0</v>
      </c>
      <c r="BC24" s="24">
        <f>JANUARI!BD71</f>
        <v>0</v>
      </c>
      <c r="BD24" s="24">
        <f>JANUARI!BE71</f>
        <v>0</v>
      </c>
      <c r="BE24" s="24">
        <f>JANUARI!BF71</f>
        <v>0</v>
      </c>
      <c r="BF24" s="24">
        <f>JANUARI!BG71</f>
        <v>1</v>
      </c>
      <c r="BG24" s="24">
        <f>JANUARI!BH71</f>
        <v>2.5641025641025639</v>
      </c>
      <c r="BH24" s="24">
        <f>JANUARI!BI71</f>
        <v>22</v>
      </c>
      <c r="BI24" s="24">
        <f>JANUARI!BJ71</f>
        <v>56.410256410256409</v>
      </c>
      <c r="BJ24" s="24">
        <f>JANUARI!BK71</f>
        <v>17</v>
      </c>
      <c r="BK24" s="24">
        <f>JANUARI!BL71</f>
        <v>43.589743589743591</v>
      </c>
      <c r="BL24" s="24">
        <f>JANUARI!BM71</f>
        <v>0</v>
      </c>
      <c r="BM24" s="24">
        <f>JANUARI!BN71</f>
        <v>0</v>
      </c>
      <c r="BN24" s="24">
        <f>JANUARI!BO71</f>
        <v>0</v>
      </c>
      <c r="BO24" s="24">
        <f>JANUARI!BP71</f>
        <v>0</v>
      </c>
      <c r="BP24" s="24">
        <f>JANUARI!BQ71</f>
        <v>0</v>
      </c>
      <c r="BQ24" s="24">
        <f>JANUARI!BR71</f>
        <v>0</v>
      </c>
      <c r="BR24" s="24">
        <f>JANUARI!BS71</f>
        <v>0</v>
      </c>
      <c r="BS24" s="24">
        <f>JANUARI!BT71</f>
        <v>0</v>
      </c>
      <c r="BT24" s="24">
        <f>JANUARI!BU71</f>
        <v>0</v>
      </c>
      <c r="BU24" s="24">
        <f>JANUARI!BV71</f>
        <v>0</v>
      </c>
    </row>
    <row r="25" spans="1:73" ht="14.25" customHeight="1">
      <c r="A25" s="100">
        <v>14</v>
      </c>
      <c r="B25" s="102" t="s">
        <v>123</v>
      </c>
      <c r="C25" s="24">
        <f>JANUARI!D76</f>
        <v>59</v>
      </c>
      <c r="D25" s="24">
        <f>JANUARI!E76</f>
        <v>31</v>
      </c>
      <c r="E25" s="24">
        <f>JANUARI!F76</f>
        <v>43</v>
      </c>
      <c r="F25" s="24">
        <f>JANUARI!G76</f>
        <v>72.881355932203391</v>
      </c>
      <c r="G25" s="24">
        <f>JANUARI!H76</f>
        <v>6</v>
      </c>
      <c r="H25" s="24">
        <f>JANUARI!I76</f>
        <v>13.953488372093023</v>
      </c>
      <c r="I25" s="24">
        <f>JANUARI!J76</f>
        <v>0</v>
      </c>
      <c r="J25" s="24">
        <f>JANUARI!K76</f>
        <v>0</v>
      </c>
      <c r="K25" s="24">
        <f>JANUARI!L76</f>
        <v>5</v>
      </c>
      <c r="L25" s="24">
        <f>JANUARI!M76</f>
        <v>0</v>
      </c>
      <c r="M25" s="24">
        <f>JANUARI!N76</f>
        <v>43</v>
      </c>
      <c r="N25" s="24">
        <f>JANUARI!O76</f>
        <v>72.881355932203391</v>
      </c>
      <c r="O25" s="24">
        <f>JANUARI!P76</f>
        <v>5</v>
      </c>
      <c r="P25" s="24">
        <f>JANUARI!Q76</f>
        <v>11.627906976744185</v>
      </c>
      <c r="Q25" s="24">
        <f>JANUARI!R76</f>
        <v>43</v>
      </c>
      <c r="R25" s="24">
        <f>JANUARI!S76</f>
        <v>72.881355932203391</v>
      </c>
      <c r="S25" s="24">
        <f>JANUARI!T76</f>
        <v>0</v>
      </c>
      <c r="T25" s="24">
        <f>JANUARI!U76</f>
        <v>0</v>
      </c>
      <c r="U25" s="24">
        <f>JANUARI!V76</f>
        <v>43</v>
      </c>
      <c r="V25" s="24">
        <f>JANUARI!W76</f>
        <v>72.881355932203391</v>
      </c>
      <c r="W25" s="24">
        <f>JANUARI!X76</f>
        <v>0</v>
      </c>
      <c r="X25" s="24">
        <f>JANUARI!Y76</f>
        <v>0</v>
      </c>
      <c r="Y25" s="24">
        <f>JANUARI!Z76</f>
        <v>43</v>
      </c>
      <c r="Z25" s="24">
        <f>JANUARI!AA76</f>
        <v>72.881355932203391</v>
      </c>
      <c r="AA25" s="24">
        <f>JANUARI!AB76</f>
        <v>0</v>
      </c>
      <c r="AB25" s="24">
        <f>JANUARI!AC76</f>
        <v>0</v>
      </c>
      <c r="AC25" s="24">
        <f>JANUARI!AD76</f>
        <v>43</v>
      </c>
      <c r="AD25" s="24">
        <f>JANUARI!AE76</f>
        <v>72.881355932203391</v>
      </c>
      <c r="AE25" s="24">
        <f>JANUARI!AF76</f>
        <v>0</v>
      </c>
      <c r="AF25" s="24">
        <f>JANUARI!AG76</f>
        <v>0</v>
      </c>
      <c r="AG25" s="24">
        <f>JANUARI!AH76</f>
        <v>43</v>
      </c>
      <c r="AH25" s="24">
        <f>JANUARI!AI76</f>
        <v>72.881355932203391</v>
      </c>
      <c r="AI25" s="24">
        <f>JANUARI!AJ76</f>
        <v>0</v>
      </c>
      <c r="AJ25" s="24">
        <f>JANUARI!AK76</f>
        <v>0</v>
      </c>
      <c r="AK25" s="24">
        <f>JANUARI!AL76</f>
        <v>0</v>
      </c>
      <c r="AL25" s="24">
        <f>JANUARI!AM76</f>
        <v>0</v>
      </c>
      <c r="AM25" s="24">
        <f>JANUARI!AN76</f>
        <v>2</v>
      </c>
      <c r="AN25" s="24">
        <f>JANUARI!AO76</f>
        <v>0</v>
      </c>
      <c r="AO25" s="24">
        <f>JANUARI!AP76</f>
        <v>1</v>
      </c>
      <c r="AP25" s="24">
        <f>JANUARI!AQ76</f>
        <v>0</v>
      </c>
      <c r="AQ25" s="24">
        <f>JANUARI!AR76</f>
        <v>3</v>
      </c>
      <c r="AR25" s="24">
        <f>JANUARI!AS76</f>
        <v>0</v>
      </c>
      <c r="AS25" s="24">
        <f>JANUARI!AT76</f>
        <v>0</v>
      </c>
      <c r="AT25" s="24">
        <f>JANUARI!AU76</f>
        <v>0</v>
      </c>
      <c r="AU25" s="24">
        <f>JANUARI!AV76</f>
        <v>0</v>
      </c>
      <c r="AV25" s="24">
        <f>JANUARI!AW76</f>
        <v>0</v>
      </c>
      <c r="AW25" s="24">
        <f>JANUARI!AX76</f>
        <v>0</v>
      </c>
      <c r="AX25" s="24">
        <f>JANUARI!AY76</f>
        <v>0</v>
      </c>
      <c r="AY25" s="24">
        <f>JANUARI!AZ76</f>
        <v>31</v>
      </c>
      <c r="AZ25" s="24">
        <f>JANUARI!BA76</f>
        <v>9</v>
      </c>
      <c r="BA25" s="24">
        <f>JANUARI!BB76</f>
        <v>29.032258064516132</v>
      </c>
      <c r="BB25" s="24">
        <f>JANUARI!BC76</f>
        <v>0</v>
      </c>
      <c r="BC25" s="24">
        <f>JANUARI!BD76</f>
        <v>0</v>
      </c>
      <c r="BD25" s="24">
        <f>JANUARI!BE76</f>
        <v>0</v>
      </c>
      <c r="BE25" s="24">
        <f>JANUARI!BF76</f>
        <v>0</v>
      </c>
      <c r="BF25" s="24">
        <f>JANUARI!BG76</f>
        <v>9</v>
      </c>
      <c r="BG25" s="24">
        <f>JANUARI!BH76</f>
        <v>29.032258064516132</v>
      </c>
      <c r="BH25" s="24">
        <f>JANUARI!BI76</f>
        <v>18</v>
      </c>
      <c r="BI25" s="24">
        <f>JANUARI!BJ76</f>
        <v>58.064516129032263</v>
      </c>
      <c r="BJ25" s="24">
        <f>JANUARI!BK76</f>
        <v>13</v>
      </c>
      <c r="BK25" s="24">
        <f>JANUARI!BL76</f>
        <v>41.935483870967744</v>
      </c>
      <c r="BL25" s="24">
        <f>JANUARI!BM76</f>
        <v>0</v>
      </c>
      <c r="BM25" s="24">
        <f>JANUARI!BN76</f>
        <v>0</v>
      </c>
      <c r="BN25" s="24">
        <f>JANUARI!BO76</f>
        <v>0</v>
      </c>
      <c r="BO25" s="24">
        <f>JANUARI!BP76</f>
        <v>0</v>
      </c>
      <c r="BP25" s="24">
        <f>JANUARI!BQ76</f>
        <v>0</v>
      </c>
      <c r="BQ25" s="24">
        <f>JANUARI!BR76</f>
        <v>0</v>
      </c>
      <c r="BR25" s="24">
        <f>JANUARI!BS76</f>
        <v>0</v>
      </c>
      <c r="BS25" s="24">
        <f>JANUARI!BT76</f>
        <v>0</v>
      </c>
      <c r="BT25" s="24">
        <f>JANUARI!BU76</f>
        <v>0</v>
      </c>
      <c r="BU25" s="24">
        <f>JANUARI!BV76</f>
        <v>0</v>
      </c>
    </row>
    <row r="26" spans="1:73" ht="14.25" customHeight="1">
      <c r="A26" s="100">
        <v>15</v>
      </c>
      <c r="B26" s="102" t="s">
        <v>147</v>
      </c>
      <c r="C26" s="24">
        <f>JANUARI!D80</f>
        <v>41</v>
      </c>
      <c r="D26" s="24">
        <f>JANUARI!E80</f>
        <v>47</v>
      </c>
      <c r="E26" s="24">
        <f>JANUARI!F80</f>
        <v>41</v>
      </c>
      <c r="F26" s="24">
        <f>JANUARI!G80</f>
        <v>100</v>
      </c>
      <c r="G26" s="24">
        <f>JANUARI!H80</f>
        <v>4</v>
      </c>
      <c r="H26" s="24">
        <f>JANUARI!I80</f>
        <v>9.7560975609756095</v>
      </c>
      <c r="I26" s="24">
        <f>JANUARI!J80</f>
        <v>0</v>
      </c>
      <c r="J26" s="24">
        <f>JANUARI!K80</f>
        <v>0</v>
      </c>
      <c r="K26" s="24">
        <f>JANUARI!L80</f>
        <v>0</v>
      </c>
      <c r="L26" s="24">
        <f>JANUARI!M80</f>
        <v>0</v>
      </c>
      <c r="M26" s="24">
        <f>JANUARI!N80</f>
        <v>41</v>
      </c>
      <c r="N26" s="24">
        <f>JANUARI!O80</f>
        <v>100</v>
      </c>
      <c r="O26" s="24">
        <f>JANUARI!P80</f>
        <v>3</v>
      </c>
      <c r="P26" s="24">
        <f>JANUARI!Q80</f>
        <v>7.3170731707317067</v>
      </c>
      <c r="Q26" s="24">
        <f>JANUARI!R80</f>
        <v>41</v>
      </c>
      <c r="R26" s="24">
        <f>JANUARI!S80</f>
        <v>100</v>
      </c>
      <c r="S26" s="24">
        <f>JANUARI!T80</f>
        <v>0</v>
      </c>
      <c r="T26" s="24">
        <f>JANUARI!U80</f>
        <v>0</v>
      </c>
      <c r="U26" s="24">
        <f>JANUARI!V80</f>
        <v>41</v>
      </c>
      <c r="V26" s="24">
        <f>JANUARI!W80</f>
        <v>100</v>
      </c>
      <c r="W26" s="24">
        <f>JANUARI!X80</f>
        <v>0</v>
      </c>
      <c r="X26" s="24">
        <f>JANUARI!Y80</f>
        <v>0</v>
      </c>
      <c r="Y26" s="24">
        <f>JANUARI!Z80</f>
        <v>32</v>
      </c>
      <c r="Z26" s="24">
        <f>JANUARI!AA80</f>
        <v>78.048780487804876</v>
      </c>
      <c r="AA26" s="24">
        <f>JANUARI!AB80</f>
        <v>0</v>
      </c>
      <c r="AB26" s="24">
        <f>JANUARI!AC80</f>
        <v>0</v>
      </c>
      <c r="AC26" s="24">
        <f>JANUARI!AD80</f>
        <v>32</v>
      </c>
      <c r="AD26" s="24">
        <f>JANUARI!AE80</f>
        <v>78.048780487804876</v>
      </c>
      <c r="AE26" s="24">
        <f>JANUARI!AF80</f>
        <v>0</v>
      </c>
      <c r="AF26" s="24">
        <f>JANUARI!AG80</f>
        <v>0</v>
      </c>
      <c r="AG26" s="24">
        <f>JANUARI!AH80</f>
        <v>32</v>
      </c>
      <c r="AH26" s="24">
        <f>JANUARI!AI80</f>
        <v>78.048780487804876</v>
      </c>
      <c r="AI26" s="24">
        <f>JANUARI!AJ80</f>
        <v>0</v>
      </c>
      <c r="AJ26" s="24">
        <f>JANUARI!AK80</f>
        <v>0</v>
      </c>
      <c r="AK26" s="24">
        <f>JANUARI!AL80</f>
        <v>0</v>
      </c>
      <c r="AL26" s="24">
        <f>JANUARI!AM80</f>
        <v>0</v>
      </c>
      <c r="AM26" s="24">
        <f>JANUARI!AN80</f>
        <v>0</v>
      </c>
      <c r="AN26" s="24">
        <f>JANUARI!AO80</f>
        <v>0</v>
      </c>
      <c r="AO26" s="24">
        <f>JANUARI!AP80</f>
        <v>0</v>
      </c>
      <c r="AP26" s="24">
        <f>JANUARI!AQ80</f>
        <v>0</v>
      </c>
      <c r="AQ26" s="24">
        <f>JANUARI!AR80</f>
        <v>8</v>
      </c>
      <c r="AR26" s="24">
        <f>JANUARI!AS80</f>
        <v>0</v>
      </c>
      <c r="AS26" s="24">
        <f>JANUARI!AT80</f>
        <v>0</v>
      </c>
      <c r="AT26" s="24">
        <f>JANUARI!AU80</f>
        <v>0</v>
      </c>
      <c r="AU26" s="24">
        <f>JANUARI!AV80</f>
        <v>0</v>
      </c>
      <c r="AV26" s="24">
        <f>JANUARI!AW80</f>
        <v>0</v>
      </c>
      <c r="AW26" s="24">
        <f>JANUARI!AX80</f>
        <v>1</v>
      </c>
      <c r="AX26" s="24">
        <f>JANUARI!AY80</f>
        <v>0</v>
      </c>
      <c r="AY26" s="24">
        <f>JANUARI!AZ80</f>
        <v>38</v>
      </c>
      <c r="AZ26" s="24">
        <f>JANUARI!BA80</f>
        <v>13</v>
      </c>
      <c r="BA26" s="24">
        <f>JANUARI!BB80</f>
        <v>34.210526315789473</v>
      </c>
      <c r="BB26" s="24">
        <f>JANUARI!BC80</f>
        <v>0</v>
      </c>
      <c r="BC26" s="24">
        <f>JANUARI!BD80</f>
        <v>0</v>
      </c>
      <c r="BD26" s="24">
        <f>JANUARI!BE80</f>
        <v>0</v>
      </c>
      <c r="BE26" s="24">
        <f>JANUARI!BF80</f>
        <v>0</v>
      </c>
      <c r="BF26" s="24">
        <f>JANUARI!BG80</f>
        <v>5</v>
      </c>
      <c r="BG26" s="24">
        <f>JANUARI!BH80</f>
        <v>13.157894736842104</v>
      </c>
      <c r="BH26" s="24">
        <f>JANUARI!BI80</f>
        <v>18</v>
      </c>
      <c r="BI26" s="24">
        <f>JANUARI!BJ80</f>
        <v>47.368421052631575</v>
      </c>
      <c r="BJ26" s="24">
        <f>JANUARI!BK80</f>
        <v>20</v>
      </c>
      <c r="BK26" s="24">
        <f>JANUARI!BL80</f>
        <v>52.631578947368418</v>
      </c>
      <c r="BL26" s="24">
        <f>JANUARI!BM80</f>
        <v>0</v>
      </c>
      <c r="BM26" s="24">
        <f>JANUARI!BN80</f>
        <v>0</v>
      </c>
      <c r="BN26" s="24">
        <f>JANUARI!BO80</f>
        <v>0</v>
      </c>
      <c r="BO26" s="24">
        <f>JANUARI!BP80</f>
        <v>0</v>
      </c>
      <c r="BP26" s="24">
        <f>JANUARI!BQ80</f>
        <v>0</v>
      </c>
      <c r="BQ26" s="24">
        <f>JANUARI!BR80</f>
        <v>0</v>
      </c>
      <c r="BR26" s="24">
        <f>JANUARI!BS80</f>
        <v>0</v>
      </c>
      <c r="BS26" s="24">
        <f>JANUARI!BT80</f>
        <v>0</v>
      </c>
      <c r="BT26" s="24">
        <f>JANUARI!BU80</f>
        <v>0</v>
      </c>
      <c r="BU26" s="24">
        <f>JANUARI!BV80</f>
        <v>0</v>
      </c>
    </row>
    <row r="27" spans="1:73" ht="14.25" customHeight="1">
      <c r="A27" s="100">
        <v>16</v>
      </c>
      <c r="B27" s="103" t="s">
        <v>132</v>
      </c>
      <c r="C27" s="24">
        <f>JANUARI!D84</f>
        <v>53</v>
      </c>
      <c r="D27" s="24">
        <f>JANUARI!E84</f>
        <v>66</v>
      </c>
      <c r="E27" s="24">
        <f>JANUARI!F84</f>
        <v>37</v>
      </c>
      <c r="F27" s="24">
        <f>JANUARI!G84</f>
        <v>69.811320754716974</v>
      </c>
      <c r="G27" s="24">
        <f>JANUARI!H84</f>
        <v>3</v>
      </c>
      <c r="H27" s="24">
        <f>JANUARI!I84</f>
        <v>8.1081081081081088</v>
      </c>
      <c r="I27" s="24">
        <f>JANUARI!J84</f>
        <v>0</v>
      </c>
      <c r="J27" s="24">
        <f>JANUARI!K84</f>
        <v>0</v>
      </c>
      <c r="K27" s="24">
        <f>JANUARI!L84</f>
        <v>0</v>
      </c>
      <c r="L27" s="24">
        <f>JANUARI!M84</f>
        <v>0</v>
      </c>
      <c r="M27" s="24">
        <f>JANUARI!N84</f>
        <v>41</v>
      </c>
      <c r="N27" s="24">
        <f>JANUARI!O84</f>
        <v>77.358490566037744</v>
      </c>
      <c r="O27" s="24">
        <f>JANUARI!P84</f>
        <v>2</v>
      </c>
      <c r="P27" s="24">
        <f>JANUARI!Q84</f>
        <v>4.8780487804878048</v>
      </c>
      <c r="Q27" s="24">
        <f>JANUARI!R84</f>
        <v>37</v>
      </c>
      <c r="R27" s="24">
        <f>JANUARI!S84</f>
        <v>69.811320754716974</v>
      </c>
      <c r="S27" s="24">
        <f>JANUARI!T84</f>
        <v>0</v>
      </c>
      <c r="T27" s="24">
        <f>JANUARI!U84</f>
        <v>0</v>
      </c>
      <c r="U27" s="24">
        <f>JANUARI!V84</f>
        <v>32</v>
      </c>
      <c r="V27" s="24">
        <f>JANUARI!W84</f>
        <v>60.377358490566039</v>
      </c>
      <c r="W27" s="24">
        <f>JANUARI!X84</f>
        <v>0</v>
      </c>
      <c r="X27" s="24">
        <f>JANUARI!Y84</f>
        <v>0</v>
      </c>
      <c r="Y27" s="24">
        <f>JANUARI!Z84</f>
        <v>37</v>
      </c>
      <c r="Z27" s="24">
        <f>JANUARI!AA84</f>
        <v>69.811320754716974</v>
      </c>
      <c r="AA27" s="24">
        <f>JANUARI!AB84</f>
        <v>0</v>
      </c>
      <c r="AB27" s="24">
        <f>JANUARI!AC84</f>
        <v>0</v>
      </c>
      <c r="AC27" s="24">
        <f>JANUARI!AD84</f>
        <v>37</v>
      </c>
      <c r="AD27" s="24">
        <f>JANUARI!AE84</f>
        <v>69.811320754716974</v>
      </c>
      <c r="AE27" s="24">
        <f>JANUARI!AF84</f>
        <v>0</v>
      </c>
      <c r="AF27" s="24">
        <f>JANUARI!AG84</f>
        <v>0</v>
      </c>
      <c r="AG27" s="24">
        <f>JANUARI!AH84</f>
        <v>37</v>
      </c>
      <c r="AH27" s="24">
        <f>JANUARI!AI84</f>
        <v>69.811320754716974</v>
      </c>
      <c r="AI27" s="24">
        <f>JANUARI!AJ84</f>
        <v>0</v>
      </c>
      <c r="AJ27" s="24">
        <f>JANUARI!AK84</f>
        <v>0</v>
      </c>
      <c r="AK27" s="24">
        <f>JANUARI!AL84</f>
        <v>6</v>
      </c>
      <c r="AL27" s="24">
        <f>JANUARI!AM84</f>
        <v>1</v>
      </c>
      <c r="AM27" s="24">
        <f>JANUARI!AN84</f>
        <v>2</v>
      </c>
      <c r="AN27" s="24">
        <f>JANUARI!AO84</f>
        <v>1</v>
      </c>
      <c r="AO27" s="24">
        <f>JANUARI!AP84</f>
        <v>0</v>
      </c>
      <c r="AP27" s="24">
        <f>JANUARI!AQ84</f>
        <v>0</v>
      </c>
      <c r="AQ27" s="24">
        <f>JANUARI!AR84</f>
        <v>0</v>
      </c>
      <c r="AR27" s="24">
        <f>JANUARI!AS84</f>
        <v>0</v>
      </c>
      <c r="AS27" s="24">
        <f>JANUARI!AT84</f>
        <v>0</v>
      </c>
      <c r="AT27" s="24">
        <f>JANUARI!AU84</f>
        <v>0</v>
      </c>
      <c r="AU27" s="24">
        <f>JANUARI!AV84</f>
        <v>0</v>
      </c>
      <c r="AV27" s="24">
        <f>JANUARI!AW84</f>
        <v>0</v>
      </c>
      <c r="AW27" s="24">
        <f>JANUARI!AX84</f>
        <v>0</v>
      </c>
      <c r="AX27" s="24">
        <f>JANUARI!AY84</f>
        <v>1</v>
      </c>
      <c r="AY27" s="24">
        <f>JANUARI!AZ84</f>
        <v>45</v>
      </c>
      <c r="AZ27" s="24">
        <f>JANUARI!BA84</f>
        <v>8</v>
      </c>
      <c r="BA27" s="24">
        <f>JANUARI!BB84</f>
        <v>17.777777777777779</v>
      </c>
      <c r="BB27" s="24">
        <f>JANUARI!BC84</f>
        <v>0</v>
      </c>
      <c r="BC27" s="24">
        <f>JANUARI!BD84</f>
        <v>0</v>
      </c>
      <c r="BD27" s="24">
        <f>JANUARI!BE84</f>
        <v>0</v>
      </c>
      <c r="BE27" s="24">
        <f>JANUARI!BF84</f>
        <v>0</v>
      </c>
      <c r="BF27" s="24">
        <f>JANUARI!BG84</f>
        <v>15</v>
      </c>
      <c r="BG27" s="24">
        <f>JANUARI!BH84</f>
        <v>33.333333333333329</v>
      </c>
      <c r="BH27" s="24">
        <f>JANUARI!BI84</f>
        <v>23</v>
      </c>
      <c r="BI27" s="24">
        <f>JANUARI!BJ84</f>
        <v>51.111111111111107</v>
      </c>
      <c r="BJ27" s="24">
        <f>JANUARI!BK84</f>
        <v>22</v>
      </c>
      <c r="BK27" s="24">
        <f>JANUARI!BL84</f>
        <v>48.888888888888886</v>
      </c>
      <c r="BL27" s="24">
        <f>JANUARI!BM84</f>
        <v>0</v>
      </c>
      <c r="BM27" s="24">
        <f>JANUARI!BN84</f>
        <v>0</v>
      </c>
      <c r="BN27" s="24">
        <f>JANUARI!BO84</f>
        <v>0</v>
      </c>
      <c r="BO27" s="24">
        <f>JANUARI!BP84</f>
        <v>0</v>
      </c>
      <c r="BP27" s="24">
        <f>JANUARI!BQ84</f>
        <v>0</v>
      </c>
      <c r="BQ27" s="24">
        <f>JANUARI!BR84</f>
        <v>0</v>
      </c>
      <c r="BR27" s="24">
        <f>JANUARI!BS84</f>
        <v>0</v>
      </c>
      <c r="BS27" s="24">
        <f>JANUARI!BT84</f>
        <v>0</v>
      </c>
      <c r="BT27" s="24">
        <f>JANUARI!BU84</f>
        <v>0</v>
      </c>
      <c r="BU27" s="24">
        <f>JANUARI!BV84</f>
        <v>0</v>
      </c>
    </row>
    <row r="28" spans="1:73" ht="14.25" customHeight="1">
      <c r="A28" s="202" t="s">
        <v>148</v>
      </c>
      <c r="B28" s="192"/>
      <c r="C28" s="104">
        <f>JANUARI!D85</f>
        <v>928</v>
      </c>
      <c r="D28" s="104">
        <f>JANUARI!E85</f>
        <v>847</v>
      </c>
      <c r="E28" s="104">
        <f>JANUARI!F85</f>
        <v>726</v>
      </c>
      <c r="F28" s="104">
        <f>JANUARI!G85</f>
        <v>78.232758620689651</v>
      </c>
      <c r="G28" s="104">
        <f>JANUARI!H85</f>
        <v>153</v>
      </c>
      <c r="H28" s="104">
        <f>JANUARI!I85</f>
        <v>21.074380165289256</v>
      </c>
      <c r="I28" s="104">
        <f>JANUARI!J85</f>
        <v>1</v>
      </c>
      <c r="J28" s="104">
        <f>JANUARI!K85</f>
        <v>0.13774104683195593</v>
      </c>
      <c r="K28" s="104">
        <f>JANUARI!L85</f>
        <v>57</v>
      </c>
      <c r="L28" s="104">
        <f>JANUARI!M85</f>
        <v>8</v>
      </c>
      <c r="M28" s="104">
        <f>JANUARI!N85</f>
        <v>871</v>
      </c>
      <c r="N28" s="104">
        <f>JANUARI!O85</f>
        <v>93.857758620689651</v>
      </c>
      <c r="O28" s="104">
        <f>JANUARI!P85</f>
        <v>73</v>
      </c>
      <c r="P28" s="104">
        <f>JANUARI!Q85</f>
        <v>8.3811710677382312</v>
      </c>
      <c r="Q28" s="104">
        <f>JANUARI!R85</f>
        <v>722</v>
      </c>
      <c r="R28" s="104">
        <f>JANUARI!S85</f>
        <v>77.801724137931032</v>
      </c>
      <c r="S28" s="104">
        <f>JANUARI!T85</f>
        <v>12</v>
      </c>
      <c r="T28" s="104">
        <f>JANUARI!U85</f>
        <v>1.662049861495845</v>
      </c>
      <c r="U28" s="104">
        <f>JANUARI!V85</f>
        <v>609</v>
      </c>
      <c r="V28" s="104">
        <f>JANUARI!W85</f>
        <v>65.625</v>
      </c>
      <c r="W28" s="104">
        <f>JANUARI!X85</f>
        <v>2</v>
      </c>
      <c r="X28" s="104">
        <f>JANUARI!Y85</f>
        <v>0.32840722495894908</v>
      </c>
      <c r="Y28" s="104">
        <f>JANUARI!Z85</f>
        <v>627</v>
      </c>
      <c r="Z28" s="104">
        <f>JANUARI!AA85</f>
        <v>67.564655172413794</v>
      </c>
      <c r="AA28" s="104">
        <f>JANUARI!AB85</f>
        <v>1</v>
      </c>
      <c r="AB28" s="104">
        <f>JANUARI!AC85</f>
        <v>0.15948963317384371</v>
      </c>
      <c r="AC28" s="104">
        <f>JANUARI!AD85</f>
        <v>642</v>
      </c>
      <c r="AD28" s="104">
        <f>JANUARI!AE85</f>
        <v>69.181034482758619</v>
      </c>
      <c r="AE28" s="104">
        <f>JANUARI!AF85</f>
        <v>5</v>
      </c>
      <c r="AF28" s="104">
        <f>JANUARI!AG85</f>
        <v>0.77881619937694702</v>
      </c>
      <c r="AG28" s="104">
        <f>JANUARI!AH85</f>
        <v>642</v>
      </c>
      <c r="AH28" s="104">
        <f>JANUARI!AI85</f>
        <v>69.181034482758619</v>
      </c>
      <c r="AI28" s="104">
        <f>JANUARI!AJ85</f>
        <v>0</v>
      </c>
      <c r="AJ28" s="104">
        <f>JANUARI!AK85</f>
        <v>0</v>
      </c>
      <c r="AK28" s="104">
        <f>JANUARI!AL85</f>
        <v>11</v>
      </c>
      <c r="AL28" s="104">
        <f>JANUARI!AM85</f>
        <v>10</v>
      </c>
      <c r="AM28" s="104">
        <f>JANUARI!AN85</f>
        <v>16</v>
      </c>
      <c r="AN28" s="104">
        <f>JANUARI!AO85</f>
        <v>13</v>
      </c>
      <c r="AO28" s="104">
        <f>JANUARI!AP85</f>
        <v>3</v>
      </c>
      <c r="AP28" s="104">
        <f>JANUARI!AQ85</f>
        <v>0</v>
      </c>
      <c r="AQ28" s="104">
        <f>JANUARI!AR85</f>
        <v>37</v>
      </c>
      <c r="AR28" s="104">
        <f>JANUARI!AS85</f>
        <v>2</v>
      </c>
      <c r="AS28" s="104">
        <f>JANUARI!AT85</f>
        <v>0</v>
      </c>
      <c r="AT28" s="104">
        <f>JANUARI!AU85</f>
        <v>0</v>
      </c>
      <c r="AU28" s="104">
        <f>JANUARI!AV85</f>
        <v>0</v>
      </c>
      <c r="AV28" s="104">
        <f>JANUARI!AW85</f>
        <v>2</v>
      </c>
      <c r="AW28" s="104">
        <f>JANUARI!AX85</f>
        <v>3</v>
      </c>
      <c r="AX28" s="104">
        <f>JANUARI!AY85</f>
        <v>53</v>
      </c>
      <c r="AY28" s="104">
        <f>JANUARI!AZ85</f>
        <v>778</v>
      </c>
      <c r="AZ28" s="104">
        <f>JANUARI!BA85</f>
        <v>221</v>
      </c>
      <c r="BA28" s="104">
        <f>JANUARI!BB85</f>
        <v>28.406169665809767</v>
      </c>
      <c r="BB28" s="104">
        <f>JANUARI!BC85</f>
        <v>1</v>
      </c>
      <c r="BC28" s="104">
        <f>JANUARI!BD85</f>
        <v>0.12853470437017994</v>
      </c>
      <c r="BD28" s="104">
        <f>JANUARI!BE85</f>
        <v>0</v>
      </c>
      <c r="BE28" s="104">
        <f>JANUARI!BF85</f>
        <v>0</v>
      </c>
      <c r="BF28" s="104">
        <f>JANUARI!BG85</f>
        <v>251</v>
      </c>
      <c r="BG28" s="104">
        <f>JANUARI!BH85</f>
        <v>32.26221079691517</v>
      </c>
      <c r="BH28" s="104">
        <f>JANUARI!BI85</f>
        <v>473</v>
      </c>
      <c r="BI28" s="104">
        <f>JANUARI!BJ85</f>
        <v>60.796915167095108</v>
      </c>
      <c r="BJ28" s="104">
        <f>JANUARI!BK85</f>
        <v>302</v>
      </c>
      <c r="BK28" s="104">
        <f>JANUARI!BL85</f>
        <v>38.817480719794347</v>
      </c>
      <c r="BL28" s="104">
        <f>JANUARI!BM85</f>
        <v>1</v>
      </c>
      <c r="BM28" s="104">
        <f>JANUARI!BN85</f>
        <v>0.12853470437017994</v>
      </c>
      <c r="BN28" s="104">
        <f>JANUARI!BO85</f>
        <v>0</v>
      </c>
      <c r="BO28" s="104">
        <f>JANUARI!BP85</f>
        <v>0</v>
      </c>
      <c r="BP28" s="104">
        <f>JANUARI!BQ85</f>
        <v>0</v>
      </c>
      <c r="BQ28" s="104">
        <f>JANUARI!BR85</f>
        <v>0</v>
      </c>
      <c r="BR28" s="104">
        <f>JANUARI!BS85</f>
        <v>2</v>
      </c>
      <c r="BS28" s="104">
        <f>JANUARI!BT85</f>
        <v>0.25706940874035988</v>
      </c>
      <c r="BT28" s="104">
        <f>JANUARI!BU85</f>
        <v>0</v>
      </c>
      <c r="BU28" s="104">
        <f>JANUARI!BV85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5"/>
      <c r="BM30" s="185"/>
      <c r="BN30" s="185"/>
      <c r="BO30" s="185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5"/>
      <c r="BM31" s="185"/>
      <c r="BN31" s="185"/>
      <c r="BO31" s="185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5"/>
      <c r="BL32" s="185"/>
      <c r="BM32" s="185"/>
      <c r="BN32" s="185"/>
      <c r="BO32" s="185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6"/>
      <c r="BL35" s="185"/>
      <c r="BM35" s="185"/>
      <c r="BN35" s="185"/>
      <c r="BO35" s="185"/>
    </row>
    <row r="36" spans="2:67" ht="14.25" customHeight="1">
      <c r="B36" s="107"/>
      <c r="C36" s="105"/>
      <c r="D36" s="105"/>
      <c r="AA36" s="105"/>
      <c r="AB36" s="106"/>
      <c r="BK36" s="205"/>
      <c r="BL36" s="185"/>
      <c r="BM36" s="185"/>
      <c r="BN36" s="185"/>
      <c r="BO36" s="185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157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JULI!D16</f>
        <v>30</v>
      </c>
      <c r="D12" s="24">
        <f>JULI!E16</f>
        <v>24</v>
      </c>
      <c r="E12" s="24">
        <f>JULI!F16</f>
        <v>15</v>
      </c>
      <c r="F12" s="24">
        <f>JULI!G16</f>
        <v>50</v>
      </c>
      <c r="G12" s="24">
        <f>JULI!H16</f>
        <v>5</v>
      </c>
      <c r="H12" s="24">
        <f>JULI!I16</f>
        <v>33.333333333333329</v>
      </c>
      <c r="I12" s="24">
        <f>JULI!J16</f>
        <v>0</v>
      </c>
      <c r="J12" s="24">
        <f>JULI!K16</f>
        <v>0</v>
      </c>
      <c r="K12" s="24">
        <f>JULI!L16</f>
        <v>0</v>
      </c>
      <c r="L12" s="24">
        <f>JULI!M16</f>
        <v>0</v>
      </c>
      <c r="M12" s="24">
        <f>JULI!N16</f>
        <v>28</v>
      </c>
      <c r="N12" s="24">
        <f>JULI!O16</f>
        <v>93.333333333333329</v>
      </c>
      <c r="O12" s="24">
        <f>JULI!P16</f>
        <v>2</v>
      </c>
      <c r="P12" s="24">
        <f>JULI!Q16</f>
        <v>7.1428571428571423</v>
      </c>
      <c r="Q12" s="24">
        <f>JULI!R16</f>
        <v>5</v>
      </c>
      <c r="R12" s="24">
        <f>JULI!S16</f>
        <v>16.666666666666664</v>
      </c>
      <c r="S12" s="24">
        <f>JULI!T16</f>
        <v>0</v>
      </c>
      <c r="T12" s="24">
        <f>JULI!U16</f>
        <v>0</v>
      </c>
      <c r="U12" s="24">
        <f>JULI!V16</f>
        <v>5</v>
      </c>
      <c r="V12" s="24">
        <f>JULI!W16</f>
        <v>16.666666666666664</v>
      </c>
      <c r="W12" s="24">
        <f>JULI!X16</f>
        <v>0</v>
      </c>
      <c r="X12" s="24">
        <f>JULI!Y16</f>
        <v>0</v>
      </c>
      <c r="Y12" s="24">
        <f>JULI!Z16</f>
        <v>5</v>
      </c>
      <c r="Z12" s="24">
        <f>JULI!AA16</f>
        <v>16.666666666666664</v>
      </c>
      <c r="AA12" s="24">
        <f>JULI!AB16</f>
        <v>0</v>
      </c>
      <c r="AB12" s="24">
        <f>JULI!AC16</f>
        <v>0</v>
      </c>
      <c r="AC12" s="24">
        <f>JULI!AD16</f>
        <v>5</v>
      </c>
      <c r="AD12" s="24">
        <f>JULI!AE16</f>
        <v>16.666666666666664</v>
      </c>
      <c r="AE12" s="24">
        <f>JULI!AF16</f>
        <v>0</v>
      </c>
      <c r="AF12" s="24">
        <f>JULI!AG16</f>
        <v>0</v>
      </c>
      <c r="AG12" s="24">
        <f>JULI!AH16</f>
        <v>5</v>
      </c>
      <c r="AH12" s="24">
        <f>JULI!AI16</f>
        <v>16.666666666666664</v>
      </c>
      <c r="AI12" s="24">
        <f>JULI!AJ16</f>
        <v>0</v>
      </c>
      <c r="AJ12" s="24">
        <f>JULI!AK16</f>
        <v>0</v>
      </c>
      <c r="AK12" s="24">
        <f>JULI!AL16</f>
        <v>0</v>
      </c>
      <c r="AL12" s="24">
        <f>JULI!AM16</f>
        <v>1</v>
      </c>
      <c r="AM12" s="24">
        <f>JULI!AN16</f>
        <v>1</v>
      </c>
      <c r="AN12" s="24">
        <f>JULI!AO16</f>
        <v>1</v>
      </c>
      <c r="AO12" s="24">
        <f>JULI!AP16</f>
        <v>0</v>
      </c>
      <c r="AP12" s="24">
        <f>JULI!AQ16</f>
        <v>0</v>
      </c>
      <c r="AQ12" s="24">
        <f>JULI!AR16</f>
        <v>1</v>
      </c>
      <c r="AR12" s="24">
        <f>JULI!AS16</f>
        <v>0</v>
      </c>
      <c r="AS12" s="24">
        <f>JULI!AT16</f>
        <v>0</v>
      </c>
      <c r="AT12" s="24">
        <f>JULI!AU16</f>
        <v>0</v>
      </c>
      <c r="AU12" s="24">
        <f>JULI!AV16</f>
        <v>0</v>
      </c>
      <c r="AV12" s="24">
        <f>JULI!AW16</f>
        <v>0</v>
      </c>
      <c r="AW12" s="24">
        <f>JULI!AX16</f>
        <v>0</v>
      </c>
      <c r="AX12" s="24">
        <f>JULI!AY16</f>
        <v>3</v>
      </c>
      <c r="AY12" s="24">
        <f>JULI!AZ16</f>
        <v>29</v>
      </c>
      <c r="AZ12" s="24">
        <f>JULI!BA16</f>
        <v>10</v>
      </c>
      <c r="BA12" s="24">
        <f>JULI!BB16</f>
        <v>34.482758620689658</v>
      </c>
      <c r="BB12" s="24">
        <f>JULI!BC16</f>
        <v>0</v>
      </c>
      <c r="BC12" s="24">
        <f>JULI!BD16</f>
        <v>0</v>
      </c>
      <c r="BD12" s="24">
        <f>JULI!BE16</f>
        <v>0</v>
      </c>
      <c r="BE12" s="24">
        <f>JULI!BF16</f>
        <v>0</v>
      </c>
      <c r="BF12" s="24">
        <f>JULI!BG16</f>
        <v>0</v>
      </c>
      <c r="BG12" s="24">
        <f>JULI!BH16</f>
        <v>0</v>
      </c>
      <c r="BH12" s="24">
        <f>JULI!BI16</f>
        <v>10</v>
      </c>
      <c r="BI12" s="24">
        <f>JULI!BJ16</f>
        <v>34.482758620689658</v>
      </c>
      <c r="BJ12" s="24">
        <f>JULI!BK16</f>
        <v>19</v>
      </c>
      <c r="BK12" s="24">
        <f>JULI!BL16</f>
        <v>65.517241379310349</v>
      </c>
      <c r="BL12" s="24">
        <f>JULI!BM16</f>
        <v>0</v>
      </c>
      <c r="BM12" s="24">
        <f>JULI!BN16</f>
        <v>0</v>
      </c>
      <c r="BN12" s="24">
        <f>JULI!BO16</f>
        <v>0</v>
      </c>
      <c r="BO12" s="24">
        <f>JULI!BP16</f>
        <v>0</v>
      </c>
      <c r="BP12" s="24">
        <f>JULI!BQ16</f>
        <v>0</v>
      </c>
      <c r="BQ12" s="24">
        <f>JULI!BR16</f>
        <v>0</v>
      </c>
      <c r="BR12" s="24">
        <f>JULI!BS16</f>
        <v>0</v>
      </c>
      <c r="BS12" s="24">
        <f>JULI!BT16</f>
        <v>0</v>
      </c>
      <c r="BT12" s="24">
        <f>JULI!BU16</f>
        <v>0</v>
      </c>
      <c r="BU12" s="24">
        <f>JULI!BV16</f>
        <v>0</v>
      </c>
    </row>
    <row r="13" spans="1:73" ht="14.25" customHeight="1">
      <c r="A13" s="100">
        <v>2</v>
      </c>
      <c r="B13" s="102" t="s">
        <v>68</v>
      </c>
      <c r="C13" s="24">
        <f>JULI!D21</f>
        <v>46</v>
      </c>
      <c r="D13" s="24">
        <f>JULI!E21</f>
        <v>26</v>
      </c>
      <c r="E13" s="24">
        <f>JULI!F21</f>
        <v>43</v>
      </c>
      <c r="F13" s="24">
        <f>JULI!G21</f>
        <v>93.478260869565219</v>
      </c>
      <c r="G13" s="24">
        <f>JULI!H21</f>
        <v>4</v>
      </c>
      <c r="H13" s="24">
        <f>JULI!I21</f>
        <v>9.3023255813953494</v>
      </c>
      <c r="I13" s="24">
        <f>JULI!J21</f>
        <v>0</v>
      </c>
      <c r="J13" s="24">
        <f>JULI!K21</f>
        <v>0</v>
      </c>
      <c r="K13" s="24">
        <f>JULI!L21</f>
        <v>0</v>
      </c>
      <c r="L13" s="24">
        <f>JULI!M21</f>
        <v>0</v>
      </c>
      <c r="M13" s="24">
        <f>JULI!N21</f>
        <v>46</v>
      </c>
      <c r="N13" s="24">
        <f>JULI!O21</f>
        <v>100</v>
      </c>
      <c r="O13" s="24">
        <f>JULI!P21</f>
        <v>2</v>
      </c>
      <c r="P13" s="24">
        <f>JULI!Q21</f>
        <v>4.3478260869565215</v>
      </c>
      <c r="Q13" s="24">
        <f>JULI!R21</f>
        <v>45</v>
      </c>
      <c r="R13" s="24">
        <f>JULI!S21</f>
        <v>97.826086956521735</v>
      </c>
      <c r="S13" s="24">
        <f>JULI!T21</f>
        <v>0</v>
      </c>
      <c r="T13" s="24">
        <f>JULI!U21</f>
        <v>0</v>
      </c>
      <c r="U13" s="24">
        <f>JULI!V21</f>
        <v>0</v>
      </c>
      <c r="V13" s="24">
        <f>JULI!W21</f>
        <v>0</v>
      </c>
      <c r="W13" s="24">
        <f>JULI!X21</f>
        <v>0</v>
      </c>
      <c r="X13" s="24" t="e">
        <f>JULI!Y21</f>
        <v>#DIV/0!</v>
      </c>
      <c r="Y13" s="24">
        <f>JULI!Z21</f>
        <v>45</v>
      </c>
      <c r="Z13" s="24">
        <f>JULI!AA21</f>
        <v>97.826086956521735</v>
      </c>
      <c r="AA13" s="24">
        <f>JULI!AB21</f>
        <v>0</v>
      </c>
      <c r="AB13" s="24">
        <f>JULI!AC21</f>
        <v>0</v>
      </c>
      <c r="AC13" s="24">
        <f>JULI!AD21</f>
        <v>45</v>
      </c>
      <c r="AD13" s="24">
        <f>JULI!AE21</f>
        <v>97.826086956521735</v>
      </c>
      <c r="AE13" s="24">
        <f>JULI!AF21</f>
        <v>0</v>
      </c>
      <c r="AF13" s="24">
        <f>JULI!AG21</f>
        <v>0</v>
      </c>
      <c r="AG13" s="24">
        <f>JULI!AH21</f>
        <v>45</v>
      </c>
      <c r="AH13" s="24">
        <f>JULI!AI21</f>
        <v>97.826086956521735</v>
      </c>
      <c r="AI13" s="24">
        <f>JULI!AJ21</f>
        <v>0</v>
      </c>
      <c r="AJ13" s="24">
        <f>JULI!AK21</f>
        <v>0</v>
      </c>
      <c r="AK13" s="24">
        <f>JULI!AL21</f>
        <v>3</v>
      </c>
      <c r="AL13" s="24">
        <f>JULI!AM21</f>
        <v>0</v>
      </c>
      <c r="AM13" s="24">
        <f>JULI!AN21</f>
        <v>0</v>
      </c>
      <c r="AN13" s="24">
        <f>JULI!AO21</f>
        <v>0</v>
      </c>
      <c r="AO13" s="24">
        <f>JULI!AP21</f>
        <v>0</v>
      </c>
      <c r="AP13" s="24">
        <f>JULI!AQ21</f>
        <v>0</v>
      </c>
      <c r="AQ13" s="24">
        <f>JULI!AR21</f>
        <v>0</v>
      </c>
      <c r="AR13" s="24">
        <f>JULI!AS21</f>
        <v>0</v>
      </c>
      <c r="AS13" s="24">
        <f>JULI!AT21</f>
        <v>0</v>
      </c>
      <c r="AT13" s="24">
        <f>JULI!AU21</f>
        <v>0</v>
      </c>
      <c r="AU13" s="24">
        <f>JULI!AV21</f>
        <v>0</v>
      </c>
      <c r="AV13" s="24">
        <f>JULI!AW21</f>
        <v>0</v>
      </c>
      <c r="AW13" s="24">
        <f>JULI!AX21</f>
        <v>1</v>
      </c>
      <c r="AX13" s="24">
        <f>JULI!AY21</f>
        <v>2</v>
      </c>
      <c r="AY13" s="24">
        <f>JULI!AZ21</f>
        <v>26</v>
      </c>
      <c r="AZ13" s="24">
        <f>JULI!BA21</f>
        <v>11</v>
      </c>
      <c r="BA13" s="24">
        <f>JULI!BB21</f>
        <v>42.307692307692307</v>
      </c>
      <c r="BB13" s="24">
        <f>JULI!BC21</f>
        <v>0</v>
      </c>
      <c r="BC13" s="24">
        <f>JULI!BD21</f>
        <v>0</v>
      </c>
      <c r="BD13" s="24">
        <f>JULI!BE21</f>
        <v>0</v>
      </c>
      <c r="BE13" s="24">
        <f>JULI!BF21</f>
        <v>0</v>
      </c>
      <c r="BF13" s="24">
        <f>JULI!BG21</f>
        <v>6</v>
      </c>
      <c r="BG13" s="24">
        <f>JULI!BH21</f>
        <v>23.076923076923077</v>
      </c>
      <c r="BH13" s="24">
        <f>JULI!BI21</f>
        <v>17</v>
      </c>
      <c r="BI13" s="24">
        <f>JULI!BJ21</f>
        <v>65.384615384615387</v>
      </c>
      <c r="BJ13" s="24">
        <f>JULI!BK21</f>
        <v>9</v>
      </c>
      <c r="BK13" s="24">
        <f>JULI!BL21</f>
        <v>34.615384615384613</v>
      </c>
      <c r="BL13" s="24">
        <f>JULI!BM21</f>
        <v>0</v>
      </c>
      <c r="BM13" s="24">
        <f>JULI!BN21</f>
        <v>0</v>
      </c>
      <c r="BN13" s="24">
        <f>JULI!BO21</f>
        <v>0</v>
      </c>
      <c r="BO13" s="24">
        <f>JULI!BP21</f>
        <v>0</v>
      </c>
      <c r="BP13" s="24">
        <f>JULI!BQ21</f>
        <v>0</v>
      </c>
      <c r="BQ13" s="24">
        <f>JULI!BR21</f>
        <v>0</v>
      </c>
      <c r="BR13" s="24">
        <f>JULI!BS21</f>
        <v>0</v>
      </c>
      <c r="BS13" s="24">
        <f>JULI!BT21</f>
        <v>0</v>
      </c>
      <c r="BT13" s="24">
        <f>JULI!BU21</f>
        <v>0</v>
      </c>
      <c r="BU13" s="24">
        <f>JULI!BV21</f>
        <v>0</v>
      </c>
    </row>
    <row r="14" spans="1:73" ht="14.25" customHeight="1">
      <c r="A14" s="100">
        <v>3</v>
      </c>
      <c r="B14" s="102" t="s">
        <v>74</v>
      </c>
      <c r="C14" s="24">
        <f>JULI!D25</f>
        <v>13</v>
      </c>
      <c r="D14" s="24">
        <f>JULI!E25</f>
        <v>20</v>
      </c>
      <c r="E14" s="24">
        <f>JULI!F25</f>
        <v>10</v>
      </c>
      <c r="F14" s="24">
        <f>JULI!G25</f>
        <v>76.923076923076934</v>
      </c>
      <c r="G14" s="24">
        <f>JULI!H25</f>
        <v>0</v>
      </c>
      <c r="H14" s="24">
        <f>JULI!I25</f>
        <v>0</v>
      </c>
      <c r="I14" s="24">
        <f>JULI!J25</f>
        <v>0</v>
      </c>
      <c r="J14" s="24">
        <f>JULI!K25</f>
        <v>0</v>
      </c>
      <c r="K14" s="24">
        <f>JULI!L25</f>
        <v>2</v>
      </c>
      <c r="L14" s="24">
        <f>JULI!M25</f>
        <v>0</v>
      </c>
      <c r="M14" s="24">
        <f>JULI!N25</f>
        <v>9</v>
      </c>
      <c r="N14" s="24">
        <f>JULI!O25</f>
        <v>69.230769230769226</v>
      </c>
      <c r="O14" s="24">
        <f>JULI!P25</f>
        <v>0</v>
      </c>
      <c r="P14" s="24">
        <f>JULI!Q25</f>
        <v>0</v>
      </c>
      <c r="Q14" s="24">
        <f>JULI!R25</f>
        <v>13</v>
      </c>
      <c r="R14" s="24">
        <f>JULI!S25</f>
        <v>100</v>
      </c>
      <c r="S14" s="24">
        <f>JULI!T25</f>
        <v>0</v>
      </c>
      <c r="T14" s="24">
        <f>JULI!U25</f>
        <v>0</v>
      </c>
      <c r="U14" s="24">
        <f>JULI!V25</f>
        <v>13</v>
      </c>
      <c r="V14" s="24">
        <f>JULI!W25</f>
        <v>100</v>
      </c>
      <c r="W14" s="24">
        <f>JULI!X25</f>
        <v>0</v>
      </c>
      <c r="X14" s="24">
        <f>JULI!Y25</f>
        <v>0</v>
      </c>
      <c r="Y14" s="24">
        <f>JULI!Z25</f>
        <v>13</v>
      </c>
      <c r="Z14" s="24">
        <f>JULI!AA25</f>
        <v>100</v>
      </c>
      <c r="AA14" s="24">
        <f>JULI!AB25</f>
        <v>0</v>
      </c>
      <c r="AB14" s="24">
        <f>JULI!AC25</f>
        <v>0</v>
      </c>
      <c r="AC14" s="24">
        <f>JULI!AD25</f>
        <v>13</v>
      </c>
      <c r="AD14" s="24">
        <f>JULI!AE25</f>
        <v>100</v>
      </c>
      <c r="AE14" s="24">
        <f>JULI!AF25</f>
        <v>0</v>
      </c>
      <c r="AF14" s="24">
        <f>JULI!AG25</f>
        <v>0</v>
      </c>
      <c r="AG14" s="24">
        <f>JULI!AH25</f>
        <v>13</v>
      </c>
      <c r="AH14" s="24">
        <f>JULI!AI25</f>
        <v>100</v>
      </c>
      <c r="AI14" s="24">
        <f>JULI!AJ25</f>
        <v>0</v>
      </c>
      <c r="AJ14" s="24">
        <f>JULI!AK25</f>
        <v>0</v>
      </c>
      <c r="AK14" s="24">
        <f>JULI!AL25</f>
        <v>0</v>
      </c>
      <c r="AL14" s="24">
        <f>JULI!AM25</f>
        <v>2</v>
      </c>
      <c r="AM14" s="24">
        <f>JULI!AN25</f>
        <v>0</v>
      </c>
      <c r="AN14" s="24">
        <f>JULI!AO25</f>
        <v>0</v>
      </c>
      <c r="AO14" s="24">
        <f>JULI!AP25</f>
        <v>0</v>
      </c>
      <c r="AP14" s="24">
        <f>JULI!AQ25</f>
        <v>0</v>
      </c>
      <c r="AQ14" s="24">
        <f>JULI!AR25</f>
        <v>1</v>
      </c>
      <c r="AR14" s="24">
        <f>JULI!AS25</f>
        <v>0</v>
      </c>
      <c r="AS14" s="24">
        <f>JULI!AT25</f>
        <v>0</v>
      </c>
      <c r="AT14" s="24">
        <f>JULI!AU25</f>
        <v>0</v>
      </c>
      <c r="AU14" s="24">
        <f>JULI!AV25</f>
        <v>0</v>
      </c>
      <c r="AV14" s="24">
        <f>JULI!AW25</f>
        <v>0</v>
      </c>
      <c r="AW14" s="24">
        <f>JULI!AX25</f>
        <v>1</v>
      </c>
      <c r="AX14" s="24">
        <f>JULI!AY25</f>
        <v>0</v>
      </c>
      <c r="AY14" s="24">
        <f>JULI!AZ25</f>
        <v>20</v>
      </c>
      <c r="AZ14" s="24">
        <f>JULI!BA25</f>
        <v>4</v>
      </c>
      <c r="BA14" s="24">
        <f>JULI!BB25</f>
        <v>20</v>
      </c>
      <c r="BB14" s="24">
        <f>JULI!BC25</f>
        <v>0</v>
      </c>
      <c r="BC14" s="24">
        <f>JULI!BD25</f>
        <v>0</v>
      </c>
      <c r="BD14" s="24">
        <f>JULI!BE25</f>
        <v>0</v>
      </c>
      <c r="BE14" s="24">
        <f>JULI!BF25</f>
        <v>0</v>
      </c>
      <c r="BF14" s="24">
        <f>JULI!BG25</f>
        <v>4</v>
      </c>
      <c r="BG14" s="24">
        <f>JULI!BH25</f>
        <v>20</v>
      </c>
      <c r="BH14" s="24">
        <f>JULI!BI25</f>
        <v>8</v>
      </c>
      <c r="BI14" s="24">
        <f>JULI!BJ25</f>
        <v>40</v>
      </c>
      <c r="BJ14" s="24">
        <f>JULI!BK25</f>
        <v>12</v>
      </c>
      <c r="BK14" s="24">
        <f>JULI!BL25</f>
        <v>60</v>
      </c>
      <c r="BL14" s="24">
        <f>JULI!BM25</f>
        <v>0</v>
      </c>
      <c r="BM14" s="24">
        <f>JULI!BN25</f>
        <v>0</v>
      </c>
      <c r="BN14" s="24">
        <f>JULI!BO25</f>
        <v>0</v>
      </c>
      <c r="BO14" s="24">
        <f>JULI!BP25</f>
        <v>0</v>
      </c>
      <c r="BP14" s="24">
        <f>JULI!BQ25</f>
        <v>0</v>
      </c>
      <c r="BQ14" s="24">
        <f>JULI!BR25</f>
        <v>0</v>
      </c>
      <c r="BR14" s="24">
        <f>JULI!BS25</f>
        <v>0</v>
      </c>
      <c r="BS14" s="24">
        <f>JULI!BT25</f>
        <v>0</v>
      </c>
      <c r="BT14" s="24">
        <f>JULI!BU25</f>
        <v>0</v>
      </c>
      <c r="BU14" s="24">
        <f>JULI!BV25</f>
        <v>0</v>
      </c>
    </row>
    <row r="15" spans="1:73" ht="14.25" customHeight="1">
      <c r="A15" s="100">
        <v>4</v>
      </c>
      <c r="B15" s="102" t="s">
        <v>141</v>
      </c>
      <c r="C15" s="24">
        <f>JULI!D28</f>
        <v>40</v>
      </c>
      <c r="D15" s="24">
        <f>JULI!E28</f>
        <v>36</v>
      </c>
      <c r="E15" s="24">
        <f>JULI!F28</f>
        <v>8</v>
      </c>
      <c r="F15" s="24">
        <f>JULI!G28</f>
        <v>20</v>
      </c>
      <c r="G15" s="24">
        <f>JULI!H28</f>
        <v>3</v>
      </c>
      <c r="H15" s="24">
        <f>JULI!I28</f>
        <v>37.5</v>
      </c>
      <c r="I15" s="24">
        <f>JULI!J28</f>
        <v>0</v>
      </c>
      <c r="J15" s="24">
        <f>JULI!K28</f>
        <v>0</v>
      </c>
      <c r="K15" s="24">
        <f>JULI!L28</f>
        <v>1</v>
      </c>
      <c r="L15" s="24">
        <f>JULI!M28</f>
        <v>0</v>
      </c>
      <c r="M15" s="24">
        <f>JULI!N28</f>
        <v>40</v>
      </c>
      <c r="N15" s="24">
        <f>JULI!O28</f>
        <v>100</v>
      </c>
      <c r="O15" s="24">
        <f>JULI!P28</f>
        <v>5</v>
      </c>
      <c r="P15" s="24">
        <f>JULI!Q28</f>
        <v>12.5</v>
      </c>
      <c r="Q15" s="24">
        <f>JULI!R28</f>
        <v>40</v>
      </c>
      <c r="R15" s="24">
        <f>JULI!S28</f>
        <v>100</v>
      </c>
      <c r="S15" s="24">
        <f>JULI!T28</f>
        <v>0</v>
      </c>
      <c r="T15" s="24">
        <f>JULI!U28</f>
        <v>0</v>
      </c>
      <c r="U15" s="24">
        <f>JULI!V28</f>
        <v>40</v>
      </c>
      <c r="V15" s="24">
        <f>JULI!W28</f>
        <v>100</v>
      </c>
      <c r="W15" s="24">
        <f>JULI!X28</f>
        <v>0</v>
      </c>
      <c r="X15" s="24">
        <f>JULI!Y28</f>
        <v>0</v>
      </c>
      <c r="Y15" s="24">
        <f>JULI!Z28</f>
        <v>40</v>
      </c>
      <c r="Z15" s="24">
        <f>JULI!AA28</f>
        <v>100</v>
      </c>
      <c r="AA15" s="24">
        <f>JULI!AB28</f>
        <v>0</v>
      </c>
      <c r="AB15" s="24">
        <f>JULI!AC28</f>
        <v>0</v>
      </c>
      <c r="AC15" s="24">
        <f>JULI!AD28</f>
        <v>40</v>
      </c>
      <c r="AD15" s="24">
        <f>JULI!AE28</f>
        <v>100</v>
      </c>
      <c r="AE15" s="24">
        <f>JULI!AF28</f>
        <v>0</v>
      </c>
      <c r="AF15" s="24">
        <f>JULI!AG28</f>
        <v>0</v>
      </c>
      <c r="AG15" s="24">
        <f>JULI!AH28</f>
        <v>40</v>
      </c>
      <c r="AH15" s="24">
        <f>JULI!AI28</f>
        <v>100</v>
      </c>
      <c r="AI15" s="24">
        <f>JULI!AJ28</f>
        <v>0</v>
      </c>
      <c r="AJ15" s="24">
        <f>JULI!AK28</f>
        <v>0</v>
      </c>
      <c r="AK15" s="24">
        <f>JULI!AL28</f>
        <v>4</v>
      </c>
      <c r="AL15" s="24">
        <f>JULI!AM28</f>
        <v>1</v>
      </c>
      <c r="AM15" s="24">
        <f>JULI!AN28</f>
        <v>1</v>
      </c>
      <c r="AN15" s="24">
        <f>JULI!AO28</f>
        <v>1</v>
      </c>
      <c r="AO15" s="24">
        <f>JULI!AP28</f>
        <v>1</v>
      </c>
      <c r="AP15" s="24">
        <f>JULI!AQ28</f>
        <v>0</v>
      </c>
      <c r="AQ15" s="24">
        <f>JULI!AR28</f>
        <v>1</v>
      </c>
      <c r="AR15" s="24">
        <f>JULI!AS28</f>
        <v>0</v>
      </c>
      <c r="AS15" s="24">
        <f>JULI!AT28</f>
        <v>0</v>
      </c>
      <c r="AT15" s="24">
        <f>JULI!AU28</f>
        <v>0</v>
      </c>
      <c r="AU15" s="24">
        <f>JULI!AV28</f>
        <v>0</v>
      </c>
      <c r="AV15" s="24">
        <f>JULI!AW28</f>
        <v>0</v>
      </c>
      <c r="AW15" s="24">
        <f>JULI!AX28</f>
        <v>0</v>
      </c>
      <c r="AX15" s="24">
        <f>JULI!AY28</f>
        <v>0</v>
      </c>
      <c r="AY15" s="24">
        <f>JULI!AZ28</f>
        <v>33</v>
      </c>
      <c r="AZ15" s="24">
        <f>JULI!BA28</f>
        <v>0</v>
      </c>
      <c r="BA15" s="24">
        <f>JULI!BB28</f>
        <v>0</v>
      </c>
      <c r="BB15" s="24">
        <f>JULI!BC28</f>
        <v>0</v>
      </c>
      <c r="BC15" s="24">
        <f>JULI!BD28</f>
        <v>0</v>
      </c>
      <c r="BD15" s="24">
        <f>JULI!BE28</f>
        <v>12</v>
      </c>
      <c r="BE15" s="24">
        <f>JULI!BF28</f>
        <v>36.363636363636367</v>
      </c>
      <c r="BF15" s="24">
        <f>JULI!BG28</f>
        <v>10</v>
      </c>
      <c r="BG15" s="24">
        <f>JULI!BH28</f>
        <v>30.303030303030305</v>
      </c>
      <c r="BH15" s="24">
        <f>JULI!BI28</f>
        <v>22</v>
      </c>
      <c r="BI15" s="24">
        <f>JULI!BJ28</f>
        <v>66.666666666666657</v>
      </c>
      <c r="BJ15" s="24">
        <f>JULI!BK28</f>
        <v>11</v>
      </c>
      <c r="BK15" s="24">
        <f>JULI!BL28</f>
        <v>33.333333333333329</v>
      </c>
      <c r="BL15" s="24">
        <f>JULI!BM28</f>
        <v>0</v>
      </c>
      <c r="BM15" s="24">
        <f>JULI!BN28</f>
        <v>0</v>
      </c>
      <c r="BN15" s="24">
        <f>JULI!BO28</f>
        <v>0</v>
      </c>
      <c r="BO15" s="24">
        <f>JULI!BP28</f>
        <v>0</v>
      </c>
      <c r="BP15" s="24">
        <f>JULI!BQ28</f>
        <v>0</v>
      </c>
      <c r="BQ15" s="24">
        <f>JULI!BR28</f>
        <v>0</v>
      </c>
      <c r="BR15" s="24">
        <f>JULI!BS28</f>
        <v>0</v>
      </c>
      <c r="BS15" s="24">
        <f>JULI!BT28</f>
        <v>0</v>
      </c>
      <c r="BT15" s="24">
        <f>JULI!BU28</f>
        <v>0</v>
      </c>
      <c r="BU15" s="24">
        <f>JULI!BV28</f>
        <v>0</v>
      </c>
    </row>
    <row r="16" spans="1:73" ht="14.25" customHeight="1">
      <c r="A16" s="100">
        <v>5</v>
      </c>
      <c r="B16" s="102" t="s">
        <v>142</v>
      </c>
      <c r="C16" s="24">
        <f>JULI!D33</f>
        <v>90</v>
      </c>
      <c r="D16" s="24">
        <f>JULI!E33</f>
        <v>85</v>
      </c>
      <c r="E16" s="24">
        <f>JULI!F33</f>
        <v>52</v>
      </c>
      <c r="F16" s="24">
        <f>JULI!G33</f>
        <v>57.777777777777771</v>
      </c>
      <c r="G16" s="24">
        <f>JULI!H33</f>
        <v>15</v>
      </c>
      <c r="H16" s="24">
        <f>JULI!I33</f>
        <v>28.846153846153843</v>
      </c>
      <c r="I16" s="24">
        <f>JULI!J33</f>
        <v>0</v>
      </c>
      <c r="J16" s="24">
        <f>JULI!K33</f>
        <v>0</v>
      </c>
      <c r="K16" s="24">
        <f>JULI!L33</f>
        <v>12</v>
      </c>
      <c r="L16" s="24">
        <f>JULI!M33</f>
        <v>0</v>
      </c>
      <c r="M16" s="24">
        <f>JULI!N33</f>
        <v>90</v>
      </c>
      <c r="N16" s="24">
        <f>JULI!O33</f>
        <v>100</v>
      </c>
      <c r="O16" s="24">
        <f>JULI!P33</f>
        <v>9</v>
      </c>
      <c r="P16" s="24">
        <f>JULI!Q33</f>
        <v>10</v>
      </c>
      <c r="Q16" s="24">
        <f>JULI!R33</f>
        <v>54</v>
      </c>
      <c r="R16" s="24">
        <f>JULI!S33</f>
        <v>60</v>
      </c>
      <c r="S16" s="24">
        <f>JULI!T33</f>
        <v>5</v>
      </c>
      <c r="T16" s="24">
        <f>JULI!U33</f>
        <v>9.2592592592592595</v>
      </c>
      <c r="U16" s="24">
        <f>JULI!V33</f>
        <v>52</v>
      </c>
      <c r="V16" s="24">
        <f>JULI!W33</f>
        <v>57.777777777777771</v>
      </c>
      <c r="W16" s="24">
        <f>JULI!X33</f>
        <v>0</v>
      </c>
      <c r="X16" s="24">
        <f>JULI!Y33</f>
        <v>0</v>
      </c>
      <c r="Y16" s="24">
        <f>JULI!Z33</f>
        <v>54</v>
      </c>
      <c r="Z16" s="24">
        <f>JULI!AA33</f>
        <v>60</v>
      </c>
      <c r="AA16" s="24">
        <f>JULI!AB33</f>
        <v>0</v>
      </c>
      <c r="AB16" s="24">
        <f>JULI!AC33</f>
        <v>0</v>
      </c>
      <c r="AC16" s="24">
        <f>JULI!AD33</f>
        <v>54</v>
      </c>
      <c r="AD16" s="24">
        <f>JULI!AE33</f>
        <v>60</v>
      </c>
      <c r="AE16" s="24">
        <f>JULI!AF33</f>
        <v>1</v>
      </c>
      <c r="AF16" s="24">
        <f>JULI!AG33</f>
        <v>1.8518518518518516</v>
      </c>
      <c r="AG16" s="24">
        <f>JULI!AH33</f>
        <v>54</v>
      </c>
      <c r="AH16" s="24">
        <f>JULI!AI33</f>
        <v>60</v>
      </c>
      <c r="AI16" s="24">
        <f>JULI!AJ33</f>
        <v>0</v>
      </c>
      <c r="AJ16" s="24">
        <f>JULI!AK33</f>
        <v>0</v>
      </c>
      <c r="AK16" s="24">
        <f>JULI!AL33</f>
        <v>0</v>
      </c>
      <c r="AL16" s="24">
        <f>JULI!AM33</f>
        <v>3</v>
      </c>
      <c r="AM16" s="24">
        <f>JULI!AN33</f>
        <v>2</v>
      </c>
      <c r="AN16" s="24">
        <f>JULI!AO33</f>
        <v>0</v>
      </c>
      <c r="AO16" s="24">
        <f>JULI!AP33</f>
        <v>0</v>
      </c>
      <c r="AP16" s="24">
        <f>JULI!AQ33</f>
        <v>0</v>
      </c>
      <c r="AQ16" s="24">
        <f>JULI!AR33</f>
        <v>4</v>
      </c>
      <c r="AR16" s="24">
        <f>JULI!AS33</f>
        <v>1</v>
      </c>
      <c r="AS16" s="24">
        <f>JULI!AT33</f>
        <v>0</v>
      </c>
      <c r="AT16" s="24">
        <f>JULI!AU33</f>
        <v>0</v>
      </c>
      <c r="AU16" s="24">
        <f>JULI!AV33</f>
        <v>0</v>
      </c>
      <c r="AV16" s="24">
        <f>JULI!AW33</f>
        <v>0</v>
      </c>
      <c r="AW16" s="24">
        <f>JULI!AX33</f>
        <v>0</v>
      </c>
      <c r="AX16" s="24">
        <f>JULI!AY33</f>
        <v>2</v>
      </c>
      <c r="AY16" s="24">
        <f>JULI!AZ33</f>
        <v>67</v>
      </c>
      <c r="AZ16" s="24">
        <f>JULI!BA33</f>
        <v>7</v>
      </c>
      <c r="BA16" s="24">
        <f>JULI!BB33</f>
        <v>10.44776119402985</v>
      </c>
      <c r="BB16" s="24">
        <f>JULI!BC33</f>
        <v>0</v>
      </c>
      <c r="BC16" s="24">
        <f>JULI!BD33</f>
        <v>0</v>
      </c>
      <c r="BD16" s="24">
        <f>JULI!BE33</f>
        <v>1</v>
      </c>
      <c r="BE16" s="24">
        <f>JULI!BF33</f>
        <v>1.4925373134328357</v>
      </c>
      <c r="BF16" s="24">
        <f>JULI!BG33</f>
        <v>41</v>
      </c>
      <c r="BG16" s="24">
        <f>JULI!BH33</f>
        <v>61.194029850746269</v>
      </c>
      <c r="BH16" s="24">
        <f>JULI!BI33</f>
        <v>49</v>
      </c>
      <c r="BI16" s="24">
        <f>JULI!BJ33</f>
        <v>73.134328358208961</v>
      </c>
      <c r="BJ16" s="24">
        <f>JULI!BK33</f>
        <v>18</v>
      </c>
      <c r="BK16" s="24">
        <f>JULI!BL33</f>
        <v>26.865671641791046</v>
      </c>
      <c r="BL16" s="24">
        <f>JULI!BM33</f>
        <v>0</v>
      </c>
      <c r="BM16" s="24">
        <f>JULI!BN33</f>
        <v>0</v>
      </c>
      <c r="BN16" s="24">
        <f>JULI!BO33</f>
        <v>0</v>
      </c>
      <c r="BO16" s="24">
        <f>JULI!BP33</f>
        <v>0</v>
      </c>
      <c r="BP16" s="24">
        <f>JULI!BQ33</f>
        <v>0</v>
      </c>
      <c r="BQ16" s="24">
        <f>JULI!BR33</f>
        <v>0</v>
      </c>
      <c r="BR16" s="24">
        <f>JULI!BS33</f>
        <v>0</v>
      </c>
      <c r="BS16" s="24">
        <f>JULI!BT33</f>
        <v>0</v>
      </c>
      <c r="BT16" s="24">
        <f>JULI!BU33</f>
        <v>0</v>
      </c>
      <c r="BU16" s="24">
        <f>JULI!BV33</f>
        <v>0</v>
      </c>
    </row>
    <row r="17" spans="1:73" ht="14.25" customHeight="1">
      <c r="A17" s="100">
        <v>6</v>
      </c>
      <c r="B17" s="102" t="s">
        <v>143</v>
      </c>
      <c r="C17" s="24">
        <f>JULI!D36</f>
        <v>61</v>
      </c>
      <c r="D17" s="24">
        <f>JULI!E36</f>
        <v>69</v>
      </c>
      <c r="E17" s="24">
        <f>JULI!F36</f>
        <v>30</v>
      </c>
      <c r="F17" s="24">
        <f>JULI!G36</f>
        <v>49.180327868852459</v>
      </c>
      <c r="G17" s="24">
        <f>JULI!H36</f>
        <v>14</v>
      </c>
      <c r="H17" s="24">
        <f>JULI!I36</f>
        <v>46.666666666666664</v>
      </c>
      <c r="I17" s="24">
        <f>JULI!J36</f>
        <v>0</v>
      </c>
      <c r="J17" s="24">
        <f>JULI!K36</f>
        <v>0</v>
      </c>
      <c r="K17" s="24">
        <f>JULI!L36</f>
        <v>2</v>
      </c>
      <c r="L17" s="24">
        <f>JULI!M36</f>
        <v>0</v>
      </c>
      <c r="M17" s="24">
        <f>JULI!N36</f>
        <v>30</v>
      </c>
      <c r="N17" s="24">
        <f>JULI!O36</f>
        <v>49.180327868852459</v>
      </c>
      <c r="O17" s="24">
        <f>JULI!P36</f>
        <v>3</v>
      </c>
      <c r="P17" s="24">
        <f>JULI!Q36</f>
        <v>10</v>
      </c>
      <c r="Q17" s="24">
        <f>JULI!R36</f>
        <v>25</v>
      </c>
      <c r="R17" s="24">
        <f>JULI!S36</f>
        <v>40.983606557377051</v>
      </c>
      <c r="S17" s="24">
        <f>JULI!T36</f>
        <v>7</v>
      </c>
      <c r="T17" s="24">
        <f>JULI!U36</f>
        <v>28.000000000000004</v>
      </c>
      <c r="U17" s="24">
        <f>JULI!V36</f>
        <v>27</v>
      </c>
      <c r="V17" s="24">
        <f>JULI!W36</f>
        <v>44.26229508196721</v>
      </c>
      <c r="W17" s="24">
        <f>JULI!X36</f>
        <v>0</v>
      </c>
      <c r="X17" s="24">
        <f>JULI!Y36</f>
        <v>0</v>
      </c>
      <c r="Y17" s="24">
        <f>JULI!Z36</f>
        <v>71</v>
      </c>
      <c r="Z17" s="24">
        <f>JULI!AA36</f>
        <v>116.39344262295081</v>
      </c>
      <c r="AA17" s="24">
        <f>JULI!AB36</f>
        <v>0</v>
      </c>
      <c r="AB17" s="24">
        <f>JULI!AC36</f>
        <v>0</v>
      </c>
      <c r="AC17" s="24">
        <f>JULI!AD36</f>
        <v>71</v>
      </c>
      <c r="AD17" s="24">
        <f>JULI!AE36</f>
        <v>116.39344262295081</v>
      </c>
      <c r="AE17" s="24">
        <f>JULI!AF36</f>
        <v>0</v>
      </c>
      <c r="AF17" s="24">
        <f>JULI!AG36</f>
        <v>0</v>
      </c>
      <c r="AG17" s="24">
        <f>JULI!AH36</f>
        <v>71</v>
      </c>
      <c r="AH17" s="24">
        <f>JULI!AI36</f>
        <v>116.39344262295081</v>
      </c>
      <c r="AI17" s="24">
        <f>JULI!AJ36</f>
        <v>0</v>
      </c>
      <c r="AJ17" s="24">
        <f>JULI!AK36</f>
        <v>0</v>
      </c>
      <c r="AK17" s="24">
        <f>JULI!AL36</f>
        <v>0</v>
      </c>
      <c r="AL17" s="24">
        <f>JULI!AM36</f>
        <v>0</v>
      </c>
      <c r="AM17" s="24">
        <f>JULI!AN36</f>
        <v>2</v>
      </c>
      <c r="AN17" s="24">
        <f>JULI!AO36</f>
        <v>0</v>
      </c>
      <c r="AO17" s="24">
        <f>JULI!AP36</f>
        <v>0</v>
      </c>
      <c r="AP17" s="24">
        <f>JULI!AQ36</f>
        <v>0</v>
      </c>
      <c r="AQ17" s="24">
        <f>JULI!AR36</f>
        <v>9</v>
      </c>
      <c r="AR17" s="24">
        <f>JULI!AS36</f>
        <v>0</v>
      </c>
      <c r="AS17" s="24">
        <f>JULI!AT36</f>
        <v>0</v>
      </c>
      <c r="AT17" s="24">
        <f>JULI!AU36</f>
        <v>0</v>
      </c>
      <c r="AU17" s="24">
        <f>JULI!AV36</f>
        <v>0</v>
      </c>
      <c r="AV17" s="24">
        <f>JULI!AW36</f>
        <v>0</v>
      </c>
      <c r="AW17" s="24">
        <f>JULI!AX36</f>
        <v>0</v>
      </c>
      <c r="AX17" s="24">
        <f>JULI!AY36</f>
        <v>3</v>
      </c>
      <c r="AY17" s="24">
        <f>JULI!AZ36</f>
        <v>51</v>
      </c>
      <c r="AZ17" s="24">
        <f>JULI!BA36</f>
        <v>19</v>
      </c>
      <c r="BA17" s="24">
        <f>JULI!BB36</f>
        <v>37.254901960784316</v>
      </c>
      <c r="BB17" s="24">
        <f>JULI!BC36</f>
        <v>0</v>
      </c>
      <c r="BC17" s="24">
        <f>JULI!BD36</f>
        <v>0</v>
      </c>
      <c r="BD17" s="24">
        <f>JULI!BE36</f>
        <v>0</v>
      </c>
      <c r="BE17" s="24">
        <f>JULI!BF36</f>
        <v>0</v>
      </c>
      <c r="BF17" s="24">
        <f>JULI!BG36</f>
        <v>7</v>
      </c>
      <c r="BG17" s="24">
        <f>JULI!BH36</f>
        <v>13.725490196078432</v>
      </c>
      <c r="BH17" s="24">
        <f>JULI!BI36</f>
        <v>26</v>
      </c>
      <c r="BI17" s="24">
        <f>JULI!BJ36</f>
        <v>50.980392156862742</v>
      </c>
      <c r="BJ17" s="24">
        <f>JULI!BK36</f>
        <v>25</v>
      </c>
      <c r="BK17" s="24">
        <f>JULI!BL36</f>
        <v>49.019607843137251</v>
      </c>
      <c r="BL17" s="24">
        <f>JULI!BM36</f>
        <v>0</v>
      </c>
      <c r="BM17" s="24">
        <f>JULI!BN36</f>
        <v>0</v>
      </c>
      <c r="BN17" s="24">
        <f>JULI!BO36</f>
        <v>0</v>
      </c>
      <c r="BO17" s="24">
        <f>JULI!BP36</f>
        <v>0</v>
      </c>
      <c r="BP17" s="24">
        <f>JULI!BQ36</f>
        <v>0</v>
      </c>
      <c r="BQ17" s="24">
        <f>JULI!BR36</f>
        <v>0</v>
      </c>
      <c r="BR17" s="24">
        <f>JULI!BS36</f>
        <v>0</v>
      </c>
      <c r="BS17" s="24">
        <f>JULI!BT36</f>
        <v>0</v>
      </c>
      <c r="BT17" s="24">
        <f>JULI!BU36</f>
        <v>0</v>
      </c>
      <c r="BU17" s="24">
        <f>JULI!BV36</f>
        <v>0</v>
      </c>
    </row>
    <row r="18" spans="1:73" ht="14.25" customHeight="1">
      <c r="A18" s="100">
        <v>7</v>
      </c>
      <c r="B18" s="102" t="s">
        <v>144</v>
      </c>
      <c r="C18" s="24">
        <f>JULI!D41</f>
        <v>81</v>
      </c>
      <c r="D18" s="24">
        <f>JULI!E41</f>
        <v>78</v>
      </c>
      <c r="E18" s="24">
        <f>JULI!F41</f>
        <v>65</v>
      </c>
      <c r="F18" s="24">
        <f>JULI!G41</f>
        <v>80.246913580246911</v>
      </c>
      <c r="G18" s="24">
        <f>JULI!H41</f>
        <v>5</v>
      </c>
      <c r="H18" s="24">
        <f>JULI!I41</f>
        <v>7.6923076923076925</v>
      </c>
      <c r="I18" s="24">
        <f>JULI!J41</f>
        <v>0</v>
      </c>
      <c r="J18" s="24">
        <f>JULI!K41</f>
        <v>0</v>
      </c>
      <c r="K18" s="24">
        <f>JULI!L41</f>
        <v>23</v>
      </c>
      <c r="L18" s="24">
        <f>JULI!M41</f>
        <v>1</v>
      </c>
      <c r="M18" s="24">
        <f>JULI!N41</f>
        <v>78</v>
      </c>
      <c r="N18" s="24">
        <f>JULI!O41</f>
        <v>96.296296296296291</v>
      </c>
      <c r="O18" s="24">
        <f>JULI!P41</f>
        <v>9</v>
      </c>
      <c r="P18" s="24">
        <f>JULI!Q41</f>
        <v>11.538461538461538</v>
      </c>
      <c r="Q18" s="24">
        <f>JULI!R41</f>
        <v>67</v>
      </c>
      <c r="R18" s="24">
        <f>JULI!S41</f>
        <v>82.716049382716051</v>
      </c>
      <c r="S18" s="24">
        <f>JULI!T41</f>
        <v>4</v>
      </c>
      <c r="T18" s="24">
        <f>JULI!U41</f>
        <v>5.9701492537313428</v>
      </c>
      <c r="U18" s="24">
        <f>JULI!V41</f>
        <v>66</v>
      </c>
      <c r="V18" s="24">
        <f>JULI!W41</f>
        <v>81.481481481481481</v>
      </c>
      <c r="W18" s="24">
        <f>JULI!X41</f>
        <v>4</v>
      </c>
      <c r="X18" s="24">
        <f>JULI!Y41</f>
        <v>6.0606060606060606</v>
      </c>
      <c r="Y18" s="24">
        <f>JULI!Z41</f>
        <v>66</v>
      </c>
      <c r="Z18" s="24">
        <f>JULI!AA41</f>
        <v>81.481481481481481</v>
      </c>
      <c r="AA18" s="24">
        <f>JULI!AB41</f>
        <v>0</v>
      </c>
      <c r="AB18" s="24">
        <f>JULI!AC41</f>
        <v>0</v>
      </c>
      <c r="AC18" s="24">
        <f>JULI!AD41</f>
        <v>66</v>
      </c>
      <c r="AD18" s="24">
        <f>JULI!AE41</f>
        <v>81.481481481481481</v>
      </c>
      <c r="AE18" s="24">
        <f>JULI!AF41</f>
        <v>1</v>
      </c>
      <c r="AF18" s="24">
        <f>JULI!AG41</f>
        <v>1.5151515151515151</v>
      </c>
      <c r="AG18" s="24">
        <f>JULI!AH41</f>
        <v>67</v>
      </c>
      <c r="AH18" s="24">
        <f>JULI!AI41</f>
        <v>82.716049382716051</v>
      </c>
      <c r="AI18" s="24">
        <f>JULI!AJ41</f>
        <v>0</v>
      </c>
      <c r="AJ18" s="24">
        <f>JULI!AK41</f>
        <v>0</v>
      </c>
      <c r="AK18" s="24">
        <f>JULI!AL41</f>
        <v>0</v>
      </c>
      <c r="AL18" s="24">
        <f>JULI!AM41</f>
        <v>0</v>
      </c>
      <c r="AM18" s="24">
        <f>JULI!AN41</f>
        <v>1</v>
      </c>
      <c r="AN18" s="24">
        <f>JULI!AO41</f>
        <v>0</v>
      </c>
      <c r="AO18" s="24">
        <f>JULI!AP41</f>
        <v>0</v>
      </c>
      <c r="AP18" s="24">
        <f>JULI!AQ41</f>
        <v>0</v>
      </c>
      <c r="AQ18" s="24">
        <f>JULI!AR41</f>
        <v>5</v>
      </c>
      <c r="AR18" s="24">
        <f>JULI!AS41</f>
        <v>0</v>
      </c>
      <c r="AS18" s="24">
        <f>JULI!AT41</f>
        <v>0</v>
      </c>
      <c r="AT18" s="24">
        <f>JULI!AU41</f>
        <v>0</v>
      </c>
      <c r="AU18" s="24">
        <f>JULI!AV41</f>
        <v>0</v>
      </c>
      <c r="AV18" s="24">
        <f>JULI!AW41</f>
        <v>0</v>
      </c>
      <c r="AW18" s="24">
        <f>JULI!AX41</f>
        <v>0</v>
      </c>
      <c r="AX18" s="24">
        <f>JULI!AY41</f>
        <v>0</v>
      </c>
      <c r="AY18" s="24">
        <f>JULI!AZ41</f>
        <v>82</v>
      </c>
      <c r="AZ18" s="24">
        <f>JULI!BA41</f>
        <v>13</v>
      </c>
      <c r="BA18" s="24">
        <f>JULI!BB41</f>
        <v>15.853658536585366</v>
      </c>
      <c r="BB18" s="24">
        <f>JULI!BC41</f>
        <v>0</v>
      </c>
      <c r="BC18" s="24">
        <f>JULI!BD41</f>
        <v>0</v>
      </c>
      <c r="BD18" s="24">
        <f>JULI!BE41</f>
        <v>0</v>
      </c>
      <c r="BE18" s="24">
        <f>JULI!BF41</f>
        <v>0</v>
      </c>
      <c r="BF18" s="24">
        <f>JULI!BG41</f>
        <v>51</v>
      </c>
      <c r="BG18" s="24">
        <f>JULI!BH41</f>
        <v>62.195121951219512</v>
      </c>
      <c r="BH18" s="24">
        <f>JULI!BI41</f>
        <v>64</v>
      </c>
      <c r="BI18" s="24">
        <f>JULI!BJ41</f>
        <v>78.048780487804876</v>
      </c>
      <c r="BJ18" s="24">
        <f>JULI!BK41</f>
        <v>18</v>
      </c>
      <c r="BK18" s="24">
        <f>JULI!BL41</f>
        <v>21.951219512195124</v>
      </c>
      <c r="BL18" s="24">
        <f>JULI!BM41</f>
        <v>0</v>
      </c>
      <c r="BM18" s="24">
        <f>JULI!BN41</f>
        <v>0</v>
      </c>
      <c r="BN18" s="24">
        <f>JULI!BO41</f>
        <v>0</v>
      </c>
      <c r="BO18" s="24">
        <f>JULI!BP41</f>
        <v>0</v>
      </c>
      <c r="BP18" s="24">
        <f>JULI!BQ41</f>
        <v>0</v>
      </c>
      <c r="BQ18" s="24">
        <f>JULI!BR41</f>
        <v>0</v>
      </c>
      <c r="BR18" s="24">
        <f>JULI!BS41</f>
        <v>0</v>
      </c>
      <c r="BS18" s="24">
        <f>JULI!BT41</f>
        <v>0</v>
      </c>
      <c r="BT18" s="24">
        <f>JULI!BU41</f>
        <v>0</v>
      </c>
      <c r="BU18" s="24">
        <f>JULI!BV41</f>
        <v>0</v>
      </c>
    </row>
    <row r="19" spans="1:73" ht="14.25" customHeight="1">
      <c r="A19" s="100">
        <v>8</v>
      </c>
      <c r="B19" s="102" t="s">
        <v>145</v>
      </c>
      <c r="C19" s="24">
        <f>JULI!D46</f>
        <v>92</v>
      </c>
      <c r="D19" s="24">
        <f>JULI!E46</f>
        <v>69</v>
      </c>
      <c r="E19" s="24">
        <f>JULI!F46</f>
        <v>92</v>
      </c>
      <c r="F19" s="24">
        <f>JULI!G46</f>
        <v>100</v>
      </c>
      <c r="G19" s="24">
        <f>JULI!H46</f>
        <v>11</v>
      </c>
      <c r="H19" s="24">
        <f>JULI!I46</f>
        <v>11.956521739130435</v>
      </c>
      <c r="I19" s="24">
        <f>JULI!J46</f>
        <v>0</v>
      </c>
      <c r="J19" s="24">
        <f>JULI!K46</f>
        <v>0</v>
      </c>
      <c r="K19" s="24">
        <f>JULI!L46</f>
        <v>4</v>
      </c>
      <c r="L19" s="24">
        <f>JULI!M46</f>
        <v>0</v>
      </c>
      <c r="M19" s="24">
        <f>JULI!N46</f>
        <v>92</v>
      </c>
      <c r="N19" s="24">
        <f>JULI!O46</f>
        <v>100</v>
      </c>
      <c r="O19" s="24">
        <f>JULI!P46</f>
        <v>9</v>
      </c>
      <c r="P19" s="24">
        <f>JULI!Q46</f>
        <v>9.7826086956521738</v>
      </c>
      <c r="Q19" s="24">
        <f>JULI!R46</f>
        <v>92</v>
      </c>
      <c r="R19" s="24">
        <f>JULI!S46</f>
        <v>100</v>
      </c>
      <c r="S19" s="24">
        <f>JULI!T46</f>
        <v>0</v>
      </c>
      <c r="T19" s="24">
        <f>JULI!U46</f>
        <v>0</v>
      </c>
      <c r="U19" s="24">
        <f>JULI!V46</f>
        <v>92</v>
      </c>
      <c r="V19" s="24">
        <f>JULI!W46</f>
        <v>100</v>
      </c>
      <c r="W19" s="24">
        <f>JULI!X46</f>
        <v>0</v>
      </c>
      <c r="X19" s="24">
        <f>JULI!Y46</f>
        <v>0</v>
      </c>
      <c r="Y19" s="24">
        <f>JULI!Z46</f>
        <v>92</v>
      </c>
      <c r="Z19" s="24">
        <f>JULI!AA46</f>
        <v>100</v>
      </c>
      <c r="AA19" s="24">
        <f>JULI!AB46</f>
        <v>0</v>
      </c>
      <c r="AB19" s="24">
        <f>JULI!AC46</f>
        <v>0</v>
      </c>
      <c r="AC19" s="24">
        <f>JULI!AD46</f>
        <v>92</v>
      </c>
      <c r="AD19" s="24">
        <f>JULI!AE46</f>
        <v>100</v>
      </c>
      <c r="AE19" s="24">
        <f>JULI!AF46</f>
        <v>1</v>
      </c>
      <c r="AF19" s="24">
        <f>JULI!AG46</f>
        <v>1.0869565217391304</v>
      </c>
      <c r="AG19" s="24">
        <f>JULI!AH46</f>
        <v>92</v>
      </c>
      <c r="AH19" s="24">
        <f>JULI!AI46</f>
        <v>100</v>
      </c>
      <c r="AI19" s="24">
        <f>JULI!AJ46</f>
        <v>0</v>
      </c>
      <c r="AJ19" s="24">
        <f>JULI!AK46</f>
        <v>0</v>
      </c>
      <c r="AK19" s="24">
        <f>JULI!AL46</f>
        <v>11</v>
      </c>
      <c r="AL19" s="24">
        <f>JULI!AM46</f>
        <v>2</v>
      </c>
      <c r="AM19" s="24">
        <f>JULI!AN46</f>
        <v>0</v>
      </c>
      <c r="AN19" s="24">
        <f>JULI!AO46</f>
        <v>0</v>
      </c>
      <c r="AO19" s="24">
        <f>JULI!AP46</f>
        <v>0</v>
      </c>
      <c r="AP19" s="24">
        <f>JULI!AQ46</f>
        <v>0</v>
      </c>
      <c r="AQ19" s="24">
        <f>JULI!AR46</f>
        <v>1</v>
      </c>
      <c r="AR19" s="24">
        <f>JULI!AS46</f>
        <v>1</v>
      </c>
      <c r="AS19" s="24">
        <f>JULI!AT46</f>
        <v>0</v>
      </c>
      <c r="AT19" s="24">
        <f>JULI!AU46</f>
        <v>0</v>
      </c>
      <c r="AU19" s="24">
        <f>JULI!AV46</f>
        <v>0</v>
      </c>
      <c r="AV19" s="24">
        <f>JULI!AW46</f>
        <v>0</v>
      </c>
      <c r="AW19" s="24">
        <f>JULI!AX46</f>
        <v>0</v>
      </c>
      <c r="AX19" s="24">
        <f>JULI!AY46</f>
        <v>2</v>
      </c>
      <c r="AY19" s="24">
        <f>JULI!AZ46</f>
        <v>71</v>
      </c>
      <c r="AZ19" s="24">
        <f>JULI!BA46</f>
        <v>14</v>
      </c>
      <c r="BA19" s="24">
        <f>JULI!BB46</f>
        <v>19.718309859154928</v>
      </c>
      <c r="BB19" s="24">
        <f>JULI!BC46</f>
        <v>0</v>
      </c>
      <c r="BC19" s="24">
        <f>JULI!BD46</f>
        <v>0</v>
      </c>
      <c r="BD19" s="24">
        <f>JULI!BE46</f>
        <v>0</v>
      </c>
      <c r="BE19" s="24">
        <f>JULI!BF46</f>
        <v>0</v>
      </c>
      <c r="BF19" s="24">
        <f>JULI!BG46</f>
        <v>35</v>
      </c>
      <c r="BG19" s="24">
        <f>JULI!BH46</f>
        <v>49.295774647887328</v>
      </c>
      <c r="BH19" s="24">
        <f>JULI!BI46</f>
        <v>49</v>
      </c>
      <c r="BI19" s="24">
        <f>JULI!BJ46</f>
        <v>69.014084507042256</v>
      </c>
      <c r="BJ19" s="24">
        <f>JULI!BK46</f>
        <v>22</v>
      </c>
      <c r="BK19" s="24">
        <f>JULI!BL46</f>
        <v>30.985915492957744</v>
      </c>
      <c r="BL19" s="24">
        <f>JULI!BM46</f>
        <v>0</v>
      </c>
      <c r="BM19" s="24">
        <f>JULI!BN46</f>
        <v>0</v>
      </c>
      <c r="BN19" s="24">
        <f>JULI!BO46</f>
        <v>0</v>
      </c>
      <c r="BO19" s="24">
        <f>JULI!BP46</f>
        <v>0</v>
      </c>
      <c r="BP19" s="24">
        <f>JULI!BQ46</f>
        <v>0</v>
      </c>
      <c r="BQ19" s="24">
        <f>JULI!BR46</f>
        <v>0</v>
      </c>
      <c r="BR19" s="24">
        <f>JULI!BS46</f>
        <v>0</v>
      </c>
      <c r="BS19" s="24">
        <f>JULI!BT46</f>
        <v>0</v>
      </c>
      <c r="BT19" s="24">
        <f>JULI!BU46</f>
        <v>0</v>
      </c>
      <c r="BU19" s="24">
        <f>JULI!BV46</f>
        <v>0</v>
      </c>
    </row>
    <row r="20" spans="1:73" ht="14.25" customHeight="1">
      <c r="A20" s="100">
        <v>9</v>
      </c>
      <c r="B20" s="102" t="s">
        <v>98</v>
      </c>
      <c r="C20" s="24">
        <f>JULI!D51</f>
        <v>65</v>
      </c>
      <c r="D20" s="24">
        <f>JULI!E51</f>
        <v>63</v>
      </c>
      <c r="E20" s="24">
        <f>JULI!F51</f>
        <v>40</v>
      </c>
      <c r="F20" s="24">
        <f>JULI!G51</f>
        <v>61.53846153846154</v>
      </c>
      <c r="G20" s="24">
        <f>JULI!H51</f>
        <v>12</v>
      </c>
      <c r="H20" s="24">
        <f>JULI!I51</f>
        <v>30</v>
      </c>
      <c r="I20" s="24">
        <f>JULI!J51</f>
        <v>0</v>
      </c>
      <c r="J20" s="24">
        <f>JULI!K51</f>
        <v>0</v>
      </c>
      <c r="K20" s="24">
        <f>JULI!L51</f>
        <v>9</v>
      </c>
      <c r="L20" s="24">
        <f>JULI!M51</f>
        <v>0</v>
      </c>
      <c r="M20" s="24">
        <f>JULI!N51</f>
        <v>65</v>
      </c>
      <c r="N20" s="24">
        <f>JULI!O51</f>
        <v>100</v>
      </c>
      <c r="O20" s="24">
        <f>JULI!P51</f>
        <v>5</v>
      </c>
      <c r="P20" s="24">
        <f>JULI!Q51</f>
        <v>7.6923076923076925</v>
      </c>
      <c r="Q20" s="24">
        <f>JULI!R51</f>
        <v>40</v>
      </c>
      <c r="R20" s="24">
        <f>JULI!S51</f>
        <v>61.53846153846154</v>
      </c>
      <c r="S20" s="24">
        <f>JULI!T51</f>
        <v>0</v>
      </c>
      <c r="T20" s="24">
        <f>JULI!U51</f>
        <v>0</v>
      </c>
      <c r="U20" s="24">
        <f>JULI!V51</f>
        <v>40</v>
      </c>
      <c r="V20" s="24">
        <f>JULI!W51</f>
        <v>61.53846153846154</v>
      </c>
      <c r="W20" s="24">
        <f>JULI!X51</f>
        <v>4</v>
      </c>
      <c r="X20" s="24">
        <f>JULI!Y51</f>
        <v>10</v>
      </c>
      <c r="Y20" s="24">
        <f>JULI!Z51</f>
        <v>40</v>
      </c>
      <c r="Z20" s="24">
        <f>JULI!AA51</f>
        <v>61.53846153846154</v>
      </c>
      <c r="AA20" s="24">
        <f>JULI!AB51</f>
        <v>0</v>
      </c>
      <c r="AB20" s="24">
        <f>JULI!AC51</f>
        <v>0</v>
      </c>
      <c r="AC20" s="24">
        <f>JULI!AD51</f>
        <v>40</v>
      </c>
      <c r="AD20" s="24">
        <f>JULI!AE51</f>
        <v>61.53846153846154</v>
      </c>
      <c r="AE20" s="24">
        <f>JULI!AF51</f>
        <v>1</v>
      </c>
      <c r="AF20" s="24">
        <f>JULI!AG51</f>
        <v>2.5</v>
      </c>
      <c r="AG20" s="24">
        <f>JULI!AH51</f>
        <v>40</v>
      </c>
      <c r="AH20" s="24">
        <f>JULI!AI51</f>
        <v>61.53846153846154</v>
      </c>
      <c r="AI20" s="24">
        <f>JULI!AJ51</f>
        <v>0</v>
      </c>
      <c r="AJ20" s="24">
        <f>JULI!AK51</f>
        <v>0</v>
      </c>
      <c r="AK20" s="24">
        <f>JULI!AL51</f>
        <v>0</v>
      </c>
      <c r="AL20" s="24">
        <f>JULI!AM51</f>
        <v>0</v>
      </c>
      <c r="AM20" s="24">
        <f>JULI!AN51</f>
        <v>4</v>
      </c>
      <c r="AN20" s="24">
        <f>JULI!AO51</f>
        <v>1</v>
      </c>
      <c r="AO20" s="24">
        <f>JULI!AP51</f>
        <v>0</v>
      </c>
      <c r="AP20" s="24">
        <f>JULI!AQ51</f>
        <v>1</v>
      </c>
      <c r="AQ20" s="24">
        <f>JULI!AR51</f>
        <v>2</v>
      </c>
      <c r="AR20" s="24">
        <f>JULI!AS51</f>
        <v>1</v>
      </c>
      <c r="AS20" s="24">
        <f>JULI!AT51</f>
        <v>1</v>
      </c>
      <c r="AT20" s="24">
        <f>JULI!AU51</f>
        <v>0</v>
      </c>
      <c r="AU20" s="24">
        <f>JULI!AV51</f>
        <v>0</v>
      </c>
      <c r="AV20" s="24">
        <f>JULI!AW51</f>
        <v>0</v>
      </c>
      <c r="AW20" s="24">
        <f>JULI!AX51</f>
        <v>3</v>
      </c>
      <c r="AX20" s="24">
        <f>JULI!AY51</f>
        <v>3</v>
      </c>
      <c r="AY20" s="24">
        <f>JULI!AZ51</f>
        <v>66</v>
      </c>
      <c r="AZ20" s="24">
        <f>JULI!BA51</f>
        <v>14</v>
      </c>
      <c r="BA20" s="24">
        <f>JULI!BB51</f>
        <v>21.212121212121211</v>
      </c>
      <c r="BB20" s="24">
        <f>JULI!BC51</f>
        <v>0</v>
      </c>
      <c r="BC20" s="24">
        <f>JULI!BD51</f>
        <v>0</v>
      </c>
      <c r="BD20" s="24">
        <f>JULI!BE51</f>
        <v>0</v>
      </c>
      <c r="BE20" s="24">
        <f>JULI!BF51</f>
        <v>0</v>
      </c>
      <c r="BF20" s="24">
        <f>JULI!BG51</f>
        <v>34</v>
      </c>
      <c r="BG20" s="24">
        <f>JULI!BH51</f>
        <v>51.515151515151516</v>
      </c>
      <c r="BH20" s="24">
        <f>JULI!BI51</f>
        <v>48</v>
      </c>
      <c r="BI20" s="24">
        <f>JULI!BJ51</f>
        <v>72.727272727272734</v>
      </c>
      <c r="BJ20" s="24">
        <f>JULI!BK51</f>
        <v>18</v>
      </c>
      <c r="BK20" s="24">
        <f>JULI!BL51</f>
        <v>27.27272727272727</v>
      </c>
      <c r="BL20" s="24">
        <f>JULI!BM51</f>
        <v>0</v>
      </c>
      <c r="BM20" s="24">
        <f>JULI!BN51</f>
        <v>0</v>
      </c>
      <c r="BN20" s="24">
        <f>JULI!BO51</f>
        <v>0</v>
      </c>
      <c r="BO20" s="24">
        <f>JULI!BP51</f>
        <v>0</v>
      </c>
      <c r="BP20" s="24">
        <f>JULI!BQ51</f>
        <v>0</v>
      </c>
      <c r="BQ20" s="24">
        <f>JULI!BR51</f>
        <v>0</v>
      </c>
      <c r="BR20" s="24">
        <f>JULI!BS51</f>
        <v>0</v>
      </c>
      <c r="BS20" s="24">
        <f>JULI!BT51</f>
        <v>0</v>
      </c>
      <c r="BT20" s="24">
        <f>JULI!BU51</f>
        <v>0</v>
      </c>
      <c r="BU20" s="24">
        <f>JULI!BV51</f>
        <v>0</v>
      </c>
    </row>
    <row r="21" spans="1:73" ht="14.25" customHeight="1">
      <c r="A21" s="100">
        <v>10</v>
      </c>
      <c r="B21" s="102" t="s">
        <v>146</v>
      </c>
      <c r="C21" s="24">
        <f>JULI!D55</f>
        <v>99</v>
      </c>
      <c r="D21" s="24">
        <f>JULI!E55</f>
        <v>76</v>
      </c>
      <c r="E21" s="24">
        <f>JULI!F55</f>
        <v>82</v>
      </c>
      <c r="F21" s="24">
        <f>JULI!G55</f>
        <v>82.828282828282823</v>
      </c>
      <c r="G21" s="24">
        <f>JULI!H55</f>
        <v>20</v>
      </c>
      <c r="H21" s="24">
        <f>JULI!I55</f>
        <v>24.390243902439025</v>
      </c>
      <c r="I21" s="24">
        <f>JULI!J55</f>
        <v>0</v>
      </c>
      <c r="J21" s="24">
        <f>JULI!K55</f>
        <v>0</v>
      </c>
      <c r="K21" s="24">
        <f>JULI!L55</f>
        <v>0</v>
      </c>
      <c r="L21" s="24">
        <f>JULI!M55</f>
        <v>0</v>
      </c>
      <c r="M21" s="24">
        <f>JULI!N55</f>
        <v>99</v>
      </c>
      <c r="N21" s="24">
        <f>JULI!O55</f>
        <v>100</v>
      </c>
      <c r="O21" s="24">
        <f>JULI!P55</f>
        <v>10</v>
      </c>
      <c r="P21" s="24">
        <f>JULI!Q55</f>
        <v>10.1010101010101</v>
      </c>
      <c r="Q21" s="24">
        <f>JULI!R55</f>
        <v>82</v>
      </c>
      <c r="R21" s="24">
        <f>JULI!S55</f>
        <v>82.828282828282823</v>
      </c>
      <c r="S21" s="24">
        <f>JULI!T55</f>
        <v>0</v>
      </c>
      <c r="T21" s="24">
        <f>JULI!U55</f>
        <v>0</v>
      </c>
      <c r="U21" s="24">
        <f>JULI!V55</f>
        <v>82</v>
      </c>
      <c r="V21" s="24">
        <f>JULI!W55</f>
        <v>82.828282828282823</v>
      </c>
      <c r="W21" s="24">
        <f>JULI!X55</f>
        <v>0</v>
      </c>
      <c r="X21" s="24">
        <f>JULI!Y55</f>
        <v>0</v>
      </c>
      <c r="Y21" s="24">
        <f>JULI!Z55</f>
        <v>82</v>
      </c>
      <c r="Z21" s="24">
        <f>JULI!AA55</f>
        <v>82.828282828282823</v>
      </c>
      <c r="AA21" s="24">
        <f>JULI!AB55</f>
        <v>0</v>
      </c>
      <c r="AB21" s="24">
        <f>JULI!AC55</f>
        <v>0</v>
      </c>
      <c r="AC21" s="24">
        <f>JULI!AD55</f>
        <v>82</v>
      </c>
      <c r="AD21" s="24">
        <f>JULI!AE55</f>
        <v>82.828282828282823</v>
      </c>
      <c r="AE21" s="24">
        <f>JULI!AF55</f>
        <v>2</v>
      </c>
      <c r="AF21" s="24">
        <f>JULI!AG55</f>
        <v>2.4390243902439024</v>
      </c>
      <c r="AG21" s="24">
        <f>JULI!AH55</f>
        <v>82</v>
      </c>
      <c r="AH21" s="24">
        <f>JULI!AI55</f>
        <v>82.828282828282823</v>
      </c>
      <c r="AI21" s="24">
        <f>JULI!AJ55</f>
        <v>0</v>
      </c>
      <c r="AJ21" s="24">
        <f>JULI!AK55</f>
        <v>0</v>
      </c>
      <c r="AK21" s="24">
        <f>JULI!AL55</f>
        <v>0</v>
      </c>
      <c r="AL21" s="24">
        <f>JULI!AM55</f>
        <v>2</v>
      </c>
      <c r="AM21" s="24">
        <f>JULI!AN55</f>
        <v>0</v>
      </c>
      <c r="AN21" s="24">
        <f>JULI!AO55</f>
        <v>2</v>
      </c>
      <c r="AO21" s="24">
        <f>JULI!AP55</f>
        <v>0</v>
      </c>
      <c r="AP21" s="24">
        <f>JULI!AQ55</f>
        <v>0</v>
      </c>
      <c r="AQ21" s="24">
        <f>JULI!AR55</f>
        <v>8</v>
      </c>
      <c r="AR21" s="24">
        <f>JULI!AS55</f>
        <v>0</v>
      </c>
      <c r="AS21" s="24">
        <f>JULI!AT55</f>
        <v>0</v>
      </c>
      <c r="AT21" s="24">
        <f>JULI!AU55</f>
        <v>0</v>
      </c>
      <c r="AU21" s="24">
        <f>JULI!AV55</f>
        <v>0</v>
      </c>
      <c r="AV21" s="24">
        <f>JULI!AW55</f>
        <v>0</v>
      </c>
      <c r="AW21" s="24">
        <f>JULI!AX55</f>
        <v>0</v>
      </c>
      <c r="AX21" s="24">
        <f>JULI!AY55</f>
        <v>3</v>
      </c>
      <c r="AY21" s="24">
        <f>JULI!AZ55</f>
        <v>86</v>
      </c>
      <c r="AZ21" s="24">
        <f>JULI!BA55</f>
        <v>19</v>
      </c>
      <c r="BA21" s="24">
        <f>JULI!BB55</f>
        <v>22.093023255813954</v>
      </c>
      <c r="BB21" s="24">
        <f>JULI!BC55</f>
        <v>0</v>
      </c>
      <c r="BC21" s="24">
        <f>JULI!BD55</f>
        <v>0</v>
      </c>
      <c r="BD21" s="24">
        <f>JULI!BE55</f>
        <v>0</v>
      </c>
      <c r="BE21" s="24">
        <f>JULI!BF55</f>
        <v>0</v>
      </c>
      <c r="BF21" s="24">
        <f>JULI!BG55</f>
        <v>28</v>
      </c>
      <c r="BG21" s="24">
        <f>JULI!BH55</f>
        <v>32.558139534883722</v>
      </c>
      <c r="BH21" s="24">
        <f>JULI!BI55</f>
        <v>47</v>
      </c>
      <c r="BI21" s="24">
        <f>JULI!BJ55</f>
        <v>54.651162790697668</v>
      </c>
      <c r="BJ21" s="24">
        <f>JULI!BK55</f>
        <v>39</v>
      </c>
      <c r="BK21" s="24">
        <f>JULI!BL55</f>
        <v>45.348837209302324</v>
      </c>
      <c r="BL21" s="24">
        <f>JULI!BM55</f>
        <v>0</v>
      </c>
      <c r="BM21" s="24">
        <f>JULI!BN55</f>
        <v>0</v>
      </c>
      <c r="BN21" s="24">
        <f>JULI!BO55</f>
        <v>0</v>
      </c>
      <c r="BO21" s="24">
        <f>JULI!BP55</f>
        <v>0</v>
      </c>
      <c r="BP21" s="24">
        <f>JULI!BQ55</f>
        <v>0</v>
      </c>
      <c r="BQ21" s="24">
        <f>JULI!BR55</f>
        <v>0</v>
      </c>
      <c r="BR21" s="24">
        <f>JULI!BS55</f>
        <v>0</v>
      </c>
      <c r="BS21" s="24">
        <f>JULI!BT55</f>
        <v>0</v>
      </c>
      <c r="BT21" s="24">
        <f>JULI!BU55</f>
        <v>0</v>
      </c>
      <c r="BU21" s="24">
        <f>JULI!BV55</f>
        <v>0</v>
      </c>
    </row>
    <row r="22" spans="1:73" ht="14.25" customHeight="1">
      <c r="A22" s="100">
        <v>11</v>
      </c>
      <c r="B22" s="102" t="s">
        <v>107</v>
      </c>
      <c r="C22" s="24">
        <f>JULI!D60</f>
        <v>74</v>
      </c>
      <c r="D22" s="24">
        <f>JULI!E60</f>
        <v>61</v>
      </c>
      <c r="E22" s="24">
        <f>JULI!F60</f>
        <v>49</v>
      </c>
      <c r="F22" s="24">
        <f>JULI!G60</f>
        <v>66.21621621621621</v>
      </c>
      <c r="G22" s="24">
        <f>JULI!H60</f>
        <v>18</v>
      </c>
      <c r="H22" s="24">
        <f>JULI!I60</f>
        <v>36.734693877551024</v>
      </c>
      <c r="I22" s="24">
        <f>JULI!J60</f>
        <v>0</v>
      </c>
      <c r="J22" s="24">
        <f>JULI!K60</f>
        <v>0</v>
      </c>
      <c r="K22" s="24">
        <f>JULI!L60</f>
        <v>0</v>
      </c>
      <c r="L22" s="24">
        <f>JULI!M60</f>
        <v>0</v>
      </c>
      <c r="M22" s="24">
        <f>JULI!N60</f>
        <v>74</v>
      </c>
      <c r="N22" s="24">
        <f>JULI!O60</f>
        <v>100</v>
      </c>
      <c r="O22" s="24">
        <f>JULI!P60</f>
        <v>3</v>
      </c>
      <c r="P22" s="24">
        <f>JULI!Q60</f>
        <v>4.0540540540540544</v>
      </c>
      <c r="Q22" s="24">
        <f>JULI!R60</f>
        <v>49</v>
      </c>
      <c r="R22" s="24">
        <f>JULI!S60</f>
        <v>66.21621621621621</v>
      </c>
      <c r="S22" s="24">
        <f>JULI!T60</f>
        <v>0</v>
      </c>
      <c r="T22" s="24">
        <f>JULI!U60</f>
        <v>0</v>
      </c>
      <c r="U22" s="24">
        <f>JULI!V60</f>
        <v>49</v>
      </c>
      <c r="V22" s="24">
        <f>JULI!W60</f>
        <v>66.21621621621621</v>
      </c>
      <c r="W22" s="24">
        <f>JULI!X60</f>
        <v>0</v>
      </c>
      <c r="X22" s="24">
        <f>JULI!Y60</f>
        <v>0</v>
      </c>
      <c r="Y22" s="24">
        <f>JULI!Z60</f>
        <v>49</v>
      </c>
      <c r="Z22" s="24">
        <f>JULI!AA60</f>
        <v>66.21621621621621</v>
      </c>
      <c r="AA22" s="24">
        <f>JULI!AB60</f>
        <v>0</v>
      </c>
      <c r="AB22" s="24">
        <f>JULI!AC60</f>
        <v>0</v>
      </c>
      <c r="AC22" s="24">
        <f>JULI!AD60</f>
        <v>49</v>
      </c>
      <c r="AD22" s="24">
        <f>JULI!AE60</f>
        <v>66.21621621621621</v>
      </c>
      <c r="AE22" s="24">
        <f>JULI!AF60</f>
        <v>1</v>
      </c>
      <c r="AF22" s="24">
        <f>JULI!AG60</f>
        <v>2.0408163265306123</v>
      </c>
      <c r="AG22" s="24">
        <f>JULI!AH60</f>
        <v>49</v>
      </c>
      <c r="AH22" s="24">
        <f>JULI!AI60</f>
        <v>66.21621621621621</v>
      </c>
      <c r="AI22" s="24">
        <f>JULI!AJ60</f>
        <v>0</v>
      </c>
      <c r="AJ22" s="24">
        <f>JULI!AK60</f>
        <v>0</v>
      </c>
      <c r="AK22" s="24">
        <f>JULI!AL60</f>
        <v>0</v>
      </c>
      <c r="AL22" s="24">
        <f>JULI!AM60</f>
        <v>0</v>
      </c>
      <c r="AM22" s="24">
        <f>JULI!AN60</f>
        <v>1</v>
      </c>
      <c r="AN22" s="24">
        <f>JULI!AO60</f>
        <v>1</v>
      </c>
      <c r="AO22" s="24">
        <f>JULI!AP60</f>
        <v>0</v>
      </c>
      <c r="AP22" s="24">
        <f>JULI!AQ60</f>
        <v>0</v>
      </c>
      <c r="AQ22" s="24">
        <f>JULI!AR60</f>
        <v>0</v>
      </c>
      <c r="AR22" s="24">
        <f>JULI!AS60</f>
        <v>0</v>
      </c>
      <c r="AS22" s="24">
        <f>JULI!AT60</f>
        <v>0</v>
      </c>
      <c r="AT22" s="24">
        <f>JULI!AU60</f>
        <v>0</v>
      </c>
      <c r="AU22" s="24">
        <f>JULI!AV60</f>
        <v>0</v>
      </c>
      <c r="AV22" s="24">
        <f>JULI!AW60</f>
        <v>0</v>
      </c>
      <c r="AW22" s="24">
        <f>JULI!AX60</f>
        <v>1</v>
      </c>
      <c r="AX22" s="24">
        <f>JULI!AY60</f>
        <v>7</v>
      </c>
      <c r="AY22" s="24">
        <f>JULI!AZ60</f>
        <v>32</v>
      </c>
      <c r="AZ22" s="24">
        <f>JULI!BA60</f>
        <v>3</v>
      </c>
      <c r="BA22" s="24">
        <f>JULI!BB60</f>
        <v>9.375</v>
      </c>
      <c r="BB22" s="24">
        <f>JULI!BC60</f>
        <v>0</v>
      </c>
      <c r="BC22" s="24">
        <f>JULI!BD60</f>
        <v>0</v>
      </c>
      <c r="BD22" s="24">
        <f>JULI!BE60</f>
        <v>0</v>
      </c>
      <c r="BE22" s="24">
        <f>JULI!BF60</f>
        <v>0</v>
      </c>
      <c r="BF22" s="24">
        <f>JULI!BG60</f>
        <v>15</v>
      </c>
      <c r="BG22" s="24">
        <f>JULI!BH60</f>
        <v>46.875</v>
      </c>
      <c r="BH22" s="24">
        <f>JULI!BI60</f>
        <v>18</v>
      </c>
      <c r="BI22" s="24">
        <f>JULI!BJ60</f>
        <v>56.25</v>
      </c>
      <c r="BJ22" s="24">
        <f>JULI!BK60</f>
        <v>14</v>
      </c>
      <c r="BK22" s="24">
        <f>JULI!BL60</f>
        <v>43.75</v>
      </c>
      <c r="BL22" s="24">
        <f>JULI!BM60</f>
        <v>0</v>
      </c>
      <c r="BM22" s="24">
        <f>JULI!BN60</f>
        <v>0</v>
      </c>
      <c r="BN22" s="24">
        <f>JULI!BO60</f>
        <v>0</v>
      </c>
      <c r="BO22" s="24">
        <f>JULI!BP60</f>
        <v>0</v>
      </c>
      <c r="BP22" s="24">
        <f>JULI!BQ60</f>
        <v>0</v>
      </c>
      <c r="BQ22" s="24">
        <f>JULI!BR60</f>
        <v>0</v>
      </c>
      <c r="BR22" s="24">
        <f>JULI!BS60</f>
        <v>0</v>
      </c>
      <c r="BS22" s="24">
        <f>JULI!BT60</f>
        <v>0</v>
      </c>
      <c r="BT22" s="24">
        <f>JULI!BU60</f>
        <v>0</v>
      </c>
      <c r="BU22" s="24">
        <f>JULI!BV60</f>
        <v>0</v>
      </c>
    </row>
    <row r="23" spans="1:73" ht="14.25" customHeight="1">
      <c r="A23" s="100">
        <v>12</v>
      </c>
      <c r="B23" s="102" t="s">
        <v>115</v>
      </c>
      <c r="C23" s="24">
        <f>JULI!D65</f>
        <v>59</v>
      </c>
      <c r="D23" s="24">
        <f>JULI!E65</f>
        <v>58</v>
      </c>
      <c r="E23" s="24">
        <f>JULI!F65</f>
        <v>0</v>
      </c>
      <c r="F23" s="24">
        <f>JULI!G65</f>
        <v>0</v>
      </c>
      <c r="G23" s="24">
        <f>JULI!H65</f>
        <v>8</v>
      </c>
      <c r="H23" s="24" t="e">
        <f>JULI!I65</f>
        <v>#DIV/0!</v>
      </c>
      <c r="I23" s="24">
        <f>JULI!J65</f>
        <v>0</v>
      </c>
      <c r="J23" s="24" t="e">
        <f>JULI!K65</f>
        <v>#DIV/0!</v>
      </c>
      <c r="K23" s="24">
        <f>JULI!L65</f>
        <v>0</v>
      </c>
      <c r="L23" s="24">
        <f>JULI!M65</f>
        <v>0</v>
      </c>
      <c r="M23" s="24">
        <f>JULI!N65</f>
        <v>59</v>
      </c>
      <c r="N23" s="24">
        <f>JULI!O65</f>
        <v>100</v>
      </c>
      <c r="O23" s="24">
        <f>JULI!P65</f>
        <v>1</v>
      </c>
      <c r="P23" s="24">
        <f>JULI!Q65</f>
        <v>1.6949152542372881</v>
      </c>
      <c r="Q23" s="24">
        <f>JULI!R65</f>
        <v>44</v>
      </c>
      <c r="R23" s="24">
        <f>JULI!S65</f>
        <v>74.576271186440678</v>
      </c>
      <c r="S23" s="24">
        <f>JULI!T65</f>
        <v>0</v>
      </c>
      <c r="T23" s="24">
        <f>JULI!U65</f>
        <v>0</v>
      </c>
      <c r="U23" s="24">
        <f>JULI!V65</f>
        <v>44</v>
      </c>
      <c r="V23" s="24">
        <f>JULI!W65</f>
        <v>74.576271186440678</v>
      </c>
      <c r="W23" s="24">
        <f>JULI!X65</f>
        <v>0</v>
      </c>
      <c r="X23" s="24">
        <f>JULI!Y65</f>
        <v>0</v>
      </c>
      <c r="Y23" s="24">
        <f>JULI!Z65</f>
        <v>44</v>
      </c>
      <c r="Z23" s="24">
        <f>JULI!AA65</f>
        <v>74.576271186440678</v>
      </c>
      <c r="AA23" s="24">
        <f>JULI!AB65</f>
        <v>0</v>
      </c>
      <c r="AB23" s="24">
        <f>JULI!AC65</f>
        <v>0</v>
      </c>
      <c r="AC23" s="24">
        <f>JULI!AD65</f>
        <v>44</v>
      </c>
      <c r="AD23" s="24">
        <f>JULI!AE65</f>
        <v>74.576271186440678</v>
      </c>
      <c r="AE23" s="24">
        <f>JULI!AF65</f>
        <v>0</v>
      </c>
      <c r="AF23" s="24">
        <f>JULI!AG65</f>
        <v>0</v>
      </c>
      <c r="AG23" s="24">
        <f>JULI!AH65</f>
        <v>44</v>
      </c>
      <c r="AH23" s="24">
        <f>JULI!AI65</f>
        <v>74.576271186440678</v>
      </c>
      <c r="AI23" s="24">
        <f>JULI!AJ65</f>
        <v>0</v>
      </c>
      <c r="AJ23" s="24">
        <f>JULI!AK65</f>
        <v>0</v>
      </c>
      <c r="AK23" s="24">
        <f>JULI!AL65</f>
        <v>0</v>
      </c>
      <c r="AL23" s="24">
        <f>JULI!AM65</f>
        <v>0</v>
      </c>
      <c r="AM23" s="24">
        <f>JULI!AN65</f>
        <v>1</v>
      </c>
      <c r="AN23" s="24">
        <f>JULI!AO65</f>
        <v>0</v>
      </c>
      <c r="AO23" s="24">
        <f>JULI!AP65</f>
        <v>0</v>
      </c>
      <c r="AP23" s="24">
        <f>JULI!AQ65</f>
        <v>0</v>
      </c>
      <c r="AQ23" s="24">
        <f>JULI!AR65</f>
        <v>2</v>
      </c>
      <c r="AR23" s="24">
        <f>JULI!AS65</f>
        <v>0</v>
      </c>
      <c r="AS23" s="24">
        <f>JULI!AT65</f>
        <v>0</v>
      </c>
      <c r="AT23" s="24">
        <f>JULI!AU65</f>
        <v>0</v>
      </c>
      <c r="AU23" s="24">
        <f>JULI!AV65</f>
        <v>0</v>
      </c>
      <c r="AV23" s="24">
        <f>JULI!AW65</f>
        <v>0</v>
      </c>
      <c r="AW23" s="24">
        <f>JULI!AX65</f>
        <v>0</v>
      </c>
      <c r="AX23" s="24">
        <f>JULI!AY65</f>
        <v>6</v>
      </c>
      <c r="AY23" s="24">
        <f>JULI!AZ65</f>
        <v>57</v>
      </c>
      <c r="AZ23" s="24">
        <f>JULI!BA65</f>
        <v>19</v>
      </c>
      <c r="BA23" s="24">
        <f>JULI!BB65</f>
        <v>33.333333333333329</v>
      </c>
      <c r="BB23" s="24">
        <f>JULI!BC65</f>
        <v>0</v>
      </c>
      <c r="BC23" s="24">
        <f>JULI!BD65</f>
        <v>0</v>
      </c>
      <c r="BD23" s="24">
        <f>JULI!BE65</f>
        <v>0</v>
      </c>
      <c r="BE23" s="24">
        <f>JULI!BF65</f>
        <v>0</v>
      </c>
      <c r="BF23" s="24">
        <f>JULI!BG65</f>
        <v>10</v>
      </c>
      <c r="BG23" s="24">
        <f>JULI!BH65</f>
        <v>17.543859649122805</v>
      </c>
      <c r="BH23" s="24">
        <f>JULI!BI65</f>
        <v>29</v>
      </c>
      <c r="BI23" s="24">
        <f>JULI!BJ65</f>
        <v>50.877192982456144</v>
      </c>
      <c r="BJ23" s="24">
        <f>JULI!BK65</f>
        <v>28</v>
      </c>
      <c r="BK23" s="24">
        <f>JULI!BL65</f>
        <v>49.122807017543856</v>
      </c>
      <c r="BL23" s="24">
        <f>JULI!BM65</f>
        <v>0</v>
      </c>
      <c r="BM23" s="24">
        <f>JULI!BN65</f>
        <v>0</v>
      </c>
      <c r="BN23" s="24">
        <f>JULI!BO65</f>
        <v>0</v>
      </c>
      <c r="BO23" s="24">
        <f>JULI!BP65</f>
        <v>0</v>
      </c>
      <c r="BP23" s="24">
        <f>JULI!BQ65</f>
        <v>0</v>
      </c>
      <c r="BQ23" s="24">
        <f>JULI!BR65</f>
        <v>0</v>
      </c>
      <c r="BR23" s="24">
        <f>JULI!BS65</f>
        <v>0</v>
      </c>
      <c r="BS23" s="24">
        <f>JULI!BT65</f>
        <v>0</v>
      </c>
      <c r="BT23" s="24">
        <f>JULI!BU65</f>
        <v>0</v>
      </c>
      <c r="BU23" s="24">
        <f>JULI!BV65</f>
        <v>0</v>
      </c>
    </row>
    <row r="24" spans="1:73" ht="14.25" customHeight="1">
      <c r="A24" s="100">
        <v>13</v>
      </c>
      <c r="B24" s="102" t="s">
        <v>117</v>
      </c>
      <c r="C24" s="24">
        <f>JULI!D71</f>
        <v>93</v>
      </c>
      <c r="D24" s="24">
        <f>JULI!E71</f>
        <v>78</v>
      </c>
      <c r="E24" s="24">
        <f>JULI!F71</f>
        <v>76</v>
      </c>
      <c r="F24" s="24">
        <f>JULI!G71</f>
        <v>81.72043010752688</v>
      </c>
      <c r="G24" s="24">
        <f>JULI!H71</f>
        <v>2</v>
      </c>
      <c r="H24" s="24">
        <f>JULI!I71</f>
        <v>2.6315789473684208</v>
      </c>
      <c r="I24" s="24">
        <f>JULI!J71</f>
        <v>0</v>
      </c>
      <c r="J24" s="24">
        <f>JULI!K71</f>
        <v>0</v>
      </c>
      <c r="K24" s="24">
        <f>JULI!L71</f>
        <v>1</v>
      </c>
      <c r="L24" s="24">
        <f>JULI!M71</f>
        <v>0</v>
      </c>
      <c r="M24" s="24">
        <f>JULI!N71</f>
        <v>93</v>
      </c>
      <c r="N24" s="24">
        <f>JULI!O71</f>
        <v>100</v>
      </c>
      <c r="O24" s="24">
        <f>JULI!P71</f>
        <v>5</v>
      </c>
      <c r="P24" s="24">
        <f>JULI!Q71</f>
        <v>5.376344086021505</v>
      </c>
      <c r="Q24" s="24">
        <f>JULI!R71</f>
        <v>78</v>
      </c>
      <c r="R24" s="24">
        <f>JULI!S71</f>
        <v>83.870967741935488</v>
      </c>
      <c r="S24" s="24">
        <f>JULI!T71</f>
        <v>0</v>
      </c>
      <c r="T24" s="24">
        <f>JULI!U71</f>
        <v>0</v>
      </c>
      <c r="U24" s="24">
        <f>JULI!V71</f>
        <v>78</v>
      </c>
      <c r="V24" s="24">
        <f>JULI!W71</f>
        <v>83.870967741935488</v>
      </c>
      <c r="W24" s="24">
        <f>JULI!X71</f>
        <v>0</v>
      </c>
      <c r="X24" s="24">
        <f>JULI!Y71</f>
        <v>0</v>
      </c>
      <c r="Y24" s="24">
        <f>JULI!Z71</f>
        <v>78</v>
      </c>
      <c r="Z24" s="24">
        <f>JULI!AA71</f>
        <v>83.870967741935488</v>
      </c>
      <c r="AA24" s="24">
        <f>JULI!AB71</f>
        <v>0</v>
      </c>
      <c r="AB24" s="24">
        <f>JULI!AC71</f>
        <v>0</v>
      </c>
      <c r="AC24" s="24">
        <f>JULI!AD71</f>
        <v>78</v>
      </c>
      <c r="AD24" s="24">
        <f>JULI!AE71</f>
        <v>83.870967741935488</v>
      </c>
      <c r="AE24" s="24">
        <f>JULI!AF71</f>
        <v>1</v>
      </c>
      <c r="AF24" s="24">
        <f>JULI!AG71</f>
        <v>1.2820512820512819</v>
      </c>
      <c r="AG24" s="24">
        <f>JULI!AH71</f>
        <v>78</v>
      </c>
      <c r="AH24" s="24">
        <f>JULI!AI71</f>
        <v>83.870967741935488</v>
      </c>
      <c r="AI24" s="24">
        <f>JULI!AJ71</f>
        <v>0</v>
      </c>
      <c r="AJ24" s="24">
        <f>JULI!AK71</f>
        <v>0</v>
      </c>
      <c r="AK24" s="24">
        <f>JULI!AL71</f>
        <v>0</v>
      </c>
      <c r="AL24" s="24">
        <f>JULI!AM71</f>
        <v>1</v>
      </c>
      <c r="AM24" s="24">
        <f>JULI!AN71</f>
        <v>2</v>
      </c>
      <c r="AN24" s="24">
        <f>JULI!AO71</f>
        <v>0</v>
      </c>
      <c r="AO24" s="24">
        <f>JULI!AP71</f>
        <v>0</v>
      </c>
      <c r="AP24" s="24">
        <f>JULI!AQ71</f>
        <v>0</v>
      </c>
      <c r="AQ24" s="24">
        <f>JULI!AR71</f>
        <v>0</v>
      </c>
      <c r="AR24" s="24">
        <f>JULI!AS71</f>
        <v>0</v>
      </c>
      <c r="AS24" s="24">
        <f>JULI!AT71</f>
        <v>0</v>
      </c>
      <c r="AT24" s="24">
        <f>JULI!AU71</f>
        <v>0</v>
      </c>
      <c r="AU24" s="24">
        <f>JULI!AV71</f>
        <v>0</v>
      </c>
      <c r="AV24" s="24">
        <f>JULI!AW71</f>
        <v>0</v>
      </c>
      <c r="AW24" s="24">
        <f>JULI!AX71</f>
        <v>0</v>
      </c>
      <c r="AX24" s="24">
        <f>JULI!AY71</f>
        <v>11</v>
      </c>
      <c r="AY24" s="24">
        <f>JULI!AZ71</f>
        <v>68</v>
      </c>
      <c r="AZ24" s="24">
        <f>JULI!BA71</f>
        <v>24</v>
      </c>
      <c r="BA24" s="24">
        <f>JULI!BB71</f>
        <v>35.294117647058826</v>
      </c>
      <c r="BB24" s="24">
        <f>JULI!BC71</f>
        <v>0</v>
      </c>
      <c r="BC24" s="24">
        <f>JULI!BD71</f>
        <v>0</v>
      </c>
      <c r="BD24" s="24">
        <f>JULI!BE71</f>
        <v>0</v>
      </c>
      <c r="BE24" s="24">
        <f>JULI!BF71</f>
        <v>0</v>
      </c>
      <c r="BF24" s="24">
        <f>JULI!BG71</f>
        <v>13</v>
      </c>
      <c r="BG24" s="24">
        <f>JULI!BH71</f>
        <v>19.117647058823529</v>
      </c>
      <c r="BH24" s="24">
        <f>JULI!BI71</f>
        <v>37</v>
      </c>
      <c r="BI24" s="24">
        <f>JULI!BJ71</f>
        <v>54.411764705882348</v>
      </c>
      <c r="BJ24" s="24">
        <f>JULI!BK71</f>
        <v>31</v>
      </c>
      <c r="BK24" s="24">
        <f>JULI!BL71</f>
        <v>45.588235294117645</v>
      </c>
      <c r="BL24" s="24">
        <f>JULI!BM71</f>
        <v>0</v>
      </c>
      <c r="BM24" s="24">
        <f>JULI!BN71</f>
        <v>0</v>
      </c>
      <c r="BN24" s="24">
        <f>JULI!BO71</f>
        <v>0</v>
      </c>
      <c r="BO24" s="24">
        <f>JULI!BP71</f>
        <v>0</v>
      </c>
      <c r="BP24" s="24">
        <f>JULI!BQ71</f>
        <v>0</v>
      </c>
      <c r="BQ24" s="24">
        <f>JULI!BR71</f>
        <v>0</v>
      </c>
      <c r="BR24" s="24">
        <f>JULI!BS71</f>
        <v>0</v>
      </c>
      <c r="BS24" s="24">
        <f>JULI!BT71</f>
        <v>0</v>
      </c>
      <c r="BT24" s="24">
        <f>JULI!BU71</f>
        <v>0</v>
      </c>
      <c r="BU24" s="24">
        <f>JULI!BV71</f>
        <v>0</v>
      </c>
    </row>
    <row r="25" spans="1:73" ht="14.25" customHeight="1">
      <c r="A25" s="100">
        <v>14</v>
      </c>
      <c r="B25" s="102" t="s">
        <v>123</v>
      </c>
      <c r="C25" s="24">
        <f>JULI!D76</f>
        <v>68</v>
      </c>
      <c r="D25" s="24">
        <f>JULI!E76</f>
        <v>61</v>
      </c>
      <c r="E25" s="24">
        <f>JULI!F76</f>
        <v>45</v>
      </c>
      <c r="F25" s="24">
        <f>JULI!G76</f>
        <v>66.17647058823529</v>
      </c>
      <c r="G25" s="24">
        <f>JULI!H76</f>
        <v>19</v>
      </c>
      <c r="H25" s="24">
        <f>JULI!I76</f>
        <v>42.222222222222221</v>
      </c>
      <c r="I25" s="24">
        <f>JULI!J76</f>
        <v>0</v>
      </c>
      <c r="J25" s="24">
        <f>JULI!K76</f>
        <v>0</v>
      </c>
      <c r="K25" s="24">
        <f>JULI!L76</f>
        <v>7</v>
      </c>
      <c r="L25" s="24">
        <f>JULI!M76</f>
        <v>0</v>
      </c>
      <c r="M25" s="24">
        <f>JULI!N76</f>
        <v>58</v>
      </c>
      <c r="N25" s="24">
        <f>JULI!O76</f>
        <v>85.294117647058826</v>
      </c>
      <c r="O25" s="24">
        <f>JULI!P76</f>
        <v>4</v>
      </c>
      <c r="P25" s="24">
        <f>JULI!Q76</f>
        <v>6.8965517241379306</v>
      </c>
      <c r="Q25" s="24">
        <f>JULI!R76</f>
        <v>50</v>
      </c>
      <c r="R25" s="24">
        <f>JULI!S76</f>
        <v>73.529411764705884</v>
      </c>
      <c r="S25" s="24">
        <f>JULI!T76</f>
        <v>9</v>
      </c>
      <c r="T25" s="24">
        <f>JULI!U76</f>
        <v>18</v>
      </c>
      <c r="U25" s="24">
        <f>JULI!V76</f>
        <v>37</v>
      </c>
      <c r="V25" s="24">
        <f>JULI!W76</f>
        <v>54.411764705882348</v>
      </c>
      <c r="W25" s="24">
        <f>JULI!X76</f>
        <v>0</v>
      </c>
      <c r="X25" s="24">
        <f>JULI!Y76</f>
        <v>0</v>
      </c>
      <c r="Y25" s="24">
        <f>JULI!Z76</f>
        <v>37</v>
      </c>
      <c r="Z25" s="24">
        <f>JULI!AA76</f>
        <v>54.411764705882348</v>
      </c>
      <c r="AA25" s="24">
        <f>JULI!AB76</f>
        <v>0</v>
      </c>
      <c r="AB25" s="24">
        <f>JULI!AC76</f>
        <v>0</v>
      </c>
      <c r="AC25" s="24">
        <f>JULI!AD76</f>
        <v>37</v>
      </c>
      <c r="AD25" s="24">
        <f>JULI!AE76</f>
        <v>54.411764705882348</v>
      </c>
      <c r="AE25" s="24">
        <f>JULI!AF76</f>
        <v>0</v>
      </c>
      <c r="AF25" s="24">
        <f>JULI!AG76</f>
        <v>0</v>
      </c>
      <c r="AG25" s="24">
        <f>JULI!AH76</f>
        <v>37</v>
      </c>
      <c r="AH25" s="24">
        <f>JULI!AI76</f>
        <v>54.411764705882348</v>
      </c>
      <c r="AI25" s="24">
        <f>JULI!AJ76</f>
        <v>0</v>
      </c>
      <c r="AJ25" s="24">
        <f>JULI!AK76</f>
        <v>0</v>
      </c>
      <c r="AK25" s="24">
        <f>JULI!AL76</f>
        <v>0</v>
      </c>
      <c r="AL25" s="24">
        <f>JULI!AM76</f>
        <v>0</v>
      </c>
      <c r="AM25" s="24">
        <f>JULI!AN76</f>
        <v>1</v>
      </c>
      <c r="AN25" s="24">
        <f>JULI!AO76</f>
        <v>0</v>
      </c>
      <c r="AO25" s="24">
        <f>JULI!AP76</f>
        <v>0</v>
      </c>
      <c r="AP25" s="24">
        <f>JULI!AQ76</f>
        <v>0</v>
      </c>
      <c r="AQ25" s="24">
        <f>JULI!AR76</f>
        <v>5</v>
      </c>
      <c r="AR25" s="24">
        <f>JULI!AS76</f>
        <v>0</v>
      </c>
      <c r="AS25" s="24">
        <f>JULI!AT76</f>
        <v>0</v>
      </c>
      <c r="AT25" s="24">
        <f>JULI!AU76</f>
        <v>0</v>
      </c>
      <c r="AU25" s="24">
        <f>JULI!AV76</f>
        <v>0</v>
      </c>
      <c r="AV25" s="24">
        <f>JULI!AW76</f>
        <v>0</v>
      </c>
      <c r="AW25" s="24">
        <f>JULI!AX76</f>
        <v>0</v>
      </c>
      <c r="AX25" s="24">
        <f>JULI!AY76</f>
        <v>24</v>
      </c>
      <c r="AY25" s="24">
        <f>JULI!AZ76</f>
        <v>61</v>
      </c>
      <c r="AZ25" s="24">
        <f>JULI!BA76</f>
        <v>14</v>
      </c>
      <c r="BA25" s="24">
        <f>JULI!BB76</f>
        <v>22.950819672131146</v>
      </c>
      <c r="BB25" s="24">
        <f>JULI!BC76</f>
        <v>0</v>
      </c>
      <c r="BC25" s="24">
        <f>JULI!BD76</f>
        <v>0</v>
      </c>
      <c r="BD25" s="24">
        <f>JULI!BE76</f>
        <v>2</v>
      </c>
      <c r="BE25" s="24">
        <f>JULI!BF76</f>
        <v>3.278688524590164</v>
      </c>
      <c r="BF25" s="24">
        <f>JULI!BG76</f>
        <v>7</v>
      </c>
      <c r="BG25" s="24">
        <f>JULI!BH76</f>
        <v>11.475409836065573</v>
      </c>
      <c r="BH25" s="24">
        <f>JULI!BI76</f>
        <v>23</v>
      </c>
      <c r="BI25" s="24">
        <f>JULI!BJ76</f>
        <v>37.704918032786885</v>
      </c>
      <c r="BJ25" s="24">
        <f>JULI!BK76</f>
        <v>38</v>
      </c>
      <c r="BK25" s="24">
        <f>JULI!BL76</f>
        <v>62.295081967213115</v>
      </c>
      <c r="BL25" s="24">
        <f>JULI!BM76</f>
        <v>0</v>
      </c>
      <c r="BM25" s="24">
        <f>JULI!BN76</f>
        <v>0</v>
      </c>
      <c r="BN25" s="24">
        <f>JULI!BO76</f>
        <v>0</v>
      </c>
      <c r="BO25" s="24">
        <f>JULI!BP76</f>
        <v>0</v>
      </c>
      <c r="BP25" s="24">
        <f>JULI!BQ76</f>
        <v>0</v>
      </c>
      <c r="BQ25" s="24">
        <f>JULI!BR76</f>
        <v>0</v>
      </c>
      <c r="BR25" s="24">
        <f>JULI!BS76</f>
        <v>0</v>
      </c>
      <c r="BS25" s="24">
        <f>JULI!BT76</f>
        <v>0</v>
      </c>
      <c r="BT25" s="24">
        <f>JULI!BU76</f>
        <v>0</v>
      </c>
      <c r="BU25" s="24">
        <f>JULI!BV76</f>
        <v>0</v>
      </c>
    </row>
    <row r="26" spans="1:73" ht="14.25" customHeight="1">
      <c r="A26" s="100">
        <v>15</v>
      </c>
      <c r="B26" s="102" t="s">
        <v>147</v>
      </c>
      <c r="C26" s="24">
        <f>JULI!D80</f>
        <v>52</v>
      </c>
      <c r="D26" s="24">
        <f>JULI!E80</f>
        <v>50</v>
      </c>
      <c r="E26" s="24">
        <f>JULI!F80</f>
        <v>52</v>
      </c>
      <c r="F26" s="24">
        <f>JULI!G80</f>
        <v>300</v>
      </c>
      <c r="G26" s="24">
        <f>JULI!H80</f>
        <v>12</v>
      </c>
      <c r="H26" s="24">
        <f>JULI!I80</f>
        <v>23.076923076923077</v>
      </c>
      <c r="I26" s="24">
        <f>JULI!J80</f>
        <v>0</v>
      </c>
      <c r="J26" s="24">
        <f>JULI!K80</f>
        <v>0</v>
      </c>
      <c r="K26" s="24">
        <f>JULI!L80</f>
        <v>0</v>
      </c>
      <c r="L26" s="24">
        <f>JULI!M80</f>
        <v>0</v>
      </c>
      <c r="M26" s="24">
        <f>JULI!N80</f>
        <v>52</v>
      </c>
      <c r="N26" s="24">
        <f>JULI!O80</f>
        <v>100</v>
      </c>
      <c r="O26" s="24">
        <f>JULI!P80</f>
        <v>6</v>
      </c>
      <c r="P26" s="24">
        <f>JULI!Q80</f>
        <v>11.538461538461538</v>
      </c>
      <c r="Q26" s="24">
        <f>JULI!R80</f>
        <v>52</v>
      </c>
      <c r="R26" s="24">
        <f>JULI!S80</f>
        <v>100</v>
      </c>
      <c r="S26" s="24">
        <f>JULI!T80</f>
        <v>0</v>
      </c>
      <c r="T26" s="24">
        <f>JULI!U80</f>
        <v>0</v>
      </c>
      <c r="U26" s="24">
        <f>JULI!V80</f>
        <v>52</v>
      </c>
      <c r="V26" s="24">
        <f>JULI!W80</f>
        <v>100</v>
      </c>
      <c r="W26" s="24">
        <f>JULI!X80</f>
        <v>0</v>
      </c>
      <c r="X26" s="24">
        <f>JULI!Y80</f>
        <v>0</v>
      </c>
      <c r="Y26" s="24">
        <f>JULI!Z80</f>
        <v>43</v>
      </c>
      <c r="Z26" s="24">
        <f>JULI!AA80</f>
        <v>82.692307692307693</v>
      </c>
      <c r="AA26" s="24">
        <f>JULI!AB80</f>
        <v>0</v>
      </c>
      <c r="AB26" s="24">
        <f>JULI!AC80</f>
        <v>0</v>
      </c>
      <c r="AC26" s="24">
        <f>JULI!AD80</f>
        <v>43</v>
      </c>
      <c r="AD26" s="24">
        <f>JULI!AE80</f>
        <v>82.692307692307693</v>
      </c>
      <c r="AE26" s="24">
        <f>JULI!AF80</f>
        <v>0</v>
      </c>
      <c r="AF26" s="24">
        <f>JULI!AG80</f>
        <v>0</v>
      </c>
      <c r="AG26" s="24">
        <f>JULI!AH80</f>
        <v>43</v>
      </c>
      <c r="AH26" s="24">
        <f>JULI!AI80</f>
        <v>82.692307692307693</v>
      </c>
      <c r="AI26" s="24">
        <f>JULI!AJ80</f>
        <v>1</v>
      </c>
      <c r="AJ26" s="24">
        <f>JULI!AK80</f>
        <v>2.3255813953488373</v>
      </c>
      <c r="AK26" s="24">
        <f>JULI!AL80</f>
        <v>3</v>
      </c>
      <c r="AL26" s="24">
        <f>JULI!AM80</f>
        <v>1</v>
      </c>
      <c r="AM26" s="24">
        <f>JULI!AN80</f>
        <v>2</v>
      </c>
      <c r="AN26" s="24">
        <f>JULI!AO80</f>
        <v>1</v>
      </c>
      <c r="AO26" s="24">
        <f>JULI!AP80</f>
        <v>0</v>
      </c>
      <c r="AP26" s="24">
        <f>JULI!AQ80</f>
        <v>0</v>
      </c>
      <c r="AQ26" s="24">
        <f>JULI!AR80</f>
        <v>7</v>
      </c>
      <c r="AR26" s="24">
        <f>JULI!AS80</f>
        <v>0</v>
      </c>
      <c r="AS26" s="24">
        <f>JULI!AT80</f>
        <v>0</v>
      </c>
      <c r="AT26" s="24">
        <f>JULI!AU80</f>
        <v>0</v>
      </c>
      <c r="AU26" s="24">
        <f>JULI!AV80</f>
        <v>0</v>
      </c>
      <c r="AV26" s="24">
        <f>JULI!AW80</f>
        <v>0</v>
      </c>
      <c r="AW26" s="24">
        <f>JULI!AX80</f>
        <v>0</v>
      </c>
      <c r="AX26" s="24">
        <f>JULI!AY80</f>
        <v>0</v>
      </c>
      <c r="AY26" s="24">
        <f>JULI!AZ80</f>
        <v>47</v>
      </c>
      <c r="AZ26" s="24">
        <f>JULI!BA80</f>
        <v>29</v>
      </c>
      <c r="BA26" s="24">
        <f>JULI!BB80</f>
        <v>61.702127659574465</v>
      </c>
      <c r="BB26" s="24">
        <f>JULI!BC80</f>
        <v>0</v>
      </c>
      <c r="BC26" s="24">
        <f>JULI!BD80</f>
        <v>0</v>
      </c>
      <c r="BD26" s="24">
        <f>JULI!BE80</f>
        <v>0</v>
      </c>
      <c r="BE26" s="24">
        <f>JULI!BF80</f>
        <v>0</v>
      </c>
      <c r="BF26" s="24">
        <f>JULI!BG80</f>
        <v>2</v>
      </c>
      <c r="BG26" s="24">
        <f>JULI!BH80</f>
        <v>4.2553191489361701</v>
      </c>
      <c r="BH26" s="24">
        <f>JULI!BI80</f>
        <v>31</v>
      </c>
      <c r="BI26" s="24">
        <f>JULI!BJ80</f>
        <v>65.957446808510639</v>
      </c>
      <c r="BJ26" s="24">
        <f>JULI!BK80</f>
        <v>16</v>
      </c>
      <c r="BK26" s="24">
        <f>JULI!BL80</f>
        <v>34.042553191489361</v>
      </c>
      <c r="BL26" s="24">
        <f>JULI!BM80</f>
        <v>0</v>
      </c>
      <c r="BM26" s="24">
        <f>JULI!BN80</f>
        <v>0</v>
      </c>
      <c r="BN26" s="24">
        <f>JULI!BO80</f>
        <v>0</v>
      </c>
      <c r="BO26" s="24">
        <f>JULI!BP80</f>
        <v>0</v>
      </c>
      <c r="BP26" s="24">
        <f>JULI!BQ80</f>
        <v>0</v>
      </c>
      <c r="BQ26" s="24">
        <f>JULI!BR80</f>
        <v>0</v>
      </c>
      <c r="BR26" s="24">
        <f>JULI!BS80</f>
        <v>0</v>
      </c>
      <c r="BS26" s="24">
        <f>JULI!BT80</f>
        <v>0</v>
      </c>
      <c r="BT26" s="24">
        <f>JULI!BU80</f>
        <v>0</v>
      </c>
      <c r="BU26" s="24">
        <f>JULI!BV80</f>
        <v>0</v>
      </c>
    </row>
    <row r="27" spans="1:73" ht="14.25" customHeight="1">
      <c r="A27" s="100">
        <v>16</v>
      </c>
      <c r="B27" s="103" t="s">
        <v>132</v>
      </c>
      <c r="C27" s="24">
        <f>JULI!D84</f>
        <v>40</v>
      </c>
      <c r="D27" s="24">
        <f>JULI!E84</f>
        <v>37</v>
      </c>
      <c r="E27" s="24">
        <f>JULI!F84</f>
        <v>37</v>
      </c>
      <c r="F27" s="24">
        <f>JULI!G84</f>
        <v>92.5</v>
      </c>
      <c r="G27" s="24">
        <f>JULI!H84</f>
        <v>8</v>
      </c>
      <c r="H27" s="24">
        <f>JULI!I84</f>
        <v>21.621621621621621</v>
      </c>
      <c r="I27" s="24">
        <f>JULI!J84</f>
        <v>0</v>
      </c>
      <c r="J27" s="24">
        <f>JULI!K84</f>
        <v>0</v>
      </c>
      <c r="K27" s="24">
        <f>JULI!L84</f>
        <v>0</v>
      </c>
      <c r="L27" s="24">
        <f>JULI!M84</f>
        <v>0</v>
      </c>
      <c r="M27" s="24">
        <f>JULI!N84</f>
        <v>40</v>
      </c>
      <c r="N27" s="24">
        <f>JULI!O84</f>
        <v>100</v>
      </c>
      <c r="O27" s="24">
        <f>JULI!P84</f>
        <v>1</v>
      </c>
      <c r="P27" s="24">
        <f>JULI!Q84</f>
        <v>2.5</v>
      </c>
      <c r="Q27" s="24">
        <f>JULI!R84</f>
        <v>37</v>
      </c>
      <c r="R27" s="24">
        <f>JULI!S84</f>
        <v>92.5</v>
      </c>
      <c r="S27" s="24">
        <f>JULI!T84</f>
        <v>0</v>
      </c>
      <c r="T27" s="24">
        <f>JULI!U84</f>
        <v>0</v>
      </c>
      <c r="U27" s="24">
        <f>JULI!V84</f>
        <v>23</v>
      </c>
      <c r="V27" s="24">
        <f>JULI!W84</f>
        <v>57.499999999999993</v>
      </c>
      <c r="W27" s="24">
        <f>JULI!X84</f>
        <v>0</v>
      </c>
      <c r="X27" s="24">
        <f>JULI!Y84</f>
        <v>0</v>
      </c>
      <c r="Y27" s="24">
        <f>JULI!Z84</f>
        <v>29</v>
      </c>
      <c r="Z27" s="24">
        <f>JULI!AA84</f>
        <v>72.5</v>
      </c>
      <c r="AA27" s="24">
        <f>JULI!AB84</f>
        <v>0</v>
      </c>
      <c r="AB27" s="24">
        <f>JULI!AC84</f>
        <v>0</v>
      </c>
      <c r="AC27" s="24">
        <f>JULI!AD84</f>
        <v>29</v>
      </c>
      <c r="AD27" s="24">
        <f>JULI!AE84</f>
        <v>72.5</v>
      </c>
      <c r="AE27" s="24">
        <f>JULI!AF84</f>
        <v>3</v>
      </c>
      <c r="AF27" s="24">
        <f>JULI!AG84</f>
        <v>10.344827586206897</v>
      </c>
      <c r="AG27" s="24">
        <f>JULI!AH84</f>
        <v>29</v>
      </c>
      <c r="AH27" s="24">
        <f>JULI!AI84</f>
        <v>72.5</v>
      </c>
      <c r="AI27" s="24">
        <f>JULI!AJ84</f>
        <v>0</v>
      </c>
      <c r="AJ27" s="24">
        <f>JULI!AK84</f>
        <v>0</v>
      </c>
      <c r="AK27" s="24">
        <f>JULI!AL84</f>
        <v>0</v>
      </c>
      <c r="AL27" s="24">
        <f>JULI!AM84</f>
        <v>1</v>
      </c>
      <c r="AM27" s="24">
        <f>JULI!AN84</f>
        <v>0</v>
      </c>
      <c r="AN27" s="24">
        <f>JULI!AO84</f>
        <v>0</v>
      </c>
      <c r="AO27" s="24">
        <f>JULI!AP84</f>
        <v>0</v>
      </c>
      <c r="AP27" s="24">
        <f>JULI!AQ84</f>
        <v>0</v>
      </c>
      <c r="AQ27" s="24">
        <f>JULI!AR84</f>
        <v>0</v>
      </c>
      <c r="AR27" s="24">
        <f>JULI!AS84</f>
        <v>0</v>
      </c>
      <c r="AS27" s="24">
        <f>JULI!AT84</f>
        <v>0</v>
      </c>
      <c r="AT27" s="24">
        <f>JULI!AU84</f>
        <v>0</v>
      </c>
      <c r="AU27" s="24">
        <f>JULI!AV84</f>
        <v>0</v>
      </c>
      <c r="AV27" s="24">
        <f>JULI!AW84</f>
        <v>0</v>
      </c>
      <c r="AW27" s="24">
        <f>JULI!AX84</f>
        <v>0</v>
      </c>
      <c r="AX27" s="24">
        <f>JULI!AY84</f>
        <v>1</v>
      </c>
      <c r="AY27" s="24">
        <f>JULI!AZ84</f>
        <v>39</v>
      </c>
      <c r="AZ27" s="24">
        <f>JULI!BA84</f>
        <v>11</v>
      </c>
      <c r="BA27" s="24">
        <f>JULI!BB84</f>
        <v>28.205128205128204</v>
      </c>
      <c r="BB27" s="24">
        <f>JULI!BC84</f>
        <v>1</v>
      </c>
      <c r="BC27" s="24">
        <f>JULI!BD84</f>
        <v>2.5641025641025639</v>
      </c>
      <c r="BD27" s="24">
        <f>JULI!BE84</f>
        <v>1</v>
      </c>
      <c r="BE27" s="24">
        <f>JULI!BF84</f>
        <v>2.5641025641025639</v>
      </c>
      <c r="BF27" s="24">
        <f>JULI!BG84</f>
        <v>8</v>
      </c>
      <c r="BG27" s="24">
        <f>JULI!BH84</f>
        <v>20.512820512820511</v>
      </c>
      <c r="BH27" s="24">
        <f>JULI!BI84</f>
        <v>21</v>
      </c>
      <c r="BI27" s="24">
        <f>JULI!BJ84</f>
        <v>53.846153846153847</v>
      </c>
      <c r="BJ27" s="24">
        <f>JULI!BK84</f>
        <v>17</v>
      </c>
      <c r="BK27" s="24">
        <f>JULI!BL84</f>
        <v>43.589743589743591</v>
      </c>
      <c r="BL27" s="24">
        <f>JULI!BM84</f>
        <v>1</v>
      </c>
      <c r="BM27" s="24">
        <f>JULI!BN84</f>
        <v>2.5641025641025639</v>
      </c>
      <c r="BN27" s="24">
        <f>JULI!BO84</f>
        <v>0</v>
      </c>
      <c r="BO27" s="24">
        <f>JULI!BP84</f>
        <v>0</v>
      </c>
      <c r="BP27" s="24">
        <f>JULI!BQ84</f>
        <v>0</v>
      </c>
      <c r="BQ27" s="24">
        <f>JULI!BR84</f>
        <v>0</v>
      </c>
      <c r="BR27" s="24">
        <f>JULI!BS84</f>
        <v>0</v>
      </c>
      <c r="BS27" s="24">
        <f>JULI!BT84</f>
        <v>0</v>
      </c>
      <c r="BT27" s="24">
        <f>JULI!BU84</f>
        <v>0</v>
      </c>
      <c r="BU27" s="24">
        <f>JULI!BV84</f>
        <v>0</v>
      </c>
    </row>
    <row r="28" spans="1:73" ht="14.25" customHeight="1">
      <c r="A28" s="202" t="s">
        <v>148</v>
      </c>
      <c r="B28" s="192"/>
      <c r="C28" s="104">
        <f>JULI!D85</f>
        <v>1003</v>
      </c>
      <c r="D28" s="104">
        <f>JULI!E85</f>
        <v>891</v>
      </c>
      <c r="E28" s="104">
        <f>JULI!F85</f>
        <v>696</v>
      </c>
      <c r="F28" s="104">
        <f>JULI!G85</f>
        <v>69.391824526420748</v>
      </c>
      <c r="G28" s="104">
        <f>JULI!H85</f>
        <v>156</v>
      </c>
      <c r="H28" s="104">
        <f>JULI!I85</f>
        <v>22.413793103448278</v>
      </c>
      <c r="I28" s="104">
        <f>JULI!J85</f>
        <v>0</v>
      </c>
      <c r="J28" s="104">
        <f>JULI!K85</f>
        <v>0</v>
      </c>
      <c r="K28" s="104">
        <f>JULI!L85</f>
        <v>61</v>
      </c>
      <c r="L28" s="104">
        <f>JULI!M85</f>
        <v>1</v>
      </c>
      <c r="M28" s="104">
        <f>JULI!N85</f>
        <v>953</v>
      </c>
      <c r="N28" s="104">
        <f>JULI!O85</f>
        <v>95.014955134596207</v>
      </c>
      <c r="O28" s="104">
        <f>JULI!P85</f>
        <v>74</v>
      </c>
      <c r="P28" s="104">
        <f>JULI!Q85</f>
        <v>7.7649527806925498</v>
      </c>
      <c r="Q28" s="104">
        <f>JULI!R85</f>
        <v>773</v>
      </c>
      <c r="R28" s="104">
        <f>JULI!S85</f>
        <v>77.068793619142568</v>
      </c>
      <c r="S28" s="104">
        <f>JULI!T85</f>
        <v>25</v>
      </c>
      <c r="T28" s="104">
        <f>JULI!U85</f>
        <v>3.2341526520051747</v>
      </c>
      <c r="U28" s="104">
        <f>JULI!V85</f>
        <v>700</v>
      </c>
      <c r="V28" s="104">
        <f>JULI!W85</f>
        <v>69.790628115653035</v>
      </c>
      <c r="W28" s="104">
        <f>JULI!X85</f>
        <v>8</v>
      </c>
      <c r="X28" s="104">
        <f>JULI!Y85</f>
        <v>1.1428571428571428</v>
      </c>
      <c r="Y28" s="104">
        <f>JULI!Z85</f>
        <v>788</v>
      </c>
      <c r="Z28" s="104">
        <f>JULI!AA85</f>
        <v>78.564307078763704</v>
      </c>
      <c r="AA28" s="104">
        <f>JULI!AB85</f>
        <v>0</v>
      </c>
      <c r="AB28" s="104">
        <f>JULI!AC85</f>
        <v>0</v>
      </c>
      <c r="AC28" s="104">
        <f>JULI!AD85</f>
        <v>788</v>
      </c>
      <c r="AD28" s="104">
        <f>JULI!AE85</f>
        <v>78.564307078763704</v>
      </c>
      <c r="AE28" s="104">
        <f>JULI!AF85</f>
        <v>11</v>
      </c>
      <c r="AF28" s="104">
        <f>JULI!AG85</f>
        <v>1.3959390862944163</v>
      </c>
      <c r="AG28" s="104">
        <f>JULI!AH85</f>
        <v>789</v>
      </c>
      <c r="AH28" s="104">
        <f>JULI!AI85</f>
        <v>78.664007976071787</v>
      </c>
      <c r="AI28" s="104">
        <f>JULI!AJ85</f>
        <v>1</v>
      </c>
      <c r="AJ28" s="104">
        <f>JULI!AK85</f>
        <v>0.12674271229404308</v>
      </c>
      <c r="AK28" s="104">
        <f>JULI!AL85</f>
        <v>21</v>
      </c>
      <c r="AL28" s="104">
        <f>JULI!AM85</f>
        <v>14</v>
      </c>
      <c r="AM28" s="104">
        <f>JULI!AN85</f>
        <v>18</v>
      </c>
      <c r="AN28" s="104">
        <f>JULI!AO85</f>
        <v>7</v>
      </c>
      <c r="AO28" s="104">
        <f>JULI!AP85</f>
        <v>1</v>
      </c>
      <c r="AP28" s="104">
        <f>JULI!AQ85</f>
        <v>1</v>
      </c>
      <c r="AQ28" s="104">
        <f>JULI!AR85</f>
        <v>46</v>
      </c>
      <c r="AR28" s="104">
        <f>JULI!AS85</f>
        <v>3</v>
      </c>
      <c r="AS28" s="104">
        <f>JULI!AT85</f>
        <v>1</v>
      </c>
      <c r="AT28" s="104">
        <f>JULI!AU85</f>
        <v>0</v>
      </c>
      <c r="AU28" s="104">
        <f>JULI!AV85</f>
        <v>0</v>
      </c>
      <c r="AV28" s="104">
        <f>JULI!AW85</f>
        <v>0</v>
      </c>
      <c r="AW28" s="104">
        <f>JULI!AX85</f>
        <v>6</v>
      </c>
      <c r="AX28" s="104">
        <f>JULI!AY85</f>
        <v>67</v>
      </c>
      <c r="AY28" s="104">
        <f>JULI!AZ85</f>
        <v>835</v>
      </c>
      <c r="AZ28" s="104">
        <f>JULI!BA85</f>
        <v>211</v>
      </c>
      <c r="BA28" s="104">
        <f>JULI!BB85</f>
        <v>25.269461077844312</v>
      </c>
      <c r="BB28" s="104">
        <f>JULI!BC85</f>
        <v>1</v>
      </c>
      <c r="BC28" s="104">
        <f>JULI!BD85</f>
        <v>0.11976047904191617</v>
      </c>
      <c r="BD28" s="104">
        <f>JULI!BE85</f>
        <v>16</v>
      </c>
      <c r="BE28" s="104">
        <f>JULI!BF85</f>
        <v>1.9161676646706587</v>
      </c>
      <c r="BF28" s="104">
        <f>JULI!BG85</f>
        <v>271</v>
      </c>
      <c r="BG28" s="104">
        <f>JULI!BH85</f>
        <v>32.455089820359284</v>
      </c>
      <c r="BH28" s="104">
        <f>JULI!BI85</f>
        <v>499</v>
      </c>
      <c r="BI28" s="104">
        <f>JULI!BJ85</f>
        <v>59.76047904191617</v>
      </c>
      <c r="BJ28" s="104">
        <f>JULI!BK85</f>
        <v>335</v>
      </c>
      <c r="BK28" s="104">
        <f>JULI!BL85</f>
        <v>40.119760479041915</v>
      </c>
      <c r="BL28" s="104">
        <f>JULI!BM85</f>
        <v>1</v>
      </c>
      <c r="BM28" s="104">
        <f>JULI!BN85</f>
        <v>0.11976047904191617</v>
      </c>
      <c r="BN28" s="104">
        <f>JULI!BO85</f>
        <v>0</v>
      </c>
      <c r="BO28" s="104">
        <f>JULI!BP85</f>
        <v>0</v>
      </c>
      <c r="BP28" s="104">
        <f>JULI!BQ85</f>
        <v>0</v>
      </c>
      <c r="BQ28" s="104">
        <f>JULI!BR85</f>
        <v>0</v>
      </c>
      <c r="BR28" s="104">
        <f>JULI!BS85</f>
        <v>0</v>
      </c>
      <c r="BS28" s="104">
        <f>JULI!BT85</f>
        <v>0</v>
      </c>
      <c r="BT28" s="104">
        <f>JULI!BU85</f>
        <v>0</v>
      </c>
      <c r="BU28" s="104">
        <f>JULI!BV85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5"/>
      <c r="BM30" s="185"/>
      <c r="BN30" s="185"/>
      <c r="BO30" s="185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5"/>
      <c r="BM31" s="185"/>
      <c r="BN31" s="185"/>
      <c r="BO31" s="185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5"/>
      <c r="BL32" s="185"/>
      <c r="BM32" s="185"/>
      <c r="BN32" s="185"/>
      <c r="BO32" s="185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6"/>
      <c r="BL35" s="185"/>
      <c r="BM35" s="185"/>
      <c r="BN35" s="185"/>
      <c r="BO35" s="185"/>
    </row>
    <row r="36" spans="2:67" ht="14.25" customHeight="1">
      <c r="B36" s="107"/>
      <c r="C36" s="105"/>
      <c r="D36" s="105"/>
      <c r="AA36" s="105"/>
      <c r="AB36" s="106"/>
      <c r="BK36" s="205"/>
      <c r="BL36" s="185"/>
      <c r="BM36" s="185"/>
      <c r="BN36" s="185"/>
      <c r="BO36" s="185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158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48">
        <v>11</v>
      </c>
      <c r="E12" s="148">
        <v>5</v>
      </c>
      <c r="F12" s="18">
        <v>10</v>
      </c>
      <c r="G12" s="19">
        <f t="shared" ref="G12:G79" si="0">(F12/D12*100)</f>
        <v>90.909090909090907</v>
      </c>
      <c r="H12" s="20">
        <v>2</v>
      </c>
      <c r="I12" s="21">
        <f t="shared" ref="I12:I46" si="1">(H12/F12*100)</f>
        <v>20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11</v>
      </c>
      <c r="O12" s="19">
        <f t="shared" ref="O12:O85" si="3">(N12/D12*100)</f>
        <v>100</v>
      </c>
      <c r="P12" s="25">
        <v>1</v>
      </c>
      <c r="Q12" s="19">
        <f t="shared" ref="Q12:Q25" si="4">(P12/N12*100)</f>
        <v>9.0909090909090917</v>
      </c>
      <c r="R12" s="25">
        <v>10</v>
      </c>
      <c r="S12" s="19">
        <f t="shared" ref="S12:S85" si="5">(R12/D12*100)</f>
        <v>90.909090909090907</v>
      </c>
      <c r="T12" s="25">
        <v>0</v>
      </c>
      <c r="U12" s="19">
        <f t="shared" ref="U12:U46" si="6">(T12/R12*100)</f>
        <v>0</v>
      </c>
      <c r="V12" s="25">
        <v>10</v>
      </c>
      <c r="W12" s="19">
        <f t="shared" ref="W12:W51" si="7">(V12/D12*100)</f>
        <v>90.909090909090907</v>
      </c>
      <c r="X12" s="17">
        <v>0</v>
      </c>
      <c r="Y12" s="19">
        <f t="shared" ref="Y12:Y26" si="8">(X12/V12*100)</f>
        <v>0</v>
      </c>
      <c r="Z12" s="26">
        <v>10</v>
      </c>
      <c r="AA12" s="19">
        <f t="shared" ref="AA12:AA85" si="9">(Z12/D12*100)</f>
        <v>90.909090909090907</v>
      </c>
      <c r="AB12" s="26">
        <v>0</v>
      </c>
      <c r="AC12" s="19">
        <f t="shared" ref="AC12:AC46" si="10">(AB12/Z12*100)</f>
        <v>0</v>
      </c>
      <c r="AD12" s="26">
        <v>10</v>
      </c>
      <c r="AE12" s="19">
        <f t="shared" ref="AE12:AE25" si="11">(AD12/D12*100)</f>
        <v>90.909090909090907</v>
      </c>
      <c r="AF12" s="26">
        <v>0</v>
      </c>
      <c r="AG12" s="19">
        <f t="shared" ref="AG12:AG25" si="12">(AF12/AD12*100)</f>
        <v>0</v>
      </c>
      <c r="AH12" s="26">
        <v>10</v>
      </c>
      <c r="AI12" s="19">
        <f t="shared" ref="AI12:AI85" si="13">(AH12/D12*100)</f>
        <v>90.909090909090907</v>
      </c>
      <c r="AJ12" s="26">
        <v>0</v>
      </c>
      <c r="AK12" s="19">
        <f t="shared" ref="AK12:AK46" si="14">(AJ12/AH12*100)</f>
        <v>0</v>
      </c>
      <c r="AL12" s="17"/>
      <c r="AM12" s="17"/>
      <c r="AN12" s="17"/>
      <c r="AO12" s="17"/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49">
        <v>6</v>
      </c>
      <c r="BA12" s="22"/>
      <c r="BB12" s="28">
        <f t="shared" ref="BB12:BB85" si="15">BA12/AZ12*100</f>
        <v>0</v>
      </c>
      <c r="BC12" s="22"/>
      <c r="BD12" s="28">
        <f t="shared" ref="BD12:BD72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0</v>
      </c>
      <c r="BJ12" s="29">
        <f t="shared" ref="BJ12:BJ85" si="20">BI12/AZ12*100</f>
        <v>0</v>
      </c>
      <c r="BK12" s="25">
        <v>6</v>
      </c>
      <c r="BL12" s="19">
        <f t="shared" ref="BL12:BL85" si="21">(BK12/AZ12*100)</f>
        <v>100</v>
      </c>
      <c r="BM12" s="27"/>
      <c r="BN12" s="19">
        <f t="shared" ref="BN12:BN85" si="22">(BM12/AZ12*100)</f>
        <v>0</v>
      </c>
      <c r="BO12" s="27"/>
      <c r="BP12" s="19">
        <f t="shared" ref="BP12:BP2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7</v>
      </c>
      <c r="BY12" s="4"/>
    </row>
    <row r="13" spans="1:77" ht="14.25" customHeight="1">
      <c r="A13" s="174"/>
      <c r="B13" s="174"/>
      <c r="C13" s="32" t="s">
        <v>62</v>
      </c>
      <c r="D13" s="150">
        <v>12</v>
      </c>
      <c r="E13" s="150">
        <v>8</v>
      </c>
      <c r="F13" s="18">
        <v>3</v>
      </c>
      <c r="G13" s="19">
        <f t="shared" si="0"/>
        <v>25</v>
      </c>
      <c r="H13" s="20">
        <v>0</v>
      </c>
      <c r="I13" s="21">
        <f t="shared" si="1"/>
        <v>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12</v>
      </c>
      <c r="O13" s="19">
        <f t="shared" si="3"/>
        <v>100</v>
      </c>
      <c r="P13" s="25">
        <v>1</v>
      </c>
      <c r="Q13" s="19">
        <f t="shared" si="4"/>
        <v>8.3333333333333321</v>
      </c>
      <c r="R13" s="25">
        <v>3</v>
      </c>
      <c r="S13" s="19">
        <f t="shared" si="5"/>
        <v>25</v>
      </c>
      <c r="T13" s="25">
        <v>0</v>
      </c>
      <c r="U13" s="19">
        <f t="shared" si="6"/>
        <v>0</v>
      </c>
      <c r="V13" s="25">
        <v>3</v>
      </c>
      <c r="W13" s="19">
        <f t="shared" si="7"/>
        <v>25</v>
      </c>
      <c r="X13" s="17">
        <v>0</v>
      </c>
      <c r="Y13" s="19">
        <f t="shared" si="8"/>
        <v>0</v>
      </c>
      <c r="Z13" s="26">
        <v>3</v>
      </c>
      <c r="AA13" s="19">
        <f t="shared" si="9"/>
        <v>25</v>
      </c>
      <c r="AB13" s="26">
        <v>0</v>
      </c>
      <c r="AC13" s="19">
        <f t="shared" si="10"/>
        <v>0</v>
      </c>
      <c r="AD13" s="26">
        <v>3</v>
      </c>
      <c r="AE13" s="19">
        <f t="shared" si="11"/>
        <v>25</v>
      </c>
      <c r="AF13" s="26">
        <v>0</v>
      </c>
      <c r="AG13" s="19">
        <f t="shared" si="12"/>
        <v>0</v>
      </c>
      <c r="AH13" s="26">
        <v>3</v>
      </c>
      <c r="AI13" s="19">
        <f t="shared" si="13"/>
        <v>25</v>
      </c>
      <c r="AJ13" s="26">
        <v>0</v>
      </c>
      <c r="AK13" s="19">
        <f t="shared" si="14"/>
        <v>0</v>
      </c>
      <c r="AL13" s="17"/>
      <c r="AM13" s="17"/>
      <c r="AN13" s="17"/>
      <c r="AO13" s="17"/>
      <c r="AP13" s="17"/>
      <c r="AQ13" s="17"/>
      <c r="AR13" s="17">
        <v>2</v>
      </c>
      <c r="AS13" s="17"/>
      <c r="AT13" s="27"/>
      <c r="AU13" s="27"/>
      <c r="AV13" s="17"/>
      <c r="AW13" s="17"/>
      <c r="AX13" s="27"/>
      <c r="AY13" s="27"/>
      <c r="AZ13" s="151">
        <v>10</v>
      </c>
      <c r="BA13" s="22">
        <v>6</v>
      </c>
      <c r="BB13" s="28">
        <f t="shared" si="15"/>
        <v>60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6</v>
      </c>
      <c r="BJ13" s="29">
        <f t="shared" si="20"/>
        <v>60</v>
      </c>
      <c r="BK13" s="25">
        <v>4</v>
      </c>
      <c r="BL13" s="19">
        <f t="shared" si="21"/>
        <v>40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35</v>
      </c>
      <c r="BY13" s="4"/>
    </row>
    <row r="14" spans="1:77" ht="14.25" customHeight="1">
      <c r="A14" s="174"/>
      <c r="B14" s="174"/>
      <c r="C14" s="32" t="s">
        <v>64</v>
      </c>
      <c r="D14" s="150">
        <v>5</v>
      </c>
      <c r="E14" s="150">
        <v>5</v>
      </c>
      <c r="F14" s="18">
        <v>4</v>
      </c>
      <c r="G14" s="19">
        <f t="shared" si="0"/>
        <v>80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4</v>
      </c>
      <c r="O14" s="19">
        <f t="shared" si="3"/>
        <v>80</v>
      </c>
      <c r="P14" s="25">
        <v>0</v>
      </c>
      <c r="Q14" s="19">
        <f t="shared" si="4"/>
        <v>0</v>
      </c>
      <c r="R14" s="25">
        <v>4</v>
      </c>
      <c r="S14" s="19">
        <f t="shared" si="5"/>
        <v>80</v>
      </c>
      <c r="T14" s="25">
        <v>0</v>
      </c>
      <c r="U14" s="19">
        <f t="shared" si="6"/>
        <v>0</v>
      </c>
      <c r="V14" s="25">
        <v>4</v>
      </c>
      <c r="W14" s="19">
        <f t="shared" si="7"/>
        <v>80</v>
      </c>
      <c r="X14" s="17">
        <v>0</v>
      </c>
      <c r="Y14" s="19">
        <f t="shared" si="8"/>
        <v>0</v>
      </c>
      <c r="Z14" s="26">
        <v>4</v>
      </c>
      <c r="AA14" s="19">
        <f t="shared" si="9"/>
        <v>80</v>
      </c>
      <c r="AB14" s="26">
        <v>0</v>
      </c>
      <c r="AC14" s="19">
        <f t="shared" si="10"/>
        <v>0</v>
      </c>
      <c r="AD14" s="26">
        <v>4</v>
      </c>
      <c r="AE14" s="19">
        <f t="shared" si="11"/>
        <v>80</v>
      </c>
      <c r="AF14" s="26">
        <v>0</v>
      </c>
      <c r="AG14" s="19">
        <f t="shared" si="12"/>
        <v>0</v>
      </c>
      <c r="AH14" s="26">
        <v>4</v>
      </c>
      <c r="AI14" s="19">
        <f t="shared" si="13"/>
        <v>80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51">
        <v>11</v>
      </c>
      <c r="BA14" s="22">
        <v>5</v>
      </c>
      <c r="BB14" s="28">
        <f t="shared" si="15"/>
        <v>45.454545454545453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5</v>
      </c>
      <c r="BJ14" s="29">
        <f t="shared" si="20"/>
        <v>45.454545454545453</v>
      </c>
      <c r="BK14" s="25">
        <v>6</v>
      </c>
      <c r="BL14" s="19">
        <f t="shared" si="21"/>
        <v>54.54545454545454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35</v>
      </c>
      <c r="BY14" s="4"/>
    </row>
    <row r="15" spans="1:77" ht="14.25" customHeight="1">
      <c r="A15" s="175"/>
      <c r="B15" s="175"/>
      <c r="C15" s="32" t="s">
        <v>66</v>
      </c>
      <c r="D15" s="150">
        <v>9</v>
      </c>
      <c r="E15" s="150">
        <v>3</v>
      </c>
      <c r="F15" s="18">
        <v>5</v>
      </c>
      <c r="G15" s="19">
        <f t="shared" si="0"/>
        <v>55.555555555555557</v>
      </c>
      <c r="H15" s="20">
        <v>0</v>
      </c>
      <c r="I15" s="21">
        <f t="shared" si="1"/>
        <v>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5</v>
      </c>
      <c r="O15" s="19">
        <f t="shared" si="3"/>
        <v>55.555555555555557</v>
      </c>
      <c r="P15" s="25">
        <v>2</v>
      </c>
      <c r="Q15" s="19">
        <f t="shared" si="4"/>
        <v>40</v>
      </c>
      <c r="R15" s="25">
        <v>5</v>
      </c>
      <c r="S15" s="19">
        <f t="shared" si="5"/>
        <v>55.555555555555557</v>
      </c>
      <c r="T15" s="25">
        <v>0</v>
      </c>
      <c r="U15" s="19">
        <f t="shared" si="6"/>
        <v>0</v>
      </c>
      <c r="V15" s="25">
        <v>5</v>
      </c>
      <c r="W15" s="19">
        <f t="shared" si="7"/>
        <v>55.555555555555557</v>
      </c>
      <c r="X15" s="17">
        <v>0</v>
      </c>
      <c r="Y15" s="19">
        <f t="shared" si="8"/>
        <v>0</v>
      </c>
      <c r="Z15" s="26">
        <v>5</v>
      </c>
      <c r="AA15" s="19">
        <f t="shared" si="9"/>
        <v>55.555555555555557</v>
      </c>
      <c r="AB15" s="26">
        <v>0</v>
      </c>
      <c r="AC15" s="19">
        <f t="shared" si="10"/>
        <v>0</v>
      </c>
      <c r="AD15" s="26">
        <v>5</v>
      </c>
      <c r="AE15" s="19">
        <f t="shared" si="11"/>
        <v>55.555555555555557</v>
      </c>
      <c r="AF15" s="26">
        <v>0</v>
      </c>
      <c r="AG15" s="19">
        <f t="shared" si="12"/>
        <v>0</v>
      </c>
      <c r="AH15" s="26">
        <v>5</v>
      </c>
      <c r="AI15" s="19">
        <f t="shared" si="13"/>
        <v>55.555555555555557</v>
      </c>
      <c r="AJ15" s="26">
        <v>0</v>
      </c>
      <c r="AK15" s="19">
        <f t="shared" si="14"/>
        <v>0</v>
      </c>
      <c r="AL15" s="17">
        <v>1</v>
      </c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>
        <v>2</v>
      </c>
      <c r="AZ15" s="151">
        <v>8</v>
      </c>
      <c r="BA15" s="22"/>
      <c r="BB15" s="28">
        <f t="shared" si="15"/>
        <v>0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0</v>
      </c>
      <c r="BJ15" s="29">
        <f t="shared" si="20"/>
        <v>0</v>
      </c>
      <c r="BK15" s="25">
        <v>8</v>
      </c>
      <c r="BL15" s="19">
        <f t="shared" si="21"/>
        <v>100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37</v>
      </c>
      <c r="E16" s="36">
        <f t="shared" si="27"/>
        <v>21</v>
      </c>
      <c r="F16" s="36">
        <f t="shared" si="27"/>
        <v>22</v>
      </c>
      <c r="G16" s="19">
        <f t="shared" si="0"/>
        <v>59.45945945945946</v>
      </c>
      <c r="H16" s="36">
        <f>SUM(H12:H15)</f>
        <v>2</v>
      </c>
      <c r="I16" s="21">
        <f t="shared" si="1"/>
        <v>9.0909090909090917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32</v>
      </c>
      <c r="O16" s="19">
        <f t="shared" si="3"/>
        <v>86.486486486486484</v>
      </c>
      <c r="P16" s="36">
        <f>SUM(P12:P15)</f>
        <v>4</v>
      </c>
      <c r="Q16" s="19">
        <f t="shared" si="4"/>
        <v>12.5</v>
      </c>
      <c r="R16" s="36">
        <f>SUM(R12:R15)</f>
        <v>22</v>
      </c>
      <c r="S16" s="19">
        <f t="shared" si="5"/>
        <v>59.45945945945946</v>
      </c>
      <c r="T16" s="36">
        <f>SUM(T12:T15)</f>
        <v>0</v>
      </c>
      <c r="U16" s="19">
        <f t="shared" si="6"/>
        <v>0</v>
      </c>
      <c r="V16" s="36">
        <f>SUM(V12:V15)</f>
        <v>22</v>
      </c>
      <c r="W16" s="19">
        <f t="shared" si="7"/>
        <v>59.45945945945946</v>
      </c>
      <c r="X16" s="36">
        <f>SUM(X12:X15)</f>
        <v>0</v>
      </c>
      <c r="Y16" s="19">
        <f t="shared" si="8"/>
        <v>0</v>
      </c>
      <c r="Z16" s="36">
        <f>SUM(Z12:Z15)</f>
        <v>22</v>
      </c>
      <c r="AA16" s="19">
        <f t="shared" si="9"/>
        <v>59.45945945945946</v>
      </c>
      <c r="AB16" s="36">
        <f>SUM(AB12:AB15)</f>
        <v>0</v>
      </c>
      <c r="AC16" s="19">
        <f t="shared" si="10"/>
        <v>0</v>
      </c>
      <c r="AD16" s="36">
        <f>SUM(AD12:AD15)</f>
        <v>22</v>
      </c>
      <c r="AE16" s="19">
        <f t="shared" si="11"/>
        <v>59.45945945945946</v>
      </c>
      <c r="AF16" s="36">
        <f>SUM(AF12:AF15)</f>
        <v>0</v>
      </c>
      <c r="AG16" s="19">
        <f t="shared" si="12"/>
        <v>0</v>
      </c>
      <c r="AH16" s="36">
        <f>SUM(AH12:AH15)</f>
        <v>22</v>
      </c>
      <c r="AI16" s="19">
        <f t="shared" si="13"/>
        <v>59.45945945945946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1</v>
      </c>
      <c r="AM16" s="36">
        <f t="shared" si="29"/>
        <v>0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4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35</v>
      </c>
      <c r="BA16" s="36">
        <f t="shared" si="29"/>
        <v>11</v>
      </c>
      <c r="BB16" s="28">
        <f t="shared" si="15"/>
        <v>31.428571428571427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11</v>
      </c>
      <c r="BJ16" s="29">
        <f t="shared" si="20"/>
        <v>31.428571428571427</v>
      </c>
      <c r="BK16" s="36">
        <f>SUM(BK12:BK15)</f>
        <v>24</v>
      </c>
      <c r="BL16" s="19">
        <f t="shared" si="21"/>
        <v>68.571428571428569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98">
        <v>2</v>
      </c>
      <c r="B17" s="198" t="s">
        <v>67</v>
      </c>
      <c r="C17" s="32" t="s">
        <v>68</v>
      </c>
      <c r="D17" s="132">
        <v>9</v>
      </c>
      <c r="E17" s="27">
        <v>18</v>
      </c>
      <c r="F17" s="18">
        <v>5</v>
      </c>
      <c r="G17" s="19">
        <f t="shared" si="0"/>
        <v>55.555555555555557</v>
      </c>
      <c r="H17" s="38">
        <v>0</v>
      </c>
      <c r="I17" s="21">
        <f t="shared" si="1"/>
        <v>0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32">
        <v>9</v>
      </c>
      <c r="O17" s="19">
        <f t="shared" si="3"/>
        <v>100</v>
      </c>
      <c r="P17" s="40">
        <v>0</v>
      </c>
      <c r="Q17" s="19">
        <f t="shared" si="4"/>
        <v>0</v>
      </c>
      <c r="R17" s="40">
        <v>5</v>
      </c>
      <c r="S17" s="19">
        <f t="shared" si="5"/>
        <v>55.555555555555557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5</v>
      </c>
      <c r="AA17" s="19">
        <f t="shared" si="9"/>
        <v>55.555555555555557</v>
      </c>
      <c r="AB17" s="26">
        <v>0</v>
      </c>
      <c r="AC17" s="19">
        <f t="shared" si="10"/>
        <v>0</v>
      </c>
      <c r="AD17" s="41">
        <v>5</v>
      </c>
      <c r="AE17" s="19">
        <f t="shared" si="11"/>
        <v>55.555555555555557</v>
      </c>
      <c r="AF17" s="26">
        <v>0</v>
      </c>
      <c r="AG17" s="19">
        <f t="shared" si="12"/>
        <v>0</v>
      </c>
      <c r="AH17" s="41">
        <v>5</v>
      </c>
      <c r="AI17" s="19">
        <f t="shared" si="13"/>
        <v>55.555555555555557</v>
      </c>
      <c r="AJ17" s="42">
        <v>0</v>
      </c>
      <c r="AK17" s="19">
        <f t="shared" si="14"/>
        <v>0</v>
      </c>
      <c r="AL17" s="43"/>
      <c r="AM17" s="43"/>
      <c r="AN17" s="43"/>
      <c r="AO17" s="43">
        <v>1</v>
      </c>
      <c r="AP17" s="43"/>
      <c r="AQ17" s="43"/>
      <c r="AR17" s="43"/>
      <c r="AS17" s="43"/>
      <c r="AT17" s="44"/>
      <c r="AU17" s="44"/>
      <c r="AV17" s="45"/>
      <c r="AW17" s="45"/>
      <c r="AX17" s="46"/>
      <c r="AY17" s="44">
        <v>4</v>
      </c>
      <c r="AZ17" s="47">
        <v>18</v>
      </c>
      <c r="BA17" s="47">
        <v>9</v>
      </c>
      <c r="BB17" s="28">
        <f t="shared" si="15"/>
        <v>50</v>
      </c>
      <c r="BC17" s="22"/>
      <c r="BD17" s="28">
        <f t="shared" si="16"/>
        <v>0</v>
      </c>
      <c r="BE17" s="22"/>
      <c r="BF17" s="29">
        <f t="shared" si="17"/>
        <v>0</v>
      </c>
      <c r="BG17" s="47"/>
      <c r="BH17" s="29">
        <f t="shared" si="18"/>
        <v>0</v>
      </c>
      <c r="BI17" s="30">
        <f t="shared" si="19"/>
        <v>9</v>
      </c>
      <c r="BJ17" s="29">
        <f t="shared" si="20"/>
        <v>50</v>
      </c>
      <c r="BK17" s="40">
        <v>9</v>
      </c>
      <c r="BL17" s="19">
        <f t="shared" si="21"/>
        <v>50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9</v>
      </c>
      <c r="BY17" s="4"/>
    </row>
    <row r="18" spans="1:77" ht="14.25" customHeight="1">
      <c r="A18" s="174"/>
      <c r="B18" s="174"/>
      <c r="C18" s="32" t="s">
        <v>69</v>
      </c>
      <c r="D18" s="132">
        <v>6</v>
      </c>
      <c r="E18" s="27">
        <v>3</v>
      </c>
      <c r="F18" s="18">
        <v>6</v>
      </c>
      <c r="G18" s="19">
        <f t="shared" si="0"/>
        <v>100</v>
      </c>
      <c r="H18" s="38">
        <v>2</v>
      </c>
      <c r="I18" s="21">
        <f t="shared" si="1"/>
        <v>33.333333333333329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32">
        <v>6</v>
      </c>
      <c r="O18" s="19">
        <f t="shared" si="3"/>
        <v>100</v>
      </c>
      <c r="P18" s="40">
        <v>0</v>
      </c>
      <c r="Q18" s="19">
        <f t="shared" si="4"/>
        <v>0</v>
      </c>
      <c r="R18" s="40">
        <v>6</v>
      </c>
      <c r="S18" s="19">
        <f t="shared" si="5"/>
        <v>100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6</v>
      </c>
      <c r="AA18" s="19">
        <f t="shared" si="9"/>
        <v>100</v>
      </c>
      <c r="AB18" s="48">
        <v>0</v>
      </c>
      <c r="AC18" s="19">
        <f t="shared" si="10"/>
        <v>0</v>
      </c>
      <c r="AD18" s="41">
        <v>6</v>
      </c>
      <c r="AE18" s="19">
        <f t="shared" si="11"/>
        <v>100</v>
      </c>
      <c r="AF18" s="48">
        <v>0</v>
      </c>
      <c r="AG18" s="19">
        <f t="shared" si="12"/>
        <v>0</v>
      </c>
      <c r="AH18" s="41">
        <v>6</v>
      </c>
      <c r="AI18" s="19">
        <f t="shared" si="13"/>
        <v>100</v>
      </c>
      <c r="AJ18" s="42">
        <v>0</v>
      </c>
      <c r="AK18" s="19">
        <f t="shared" si="14"/>
        <v>0</v>
      </c>
      <c r="AL18" s="43"/>
      <c r="AM18" s="43"/>
      <c r="AN18" s="43"/>
      <c r="AO18" s="43"/>
      <c r="AP18" s="43"/>
      <c r="AQ18" s="43"/>
      <c r="AR18" s="43"/>
      <c r="AS18" s="43"/>
      <c r="AT18" s="44"/>
      <c r="AU18" s="44"/>
      <c r="AV18" s="45"/>
      <c r="AW18" s="45"/>
      <c r="AX18" s="46"/>
      <c r="AY18" s="44">
        <v>1</v>
      </c>
      <c r="AZ18" s="47">
        <v>6</v>
      </c>
      <c r="BA18" s="47">
        <v>1</v>
      </c>
      <c r="BB18" s="28">
        <f t="shared" si="15"/>
        <v>16.666666666666664</v>
      </c>
      <c r="BC18" s="22"/>
      <c r="BD18" s="28">
        <f t="shared" si="16"/>
        <v>0</v>
      </c>
      <c r="BE18" s="22"/>
      <c r="BF18" s="29">
        <f t="shared" si="17"/>
        <v>0</v>
      </c>
      <c r="BG18" s="47"/>
      <c r="BH18" s="29">
        <f t="shared" si="18"/>
        <v>0</v>
      </c>
      <c r="BI18" s="30">
        <f t="shared" si="19"/>
        <v>1</v>
      </c>
      <c r="BJ18" s="29">
        <f t="shared" si="20"/>
        <v>16.666666666666664</v>
      </c>
      <c r="BK18" s="40">
        <v>5</v>
      </c>
      <c r="BL18" s="19">
        <f t="shared" si="21"/>
        <v>83.333333333333343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33</v>
      </c>
      <c r="BY18" s="4"/>
    </row>
    <row r="19" spans="1:77" ht="14.25" customHeight="1">
      <c r="A19" s="174"/>
      <c r="B19" s="174"/>
      <c r="C19" s="32" t="s">
        <v>70</v>
      </c>
      <c r="D19" s="132">
        <v>3</v>
      </c>
      <c r="E19" s="27">
        <v>5</v>
      </c>
      <c r="F19" s="18">
        <v>5</v>
      </c>
      <c r="G19" s="19">
        <f t="shared" si="0"/>
        <v>166.66666666666669</v>
      </c>
      <c r="H19" s="38">
        <v>2</v>
      </c>
      <c r="I19" s="21">
        <f t="shared" si="1"/>
        <v>40</v>
      </c>
      <c r="J19" s="22"/>
      <c r="K19" s="23">
        <f t="shared" si="2"/>
        <v>0</v>
      </c>
      <c r="L19" s="39">
        <v>2</v>
      </c>
      <c r="M19" s="39"/>
      <c r="N19" s="132">
        <v>3</v>
      </c>
      <c r="O19" s="19">
        <f t="shared" si="3"/>
        <v>100</v>
      </c>
      <c r="P19" s="40">
        <v>1</v>
      </c>
      <c r="Q19" s="19">
        <f t="shared" si="4"/>
        <v>33.333333333333329</v>
      </c>
      <c r="R19" s="40">
        <v>3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3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3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3</v>
      </c>
      <c r="AI19" s="19">
        <f t="shared" si="13"/>
        <v>100</v>
      </c>
      <c r="AJ19" s="42">
        <v>0</v>
      </c>
      <c r="AK19" s="19">
        <f t="shared" si="14"/>
        <v>0</v>
      </c>
      <c r="AL19" s="43"/>
      <c r="AM19" s="43"/>
      <c r="AN19" s="43"/>
      <c r="AO19" s="43"/>
      <c r="AP19" s="43"/>
      <c r="AQ19" s="43"/>
      <c r="AR19" s="43"/>
      <c r="AS19" s="43"/>
      <c r="AT19" s="44"/>
      <c r="AU19" s="44"/>
      <c r="AV19" s="45"/>
      <c r="AW19" s="45"/>
      <c r="AX19" s="46"/>
      <c r="AY19" s="44">
        <v>1</v>
      </c>
      <c r="AZ19" s="47">
        <v>5</v>
      </c>
      <c r="BA19" s="47">
        <v>1</v>
      </c>
      <c r="BB19" s="28">
        <f t="shared" si="15"/>
        <v>20</v>
      </c>
      <c r="BC19" s="22"/>
      <c r="BD19" s="28">
        <f t="shared" si="16"/>
        <v>0</v>
      </c>
      <c r="BE19" s="22"/>
      <c r="BF19" s="29">
        <f t="shared" si="17"/>
        <v>0</v>
      </c>
      <c r="BG19" s="47"/>
      <c r="BH19" s="29">
        <f t="shared" si="18"/>
        <v>0</v>
      </c>
      <c r="BI19" s="30">
        <f t="shared" si="19"/>
        <v>1</v>
      </c>
      <c r="BJ19" s="29">
        <f t="shared" si="20"/>
        <v>20</v>
      </c>
      <c r="BK19" s="40">
        <v>4</v>
      </c>
      <c r="BL19" s="19">
        <f t="shared" si="21"/>
        <v>80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33</v>
      </c>
      <c r="BY19" s="4"/>
    </row>
    <row r="20" spans="1:77" ht="14.25" customHeight="1">
      <c r="A20" s="175"/>
      <c r="B20" s="175"/>
      <c r="C20" s="32" t="s">
        <v>71</v>
      </c>
      <c r="D20" s="132">
        <v>12</v>
      </c>
      <c r="E20" s="27">
        <v>7</v>
      </c>
      <c r="F20" s="18">
        <v>12</v>
      </c>
      <c r="G20" s="19">
        <f t="shared" si="0"/>
        <v>100</v>
      </c>
      <c r="H20" s="38">
        <v>2</v>
      </c>
      <c r="I20" s="21">
        <f t="shared" si="1"/>
        <v>16.666666666666664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32">
        <v>12</v>
      </c>
      <c r="O20" s="19">
        <f t="shared" si="3"/>
        <v>100</v>
      </c>
      <c r="P20" s="40">
        <v>0</v>
      </c>
      <c r="Q20" s="19">
        <f t="shared" si="4"/>
        <v>0</v>
      </c>
      <c r="R20" s="40">
        <v>12</v>
      </c>
      <c r="S20" s="19">
        <f t="shared" si="5"/>
        <v>100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12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12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12</v>
      </c>
      <c r="AI20" s="19">
        <f t="shared" si="13"/>
        <v>100</v>
      </c>
      <c r="AJ20" s="42">
        <v>0</v>
      </c>
      <c r="AK20" s="19">
        <f t="shared" si="14"/>
        <v>0</v>
      </c>
      <c r="AL20" s="43"/>
      <c r="AM20" s="43"/>
      <c r="AN20" s="43"/>
      <c r="AO20" s="43"/>
      <c r="AP20" s="43"/>
      <c r="AQ20" s="43"/>
      <c r="AR20" s="43"/>
      <c r="AS20" s="43"/>
      <c r="AT20" s="44"/>
      <c r="AU20" s="44"/>
      <c r="AV20" s="45"/>
      <c r="AW20" s="45"/>
      <c r="AX20" s="46"/>
      <c r="AY20" s="44">
        <v>2</v>
      </c>
      <c r="AZ20" s="47">
        <v>4</v>
      </c>
      <c r="BA20" s="47">
        <v>1</v>
      </c>
      <c r="BB20" s="28">
        <f t="shared" si="15"/>
        <v>25</v>
      </c>
      <c r="BC20" s="22"/>
      <c r="BD20" s="28">
        <f t="shared" si="16"/>
        <v>0</v>
      </c>
      <c r="BE20" s="22"/>
      <c r="BF20" s="29">
        <f t="shared" si="17"/>
        <v>0</v>
      </c>
      <c r="BG20" s="47"/>
      <c r="BH20" s="29">
        <f t="shared" si="18"/>
        <v>0</v>
      </c>
      <c r="BI20" s="30">
        <f t="shared" si="19"/>
        <v>1</v>
      </c>
      <c r="BJ20" s="29">
        <f t="shared" si="20"/>
        <v>25</v>
      </c>
      <c r="BK20" s="40">
        <v>3</v>
      </c>
      <c r="BL20" s="19">
        <f t="shared" si="21"/>
        <v>75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30</v>
      </c>
      <c r="E21" s="36">
        <f t="shared" si="30"/>
        <v>33</v>
      </c>
      <c r="F21" s="36">
        <f t="shared" si="30"/>
        <v>28</v>
      </c>
      <c r="G21" s="19">
        <f t="shared" si="0"/>
        <v>93.333333333333329</v>
      </c>
      <c r="H21" s="36">
        <f>SUM(H17:H20)</f>
        <v>6</v>
      </c>
      <c r="I21" s="21">
        <f t="shared" si="1"/>
        <v>21.428571428571427</v>
      </c>
      <c r="J21" s="36">
        <f>SUM(J17:J20)</f>
        <v>0</v>
      </c>
      <c r="K21" s="23">
        <f t="shared" si="2"/>
        <v>0</v>
      </c>
      <c r="L21" s="36">
        <f t="shared" ref="L21:N21" si="31">SUM(L17:L20)</f>
        <v>2</v>
      </c>
      <c r="M21" s="36">
        <f t="shared" si="31"/>
        <v>0</v>
      </c>
      <c r="N21" s="36">
        <f t="shared" si="31"/>
        <v>30</v>
      </c>
      <c r="O21" s="19">
        <f t="shared" si="3"/>
        <v>100</v>
      </c>
      <c r="P21" s="36">
        <f>SUM(P17:P20)</f>
        <v>1</v>
      </c>
      <c r="Q21" s="19">
        <f t="shared" si="4"/>
        <v>3.3333333333333335</v>
      </c>
      <c r="R21" s="36">
        <f>SUM(R17:R20)</f>
        <v>26</v>
      </c>
      <c r="S21" s="19">
        <f t="shared" si="5"/>
        <v>86.666666666666671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26</v>
      </c>
      <c r="AA21" s="19">
        <f t="shared" si="9"/>
        <v>86.666666666666671</v>
      </c>
      <c r="AB21" s="36">
        <f>SUM(AB17:AB20)</f>
        <v>0</v>
      </c>
      <c r="AC21" s="19">
        <f t="shared" si="10"/>
        <v>0</v>
      </c>
      <c r="AD21" s="36">
        <f>SUM(AD17:AD20)</f>
        <v>26</v>
      </c>
      <c r="AE21" s="19">
        <f t="shared" si="11"/>
        <v>86.666666666666671</v>
      </c>
      <c r="AF21" s="36">
        <f>SUM(AF17:AF20)</f>
        <v>0</v>
      </c>
      <c r="AG21" s="19">
        <f t="shared" si="12"/>
        <v>0</v>
      </c>
      <c r="AH21" s="36">
        <f>SUM(AH17:AH20)</f>
        <v>26</v>
      </c>
      <c r="AI21" s="19">
        <f t="shared" si="13"/>
        <v>86.666666666666671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0</v>
      </c>
      <c r="AN21" s="36">
        <f t="shared" si="32"/>
        <v>0</v>
      </c>
      <c r="AO21" s="36">
        <f t="shared" si="32"/>
        <v>1</v>
      </c>
      <c r="AP21" s="36">
        <f t="shared" si="32"/>
        <v>0</v>
      </c>
      <c r="AQ21" s="36">
        <f t="shared" si="32"/>
        <v>0</v>
      </c>
      <c r="AR21" s="36">
        <f t="shared" si="32"/>
        <v>0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8</v>
      </c>
      <c r="AZ21" s="36">
        <f t="shared" si="32"/>
        <v>33</v>
      </c>
      <c r="BA21" s="36">
        <f t="shared" si="32"/>
        <v>12</v>
      </c>
      <c r="BB21" s="28">
        <f t="shared" si="15"/>
        <v>36.363636363636367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0</v>
      </c>
      <c r="BH21" s="29">
        <f t="shared" si="18"/>
        <v>0</v>
      </c>
      <c r="BI21" s="30">
        <f t="shared" si="19"/>
        <v>12</v>
      </c>
      <c r="BJ21" s="29">
        <f t="shared" si="20"/>
        <v>36.363636363636367</v>
      </c>
      <c r="BK21" s="36">
        <f>SUM(BK17:BK20)</f>
        <v>21</v>
      </c>
      <c r="BL21" s="19">
        <f t="shared" si="21"/>
        <v>63.636363636363633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98">
        <v>3</v>
      </c>
      <c r="B22" s="198" t="s">
        <v>72</v>
      </c>
      <c r="C22" s="32" t="s">
        <v>73</v>
      </c>
      <c r="D22" s="49">
        <v>11</v>
      </c>
      <c r="E22" s="27">
        <v>12</v>
      </c>
      <c r="F22" s="24">
        <v>5</v>
      </c>
      <c r="G22" s="19">
        <f t="shared" si="0"/>
        <v>45.454545454545453</v>
      </c>
      <c r="H22" s="20">
        <v>0</v>
      </c>
      <c r="I22" s="21">
        <f t="shared" si="1"/>
        <v>0</v>
      </c>
      <c r="J22" s="22">
        <v>0</v>
      </c>
      <c r="K22" s="23">
        <f t="shared" si="2"/>
        <v>0</v>
      </c>
      <c r="L22" s="20">
        <v>1</v>
      </c>
      <c r="M22" s="20">
        <v>0</v>
      </c>
      <c r="N22" s="24">
        <v>11</v>
      </c>
      <c r="O22" s="19">
        <f t="shared" si="3"/>
        <v>100</v>
      </c>
      <c r="P22" s="25">
        <v>0</v>
      </c>
      <c r="Q22" s="19">
        <f t="shared" si="4"/>
        <v>0</v>
      </c>
      <c r="R22" s="25">
        <v>7</v>
      </c>
      <c r="S22" s="19">
        <f t="shared" si="5"/>
        <v>63.636363636363633</v>
      </c>
      <c r="T22" s="25">
        <v>0</v>
      </c>
      <c r="U22" s="19">
        <f t="shared" si="6"/>
        <v>0</v>
      </c>
      <c r="V22" s="25">
        <v>5</v>
      </c>
      <c r="W22" s="19">
        <f t="shared" si="7"/>
        <v>45.454545454545453</v>
      </c>
      <c r="X22" s="25">
        <v>0</v>
      </c>
      <c r="Y22" s="19">
        <f t="shared" si="8"/>
        <v>0</v>
      </c>
      <c r="Z22" s="25">
        <v>6</v>
      </c>
      <c r="AA22" s="19">
        <f t="shared" si="9"/>
        <v>54.54545454545454</v>
      </c>
      <c r="AB22" s="25">
        <v>0</v>
      </c>
      <c r="AC22" s="19">
        <f t="shared" si="10"/>
        <v>0</v>
      </c>
      <c r="AD22" s="25">
        <v>6</v>
      </c>
      <c r="AE22" s="19">
        <f t="shared" si="11"/>
        <v>54.54545454545454</v>
      </c>
      <c r="AF22" s="25">
        <v>0</v>
      </c>
      <c r="AG22" s="19">
        <f t="shared" si="12"/>
        <v>0</v>
      </c>
      <c r="AH22" s="25">
        <v>6</v>
      </c>
      <c r="AI22" s="19">
        <f t="shared" si="13"/>
        <v>54.54545454545454</v>
      </c>
      <c r="AJ22" s="25">
        <v>0</v>
      </c>
      <c r="AK22" s="19">
        <f t="shared" si="14"/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50">
        <v>0</v>
      </c>
      <c r="AX22" s="50">
        <v>1</v>
      </c>
      <c r="AY22" s="50">
        <v>2</v>
      </c>
      <c r="AZ22" s="22">
        <v>14</v>
      </c>
      <c r="BA22" s="22">
        <v>5</v>
      </c>
      <c r="BB22" s="28">
        <f t="shared" si="15"/>
        <v>35.714285714285715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4</v>
      </c>
      <c r="BH22" s="29">
        <f t="shared" si="18"/>
        <v>28.571428571428569</v>
      </c>
      <c r="BI22" s="30">
        <f t="shared" si="19"/>
        <v>9</v>
      </c>
      <c r="BJ22" s="29">
        <f t="shared" si="20"/>
        <v>64.285714285714292</v>
      </c>
      <c r="BK22" s="22">
        <v>5</v>
      </c>
      <c r="BL22" s="19">
        <f t="shared" si="21"/>
        <v>35.714285714285715</v>
      </c>
      <c r="BM22" s="22">
        <v>0</v>
      </c>
      <c r="BN22" s="19">
        <f t="shared" si="22"/>
        <v>0</v>
      </c>
      <c r="BO22" s="22">
        <v>0</v>
      </c>
      <c r="BP22" s="19">
        <f t="shared" si="23"/>
        <v>0</v>
      </c>
      <c r="BQ22" s="22">
        <v>0</v>
      </c>
      <c r="BR22" s="19">
        <f t="shared" si="24"/>
        <v>0</v>
      </c>
      <c r="BS22" s="22">
        <v>0</v>
      </c>
      <c r="BT22" s="19">
        <f t="shared" si="25"/>
        <v>0</v>
      </c>
      <c r="BU22" s="22">
        <v>0</v>
      </c>
      <c r="BV22" s="19">
        <f t="shared" si="26"/>
        <v>0</v>
      </c>
      <c r="BW22" s="4" t="s">
        <v>61</v>
      </c>
      <c r="BX22" s="31">
        <f>SUM(AL25:AY25)+AB25+AF25+AJ25</f>
        <v>4</v>
      </c>
      <c r="BY22" s="4"/>
    </row>
    <row r="23" spans="1:77" ht="14.25" customHeight="1">
      <c r="A23" s="174"/>
      <c r="B23" s="174"/>
      <c r="C23" s="32" t="s">
        <v>74</v>
      </c>
      <c r="D23" s="49">
        <v>9</v>
      </c>
      <c r="E23" s="27">
        <v>8</v>
      </c>
      <c r="F23" s="24">
        <v>7</v>
      </c>
      <c r="G23" s="19">
        <f t="shared" si="0"/>
        <v>77.777777777777786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1</v>
      </c>
      <c r="M23" s="20">
        <v>0</v>
      </c>
      <c r="N23" s="24">
        <v>7</v>
      </c>
      <c r="O23" s="19">
        <f t="shared" si="3"/>
        <v>77.777777777777786</v>
      </c>
      <c r="P23" s="25">
        <v>1</v>
      </c>
      <c r="Q23" s="19">
        <f t="shared" si="4"/>
        <v>14.285714285714285</v>
      </c>
      <c r="R23" s="25">
        <v>7</v>
      </c>
      <c r="S23" s="19">
        <f t="shared" si="5"/>
        <v>77.777777777777786</v>
      </c>
      <c r="T23" s="25">
        <v>1</v>
      </c>
      <c r="U23" s="19">
        <f t="shared" si="6"/>
        <v>14.285714285714285</v>
      </c>
      <c r="V23" s="25">
        <v>7</v>
      </c>
      <c r="W23" s="19">
        <f t="shared" si="7"/>
        <v>77.777777777777786</v>
      </c>
      <c r="X23" s="25">
        <v>0</v>
      </c>
      <c r="Y23" s="19">
        <f t="shared" si="8"/>
        <v>0</v>
      </c>
      <c r="Z23" s="25">
        <v>7</v>
      </c>
      <c r="AA23" s="19">
        <f t="shared" si="9"/>
        <v>77.777777777777786</v>
      </c>
      <c r="AB23" s="25">
        <v>0</v>
      </c>
      <c r="AC23" s="19">
        <f t="shared" si="10"/>
        <v>0</v>
      </c>
      <c r="AD23" s="25">
        <v>7</v>
      </c>
      <c r="AE23" s="19">
        <f t="shared" si="11"/>
        <v>77.777777777777786</v>
      </c>
      <c r="AF23" s="25">
        <v>0</v>
      </c>
      <c r="AG23" s="19">
        <f t="shared" si="12"/>
        <v>0</v>
      </c>
      <c r="AH23" s="25">
        <v>7</v>
      </c>
      <c r="AI23" s="19">
        <f t="shared" si="13"/>
        <v>77.777777777777786</v>
      </c>
      <c r="AJ23" s="25">
        <v>0</v>
      </c>
      <c r="AK23" s="19">
        <f t="shared" si="14"/>
        <v>0</v>
      </c>
      <c r="AL23" s="50">
        <v>0</v>
      </c>
      <c r="AM23" s="50">
        <v>1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22">
        <v>5</v>
      </c>
      <c r="BA23" s="22">
        <v>2</v>
      </c>
      <c r="BB23" s="28">
        <f t="shared" si="15"/>
        <v>40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1</v>
      </c>
      <c r="BH23" s="29">
        <f t="shared" si="18"/>
        <v>20</v>
      </c>
      <c r="BI23" s="30">
        <f t="shared" si="19"/>
        <v>3</v>
      </c>
      <c r="BJ23" s="29">
        <f t="shared" si="20"/>
        <v>60</v>
      </c>
      <c r="BK23" s="22">
        <v>2</v>
      </c>
      <c r="BL23" s="19">
        <f t="shared" si="21"/>
        <v>40</v>
      </c>
      <c r="BM23" s="22">
        <v>0</v>
      </c>
      <c r="BN23" s="19">
        <f t="shared" si="22"/>
        <v>0</v>
      </c>
      <c r="BO23" s="22">
        <v>0</v>
      </c>
      <c r="BP23" s="19">
        <f t="shared" si="23"/>
        <v>0</v>
      </c>
      <c r="BQ23" s="22">
        <v>0</v>
      </c>
      <c r="BR23" s="19">
        <f t="shared" si="24"/>
        <v>0</v>
      </c>
      <c r="BS23" s="22">
        <v>0</v>
      </c>
      <c r="BT23" s="19">
        <f t="shared" si="25"/>
        <v>0</v>
      </c>
      <c r="BU23" s="22">
        <v>0</v>
      </c>
      <c r="BV23" s="19">
        <f t="shared" si="26"/>
        <v>0</v>
      </c>
      <c r="BW23" s="4" t="s">
        <v>63</v>
      </c>
      <c r="BX23" s="31">
        <f>BI25+BK25+BM25+BO25+BQ25+BS25</f>
        <v>26</v>
      </c>
      <c r="BY23" s="4"/>
    </row>
    <row r="24" spans="1:77" ht="14.25" customHeight="1">
      <c r="A24" s="175"/>
      <c r="B24" s="175"/>
      <c r="C24" s="32" t="s">
        <v>75</v>
      </c>
      <c r="D24" s="49">
        <v>7</v>
      </c>
      <c r="E24" s="27">
        <v>7</v>
      </c>
      <c r="F24" s="24">
        <v>7</v>
      </c>
      <c r="G24" s="19">
        <f t="shared" si="0"/>
        <v>100</v>
      </c>
      <c r="H24" s="20">
        <v>1</v>
      </c>
      <c r="I24" s="21">
        <f t="shared" si="1"/>
        <v>14.285714285714285</v>
      </c>
      <c r="J24" s="22">
        <v>0</v>
      </c>
      <c r="K24" s="23">
        <f t="shared" si="2"/>
        <v>0</v>
      </c>
      <c r="L24" s="20">
        <v>1</v>
      </c>
      <c r="M24" s="20">
        <v>0</v>
      </c>
      <c r="N24" s="24">
        <v>7</v>
      </c>
      <c r="O24" s="19">
        <f t="shared" si="3"/>
        <v>100</v>
      </c>
      <c r="P24" s="25">
        <v>0</v>
      </c>
      <c r="Q24" s="19">
        <f t="shared" si="4"/>
        <v>0</v>
      </c>
      <c r="R24" s="25">
        <v>7</v>
      </c>
      <c r="S24" s="19">
        <f t="shared" si="5"/>
        <v>100</v>
      </c>
      <c r="T24" s="25">
        <v>0</v>
      </c>
      <c r="U24" s="19">
        <f t="shared" si="6"/>
        <v>0</v>
      </c>
      <c r="V24" s="25">
        <v>7</v>
      </c>
      <c r="W24" s="19">
        <f t="shared" si="7"/>
        <v>100</v>
      </c>
      <c r="X24" s="25">
        <v>0</v>
      </c>
      <c r="Y24" s="19">
        <f t="shared" si="8"/>
        <v>0</v>
      </c>
      <c r="Z24" s="25">
        <v>7</v>
      </c>
      <c r="AA24" s="19">
        <f t="shared" si="9"/>
        <v>100</v>
      </c>
      <c r="AB24" s="25">
        <v>0</v>
      </c>
      <c r="AC24" s="19">
        <f t="shared" si="10"/>
        <v>0</v>
      </c>
      <c r="AD24" s="25">
        <v>7</v>
      </c>
      <c r="AE24" s="19">
        <f t="shared" si="11"/>
        <v>100</v>
      </c>
      <c r="AF24" s="25">
        <v>0</v>
      </c>
      <c r="AG24" s="19">
        <f t="shared" si="12"/>
        <v>0</v>
      </c>
      <c r="AH24" s="25">
        <v>7</v>
      </c>
      <c r="AI24" s="19">
        <f t="shared" si="13"/>
        <v>100</v>
      </c>
      <c r="AJ24" s="25">
        <v>0</v>
      </c>
      <c r="AK24" s="19">
        <f t="shared" si="14"/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22">
        <v>7</v>
      </c>
      <c r="BA24" s="22">
        <v>3</v>
      </c>
      <c r="BB24" s="28">
        <f t="shared" si="15"/>
        <v>42.857142857142854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0</v>
      </c>
      <c r="BH24" s="29">
        <f t="shared" si="18"/>
        <v>0</v>
      </c>
      <c r="BI24" s="30">
        <f t="shared" si="19"/>
        <v>3</v>
      </c>
      <c r="BJ24" s="29">
        <f t="shared" si="20"/>
        <v>42.857142857142854</v>
      </c>
      <c r="BK24" s="22">
        <v>4</v>
      </c>
      <c r="BL24" s="19">
        <f t="shared" si="21"/>
        <v>57.142857142857139</v>
      </c>
      <c r="BM24" s="22">
        <v>0</v>
      </c>
      <c r="BN24" s="19">
        <f t="shared" si="22"/>
        <v>0</v>
      </c>
      <c r="BO24" s="22">
        <v>0</v>
      </c>
      <c r="BP24" s="19">
        <f t="shared" si="23"/>
        <v>0</v>
      </c>
      <c r="BQ24" s="22">
        <v>0</v>
      </c>
      <c r="BR24" s="19">
        <f t="shared" si="24"/>
        <v>0</v>
      </c>
      <c r="BS24" s="22">
        <v>0</v>
      </c>
      <c r="BT24" s="19">
        <f t="shared" si="25"/>
        <v>0</v>
      </c>
      <c r="BU24" s="22">
        <v>0</v>
      </c>
      <c r="BV24" s="19">
        <f t="shared" si="26"/>
        <v>0</v>
      </c>
      <c r="BW24" s="4" t="s">
        <v>65</v>
      </c>
      <c r="BX24" s="31">
        <f>BI25+BK25+BM25+BO25+BQ25+BS25+BU25</f>
        <v>26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27</v>
      </c>
      <c r="E25" s="36">
        <f t="shared" si="33"/>
        <v>27</v>
      </c>
      <c r="F25" s="36">
        <f t="shared" si="33"/>
        <v>19</v>
      </c>
      <c r="G25" s="19">
        <f t="shared" si="0"/>
        <v>70.370370370370367</v>
      </c>
      <c r="H25" s="36">
        <f>SUM(H22:H24)</f>
        <v>1</v>
      </c>
      <c r="I25" s="21">
        <f t="shared" si="1"/>
        <v>5.2631578947368416</v>
      </c>
      <c r="J25" s="36">
        <f>SUM(J22:J24)</f>
        <v>0</v>
      </c>
      <c r="K25" s="23">
        <f t="shared" si="2"/>
        <v>0</v>
      </c>
      <c r="L25" s="36">
        <f t="shared" ref="L25:N25" si="34">SUM(L22:L24)</f>
        <v>3</v>
      </c>
      <c r="M25" s="36">
        <f t="shared" si="34"/>
        <v>0</v>
      </c>
      <c r="N25" s="36">
        <f t="shared" si="34"/>
        <v>25</v>
      </c>
      <c r="O25" s="19">
        <f t="shared" si="3"/>
        <v>92.592592592592595</v>
      </c>
      <c r="P25" s="36">
        <f>SUM(P22:P24)</f>
        <v>1</v>
      </c>
      <c r="Q25" s="19">
        <f t="shared" si="4"/>
        <v>4</v>
      </c>
      <c r="R25" s="36">
        <f>SUM(R22:R24)</f>
        <v>21</v>
      </c>
      <c r="S25" s="19">
        <f t="shared" si="5"/>
        <v>77.777777777777786</v>
      </c>
      <c r="T25" s="36">
        <f>SUM(T22:T24)</f>
        <v>1</v>
      </c>
      <c r="U25" s="19">
        <f t="shared" si="6"/>
        <v>4.7619047619047619</v>
      </c>
      <c r="V25" s="36">
        <f>SUM(V22:V24)</f>
        <v>19</v>
      </c>
      <c r="W25" s="19">
        <f t="shared" si="7"/>
        <v>70.370370370370367</v>
      </c>
      <c r="X25" s="36">
        <f>SUM(X22:X24)</f>
        <v>0</v>
      </c>
      <c r="Y25" s="19">
        <f t="shared" si="8"/>
        <v>0</v>
      </c>
      <c r="Z25" s="36">
        <f>SUM(Z22:Z24)</f>
        <v>20</v>
      </c>
      <c r="AA25" s="19">
        <f t="shared" si="9"/>
        <v>74.074074074074076</v>
      </c>
      <c r="AB25" s="36">
        <f>SUM(AB22:AB24)</f>
        <v>0</v>
      </c>
      <c r="AC25" s="19">
        <f t="shared" si="10"/>
        <v>0</v>
      </c>
      <c r="AD25" s="36">
        <f>SUM(AD22:AD24)</f>
        <v>20</v>
      </c>
      <c r="AE25" s="19">
        <f t="shared" si="11"/>
        <v>74.074074074074076</v>
      </c>
      <c r="AF25" s="36">
        <f>SUM(AF22:AF24)</f>
        <v>0</v>
      </c>
      <c r="AG25" s="19">
        <f t="shared" si="12"/>
        <v>0</v>
      </c>
      <c r="AH25" s="36">
        <f>SUM(AH22:AH24)</f>
        <v>20</v>
      </c>
      <c r="AI25" s="19">
        <f t="shared" si="13"/>
        <v>74.074074074074076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1</v>
      </c>
      <c r="AN25" s="36">
        <f t="shared" si="35"/>
        <v>0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1</v>
      </c>
      <c r="AY25" s="36">
        <f t="shared" si="35"/>
        <v>2</v>
      </c>
      <c r="AZ25" s="36">
        <f t="shared" si="35"/>
        <v>26</v>
      </c>
      <c r="BA25" s="36">
        <f t="shared" si="35"/>
        <v>10</v>
      </c>
      <c r="BB25" s="28">
        <f t="shared" si="15"/>
        <v>38.461538461538467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5</v>
      </c>
      <c r="BH25" s="29">
        <f t="shared" si="18"/>
        <v>19.230769230769234</v>
      </c>
      <c r="BI25" s="30">
        <f t="shared" si="19"/>
        <v>15</v>
      </c>
      <c r="BJ25" s="29">
        <f t="shared" si="20"/>
        <v>57.692307692307686</v>
      </c>
      <c r="BK25" s="36">
        <f>SUM(BK22:BK24)</f>
        <v>11</v>
      </c>
      <c r="BL25" s="19">
        <f t="shared" si="21"/>
        <v>42.307692307692307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8</v>
      </c>
      <c r="BY25" s="4"/>
    </row>
    <row r="26" spans="1:77" ht="14.25" customHeight="1">
      <c r="A26" s="198">
        <v>4</v>
      </c>
      <c r="B26" s="198" t="s">
        <v>76</v>
      </c>
      <c r="C26" s="32" t="s">
        <v>77</v>
      </c>
      <c r="D26" s="24">
        <v>31</v>
      </c>
      <c r="E26" s="27">
        <v>29</v>
      </c>
      <c r="F26" s="24">
        <v>31</v>
      </c>
      <c r="G26" s="19">
        <f t="shared" si="0"/>
        <v>100</v>
      </c>
      <c r="H26" s="24">
        <v>5</v>
      </c>
      <c r="I26" s="21">
        <f t="shared" si="1"/>
        <v>16.129032258064516</v>
      </c>
      <c r="J26" s="24">
        <v>0</v>
      </c>
      <c r="K26" s="23">
        <f t="shared" si="2"/>
        <v>0</v>
      </c>
      <c r="L26" s="24">
        <v>1</v>
      </c>
      <c r="M26" s="24">
        <v>0</v>
      </c>
      <c r="N26" s="24">
        <v>31</v>
      </c>
      <c r="O26" s="19">
        <f t="shared" si="3"/>
        <v>100</v>
      </c>
      <c r="P26" s="24">
        <v>3</v>
      </c>
      <c r="Q26" s="19" t="e">
        <f>(#REF!/N26*100)</f>
        <v>#REF!</v>
      </c>
      <c r="R26" s="24">
        <v>31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31</v>
      </c>
      <c r="AA26" s="19">
        <f t="shared" si="9"/>
        <v>100</v>
      </c>
      <c r="AB26" s="24">
        <v>0</v>
      </c>
      <c r="AC26" s="19">
        <f t="shared" si="10"/>
        <v>0</v>
      </c>
      <c r="AD26" s="24">
        <v>31</v>
      </c>
      <c r="AE26" s="19" t="e">
        <f>(#REF!/D26*100)</f>
        <v>#REF!</v>
      </c>
      <c r="AF26" s="24">
        <v>0</v>
      </c>
      <c r="AG26" s="19" t="e">
        <f>(AF26/#REF!*100)</f>
        <v>#REF!</v>
      </c>
      <c r="AH26" s="24">
        <v>31</v>
      </c>
      <c r="AI26" s="19">
        <f t="shared" si="13"/>
        <v>100</v>
      </c>
      <c r="AJ26" s="24">
        <v>0</v>
      </c>
      <c r="AK26" s="19">
        <f t="shared" si="14"/>
        <v>0</v>
      </c>
      <c r="AL26" s="24">
        <v>3</v>
      </c>
      <c r="AM26" s="24">
        <v>1</v>
      </c>
      <c r="AN26" s="24">
        <v>1</v>
      </c>
      <c r="AO26" s="24">
        <v>1</v>
      </c>
      <c r="AP26" s="24">
        <v>1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30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15</v>
      </c>
      <c r="BF26" s="29">
        <f t="shared" si="17"/>
        <v>50</v>
      </c>
      <c r="BG26" s="24">
        <v>9</v>
      </c>
      <c r="BH26" s="29">
        <f t="shared" si="18"/>
        <v>30</v>
      </c>
      <c r="BI26" s="30">
        <f t="shared" si="19"/>
        <v>24</v>
      </c>
      <c r="BJ26" s="29">
        <f t="shared" si="20"/>
        <v>80</v>
      </c>
      <c r="BK26" s="24">
        <v>6</v>
      </c>
      <c r="BL26" s="19">
        <f t="shared" si="21"/>
        <v>20</v>
      </c>
      <c r="BM26" s="24">
        <v>0</v>
      </c>
      <c r="BN26" s="19">
        <f t="shared" si="22"/>
        <v>0</v>
      </c>
      <c r="BO26" s="24">
        <v>0</v>
      </c>
      <c r="BP26" s="19"/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37</v>
      </c>
      <c r="BY26" s="4"/>
    </row>
    <row r="27" spans="1:77" ht="14.25" customHeight="1">
      <c r="A27" s="175"/>
      <c r="B27" s="175"/>
      <c r="C27" s="32" t="s">
        <v>78</v>
      </c>
      <c r="D27" s="24">
        <v>10</v>
      </c>
      <c r="E27" s="27">
        <v>5</v>
      </c>
      <c r="F27" s="24">
        <v>10</v>
      </c>
      <c r="G27" s="19">
        <f t="shared" si="0"/>
        <v>100</v>
      </c>
      <c r="H27" s="24">
        <v>2</v>
      </c>
      <c r="I27" s="21">
        <f t="shared" si="1"/>
        <v>20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10</v>
      </c>
      <c r="O27" s="19">
        <f t="shared" si="3"/>
        <v>100</v>
      </c>
      <c r="P27" s="105">
        <v>1</v>
      </c>
      <c r="Q27" s="19">
        <f>(P26/N27*100)</f>
        <v>30</v>
      </c>
      <c r="R27" s="24">
        <v>10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/>
      <c r="Z27" s="24">
        <v>10</v>
      </c>
      <c r="AA27" s="19">
        <f t="shared" si="9"/>
        <v>100</v>
      </c>
      <c r="AB27" s="24">
        <v>0</v>
      </c>
      <c r="AC27" s="19">
        <f t="shared" si="10"/>
        <v>0</v>
      </c>
      <c r="AD27" s="105">
        <v>10</v>
      </c>
      <c r="AE27" s="19">
        <f>(AD26/D27*100)</f>
        <v>310</v>
      </c>
      <c r="AF27" s="24">
        <v>0</v>
      </c>
      <c r="AG27" s="19">
        <f>(AF27/AD26*100)</f>
        <v>0</v>
      </c>
      <c r="AH27" s="24">
        <v>10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1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7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3</v>
      </c>
      <c r="BF27" s="29">
        <f t="shared" si="17"/>
        <v>42.857142857142854</v>
      </c>
      <c r="BG27" s="24">
        <v>0</v>
      </c>
      <c r="BH27" s="29">
        <f t="shared" si="18"/>
        <v>0</v>
      </c>
      <c r="BI27" s="30">
        <f t="shared" si="19"/>
        <v>3</v>
      </c>
      <c r="BJ27" s="29">
        <f t="shared" si="20"/>
        <v>42.857142857142854</v>
      </c>
      <c r="BK27" s="24">
        <v>4</v>
      </c>
      <c r="BL27" s="19">
        <f t="shared" si="21"/>
        <v>57.142857142857139</v>
      </c>
      <c r="BM27" s="24">
        <v>0</v>
      </c>
      <c r="BN27" s="19">
        <f t="shared" si="22"/>
        <v>0</v>
      </c>
      <c r="BO27" s="24">
        <v>0</v>
      </c>
      <c r="BP27" s="19">
        <f t="shared" ref="BP27:BP85" si="36">(BO27/AZ27*100)</f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37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7">SUM(D26:D27)</f>
        <v>41</v>
      </c>
      <c r="E28" s="36">
        <f t="shared" si="37"/>
        <v>34</v>
      </c>
      <c r="F28" s="36">
        <f t="shared" si="37"/>
        <v>41</v>
      </c>
      <c r="G28" s="19">
        <f t="shared" si="0"/>
        <v>100</v>
      </c>
      <c r="H28" s="36">
        <f>SUM(H26:H27)</f>
        <v>7</v>
      </c>
      <c r="I28" s="21">
        <f t="shared" si="1"/>
        <v>17.073170731707318</v>
      </c>
      <c r="J28" s="36">
        <f>SUM(J26:J27)</f>
        <v>0</v>
      </c>
      <c r="K28" s="23">
        <f t="shared" si="2"/>
        <v>0</v>
      </c>
      <c r="L28" s="36">
        <f t="shared" ref="L28:N28" si="38">SUM(L26:L27)</f>
        <v>1</v>
      </c>
      <c r="M28" s="36">
        <f t="shared" si="38"/>
        <v>0</v>
      </c>
      <c r="N28" s="36">
        <f t="shared" si="38"/>
        <v>41</v>
      </c>
      <c r="O28" s="19">
        <f t="shared" si="3"/>
        <v>100</v>
      </c>
      <c r="P28" s="36">
        <f>SUM(P26)</f>
        <v>3</v>
      </c>
      <c r="Q28" s="19">
        <f t="shared" ref="Q28:Q46" si="39">(P28/N28*100)</f>
        <v>7.3170731707317067</v>
      </c>
      <c r="R28" s="36">
        <f>SUM(R26:R27)</f>
        <v>41</v>
      </c>
      <c r="S28" s="19">
        <f t="shared" si="5"/>
        <v>100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ref="Y28:Y46" si="40">(X28/V28*100)</f>
        <v>#DIV/0!</v>
      </c>
      <c r="Z28" s="36">
        <f>SUM(Z26:Z27)</f>
        <v>41</v>
      </c>
      <c r="AA28" s="19">
        <f t="shared" si="9"/>
        <v>100</v>
      </c>
      <c r="AB28" s="36">
        <f>SUM(AB26:AB27)</f>
        <v>0</v>
      </c>
      <c r="AC28" s="19">
        <f t="shared" si="10"/>
        <v>0</v>
      </c>
      <c r="AD28" s="36">
        <f>SUM(AD26)</f>
        <v>31</v>
      </c>
      <c r="AE28" s="19">
        <f t="shared" ref="AE28:AE85" si="41">(AD28/D28*100)</f>
        <v>75.609756097560975</v>
      </c>
      <c r="AF28" s="36">
        <f>SUM(AF26:AF27)</f>
        <v>0</v>
      </c>
      <c r="AG28" s="19">
        <f t="shared" ref="AG28:AG46" si="42">(AF28/AD28*100)</f>
        <v>0</v>
      </c>
      <c r="AH28" s="36">
        <f>SUM(AH26:AH27)</f>
        <v>41</v>
      </c>
      <c r="AI28" s="19">
        <f t="shared" si="13"/>
        <v>100</v>
      </c>
      <c r="AJ28" s="36">
        <f>SUM(AJ26:AJ27)</f>
        <v>0</v>
      </c>
      <c r="AK28" s="19">
        <f t="shared" si="14"/>
        <v>0</v>
      </c>
      <c r="AL28" s="36">
        <f t="shared" ref="AL28:BA28" si="43">SUM(AL26:AL27)</f>
        <v>4</v>
      </c>
      <c r="AM28" s="36">
        <f t="shared" si="43"/>
        <v>1</v>
      </c>
      <c r="AN28" s="36">
        <f t="shared" si="43"/>
        <v>1</v>
      </c>
      <c r="AO28" s="36">
        <f t="shared" si="43"/>
        <v>1</v>
      </c>
      <c r="AP28" s="36">
        <f t="shared" si="43"/>
        <v>1</v>
      </c>
      <c r="AQ28" s="36">
        <f t="shared" si="43"/>
        <v>0</v>
      </c>
      <c r="AR28" s="36">
        <f t="shared" si="43"/>
        <v>0</v>
      </c>
      <c r="AS28" s="36">
        <f t="shared" si="43"/>
        <v>0</v>
      </c>
      <c r="AT28" s="36">
        <f t="shared" si="43"/>
        <v>0</v>
      </c>
      <c r="AU28" s="36">
        <f t="shared" si="43"/>
        <v>0</v>
      </c>
      <c r="AV28" s="36">
        <f t="shared" si="43"/>
        <v>0</v>
      </c>
      <c r="AW28" s="36">
        <f t="shared" si="43"/>
        <v>0</v>
      </c>
      <c r="AX28" s="36">
        <f t="shared" si="43"/>
        <v>0</v>
      </c>
      <c r="AY28" s="36">
        <f t="shared" si="43"/>
        <v>0</v>
      </c>
      <c r="AZ28" s="36">
        <f t="shared" si="43"/>
        <v>37</v>
      </c>
      <c r="BA28" s="36">
        <f t="shared" si="43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18</v>
      </c>
      <c r="BF28" s="29">
        <f t="shared" si="17"/>
        <v>48.648648648648653</v>
      </c>
      <c r="BG28" s="36">
        <f>SUM(BG26:BG27)</f>
        <v>9</v>
      </c>
      <c r="BH28" s="29">
        <f t="shared" si="18"/>
        <v>24.324324324324326</v>
      </c>
      <c r="BI28" s="30">
        <f t="shared" si="19"/>
        <v>27</v>
      </c>
      <c r="BJ28" s="29">
        <f t="shared" si="20"/>
        <v>72.972972972972968</v>
      </c>
      <c r="BK28" s="36">
        <f>SUM(BK26:BK27)</f>
        <v>10</v>
      </c>
      <c r="BL28" s="19">
        <f t="shared" si="21"/>
        <v>27.027027027027028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36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98">
        <v>5</v>
      </c>
      <c r="B29" s="198" t="s">
        <v>79</v>
      </c>
      <c r="C29" s="32" t="s">
        <v>80</v>
      </c>
      <c r="D29" s="24">
        <v>30</v>
      </c>
      <c r="E29" s="27">
        <v>30</v>
      </c>
      <c r="F29" s="24">
        <v>20</v>
      </c>
      <c r="G29" s="19">
        <f t="shared" si="0"/>
        <v>66.666666666666657</v>
      </c>
      <c r="H29" s="24">
        <v>2</v>
      </c>
      <c r="I29" s="21">
        <f t="shared" si="1"/>
        <v>10</v>
      </c>
      <c r="J29" s="24">
        <v>0</v>
      </c>
      <c r="K29" s="23">
        <f t="shared" si="2"/>
        <v>0</v>
      </c>
      <c r="L29" s="24">
        <v>2</v>
      </c>
      <c r="M29" s="24">
        <v>0</v>
      </c>
      <c r="N29" s="24">
        <v>30</v>
      </c>
      <c r="O29" s="19">
        <f t="shared" si="3"/>
        <v>100</v>
      </c>
      <c r="P29" s="24">
        <v>1</v>
      </c>
      <c r="Q29" s="19">
        <f t="shared" si="39"/>
        <v>3.3333333333333335</v>
      </c>
      <c r="R29" s="24">
        <v>20</v>
      </c>
      <c r="S29" s="19">
        <f t="shared" si="5"/>
        <v>66.666666666666657</v>
      </c>
      <c r="T29" s="24">
        <v>4</v>
      </c>
      <c r="U29" s="19">
        <f t="shared" si="6"/>
        <v>20</v>
      </c>
      <c r="V29" s="24">
        <v>20</v>
      </c>
      <c r="W29" s="19">
        <f t="shared" si="7"/>
        <v>66.666666666666657</v>
      </c>
      <c r="X29" s="24">
        <v>0</v>
      </c>
      <c r="Y29" s="19">
        <f t="shared" si="40"/>
        <v>0</v>
      </c>
      <c r="Z29" s="24">
        <v>20</v>
      </c>
      <c r="AA29" s="19">
        <f t="shared" si="9"/>
        <v>66.666666666666657</v>
      </c>
      <c r="AB29" s="24">
        <v>0</v>
      </c>
      <c r="AC29" s="19">
        <f t="shared" si="10"/>
        <v>0</v>
      </c>
      <c r="AD29" s="24">
        <v>20</v>
      </c>
      <c r="AE29" s="19">
        <f t="shared" si="41"/>
        <v>66.666666666666657</v>
      </c>
      <c r="AF29" s="24">
        <v>0</v>
      </c>
      <c r="AG29" s="19">
        <f t="shared" si="42"/>
        <v>0</v>
      </c>
      <c r="AH29" s="24">
        <v>20</v>
      </c>
      <c r="AI29" s="19">
        <f t="shared" si="13"/>
        <v>66.666666666666657</v>
      </c>
      <c r="AJ29" s="24">
        <v>0</v>
      </c>
      <c r="AK29" s="19">
        <f t="shared" si="14"/>
        <v>0</v>
      </c>
      <c r="AL29" s="24">
        <v>0</v>
      </c>
      <c r="AM29" s="24">
        <v>1</v>
      </c>
      <c r="AN29" s="24">
        <v>1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30</v>
      </c>
      <c r="BA29" s="24">
        <v>3</v>
      </c>
      <c r="BB29" s="28">
        <f t="shared" si="15"/>
        <v>10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20</v>
      </c>
      <c r="BH29" s="29">
        <f t="shared" si="18"/>
        <v>66.666666666666657</v>
      </c>
      <c r="BI29" s="30">
        <f t="shared" si="19"/>
        <v>23</v>
      </c>
      <c r="BJ29" s="29">
        <f t="shared" si="20"/>
        <v>76.666666666666671</v>
      </c>
      <c r="BK29" s="24">
        <v>7</v>
      </c>
      <c r="BL29" s="19">
        <f t="shared" si="21"/>
        <v>23.333333333333332</v>
      </c>
      <c r="BM29" s="24">
        <v>0</v>
      </c>
      <c r="BN29" s="19">
        <f t="shared" si="22"/>
        <v>0</v>
      </c>
      <c r="BO29" s="24">
        <v>0</v>
      </c>
      <c r="BP29" s="19">
        <f t="shared" si="36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12</v>
      </c>
      <c r="BY29" s="4"/>
    </row>
    <row r="30" spans="1:77" ht="14.25" customHeight="1">
      <c r="A30" s="174"/>
      <c r="B30" s="174"/>
      <c r="C30" s="32" t="s">
        <v>81</v>
      </c>
      <c r="D30" s="24">
        <v>20</v>
      </c>
      <c r="E30" s="27">
        <v>10</v>
      </c>
      <c r="F30" s="24">
        <v>14</v>
      </c>
      <c r="G30" s="19">
        <f t="shared" si="0"/>
        <v>70</v>
      </c>
      <c r="H30" s="24">
        <v>5</v>
      </c>
      <c r="I30" s="21">
        <f t="shared" si="1"/>
        <v>35.714285714285715</v>
      </c>
      <c r="J30" s="24">
        <v>0</v>
      </c>
      <c r="K30" s="23">
        <f t="shared" si="2"/>
        <v>0</v>
      </c>
      <c r="L30" s="24">
        <v>1</v>
      </c>
      <c r="M30" s="24">
        <v>0</v>
      </c>
      <c r="N30" s="24">
        <v>20</v>
      </c>
      <c r="O30" s="19">
        <f t="shared" si="3"/>
        <v>100</v>
      </c>
      <c r="P30" s="24">
        <v>3</v>
      </c>
      <c r="Q30" s="19">
        <f t="shared" si="39"/>
        <v>15</v>
      </c>
      <c r="R30" s="24">
        <v>14</v>
      </c>
      <c r="S30" s="19">
        <f t="shared" si="5"/>
        <v>70</v>
      </c>
      <c r="T30" s="24">
        <v>2</v>
      </c>
      <c r="U30" s="19">
        <f t="shared" si="6"/>
        <v>14.285714285714285</v>
      </c>
      <c r="V30" s="24">
        <v>14</v>
      </c>
      <c r="W30" s="19">
        <f t="shared" si="7"/>
        <v>70</v>
      </c>
      <c r="X30" s="24">
        <v>0</v>
      </c>
      <c r="Y30" s="19">
        <f t="shared" si="40"/>
        <v>0</v>
      </c>
      <c r="Z30" s="24">
        <v>14</v>
      </c>
      <c r="AA30" s="19">
        <f t="shared" si="9"/>
        <v>70</v>
      </c>
      <c r="AB30" s="24">
        <v>0</v>
      </c>
      <c r="AC30" s="19">
        <f t="shared" si="10"/>
        <v>0</v>
      </c>
      <c r="AD30" s="24">
        <v>14</v>
      </c>
      <c r="AE30" s="19">
        <f t="shared" si="41"/>
        <v>70</v>
      </c>
      <c r="AF30" s="24">
        <v>0</v>
      </c>
      <c r="AG30" s="19">
        <f t="shared" si="42"/>
        <v>0</v>
      </c>
      <c r="AH30" s="24">
        <v>14</v>
      </c>
      <c r="AI30" s="19">
        <f t="shared" si="13"/>
        <v>70</v>
      </c>
      <c r="AJ30" s="24">
        <v>0</v>
      </c>
      <c r="AK30" s="19">
        <f t="shared" si="14"/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1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1</v>
      </c>
      <c r="AZ30" s="24">
        <v>11</v>
      </c>
      <c r="BA30" s="24">
        <v>3</v>
      </c>
      <c r="BB30" s="28">
        <f t="shared" si="15"/>
        <v>27.27272727272727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0</v>
      </c>
      <c r="BH30" s="29">
        <f t="shared" si="18"/>
        <v>0</v>
      </c>
      <c r="BI30" s="30">
        <f t="shared" si="19"/>
        <v>3</v>
      </c>
      <c r="BJ30" s="29">
        <f t="shared" si="20"/>
        <v>27.27272727272727</v>
      </c>
      <c r="BK30" s="24">
        <v>8</v>
      </c>
      <c r="BL30" s="19">
        <f t="shared" si="21"/>
        <v>72.727272727272734</v>
      </c>
      <c r="BM30" s="24">
        <v>0</v>
      </c>
      <c r="BN30" s="19">
        <f t="shared" si="22"/>
        <v>0</v>
      </c>
      <c r="BO30" s="24">
        <v>0</v>
      </c>
      <c r="BP30" s="19">
        <f t="shared" si="36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60</v>
      </c>
      <c r="BY30" s="4"/>
    </row>
    <row r="31" spans="1:77" ht="14.25" customHeight="1">
      <c r="A31" s="174"/>
      <c r="B31" s="174"/>
      <c r="C31" s="32" t="s">
        <v>82</v>
      </c>
      <c r="D31" s="24">
        <v>13</v>
      </c>
      <c r="E31" s="27">
        <v>4</v>
      </c>
      <c r="F31" s="24">
        <v>8</v>
      </c>
      <c r="G31" s="19">
        <f t="shared" si="0"/>
        <v>61.53846153846154</v>
      </c>
      <c r="H31" s="24">
        <v>6</v>
      </c>
      <c r="I31" s="21">
        <f t="shared" si="1"/>
        <v>75</v>
      </c>
      <c r="J31" s="24">
        <v>0</v>
      </c>
      <c r="K31" s="23">
        <f t="shared" si="2"/>
        <v>0</v>
      </c>
      <c r="L31" s="24">
        <v>1</v>
      </c>
      <c r="M31" s="24">
        <v>0</v>
      </c>
      <c r="N31" s="24">
        <v>13</v>
      </c>
      <c r="O31" s="19">
        <f t="shared" si="3"/>
        <v>100</v>
      </c>
      <c r="P31" s="24">
        <v>1</v>
      </c>
      <c r="Q31" s="19">
        <f t="shared" si="39"/>
        <v>7.6923076923076925</v>
      </c>
      <c r="R31" s="24">
        <v>8</v>
      </c>
      <c r="S31" s="19">
        <f t="shared" si="5"/>
        <v>61.53846153846154</v>
      </c>
      <c r="T31" s="24">
        <v>0</v>
      </c>
      <c r="U31" s="19">
        <f t="shared" si="6"/>
        <v>0</v>
      </c>
      <c r="V31" s="24">
        <v>8</v>
      </c>
      <c r="W31" s="19">
        <f t="shared" si="7"/>
        <v>61.53846153846154</v>
      </c>
      <c r="X31" s="24">
        <v>0</v>
      </c>
      <c r="Y31" s="19">
        <f t="shared" si="40"/>
        <v>0</v>
      </c>
      <c r="Z31" s="24">
        <v>8</v>
      </c>
      <c r="AA31" s="19">
        <f t="shared" si="9"/>
        <v>61.53846153846154</v>
      </c>
      <c r="AB31" s="24">
        <v>0</v>
      </c>
      <c r="AC31" s="19">
        <f t="shared" si="10"/>
        <v>0</v>
      </c>
      <c r="AD31" s="24">
        <v>8</v>
      </c>
      <c r="AE31" s="19">
        <f t="shared" si="41"/>
        <v>61.53846153846154</v>
      </c>
      <c r="AF31" s="24">
        <v>0</v>
      </c>
      <c r="AG31" s="19">
        <f t="shared" si="42"/>
        <v>0</v>
      </c>
      <c r="AH31" s="24">
        <v>8</v>
      </c>
      <c r="AI31" s="19">
        <f t="shared" si="13"/>
        <v>61.53846153846154</v>
      </c>
      <c r="AJ31" s="24">
        <v>0</v>
      </c>
      <c r="AK31" s="19">
        <f t="shared" si="14"/>
        <v>0</v>
      </c>
      <c r="AL31" s="24">
        <v>0</v>
      </c>
      <c r="AM31" s="24">
        <v>1</v>
      </c>
      <c r="AN31" s="24">
        <v>1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6</v>
      </c>
      <c r="BA31" s="24">
        <v>1</v>
      </c>
      <c r="BB31" s="28">
        <f t="shared" si="15"/>
        <v>16.666666666666664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4</v>
      </c>
      <c r="BH31" s="29">
        <f t="shared" si="18"/>
        <v>66.666666666666657</v>
      </c>
      <c r="BI31" s="30">
        <f t="shared" si="19"/>
        <v>5</v>
      </c>
      <c r="BJ31" s="29">
        <f t="shared" si="20"/>
        <v>83.333333333333343</v>
      </c>
      <c r="BK31" s="24">
        <v>1</v>
      </c>
      <c r="BL31" s="19">
        <f t="shared" si="21"/>
        <v>16.666666666666664</v>
      </c>
      <c r="BM31" s="24">
        <v>0</v>
      </c>
      <c r="BN31" s="19">
        <f t="shared" si="22"/>
        <v>0</v>
      </c>
      <c r="BO31" s="24">
        <v>0</v>
      </c>
      <c r="BP31" s="19">
        <f t="shared" si="36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60</v>
      </c>
      <c r="BY31" s="4"/>
    </row>
    <row r="32" spans="1:77" ht="14.25" customHeight="1">
      <c r="A32" s="175"/>
      <c r="B32" s="175"/>
      <c r="C32" s="32" t="s">
        <v>83</v>
      </c>
      <c r="D32" s="24">
        <v>28</v>
      </c>
      <c r="E32" s="27">
        <v>25</v>
      </c>
      <c r="F32" s="24">
        <v>19</v>
      </c>
      <c r="G32" s="19">
        <f t="shared" si="0"/>
        <v>67.857142857142861</v>
      </c>
      <c r="H32" s="24">
        <v>8</v>
      </c>
      <c r="I32" s="21">
        <f t="shared" si="1"/>
        <v>42.105263157894733</v>
      </c>
      <c r="J32" s="24">
        <v>0</v>
      </c>
      <c r="K32" s="23">
        <f t="shared" si="2"/>
        <v>0</v>
      </c>
      <c r="L32" s="24">
        <v>1</v>
      </c>
      <c r="M32" s="24">
        <v>0</v>
      </c>
      <c r="N32" s="24">
        <v>28</v>
      </c>
      <c r="O32" s="19">
        <f t="shared" si="3"/>
        <v>100</v>
      </c>
      <c r="P32" s="24">
        <v>6</v>
      </c>
      <c r="Q32" s="19">
        <f t="shared" si="39"/>
        <v>21.428571428571427</v>
      </c>
      <c r="R32" s="24">
        <v>19</v>
      </c>
      <c r="S32" s="19">
        <f t="shared" si="5"/>
        <v>67.857142857142861</v>
      </c>
      <c r="T32" s="24">
        <v>1</v>
      </c>
      <c r="U32" s="19">
        <f t="shared" si="6"/>
        <v>5.2631578947368416</v>
      </c>
      <c r="V32" s="24">
        <v>16</v>
      </c>
      <c r="W32" s="19">
        <f t="shared" si="7"/>
        <v>57.142857142857139</v>
      </c>
      <c r="X32" s="24">
        <v>3</v>
      </c>
      <c r="Y32" s="19">
        <f t="shared" si="40"/>
        <v>18.75</v>
      </c>
      <c r="Z32" s="24">
        <v>19</v>
      </c>
      <c r="AA32" s="19">
        <f t="shared" si="9"/>
        <v>67.857142857142861</v>
      </c>
      <c r="AB32" s="24">
        <v>0</v>
      </c>
      <c r="AC32" s="19">
        <f t="shared" si="10"/>
        <v>0</v>
      </c>
      <c r="AD32" s="24">
        <v>19</v>
      </c>
      <c r="AE32" s="19">
        <f t="shared" si="41"/>
        <v>67.857142857142861</v>
      </c>
      <c r="AF32" s="24">
        <v>0</v>
      </c>
      <c r="AG32" s="19">
        <f t="shared" si="42"/>
        <v>0</v>
      </c>
      <c r="AH32" s="24">
        <v>19</v>
      </c>
      <c r="AI32" s="19">
        <f t="shared" si="13"/>
        <v>67.857142857142861</v>
      </c>
      <c r="AJ32" s="24">
        <v>0</v>
      </c>
      <c r="AK32" s="19">
        <f t="shared" si="14"/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1</v>
      </c>
      <c r="AS32" s="24">
        <v>0</v>
      </c>
      <c r="AT32" s="24">
        <v>0</v>
      </c>
      <c r="AU32" s="24">
        <v>0</v>
      </c>
      <c r="AV32" s="24">
        <v>0</v>
      </c>
      <c r="AW32" s="24">
        <v>3</v>
      </c>
      <c r="AX32" s="24">
        <v>0</v>
      </c>
      <c r="AY32" s="24">
        <v>2</v>
      </c>
      <c r="AZ32" s="24">
        <v>13</v>
      </c>
      <c r="BA32" s="24">
        <v>1</v>
      </c>
      <c r="BB32" s="28">
        <f t="shared" si="15"/>
        <v>7.6923076923076925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8</v>
      </c>
      <c r="BH32" s="29">
        <f t="shared" si="18"/>
        <v>61.53846153846154</v>
      </c>
      <c r="BI32" s="30">
        <f t="shared" si="19"/>
        <v>9</v>
      </c>
      <c r="BJ32" s="29">
        <f t="shared" si="20"/>
        <v>69.230769230769226</v>
      </c>
      <c r="BK32" s="24">
        <v>4</v>
      </c>
      <c r="BL32" s="19">
        <f t="shared" si="21"/>
        <v>30.76923076923077</v>
      </c>
      <c r="BM32" s="24">
        <v>0</v>
      </c>
      <c r="BN32" s="19">
        <f t="shared" si="22"/>
        <v>0</v>
      </c>
      <c r="BO32" s="24">
        <v>0</v>
      </c>
      <c r="BP32" s="19">
        <f t="shared" si="36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44">SUM(D29:D32)</f>
        <v>91</v>
      </c>
      <c r="E33" s="36">
        <f t="shared" si="44"/>
        <v>69</v>
      </c>
      <c r="F33" s="36">
        <f t="shared" si="44"/>
        <v>61</v>
      </c>
      <c r="G33" s="19">
        <f t="shared" si="0"/>
        <v>67.032967032967022</v>
      </c>
      <c r="H33" s="36">
        <f>SUM(H29:H32)</f>
        <v>21</v>
      </c>
      <c r="I33" s="21">
        <f t="shared" si="1"/>
        <v>34.42622950819672</v>
      </c>
      <c r="J33" s="36">
        <f>SUM(J29:J32)</f>
        <v>0</v>
      </c>
      <c r="K33" s="23">
        <f t="shared" si="2"/>
        <v>0</v>
      </c>
      <c r="L33" s="36">
        <f t="shared" ref="L33:N33" si="45">SUM(L29:L32)</f>
        <v>5</v>
      </c>
      <c r="M33" s="36">
        <f t="shared" si="45"/>
        <v>0</v>
      </c>
      <c r="N33" s="36">
        <f t="shared" si="45"/>
        <v>91</v>
      </c>
      <c r="O33" s="19">
        <f t="shared" si="3"/>
        <v>100</v>
      </c>
      <c r="P33" s="36">
        <f>SUM(P29:P32)</f>
        <v>11</v>
      </c>
      <c r="Q33" s="19">
        <f t="shared" si="39"/>
        <v>12.087912087912088</v>
      </c>
      <c r="R33" s="36">
        <f>SUM(R29:R32)</f>
        <v>61</v>
      </c>
      <c r="S33" s="19">
        <f t="shared" si="5"/>
        <v>67.032967032967022</v>
      </c>
      <c r="T33" s="36">
        <f>SUM(T29:T32)</f>
        <v>7</v>
      </c>
      <c r="U33" s="19">
        <f t="shared" si="6"/>
        <v>11.475409836065573</v>
      </c>
      <c r="V33" s="36">
        <f>SUM(V29:V32)</f>
        <v>58</v>
      </c>
      <c r="W33" s="19">
        <f t="shared" si="7"/>
        <v>63.73626373626373</v>
      </c>
      <c r="X33" s="36">
        <f>SUM(X29:X32)</f>
        <v>3</v>
      </c>
      <c r="Y33" s="19">
        <f t="shared" si="40"/>
        <v>5.1724137931034484</v>
      </c>
      <c r="Z33" s="36">
        <f>SUM(Z29:Z32)</f>
        <v>61</v>
      </c>
      <c r="AA33" s="19">
        <f t="shared" si="9"/>
        <v>67.032967032967022</v>
      </c>
      <c r="AB33" s="36">
        <f>SUM(AB29:AB32)</f>
        <v>0</v>
      </c>
      <c r="AC33" s="19">
        <f t="shared" si="10"/>
        <v>0</v>
      </c>
      <c r="AD33" s="36">
        <f>SUM(AD29:AD32)</f>
        <v>61</v>
      </c>
      <c r="AE33" s="19">
        <f t="shared" si="41"/>
        <v>67.032967032967022</v>
      </c>
      <c r="AF33" s="36">
        <f>SUM(AF29:AF32)</f>
        <v>0</v>
      </c>
      <c r="AG33" s="19">
        <f t="shared" si="42"/>
        <v>0</v>
      </c>
      <c r="AH33" s="36">
        <f>SUM(AH29:AH32)</f>
        <v>61</v>
      </c>
      <c r="AI33" s="19">
        <f t="shared" si="13"/>
        <v>67.032967032967022</v>
      </c>
      <c r="AJ33" s="36">
        <f>SUM(AJ29:AJ32)</f>
        <v>0</v>
      </c>
      <c r="AK33" s="19">
        <f t="shared" si="14"/>
        <v>0</v>
      </c>
      <c r="AL33" s="36">
        <f t="shared" ref="AL33:BA33" si="46">SUM(AL29:AL32)</f>
        <v>0</v>
      </c>
      <c r="AM33" s="36">
        <f t="shared" si="46"/>
        <v>2</v>
      </c>
      <c r="AN33" s="36">
        <f t="shared" si="46"/>
        <v>2</v>
      </c>
      <c r="AO33" s="36">
        <f t="shared" si="46"/>
        <v>0</v>
      </c>
      <c r="AP33" s="36">
        <f t="shared" si="46"/>
        <v>0</v>
      </c>
      <c r="AQ33" s="36">
        <f t="shared" si="46"/>
        <v>0</v>
      </c>
      <c r="AR33" s="36">
        <f t="shared" si="46"/>
        <v>2</v>
      </c>
      <c r="AS33" s="36">
        <f t="shared" si="46"/>
        <v>0</v>
      </c>
      <c r="AT33" s="36">
        <f t="shared" si="46"/>
        <v>0</v>
      </c>
      <c r="AU33" s="36">
        <f t="shared" si="46"/>
        <v>0</v>
      </c>
      <c r="AV33" s="36">
        <f t="shared" si="46"/>
        <v>0</v>
      </c>
      <c r="AW33" s="36">
        <f t="shared" si="46"/>
        <v>3</v>
      </c>
      <c r="AX33" s="36">
        <f t="shared" si="46"/>
        <v>0</v>
      </c>
      <c r="AY33" s="36">
        <f t="shared" si="46"/>
        <v>3</v>
      </c>
      <c r="AZ33" s="36">
        <f t="shared" si="46"/>
        <v>60</v>
      </c>
      <c r="BA33" s="36">
        <f t="shared" si="46"/>
        <v>8</v>
      </c>
      <c r="BB33" s="28">
        <f t="shared" si="15"/>
        <v>13.333333333333334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32</v>
      </c>
      <c r="BH33" s="29">
        <f t="shared" si="18"/>
        <v>53.333333333333336</v>
      </c>
      <c r="BI33" s="30">
        <f t="shared" si="19"/>
        <v>40</v>
      </c>
      <c r="BJ33" s="29">
        <f t="shared" si="20"/>
        <v>66.666666666666657</v>
      </c>
      <c r="BK33" s="36">
        <f>SUM(BK29:BK32)</f>
        <v>20</v>
      </c>
      <c r="BL33" s="19">
        <f t="shared" si="21"/>
        <v>33.333333333333329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36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98">
        <v>6</v>
      </c>
      <c r="B34" s="198" t="s">
        <v>84</v>
      </c>
      <c r="C34" s="32" t="s">
        <v>85</v>
      </c>
      <c r="D34" s="24">
        <v>58</v>
      </c>
      <c r="E34" s="27">
        <v>47</v>
      </c>
      <c r="F34" s="24">
        <v>26</v>
      </c>
      <c r="G34" s="19">
        <f t="shared" si="0"/>
        <v>44.827586206896555</v>
      </c>
      <c r="H34" s="24">
        <v>12</v>
      </c>
      <c r="I34" s="21">
        <f t="shared" si="1"/>
        <v>46.153846153846153</v>
      </c>
      <c r="J34" s="24"/>
      <c r="K34" s="23">
        <f t="shared" si="2"/>
        <v>0</v>
      </c>
      <c r="L34" s="24">
        <v>1</v>
      </c>
      <c r="M34" s="24"/>
      <c r="N34" s="24">
        <v>31</v>
      </c>
      <c r="O34" s="19">
        <f t="shared" si="3"/>
        <v>53.448275862068961</v>
      </c>
      <c r="P34" s="24">
        <v>3</v>
      </c>
      <c r="Q34" s="19">
        <f t="shared" si="39"/>
        <v>9.67741935483871</v>
      </c>
      <c r="R34" s="24">
        <v>12</v>
      </c>
      <c r="S34" s="19">
        <f t="shared" si="5"/>
        <v>20.689655172413794</v>
      </c>
      <c r="T34" s="24">
        <v>3</v>
      </c>
      <c r="U34" s="19">
        <f t="shared" si="6"/>
        <v>25</v>
      </c>
      <c r="V34" s="24">
        <v>27</v>
      </c>
      <c r="W34" s="19">
        <f t="shared" si="7"/>
        <v>46.551724137931032</v>
      </c>
      <c r="X34" s="24">
        <v>1</v>
      </c>
      <c r="Y34" s="19">
        <f t="shared" si="40"/>
        <v>3.7037037037037033</v>
      </c>
      <c r="Z34" s="24">
        <v>33</v>
      </c>
      <c r="AA34" s="19">
        <f t="shared" si="9"/>
        <v>56.896551724137936</v>
      </c>
      <c r="AB34" s="24"/>
      <c r="AC34" s="19">
        <f t="shared" si="10"/>
        <v>0</v>
      </c>
      <c r="AD34" s="24">
        <v>33</v>
      </c>
      <c r="AE34" s="19">
        <f t="shared" si="41"/>
        <v>56.896551724137936</v>
      </c>
      <c r="AF34" s="24"/>
      <c r="AG34" s="19">
        <f t="shared" si="42"/>
        <v>0</v>
      </c>
      <c r="AH34" s="24">
        <v>33</v>
      </c>
      <c r="AI34" s="19">
        <f t="shared" si="13"/>
        <v>56.896551724137936</v>
      </c>
      <c r="AJ34" s="24"/>
      <c r="AK34" s="19">
        <f t="shared" si="14"/>
        <v>0</v>
      </c>
      <c r="AL34" s="24"/>
      <c r="AM34" s="24"/>
      <c r="AN34" s="24"/>
      <c r="AO34" s="24"/>
      <c r="AP34" s="24">
        <v>1</v>
      </c>
      <c r="AQ34" s="24"/>
      <c r="AR34" s="24">
        <v>2</v>
      </c>
      <c r="AS34" s="24"/>
      <c r="AT34" s="24"/>
      <c r="AU34" s="24"/>
      <c r="AV34" s="24"/>
      <c r="AW34" s="24"/>
      <c r="AX34" s="24"/>
      <c r="AY34" s="24">
        <v>5</v>
      </c>
      <c r="AZ34" s="24">
        <v>22</v>
      </c>
      <c r="BA34" s="24">
        <v>5</v>
      </c>
      <c r="BB34" s="28">
        <f t="shared" si="15"/>
        <v>22.727272727272727</v>
      </c>
      <c r="BC34" s="24"/>
      <c r="BD34" s="28">
        <f t="shared" si="16"/>
        <v>0</v>
      </c>
      <c r="BE34" s="22"/>
      <c r="BF34" s="29">
        <f t="shared" si="17"/>
        <v>0</v>
      </c>
      <c r="BG34" s="24">
        <v>5</v>
      </c>
      <c r="BH34" s="29">
        <f t="shared" si="18"/>
        <v>22.727272727272727</v>
      </c>
      <c r="BI34" s="30">
        <f t="shared" si="19"/>
        <v>10</v>
      </c>
      <c r="BJ34" s="29">
        <f t="shared" si="20"/>
        <v>45.454545454545453</v>
      </c>
      <c r="BK34" s="24">
        <v>12</v>
      </c>
      <c r="BL34" s="19">
        <f t="shared" si="21"/>
        <v>54.54545454545454</v>
      </c>
      <c r="BM34" s="24"/>
      <c r="BN34" s="19">
        <f t="shared" si="22"/>
        <v>0</v>
      </c>
      <c r="BO34" s="24"/>
      <c r="BP34" s="19">
        <f t="shared" si="36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14</v>
      </c>
      <c r="BY34" s="4"/>
    </row>
    <row r="35" spans="1:77" ht="14.25" customHeight="1">
      <c r="A35" s="175"/>
      <c r="B35" s="175"/>
      <c r="C35" s="32" t="s">
        <v>86</v>
      </c>
      <c r="D35" s="24">
        <v>10</v>
      </c>
      <c r="E35" s="27">
        <v>15</v>
      </c>
      <c r="F35" s="24">
        <v>4</v>
      </c>
      <c r="G35" s="19">
        <f t="shared" si="0"/>
        <v>40</v>
      </c>
      <c r="H35" s="24">
        <v>2</v>
      </c>
      <c r="I35" s="21">
        <f t="shared" si="1"/>
        <v>50</v>
      </c>
      <c r="J35" s="24"/>
      <c r="K35" s="23">
        <f t="shared" si="2"/>
        <v>0</v>
      </c>
      <c r="L35" s="24">
        <v>1</v>
      </c>
      <c r="M35" s="24"/>
      <c r="N35" s="24">
        <v>4</v>
      </c>
      <c r="O35" s="19">
        <f t="shared" si="3"/>
        <v>40</v>
      </c>
      <c r="P35" s="24">
        <v>1</v>
      </c>
      <c r="Q35" s="19">
        <f t="shared" si="39"/>
        <v>25</v>
      </c>
      <c r="R35" s="24">
        <v>3</v>
      </c>
      <c r="S35" s="19">
        <f t="shared" si="5"/>
        <v>30</v>
      </c>
      <c r="T35" s="24">
        <v>0</v>
      </c>
      <c r="U35" s="19">
        <f t="shared" si="6"/>
        <v>0</v>
      </c>
      <c r="V35" s="24">
        <v>4</v>
      </c>
      <c r="W35" s="19">
        <f t="shared" si="7"/>
        <v>40</v>
      </c>
      <c r="X35" s="24">
        <v>0</v>
      </c>
      <c r="Y35" s="19">
        <f t="shared" si="40"/>
        <v>0</v>
      </c>
      <c r="Z35" s="24">
        <v>5</v>
      </c>
      <c r="AA35" s="19">
        <f t="shared" si="9"/>
        <v>50</v>
      </c>
      <c r="AB35" s="24"/>
      <c r="AC35" s="19">
        <f t="shared" si="10"/>
        <v>0</v>
      </c>
      <c r="AD35" s="24">
        <v>5</v>
      </c>
      <c r="AE35" s="19">
        <f t="shared" si="41"/>
        <v>50</v>
      </c>
      <c r="AF35" s="24"/>
      <c r="AG35" s="19">
        <f t="shared" si="42"/>
        <v>0</v>
      </c>
      <c r="AH35" s="24">
        <v>5</v>
      </c>
      <c r="AI35" s="19">
        <f t="shared" si="13"/>
        <v>50</v>
      </c>
      <c r="AJ35" s="24"/>
      <c r="AK35" s="19">
        <f t="shared" si="14"/>
        <v>0</v>
      </c>
      <c r="AL35" s="24"/>
      <c r="AM35" s="24"/>
      <c r="AN35" s="24">
        <v>1</v>
      </c>
      <c r="AO35" s="24"/>
      <c r="AP35" s="24"/>
      <c r="AQ35" s="24"/>
      <c r="AR35" s="24">
        <v>2</v>
      </c>
      <c r="AS35" s="24"/>
      <c r="AT35" s="24"/>
      <c r="AU35" s="24"/>
      <c r="AV35" s="24"/>
      <c r="AW35" s="24"/>
      <c r="AX35" s="24"/>
      <c r="AY35" s="24">
        <v>3</v>
      </c>
      <c r="AZ35" s="24">
        <v>14</v>
      </c>
      <c r="BA35" s="24">
        <v>5</v>
      </c>
      <c r="BB35" s="28">
        <f t="shared" si="15"/>
        <v>35.714285714285715</v>
      </c>
      <c r="BC35" s="24"/>
      <c r="BD35" s="28">
        <f t="shared" si="16"/>
        <v>0</v>
      </c>
      <c r="BE35" s="22">
        <v>2</v>
      </c>
      <c r="BF35" s="29">
        <f t="shared" si="17"/>
        <v>14.285714285714285</v>
      </c>
      <c r="BG35" s="24">
        <v>1</v>
      </c>
      <c r="BH35" s="29">
        <f t="shared" si="18"/>
        <v>7.1428571428571423</v>
      </c>
      <c r="BI35" s="30">
        <f t="shared" si="19"/>
        <v>8</v>
      </c>
      <c r="BJ35" s="29">
        <f t="shared" si="20"/>
        <v>57.142857142857139</v>
      </c>
      <c r="BK35" s="24">
        <v>6</v>
      </c>
      <c r="BL35" s="19">
        <f t="shared" si="21"/>
        <v>42.857142857142854</v>
      </c>
      <c r="BM35" s="24"/>
      <c r="BN35" s="19">
        <f t="shared" si="22"/>
        <v>0</v>
      </c>
      <c r="BO35" s="24"/>
      <c r="BP35" s="19">
        <f t="shared" si="36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36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7">SUM(D34:D35)</f>
        <v>68</v>
      </c>
      <c r="E36" s="36">
        <f t="shared" si="47"/>
        <v>62</v>
      </c>
      <c r="F36" s="36">
        <f t="shared" si="47"/>
        <v>30</v>
      </c>
      <c r="G36" s="19">
        <f t="shared" si="0"/>
        <v>44.117647058823529</v>
      </c>
      <c r="H36" s="36">
        <f>SUM(H34:H35)</f>
        <v>14</v>
      </c>
      <c r="I36" s="21">
        <f t="shared" si="1"/>
        <v>46.666666666666664</v>
      </c>
      <c r="J36" s="36">
        <f>SUM(J34:J35)</f>
        <v>0</v>
      </c>
      <c r="K36" s="23">
        <f t="shared" si="2"/>
        <v>0</v>
      </c>
      <c r="L36" s="36">
        <f t="shared" ref="L36:N36" si="48">SUM(L34:L35)</f>
        <v>2</v>
      </c>
      <c r="M36" s="36">
        <f t="shared" si="48"/>
        <v>0</v>
      </c>
      <c r="N36" s="36">
        <f t="shared" si="48"/>
        <v>35</v>
      </c>
      <c r="O36" s="19">
        <f t="shared" si="3"/>
        <v>51.470588235294116</v>
      </c>
      <c r="P36" s="36">
        <f>SUM(P34:P35)</f>
        <v>4</v>
      </c>
      <c r="Q36" s="19">
        <f t="shared" si="39"/>
        <v>11.428571428571429</v>
      </c>
      <c r="R36" s="36">
        <f>SUM(R34:R35)</f>
        <v>15</v>
      </c>
      <c r="S36" s="19">
        <f t="shared" si="5"/>
        <v>22.058823529411764</v>
      </c>
      <c r="T36" s="36">
        <f>SUM(T34:T35)</f>
        <v>3</v>
      </c>
      <c r="U36" s="19">
        <f t="shared" si="6"/>
        <v>20</v>
      </c>
      <c r="V36" s="36">
        <f>SUM(V34:V35)</f>
        <v>31</v>
      </c>
      <c r="W36" s="19">
        <f t="shared" si="7"/>
        <v>45.588235294117645</v>
      </c>
      <c r="X36" s="36">
        <f>SUM(X34:X35)</f>
        <v>1</v>
      </c>
      <c r="Y36" s="19">
        <f t="shared" si="40"/>
        <v>3.225806451612903</v>
      </c>
      <c r="Z36" s="36">
        <f>SUM(Z34:Z35)</f>
        <v>38</v>
      </c>
      <c r="AA36" s="19">
        <f t="shared" si="9"/>
        <v>55.882352941176471</v>
      </c>
      <c r="AB36" s="36">
        <f>SUM(AB34:AB35)</f>
        <v>0</v>
      </c>
      <c r="AC36" s="19">
        <f t="shared" si="10"/>
        <v>0</v>
      </c>
      <c r="AD36" s="36">
        <f>SUM(AD34:AD35)</f>
        <v>38</v>
      </c>
      <c r="AE36" s="19">
        <f t="shared" si="41"/>
        <v>55.882352941176471</v>
      </c>
      <c r="AF36" s="36">
        <f>SUM(AF34:AF35)</f>
        <v>0</v>
      </c>
      <c r="AG36" s="19">
        <f t="shared" si="42"/>
        <v>0</v>
      </c>
      <c r="AH36" s="36">
        <f>SUM(AH34:AH35)</f>
        <v>38</v>
      </c>
      <c r="AI36" s="19">
        <f t="shared" si="13"/>
        <v>55.882352941176471</v>
      </c>
      <c r="AJ36" s="36">
        <f>SUM(AJ34:AJ35)</f>
        <v>0</v>
      </c>
      <c r="AK36" s="19">
        <f t="shared" si="14"/>
        <v>0</v>
      </c>
      <c r="AL36" s="36">
        <f t="shared" ref="AL36:BA36" si="49">SUM(AL34:AL35)</f>
        <v>0</v>
      </c>
      <c r="AM36" s="36">
        <f t="shared" si="49"/>
        <v>0</v>
      </c>
      <c r="AN36" s="36">
        <f t="shared" si="49"/>
        <v>1</v>
      </c>
      <c r="AO36" s="36">
        <f t="shared" si="49"/>
        <v>0</v>
      </c>
      <c r="AP36" s="36">
        <f t="shared" si="49"/>
        <v>1</v>
      </c>
      <c r="AQ36" s="36">
        <f t="shared" si="49"/>
        <v>0</v>
      </c>
      <c r="AR36" s="36">
        <f t="shared" si="49"/>
        <v>4</v>
      </c>
      <c r="AS36" s="36">
        <f t="shared" si="49"/>
        <v>0</v>
      </c>
      <c r="AT36" s="36">
        <f t="shared" si="49"/>
        <v>0</v>
      </c>
      <c r="AU36" s="36">
        <f t="shared" si="49"/>
        <v>0</v>
      </c>
      <c r="AV36" s="36">
        <f t="shared" si="49"/>
        <v>0</v>
      </c>
      <c r="AW36" s="36">
        <f t="shared" si="49"/>
        <v>0</v>
      </c>
      <c r="AX36" s="36">
        <f t="shared" si="49"/>
        <v>0</v>
      </c>
      <c r="AY36" s="36">
        <f t="shared" si="49"/>
        <v>8</v>
      </c>
      <c r="AZ36" s="36">
        <f t="shared" si="49"/>
        <v>36</v>
      </c>
      <c r="BA36" s="36">
        <f t="shared" si="49"/>
        <v>10</v>
      </c>
      <c r="BB36" s="28">
        <f t="shared" si="15"/>
        <v>27.777777777777779</v>
      </c>
      <c r="BC36" s="36">
        <f>SUM(BC34:BC35)</f>
        <v>0</v>
      </c>
      <c r="BD36" s="28">
        <f t="shared" si="16"/>
        <v>0</v>
      </c>
      <c r="BE36" s="36">
        <f>SUM(BE34:BE35)</f>
        <v>2</v>
      </c>
      <c r="BF36" s="29">
        <f t="shared" si="17"/>
        <v>5.5555555555555554</v>
      </c>
      <c r="BG36" s="36">
        <f>SUM(BG34:BG35)</f>
        <v>6</v>
      </c>
      <c r="BH36" s="29">
        <f t="shared" si="18"/>
        <v>16.666666666666664</v>
      </c>
      <c r="BI36" s="30">
        <f t="shared" si="19"/>
        <v>18</v>
      </c>
      <c r="BJ36" s="29">
        <f t="shared" si="20"/>
        <v>50</v>
      </c>
      <c r="BK36" s="36">
        <f>SUM(BK34:BK35)</f>
        <v>18</v>
      </c>
      <c r="BL36" s="19">
        <f t="shared" si="21"/>
        <v>50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36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36</v>
      </c>
      <c r="BY36" s="4"/>
    </row>
    <row r="37" spans="1:77" ht="14.25" customHeight="1">
      <c r="A37" s="198">
        <v>7</v>
      </c>
      <c r="B37" s="199" t="s">
        <v>87</v>
      </c>
      <c r="C37" s="32" t="s">
        <v>88</v>
      </c>
      <c r="D37" s="24">
        <v>11</v>
      </c>
      <c r="E37" s="27">
        <v>17</v>
      </c>
      <c r="F37" s="24">
        <v>10</v>
      </c>
      <c r="G37" s="19">
        <f t="shared" si="0"/>
        <v>90.909090909090907</v>
      </c>
      <c r="H37" s="24">
        <v>3</v>
      </c>
      <c r="I37" s="21">
        <f t="shared" si="1"/>
        <v>30</v>
      </c>
      <c r="J37" s="24"/>
      <c r="K37" s="23">
        <f t="shared" si="2"/>
        <v>0</v>
      </c>
      <c r="L37" s="24"/>
      <c r="M37" s="24"/>
      <c r="N37" s="24">
        <v>11</v>
      </c>
      <c r="O37" s="19">
        <f t="shared" si="3"/>
        <v>100</v>
      </c>
      <c r="P37" s="24">
        <v>4</v>
      </c>
      <c r="Q37" s="19">
        <f t="shared" si="39"/>
        <v>36.363636363636367</v>
      </c>
      <c r="R37" s="24">
        <v>11</v>
      </c>
      <c r="S37" s="19">
        <f t="shared" si="5"/>
        <v>100</v>
      </c>
      <c r="T37" s="24">
        <v>0</v>
      </c>
      <c r="U37" s="19">
        <f t="shared" si="6"/>
        <v>0</v>
      </c>
      <c r="V37" s="24">
        <v>11</v>
      </c>
      <c r="W37" s="19">
        <f t="shared" si="7"/>
        <v>100</v>
      </c>
      <c r="X37" s="24">
        <v>0</v>
      </c>
      <c r="Y37" s="19">
        <f t="shared" si="40"/>
        <v>0</v>
      </c>
      <c r="Z37" s="24">
        <v>11</v>
      </c>
      <c r="AA37" s="19">
        <f t="shared" si="9"/>
        <v>100</v>
      </c>
      <c r="AB37" s="24">
        <v>0</v>
      </c>
      <c r="AC37" s="19">
        <f t="shared" si="10"/>
        <v>0</v>
      </c>
      <c r="AD37" s="24">
        <v>11</v>
      </c>
      <c r="AE37" s="19">
        <f t="shared" si="41"/>
        <v>100</v>
      </c>
      <c r="AF37" s="24">
        <v>0</v>
      </c>
      <c r="AG37" s="19">
        <f t="shared" si="42"/>
        <v>0</v>
      </c>
      <c r="AH37" s="24">
        <v>11</v>
      </c>
      <c r="AI37" s="19">
        <f t="shared" si="13"/>
        <v>100</v>
      </c>
      <c r="AJ37" s="24"/>
      <c r="AK37" s="19">
        <f t="shared" si="14"/>
        <v>0</v>
      </c>
      <c r="AL37" s="24"/>
      <c r="AM37" s="24"/>
      <c r="AN37" s="24"/>
      <c r="AO37" s="24"/>
      <c r="AP37" s="24"/>
      <c r="AQ37" s="24"/>
      <c r="AR37" s="24">
        <v>2</v>
      </c>
      <c r="AS37" s="24"/>
      <c r="AT37" s="24"/>
      <c r="AU37" s="24"/>
      <c r="AV37" s="24"/>
      <c r="AW37" s="24"/>
      <c r="AX37" s="24"/>
      <c r="AY37" s="24">
        <v>1</v>
      </c>
      <c r="AZ37" s="24">
        <v>18</v>
      </c>
      <c r="BA37" s="24"/>
      <c r="BB37" s="28">
        <f t="shared" si="15"/>
        <v>0</v>
      </c>
      <c r="BC37" s="24"/>
      <c r="BD37" s="28">
        <f t="shared" si="16"/>
        <v>0</v>
      </c>
      <c r="BE37" s="22"/>
      <c r="BF37" s="29">
        <f t="shared" si="17"/>
        <v>0</v>
      </c>
      <c r="BG37" s="24">
        <v>11</v>
      </c>
      <c r="BH37" s="29">
        <f t="shared" si="18"/>
        <v>61.111111111111114</v>
      </c>
      <c r="BI37" s="30">
        <f t="shared" si="19"/>
        <v>11</v>
      </c>
      <c r="BJ37" s="29">
        <f t="shared" si="20"/>
        <v>61.111111111111114</v>
      </c>
      <c r="BK37" s="24">
        <v>7</v>
      </c>
      <c r="BL37" s="19">
        <f t="shared" si="21"/>
        <v>38.888888888888893</v>
      </c>
      <c r="BM37" s="24"/>
      <c r="BN37" s="19">
        <f t="shared" si="22"/>
        <v>0</v>
      </c>
      <c r="BO37" s="24"/>
      <c r="BP37" s="19">
        <f t="shared" si="36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13</v>
      </c>
      <c r="BY37" s="4"/>
    </row>
    <row r="38" spans="1:77" ht="14.25" customHeight="1">
      <c r="A38" s="174"/>
      <c r="B38" s="174"/>
      <c r="C38" s="32" t="s">
        <v>89</v>
      </c>
      <c r="D38" s="24">
        <v>44</v>
      </c>
      <c r="E38" s="27">
        <v>34</v>
      </c>
      <c r="F38" s="24">
        <v>15</v>
      </c>
      <c r="G38" s="19">
        <f t="shared" si="0"/>
        <v>34.090909090909086</v>
      </c>
      <c r="H38" s="24">
        <v>3</v>
      </c>
      <c r="I38" s="21">
        <f t="shared" si="1"/>
        <v>20</v>
      </c>
      <c r="J38" s="24"/>
      <c r="K38" s="23">
        <f t="shared" si="2"/>
        <v>0</v>
      </c>
      <c r="L38" s="24"/>
      <c r="M38" s="24"/>
      <c r="N38" s="24">
        <v>42</v>
      </c>
      <c r="O38" s="19">
        <f t="shared" si="3"/>
        <v>95.454545454545453</v>
      </c>
      <c r="P38" s="24">
        <v>5</v>
      </c>
      <c r="Q38" s="19">
        <f t="shared" si="39"/>
        <v>11.904761904761903</v>
      </c>
      <c r="R38" s="24">
        <v>34</v>
      </c>
      <c r="S38" s="19">
        <f t="shared" si="5"/>
        <v>77.272727272727266</v>
      </c>
      <c r="T38" s="24">
        <v>0</v>
      </c>
      <c r="U38" s="19">
        <f t="shared" si="6"/>
        <v>0</v>
      </c>
      <c r="V38" s="24">
        <v>34</v>
      </c>
      <c r="W38" s="19">
        <f t="shared" si="7"/>
        <v>77.272727272727266</v>
      </c>
      <c r="X38" s="24"/>
      <c r="Y38" s="19">
        <f t="shared" si="40"/>
        <v>0</v>
      </c>
      <c r="Z38" s="24">
        <v>34</v>
      </c>
      <c r="AA38" s="19">
        <f t="shared" si="9"/>
        <v>77.272727272727266</v>
      </c>
      <c r="AB38" s="24"/>
      <c r="AC38" s="19">
        <f t="shared" si="10"/>
        <v>0</v>
      </c>
      <c r="AD38" s="24">
        <v>34</v>
      </c>
      <c r="AE38" s="19">
        <f t="shared" si="41"/>
        <v>77.272727272727266</v>
      </c>
      <c r="AF38" s="24"/>
      <c r="AG38" s="19">
        <f t="shared" si="42"/>
        <v>0</v>
      </c>
      <c r="AH38" s="24">
        <v>34</v>
      </c>
      <c r="AI38" s="19">
        <f t="shared" si="13"/>
        <v>77.272727272727266</v>
      </c>
      <c r="AJ38" s="24"/>
      <c r="AK38" s="19">
        <f t="shared" si="14"/>
        <v>0</v>
      </c>
      <c r="AL38" s="24"/>
      <c r="AM38" s="24">
        <v>1</v>
      </c>
      <c r="AN38" s="24">
        <v>1</v>
      </c>
      <c r="AO38" s="24"/>
      <c r="AP38" s="24"/>
      <c r="AQ38" s="24"/>
      <c r="AR38" s="24">
        <v>2</v>
      </c>
      <c r="AS38" s="24"/>
      <c r="AT38" s="24">
        <v>1</v>
      </c>
      <c r="AU38" s="24"/>
      <c r="AV38" s="24"/>
      <c r="AW38" s="24"/>
      <c r="AX38" s="24"/>
      <c r="AY38" s="24">
        <v>4</v>
      </c>
      <c r="AZ38" s="24">
        <v>53</v>
      </c>
      <c r="BA38" s="24">
        <v>7</v>
      </c>
      <c r="BB38" s="28">
        <f t="shared" si="15"/>
        <v>13.20754716981132</v>
      </c>
      <c r="BC38" s="24"/>
      <c r="BD38" s="28">
        <f t="shared" si="16"/>
        <v>0</v>
      </c>
      <c r="BE38" s="22"/>
      <c r="BF38" s="29">
        <f t="shared" si="17"/>
        <v>0</v>
      </c>
      <c r="BG38" s="24">
        <v>36</v>
      </c>
      <c r="BH38" s="29">
        <f t="shared" si="18"/>
        <v>67.924528301886795</v>
      </c>
      <c r="BI38" s="30">
        <f t="shared" si="19"/>
        <v>43</v>
      </c>
      <c r="BJ38" s="29">
        <f t="shared" si="20"/>
        <v>81.132075471698116</v>
      </c>
      <c r="BK38" s="24">
        <v>10</v>
      </c>
      <c r="BL38" s="19">
        <f t="shared" si="21"/>
        <v>18.867924528301888</v>
      </c>
      <c r="BM38" s="24"/>
      <c r="BN38" s="19">
        <f t="shared" si="22"/>
        <v>0</v>
      </c>
      <c r="BO38" s="24"/>
      <c r="BP38" s="19">
        <f t="shared" si="36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98</v>
      </c>
      <c r="BY38" s="4"/>
    </row>
    <row r="39" spans="1:77" ht="14.25" customHeight="1">
      <c r="A39" s="174"/>
      <c r="B39" s="174"/>
      <c r="C39" s="32" t="s">
        <v>90</v>
      </c>
      <c r="D39" s="24">
        <v>15</v>
      </c>
      <c r="E39" s="27">
        <v>22</v>
      </c>
      <c r="F39" s="24">
        <v>16</v>
      </c>
      <c r="G39" s="19">
        <f t="shared" si="0"/>
        <v>106.66666666666667</v>
      </c>
      <c r="H39" s="24">
        <v>2</v>
      </c>
      <c r="I39" s="21">
        <f t="shared" si="1"/>
        <v>12.5</v>
      </c>
      <c r="J39" s="24">
        <v>0</v>
      </c>
      <c r="K39" s="23">
        <f t="shared" si="2"/>
        <v>0</v>
      </c>
      <c r="L39" s="24"/>
      <c r="M39" s="24"/>
      <c r="N39" s="24">
        <v>16</v>
      </c>
      <c r="O39" s="19">
        <f t="shared" si="3"/>
        <v>106.66666666666667</v>
      </c>
      <c r="P39" s="24">
        <v>1</v>
      </c>
      <c r="Q39" s="19">
        <f t="shared" si="39"/>
        <v>6.25</v>
      </c>
      <c r="R39" s="24">
        <v>16</v>
      </c>
      <c r="S39" s="19">
        <f t="shared" si="5"/>
        <v>106.66666666666667</v>
      </c>
      <c r="T39" s="24">
        <v>0</v>
      </c>
      <c r="U39" s="19">
        <f t="shared" si="6"/>
        <v>0</v>
      </c>
      <c r="V39" s="24">
        <v>16</v>
      </c>
      <c r="W39" s="19">
        <f t="shared" si="7"/>
        <v>106.66666666666667</v>
      </c>
      <c r="X39" s="24">
        <v>0</v>
      </c>
      <c r="Y39" s="19">
        <f t="shared" si="40"/>
        <v>0</v>
      </c>
      <c r="Z39" s="24">
        <v>16</v>
      </c>
      <c r="AA39" s="19">
        <f t="shared" si="9"/>
        <v>106.66666666666667</v>
      </c>
      <c r="AB39" s="24">
        <v>0</v>
      </c>
      <c r="AC39" s="19">
        <f t="shared" si="10"/>
        <v>0</v>
      </c>
      <c r="AD39" s="24">
        <v>16</v>
      </c>
      <c r="AE39" s="19">
        <f t="shared" si="41"/>
        <v>106.66666666666667</v>
      </c>
      <c r="AF39" s="24"/>
      <c r="AG39" s="19">
        <f t="shared" si="42"/>
        <v>0</v>
      </c>
      <c r="AH39" s="24">
        <v>16</v>
      </c>
      <c r="AI39" s="19">
        <f t="shared" si="13"/>
        <v>106.66666666666667</v>
      </c>
      <c r="AJ39" s="24"/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>
        <v>18</v>
      </c>
      <c r="BA39" s="24">
        <v>3</v>
      </c>
      <c r="BB39" s="28">
        <f t="shared" si="15"/>
        <v>16.666666666666664</v>
      </c>
      <c r="BC39" s="24"/>
      <c r="BD39" s="28">
        <f t="shared" si="16"/>
        <v>0</v>
      </c>
      <c r="BE39" s="22"/>
      <c r="BF39" s="29">
        <f t="shared" si="17"/>
        <v>0</v>
      </c>
      <c r="BG39" s="24">
        <v>11</v>
      </c>
      <c r="BH39" s="29">
        <f t="shared" si="18"/>
        <v>61.111111111111114</v>
      </c>
      <c r="BI39" s="30">
        <f t="shared" si="19"/>
        <v>14</v>
      </c>
      <c r="BJ39" s="29">
        <f t="shared" si="20"/>
        <v>77.777777777777786</v>
      </c>
      <c r="BK39" s="24">
        <v>4</v>
      </c>
      <c r="BL39" s="19">
        <f t="shared" si="21"/>
        <v>22.222222222222221</v>
      </c>
      <c r="BM39" s="24"/>
      <c r="BN39" s="19">
        <f t="shared" si="22"/>
        <v>0</v>
      </c>
      <c r="BO39" s="24"/>
      <c r="BP39" s="19">
        <f t="shared" si="36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98</v>
      </c>
      <c r="BY39" s="4"/>
    </row>
    <row r="40" spans="1:77" ht="14.25" customHeight="1">
      <c r="A40" s="175"/>
      <c r="B40" s="175"/>
      <c r="C40" s="32" t="s">
        <v>91</v>
      </c>
      <c r="D40" s="24">
        <v>9</v>
      </c>
      <c r="E40" s="27">
        <v>13</v>
      </c>
      <c r="F40" s="24">
        <v>2</v>
      </c>
      <c r="G40" s="19">
        <f t="shared" si="0"/>
        <v>22.222222222222221</v>
      </c>
      <c r="H40" s="24"/>
      <c r="I40" s="21">
        <f t="shared" si="1"/>
        <v>0</v>
      </c>
      <c r="J40" s="24"/>
      <c r="K40" s="23">
        <f t="shared" si="2"/>
        <v>0</v>
      </c>
      <c r="L40" s="24"/>
      <c r="M40" s="24"/>
      <c r="N40" s="24">
        <v>9</v>
      </c>
      <c r="O40" s="19">
        <f t="shared" si="3"/>
        <v>100</v>
      </c>
      <c r="P40" s="24"/>
      <c r="Q40" s="19">
        <f t="shared" si="39"/>
        <v>0</v>
      </c>
      <c r="R40" s="24">
        <v>2</v>
      </c>
      <c r="S40" s="19">
        <f t="shared" si="5"/>
        <v>22.222222222222221</v>
      </c>
      <c r="T40" s="24"/>
      <c r="U40" s="19">
        <f t="shared" si="6"/>
        <v>0</v>
      </c>
      <c r="V40" s="24">
        <v>2</v>
      </c>
      <c r="W40" s="19">
        <f t="shared" si="7"/>
        <v>22.222222222222221</v>
      </c>
      <c r="X40" s="24"/>
      <c r="Y40" s="19">
        <f t="shared" si="40"/>
        <v>0</v>
      </c>
      <c r="Z40" s="24">
        <v>2</v>
      </c>
      <c r="AA40" s="19">
        <f t="shared" si="9"/>
        <v>22.222222222222221</v>
      </c>
      <c r="AB40" s="24"/>
      <c r="AC40" s="19">
        <f t="shared" si="10"/>
        <v>0</v>
      </c>
      <c r="AD40" s="24">
        <v>2</v>
      </c>
      <c r="AE40" s="19">
        <f t="shared" si="41"/>
        <v>22.222222222222221</v>
      </c>
      <c r="AF40" s="24"/>
      <c r="AG40" s="19">
        <f t="shared" si="42"/>
        <v>0</v>
      </c>
      <c r="AH40" s="24">
        <v>2</v>
      </c>
      <c r="AI40" s="19">
        <f t="shared" si="13"/>
        <v>22.222222222222221</v>
      </c>
      <c r="AJ40" s="24"/>
      <c r="AK40" s="19">
        <f t="shared" si="14"/>
        <v>0</v>
      </c>
      <c r="AL40" s="24"/>
      <c r="AM40" s="24">
        <v>1</v>
      </c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>
        <v>9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4</v>
      </c>
      <c r="BH40" s="29">
        <f t="shared" si="18"/>
        <v>44.444444444444443</v>
      </c>
      <c r="BI40" s="30">
        <f t="shared" si="19"/>
        <v>4</v>
      </c>
      <c r="BJ40" s="29">
        <f t="shared" si="20"/>
        <v>44.444444444444443</v>
      </c>
      <c r="BK40" s="24">
        <v>5</v>
      </c>
      <c r="BL40" s="19">
        <f t="shared" si="21"/>
        <v>55.555555555555557</v>
      </c>
      <c r="BM40" s="24"/>
      <c r="BN40" s="19">
        <f t="shared" si="22"/>
        <v>0</v>
      </c>
      <c r="BO40" s="24"/>
      <c r="BP40" s="19">
        <f t="shared" si="36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50">SUM(D37:D40)</f>
        <v>79</v>
      </c>
      <c r="E41" s="36">
        <f t="shared" si="50"/>
        <v>86</v>
      </c>
      <c r="F41" s="36">
        <f t="shared" si="50"/>
        <v>43</v>
      </c>
      <c r="G41" s="19">
        <f t="shared" si="0"/>
        <v>54.430379746835442</v>
      </c>
      <c r="H41" s="36">
        <f>SUM(H37:H40)</f>
        <v>8</v>
      </c>
      <c r="I41" s="21">
        <f t="shared" si="1"/>
        <v>18.604651162790699</v>
      </c>
      <c r="J41" s="36">
        <f>SUM(J37:J40)</f>
        <v>0</v>
      </c>
      <c r="K41" s="23">
        <f t="shared" si="2"/>
        <v>0</v>
      </c>
      <c r="L41" s="36">
        <f t="shared" ref="L41:N41" si="51">SUM(L37:L40)</f>
        <v>0</v>
      </c>
      <c r="M41" s="36">
        <f t="shared" si="51"/>
        <v>0</v>
      </c>
      <c r="N41" s="36">
        <f t="shared" si="51"/>
        <v>78</v>
      </c>
      <c r="O41" s="19">
        <f t="shared" si="3"/>
        <v>98.734177215189874</v>
      </c>
      <c r="P41" s="36">
        <f>SUM(P37:P40)</f>
        <v>10</v>
      </c>
      <c r="Q41" s="19">
        <f t="shared" si="39"/>
        <v>12.820512820512819</v>
      </c>
      <c r="R41" s="36">
        <f>SUM(R37:R40)</f>
        <v>63</v>
      </c>
      <c r="S41" s="19">
        <f t="shared" si="5"/>
        <v>79.74683544303798</v>
      </c>
      <c r="T41" s="36">
        <f>SUM(T37:T40)</f>
        <v>0</v>
      </c>
      <c r="U41" s="19">
        <f t="shared" si="6"/>
        <v>0</v>
      </c>
      <c r="V41" s="36">
        <f>SUM(V37:V40)</f>
        <v>63</v>
      </c>
      <c r="W41" s="19">
        <f t="shared" si="7"/>
        <v>79.74683544303798</v>
      </c>
      <c r="X41" s="36">
        <f>SUM(X37:X40)</f>
        <v>0</v>
      </c>
      <c r="Y41" s="19">
        <f t="shared" si="40"/>
        <v>0</v>
      </c>
      <c r="Z41" s="36">
        <f>SUM(Z37:Z40)</f>
        <v>63</v>
      </c>
      <c r="AA41" s="19">
        <f t="shared" si="9"/>
        <v>79.74683544303798</v>
      </c>
      <c r="AB41" s="36">
        <f>SUM(AB37:AB40)</f>
        <v>0</v>
      </c>
      <c r="AC41" s="19">
        <f t="shared" si="10"/>
        <v>0</v>
      </c>
      <c r="AD41" s="36">
        <f>SUM(AD37:AD40)</f>
        <v>63</v>
      </c>
      <c r="AE41" s="19">
        <f t="shared" si="41"/>
        <v>79.74683544303798</v>
      </c>
      <c r="AF41" s="36">
        <f>SUM(AF37:AF40)</f>
        <v>0</v>
      </c>
      <c r="AG41" s="19">
        <f t="shared" si="42"/>
        <v>0</v>
      </c>
      <c r="AH41" s="36">
        <f>SUM(AH37:AH40)</f>
        <v>63</v>
      </c>
      <c r="AI41" s="19">
        <f t="shared" si="13"/>
        <v>79.74683544303798</v>
      </c>
      <c r="AJ41" s="36">
        <f>SUM(AJ37:AJ40)</f>
        <v>0</v>
      </c>
      <c r="AK41" s="19">
        <f t="shared" si="14"/>
        <v>0</v>
      </c>
      <c r="AL41" s="36">
        <f t="shared" ref="AL41:BA41" si="52">SUM(AL37:AL40)</f>
        <v>0</v>
      </c>
      <c r="AM41" s="36">
        <f t="shared" si="52"/>
        <v>2</v>
      </c>
      <c r="AN41" s="36">
        <f t="shared" si="52"/>
        <v>1</v>
      </c>
      <c r="AO41" s="36">
        <f t="shared" si="52"/>
        <v>0</v>
      </c>
      <c r="AP41" s="36">
        <f t="shared" si="52"/>
        <v>0</v>
      </c>
      <c r="AQ41" s="36">
        <f t="shared" si="52"/>
        <v>0</v>
      </c>
      <c r="AR41" s="36">
        <f t="shared" si="52"/>
        <v>4</v>
      </c>
      <c r="AS41" s="36">
        <f t="shared" si="52"/>
        <v>0</v>
      </c>
      <c r="AT41" s="36">
        <f t="shared" si="52"/>
        <v>1</v>
      </c>
      <c r="AU41" s="36">
        <f t="shared" si="52"/>
        <v>0</v>
      </c>
      <c r="AV41" s="36">
        <f t="shared" si="52"/>
        <v>0</v>
      </c>
      <c r="AW41" s="36">
        <f t="shared" si="52"/>
        <v>0</v>
      </c>
      <c r="AX41" s="36">
        <f t="shared" si="52"/>
        <v>0</v>
      </c>
      <c r="AY41" s="36">
        <f t="shared" si="52"/>
        <v>5</v>
      </c>
      <c r="AZ41" s="36">
        <f t="shared" si="52"/>
        <v>98</v>
      </c>
      <c r="BA41" s="36">
        <f t="shared" si="52"/>
        <v>10</v>
      </c>
      <c r="BB41" s="28">
        <f t="shared" si="15"/>
        <v>10.204081632653061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62</v>
      </c>
      <c r="BH41" s="29">
        <f t="shared" si="18"/>
        <v>63.265306122448983</v>
      </c>
      <c r="BI41" s="30">
        <f t="shared" si="19"/>
        <v>72</v>
      </c>
      <c r="BJ41" s="29">
        <f t="shared" si="20"/>
        <v>73.469387755102048</v>
      </c>
      <c r="BK41" s="36">
        <f>SUM(BK37:BK40)</f>
        <v>26</v>
      </c>
      <c r="BL41" s="19">
        <f t="shared" si="21"/>
        <v>26.530612244897959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36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98">
        <v>8</v>
      </c>
      <c r="B42" s="199" t="s">
        <v>92</v>
      </c>
      <c r="C42" s="32" t="s">
        <v>93</v>
      </c>
      <c r="D42" s="24">
        <v>18</v>
      </c>
      <c r="E42" s="27">
        <v>18</v>
      </c>
      <c r="F42" s="24">
        <v>18</v>
      </c>
      <c r="G42" s="19">
        <f t="shared" si="0"/>
        <v>100</v>
      </c>
      <c r="H42" s="24">
        <v>4</v>
      </c>
      <c r="I42" s="21">
        <f t="shared" si="1"/>
        <v>22.222222222222221</v>
      </c>
      <c r="J42" s="24">
        <v>1</v>
      </c>
      <c r="K42" s="23">
        <f t="shared" si="2"/>
        <v>5.5555555555555554</v>
      </c>
      <c r="L42" s="24">
        <v>2</v>
      </c>
      <c r="M42" s="24"/>
      <c r="N42" s="24">
        <v>18</v>
      </c>
      <c r="O42" s="19">
        <f t="shared" si="3"/>
        <v>100</v>
      </c>
      <c r="P42" s="24">
        <v>1</v>
      </c>
      <c r="Q42" s="19">
        <f t="shared" si="39"/>
        <v>5.5555555555555554</v>
      </c>
      <c r="R42" s="24">
        <v>18</v>
      </c>
      <c r="S42" s="19">
        <f t="shared" si="5"/>
        <v>100</v>
      </c>
      <c r="T42" s="24">
        <v>8</v>
      </c>
      <c r="U42" s="19">
        <f t="shared" si="6"/>
        <v>44.444444444444443</v>
      </c>
      <c r="V42" s="24">
        <v>18</v>
      </c>
      <c r="W42" s="19">
        <f t="shared" si="7"/>
        <v>100</v>
      </c>
      <c r="X42" s="24"/>
      <c r="Y42" s="19">
        <f t="shared" si="40"/>
        <v>0</v>
      </c>
      <c r="Z42" s="24">
        <v>18</v>
      </c>
      <c r="AA42" s="19">
        <f t="shared" si="9"/>
        <v>100</v>
      </c>
      <c r="AB42" s="24">
        <v>1</v>
      </c>
      <c r="AC42" s="19">
        <f t="shared" si="10"/>
        <v>5.5555555555555554</v>
      </c>
      <c r="AD42" s="24">
        <v>18</v>
      </c>
      <c r="AE42" s="19">
        <f t="shared" si="41"/>
        <v>100</v>
      </c>
      <c r="AF42" s="24">
        <v>0</v>
      </c>
      <c r="AG42" s="19">
        <f t="shared" si="42"/>
        <v>0</v>
      </c>
      <c r="AH42" s="24">
        <v>18</v>
      </c>
      <c r="AI42" s="19">
        <f t="shared" si="13"/>
        <v>100</v>
      </c>
      <c r="AJ42" s="24"/>
      <c r="AK42" s="19">
        <f t="shared" si="14"/>
        <v>0</v>
      </c>
      <c r="AL42" s="24">
        <v>2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2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2</v>
      </c>
      <c r="AZ42" s="24">
        <v>23</v>
      </c>
      <c r="BA42" s="24">
        <v>3</v>
      </c>
      <c r="BB42" s="28">
        <f t="shared" si="15"/>
        <v>13.043478260869565</v>
      </c>
      <c r="BC42" s="24">
        <v>0</v>
      </c>
      <c r="BD42" s="28">
        <f t="shared" si="16"/>
        <v>0</v>
      </c>
      <c r="BE42" s="22">
        <v>0</v>
      </c>
      <c r="BF42" s="29">
        <f t="shared" si="17"/>
        <v>0</v>
      </c>
      <c r="BG42" s="24">
        <v>13</v>
      </c>
      <c r="BH42" s="29">
        <f t="shared" si="18"/>
        <v>56.521739130434781</v>
      </c>
      <c r="BI42" s="30">
        <f t="shared" si="19"/>
        <v>16</v>
      </c>
      <c r="BJ42" s="29">
        <f t="shared" si="20"/>
        <v>69.565217391304344</v>
      </c>
      <c r="BK42" s="24">
        <v>7</v>
      </c>
      <c r="BL42" s="19">
        <f t="shared" si="21"/>
        <v>30.434782608695656</v>
      </c>
      <c r="BM42" s="24"/>
      <c r="BN42" s="19">
        <f t="shared" si="22"/>
        <v>0</v>
      </c>
      <c r="BO42" s="24"/>
      <c r="BP42" s="19">
        <f t="shared" si="36"/>
        <v>0</v>
      </c>
      <c r="BQ42" s="24"/>
      <c r="BR42" s="19">
        <f t="shared" si="24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21</v>
      </c>
      <c r="BY42" s="4"/>
    </row>
    <row r="43" spans="1:77" ht="14.25" customHeight="1">
      <c r="A43" s="174"/>
      <c r="B43" s="174"/>
      <c r="C43" s="32" t="s">
        <v>94</v>
      </c>
      <c r="D43" s="24">
        <v>12</v>
      </c>
      <c r="E43" s="27">
        <v>15</v>
      </c>
      <c r="F43" s="24">
        <v>12</v>
      </c>
      <c r="G43" s="19">
        <f t="shared" si="0"/>
        <v>100</v>
      </c>
      <c r="H43" s="24">
        <v>5</v>
      </c>
      <c r="I43" s="21">
        <f t="shared" si="1"/>
        <v>41.666666666666671</v>
      </c>
      <c r="J43" s="24">
        <v>1</v>
      </c>
      <c r="K43" s="23">
        <f t="shared" si="2"/>
        <v>8.3333333333333321</v>
      </c>
      <c r="L43" s="24">
        <v>3</v>
      </c>
      <c r="M43" s="24"/>
      <c r="N43" s="24">
        <v>12</v>
      </c>
      <c r="O43" s="19">
        <f t="shared" si="3"/>
        <v>100</v>
      </c>
      <c r="P43" s="24">
        <v>3</v>
      </c>
      <c r="Q43" s="19">
        <f t="shared" si="39"/>
        <v>25</v>
      </c>
      <c r="R43" s="24">
        <v>12</v>
      </c>
      <c r="S43" s="19">
        <f t="shared" si="5"/>
        <v>100</v>
      </c>
      <c r="T43" s="24">
        <v>4</v>
      </c>
      <c r="U43" s="19">
        <f t="shared" si="6"/>
        <v>33.333333333333329</v>
      </c>
      <c r="V43" s="24">
        <v>12</v>
      </c>
      <c r="W43" s="19">
        <f t="shared" si="7"/>
        <v>100</v>
      </c>
      <c r="X43" s="24"/>
      <c r="Y43" s="19">
        <f t="shared" si="40"/>
        <v>0</v>
      </c>
      <c r="Z43" s="24">
        <v>12</v>
      </c>
      <c r="AA43" s="19">
        <f t="shared" si="9"/>
        <v>100</v>
      </c>
      <c r="AB43" s="24">
        <v>0</v>
      </c>
      <c r="AC43" s="19">
        <f t="shared" si="10"/>
        <v>0</v>
      </c>
      <c r="AD43" s="24">
        <v>12</v>
      </c>
      <c r="AE43" s="19">
        <f t="shared" si="41"/>
        <v>100</v>
      </c>
      <c r="AF43" s="24">
        <v>0</v>
      </c>
      <c r="AG43" s="19">
        <f t="shared" si="42"/>
        <v>0</v>
      </c>
      <c r="AH43" s="24">
        <v>12</v>
      </c>
      <c r="AI43" s="19">
        <f t="shared" si="13"/>
        <v>100</v>
      </c>
      <c r="AJ43" s="24"/>
      <c r="AK43" s="19">
        <f t="shared" si="14"/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1</v>
      </c>
      <c r="AS43" s="24"/>
      <c r="AT43" s="24"/>
      <c r="AU43" s="24"/>
      <c r="AV43" s="24"/>
      <c r="AW43" s="24"/>
      <c r="AX43" s="24"/>
      <c r="AY43" s="24">
        <v>2</v>
      </c>
      <c r="AZ43" s="24">
        <v>14</v>
      </c>
      <c r="BA43" s="24">
        <v>0</v>
      </c>
      <c r="BB43" s="28">
        <f t="shared" si="15"/>
        <v>0</v>
      </c>
      <c r="BC43" s="24"/>
      <c r="BD43" s="28">
        <f t="shared" si="16"/>
        <v>0</v>
      </c>
      <c r="BE43" s="22"/>
      <c r="BF43" s="29">
        <f t="shared" si="17"/>
        <v>0</v>
      </c>
      <c r="BG43" s="24">
        <v>14</v>
      </c>
      <c r="BH43" s="29">
        <f t="shared" si="18"/>
        <v>100</v>
      </c>
      <c r="BI43" s="30">
        <f t="shared" si="19"/>
        <v>14</v>
      </c>
      <c r="BJ43" s="29">
        <f t="shared" si="20"/>
        <v>100</v>
      </c>
      <c r="BK43" s="24">
        <v>0</v>
      </c>
      <c r="BL43" s="19">
        <f t="shared" si="21"/>
        <v>0</v>
      </c>
      <c r="BM43" s="24"/>
      <c r="BN43" s="19">
        <f t="shared" si="22"/>
        <v>0</v>
      </c>
      <c r="BO43" s="24"/>
      <c r="BP43" s="19">
        <f t="shared" si="36"/>
        <v>0</v>
      </c>
      <c r="BQ43" s="24"/>
      <c r="BR43" s="19">
        <f t="shared" si="24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80</v>
      </c>
      <c r="BY43" s="4"/>
    </row>
    <row r="44" spans="1:77" ht="14.25" customHeight="1">
      <c r="A44" s="174"/>
      <c r="B44" s="174"/>
      <c r="C44" s="32" t="s">
        <v>95</v>
      </c>
      <c r="D44" s="24">
        <v>34</v>
      </c>
      <c r="E44" s="27">
        <v>14</v>
      </c>
      <c r="F44" s="24">
        <v>34</v>
      </c>
      <c r="G44" s="19">
        <f t="shared" si="0"/>
        <v>100</v>
      </c>
      <c r="H44" s="24">
        <v>6</v>
      </c>
      <c r="I44" s="21">
        <f t="shared" si="1"/>
        <v>17.647058823529413</v>
      </c>
      <c r="J44" s="24">
        <v>0</v>
      </c>
      <c r="K44" s="23">
        <f t="shared" si="2"/>
        <v>0</v>
      </c>
      <c r="L44" s="24">
        <v>4</v>
      </c>
      <c r="M44" s="24"/>
      <c r="N44" s="24">
        <v>34</v>
      </c>
      <c r="O44" s="19">
        <f t="shared" si="3"/>
        <v>100</v>
      </c>
      <c r="P44" s="24">
        <v>5</v>
      </c>
      <c r="Q44" s="19">
        <f t="shared" si="39"/>
        <v>14.705882352941178</v>
      </c>
      <c r="R44" s="24">
        <v>34</v>
      </c>
      <c r="S44" s="19">
        <f t="shared" si="5"/>
        <v>100</v>
      </c>
      <c r="T44" s="24">
        <v>6</v>
      </c>
      <c r="U44" s="19">
        <f t="shared" si="6"/>
        <v>17.647058823529413</v>
      </c>
      <c r="V44" s="24">
        <v>34</v>
      </c>
      <c r="W44" s="19">
        <f t="shared" si="7"/>
        <v>100</v>
      </c>
      <c r="X44" s="24"/>
      <c r="Y44" s="19">
        <f t="shared" si="40"/>
        <v>0</v>
      </c>
      <c r="Z44" s="24">
        <v>34</v>
      </c>
      <c r="AA44" s="19">
        <f t="shared" si="9"/>
        <v>100</v>
      </c>
      <c r="AB44" s="24">
        <v>0</v>
      </c>
      <c r="AC44" s="19">
        <f t="shared" si="10"/>
        <v>0</v>
      </c>
      <c r="AD44" s="24">
        <v>34</v>
      </c>
      <c r="AE44" s="19">
        <f t="shared" si="41"/>
        <v>100</v>
      </c>
      <c r="AF44" s="24">
        <v>0</v>
      </c>
      <c r="AG44" s="19">
        <f t="shared" si="42"/>
        <v>0</v>
      </c>
      <c r="AH44" s="24">
        <v>34</v>
      </c>
      <c r="AI44" s="19">
        <f t="shared" si="13"/>
        <v>100</v>
      </c>
      <c r="AJ44" s="24"/>
      <c r="AK44" s="19">
        <f t="shared" si="14"/>
        <v>0</v>
      </c>
      <c r="AL44" s="24">
        <v>3</v>
      </c>
      <c r="AM44" s="24">
        <v>3</v>
      </c>
      <c r="AN44" s="24">
        <v>0</v>
      </c>
      <c r="AO44" s="24">
        <v>0</v>
      </c>
      <c r="AP44" s="24">
        <v>0</v>
      </c>
      <c r="AQ44" s="24"/>
      <c r="AR44" s="24">
        <v>0</v>
      </c>
      <c r="AS44" s="24"/>
      <c r="AT44" s="24"/>
      <c r="AU44" s="24"/>
      <c r="AV44" s="24"/>
      <c r="AW44" s="24"/>
      <c r="AX44" s="24"/>
      <c r="AY44" s="24">
        <v>0</v>
      </c>
      <c r="AZ44" s="24">
        <v>26</v>
      </c>
      <c r="BA44" s="24">
        <v>5</v>
      </c>
      <c r="BB44" s="28">
        <f t="shared" si="15"/>
        <v>19.230769230769234</v>
      </c>
      <c r="BC44" s="24"/>
      <c r="BD44" s="28">
        <f t="shared" si="16"/>
        <v>0</v>
      </c>
      <c r="BE44" s="22"/>
      <c r="BF44" s="29">
        <f t="shared" si="17"/>
        <v>0</v>
      </c>
      <c r="BG44" s="24">
        <v>12</v>
      </c>
      <c r="BH44" s="29">
        <f t="shared" si="18"/>
        <v>46.153846153846153</v>
      </c>
      <c r="BI44" s="30">
        <f t="shared" si="19"/>
        <v>17</v>
      </c>
      <c r="BJ44" s="29">
        <f t="shared" si="20"/>
        <v>65.384615384615387</v>
      </c>
      <c r="BK44" s="24">
        <v>9</v>
      </c>
      <c r="BL44" s="19">
        <f t="shared" si="21"/>
        <v>34.615384615384613</v>
      </c>
      <c r="BM44" s="24"/>
      <c r="BN44" s="19">
        <f t="shared" si="22"/>
        <v>0</v>
      </c>
      <c r="BO44" s="24"/>
      <c r="BP44" s="19">
        <f t="shared" si="36"/>
        <v>0</v>
      </c>
      <c r="BQ44" s="24"/>
      <c r="BR44" s="19">
        <f t="shared" si="24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80</v>
      </c>
      <c r="BY44" s="4"/>
    </row>
    <row r="45" spans="1:77" ht="14.25" customHeight="1">
      <c r="A45" s="175"/>
      <c r="B45" s="175"/>
      <c r="C45" s="32" t="s">
        <v>96</v>
      </c>
      <c r="D45" s="24">
        <v>10</v>
      </c>
      <c r="E45" s="27">
        <v>13</v>
      </c>
      <c r="F45" s="24">
        <v>10</v>
      </c>
      <c r="G45" s="19">
        <f t="shared" si="0"/>
        <v>100</v>
      </c>
      <c r="H45" s="24">
        <v>4</v>
      </c>
      <c r="I45" s="21">
        <f t="shared" si="1"/>
        <v>40</v>
      </c>
      <c r="J45" s="24">
        <v>1</v>
      </c>
      <c r="K45" s="23">
        <f t="shared" si="2"/>
        <v>10</v>
      </c>
      <c r="L45" s="24">
        <v>1</v>
      </c>
      <c r="M45" s="24"/>
      <c r="N45" s="24">
        <v>10</v>
      </c>
      <c r="O45" s="19">
        <f t="shared" si="3"/>
        <v>100</v>
      </c>
      <c r="P45" s="24">
        <v>0</v>
      </c>
      <c r="Q45" s="19">
        <f t="shared" si="39"/>
        <v>0</v>
      </c>
      <c r="R45" s="24">
        <v>10</v>
      </c>
      <c r="S45" s="19">
        <f t="shared" si="5"/>
        <v>100</v>
      </c>
      <c r="T45" s="24">
        <v>4</v>
      </c>
      <c r="U45" s="19">
        <f t="shared" si="6"/>
        <v>40</v>
      </c>
      <c r="V45" s="24">
        <v>10</v>
      </c>
      <c r="W45" s="19">
        <f t="shared" si="7"/>
        <v>100</v>
      </c>
      <c r="X45" s="24"/>
      <c r="Y45" s="19">
        <f t="shared" si="40"/>
        <v>0</v>
      </c>
      <c r="Z45" s="24">
        <v>10</v>
      </c>
      <c r="AA45" s="19">
        <f t="shared" si="9"/>
        <v>100</v>
      </c>
      <c r="AB45" s="24">
        <v>0</v>
      </c>
      <c r="AC45" s="19">
        <f t="shared" si="10"/>
        <v>0</v>
      </c>
      <c r="AD45" s="24">
        <v>10</v>
      </c>
      <c r="AE45" s="19">
        <f t="shared" si="41"/>
        <v>100</v>
      </c>
      <c r="AF45" s="24">
        <v>1</v>
      </c>
      <c r="AG45" s="19">
        <f t="shared" si="42"/>
        <v>10</v>
      </c>
      <c r="AH45" s="24">
        <v>10</v>
      </c>
      <c r="AI45" s="19">
        <f t="shared" si="13"/>
        <v>100</v>
      </c>
      <c r="AJ45" s="24"/>
      <c r="AK45" s="19">
        <f t="shared" si="14"/>
        <v>0</v>
      </c>
      <c r="AL45" s="24">
        <v>2</v>
      </c>
      <c r="AM45" s="24">
        <v>1</v>
      </c>
      <c r="AN45" s="24">
        <v>0</v>
      </c>
      <c r="AO45" s="24">
        <v>0</v>
      </c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1</v>
      </c>
      <c r="AZ45" s="24">
        <v>17</v>
      </c>
      <c r="BA45" s="24">
        <v>4</v>
      </c>
      <c r="BB45" s="28">
        <f t="shared" si="15"/>
        <v>23.52941176470588</v>
      </c>
      <c r="BC45" s="24"/>
      <c r="BD45" s="28">
        <f t="shared" si="16"/>
        <v>0</v>
      </c>
      <c r="BE45" s="22"/>
      <c r="BF45" s="29">
        <f t="shared" si="17"/>
        <v>0</v>
      </c>
      <c r="BG45" s="24">
        <v>10</v>
      </c>
      <c r="BH45" s="29">
        <f t="shared" si="18"/>
        <v>58.82352941176471</v>
      </c>
      <c r="BI45" s="30">
        <f t="shared" si="19"/>
        <v>14</v>
      </c>
      <c r="BJ45" s="29">
        <f t="shared" si="20"/>
        <v>82.35294117647058</v>
      </c>
      <c r="BK45" s="24">
        <v>3</v>
      </c>
      <c r="BL45" s="19">
        <f t="shared" si="21"/>
        <v>17.647058823529413</v>
      </c>
      <c r="BM45" s="24"/>
      <c r="BN45" s="19">
        <f t="shared" si="22"/>
        <v>0</v>
      </c>
      <c r="BO45" s="24"/>
      <c r="BP45" s="19">
        <f t="shared" si="36"/>
        <v>0</v>
      </c>
      <c r="BQ45" s="24"/>
      <c r="BR45" s="19">
        <f t="shared" si="24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53">SUM(D42:D45)</f>
        <v>74</v>
      </c>
      <c r="E46" s="36">
        <f t="shared" si="53"/>
        <v>60</v>
      </c>
      <c r="F46" s="36">
        <f t="shared" si="53"/>
        <v>74</v>
      </c>
      <c r="G46" s="19">
        <f t="shared" si="0"/>
        <v>100</v>
      </c>
      <c r="H46" s="36">
        <f>SUM(H42:H45)</f>
        <v>19</v>
      </c>
      <c r="I46" s="21">
        <f t="shared" si="1"/>
        <v>25.675675675675674</v>
      </c>
      <c r="J46" s="36">
        <f>SUM(J42:J45)</f>
        <v>3</v>
      </c>
      <c r="K46" s="23">
        <f t="shared" si="2"/>
        <v>4.0540540540540544</v>
      </c>
      <c r="L46" s="36">
        <f t="shared" ref="L46:M46" si="54">SUM(L42:L45)</f>
        <v>10</v>
      </c>
      <c r="M46" s="36">
        <f t="shared" si="54"/>
        <v>0</v>
      </c>
      <c r="N46" s="36">
        <v>74</v>
      </c>
      <c r="O46" s="19">
        <f t="shared" si="3"/>
        <v>100</v>
      </c>
      <c r="P46" s="36">
        <f>SUM(P42:P45)</f>
        <v>9</v>
      </c>
      <c r="Q46" s="19">
        <f t="shared" si="39"/>
        <v>12.162162162162163</v>
      </c>
      <c r="R46" s="36">
        <f>SUM(R42:R45)</f>
        <v>74</v>
      </c>
      <c r="S46" s="19">
        <f t="shared" si="5"/>
        <v>100</v>
      </c>
      <c r="T46" s="36">
        <f>SUM(T42:T45)</f>
        <v>22</v>
      </c>
      <c r="U46" s="19">
        <f t="shared" si="6"/>
        <v>29.72972972972973</v>
      </c>
      <c r="V46" s="36">
        <f>SUM(V42:V45)</f>
        <v>74</v>
      </c>
      <c r="W46" s="19">
        <f t="shared" si="7"/>
        <v>100</v>
      </c>
      <c r="X46" s="36">
        <f>SUM(X42:X45)</f>
        <v>0</v>
      </c>
      <c r="Y46" s="19">
        <f t="shared" si="40"/>
        <v>0</v>
      </c>
      <c r="Z46" s="36">
        <f>SUM(Z42:Z45)</f>
        <v>74</v>
      </c>
      <c r="AA46" s="19">
        <f t="shared" si="9"/>
        <v>100</v>
      </c>
      <c r="AB46" s="36">
        <f>SUM(AB42:AB45)</f>
        <v>1</v>
      </c>
      <c r="AC46" s="19">
        <f t="shared" si="10"/>
        <v>1.3513513513513513</v>
      </c>
      <c r="AD46" s="36">
        <f>SUM(AD42:AD45)</f>
        <v>74</v>
      </c>
      <c r="AE46" s="19">
        <f t="shared" si="41"/>
        <v>100</v>
      </c>
      <c r="AF46" s="36">
        <f>SUM(AF42:AF45)</f>
        <v>1</v>
      </c>
      <c r="AG46" s="19">
        <f t="shared" si="42"/>
        <v>1.3513513513513513</v>
      </c>
      <c r="AH46" s="36">
        <f>SUM(AH42:AH45)</f>
        <v>74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5">SUM(AL42:AL45)</f>
        <v>7</v>
      </c>
      <c r="AM46" s="36">
        <f t="shared" si="55"/>
        <v>4</v>
      </c>
      <c r="AN46" s="36">
        <f t="shared" si="55"/>
        <v>0</v>
      </c>
      <c r="AO46" s="36">
        <f t="shared" si="55"/>
        <v>0</v>
      </c>
      <c r="AP46" s="36">
        <f t="shared" si="55"/>
        <v>0</v>
      </c>
      <c r="AQ46" s="36">
        <f t="shared" si="55"/>
        <v>0</v>
      </c>
      <c r="AR46" s="36">
        <f t="shared" si="55"/>
        <v>1</v>
      </c>
      <c r="AS46" s="36">
        <f t="shared" si="55"/>
        <v>2</v>
      </c>
      <c r="AT46" s="36">
        <f t="shared" si="55"/>
        <v>0</v>
      </c>
      <c r="AU46" s="36">
        <f t="shared" si="55"/>
        <v>0</v>
      </c>
      <c r="AV46" s="36">
        <f t="shared" si="55"/>
        <v>0</v>
      </c>
      <c r="AW46" s="36">
        <f t="shared" si="55"/>
        <v>0</v>
      </c>
      <c r="AX46" s="36">
        <f t="shared" si="55"/>
        <v>0</v>
      </c>
      <c r="AY46" s="36">
        <f t="shared" si="55"/>
        <v>5</v>
      </c>
      <c r="AZ46" s="36">
        <f t="shared" si="55"/>
        <v>80</v>
      </c>
      <c r="BA46" s="36">
        <f t="shared" si="55"/>
        <v>12</v>
      </c>
      <c r="BB46" s="28">
        <f t="shared" si="15"/>
        <v>15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49</v>
      </c>
      <c r="BH46" s="29">
        <f t="shared" si="18"/>
        <v>61.250000000000007</v>
      </c>
      <c r="BI46" s="30">
        <f t="shared" si="19"/>
        <v>61</v>
      </c>
      <c r="BJ46" s="29">
        <f t="shared" si="20"/>
        <v>76.25</v>
      </c>
      <c r="BK46" s="36">
        <f>SUM(BK42:BK45)</f>
        <v>19</v>
      </c>
      <c r="BL46" s="19">
        <f t="shared" si="21"/>
        <v>23.75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36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98">
        <v>9</v>
      </c>
      <c r="B47" s="199" t="s">
        <v>97</v>
      </c>
      <c r="C47" s="32" t="s">
        <v>98</v>
      </c>
      <c r="D47" s="24">
        <v>13</v>
      </c>
      <c r="E47" s="27">
        <v>9</v>
      </c>
      <c r="F47" s="24">
        <v>15</v>
      </c>
      <c r="G47" s="19">
        <f t="shared" si="0"/>
        <v>115.38461538461537</v>
      </c>
      <c r="H47" s="54">
        <v>5</v>
      </c>
      <c r="I47" s="21">
        <f t="shared" ref="I47:I50" si="56">(H47/D47*100)</f>
        <v>38.461538461538467</v>
      </c>
      <c r="J47" s="54">
        <v>0</v>
      </c>
      <c r="K47" s="21">
        <f t="shared" ref="K47:K48" si="57">(J47/D47*100)</f>
        <v>0</v>
      </c>
      <c r="L47" s="24">
        <v>6</v>
      </c>
      <c r="M47" s="24">
        <v>0</v>
      </c>
      <c r="N47" s="54">
        <f t="shared" ref="N47:N50" si="58">D47</f>
        <v>13</v>
      </c>
      <c r="O47" s="19">
        <f t="shared" si="3"/>
        <v>100</v>
      </c>
      <c r="P47" s="54">
        <v>2</v>
      </c>
      <c r="Q47" s="19">
        <f t="shared" ref="Q47:Q48" si="59">(P47/D47*100)</f>
        <v>15.384615384615385</v>
      </c>
      <c r="R47" s="54">
        <f t="shared" ref="R47:R50" si="60">F47</f>
        <v>15</v>
      </c>
      <c r="S47" s="19">
        <f t="shared" si="5"/>
        <v>115.38461538461537</v>
      </c>
      <c r="T47" s="54">
        <v>0</v>
      </c>
      <c r="U47" s="19">
        <f t="shared" ref="U47:U50" si="61">(T47/D47*100)</f>
        <v>0</v>
      </c>
      <c r="V47" s="54">
        <f t="shared" ref="V47:V50" si="62">F47</f>
        <v>15</v>
      </c>
      <c r="W47" s="19">
        <f t="shared" si="7"/>
        <v>115.38461538461537</v>
      </c>
      <c r="X47" s="54">
        <v>4</v>
      </c>
      <c r="Y47" s="19">
        <f t="shared" ref="Y47:Y50" si="63">(X47/D47*100)</f>
        <v>30.76923076923077</v>
      </c>
      <c r="Z47" s="54">
        <f t="shared" ref="Z47:Z51" si="64">F47</f>
        <v>15</v>
      </c>
      <c r="AA47" s="19">
        <f t="shared" si="9"/>
        <v>115.38461538461537</v>
      </c>
      <c r="AB47" s="54">
        <v>0</v>
      </c>
      <c r="AC47" s="19">
        <f t="shared" ref="AC47:AC50" si="65">(AB47/D47*100)</f>
        <v>0</v>
      </c>
      <c r="AD47" s="54">
        <f t="shared" ref="AD47:AD50" si="66">Z47</f>
        <v>15</v>
      </c>
      <c r="AE47" s="19">
        <f t="shared" si="41"/>
        <v>115.38461538461537</v>
      </c>
      <c r="AF47" s="54">
        <v>0</v>
      </c>
      <c r="AG47" s="19">
        <f t="shared" ref="AG47:AG50" si="67">(AF47/D47*100)</f>
        <v>0</v>
      </c>
      <c r="AH47" s="54">
        <f t="shared" ref="AH47:AH51" si="68">AD47</f>
        <v>15</v>
      </c>
      <c r="AI47" s="19">
        <f t="shared" si="13"/>
        <v>115.38461538461537</v>
      </c>
      <c r="AJ47" s="54">
        <v>0</v>
      </c>
      <c r="AK47" s="19">
        <f t="shared" ref="AK47:AK50" si="69">(AJ47/D47*100)</f>
        <v>0</v>
      </c>
      <c r="AL47" s="24">
        <v>1</v>
      </c>
      <c r="AM47" s="24">
        <v>0</v>
      </c>
      <c r="AN47" s="24">
        <v>0</v>
      </c>
      <c r="AO47" s="24">
        <v>1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1</v>
      </c>
      <c r="AY47" s="24">
        <v>0</v>
      </c>
      <c r="AZ47" s="24">
        <v>9</v>
      </c>
      <c r="BA47" s="24">
        <v>1</v>
      </c>
      <c r="BB47" s="28">
        <f t="shared" si="15"/>
        <v>11.111111111111111</v>
      </c>
      <c r="BC47" s="24">
        <v>0</v>
      </c>
      <c r="BD47" s="28">
        <f t="shared" si="16"/>
        <v>0</v>
      </c>
      <c r="BE47" s="22">
        <v>0</v>
      </c>
      <c r="BF47" s="29">
        <f t="shared" si="17"/>
        <v>0</v>
      </c>
      <c r="BG47" s="24">
        <v>5</v>
      </c>
      <c r="BH47" s="29">
        <f t="shared" si="18"/>
        <v>55.555555555555557</v>
      </c>
      <c r="BI47" s="30">
        <f t="shared" si="19"/>
        <v>6</v>
      </c>
      <c r="BJ47" s="29">
        <f t="shared" si="20"/>
        <v>66.666666666666657</v>
      </c>
      <c r="BK47" s="24">
        <v>3</v>
      </c>
      <c r="BL47" s="19">
        <f t="shared" si="21"/>
        <v>33.333333333333329</v>
      </c>
      <c r="BM47" s="24"/>
      <c r="BN47" s="19">
        <f t="shared" si="22"/>
        <v>0</v>
      </c>
      <c r="BO47" s="24"/>
      <c r="BP47" s="19">
        <f t="shared" si="36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>
        <v>0</v>
      </c>
      <c r="BV47" s="19">
        <f t="shared" si="26"/>
        <v>0</v>
      </c>
      <c r="BW47" s="4" t="s">
        <v>61</v>
      </c>
      <c r="BX47" s="31">
        <f>SUM(AL51:AY51)+AB51+AF51+AJ51</f>
        <v>17</v>
      </c>
      <c r="BY47" s="4"/>
    </row>
    <row r="48" spans="1:77" ht="14.25" customHeight="1">
      <c r="A48" s="174"/>
      <c r="B48" s="174"/>
      <c r="C48" s="32" t="s">
        <v>99</v>
      </c>
      <c r="D48" s="24">
        <v>21</v>
      </c>
      <c r="E48" s="27">
        <v>20</v>
      </c>
      <c r="F48" s="24">
        <v>17</v>
      </c>
      <c r="G48" s="19">
        <f t="shared" si="0"/>
        <v>80.952380952380949</v>
      </c>
      <c r="H48" s="54">
        <v>5</v>
      </c>
      <c r="I48" s="21">
        <f t="shared" si="56"/>
        <v>23.809523809523807</v>
      </c>
      <c r="J48" s="54">
        <v>0</v>
      </c>
      <c r="K48" s="21">
        <f t="shared" si="57"/>
        <v>0</v>
      </c>
      <c r="L48" s="24">
        <v>4</v>
      </c>
      <c r="M48" s="24">
        <v>0</v>
      </c>
      <c r="N48" s="54">
        <f t="shared" si="58"/>
        <v>21</v>
      </c>
      <c r="O48" s="19">
        <f t="shared" si="3"/>
        <v>100</v>
      </c>
      <c r="P48" s="54">
        <v>1</v>
      </c>
      <c r="Q48" s="19">
        <f t="shared" si="59"/>
        <v>4.7619047619047619</v>
      </c>
      <c r="R48" s="54">
        <f t="shared" si="60"/>
        <v>17</v>
      </c>
      <c r="S48" s="19">
        <f t="shared" si="5"/>
        <v>80.952380952380949</v>
      </c>
      <c r="T48" s="54">
        <v>0</v>
      </c>
      <c r="U48" s="19">
        <f t="shared" si="61"/>
        <v>0</v>
      </c>
      <c r="V48" s="54">
        <f t="shared" si="62"/>
        <v>17</v>
      </c>
      <c r="W48" s="19">
        <f t="shared" si="7"/>
        <v>80.952380952380949</v>
      </c>
      <c r="X48" s="54">
        <v>1</v>
      </c>
      <c r="Y48" s="19">
        <f t="shared" si="63"/>
        <v>4.7619047619047619</v>
      </c>
      <c r="Z48" s="54">
        <f t="shared" si="64"/>
        <v>17</v>
      </c>
      <c r="AA48" s="19">
        <f t="shared" si="9"/>
        <v>80.952380952380949</v>
      </c>
      <c r="AB48" s="54">
        <v>0</v>
      </c>
      <c r="AC48" s="19">
        <f t="shared" si="65"/>
        <v>0</v>
      </c>
      <c r="AD48" s="54">
        <f t="shared" si="66"/>
        <v>17</v>
      </c>
      <c r="AE48" s="19">
        <f t="shared" si="41"/>
        <v>80.952380952380949</v>
      </c>
      <c r="AF48" s="54">
        <v>0</v>
      </c>
      <c r="AG48" s="19">
        <f t="shared" si="67"/>
        <v>0</v>
      </c>
      <c r="AH48" s="54">
        <f t="shared" si="68"/>
        <v>17</v>
      </c>
      <c r="AI48" s="19">
        <f t="shared" si="13"/>
        <v>80.952380952380949</v>
      </c>
      <c r="AJ48" s="54">
        <v>0</v>
      </c>
      <c r="AK48" s="19">
        <f t="shared" si="69"/>
        <v>0</v>
      </c>
      <c r="AL48" s="24">
        <v>0</v>
      </c>
      <c r="AM48" s="24">
        <v>1</v>
      </c>
      <c r="AN48" s="24">
        <v>0</v>
      </c>
      <c r="AO48" s="24">
        <v>1</v>
      </c>
      <c r="AP48" s="24">
        <v>1</v>
      </c>
      <c r="AQ48" s="24">
        <v>1</v>
      </c>
      <c r="AR48" s="24">
        <v>0</v>
      </c>
      <c r="AS48" s="24">
        <v>2</v>
      </c>
      <c r="AT48" s="24">
        <v>0</v>
      </c>
      <c r="AU48" s="24">
        <v>0</v>
      </c>
      <c r="AV48" s="24">
        <v>0</v>
      </c>
      <c r="AW48" s="24">
        <v>0</v>
      </c>
      <c r="AX48" s="24">
        <v>1</v>
      </c>
      <c r="AY48" s="24">
        <v>0</v>
      </c>
      <c r="AZ48" s="24">
        <v>26</v>
      </c>
      <c r="BA48" s="24">
        <v>3</v>
      </c>
      <c r="BB48" s="28">
        <f t="shared" si="15"/>
        <v>11.538461538461538</v>
      </c>
      <c r="BC48" s="24">
        <v>0</v>
      </c>
      <c r="BD48" s="28">
        <f t="shared" si="16"/>
        <v>0</v>
      </c>
      <c r="BE48" s="22">
        <v>0</v>
      </c>
      <c r="BF48" s="29">
        <f t="shared" si="17"/>
        <v>0</v>
      </c>
      <c r="BG48" s="24">
        <v>19</v>
      </c>
      <c r="BH48" s="29">
        <f t="shared" si="18"/>
        <v>73.076923076923066</v>
      </c>
      <c r="BI48" s="30">
        <f t="shared" si="19"/>
        <v>22</v>
      </c>
      <c r="BJ48" s="29">
        <f t="shared" si="20"/>
        <v>84.615384615384613</v>
      </c>
      <c r="BK48" s="24">
        <v>4</v>
      </c>
      <c r="BL48" s="19">
        <f t="shared" si="21"/>
        <v>15.384615384615385</v>
      </c>
      <c r="BM48" s="24"/>
      <c r="BN48" s="19">
        <f t="shared" si="22"/>
        <v>0</v>
      </c>
      <c r="BO48" s="24"/>
      <c r="BP48" s="19">
        <f t="shared" si="36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>
        <v>0</v>
      </c>
      <c r="BV48" s="19">
        <f t="shared" si="26"/>
        <v>0</v>
      </c>
      <c r="BW48" s="4" t="s">
        <v>63</v>
      </c>
      <c r="BX48" s="31">
        <f>BI51+BK51+BM51+BO51+BQ51+BS51</f>
        <v>59</v>
      </c>
      <c r="BY48" s="4"/>
    </row>
    <row r="49" spans="1:77" ht="14.25" customHeight="1">
      <c r="A49" s="174"/>
      <c r="B49" s="174"/>
      <c r="C49" s="32" t="s">
        <v>100</v>
      </c>
      <c r="D49" s="24">
        <v>12</v>
      </c>
      <c r="E49" s="27">
        <v>17</v>
      </c>
      <c r="F49" s="24">
        <v>10</v>
      </c>
      <c r="G49" s="19">
        <f t="shared" si="0"/>
        <v>83.333333333333343</v>
      </c>
      <c r="H49" s="54">
        <v>1</v>
      </c>
      <c r="I49" s="21">
        <f t="shared" si="56"/>
        <v>8.3333333333333321</v>
      </c>
      <c r="J49" s="54">
        <v>0</v>
      </c>
      <c r="K49" s="21">
        <f t="shared" ref="K49:K85" si="70">(J49/F49*100)</f>
        <v>0</v>
      </c>
      <c r="L49" s="24">
        <v>2</v>
      </c>
      <c r="M49" s="24">
        <v>0</v>
      </c>
      <c r="N49" s="54">
        <f t="shared" si="58"/>
        <v>12</v>
      </c>
      <c r="O49" s="19">
        <f t="shared" si="3"/>
        <v>100</v>
      </c>
      <c r="P49" s="54">
        <v>1</v>
      </c>
      <c r="Q49" s="19">
        <f t="shared" ref="Q49:Q85" si="71">(P49/N49*100)</f>
        <v>8.3333333333333321</v>
      </c>
      <c r="R49" s="54">
        <f t="shared" si="60"/>
        <v>10</v>
      </c>
      <c r="S49" s="19">
        <f t="shared" si="5"/>
        <v>83.333333333333343</v>
      </c>
      <c r="T49" s="54">
        <v>0</v>
      </c>
      <c r="U49" s="19">
        <f t="shared" si="61"/>
        <v>0</v>
      </c>
      <c r="V49" s="54">
        <f t="shared" si="62"/>
        <v>10</v>
      </c>
      <c r="W49" s="19">
        <f t="shared" si="7"/>
        <v>83.333333333333343</v>
      </c>
      <c r="X49" s="54">
        <v>0</v>
      </c>
      <c r="Y49" s="19">
        <f t="shared" si="63"/>
        <v>0</v>
      </c>
      <c r="Z49" s="54">
        <f t="shared" si="64"/>
        <v>10</v>
      </c>
      <c r="AA49" s="19">
        <f t="shared" si="9"/>
        <v>83.333333333333343</v>
      </c>
      <c r="AB49" s="54">
        <v>0</v>
      </c>
      <c r="AC49" s="19">
        <f t="shared" si="65"/>
        <v>0</v>
      </c>
      <c r="AD49" s="54">
        <f t="shared" si="66"/>
        <v>10</v>
      </c>
      <c r="AE49" s="19">
        <f t="shared" si="41"/>
        <v>83.333333333333343</v>
      </c>
      <c r="AF49" s="54">
        <v>0</v>
      </c>
      <c r="AG49" s="19">
        <f t="shared" si="67"/>
        <v>0</v>
      </c>
      <c r="AH49" s="54">
        <f t="shared" si="68"/>
        <v>10</v>
      </c>
      <c r="AI49" s="19">
        <f t="shared" si="13"/>
        <v>83.333333333333343</v>
      </c>
      <c r="AJ49" s="54">
        <v>0</v>
      </c>
      <c r="AK49" s="19">
        <f t="shared" si="69"/>
        <v>0</v>
      </c>
      <c r="AL49" s="24">
        <v>0</v>
      </c>
      <c r="AM49" s="24">
        <v>0</v>
      </c>
      <c r="AN49" s="24">
        <v>0</v>
      </c>
      <c r="AO49" s="24">
        <v>0</v>
      </c>
      <c r="AP49" s="24">
        <v>0</v>
      </c>
      <c r="AQ49" s="24">
        <v>0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3</v>
      </c>
      <c r="AY49" s="24">
        <v>0</v>
      </c>
      <c r="AZ49" s="24">
        <v>17</v>
      </c>
      <c r="BA49" s="24">
        <v>5</v>
      </c>
      <c r="BB49" s="28">
        <f t="shared" si="15"/>
        <v>29.411764705882355</v>
      </c>
      <c r="BC49" s="24">
        <v>0</v>
      </c>
      <c r="BD49" s="28">
        <f t="shared" si="16"/>
        <v>0</v>
      </c>
      <c r="BE49" s="22">
        <v>0</v>
      </c>
      <c r="BF49" s="29">
        <f t="shared" si="17"/>
        <v>0</v>
      </c>
      <c r="BG49" s="24">
        <v>6</v>
      </c>
      <c r="BH49" s="29">
        <f t="shared" si="18"/>
        <v>35.294117647058826</v>
      </c>
      <c r="BI49" s="30">
        <f t="shared" si="19"/>
        <v>11</v>
      </c>
      <c r="BJ49" s="29">
        <f t="shared" si="20"/>
        <v>64.705882352941174</v>
      </c>
      <c r="BK49" s="24">
        <v>6</v>
      </c>
      <c r="BL49" s="19">
        <f t="shared" si="21"/>
        <v>35.294117647058826</v>
      </c>
      <c r="BM49" s="24"/>
      <c r="BN49" s="19">
        <f t="shared" si="22"/>
        <v>0</v>
      </c>
      <c r="BO49" s="24"/>
      <c r="BP49" s="19">
        <f t="shared" si="36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>
        <v>0</v>
      </c>
      <c r="BV49" s="19">
        <f t="shared" si="26"/>
        <v>0</v>
      </c>
      <c r="BW49" s="4" t="s">
        <v>65</v>
      </c>
      <c r="BX49" s="31">
        <f>BI51+BK51+BM51+BO51+BQ51+BS51+BU51</f>
        <v>59</v>
      </c>
      <c r="BY49" s="4"/>
    </row>
    <row r="50" spans="1:77" ht="14.25" customHeight="1">
      <c r="A50" s="175"/>
      <c r="B50" s="175"/>
      <c r="C50" s="32" t="s">
        <v>101</v>
      </c>
      <c r="D50" s="24">
        <v>7</v>
      </c>
      <c r="E50" s="27">
        <v>6</v>
      </c>
      <c r="F50" s="24">
        <v>4</v>
      </c>
      <c r="G50" s="19">
        <f t="shared" si="0"/>
        <v>57.142857142857139</v>
      </c>
      <c r="H50" s="54">
        <v>3</v>
      </c>
      <c r="I50" s="21">
        <f t="shared" si="56"/>
        <v>42.857142857142854</v>
      </c>
      <c r="J50" s="54">
        <v>0</v>
      </c>
      <c r="K50" s="21">
        <f t="shared" si="70"/>
        <v>0</v>
      </c>
      <c r="L50" s="24">
        <v>2</v>
      </c>
      <c r="M50" s="24">
        <v>0</v>
      </c>
      <c r="N50" s="54">
        <f t="shared" si="58"/>
        <v>7</v>
      </c>
      <c r="O50" s="19">
        <f t="shared" si="3"/>
        <v>100</v>
      </c>
      <c r="P50" s="54">
        <v>1</v>
      </c>
      <c r="Q50" s="19">
        <f t="shared" si="71"/>
        <v>14.285714285714285</v>
      </c>
      <c r="R50" s="54">
        <f t="shared" si="60"/>
        <v>4</v>
      </c>
      <c r="S50" s="19">
        <f t="shared" si="5"/>
        <v>57.142857142857139</v>
      </c>
      <c r="T50" s="54">
        <v>0</v>
      </c>
      <c r="U50" s="19">
        <f t="shared" si="61"/>
        <v>0</v>
      </c>
      <c r="V50" s="54">
        <f t="shared" si="62"/>
        <v>4</v>
      </c>
      <c r="W50" s="19">
        <f t="shared" si="7"/>
        <v>57.142857142857139</v>
      </c>
      <c r="X50" s="54">
        <v>0</v>
      </c>
      <c r="Y50" s="19">
        <f t="shared" si="63"/>
        <v>0</v>
      </c>
      <c r="Z50" s="54">
        <f t="shared" si="64"/>
        <v>4</v>
      </c>
      <c r="AA50" s="19">
        <f t="shared" si="9"/>
        <v>57.142857142857139</v>
      </c>
      <c r="AB50" s="54">
        <v>1</v>
      </c>
      <c r="AC50" s="19">
        <f t="shared" si="65"/>
        <v>14.285714285714285</v>
      </c>
      <c r="AD50" s="54">
        <f t="shared" si="66"/>
        <v>4</v>
      </c>
      <c r="AE50" s="19">
        <f t="shared" si="41"/>
        <v>57.142857142857139</v>
      </c>
      <c r="AF50" s="54">
        <v>1</v>
      </c>
      <c r="AG50" s="19">
        <f t="shared" si="67"/>
        <v>14.285714285714285</v>
      </c>
      <c r="AH50" s="54">
        <f t="shared" si="68"/>
        <v>4</v>
      </c>
      <c r="AI50" s="19">
        <f t="shared" si="13"/>
        <v>57.142857142857139</v>
      </c>
      <c r="AJ50" s="54">
        <v>0</v>
      </c>
      <c r="AK50" s="19">
        <f t="shared" si="69"/>
        <v>0</v>
      </c>
      <c r="AL50" s="24">
        <v>0</v>
      </c>
      <c r="AM50" s="24">
        <v>0</v>
      </c>
      <c r="AN50" s="24">
        <v>0</v>
      </c>
      <c r="AO50" s="24">
        <v>0</v>
      </c>
      <c r="AP50" s="24">
        <v>0</v>
      </c>
      <c r="AQ50" s="24">
        <v>0</v>
      </c>
      <c r="AR50" s="24">
        <v>1</v>
      </c>
      <c r="AS50" s="24">
        <v>1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>
        <v>0</v>
      </c>
      <c r="AZ50" s="24">
        <v>7</v>
      </c>
      <c r="BA50" s="24">
        <v>0</v>
      </c>
      <c r="BB50" s="28">
        <f t="shared" si="15"/>
        <v>0</v>
      </c>
      <c r="BC50" s="24">
        <v>0</v>
      </c>
      <c r="BD50" s="28">
        <f t="shared" si="16"/>
        <v>0</v>
      </c>
      <c r="BE50" s="22">
        <v>0</v>
      </c>
      <c r="BF50" s="29">
        <f t="shared" si="17"/>
        <v>0</v>
      </c>
      <c r="BG50" s="24">
        <v>4</v>
      </c>
      <c r="BH50" s="29">
        <f t="shared" si="18"/>
        <v>57.142857142857139</v>
      </c>
      <c r="BI50" s="30">
        <f t="shared" si="19"/>
        <v>4</v>
      </c>
      <c r="BJ50" s="29">
        <f t="shared" si="20"/>
        <v>57.142857142857139</v>
      </c>
      <c r="BK50" s="24">
        <v>3</v>
      </c>
      <c r="BL50" s="19">
        <f t="shared" si="21"/>
        <v>42.857142857142854</v>
      </c>
      <c r="BM50" s="24"/>
      <c r="BN50" s="19">
        <f t="shared" si="22"/>
        <v>0</v>
      </c>
      <c r="BO50" s="24"/>
      <c r="BP50" s="19">
        <f t="shared" si="36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72">SUM(D47:D50)</f>
        <v>53</v>
      </c>
      <c r="E51" s="36">
        <f t="shared" si="72"/>
        <v>52</v>
      </c>
      <c r="F51" s="36">
        <f t="shared" si="72"/>
        <v>46</v>
      </c>
      <c r="G51" s="19">
        <f t="shared" si="0"/>
        <v>86.79245283018868</v>
      </c>
      <c r="H51" s="36">
        <f>SUM(H47:H50)</f>
        <v>14</v>
      </c>
      <c r="I51" s="21">
        <f t="shared" ref="I51:I85" si="73">(H51/F51*100)</f>
        <v>30.434782608695656</v>
      </c>
      <c r="J51" s="36">
        <f>SUM(J47:J50)</f>
        <v>0</v>
      </c>
      <c r="K51" s="23">
        <f t="shared" si="70"/>
        <v>0</v>
      </c>
      <c r="L51" s="36">
        <f t="shared" ref="L51:N51" si="74">SUM(L47:L50)</f>
        <v>14</v>
      </c>
      <c r="M51" s="36">
        <f t="shared" si="74"/>
        <v>0</v>
      </c>
      <c r="N51" s="36">
        <f t="shared" si="74"/>
        <v>53</v>
      </c>
      <c r="O51" s="19">
        <f t="shared" si="3"/>
        <v>100</v>
      </c>
      <c r="P51" s="36">
        <f>SUM(P47:P50)</f>
        <v>5</v>
      </c>
      <c r="Q51" s="19">
        <f t="shared" si="71"/>
        <v>9.433962264150944</v>
      </c>
      <c r="R51" s="36">
        <f>SUM(R47:R50)</f>
        <v>46</v>
      </c>
      <c r="S51" s="19">
        <f t="shared" si="5"/>
        <v>86.79245283018868</v>
      </c>
      <c r="T51" s="36">
        <f>SUM(T47:T50)</f>
        <v>0</v>
      </c>
      <c r="U51" s="19">
        <f t="shared" ref="U51:U85" si="75">(T51/R51*100)</f>
        <v>0</v>
      </c>
      <c r="V51" s="36">
        <f>SUM(V47:V50)</f>
        <v>46</v>
      </c>
      <c r="W51" s="19">
        <f t="shared" si="7"/>
        <v>86.79245283018868</v>
      </c>
      <c r="X51" s="36">
        <f>SUM(X47:X50)</f>
        <v>5</v>
      </c>
      <c r="Y51" s="19">
        <f t="shared" ref="Y51:Y85" si="76">(X51/V51*100)</f>
        <v>10.869565217391305</v>
      </c>
      <c r="Z51" s="54">
        <f t="shared" si="64"/>
        <v>46</v>
      </c>
      <c r="AA51" s="19">
        <f t="shared" si="9"/>
        <v>86.79245283018868</v>
      </c>
      <c r="AB51" s="36">
        <f>SUM(AB47:AB50)</f>
        <v>1</v>
      </c>
      <c r="AC51" s="19">
        <f t="shared" ref="AC51:AC85" si="77">(AB51/Z51*100)</f>
        <v>2.1739130434782608</v>
      </c>
      <c r="AD51" s="36">
        <f>SUM(AD47:AD50)</f>
        <v>46</v>
      </c>
      <c r="AE51" s="19">
        <f t="shared" si="41"/>
        <v>86.79245283018868</v>
      </c>
      <c r="AF51" s="36">
        <f>SUM(AF47:AF50)</f>
        <v>1</v>
      </c>
      <c r="AG51" s="19">
        <f t="shared" ref="AG51:AG85" si="78">(AF51/AD51*100)</f>
        <v>2.1739130434782608</v>
      </c>
      <c r="AH51" s="54">
        <f t="shared" si="68"/>
        <v>46</v>
      </c>
      <c r="AI51" s="19">
        <f t="shared" si="13"/>
        <v>86.79245283018868</v>
      </c>
      <c r="AJ51" s="36">
        <f>SUM(AJ47:AJ50)</f>
        <v>0</v>
      </c>
      <c r="AK51" s="19">
        <f t="shared" ref="AK51:AK85" si="79">(AJ51/AH51*100)</f>
        <v>0</v>
      </c>
      <c r="AL51" s="36">
        <f t="shared" ref="AL51:BA51" si="80">SUM(AL47:AL50)</f>
        <v>1</v>
      </c>
      <c r="AM51" s="36">
        <f t="shared" si="80"/>
        <v>1</v>
      </c>
      <c r="AN51" s="36">
        <f t="shared" si="80"/>
        <v>0</v>
      </c>
      <c r="AO51" s="36">
        <f t="shared" si="80"/>
        <v>2</v>
      </c>
      <c r="AP51" s="36">
        <f t="shared" si="80"/>
        <v>1</v>
      </c>
      <c r="AQ51" s="36">
        <f t="shared" si="80"/>
        <v>1</v>
      </c>
      <c r="AR51" s="36">
        <f t="shared" si="80"/>
        <v>1</v>
      </c>
      <c r="AS51" s="36">
        <f t="shared" si="80"/>
        <v>3</v>
      </c>
      <c r="AT51" s="36">
        <f t="shared" si="80"/>
        <v>0</v>
      </c>
      <c r="AU51" s="36">
        <f t="shared" si="80"/>
        <v>0</v>
      </c>
      <c r="AV51" s="36">
        <f t="shared" si="80"/>
        <v>0</v>
      </c>
      <c r="AW51" s="36">
        <f t="shared" si="80"/>
        <v>0</v>
      </c>
      <c r="AX51" s="36">
        <f t="shared" si="80"/>
        <v>5</v>
      </c>
      <c r="AY51" s="36">
        <f t="shared" si="80"/>
        <v>0</v>
      </c>
      <c r="AZ51" s="36">
        <f t="shared" si="80"/>
        <v>59</v>
      </c>
      <c r="BA51" s="36">
        <f t="shared" si="80"/>
        <v>9</v>
      </c>
      <c r="BB51" s="28">
        <f t="shared" si="15"/>
        <v>15.254237288135593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34</v>
      </c>
      <c r="BH51" s="29">
        <f t="shared" si="18"/>
        <v>57.627118644067799</v>
      </c>
      <c r="BI51" s="30">
        <f t="shared" si="19"/>
        <v>43</v>
      </c>
      <c r="BJ51" s="29">
        <f t="shared" si="20"/>
        <v>72.881355932203391</v>
      </c>
      <c r="BK51" s="36">
        <f>SUM(BK47:BK50)</f>
        <v>16</v>
      </c>
      <c r="BL51" s="19">
        <f t="shared" si="21"/>
        <v>27.118644067796609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36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99">
        <v>10</v>
      </c>
      <c r="B52" s="198" t="s">
        <v>102</v>
      </c>
      <c r="C52" s="32" t="s">
        <v>103</v>
      </c>
      <c r="D52" s="24">
        <v>37</v>
      </c>
      <c r="E52" s="27">
        <v>37</v>
      </c>
      <c r="F52" s="24">
        <v>26</v>
      </c>
      <c r="G52" s="19">
        <f t="shared" si="0"/>
        <v>70.270270270270274</v>
      </c>
      <c r="H52" s="24">
        <v>6</v>
      </c>
      <c r="I52" s="21">
        <f t="shared" si="73"/>
        <v>23.076923076923077</v>
      </c>
      <c r="J52" s="24">
        <v>0</v>
      </c>
      <c r="K52" s="23">
        <f t="shared" si="70"/>
        <v>0</v>
      </c>
      <c r="L52" s="24">
        <v>0</v>
      </c>
      <c r="M52" s="24">
        <v>0</v>
      </c>
      <c r="N52" s="24">
        <v>37</v>
      </c>
      <c r="O52" s="19">
        <f t="shared" si="3"/>
        <v>100</v>
      </c>
      <c r="P52" s="24">
        <v>3</v>
      </c>
      <c r="Q52" s="19">
        <f t="shared" si="71"/>
        <v>8.1081081081081088</v>
      </c>
      <c r="R52" s="24">
        <v>26</v>
      </c>
      <c r="S52" s="19">
        <f t="shared" si="5"/>
        <v>70.270270270270274</v>
      </c>
      <c r="T52" s="24">
        <v>0</v>
      </c>
      <c r="U52" s="19">
        <f t="shared" si="75"/>
        <v>0</v>
      </c>
      <c r="V52" s="24">
        <v>0</v>
      </c>
      <c r="W52" s="19">
        <v>0</v>
      </c>
      <c r="X52" s="24">
        <v>0</v>
      </c>
      <c r="Y52" s="19" t="e">
        <f t="shared" si="76"/>
        <v>#DIV/0!</v>
      </c>
      <c r="Z52" s="24">
        <v>26</v>
      </c>
      <c r="AA52" s="19">
        <f t="shared" si="9"/>
        <v>70.270270270270274</v>
      </c>
      <c r="AB52" s="24">
        <v>0</v>
      </c>
      <c r="AC52" s="19">
        <f t="shared" si="77"/>
        <v>0</v>
      </c>
      <c r="AD52" s="24">
        <v>26</v>
      </c>
      <c r="AE52" s="19">
        <f t="shared" si="41"/>
        <v>70.270270270270274</v>
      </c>
      <c r="AF52" s="24">
        <v>0</v>
      </c>
      <c r="AG52" s="19">
        <f t="shared" si="78"/>
        <v>0</v>
      </c>
      <c r="AH52" s="24">
        <v>26</v>
      </c>
      <c r="AI52" s="19">
        <f t="shared" si="13"/>
        <v>70.270270270270274</v>
      </c>
      <c r="AJ52" s="24">
        <v>1</v>
      </c>
      <c r="AK52" s="19">
        <f t="shared" si="79"/>
        <v>3.8461538461538463</v>
      </c>
      <c r="AL52" s="24">
        <v>2</v>
      </c>
      <c r="AM52" s="24"/>
      <c r="AN52" s="24">
        <v>0</v>
      </c>
      <c r="AO52" s="24">
        <v>2</v>
      </c>
      <c r="AP52" s="24">
        <v>0</v>
      </c>
      <c r="AQ52" s="24">
        <v>0</v>
      </c>
      <c r="AR52" s="24">
        <v>3</v>
      </c>
      <c r="AS52" s="24">
        <v>0</v>
      </c>
      <c r="AT52" s="24">
        <v>0</v>
      </c>
      <c r="AU52" s="24">
        <v>0</v>
      </c>
      <c r="AV52" s="24">
        <v>0</v>
      </c>
      <c r="AW52" s="24">
        <v>1</v>
      </c>
      <c r="AX52" s="24">
        <v>0</v>
      </c>
      <c r="AY52" s="24">
        <v>3</v>
      </c>
      <c r="AZ52" s="24">
        <v>29</v>
      </c>
      <c r="BA52" s="24">
        <v>7</v>
      </c>
      <c r="BB52" s="28">
        <f t="shared" si="15"/>
        <v>24.137931034482758</v>
      </c>
      <c r="BC52" s="24">
        <v>2</v>
      </c>
      <c r="BD52" s="28">
        <f t="shared" si="16"/>
        <v>6.8965517241379306</v>
      </c>
      <c r="BE52" s="22">
        <v>0</v>
      </c>
      <c r="BF52" s="29">
        <f t="shared" si="17"/>
        <v>0</v>
      </c>
      <c r="BG52" s="24">
        <v>11</v>
      </c>
      <c r="BH52" s="29">
        <f t="shared" si="18"/>
        <v>37.931034482758619</v>
      </c>
      <c r="BI52" s="30">
        <f t="shared" si="19"/>
        <v>20</v>
      </c>
      <c r="BJ52" s="29">
        <f t="shared" si="20"/>
        <v>68.965517241379317</v>
      </c>
      <c r="BK52" s="24">
        <v>9</v>
      </c>
      <c r="BL52" s="19">
        <f t="shared" si="21"/>
        <v>31.03448275862069</v>
      </c>
      <c r="BM52" s="24">
        <v>0</v>
      </c>
      <c r="BN52" s="19">
        <f t="shared" si="22"/>
        <v>0</v>
      </c>
      <c r="BO52" s="24">
        <v>0</v>
      </c>
      <c r="BP52" s="19">
        <f t="shared" si="36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28</v>
      </c>
      <c r="BY52" s="4"/>
    </row>
    <row r="53" spans="1:77" ht="14.25" customHeight="1">
      <c r="A53" s="174"/>
      <c r="B53" s="174"/>
      <c r="C53" s="32" t="s">
        <v>104</v>
      </c>
      <c r="D53" s="24">
        <v>19</v>
      </c>
      <c r="E53" s="27">
        <v>18</v>
      </c>
      <c r="F53" s="24">
        <v>16</v>
      </c>
      <c r="G53" s="19">
        <f t="shared" si="0"/>
        <v>84.210526315789465</v>
      </c>
      <c r="H53" s="24">
        <v>5</v>
      </c>
      <c r="I53" s="21">
        <f t="shared" si="73"/>
        <v>31.25</v>
      </c>
      <c r="J53" s="24">
        <v>0</v>
      </c>
      <c r="K53" s="23">
        <f t="shared" si="70"/>
        <v>0</v>
      </c>
      <c r="L53" s="24">
        <v>0</v>
      </c>
      <c r="M53" s="24">
        <v>0</v>
      </c>
      <c r="N53" s="24">
        <v>19</v>
      </c>
      <c r="O53" s="19">
        <f t="shared" si="3"/>
        <v>100</v>
      </c>
      <c r="P53" s="24">
        <v>1</v>
      </c>
      <c r="Q53" s="19">
        <f t="shared" si="71"/>
        <v>5.2631578947368416</v>
      </c>
      <c r="R53" s="24">
        <v>16</v>
      </c>
      <c r="S53" s="19">
        <f t="shared" si="5"/>
        <v>84.210526315789465</v>
      </c>
      <c r="T53" s="24">
        <v>0</v>
      </c>
      <c r="U53" s="19">
        <f t="shared" si="75"/>
        <v>0</v>
      </c>
      <c r="V53" s="24">
        <v>0</v>
      </c>
      <c r="W53" s="19">
        <v>0</v>
      </c>
      <c r="X53" s="24">
        <v>0</v>
      </c>
      <c r="Y53" s="19" t="e">
        <f t="shared" si="76"/>
        <v>#DIV/0!</v>
      </c>
      <c r="Z53" s="24">
        <v>16</v>
      </c>
      <c r="AA53" s="19">
        <f t="shared" si="9"/>
        <v>84.210526315789465</v>
      </c>
      <c r="AB53" s="24">
        <v>0</v>
      </c>
      <c r="AC53" s="19">
        <f t="shared" si="77"/>
        <v>0</v>
      </c>
      <c r="AD53" s="24">
        <v>16</v>
      </c>
      <c r="AE53" s="19">
        <f t="shared" si="41"/>
        <v>84.210526315789465</v>
      </c>
      <c r="AF53" s="24">
        <v>0</v>
      </c>
      <c r="AG53" s="19">
        <f t="shared" si="78"/>
        <v>0</v>
      </c>
      <c r="AH53" s="24">
        <v>16</v>
      </c>
      <c r="AI53" s="19">
        <f t="shared" si="13"/>
        <v>84.210526315789465</v>
      </c>
      <c r="AJ53" s="24">
        <v>0</v>
      </c>
      <c r="AK53" s="19">
        <f t="shared" si="79"/>
        <v>0</v>
      </c>
      <c r="AL53" s="24">
        <v>0</v>
      </c>
      <c r="AM53" s="24">
        <v>1</v>
      </c>
      <c r="AN53" s="24">
        <v>0</v>
      </c>
      <c r="AO53" s="24">
        <v>1</v>
      </c>
      <c r="AP53" s="24">
        <v>0</v>
      </c>
      <c r="AQ53" s="24">
        <v>0</v>
      </c>
      <c r="AR53" s="24">
        <v>2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3</v>
      </c>
      <c r="AZ53" s="24">
        <v>14</v>
      </c>
      <c r="BA53" s="24">
        <v>4</v>
      </c>
      <c r="BB53" s="28">
        <f t="shared" si="15"/>
        <v>28.571428571428569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5</v>
      </c>
      <c r="BH53" s="29">
        <f t="shared" si="18"/>
        <v>35.714285714285715</v>
      </c>
      <c r="BI53" s="30">
        <f t="shared" si="19"/>
        <v>9</v>
      </c>
      <c r="BJ53" s="29">
        <f t="shared" si="20"/>
        <v>64.285714285714292</v>
      </c>
      <c r="BK53" s="24">
        <v>5</v>
      </c>
      <c r="BL53" s="19">
        <f t="shared" si="21"/>
        <v>35.714285714285715</v>
      </c>
      <c r="BM53" s="24">
        <v>0</v>
      </c>
      <c r="BN53" s="19">
        <f t="shared" si="22"/>
        <v>0</v>
      </c>
      <c r="BO53" s="24">
        <v>0</v>
      </c>
      <c r="BP53" s="19">
        <f t="shared" si="36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69</v>
      </c>
      <c r="BY53" s="4"/>
    </row>
    <row r="54" spans="1:77" ht="14.25" customHeight="1">
      <c r="A54" s="175"/>
      <c r="B54" s="175"/>
      <c r="C54" s="32" t="s">
        <v>105</v>
      </c>
      <c r="D54" s="24">
        <v>31</v>
      </c>
      <c r="E54" s="27">
        <v>28</v>
      </c>
      <c r="F54" s="24">
        <v>24</v>
      </c>
      <c r="G54" s="19">
        <f t="shared" si="0"/>
        <v>77.41935483870968</v>
      </c>
      <c r="H54" s="24">
        <v>5</v>
      </c>
      <c r="I54" s="21">
        <f t="shared" si="73"/>
        <v>20.833333333333336</v>
      </c>
      <c r="J54" s="24">
        <v>1</v>
      </c>
      <c r="K54" s="23">
        <f t="shared" si="70"/>
        <v>4.1666666666666661</v>
      </c>
      <c r="L54" s="24">
        <v>0</v>
      </c>
      <c r="M54" s="24">
        <v>0</v>
      </c>
      <c r="N54" s="24">
        <v>31</v>
      </c>
      <c r="O54" s="19">
        <f t="shared" si="3"/>
        <v>100</v>
      </c>
      <c r="P54" s="24">
        <v>3</v>
      </c>
      <c r="Q54" s="19">
        <f t="shared" si="71"/>
        <v>9.67741935483871</v>
      </c>
      <c r="R54" s="24">
        <v>24</v>
      </c>
      <c r="S54" s="19">
        <f t="shared" si="5"/>
        <v>77.41935483870968</v>
      </c>
      <c r="T54" s="24">
        <v>0</v>
      </c>
      <c r="U54" s="19">
        <f t="shared" si="75"/>
        <v>0</v>
      </c>
      <c r="V54" s="24">
        <v>0</v>
      </c>
      <c r="W54" s="19">
        <f t="shared" ref="W54:W85" si="81">(V54/D54*100)</f>
        <v>0</v>
      </c>
      <c r="X54" s="24">
        <v>0</v>
      </c>
      <c r="Y54" s="19" t="e">
        <f t="shared" si="76"/>
        <v>#DIV/0!</v>
      </c>
      <c r="Z54" s="24">
        <v>24</v>
      </c>
      <c r="AA54" s="19">
        <f t="shared" si="9"/>
        <v>77.41935483870968</v>
      </c>
      <c r="AB54" s="24">
        <v>0</v>
      </c>
      <c r="AC54" s="19">
        <f t="shared" si="77"/>
        <v>0</v>
      </c>
      <c r="AD54" s="24">
        <v>24</v>
      </c>
      <c r="AE54" s="19">
        <f t="shared" si="41"/>
        <v>77.41935483870968</v>
      </c>
      <c r="AF54" s="24">
        <v>0</v>
      </c>
      <c r="AG54" s="19">
        <f t="shared" si="78"/>
        <v>0</v>
      </c>
      <c r="AH54" s="24">
        <v>24</v>
      </c>
      <c r="AI54" s="19">
        <f t="shared" si="13"/>
        <v>77.41935483870968</v>
      </c>
      <c r="AJ54" s="24">
        <v>0</v>
      </c>
      <c r="AK54" s="19">
        <f t="shared" si="79"/>
        <v>0</v>
      </c>
      <c r="AL54" s="24">
        <v>1</v>
      </c>
      <c r="AM54" s="24">
        <v>0</v>
      </c>
      <c r="AN54" s="24">
        <v>0</v>
      </c>
      <c r="AO54" s="24">
        <v>2</v>
      </c>
      <c r="AP54" s="24">
        <v>0</v>
      </c>
      <c r="AQ54" s="24">
        <v>0</v>
      </c>
      <c r="AR54" s="24">
        <v>3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3</v>
      </c>
      <c r="AZ54" s="24">
        <v>26</v>
      </c>
      <c r="BA54" s="24">
        <v>7</v>
      </c>
      <c r="BB54" s="28">
        <f t="shared" si="15"/>
        <v>26.923076923076923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11</v>
      </c>
      <c r="BH54" s="29">
        <f t="shared" si="18"/>
        <v>42.307692307692307</v>
      </c>
      <c r="BI54" s="30">
        <f t="shared" si="19"/>
        <v>18</v>
      </c>
      <c r="BJ54" s="29">
        <f t="shared" si="20"/>
        <v>69.230769230769226</v>
      </c>
      <c r="BK54" s="24">
        <v>8</v>
      </c>
      <c r="BL54" s="19">
        <f t="shared" si="21"/>
        <v>30.76923076923077</v>
      </c>
      <c r="BM54" s="24">
        <v>0</v>
      </c>
      <c r="BN54" s="19">
        <f t="shared" si="22"/>
        <v>0</v>
      </c>
      <c r="BO54" s="24">
        <v>0</v>
      </c>
      <c r="BP54" s="19">
        <f t="shared" si="36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69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82">SUM(D52:D54)</f>
        <v>87</v>
      </c>
      <c r="E55" s="55">
        <f t="shared" si="82"/>
        <v>83</v>
      </c>
      <c r="F55" s="55">
        <f t="shared" si="82"/>
        <v>66</v>
      </c>
      <c r="G55" s="19">
        <f t="shared" si="0"/>
        <v>75.862068965517238</v>
      </c>
      <c r="H55" s="36">
        <f>SUM(H52:H54)</f>
        <v>16</v>
      </c>
      <c r="I55" s="21">
        <f t="shared" si="73"/>
        <v>24.242424242424242</v>
      </c>
      <c r="J55" s="36">
        <f>SUM(J52:J54)</f>
        <v>1</v>
      </c>
      <c r="K55" s="23">
        <f t="shared" si="70"/>
        <v>1.5151515151515151</v>
      </c>
      <c r="L55" s="36">
        <f t="shared" ref="L55:N55" si="83">SUM(L52:L54)</f>
        <v>0</v>
      </c>
      <c r="M55" s="36">
        <f t="shared" si="83"/>
        <v>0</v>
      </c>
      <c r="N55" s="55">
        <f t="shared" si="83"/>
        <v>87</v>
      </c>
      <c r="O55" s="19">
        <f t="shared" si="3"/>
        <v>100</v>
      </c>
      <c r="P55" s="36">
        <f>SUM(P52:P54)</f>
        <v>7</v>
      </c>
      <c r="Q55" s="19">
        <f t="shared" si="71"/>
        <v>8.0459770114942533</v>
      </c>
      <c r="R55" s="36">
        <f>SUM(R52:R54)</f>
        <v>66</v>
      </c>
      <c r="S55" s="19">
        <f t="shared" si="5"/>
        <v>75.862068965517238</v>
      </c>
      <c r="T55" s="36">
        <f>SUM(T52:T54)</f>
        <v>0</v>
      </c>
      <c r="U55" s="19">
        <f t="shared" si="75"/>
        <v>0</v>
      </c>
      <c r="V55" s="36">
        <f>SUM(V52:V54)</f>
        <v>0</v>
      </c>
      <c r="W55" s="19">
        <f t="shared" si="81"/>
        <v>0</v>
      </c>
      <c r="X55" s="36">
        <f>SUM(X52:X54)</f>
        <v>0</v>
      </c>
      <c r="Y55" s="19" t="e">
        <f t="shared" si="76"/>
        <v>#DIV/0!</v>
      </c>
      <c r="Z55" s="36">
        <f>SUM(Z52:Z54)</f>
        <v>66</v>
      </c>
      <c r="AA55" s="19">
        <f t="shared" si="9"/>
        <v>75.862068965517238</v>
      </c>
      <c r="AB55" s="36">
        <f>SUM(AB52:AB54)</f>
        <v>0</v>
      </c>
      <c r="AC55" s="19">
        <f t="shared" si="77"/>
        <v>0</v>
      </c>
      <c r="AD55" s="36">
        <f>SUM(AD52:AD54)</f>
        <v>66</v>
      </c>
      <c r="AE55" s="19">
        <f t="shared" si="41"/>
        <v>75.862068965517238</v>
      </c>
      <c r="AF55" s="36">
        <f>SUM(AF52:AF54)</f>
        <v>0</v>
      </c>
      <c r="AG55" s="19">
        <f t="shared" si="78"/>
        <v>0</v>
      </c>
      <c r="AH55" s="36">
        <f>SUM(AH52:AH54)</f>
        <v>66</v>
      </c>
      <c r="AI55" s="19">
        <f t="shared" si="13"/>
        <v>75.862068965517238</v>
      </c>
      <c r="AJ55" s="36">
        <f>SUM(AJ52:AJ54)</f>
        <v>1</v>
      </c>
      <c r="AK55" s="19">
        <f t="shared" si="79"/>
        <v>1.5151515151515151</v>
      </c>
      <c r="AL55" s="36">
        <f t="shared" ref="AL55:BA55" si="84">SUM(AL52:AL54)</f>
        <v>3</v>
      </c>
      <c r="AM55" s="36">
        <f t="shared" si="84"/>
        <v>1</v>
      </c>
      <c r="AN55" s="36">
        <f t="shared" si="84"/>
        <v>0</v>
      </c>
      <c r="AO55" s="36">
        <f t="shared" si="84"/>
        <v>5</v>
      </c>
      <c r="AP55" s="36">
        <f t="shared" si="84"/>
        <v>0</v>
      </c>
      <c r="AQ55" s="36">
        <f t="shared" si="84"/>
        <v>0</v>
      </c>
      <c r="AR55" s="36">
        <f t="shared" si="84"/>
        <v>8</v>
      </c>
      <c r="AS55" s="36">
        <f t="shared" si="84"/>
        <v>0</v>
      </c>
      <c r="AT55" s="36">
        <f t="shared" si="84"/>
        <v>0</v>
      </c>
      <c r="AU55" s="36">
        <f t="shared" si="84"/>
        <v>0</v>
      </c>
      <c r="AV55" s="36">
        <f t="shared" si="84"/>
        <v>0</v>
      </c>
      <c r="AW55" s="36">
        <f t="shared" si="84"/>
        <v>1</v>
      </c>
      <c r="AX55" s="36">
        <f t="shared" si="84"/>
        <v>0</v>
      </c>
      <c r="AY55" s="36">
        <f t="shared" si="84"/>
        <v>9</v>
      </c>
      <c r="AZ55" s="36">
        <f t="shared" si="84"/>
        <v>69</v>
      </c>
      <c r="BA55" s="36">
        <f t="shared" si="84"/>
        <v>18</v>
      </c>
      <c r="BB55" s="28">
        <f t="shared" si="15"/>
        <v>26.086956521739129</v>
      </c>
      <c r="BC55" s="36">
        <f>SUM(BC52:BC54)</f>
        <v>2</v>
      </c>
      <c r="BD55" s="28">
        <f t="shared" si="16"/>
        <v>2.8985507246376812</v>
      </c>
      <c r="BE55" s="36">
        <f>SUM(BE52:BE54)</f>
        <v>0</v>
      </c>
      <c r="BF55" s="29">
        <f t="shared" si="17"/>
        <v>0</v>
      </c>
      <c r="BG55" s="55">
        <f>SUM(BG52:BG54)</f>
        <v>27</v>
      </c>
      <c r="BH55" s="29">
        <f t="shared" si="18"/>
        <v>39.130434782608695</v>
      </c>
      <c r="BI55" s="30">
        <f t="shared" si="19"/>
        <v>47</v>
      </c>
      <c r="BJ55" s="29">
        <f t="shared" si="20"/>
        <v>68.115942028985515</v>
      </c>
      <c r="BK55" s="36">
        <f>SUM(BK52:BK54)</f>
        <v>22</v>
      </c>
      <c r="BL55" s="19">
        <f t="shared" si="21"/>
        <v>31.884057971014489</v>
      </c>
      <c r="BM55" s="36">
        <f>SUM(BM52:BM54)</f>
        <v>0</v>
      </c>
      <c r="BN55" s="19">
        <f t="shared" si="22"/>
        <v>0</v>
      </c>
      <c r="BO55" s="36">
        <f>SUM(BO52:BO54)</f>
        <v>0</v>
      </c>
      <c r="BP55" s="19">
        <f t="shared" si="36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98">
        <v>11</v>
      </c>
      <c r="B56" s="199" t="s">
        <v>106</v>
      </c>
      <c r="C56" s="32" t="s">
        <v>107</v>
      </c>
      <c r="D56" s="115">
        <v>23</v>
      </c>
      <c r="E56" s="108">
        <v>10</v>
      </c>
      <c r="F56" s="152">
        <v>11</v>
      </c>
      <c r="G56" s="19">
        <f t="shared" si="0"/>
        <v>47.826086956521742</v>
      </c>
      <c r="H56" s="59">
        <v>2</v>
      </c>
      <c r="I56" s="21">
        <f t="shared" si="73"/>
        <v>18.181818181818183</v>
      </c>
      <c r="J56" s="27"/>
      <c r="K56" s="23">
        <f t="shared" si="70"/>
        <v>0</v>
      </c>
      <c r="L56" s="59"/>
      <c r="M56" s="59"/>
      <c r="N56" s="153">
        <v>22</v>
      </c>
      <c r="O56" s="19">
        <f t="shared" si="3"/>
        <v>95.652173913043484</v>
      </c>
      <c r="P56" s="17"/>
      <c r="Q56" s="19">
        <f t="shared" si="71"/>
        <v>0</v>
      </c>
      <c r="R56" s="117">
        <v>11</v>
      </c>
      <c r="S56" s="19">
        <f t="shared" si="5"/>
        <v>47.826086956521742</v>
      </c>
      <c r="T56" s="17"/>
      <c r="U56" s="19">
        <f t="shared" si="75"/>
        <v>0</v>
      </c>
      <c r="V56" s="117">
        <v>11</v>
      </c>
      <c r="W56" s="19">
        <f t="shared" si="81"/>
        <v>47.826086956521742</v>
      </c>
      <c r="X56" s="24"/>
      <c r="Y56" s="19">
        <f t="shared" si="76"/>
        <v>0</v>
      </c>
      <c r="Z56" s="117">
        <v>11</v>
      </c>
      <c r="AA56" s="19">
        <f t="shared" si="9"/>
        <v>47.826086956521742</v>
      </c>
      <c r="AB56" s="24"/>
      <c r="AC56" s="19">
        <f t="shared" si="77"/>
        <v>0</v>
      </c>
      <c r="AD56" s="117">
        <v>11</v>
      </c>
      <c r="AE56" s="19">
        <f t="shared" si="41"/>
        <v>47.826086956521742</v>
      </c>
      <c r="AF56" s="24"/>
      <c r="AG56" s="19">
        <f t="shared" si="78"/>
        <v>0</v>
      </c>
      <c r="AH56" s="117">
        <v>11</v>
      </c>
      <c r="AI56" s="19">
        <f t="shared" si="13"/>
        <v>47.826086956521742</v>
      </c>
      <c r="AJ56" s="24"/>
      <c r="AK56" s="19">
        <f t="shared" si="79"/>
        <v>0</v>
      </c>
      <c r="AL56" s="27"/>
      <c r="AM56" s="27"/>
      <c r="AN56" s="27">
        <v>1</v>
      </c>
      <c r="AO56" s="27"/>
      <c r="AP56" s="27"/>
      <c r="AQ56" s="27"/>
      <c r="AR56" s="60"/>
      <c r="AS56" s="27"/>
      <c r="AT56" s="27"/>
      <c r="AU56" s="27"/>
      <c r="AV56" s="60"/>
      <c r="AW56" s="27"/>
      <c r="AX56" s="27"/>
      <c r="AY56" s="27"/>
      <c r="AZ56" s="153">
        <v>11</v>
      </c>
      <c r="BA56" s="61">
        <v>2</v>
      </c>
      <c r="BB56" s="28">
        <f t="shared" si="15"/>
        <v>18.181818181818183</v>
      </c>
      <c r="BC56" s="24"/>
      <c r="BD56" s="28">
        <f t="shared" si="16"/>
        <v>0</v>
      </c>
      <c r="BE56" s="22"/>
      <c r="BF56" s="29">
        <f t="shared" si="17"/>
        <v>0</v>
      </c>
      <c r="BG56" s="153">
        <v>7</v>
      </c>
      <c r="BH56" s="29">
        <f t="shared" si="18"/>
        <v>63.636363636363633</v>
      </c>
      <c r="BI56" s="30">
        <f t="shared" si="19"/>
        <v>9</v>
      </c>
      <c r="BJ56" s="29">
        <f t="shared" si="20"/>
        <v>81.818181818181827</v>
      </c>
      <c r="BK56" s="154">
        <v>2</v>
      </c>
      <c r="BL56" s="19">
        <f t="shared" si="21"/>
        <v>18.181818181818183</v>
      </c>
      <c r="BM56" s="24"/>
      <c r="BN56" s="19">
        <f t="shared" si="22"/>
        <v>0</v>
      </c>
      <c r="BO56" s="24"/>
      <c r="BP56" s="19">
        <f t="shared" si="36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7</v>
      </c>
      <c r="BY56" s="4"/>
    </row>
    <row r="57" spans="1:77" ht="14.25" customHeight="1">
      <c r="A57" s="174"/>
      <c r="B57" s="174"/>
      <c r="C57" s="32" t="s">
        <v>108</v>
      </c>
      <c r="D57" s="115">
        <v>26</v>
      </c>
      <c r="E57" s="108">
        <v>23</v>
      </c>
      <c r="F57" s="155">
        <v>16</v>
      </c>
      <c r="G57" s="19">
        <f t="shared" si="0"/>
        <v>61.53846153846154</v>
      </c>
      <c r="H57" s="62">
        <v>1</v>
      </c>
      <c r="I57" s="21">
        <f t="shared" si="73"/>
        <v>6.25</v>
      </c>
      <c r="J57" s="62">
        <v>0</v>
      </c>
      <c r="K57" s="23">
        <f t="shared" si="70"/>
        <v>0</v>
      </c>
      <c r="L57" s="62"/>
      <c r="M57" s="62"/>
      <c r="N57" s="153">
        <v>19</v>
      </c>
      <c r="O57" s="19">
        <f t="shared" si="3"/>
        <v>73.076923076923066</v>
      </c>
      <c r="P57" s="17"/>
      <c r="Q57" s="19">
        <f t="shared" si="71"/>
        <v>0</v>
      </c>
      <c r="R57" s="118">
        <v>16</v>
      </c>
      <c r="S57" s="19">
        <f t="shared" si="5"/>
        <v>61.53846153846154</v>
      </c>
      <c r="T57" s="17"/>
      <c r="U57" s="19">
        <f t="shared" si="75"/>
        <v>0</v>
      </c>
      <c r="V57" s="118">
        <v>16</v>
      </c>
      <c r="W57" s="19">
        <f t="shared" si="81"/>
        <v>61.53846153846154</v>
      </c>
      <c r="X57" s="24"/>
      <c r="Y57" s="19">
        <f t="shared" si="76"/>
        <v>0</v>
      </c>
      <c r="Z57" s="118">
        <v>16</v>
      </c>
      <c r="AA57" s="19">
        <f t="shared" si="9"/>
        <v>61.53846153846154</v>
      </c>
      <c r="AB57" s="24"/>
      <c r="AC57" s="19">
        <f t="shared" si="77"/>
        <v>0</v>
      </c>
      <c r="AD57" s="118">
        <v>16</v>
      </c>
      <c r="AE57" s="19">
        <f t="shared" si="41"/>
        <v>61.53846153846154</v>
      </c>
      <c r="AF57" s="24"/>
      <c r="AG57" s="19">
        <f t="shared" si="78"/>
        <v>0</v>
      </c>
      <c r="AH57" s="118">
        <v>16</v>
      </c>
      <c r="AI57" s="19">
        <f t="shared" si="13"/>
        <v>61.53846153846154</v>
      </c>
      <c r="AJ57" s="24"/>
      <c r="AK57" s="19">
        <f t="shared" si="79"/>
        <v>0</v>
      </c>
      <c r="AL57" s="27"/>
      <c r="AM57" s="27"/>
      <c r="AN57" s="27"/>
      <c r="AO57" s="27"/>
      <c r="AP57" s="27"/>
      <c r="AQ57" s="27"/>
      <c r="AR57" s="63">
        <v>2</v>
      </c>
      <c r="AS57" s="27"/>
      <c r="AT57" s="27"/>
      <c r="AU57" s="27"/>
      <c r="AV57" s="63"/>
      <c r="AW57" s="27"/>
      <c r="AX57" s="27"/>
      <c r="AY57" s="27">
        <v>1</v>
      </c>
      <c r="AZ57" s="153">
        <v>21</v>
      </c>
      <c r="BA57" s="63">
        <v>5</v>
      </c>
      <c r="BB57" s="28">
        <f t="shared" si="15"/>
        <v>23.809523809523807</v>
      </c>
      <c r="BC57" s="24"/>
      <c r="BD57" s="28">
        <f t="shared" si="16"/>
        <v>0</v>
      </c>
      <c r="BE57" s="22"/>
      <c r="BF57" s="29">
        <f t="shared" si="17"/>
        <v>0</v>
      </c>
      <c r="BG57" s="153">
        <v>7</v>
      </c>
      <c r="BH57" s="29">
        <f t="shared" si="18"/>
        <v>33.333333333333329</v>
      </c>
      <c r="BI57" s="30">
        <f t="shared" si="19"/>
        <v>12</v>
      </c>
      <c r="BJ57" s="29">
        <f t="shared" si="20"/>
        <v>57.142857142857139</v>
      </c>
      <c r="BK57" s="154">
        <v>9</v>
      </c>
      <c r="BL57" s="19">
        <f t="shared" si="21"/>
        <v>42.857142857142854</v>
      </c>
      <c r="BM57" s="24"/>
      <c r="BN57" s="19">
        <f t="shared" si="22"/>
        <v>0</v>
      </c>
      <c r="BO57" s="24"/>
      <c r="BP57" s="19">
        <f t="shared" si="36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49</v>
      </c>
      <c r="BY57" s="4"/>
    </row>
    <row r="58" spans="1:77" ht="14.25" customHeight="1">
      <c r="A58" s="174"/>
      <c r="B58" s="174"/>
      <c r="C58" s="32" t="s">
        <v>109</v>
      </c>
      <c r="D58" s="115">
        <v>12</v>
      </c>
      <c r="E58" s="108">
        <v>12</v>
      </c>
      <c r="F58" s="155">
        <v>11</v>
      </c>
      <c r="G58" s="19">
        <f t="shared" si="0"/>
        <v>91.666666666666657</v>
      </c>
      <c r="H58" s="62"/>
      <c r="I58" s="21">
        <f t="shared" si="73"/>
        <v>0</v>
      </c>
      <c r="J58" s="62"/>
      <c r="K58" s="23">
        <f t="shared" si="70"/>
        <v>0</v>
      </c>
      <c r="L58" s="62"/>
      <c r="M58" s="62"/>
      <c r="N58" s="153">
        <v>10</v>
      </c>
      <c r="O58" s="19">
        <f t="shared" si="3"/>
        <v>83.333333333333343</v>
      </c>
      <c r="P58" s="17"/>
      <c r="Q58" s="19">
        <f t="shared" si="71"/>
        <v>0</v>
      </c>
      <c r="R58" s="118">
        <v>11</v>
      </c>
      <c r="S58" s="19">
        <f t="shared" si="5"/>
        <v>91.666666666666657</v>
      </c>
      <c r="T58" s="17"/>
      <c r="U58" s="19">
        <f t="shared" si="75"/>
        <v>0</v>
      </c>
      <c r="V58" s="118">
        <v>11</v>
      </c>
      <c r="W58" s="19">
        <f t="shared" si="81"/>
        <v>91.666666666666657</v>
      </c>
      <c r="X58" s="24"/>
      <c r="Y58" s="19">
        <f t="shared" si="76"/>
        <v>0</v>
      </c>
      <c r="Z58" s="118">
        <v>11</v>
      </c>
      <c r="AA58" s="19">
        <f t="shared" si="9"/>
        <v>91.666666666666657</v>
      </c>
      <c r="AB58" s="24"/>
      <c r="AC58" s="19">
        <f t="shared" si="77"/>
        <v>0</v>
      </c>
      <c r="AD58" s="118">
        <v>11</v>
      </c>
      <c r="AE58" s="19">
        <f t="shared" si="41"/>
        <v>91.666666666666657</v>
      </c>
      <c r="AF58" s="24"/>
      <c r="AG58" s="19">
        <f t="shared" si="78"/>
        <v>0</v>
      </c>
      <c r="AH58" s="118">
        <v>11</v>
      </c>
      <c r="AI58" s="19">
        <f t="shared" si="13"/>
        <v>91.666666666666657</v>
      </c>
      <c r="AJ58" s="24"/>
      <c r="AK58" s="19">
        <f t="shared" si="79"/>
        <v>0</v>
      </c>
      <c r="AL58" s="27"/>
      <c r="AM58" s="27"/>
      <c r="AN58" s="27">
        <v>2</v>
      </c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/>
      <c r="AZ58" s="153">
        <v>10</v>
      </c>
      <c r="BA58" s="63">
        <v>0</v>
      </c>
      <c r="BB58" s="28">
        <f t="shared" si="15"/>
        <v>0</v>
      </c>
      <c r="BC58" s="24"/>
      <c r="BD58" s="28">
        <f t="shared" si="16"/>
        <v>0</v>
      </c>
      <c r="BE58" s="22"/>
      <c r="BF58" s="29">
        <f t="shared" si="17"/>
        <v>0</v>
      </c>
      <c r="BG58" s="153">
        <v>4</v>
      </c>
      <c r="BH58" s="29">
        <f t="shared" si="18"/>
        <v>40</v>
      </c>
      <c r="BI58" s="30">
        <f t="shared" si="19"/>
        <v>4</v>
      </c>
      <c r="BJ58" s="29">
        <f t="shared" si="20"/>
        <v>40</v>
      </c>
      <c r="BK58" s="154">
        <v>6</v>
      </c>
      <c r="BL58" s="19">
        <f t="shared" si="21"/>
        <v>60</v>
      </c>
      <c r="BM58" s="24"/>
      <c r="BN58" s="19">
        <f t="shared" si="22"/>
        <v>0</v>
      </c>
      <c r="BO58" s="24"/>
      <c r="BP58" s="19">
        <f t="shared" si="36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49</v>
      </c>
      <c r="BY58" s="4"/>
    </row>
    <row r="59" spans="1:77" ht="14.25" customHeight="1">
      <c r="A59" s="175"/>
      <c r="B59" s="175"/>
      <c r="C59" s="32" t="s">
        <v>110</v>
      </c>
      <c r="D59" s="115">
        <v>6</v>
      </c>
      <c r="E59" s="108">
        <v>7</v>
      </c>
      <c r="F59" s="152">
        <v>9</v>
      </c>
      <c r="G59" s="19">
        <f t="shared" si="0"/>
        <v>150</v>
      </c>
      <c r="H59" s="64">
        <v>1</v>
      </c>
      <c r="I59" s="21">
        <f t="shared" si="73"/>
        <v>11.111111111111111</v>
      </c>
      <c r="J59" s="27"/>
      <c r="K59" s="23">
        <f t="shared" si="70"/>
        <v>0</v>
      </c>
      <c r="L59" s="64"/>
      <c r="M59" s="64"/>
      <c r="N59" s="153">
        <v>5</v>
      </c>
      <c r="O59" s="19">
        <f t="shared" si="3"/>
        <v>83.333333333333343</v>
      </c>
      <c r="P59" s="17"/>
      <c r="Q59" s="19">
        <f t="shared" si="71"/>
        <v>0</v>
      </c>
      <c r="R59" s="117">
        <v>9</v>
      </c>
      <c r="S59" s="19">
        <f t="shared" si="5"/>
        <v>150</v>
      </c>
      <c r="T59" s="17"/>
      <c r="U59" s="19">
        <f t="shared" si="75"/>
        <v>0</v>
      </c>
      <c r="V59" s="117">
        <v>9</v>
      </c>
      <c r="W59" s="19">
        <f t="shared" si="81"/>
        <v>150</v>
      </c>
      <c r="X59" s="24"/>
      <c r="Y59" s="19">
        <f t="shared" si="76"/>
        <v>0</v>
      </c>
      <c r="Z59" s="117">
        <v>9</v>
      </c>
      <c r="AA59" s="19">
        <f t="shared" si="9"/>
        <v>150</v>
      </c>
      <c r="AB59" s="24"/>
      <c r="AC59" s="19">
        <f t="shared" si="77"/>
        <v>0</v>
      </c>
      <c r="AD59" s="117">
        <v>9</v>
      </c>
      <c r="AE59" s="19">
        <f t="shared" si="41"/>
        <v>150</v>
      </c>
      <c r="AF59" s="24"/>
      <c r="AG59" s="19">
        <f t="shared" si="78"/>
        <v>0</v>
      </c>
      <c r="AH59" s="117">
        <v>9</v>
      </c>
      <c r="AI59" s="19">
        <f t="shared" si="13"/>
        <v>150</v>
      </c>
      <c r="AJ59" s="24"/>
      <c r="AK59" s="19">
        <f t="shared" si="79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>
        <v>1</v>
      </c>
      <c r="AZ59" s="153">
        <v>7</v>
      </c>
      <c r="BA59" s="63">
        <v>0</v>
      </c>
      <c r="BB59" s="28">
        <f t="shared" si="15"/>
        <v>0</v>
      </c>
      <c r="BC59" s="24"/>
      <c r="BD59" s="28">
        <f t="shared" si="16"/>
        <v>0</v>
      </c>
      <c r="BE59" s="22"/>
      <c r="BF59" s="29">
        <f t="shared" si="17"/>
        <v>0</v>
      </c>
      <c r="BG59" s="153">
        <v>2</v>
      </c>
      <c r="BH59" s="29">
        <f t="shared" si="18"/>
        <v>28.571428571428569</v>
      </c>
      <c r="BI59" s="30">
        <f t="shared" si="19"/>
        <v>2</v>
      </c>
      <c r="BJ59" s="29">
        <f t="shared" si="20"/>
        <v>28.571428571428569</v>
      </c>
      <c r="BK59" s="154">
        <v>5</v>
      </c>
      <c r="BL59" s="19">
        <f t="shared" si="21"/>
        <v>71.428571428571431</v>
      </c>
      <c r="BM59" s="24"/>
      <c r="BN59" s="19">
        <f t="shared" si="22"/>
        <v>0</v>
      </c>
      <c r="BO59" s="24"/>
      <c r="BP59" s="19">
        <f t="shared" si="36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19">
        <f t="shared" ref="D60:F60" si="85">SUM(D56:D59)</f>
        <v>67</v>
      </c>
      <c r="E60" s="119">
        <f t="shared" si="85"/>
        <v>52</v>
      </c>
      <c r="F60" s="36">
        <f t="shared" si="85"/>
        <v>47</v>
      </c>
      <c r="G60" s="19">
        <f t="shared" si="0"/>
        <v>70.149253731343293</v>
      </c>
      <c r="H60" s="36">
        <f>SUM(H56:H59)</f>
        <v>4</v>
      </c>
      <c r="I60" s="21">
        <f t="shared" si="73"/>
        <v>8.5106382978723403</v>
      </c>
      <c r="J60" s="36">
        <f>SUM(J56:J59)</f>
        <v>0</v>
      </c>
      <c r="K60" s="23">
        <f t="shared" si="70"/>
        <v>0</v>
      </c>
      <c r="L60" s="36">
        <f t="shared" ref="L60:N60" si="86">SUM(L56:L59)</f>
        <v>0</v>
      </c>
      <c r="M60" s="36">
        <f t="shared" si="86"/>
        <v>0</v>
      </c>
      <c r="N60" s="36">
        <f t="shared" si="86"/>
        <v>56</v>
      </c>
      <c r="O60" s="19">
        <f t="shared" si="3"/>
        <v>83.582089552238799</v>
      </c>
      <c r="P60" s="36">
        <f>SUM(P56:P59)</f>
        <v>0</v>
      </c>
      <c r="Q60" s="19">
        <f t="shared" si="71"/>
        <v>0</v>
      </c>
      <c r="R60" s="36">
        <f>SUM(R56:R59)</f>
        <v>47</v>
      </c>
      <c r="S60" s="19">
        <f t="shared" si="5"/>
        <v>70.149253731343293</v>
      </c>
      <c r="T60" s="36">
        <f>SUM(T56:T59)</f>
        <v>0</v>
      </c>
      <c r="U60" s="19">
        <f t="shared" si="75"/>
        <v>0</v>
      </c>
      <c r="V60" s="36">
        <f>SUM(V56:V59)</f>
        <v>47</v>
      </c>
      <c r="W60" s="19">
        <f t="shared" si="81"/>
        <v>70.149253731343293</v>
      </c>
      <c r="X60" s="36">
        <f>SUM(X56:X59)</f>
        <v>0</v>
      </c>
      <c r="Y60" s="19">
        <f t="shared" si="76"/>
        <v>0</v>
      </c>
      <c r="Z60" s="36">
        <f>SUM(Z56:Z59)</f>
        <v>47</v>
      </c>
      <c r="AA60" s="19">
        <f t="shared" si="9"/>
        <v>70.149253731343293</v>
      </c>
      <c r="AB60" s="36">
        <f>SUM(AB56:AB59)</f>
        <v>0</v>
      </c>
      <c r="AC60" s="19">
        <f t="shared" si="77"/>
        <v>0</v>
      </c>
      <c r="AD60" s="36">
        <f>SUM(AD56:AD59)</f>
        <v>47</v>
      </c>
      <c r="AE60" s="19">
        <f t="shared" si="41"/>
        <v>70.149253731343293</v>
      </c>
      <c r="AF60" s="36">
        <f>SUM(AF56:AF59)</f>
        <v>0</v>
      </c>
      <c r="AG60" s="19">
        <f t="shared" si="78"/>
        <v>0</v>
      </c>
      <c r="AH60" s="36">
        <f>SUM(AH56:AH59)</f>
        <v>47</v>
      </c>
      <c r="AI60" s="19">
        <f t="shared" si="13"/>
        <v>70.149253731343293</v>
      </c>
      <c r="AJ60" s="36">
        <f>SUM(AJ56:AJ59)</f>
        <v>0</v>
      </c>
      <c r="AK60" s="19">
        <f t="shared" si="79"/>
        <v>0</v>
      </c>
      <c r="AL60" s="36">
        <f t="shared" ref="AL60:BA60" si="87">SUM(AL56:AL59)</f>
        <v>0</v>
      </c>
      <c r="AM60" s="36">
        <f t="shared" si="87"/>
        <v>0</v>
      </c>
      <c r="AN60" s="36">
        <f t="shared" si="87"/>
        <v>3</v>
      </c>
      <c r="AO60" s="36">
        <f t="shared" si="87"/>
        <v>0</v>
      </c>
      <c r="AP60" s="36">
        <f t="shared" si="87"/>
        <v>0</v>
      </c>
      <c r="AQ60" s="36">
        <f t="shared" si="87"/>
        <v>0</v>
      </c>
      <c r="AR60" s="36">
        <f t="shared" si="87"/>
        <v>2</v>
      </c>
      <c r="AS60" s="36">
        <f t="shared" si="87"/>
        <v>0</v>
      </c>
      <c r="AT60" s="36">
        <f t="shared" si="87"/>
        <v>0</v>
      </c>
      <c r="AU60" s="36">
        <f t="shared" si="87"/>
        <v>0</v>
      </c>
      <c r="AV60" s="36">
        <f t="shared" si="87"/>
        <v>0</v>
      </c>
      <c r="AW60" s="36">
        <f t="shared" si="87"/>
        <v>0</v>
      </c>
      <c r="AX60" s="36">
        <f t="shared" si="87"/>
        <v>0</v>
      </c>
      <c r="AY60" s="36">
        <f t="shared" si="87"/>
        <v>2</v>
      </c>
      <c r="AZ60" s="36">
        <f t="shared" si="87"/>
        <v>49</v>
      </c>
      <c r="BA60" s="36">
        <f t="shared" si="87"/>
        <v>7</v>
      </c>
      <c r="BB60" s="28">
        <f t="shared" si="15"/>
        <v>14.285714285714285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36">
        <f>SUM(BG56:BG59)</f>
        <v>20</v>
      </c>
      <c r="BH60" s="29">
        <f t="shared" si="18"/>
        <v>40.816326530612244</v>
      </c>
      <c r="BI60" s="30">
        <f t="shared" si="19"/>
        <v>27</v>
      </c>
      <c r="BJ60" s="29">
        <f t="shared" si="20"/>
        <v>55.102040816326522</v>
      </c>
      <c r="BK60" s="36">
        <f>SUM(BK56:BK59)</f>
        <v>22</v>
      </c>
      <c r="BL60" s="19">
        <f t="shared" si="21"/>
        <v>44.897959183673471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36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98">
        <v>12</v>
      </c>
      <c r="B61" s="198" t="s">
        <v>111</v>
      </c>
      <c r="C61" s="32" t="s">
        <v>112</v>
      </c>
      <c r="D61" s="24">
        <v>26</v>
      </c>
      <c r="E61" s="27">
        <v>26</v>
      </c>
      <c r="F61" s="24"/>
      <c r="G61" s="19">
        <f t="shared" si="0"/>
        <v>0</v>
      </c>
      <c r="H61" s="24">
        <v>4</v>
      </c>
      <c r="I61" s="21" t="e">
        <f t="shared" si="73"/>
        <v>#DIV/0!</v>
      </c>
      <c r="J61" s="24"/>
      <c r="K61" s="23" t="e">
        <f t="shared" si="70"/>
        <v>#DIV/0!</v>
      </c>
      <c r="L61" s="24"/>
      <c r="M61" s="24"/>
      <c r="N61" s="24">
        <v>26</v>
      </c>
      <c r="O61" s="19">
        <f t="shared" si="3"/>
        <v>100</v>
      </c>
      <c r="P61" s="24">
        <v>1</v>
      </c>
      <c r="Q61" s="19">
        <f t="shared" si="71"/>
        <v>3.8461538461538463</v>
      </c>
      <c r="R61" s="24">
        <v>29</v>
      </c>
      <c r="S61" s="19">
        <f t="shared" si="5"/>
        <v>111.53846153846155</v>
      </c>
      <c r="T61" s="24"/>
      <c r="U61" s="19">
        <f t="shared" si="75"/>
        <v>0</v>
      </c>
      <c r="V61" s="24">
        <v>29</v>
      </c>
      <c r="W61" s="19">
        <f t="shared" si="81"/>
        <v>111.53846153846155</v>
      </c>
      <c r="X61" s="24"/>
      <c r="Y61" s="19">
        <f t="shared" si="76"/>
        <v>0</v>
      </c>
      <c r="Z61" s="24">
        <v>29</v>
      </c>
      <c r="AA61" s="19">
        <f t="shared" si="9"/>
        <v>111.53846153846155</v>
      </c>
      <c r="AB61" s="24"/>
      <c r="AC61" s="19">
        <f t="shared" si="77"/>
        <v>0</v>
      </c>
      <c r="AD61" s="24">
        <v>29</v>
      </c>
      <c r="AE61" s="19">
        <f t="shared" si="41"/>
        <v>111.53846153846155</v>
      </c>
      <c r="AF61" s="24">
        <v>1</v>
      </c>
      <c r="AG61" s="19">
        <f t="shared" si="78"/>
        <v>3.4482758620689653</v>
      </c>
      <c r="AH61" s="24">
        <v>29</v>
      </c>
      <c r="AI61" s="19">
        <f t="shared" si="13"/>
        <v>111.53846153846155</v>
      </c>
      <c r="AJ61" s="24"/>
      <c r="AK61" s="19">
        <f t="shared" si="79"/>
        <v>0</v>
      </c>
      <c r="AL61" s="24"/>
      <c r="AM61" s="24"/>
      <c r="AN61" s="24">
        <v>3</v>
      </c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>
        <v>5</v>
      </c>
      <c r="AZ61" s="24">
        <v>23</v>
      </c>
      <c r="BA61" s="24">
        <v>8</v>
      </c>
      <c r="BB61" s="28">
        <f t="shared" si="15"/>
        <v>34.782608695652172</v>
      </c>
      <c r="BC61" s="24"/>
      <c r="BD61" s="28">
        <f t="shared" si="16"/>
        <v>0</v>
      </c>
      <c r="BE61" s="22"/>
      <c r="BF61" s="29">
        <f t="shared" si="17"/>
        <v>0</v>
      </c>
      <c r="BG61" s="24">
        <v>8</v>
      </c>
      <c r="BH61" s="29">
        <f t="shared" si="18"/>
        <v>34.782608695652172</v>
      </c>
      <c r="BI61" s="30">
        <f t="shared" si="19"/>
        <v>16</v>
      </c>
      <c r="BJ61" s="29">
        <f t="shared" si="20"/>
        <v>69.565217391304344</v>
      </c>
      <c r="BK61" s="24">
        <v>7</v>
      </c>
      <c r="BL61" s="19">
        <f t="shared" si="21"/>
        <v>30.434782608695656</v>
      </c>
      <c r="BM61" s="24"/>
      <c r="BN61" s="19">
        <f t="shared" si="22"/>
        <v>0</v>
      </c>
      <c r="BO61" s="24"/>
      <c r="BP61" s="19">
        <f t="shared" si="36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14</v>
      </c>
      <c r="BY61" s="4"/>
    </row>
    <row r="62" spans="1:77" ht="14.25" customHeight="1">
      <c r="A62" s="174"/>
      <c r="B62" s="174"/>
      <c r="C62" s="32" t="s">
        <v>113</v>
      </c>
      <c r="D62" s="24">
        <v>15</v>
      </c>
      <c r="E62" s="27">
        <v>22</v>
      </c>
      <c r="F62" s="24"/>
      <c r="G62" s="19">
        <f t="shared" si="0"/>
        <v>0</v>
      </c>
      <c r="H62" s="24">
        <v>1</v>
      </c>
      <c r="I62" s="21" t="e">
        <f t="shared" si="73"/>
        <v>#DIV/0!</v>
      </c>
      <c r="J62" s="24"/>
      <c r="K62" s="23" t="e">
        <f t="shared" si="70"/>
        <v>#DIV/0!</v>
      </c>
      <c r="L62" s="24"/>
      <c r="M62" s="24"/>
      <c r="N62" s="24">
        <v>15</v>
      </c>
      <c r="O62" s="19">
        <f t="shared" si="3"/>
        <v>100</v>
      </c>
      <c r="P62" s="24"/>
      <c r="Q62" s="19">
        <f t="shared" si="71"/>
        <v>0</v>
      </c>
      <c r="R62" s="24">
        <v>38</v>
      </c>
      <c r="S62" s="19">
        <f t="shared" si="5"/>
        <v>253.33333333333331</v>
      </c>
      <c r="T62" s="24"/>
      <c r="U62" s="19">
        <f t="shared" si="75"/>
        <v>0</v>
      </c>
      <c r="V62" s="24">
        <v>38</v>
      </c>
      <c r="W62" s="19">
        <f t="shared" si="81"/>
        <v>253.33333333333331</v>
      </c>
      <c r="X62" s="24"/>
      <c r="Y62" s="19">
        <f t="shared" si="76"/>
        <v>0</v>
      </c>
      <c r="Z62" s="24">
        <v>38</v>
      </c>
      <c r="AA62" s="19">
        <f t="shared" si="9"/>
        <v>253.33333333333331</v>
      </c>
      <c r="AB62" s="24"/>
      <c r="AC62" s="19">
        <f t="shared" si="77"/>
        <v>0</v>
      </c>
      <c r="AD62" s="24">
        <v>38</v>
      </c>
      <c r="AE62" s="19">
        <f t="shared" si="41"/>
        <v>253.33333333333331</v>
      </c>
      <c r="AF62" s="24"/>
      <c r="AG62" s="19">
        <f t="shared" si="78"/>
        <v>0</v>
      </c>
      <c r="AH62" s="24">
        <v>38</v>
      </c>
      <c r="AI62" s="19">
        <f t="shared" si="13"/>
        <v>253.33333333333331</v>
      </c>
      <c r="AJ62" s="24">
        <v>1</v>
      </c>
      <c r="AK62" s="19">
        <f t="shared" si="79"/>
        <v>2.6315789473684208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>
        <v>1</v>
      </c>
      <c r="AZ62" s="24">
        <v>19</v>
      </c>
      <c r="BA62" s="24">
        <v>5</v>
      </c>
      <c r="BB62" s="28">
        <f t="shared" si="15"/>
        <v>26.315789473684209</v>
      </c>
      <c r="BC62" s="24"/>
      <c r="BD62" s="28">
        <f t="shared" si="16"/>
        <v>0</v>
      </c>
      <c r="BE62" s="22"/>
      <c r="BF62" s="29">
        <f t="shared" si="17"/>
        <v>0</v>
      </c>
      <c r="BG62" s="24">
        <v>5</v>
      </c>
      <c r="BH62" s="29">
        <f t="shared" si="18"/>
        <v>26.315789473684209</v>
      </c>
      <c r="BI62" s="30">
        <f t="shared" si="19"/>
        <v>10</v>
      </c>
      <c r="BJ62" s="29">
        <f t="shared" si="20"/>
        <v>52.631578947368418</v>
      </c>
      <c r="BK62" s="24">
        <v>9</v>
      </c>
      <c r="BL62" s="19">
        <f t="shared" si="21"/>
        <v>47.368421052631575</v>
      </c>
      <c r="BM62" s="24"/>
      <c r="BN62" s="19">
        <f t="shared" si="22"/>
        <v>0</v>
      </c>
      <c r="BO62" s="24"/>
      <c r="BP62" s="19">
        <f t="shared" si="36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88</v>
      </c>
      <c r="BY62" s="4"/>
    </row>
    <row r="63" spans="1:77" ht="14.25" customHeight="1">
      <c r="A63" s="174"/>
      <c r="B63" s="174"/>
      <c r="C63" s="32" t="s">
        <v>114</v>
      </c>
      <c r="D63" s="24">
        <v>32</v>
      </c>
      <c r="E63" s="27">
        <v>44</v>
      </c>
      <c r="F63" s="24"/>
      <c r="G63" s="19">
        <f t="shared" si="0"/>
        <v>0</v>
      </c>
      <c r="H63" s="24">
        <v>1</v>
      </c>
      <c r="I63" s="21" t="e">
        <f t="shared" si="73"/>
        <v>#DIV/0!</v>
      </c>
      <c r="J63" s="24"/>
      <c r="K63" s="23" t="e">
        <f t="shared" si="70"/>
        <v>#DIV/0!</v>
      </c>
      <c r="L63" s="24"/>
      <c r="M63" s="24"/>
      <c r="N63" s="24">
        <v>19</v>
      </c>
      <c r="O63" s="19">
        <f t="shared" si="3"/>
        <v>59.375</v>
      </c>
      <c r="P63" s="24">
        <v>2</v>
      </c>
      <c r="Q63" s="19">
        <f t="shared" si="71"/>
        <v>10.526315789473683</v>
      </c>
      <c r="R63" s="24">
        <v>37</v>
      </c>
      <c r="S63" s="19">
        <f t="shared" si="5"/>
        <v>115.625</v>
      </c>
      <c r="T63" s="24"/>
      <c r="U63" s="19">
        <f t="shared" si="75"/>
        <v>0</v>
      </c>
      <c r="V63" s="24">
        <v>37</v>
      </c>
      <c r="W63" s="19">
        <f t="shared" si="81"/>
        <v>115.625</v>
      </c>
      <c r="X63" s="24"/>
      <c r="Y63" s="19">
        <f t="shared" si="76"/>
        <v>0</v>
      </c>
      <c r="Z63" s="24">
        <v>37</v>
      </c>
      <c r="AA63" s="19">
        <f t="shared" si="9"/>
        <v>115.625</v>
      </c>
      <c r="AB63" s="24"/>
      <c r="AC63" s="19">
        <f t="shared" si="77"/>
        <v>0</v>
      </c>
      <c r="AD63" s="24">
        <v>37</v>
      </c>
      <c r="AE63" s="19">
        <f t="shared" si="41"/>
        <v>115.625</v>
      </c>
      <c r="AF63" s="24"/>
      <c r="AG63" s="19">
        <f t="shared" si="78"/>
        <v>0</v>
      </c>
      <c r="AH63" s="24">
        <v>37</v>
      </c>
      <c r="AI63" s="19">
        <f t="shared" si="13"/>
        <v>115.625</v>
      </c>
      <c r="AJ63" s="24"/>
      <c r="AK63" s="19">
        <f t="shared" si="79"/>
        <v>0</v>
      </c>
      <c r="AL63" s="24"/>
      <c r="AM63" s="24"/>
      <c r="AN63" s="24">
        <v>1</v>
      </c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>
        <v>24</v>
      </c>
      <c r="BA63" s="24">
        <v>6</v>
      </c>
      <c r="BB63" s="28">
        <f t="shared" si="15"/>
        <v>25</v>
      </c>
      <c r="BC63" s="24"/>
      <c r="BD63" s="28">
        <f t="shared" si="16"/>
        <v>0</v>
      </c>
      <c r="BE63" s="22"/>
      <c r="BF63" s="29">
        <f t="shared" si="17"/>
        <v>0</v>
      </c>
      <c r="BG63" s="24">
        <v>6</v>
      </c>
      <c r="BH63" s="29">
        <f t="shared" si="18"/>
        <v>25</v>
      </c>
      <c r="BI63" s="30">
        <f t="shared" si="19"/>
        <v>12</v>
      </c>
      <c r="BJ63" s="29">
        <f t="shared" si="20"/>
        <v>50</v>
      </c>
      <c r="BK63" s="24">
        <v>12</v>
      </c>
      <c r="BL63" s="19">
        <f t="shared" si="21"/>
        <v>50</v>
      </c>
      <c r="BM63" s="24"/>
      <c r="BN63" s="19">
        <f t="shared" si="22"/>
        <v>0</v>
      </c>
      <c r="BO63" s="24"/>
      <c r="BP63" s="19">
        <f t="shared" si="36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88</v>
      </c>
      <c r="BY63" s="4"/>
    </row>
    <row r="64" spans="1:77" ht="14.25" customHeight="1">
      <c r="A64" s="175"/>
      <c r="B64" s="175"/>
      <c r="C64" s="32" t="s">
        <v>115</v>
      </c>
      <c r="D64" s="24">
        <v>22</v>
      </c>
      <c r="E64" s="27">
        <v>22</v>
      </c>
      <c r="F64" s="24"/>
      <c r="G64" s="19">
        <f t="shared" si="0"/>
        <v>0</v>
      </c>
      <c r="H64" s="24">
        <v>1</v>
      </c>
      <c r="I64" s="21" t="e">
        <f t="shared" si="73"/>
        <v>#DIV/0!</v>
      </c>
      <c r="J64" s="24"/>
      <c r="K64" s="23" t="e">
        <f t="shared" si="70"/>
        <v>#DIV/0!</v>
      </c>
      <c r="L64" s="24"/>
      <c r="M64" s="24"/>
      <c r="N64" s="24">
        <v>22</v>
      </c>
      <c r="O64" s="19">
        <f t="shared" si="3"/>
        <v>100</v>
      </c>
      <c r="P64" s="24">
        <v>3</v>
      </c>
      <c r="Q64" s="19">
        <f t="shared" si="71"/>
        <v>13.636363636363635</v>
      </c>
      <c r="R64" s="24">
        <v>37</v>
      </c>
      <c r="S64" s="19">
        <f t="shared" si="5"/>
        <v>168.18181818181819</v>
      </c>
      <c r="T64" s="24"/>
      <c r="U64" s="19">
        <f t="shared" si="75"/>
        <v>0</v>
      </c>
      <c r="V64" s="24">
        <v>37</v>
      </c>
      <c r="W64" s="19">
        <f t="shared" si="81"/>
        <v>168.18181818181819</v>
      </c>
      <c r="X64" s="24"/>
      <c r="Y64" s="19">
        <f t="shared" si="76"/>
        <v>0</v>
      </c>
      <c r="Z64" s="24">
        <v>37</v>
      </c>
      <c r="AA64" s="19">
        <f t="shared" si="9"/>
        <v>168.18181818181819</v>
      </c>
      <c r="AB64" s="24"/>
      <c r="AC64" s="19">
        <f t="shared" si="77"/>
        <v>0</v>
      </c>
      <c r="AD64" s="24">
        <v>37</v>
      </c>
      <c r="AE64" s="19">
        <f t="shared" si="41"/>
        <v>168.18181818181819</v>
      </c>
      <c r="AF64" s="24"/>
      <c r="AG64" s="19">
        <f t="shared" si="78"/>
        <v>0</v>
      </c>
      <c r="AH64" s="24">
        <v>37</v>
      </c>
      <c r="AI64" s="19">
        <f t="shared" si="13"/>
        <v>168.18181818181819</v>
      </c>
      <c r="AJ64" s="24"/>
      <c r="AK64" s="19">
        <f t="shared" si="79"/>
        <v>0</v>
      </c>
      <c r="AL64" s="24"/>
      <c r="AM64" s="24">
        <v>1</v>
      </c>
      <c r="AN64" s="24">
        <v>1</v>
      </c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>
        <v>22</v>
      </c>
      <c r="BA64" s="24">
        <v>9</v>
      </c>
      <c r="BB64" s="28">
        <f t="shared" si="15"/>
        <v>40.909090909090914</v>
      </c>
      <c r="BC64" s="24"/>
      <c r="BD64" s="28">
        <f t="shared" si="16"/>
        <v>0</v>
      </c>
      <c r="BE64" s="22"/>
      <c r="BF64" s="29">
        <f t="shared" si="17"/>
        <v>0</v>
      </c>
      <c r="BG64" s="24">
        <v>7</v>
      </c>
      <c r="BH64" s="29">
        <f t="shared" si="18"/>
        <v>31.818181818181817</v>
      </c>
      <c r="BI64" s="30">
        <f t="shared" si="19"/>
        <v>16</v>
      </c>
      <c r="BJ64" s="29">
        <f t="shared" si="20"/>
        <v>72.727272727272734</v>
      </c>
      <c r="BK64" s="24">
        <v>6</v>
      </c>
      <c r="BL64" s="19">
        <f t="shared" si="21"/>
        <v>27.27272727272727</v>
      </c>
      <c r="BM64" s="24"/>
      <c r="BN64" s="19">
        <f t="shared" si="22"/>
        <v>0</v>
      </c>
      <c r="BO64" s="24"/>
      <c r="BP64" s="19">
        <f t="shared" si="36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8">SUM(D61:D64)</f>
        <v>95</v>
      </c>
      <c r="E65" s="36">
        <f t="shared" si="88"/>
        <v>114</v>
      </c>
      <c r="F65" s="36">
        <f t="shared" si="88"/>
        <v>0</v>
      </c>
      <c r="G65" s="19">
        <f t="shared" si="0"/>
        <v>0</v>
      </c>
      <c r="H65" s="36">
        <f>SUM(H61:H64)</f>
        <v>7</v>
      </c>
      <c r="I65" s="21" t="e">
        <f t="shared" si="73"/>
        <v>#DIV/0!</v>
      </c>
      <c r="J65" s="36">
        <f>SUM(J61:J64)</f>
        <v>0</v>
      </c>
      <c r="K65" s="23" t="e">
        <f t="shared" si="70"/>
        <v>#DIV/0!</v>
      </c>
      <c r="L65" s="36">
        <f t="shared" ref="L65:N65" si="89">SUM(L61:L64)</f>
        <v>0</v>
      </c>
      <c r="M65" s="36">
        <f t="shared" si="89"/>
        <v>0</v>
      </c>
      <c r="N65" s="36">
        <f t="shared" si="89"/>
        <v>82</v>
      </c>
      <c r="O65" s="19">
        <f t="shared" si="3"/>
        <v>86.31578947368422</v>
      </c>
      <c r="P65" s="36">
        <f>SUM(P61:P64)</f>
        <v>6</v>
      </c>
      <c r="Q65" s="19">
        <f t="shared" si="71"/>
        <v>7.3170731707317067</v>
      </c>
      <c r="R65" s="36">
        <f>SUM(R61:R64)</f>
        <v>141</v>
      </c>
      <c r="S65" s="19">
        <f t="shared" si="5"/>
        <v>148.42105263157893</v>
      </c>
      <c r="T65" s="36">
        <f>SUM(T61:T64)</f>
        <v>0</v>
      </c>
      <c r="U65" s="19">
        <f t="shared" si="75"/>
        <v>0</v>
      </c>
      <c r="V65" s="36">
        <f>SUM(V61:V64)</f>
        <v>141</v>
      </c>
      <c r="W65" s="19">
        <f t="shared" si="81"/>
        <v>148.42105263157893</v>
      </c>
      <c r="X65" s="36">
        <f>SUM(X61:X64)</f>
        <v>0</v>
      </c>
      <c r="Y65" s="19">
        <f t="shared" si="76"/>
        <v>0</v>
      </c>
      <c r="Z65" s="36">
        <f>SUM(Z61:Z64)</f>
        <v>141</v>
      </c>
      <c r="AA65" s="19">
        <f t="shared" si="9"/>
        <v>148.42105263157893</v>
      </c>
      <c r="AB65" s="36">
        <f>SUM(AB61:AB64)</f>
        <v>0</v>
      </c>
      <c r="AC65" s="19">
        <f t="shared" si="77"/>
        <v>0</v>
      </c>
      <c r="AD65" s="36">
        <f>SUM(AD61:AD64)</f>
        <v>141</v>
      </c>
      <c r="AE65" s="19">
        <f t="shared" si="41"/>
        <v>148.42105263157893</v>
      </c>
      <c r="AF65" s="36">
        <f>SUM(AF61:AF64)</f>
        <v>1</v>
      </c>
      <c r="AG65" s="19">
        <f t="shared" si="78"/>
        <v>0.70921985815602839</v>
      </c>
      <c r="AH65" s="36">
        <f>SUM(AH61:AH64)</f>
        <v>141</v>
      </c>
      <c r="AI65" s="19">
        <f t="shared" si="13"/>
        <v>148.42105263157893</v>
      </c>
      <c r="AJ65" s="36">
        <f>SUM(AJ61:AJ64)</f>
        <v>1</v>
      </c>
      <c r="AK65" s="19">
        <f t="shared" si="79"/>
        <v>0.70921985815602839</v>
      </c>
      <c r="AL65" s="36">
        <f t="shared" ref="AL65:BA65" si="90">SUM(AL61:AL64)</f>
        <v>0</v>
      </c>
      <c r="AM65" s="36">
        <f t="shared" si="90"/>
        <v>1</v>
      </c>
      <c r="AN65" s="36">
        <f t="shared" si="90"/>
        <v>5</v>
      </c>
      <c r="AO65" s="36">
        <f t="shared" si="90"/>
        <v>0</v>
      </c>
      <c r="AP65" s="36">
        <f t="shared" si="90"/>
        <v>0</v>
      </c>
      <c r="AQ65" s="36">
        <f t="shared" si="90"/>
        <v>0</v>
      </c>
      <c r="AR65" s="36">
        <f t="shared" si="90"/>
        <v>0</v>
      </c>
      <c r="AS65" s="36">
        <f t="shared" si="90"/>
        <v>0</v>
      </c>
      <c r="AT65" s="36">
        <f t="shared" si="90"/>
        <v>0</v>
      </c>
      <c r="AU65" s="36">
        <f t="shared" si="90"/>
        <v>0</v>
      </c>
      <c r="AV65" s="36">
        <f t="shared" si="90"/>
        <v>0</v>
      </c>
      <c r="AW65" s="36">
        <f t="shared" si="90"/>
        <v>0</v>
      </c>
      <c r="AX65" s="36">
        <f t="shared" si="90"/>
        <v>0</v>
      </c>
      <c r="AY65" s="36">
        <f t="shared" si="90"/>
        <v>6</v>
      </c>
      <c r="AZ65" s="36">
        <f t="shared" si="90"/>
        <v>88</v>
      </c>
      <c r="BA65" s="36">
        <f t="shared" si="90"/>
        <v>28</v>
      </c>
      <c r="BB65" s="28">
        <f t="shared" si="15"/>
        <v>31.818181818181817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26</v>
      </c>
      <c r="BH65" s="29">
        <f t="shared" si="18"/>
        <v>29.545454545454547</v>
      </c>
      <c r="BI65" s="30">
        <f t="shared" si="19"/>
        <v>54</v>
      </c>
      <c r="BJ65" s="29">
        <f t="shared" si="20"/>
        <v>61.363636363636367</v>
      </c>
      <c r="BK65" s="36">
        <f>SUM(BK61:BK64)</f>
        <v>34</v>
      </c>
      <c r="BL65" s="19">
        <f t="shared" si="21"/>
        <v>38.636363636363633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36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98">
        <v>13</v>
      </c>
      <c r="B66" s="199" t="s">
        <v>116</v>
      </c>
      <c r="C66" s="32" t="s">
        <v>117</v>
      </c>
      <c r="D66" s="65">
        <v>17</v>
      </c>
      <c r="E66" s="65">
        <v>15</v>
      </c>
      <c r="F66" s="24">
        <v>10</v>
      </c>
      <c r="G66" s="19">
        <f t="shared" si="0"/>
        <v>58.82352941176471</v>
      </c>
      <c r="H66" s="24">
        <v>0</v>
      </c>
      <c r="I66" s="21">
        <f t="shared" si="73"/>
        <v>0</v>
      </c>
      <c r="J66" s="24">
        <v>0</v>
      </c>
      <c r="K66" s="23">
        <f t="shared" si="70"/>
        <v>0</v>
      </c>
      <c r="L66" s="24">
        <v>0</v>
      </c>
      <c r="M66" s="24">
        <v>0</v>
      </c>
      <c r="N66" s="65">
        <v>17</v>
      </c>
      <c r="O66" s="19">
        <f t="shared" si="3"/>
        <v>100</v>
      </c>
      <c r="P66" s="24">
        <v>1</v>
      </c>
      <c r="Q66" s="19">
        <f t="shared" si="71"/>
        <v>5.8823529411764701</v>
      </c>
      <c r="R66" s="24">
        <v>10</v>
      </c>
      <c r="S66" s="19">
        <f t="shared" si="5"/>
        <v>58.82352941176471</v>
      </c>
      <c r="T66" s="24"/>
      <c r="U66" s="19">
        <f t="shared" si="75"/>
        <v>0</v>
      </c>
      <c r="V66" s="24">
        <v>10</v>
      </c>
      <c r="W66" s="19">
        <f t="shared" si="81"/>
        <v>58.82352941176471</v>
      </c>
      <c r="X66" s="24"/>
      <c r="Y66" s="19">
        <f t="shared" si="76"/>
        <v>0</v>
      </c>
      <c r="Z66" s="24">
        <v>10</v>
      </c>
      <c r="AA66" s="19">
        <f t="shared" si="9"/>
        <v>58.82352941176471</v>
      </c>
      <c r="AB66" s="24"/>
      <c r="AC66" s="19">
        <f t="shared" si="77"/>
        <v>0</v>
      </c>
      <c r="AD66" s="24">
        <v>10</v>
      </c>
      <c r="AE66" s="19">
        <f t="shared" si="41"/>
        <v>58.82352941176471</v>
      </c>
      <c r="AF66" s="24"/>
      <c r="AG66" s="19">
        <f t="shared" si="78"/>
        <v>0</v>
      </c>
      <c r="AH66" s="24">
        <v>10</v>
      </c>
      <c r="AI66" s="19">
        <f t="shared" si="13"/>
        <v>58.82352941176471</v>
      </c>
      <c r="AJ66" s="24"/>
      <c r="AK66" s="19">
        <f t="shared" si="79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65">
        <v>15</v>
      </c>
      <c r="BA66" s="24">
        <v>3</v>
      </c>
      <c r="BB66" s="28">
        <f t="shared" si="15"/>
        <v>20</v>
      </c>
      <c r="BC66" s="24"/>
      <c r="BD66" s="28">
        <f t="shared" si="16"/>
        <v>0</v>
      </c>
      <c r="BE66" s="22"/>
      <c r="BF66" s="29">
        <f t="shared" si="17"/>
        <v>0</v>
      </c>
      <c r="BG66" s="24">
        <v>3</v>
      </c>
      <c r="BH66" s="29">
        <f t="shared" si="18"/>
        <v>20</v>
      </c>
      <c r="BI66" s="30">
        <f t="shared" si="19"/>
        <v>6</v>
      </c>
      <c r="BJ66" s="29">
        <f t="shared" si="20"/>
        <v>40</v>
      </c>
      <c r="BK66" s="24">
        <v>9</v>
      </c>
      <c r="BL66" s="19">
        <f t="shared" si="21"/>
        <v>60</v>
      </c>
      <c r="BM66" s="24"/>
      <c r="BN66" s="19">
        <f t="shared" si="22"/>
        <v>0</v>
      </c>
      <c r="BO66" s="24"/>
      <c r="BP66" s="19">
        <f t="shared" si="36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9</v>
      </c>
      <c r="BY66" s="4"/>
    </row>
    <row r="67" spans="1:77" ht="14.25" customHeight="1">
      <c r="A67" s="174"/>
      <c r="B67" s="174"/>
      <c r="C67" s="32" t="s">
        <v>118</v>
      </c>
      <c r="D67" s="65">
        <v>4</v>
      </c>
      <c r="E67" s="65">
        <v>5</v>
      </c>
      <c r="F67" s="24">
        <v>4</v>
      </c>
      <c r="G67" s="19">
        <f t="shared" si="0"/>
        <v>100</v>
      </c>
      <c r="H67" s="24">
        <v>0</v>
      </c>
      <c r="I67" s="21">
        <f t="shared" si="73"/>
        <v>0</v>
      </c>
      <c r="J67" s="24">
        <v>0</v>
      </c>
      <c r="K67" s="23">
        <f t="shared" si="70"/>
        <v>0</v>
      </c>
      <c r="L67" s="24">
        <v>0</v>
      </c>
      <c r="M67" s="24">
        <v>0</v>
      </c>
      <c r="N67" s="65">
        <v>4</v>
      </c>
      <c r="O67" s="19">
        <f t="shared" si="3"/>
        <v>100</v>
      </c>
      <c r="P67" s="24">
        <v>0</v>
      </c>
      <c r="Q67" s="19">
        <f t="shared" si="71"/>
        <v>0</v>
      </c>
      <c r="R67" s="24">
        <v>4</v>
      </c>
      <c r="S67" s="19">
        <f t="shared" si="5"/>
        <v>100</v>
      </c>
      <c r="T67" s="24"/>
      <c r="U67" s="19">
        <f t="shared" si="75"/>
        <v>0</v>
      </c>
      <c r="V67" s="24">
        <v>4</v>
      </c>
      <c r="W67" s="19">
        <f t="shared" si="81"/>
        <v>100</v>
      </c>
      <c r="X67" s="24"/>
      <c r="Y67" s="19">
        <f t="shared" si="76"/>
        <v>0</v>
      </c>
      <c r="Z67" s="24">
        <v>4</v>
      </c>
      <c r="AA67" s="19">
        <f t="shared" si="9"/>
        <v>100</v>
      </c>
      <c r="AB67" s="24"/>
      <c r="AC67" s="19">
        <f t="shared" si="77"/>
        <v>0</v>
      </c>
      <c r="AD67" s="24">
        <v>4</v>
      </c>
      <c r="AE67" s="19">
        <f t="shared" si="41"/>
        <v>100</v>
      </c>
      <c r="AF67" s="24"/>
      <c r="AG67" s="19">
        <f t="shared" si="78"/>
        <v>0</v>
      </c>
      <c r="AH67" s="24">
        <v>4</v>
      </c>
      <c r="AI67" s="19">
        <f t="shared" si="13"/>
        <v>100</v>
      </c>
      <c r="AJ67" s="24"/>
      <c r="AK67" s="19">
        <f t="shared" si="79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65">
        <v>7</v>
      </c>
      <c r="BA67" s="24"/>
      <c r="BB67" s="28">
        <f t="shared" si="15"/>
        <v>0</v>
      </c>
      <c r="BC67" s="24"/>
      <c r="BD67" s="28">
        <f t="shared" si="16"/>
        <v>0</v>
      </c>
      <c r="BE67" s="22"/>
      <c r="BF67" s="29">
        <f t="shared" si="17"/>
        <v>0</v>
      </c>
      <c r="BG67" s="24">
        <v>3</v>
      </c>
      <c r="BH67" s="29">
        <f t="shared" si="18"/>
        <v>42.857142857142854</v>
      </c>
      <c r="BI67" s="30">
        <f t="shared" si="19"/>
        <v>3</v>
      </c>
      <c r="BJ67" s="29">
        <f t="shared" si="20"/>
        <v>42.857142857142854</v>
      </c>
      <c r="BK67" s="24">
        <v>4</v>
      </c>
      <c r="BL67" s="19">
        <f t="shared" si="21"/>
        <v>57.142857142857139</v>
      </c>
      <c r="BM67" s="24"/>
      <c r="BN67" s="19">
        <f t="shared" si="22"/>
        <v>0</v>
      </c>
      <c r="BO67" s="24"/>
      <c r="BP67" s="19">
        <f t="shared" si="36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63</v>
      </c>
      <c r="BY67" s="4"/>
    </row>
    <row r="68" spans="1:77" ht="14.25" customHeight="1">
      <c r="A68" s="174"/>
      <c r="B68" s="174"/>
      <c r="C68" s="32" t="s">
        <v>119</v>
      </c>
      <c r="D68" s="65">
        <v>8</v>
      </c>
      <c r="E68" s="65">
        <v>10</v>
      </c>
      <c r="F68" s="24">
        <v>3</v>
      </c>
      <c r="G68" s="19">
        <f t="shared" si="0"/>
        <v>37.5</v>
      </c>
      <c r="H68" s="24">
        <v>0</v>
      </c>
      <c r="I68" s="21">
        <f t="shared" si="73"/>
        <v>0</v>
      </c>
      <c r="J68" s="24">
        <v>0</v>
      </c>
      <c r="K68" s="23">
        <f t="shared" si="70"/>
        <v>0</v>
      </c>
      <c r="L68" s="24">
        <v>0</v>
      </c>
      <c r="M68" s="24">
        <v>0</v>
      </c>
      <c r="N68" s="65">
        <v>8</v>
      </c>
      <c r="O68" s="19">
        <f t="shared" si="3"/>
        <v>100</v>
      </c>
      <c r="P68" s="24">
        <v>0</v>
      </c>
      <c r="Q68" s="19">
        <f t="shared" si="71"/>
        <v>0</v>
      </c>
      <c r="R68" s="24">
        <v>3</v>
      </c>
      <c r="S68" s="19">
        <f t="shared" si="5"/>
        <v>37.5</v>
      </c>
      <c r="T68" s="24"/>
      <c r="U68" s="19">
        <f t="shared" si="75"/>
        <v>0</v>
      </c>
      <c r="V68" s="24">
        <v>3</v>
      </c>
      <c r="W68" s="19">
        <f t="shared" si="81"/>
        <v>37.5</v>
      </c>
      <c r="X68" s="24"/>
      <c r="Y68" s="19">
        <f t="shared" si="76"/>
        <v>0</v>
      </c>
      <c r="Z68" s="24">
        <v>3</v>
      </c>
      <c r="AA68" s="19">
        <f t="shared" si="9"/>
        <v>37.5</v>
      </c>
      <c r="AB68" s="24"/>
      <c r="AC68" s="19">
        <f t="shared" si="77"/>
        <v>0</v>
      </c>
      <c r="AD68" s="24">
        <v>3</v>
      </c>
      <c r="AE68" s="19">
        <f t="shared" si="41"/>
        <v>37.5</v>
      </c>
      <c r="AF68" s="24"/>
      <c r="AG68" s="19">
        <f t="shared" si="78"/>
        <v>0</v>
      </c>
      <c r="AH68" s="24">
        <v>3</v>
      </c>
      <c r="AI68" s="19">
        <f t="shared" si="13"/>
        <v>37.5</v>
      </c>
      <c r="AJ68" s="24"/>
      <c r="AK68" s="19">
        <f t="shared" si="79"/>
        <v>0</v>
      </c>
      <c r="AL68" s="24"/>
      <c r="AM68" s="24">
        <v>1</v>
      </c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65">
        <v>6</v>
      </c>
      <c r="BA68" s="24">
        <v>4</v>
      </c>
      <c r="BB68" s="28">
        <f t="shared" si="15"/>
        <v>66.666666666666657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4</v>
      </c>
      <c r="BJ68" s="29">
        <f t="shared" si="20"/>
        <v>66.666666666666657</v>
      </c>
      <c r="BK68" s="24">
        <v>2</v>
      </c>
      <c r="BL68" s="19">
        <f t="shared" si="21"/>
        <v>33.333333333333329</v>
      </c>
      <c r="BM68" s="24"/>
      <c r="BN68" s="19">
        <f t="shared" si="22"/>
        <v>0</v>
      </c>
      <c r="BO68" s="24"/>
      <c r="BP68" s="19">
        <f t="shared" si="36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63</v>
      </c>
      <c r="BY68" s="4"/>
    </row>
    <row r="69" spans="1:77" ht="14.25" customHeight="1">
      <c r="A69" s="174"/>
      <c r="B69" s="174"/>
      <c r="C69" s="32" t="s">
        <v>120</v>
      </c>
      <c r="D69" s="65">
        <v>34</v>
      </c>
      <c r="E69" s="65">
        <v>43</v>
      </c>
      <c r="F69" s="24">
        <v>14</v>
      </c>
      <c r="G69" s="19">
        <f t="shared" si="0"/>
        <v>41.17647058823529</v>
      </c>
      <c r="H69" s="24">
        <v>0</v>
      </c>
      <c r="I69" s="21">
        <f t="shared" si="73"/>
        <v>0</v>
      </c>
      <c r="J69" s="24">
        <v>0</v>
      </c>
      <c r="K69" s="23">
        <f t="shared" si="70"/>
        <v>0</v>
      </c>
      <c r="L69" s="24">
        <v>0</v>
      </c>
      <c r="M69" s="24">
        <v>0</v>
      </c>
      <c r="N69" s="65">
        <v>34</v>
      </c>
      <c r="O69" s="19">
        <f t="shared" si="3"/>
        <v>100</v>
      </c>
      <c r="P69" s="24">
        <v>4</v>
      </c>
      <c r="Q69" s="19">
        <f t="shared" si="71"/>
        <v>11.76470588235294</v>
      </c>
      <c r="R69" s="24">
        <v>14</v>
      </c>
      <c r="S69" s="19">
        <f t="shared" si="5"/>
        <v>41.17647058823529</v>
      </c>
      <c r="T69" s="24"/>
      <c r="U69" s="19">
        <f t="shared" si="75"/>
        <v>0</v>
      </c>
      <c r="V69" s="24">
        <v>14</v>
      </c>
      <c r="W69" s="19">
        <f t="shared" si="81"/>
        <v>41.17647058823529</v>
      </c>
      <c r="X69" s="24"/>
      <c r="Y69" s="19">
        <f t="shared" si="76"/>
        <v>0</v>
      </c>
      <c r="Z69" s="24">
        <v>14</v>
      </c>
      <c r="AA69" s="19">
        <f t="shared" si="9"/>
        <v>41.17647058823529</v>
      </c>
      <c r="AB69" s="24"/>
      <c r="AC69" s="19">
        <f t="shared" si="77"/>
        <v>0</v>
      </c>
      <c r="AD69" s="24">
        <v>14</v>
      </c>
      <c r="AE69" s="19">
        <f t="shared" si="41"/>
        <v>41.17647058823529</v>
      </c>
      <c r="AF69" s="24"/>
      <c r="AG69" s="19">
        <f t="shared" si="78"/>
        <v>0</v>
      </c>
      <c r="AH69" s="24">
        <v>14</v>
      </c>
      <c r="AI69" s="19">
        <f t="shared" si="13"/>
        <v>41.17647058823529</v>
      </c>
      <c r="AJ69" s="24"/>
      <c r="AK69" s="19">
        <f t="shared" si="79"/>
        <v>0</v>
      </c>
      <c r="AL69" s="24"/>
      <c r="AM69" s="24">
        <v>2</v>
      </c>
      <c r="AN69" s="24">
        <v>3</v>
      </c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3</v>
      </c>
      <c r="AZ69" s="65">
        <v>19</v>
      </c>
      <c r="BA69" s="24">
        <v>5</v>
      </c>
      <c r="BB69" s="28">
        <f t="shared" si="15"/>
        <v>26.315789473684209</v>
      </c>
      <c r="BC69" s="24"/>
      <c r="BD69" s="28">
        <f t="shared" si="16"/>
        <v>0</v>
      </c>
      <c r="BE69" s="22"/>
      <c r="BF69" s="29">
        <f t="shared" si="17"/>
        <v>0</v>
      </c>
      <c r="BG69" s="24">
        <v>2</v>
      </c>
      <c r="BH69" s="29">
        <f t="shared" si="18"/>
        <v>10.526315789473683</v>
      </c>
      <c r="BI69" s="30">
        <f t="shared" si="19"/>
        <v>7</v>
      </c>
      <c r="BJ69" s="29">
        <f t="shared" si="20"/>
        <v>36.84210526315789</v>
      </c>
      <c r="BK69" s="24">
        <v>12</v>
      </c>
      <c r="BL69" s="19">
        <f t="shared" si="21"/>
        <v>63.157894736842103</v>
      </c>
      <c r="BM69" s="24"/>
      <c r="BN69" s="19">
        <f t="shared" si="22"/>
        <v>0</v>
      </c>
      <c r="BO69" s="24"/>
      <c r="BP69" s="19">
        <f t="shared" si="36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75"/>
      <c r="B70" s="175"/>
      <c r="C70" s="32" t="s">
        <v>121</v>
      </c>
      <c r="D70" s="71">
        <v>27</v>
      </c>
      <c r="E70" s="65">
        <v>25</v>
      </c>
      <c r="F70" s="24">
        <v>27</v>
      </c>
      <c r="G70" s="19">
        <f t="shared" si="0"/>
        <v>100</v>
      </c>
      <c r="H70" s="24">
        <v>0</v>
      </c>
      <c r="I70" s="21">
        <f t="shared" si="73"/>
        <v>0</v>
      </c>
      <c r="J70" s="24">
        <v>0</v>
      </c>
      <c r="K70" s="23">
        <f t="shared" si="70"/>
        <v>0</v>
      </c>
      <c r="L70" s="24">
        <v>0</v>
      </c>
      <c r="M70" s="24">
        <v>0</v>
      </c>
      <c r="N70" s="71">
        <v>27</v>
      </c>
      <c r="O70" s="19">
        <f t="shared" si="3"/>
        <v>100</v>
      </c>
      <c r="P70" s="24">
        <v>1</v>
      </c>
      <c r="Q70" s="19">
        <f t="shared" si="71"/>
        <v>3.7037037037037033</v>
      </c>
      <c r="R70" s="24">
        <v>27</v>
      </c>
      <c r="S70" s="19">
        <f t="shared" si="5"/>
        <v>100</v>
      </c>
      <c r="T70" s="24"/>
      <c r="U70" s="19">
        <f t="shared" si="75"/>
        <v>0</v>
      </c>
      <c r="V70" s="24">
        <v>27</v>
      </c>
      <c r="W70" s="19">
        <f t="shared" si="81"/>
        <v>100</v>
      </c>
      <c r="X70" s="24"/>
      <c r="Y70" s="19">
        <f t="shared" si="76"/>
        <v>0</v>
      </c>
      <c r="Z70" s="24">
        <v>27</v>
      </c>
      <c r="AA70" s="19">
        <f t="shared" si="9"/>
        <v>100</v>
      </c>
      <c r="AB70" s="24"/>
      <c r="AC70" s="19">
        <f t="shared" si="77"/>
        <v>0</v>
      </c>
      <c r="AD70" s="24">
        <v>27</v>
      </c>
      <c r="AE70" s="19">
        <f t="shared" si="41"/>
        <v>100</v>
      </c>
      <c r="AF70" s="24"/>
      <c r="AG70" s="19">
        <f t="shared" si="78"/>
        <v>0</v>
      </c>
      <c r="AH70" s="24">
        <v>27</v>
      </c>
      <c r="AI70" s="19">
        <f t="shared" si="13"/>
        <v>100</v>
      </c>
      <c r="AJ70" s="24"/>
      <c r="AK70" s="19">
        <f t="shared" si="79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65">
        <v>16</v>
      </c>
      <c r="BA70" s="24">
        <v>9</v>
      </c>
      <c r="BB70" s="28">
        <f t="shared" si="15"/>
        <v>56.25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9</v>
      </c>
      <c r="BJ70" s="29">
        <f t="shared" si="20"/>
        <v>56.25</v>
      </c>
      <c r="BK70" s="24">
        <v>7</v>
      </c>
      <c r="BL70" s="19">
        <f t="shared" si="21"/>
        <v>43.75</v>
      </c>
      <c r="BM70" s="24"/>
      <c r="BN70" s="19">
        <f t="shared" si="22"/>
        <v>0</v>
      </c>
      <c r="BO70" s="24"/>
      <c r="BP70" s="19">
        <f t="shared" si="36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91">SUM(D66:D70)</f>
        <v>90</v>
      </c>
      <c r="E71" s="36">
        <f t="shared" si="91"/>
        <v>98</v>
      </c>
      <c r="F71" s="36">
        <f t="shared" si="91"/>
        <v>58</v>
      </c>
      <c r="G71" s="19">
        <f t="shared" si="0"/>
        <v>64.444444444444443</v>
      </c>
      <c r="H71" s="36">
        <f>SUM(H66:H70)</f>
        <v>0</v>
      </c>
      <c r="I71" s="21">
        <f t="shared" si="73"/>
        <v>0</v>
      </c>
      <c r="J71" s="36">
        <f>SUM(J66:J70)</f>
        <v>0</v>
      </c>
      <c r="K71" s="23">
        <f t="shared" si="70"/>
        <v>0</v>
      </c>
      <c r="L71" s="36">
        <f t="shared" ref="L71:N71" si="92">SUM(L66:L70)</f>
        <v>0</v>
      </c>
      <c r="M71" s="36">
        <f t="shared" si="92"/>
        <v>0</v>
      </c>
      <c r="N71" s="36">
        <f t="shared" si="92"/>
        <v>90</v>
      </c>
      <c r="O71" s="19">
        <f t="shared" si="3"/>
        <v>100</v>
      </c>
      <c r="P71" s="36">
        <f>SUM(P66:P70)</f>
        <v>6</v>
      </c>
      <c r="Q71" s="19">
        <f t="shared" si="71"/>
        <v>6.666666666666667</v>
      </c>
      <c r="R71" s="36">
        <f>SUM(R66:R70)</f>
        <v>58</v>
      </c>
      <c r="S71" s="19">
        <f t="shared" si="5"/>
        <v>64.444444444444443</v>
      </c>
      <c r="T71" s="36">
        <f>SUM(T66:T70)</f>
        <v>0</v>
      </c>
      <c r="U71" s="19">
        <f t="shared" si="75"/>
        <v>0</v>
      </c>
      <c r="V71" s="36">
        <f>SUM(V66:V70)</f>
        <v>58</v>
      </c>
      <c r="W71" s="19">
        <f t="shared" si="81"/>
        <v>64.444444444444443</v>
      </c>
      <c r="X71" s="36">
        <f>SUM(X66:X70)</f>
        <v>0</v>
      </c>
      <c r="Y71" s="19">
        <f t="shared" si="76"/>
        <v>0</v>
      </c>
      <c r="Z71" s="36">
        <f>SUM(Z66:Z70)</f>
        <v>58</v>
      </c>
      <c r="AA71" s="19">
        <f t="shared" si="9"/>
        <v>64.444444444444443</v>
      </c>
      <c r="AB71" s="36">
        <f>SUM(AB66:AB70)</f>
        <v>0</v>
      </c>
      <c r="AC71" s="19">
        <f t="shared" si="77"/>
        <v>0</v>
      </c>
      <c r="AD71" s="36">
        <f>SUM(AD66:AD70)</f>
        <v>58</v>
      </c>
      <c r="AE71" s="19">
        <f t="shared" si="41"/>
        <v>64.444444444444443</v>
      </c>
      <c r="AF71" s="36">
        <f>SUM(AF66:AF70)</f>
        <v>0</v>
      </c>
      <c r="AG71" s="19">
        <f t="shared" si="78"/>
        <v>0</v>
      </c>
      <c r="AH71" s="36">
        <f>SUM(AH66:AH70)</f>
        <v>58</v>
      </c>
      <c r="AI71" s="19">
        <f t="shared" si="13"/>
        <v>64.444444444444443</v>
      </c>
      <c r="AJ71" s="36">
        <f>SUM(AJ66:AJ70)</f>
        <v>0</v>
      </c>
      <c r="AK71" s="19">
        <f t="shared" si="79"/>
        <v>0</v>
      </c>
      <c r="AL71" s="36">
        <f t="shared" ref="AL71:BA71" si="93">SUM(AL66:AL70)</f>
        <v>0</v>
      </c>
      <c r="AM71" s="36">
        <f t="shared" si="93"/>
        <v>3</v>
      </c>
      <c r="AN71" s="36">
        <f t="shared" si="93"/>
        <v>3</v>
      </c>
      <c r="AO71" s="36">
        <f t="shared" si="93"/>
        <v>0</v>
      </c>
      <c r="AP71" s="36">
        <f t="shared" si="93"/>
        <v>0</v>
      </c>
      <c r="AQ71" s="36">
        <f t="shared" si="93"/>
        <v>0</v>
      </c>
      <c r="AR71" s="36">
        <f t="shared" si="93"/>
        <v>0</v>
      </c>
      <c r="AS71" s="36">
        <f t="shared" si="93"/>
        <v>0</v>
      </c>
      <c r="AT71" s="36">
        <f t="shared" si="93"/>
        <v>0</v>
      </c>
      <c r="AU71" s="36">
        <f t="shared" si="93"/>
        <v>0</v>
      </c>
      <c r="AV71" s="36">
        <f t="shared" si="93"/>
        <v>0</v>
      </c>
      <c r="AW71" s="36">
        <f t="shared" si="93"/>
        <v>0</v>
      </c>
      <c r="AX71" s="36">
        <f t="shared" si="93"/>
        <v>0</v>
      </c>
      <c r="AY71" s="36">
        <f t="shared" si="93"/>
        <v>3</v>
      </c>
      <c r="AZ71" s="36">
        <f t="shared" si="93"/>
        <v>63</v>
      </c>
      <c r="BA71" s="36">
        <f t="shared" si="93"/>
        <v>21</v>
      </c>
      <c r="BB71" s="28">
        <f t="shared" si="15"/>
        <v>33.333333333333329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8</v>
      </c>
      <c r="BH71" s="29">
        <f t="shared" si="18"/>
        <v>12.698412698412698</v>
      </c>
      <c r="BI71" s="30">
        <f t="shared" si="19"/>
        <v>29</v>
      </c>
      <c r="BJ71" s="29">
        <f t="shared" si="20"/>
        <v>46.031746031746032</v>
      </c>
      <c r="BK71" s="36">
        <f>SUM(BK66:BK70)</f>
        <v>34</v>
      </c>
      <c r="BL71" s="19">
        <f t="shared" si="21"/>
        <v>53.968253968253968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36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98">
        <v>14</v>
      </c>
      <c r="B72" s="199" t="s">
        <v>122</v>
      </c>
      <c r="C72" s="32" t="s">
        <v>123</v>
      </c>
      <c r="D72" s="60">
        <v>10</v>
      </c>
      <c r="E72" s="27">
        <v>14</v>
      </c>
      <c r="F72" s="24">
        <v>10</v>
      </c>
      <c r="G72" s="72">
        <f t="shared" si="0"/>
        <v>100</v>
      </c>
      <c r="H72" s="24">
        <v>1</v>
      </c>
      <c r="I72" s="73">
        <f t="shared" si="73"/>
        <v>10</v>
      </c>
      <c r="J72" s="74">
        <v>0</v>
      </c>
      <c r="K72" s="75">
        <f t="shared" si="70"/>
        <v>0</v>
      </c>
      <c r="L72" s="39">
        <v>0</v>
      </c>
      <c r="M72" s="39">
        <v>0</v>
      </c>
      <c r="N72" s="60">
        <v>10</v>
      </c>
      <c r="O72" s="72">
        <f t="shared" si="3"/>
        <v>100</v>
      </c>
      <c r="P72" s="76">
        <v>1</v>
      </c>
      <c r="Q72" s="72">
        <f t="shared" si="71"/>
        <v>10</v>
      </c>
      <c r="R72" s="24">
        <v>10</v>
      </c>
      <c r="S72" s="72">
        <f t="shared" si="5"/>
        <v>100</v>
      </c>
      <c r="T72" s="76">
        <v>0</v>
      </c>
      <c r="U72" s="72">
        <f t="shared" si="75"/>
        <v>0</v>
      </c>
      <c r="V72" s="24">
        <v>10</v>
      </c>
      <c r="W72" s="72">
        <f t="shared" si="81"/>
        <v>100</v>
      </c>
      <c r="X72" s="45">
        <v>0</v>
      </c>
      <c r="Y72" s="72">
        <f t="shared" si="76"/>
        <v>0</v>
      </c>
      <c r="Z72" s="24">
        <v>8</v>
      </c>
      <c r="AA72" s="72">
        <f t="shared" si="9"/>
        <v>80</v>
      </c>
      <c r="AB72" s="24">
        <v>0</v>
      </c>
      <c r="AC72" s="72">
        <f t="shared" si="77"/>
        <v>0</v>
      </c>
      <c r="AD72" s="24">
        <v>8</v>
      </c>
      <c r="AE72" s="72">
        <f t="shared" si="41"/>
        <v>80</v>
      </c>
      <c r="AF72" s="24">
        <v>0</v>
      </c>
      <c r="AG72" s="72">
        <f t="shared" si="78"/>
        <v>0</v>
      </c>
      <c r="AH72" s="24">
        <v>8</v>
      </c>
      <c r="AI72" s="72">
        <f t="shared" si="13"/>
        <v>80</v>
      </c>
      <c r="AJ72" s="42">
        <v>0</v>
      </c>
      <c r="AK72" s="72">
        <f t="shared" si="79"/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45">
        <v>0</v>
      </c>
      <c r="AW72" s="45">
        <v>0</v>
      </c>
      <c r="AX72" s="46">
        <v>0</v>
      </c>
      <c r="AY72" s="24">
        <v>5</v>
      </c>
      <c r="AZ72" s="60">
        <v>20</v>
      </c>
      <c r="BA72" s="24">
        <v>4</v>
      </c>
      <c r="BB72" s="77">
        <f t="shared" si="15"/>
        <v>20</v>
      </c>
      <c r="BC72" s="74">
        <v>0</v>
      </c>
      <c r="BD72" s="77">
        <f t="shared" si="16"/>
        <v>0</v>
      </c>
      <c r="BE72" s="74">
        <v>2</v>
      </c>
      <c r="BF72" s="78">
        <f t="shared" si="17"/>
        <v>10</v>
      </c>
      <c r="BG72" s="24">
        <v>6</v>
      </c>
      <c r="BH72" s="78">
        <f t="shared" si="18"/>
        <v>30</v>
      </c>
      <c r="BI72" s="79">
        <f t="shared" si="19"/>
        <v>12</v>
      </c>
      <c r="BJ72" s="78">
        <f t="shared" si="20"/>
        <v>60</v>
      </c>
      <c r="BK72" s="24">
        <v>8</v>
      </c>
      <c r="BL72" s="72">
        <f t="shared" si="21"/>
        <v>40</v>
      </c>
      <c r="BM72" s="46">
        <v>0</v>
      </c>
      <c r="BN72" s="72">
        <f t="shared" si="22"/>
        <v>0</v>
      </c>
      <c r="BO72" s="45">
        <v>0</v>
      </c>
      <c r="BP72" s="72">
        <f t="shared" si="36"/>
        <v>0</v>
      </c>
      <c r="BQ72" s="45">
        <v>0</v>
      </c>
      <c r="BR72" s="72">
        <f t="shared" si="24"/>
        <v>0</v>
      </c>
      <c r="BS72" s="45">
        <v>0</v>
      </c>
      <c r="BT72" s="72">
        <f t="shared" si="25"/>
        <v>0</v>
      </c>
      <c r="BU72" s="45">
        <v>0</v>
      </c>
      <c r="BV72" s="19">
        <f t="shared" si="26"/>
        <v>0</v>
      </c>
      <c r="BW72" s="4" t="s">
        <v>61</v>
      </c>
      <c r="BX72" s="31">
        <f>SUM(AL76:AY76)+AB76+AF76+AJ76</f>
        <v>12</v>
      </c>
      <c r="BY72" s="4"/>
    </row>
    <row r="73" spans="1:77" ht="14.25" customHeight="1">
      <c r="A73" s="174"/>
      <c r="B73" s="174"/>
      <c r="C73" s="32" t="s">
        <v>124</v>
      </c>
      <c r="D73" s="63">
        <v>23</v>
      </c>
      <c r="E73" s="27">
        <v>15</v>
      </c>
      <c r="F73" s="24">
        <v>16</v>
      </c>
      <c r="G73" s="72">
        <f t="shared" si="0"/>
        <v>69.565217391304344</v>
      </c>
      <c r="H73" s="24">
        <v>5</v>
      </c>
      <c r="I73" s="73">
        <f t="shared" si="73"/>
        <v>31.25</v>
      </c>
      <c r="J73" s="74">
        <v>2</v>
      </c>
      <c r="K73" s="75">
        <f t="shared" si="70"/>
        <v>12.5</v>
      </c>
      <c r="L73" s="39"/>
      <c r="M73" s="39"/>
      <c r="N73" s="63">
        <v>23</v>
      </c>
      <c r="O73" s="72">
        <f t="shared" si="3"/>
        <v>100</v>
      </c>
      <c r="P73" s="76">
        <v>1</v>
      </c>
      <c r="Q73" s="72">
        <f t="shared" si="71"/>
        <v>4.3478260869565215</v>
      </c>
      <c r="R73" s="24">
        <v>16</v>
      </c>
      <c r="S73" s="72">
        <f t="shared" si="5"/>
        <v>69.565217391304344</v>
      </c>
      <c r="T73" s="76"/>
      <c r="U73" s="72">
        <f t="shared" si="75"/>
        <v>0</v>
      </c>
      <c r="V73" s="24">
        <v>16</v>
      </c>
      <c r="W73" s="72">
        <f t="shared" si="81"/>
        <v>69.565217391304344</v>
      </c>
      <c r="X73" s="76"/>
      <c r="Y73" s="72">
        <f t="shared" si="76"/>
        <v>0</v>
      </c>
      <c r="Z73" s="24">
        <v>16</v>
      </c>
      <c r="AA73" s="72">
        <f t="shared" si="9"/>
        <v>69.565217391304344</v>
      </c>
      <c r="AB73" s="24"/>
      <c r="AC73" s="72">
        <f t="shared" si="77"/>
        <v>0</v>
      </c>
      <c r="AD73" s="24">
        <v>16</v>
      </c>
      <c r="AE73" s="72">
        <f t="shared" si="41"/>
        <v>69.565217391304344</v>
      </c>
      <c r="AF73" s="24"/>
      <c r="AG73" s="72">
        <f t="shared" si="78"/>
        <v>0</v>
      </c>
      <c r="AH73" s="24">
        <v>16</v>
      </c>
      <c r="AI73" s="72">
        <f t="shared" si="13"/>
        <v>69.565217391304344</v>
      </c>
      <c r="AJ73" s="42"/>
      <c r="AK73" s="72">
        <f t="shared" si="79"/>
        <v>0</v>
      </c>
      <c r="AL73" s="24"/>
      <c r="AM73" s="24"/>
      <c r="AN73" s="24"/>
      <c r="AO73" s="24"/>
      <c r="AP73" s="24"/>
      <c r="AQ73" s="24"/>
      <c r="AR73" s="24">
        <v>1</v>
      </c>
      <c r="AS73" s="24"/>
      <c r="AT73" s="24"/>
      <c r="AU73" s="24"/>
      <c r="AV73" s="45"/>
      <c r="AW73" s="45"/>
      <c r="AX73" s="46"/>
      <c r="AY73" s="24">
        <v>3</v>
      </c>
      <c r="AZ73" s="63">
        <v>17</v>
      </c>
      <c r="BA73" s="24">
        <v>7</v>
      </c>
      <c r="BB73" s="77">
        <f t="shared" si="15"/>
        <v>41.17647058823529</v>
      </c>
      <c r="BC73" s="74"/>
      <c r="BD73" s="77"/>
      <c r="BE73" s="74"/>
      <c r="BF73" s="78">
        <f t="shared" si="17"/>
        <v>0</v>
      </c>
      <c r="BG73" s="24">
        <v>4</v>
      </c>
      <c r="BH73" s="78">
        <f t="shared" si="18"/>
        <v>23.52941176470588</v>
      </c>
      <c r="BI73" s="79">
        <f t="shared" si="19"/>
        <v>11</v>
      </c>
      <c r="BJ73" s="78">
        <f t="shared" si="20"/>
        <v>64.705882352941174</v>
      </c>
      <c r="BK73" s="24">
        <v>6</v>
      </c>
      <c r="BL73" s="72">
        <f t="shared" si="21"/>
        <v>35.294117647058826</v>
      </c>
      <c r="BM73" s="46">
        <v>0</v>
      </c>
      <c r="BN73" s="72">
        <f t="shared" si="22"/>
        <v>0</v>
      </c>
      <c r="BO73" s="45">
        <v>0</v>
      </c>
      <c r="BP73" s="72">
        <f t="shared" si="36"/>
        <v>0</v>
      </c>
      <c r="BQ73" s="45">
        <v>0</v>
      </c>
      <c r="BR73" s="72">
        <f t="shared" si="24"/>
        <v>0</v>
      </c>
      <c r="BS73" s="45">
        <v>0</v>
      </c>
      <c r="BT73" s="72">
        <f t="shared" si="25"/>
        <v>0</v>
      </c>
      <c r="BU73" s="45">
        <v>0</v>
      </c>
      <c r="BV73" s="19">
        <f t="shared" si="26"/>
        <v>0</v>
      </c>
      <c r="BW73" s="4" t="s">
        <v>63</v>
      </c>
      <c r="BX73" s="31">
        <f>BI76+BK76+BM76+BO76+BQ76+BS76</f>
        <v>58</v>
      </c>
      <c r="BY73" s="4"/>
    </row>
    <row r="74" spans="1:77" ht="14.25" customHeight="1">
      <c r="A74" s="174"/>
      <c r="B74" s="174"/>
      <c r="C74" s="32" t="s">
        <v>125</v>
      </c>
      <c r="D74" s="63">
        <v>6</v>
      </c>
      <c r="E74" s="27">
        <v>13</v>
      </c>
      <c r="F74" s="24">
        <v>6</v>
      </c>
      <c r="G74" s="72">
        <f t="shared" si="0"/>
        <v>100</v>
      </c>
      <c r="H74" s="24">
        <v>2</v>
      </c>
      <c r="I74" s="73">
        <f t="shared" si="73"/>
        <v>33.333333333333329</v>
      </c>
      <c r="J74" s="74">
        <v>0</v>
      </c>
      <c r="K74" s="75">
        <f t="shared" si="70"/>
        <v>0</v>
      </c>
      <c r="L74" s="39">
        <v>0</v>
      </c>
      <c r="M74" s="39">
        <v>0</v>
      </c>
      <c r="N74" s="63">
        <v>6</v>
      </c>
      <c r="O74" s="72">
        <f t="shared" si="3"/>
        <v>100</v>
      </c>
      <c r="P74" s="76">
        <v>0</v>
      </c>
      <c r="Q74" s="72">
        <f t="shared" si="71"/>
        <v>0</v>
      </c>
      <c r="R74" s="24">
        <v>6</v>
      </c>
      <c r="S74" s="72">
        <f t="shared" si="5"/>
        <v>100</v>
      </c>
      <c r="T74" s="76">
        <v>0</v>
      </c>
      <c r="U74" s="72">
        <f t="shared" si="75"/>
        <v>0</v>
      </c>
      <c r="V74" s="24">
        <v>6</v>
      </c>
      <c r="W74" s="72">
        <f t="shared" si="81"/>
        <v>100</v>
      </c>
      <c r="X74" s="45">
        <v>0</v>
      </c>
      <c r="Y74" s="72">
        <f t="shared" si="76"/>
        <v>0</v>
      </c>
      <c r="Z74" s="24">
        <v>6</v>
      </c>
      <c r="AA74" s="72">
        <f t="shared" si="9"/>
        <v>100</v>
      </c>
      <c r="AB74" s="24">
        <v>0</v>
      </c>
      <c r="AC74" s="72">
        <f t="shared" si="77"/>
        <v>0</v>
      </c>
      <c r="AD74" s="24">
        <v>6</v>
      </c>
      <c r="AE74" s="72">
        <f t="shared" si="41"/>
        <v>100</v>
      </c>
      <c r="AF74" s="24">
        <v>0</v>
      </c>
      <c r="AG74" s="72">
        <f t="shared" si="78"/>
        <v>0</v>
      </c>
      <c r="AH74" s="24">
        <v>6</v>
      </c>
      <c r="AI74" s="72">
        <f t="shared" si="13"/>
        <v>100</v>
      </c>
      <c r="AJ74" s="42">
        <v>0</v>
      </c>
      <c r="AK74" s="72">
        <f t="shared" si="79"/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45">
        <v>0</v>
      </c>
      <c r="AW74" s="45">
        <v>0</v>
      </c>
      <c r="AX74" s="46">
        <v>0</v>
      </c>
      <c r="AY74" s="24">
        <v>0</v>
      </c>
      <c r="AZ74" s="63">
        <v>8</v>
      </c>
      <c r="BA74" s="24">
        <v>4</v>
      </c>
      <c r="BB74" s="77">
        <f t="shared" si="15"/>
        <v>50</v>
      </c>
      <c r="BC74" s="74">
        <v>0</v>
      </c>
      <c r="BD74" s="77">
        <f t="shared" ref="BD74:BD85" si="94">BC74/AZ74*100</f>
        <v>0</v>
      </c>
      <c r="BE74" s="74">
        <v>0</v>
      </c>
      <c r="BF74" s="78">
        <f t="shared" si="17"/>
        <v>0</v>
      </c>
      <c r="BG74" s="24">
        <v>3</v>
      </c>
      <c r="BH74" s="78">
        <f t="shared" si="18"/>
        <v>37.5</v>
      </c>
      <c r="BI74" s="79">
        <f t="shared" si="19"/>
        <v>7</v>
      </c>
      <c r="BJ74" s="78">
        <f t="shared" si="20"/>
        <v>87.5</v>
      </c>
      <c r="BK74" s="24">
        <v>1</v>
      </c>
      <c r="BL74" s="72">
        <f t="shared" si="21"/>
        <v>12.5</v>
      </c>
      <c r="BM74" s="46"/>
      <c r="BN74" s="72">
        <f t="shared" si="22"/>
        <v>0</v>
      </c>
      <c r="BO74" s="45"/>
      <c r="BP74" s="72">
        <f t="shared" si="36"/>
        <v>0</v>
      </c>
      <c r="BQ74" s="45"/>
      <c r="BR74" s="72">
        <f t="shared" si="24"/>
        <v>0</v>
      </c>
      <c r="BS74" s="45"/>
      <c r="BT74" s="72">
        <f t="shared" si="25"/>
        <v>0</v>
      </c>
      <c r="BU74" s="45"/>
      <c r="BV74" s="19">
        <f t="shared" si="26"/>
        <v>0</v>
      </c>
      <c r="BW74" s="4" t="s">
        <v>65</v>
      </c>
      <c r="BX74" s="31">
        <f>BI76+BK76+BM76+BO76+BQ76+BS76+BU76</f>
        <v>58</v>
      </c>
      <c r="BY74" s="4"/>
    </row>
    <row r="75" spans="1:77" ht="14.25" customHeight="1">
      <c r="A75" s="175"/>
      <c r="B75" s="175"/>
      <c r="C75" s="32" t="s">
        <v>126</v>
      </c>
      <c r="D75" s="63">
        <v>11</v>
      </c>
      <c r="E75" s="27">
        <v>10</v>
      </c>
      <c r="F75" s="24">
        <v>5</v>
      </c>
      <c r="G75" s="72">
        <f t="shared" si="0"/>
        <v>45.454545454545453</v>
      </c>
      <c r="H75" s="24">
        <v>1</v>
      </c>
      <c r="I75" s="73">
        <f t="shared" si="73"/>
        <v>20</v>
      </c>
      <c r="J75" s="74">
        <v>0</v>
      </c>
      <c r="K75" s="75">
        <f t="shared" si="70"/>
        <v>0</v>
      </c>
      <c r="L75" s="39">
        <v>0</v>
      </c>
      <c r="M75" s="39">
        <v>0</v>
      </c>
      <c r="N75" s="63">
        <v>5</v>
      </c>
      <c r="O75" s="72">
        <f t="shared" si="3"/>
        <v>45.454545454545453</v>
      </c>
      <c r="P75" s="76">
        <v>0</v>
      </c>
      <c r="Q75" s="72">
        <f t="shared" si="71"/>
        <v>0</v>
      </c>
      <c r="R75" s="24">
        <v>5</v>
      </c>
      <c r="S75" s="72">
        <f t="shared" si="5"/>
        <v>45.454545454545453</v>
      </c>
      <c r="T75" s="76">
        <v>0</v>
      </c>
      <c r="U75" s="72">
        <f t="shared" si="75"/>
        <v>0</v>
      </c>
      <c r="V75" s="24">
        <v>5</v>
      </c>
      <c r="W75" s="72">
        <f t="shared" si="81"/>
        <v>45.454545454545453</v>
      </c>
      <c r="X75" s="45">
        <v>0</v>
      </c>
      <c r="Y75" s="72">
        <f t="shared" si="76"/>
        <v>0</v>
      </c>
      <c r="Z75" s="24">
        <v>5</v>
      </c>
      <c r="AA75" s="72">
        <f t="shared" si="9"/>
        <v>45.454545454545453</v>
      </c>
      <c r="AB75" s="24">
        <v>0</v>
      </c>
      <c r="AC75" s="72">
        <f t="shared" si="77"/>
        <v>0</v>
      </c>
      <c r="AD75" s="24">
        <v>5</v>
      </c>
      <c r="AE75" s="72">
        <f t="shared" si="41"/>
        <v>45.454545454545453</v>
      </c>
      <c r="AF75" s="24">
        <v>1</v>
      </c>
      <c r="AG75" s="72">
        <f t="shared" si="78"/>
        <v>20</v>
      </c>
      <c r="AH75" s="24">
        <v>5</v>
      </c>
      <c r="AI75" s="72">
        <f t="shared" si="13"/>
        <v>45.454545454545453</v>
      </c>
      <c r="AJ75" s="42">
        <v>0</v>
      </c>
      <c r="AK75" s="72">
        <f t="shared" si="79"/>
        <v>0</v>
      </c>
      <c r="AL75" s="24">
        <v>0</v>
      </c>
      <c r="AM75" s="24">
        <v>0</v>
      </c>
      <c r="AN75" s="24">
        <v>1</v>
      </c>
      <c r="AO75" s="24">
        <v>0</v>
      </c>
      <c r="AP75" s="24">
        <v>0</v>
      </c>
      <c r="AQ75" s="24">
        <v>0</v>
      </c>
      <c r="AR75" s="24">
        <v>0</v>
      </c>
      <c r="AS75" s="24">
        <v>0</v>
      </c>
      <c r="AT75" s="24">
        <v>0</v>
      </c>
      <c r="AU75" s="24">
        <v>0</v>
      </c>
      <c r="AV75" s="45">
        <v>0</v>
      </c>
      <c r="AW75" s="45">
        <v>0</v>
      </c>
      <c r="AX75" s="46">
        <v>0</v>
      </c>
      <c r="AY75" s="24">
        <v>1</v>
      </c>
      <c r="AZ75" s="63">
        <v>13</v>
      </c>
      <c r="BA75" s="24">
        <v>3</v>
      </c>
      <c r="BB75" s="77">
        <f t="shared" si="15"/>
        <v>23.076923076923077</v>
      </c>
      <c r="BC75" s="74">
        <v>0</v>
      </c>
      <c r="BD75" s="77">
        <f t="shared" si="94"/>
        <v>0</v>
      </c>
      <c r="BE75" s="74">
        <v>0</v>
      </c>
      <c r="BF75" s="78">
        <f t="shared" si="17"/>
        <v>0</v>
      </c>
      <c r="BG75" s="24">
        <v>5</v>
      </c>
      <c r="BH75" s="78">
        <f t="shared" si="18"/>
        <v>38.461538461538467</v>
      </c>
      <c r="BI75" s="79">
        <f t="shared" si="19"/>
        <v>8</v>
      </c>
      <c r="BJ75" s="78">
        <f t="shared" si="20"/>
        <v>61.53846153846154</v>
      </c>
      <c r="BK75" s="24">
        <v>5</v>
      </c>
      <c r="BL75" s="72">
        <f t="shared" si="21"/>
        <v>38.461538461538467</v>
      </c>
      <c r="BM75" s="46">
        <v>0</v>
      </c>
      <c r="BN75" s="72">
        <f t="shared" si="22"/>
        <v>0</v>
      </c>
      <c r="BO75" s="45">
        <v>0</v>
      </c>
      <c r="BP75" s="72">
        <f t="shared" si="36"/>
        <v>0</v>
      </c>
      <c r="BQ75" s="45">
        <v>0</v>
      </c>
      <c r="BR75" s="72">
        <f t="shared" si="24"/>
        <v>0</v>
      </c>
      <c r="BS75" s="45">
        <v>0</v>
      </c>
      <c r="BT75" s="72">
        <f t="shared" si="25"/>
        <v>0</v>
      </c>
      <c r="BU75" s="45"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95">SUM(D72:D75)</f>
        <v>50</v>
      </c>
      <c r="E76" s="36">
        <f t="shared" si="95"/>
        <v>52</v>
      </c>
      <c r="F76" s="36">
        <f t="shared" si="95"/>
        <v>37</v>
      </c>
      <c r="G76" s="19">
        <f t="shared" si="0"/>
        <v>74</v>
      </c>
      <c r="H76" s="36">
        <f>SUM(H72:H75)</f>
        <v>9</v>
      </c>
      <c r="I76" s="21">
        <f t="shared" si="73"/>
        <v>24.324324324324326</v>
      </c>
      <c r="J76" s="36">
        <f>SUM(J72:J75)</f>
        <v>2</v>
      </c>
      <c r="K76" s="23">
        <f t="shared" si="70"/>
        <v>5.4054054054054053</v>
      </c>
      <c r="L76" s="36">
        <f t="shared" ref="L76:N76" si="96">SUM(L72:L75)</f>
        <v>0</v>
      </c>
      <c r="M76" s="36">
        <f t="shared" si="96"/>
        <v>0</v>
      </c>
      <c r="N76" s="36">
        <f t="shared" si="96"/>
        <v>44</v>
      </c>
      <c r="O76" s="19">
        <f t="shared" si="3"/>
        <v>88</v>
      </c>
      <c r="P76" s="36">
        <f>SUM(P72:P75)</f>
        <v>2</v>
      </c>
      <c r="Q76" s="19">
        <f t="shared" si="71"/>
        <v>4.5454545454545459</v>
      </c>
      <c r="R76" s="36">
        <f>SUM(R72:R75)</f>
        <v>37</v>
      </c>
      <c r="S76" s="19">
        <f t="shared" si="5"/>
        <v>74</v>
      </c>
      <c r="T76" s="36">
        <f>SUM(T72:T75)</f>
        <v>0</v>
      </c>
      <c r="U76" s="19">
        <f t="shared" si="75"/>
        <v>0</v>
      </c>
      <c r="V76" s="36">
        <f>SUM(V72:V75)</f>
        <v>37</v>
      </c>
      <c r="W76" s="19">
        <f t="shared" si="81"/>
        <v>74</v>
      </c>
      <c r="X76" s="36">
        <f>SUM(X72:X75)</f>
        <v>0</v>
      </c>
      <c r="Y76" s="19">
        <f t="shared" si="76"/>
        <v>0</v>
      </c>
      <c r="Z76" s="36">
        <f>SUM(Z72:Z75)</f>
        <v>35</v>
      </c>
      <c r="AA76" s="19">
        <f t="shared" si="9"/>
        <v>70</v>
      </c>
      <c r="AB76" s="36">
        <f>SUM(AB72:AB75)</f>
        <v>0</v>
      </c>
      <c r="AC76" s="19">
        <f t="shared" si="77"/>
        <v>0</v>
      </c>
      <c r="AD76" s="36">
        <f>SUM(AD72:AD75)</f>
        <v>35</v>
      </c>
      <c r="AE76" s="19">
        <f t="shared" si="41"/>
        <v>70</v>
      </c>
      <c r="AF76" s="36">
        <f>SUM(AF72:AF75)</f>
        <v>1</v>
      </c>
      <c r="AG76" s="19">
        <f t="shared" si="78"/>
        <v>2.8571428571428572</v>
      </c>
      <c r="AH76" s="36">
        <f>SUM(AH72:AH75)</f>
        <v>35</v>
      </c>
      <c r="AI76" s="19">
        <f t="shared" si="13"/>
        <v>70</v>
      </c>
      <c r="AJ76" s="36">
        <f>SUM(AJ72:AJ75)</f>
        <v>0</v>
      </c>
      <c r="AK76" s="19">
        <f t="shared" si="79"/>
        <v>0</v>
      </c>
      <c r="AL76" s="36">
        <f t="shared" ref="AL76:BA76" si="97">SUM(AL72:AL75)</f>
        <v>0</v>
      </c>
      <c r="AM76" s="36">
        <f t="shared" si="97"/>
        <v>0</v>
      </c>
      <c r="AN76" s="36">
        <f t="shared" si="97"/>
        <v>1</v>
      </c>
      <c r="AO76" s="36">
        <f t="shared" si="97"/>
        <v>0</v>
      </c>
      <c r="AP76" s="36">
        <f t="shared" si="97"/>
        <v>0</v>
      </c>
      <c r="AQ76" s="36">
        <f t="shared" si="97"/>
        <v>0</v>
      </c>
      <c r="AR76" s="36">
        <f t="shared" si="97"/>
        <v>1</v>
      </c>
      <c r="AS76" s="36">
        <f t="shared" si="97"/>
        <v>0</v>
      </c>
      <c r="AT76" s="36">
        <f t="shared" si="97"/>
        <v>0</v>
      </c>
      <c r="AU76" s="36">
        <f t="shared" si="97"/>
        <v>0</v>
      </c>
      <c r="AV76" s="36">
        <f t="shared" si="97"/>
        <v>0</v>
      </c>
      <c r="AW76" s="36">
        <f t="shared" si="97"/>
        <v>0</v>
      </c>
      <c r="AX76" s="36">
        <f t="shared" si="97"/>
        <v>0</v>
      </c>
      <c r="AY76" s="36">
        <f t="shared" si="97"/>
        <v>9</v>
      </c>
      <c r="AZ76" s="36">
        <f t="shared" si="97"/>
        <v>58</v>
      </c>
      <c r="BA76" s="36">
        <f t="shared" si="97"/>
        <v>18</v>
      </c>
      <c r="BB76" s="28">
        <f t="shared" si="15"/>
        <v>31.03448275862069</v>
      </c>
      <c r="BC76" s="36">
        <f>SUM(BC72:BC75)</f>
        <v>0</v>
      </c>
      <c r="BD76" s="28">
        <f t="shared" si="94"/>
        <v>0</v>
      </c>
      <c r="BE76" s="36">
        <f>SUM(BE72:BE75)</f>
        <v>2</v>
      </c>
      <c r="BF76" s="29">
        <f t="shared" si="17"/>
        <v>3.4482758620689653</v>
      </c>
      <c r="BG76" s="36">
        <f>SUM(BG72:BG75)</f>
        <v>18</v>
      </c>
      <c r="BH76" s="29">
        <f t="shared" si="18"/>
        <v>31.03448275862069</v>
      </c>
      <c r="BI76" s="30">
        <f t="shared" si="19"/>
        <v>38</v>
      </c>
      <c r="BJ76" s="29">
        <f t="shared" si="20"/>
        <v>65.517241379310349</v>
      </c>
      <c r="BK76" s="36">
        <f>SUM(BK72:BK75)</f>
        <v>20</v>
      </c>
      <c r="BL76" s="19">
        <f t="shared" si="21"/>
        <v>34.482758620689658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36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98">
        <v>15</v>
      </c>
      <c r="B77" s="198" t="s">
        <v>127</v>
      </c>
      <c r="C77" s="32" t="s">
        <v>128</v>
      </c>
      <c r="D77" s="24">
        <v>15</v>
      </c>
      <c r="E77" s="27">
        <v>14</v>
      </c>
      <c r="F77" s="24">
        <v>15</v>
      </c>
      <c r="G77" s="19">
        <f t="shared" si="0"/>
        <v>100</v>
      </c>
      <c r="H77" s="24">
        <v>2</v>
      </c>
      <c r="I77" s="21">
        <f t="shared" si="73"/>
        <v>13.333333333333334</v>
      </c>
      <c r="J77" s="24"/>
      <c r="K77" s="23">
        <f t="shared" si="70"/>
        <v>0</v>
      </c>
      <c r="L77" s="24"/>
      <c r="M77" s="24"/>
      <c r="N77" s="24">
        <v>15</v>
      </c>
      <c r="O77" s="19">
        <f t="shared" si="3"/>
        <v>100</v>
      </c>
      <c r="P77" s="24">
        <v>0</v>
      </c>
      <c r="Q77" s="19">
        <f t="shared" si="71"/>
        <v>0</v>
      </c>
      <c r="R77" s="24">
        <v>15</v>
      </c>
      <c r="S77" s="19">
        <f t="shared" si="5"/>
        <v>100</v>
      </c>
      <c r="T77" s="24"/>
      <c r="U77" s="19">
        <f t="shared" si="75"/>
        <v>0</v>
      </c>
      <c r="V77" s="24">
        <v>15</v>
      </c>
      <c r="W77" s="19">
        <f t="shared" si="81"/>
        <v>100</v>
      </c>
      <c r="X77" s="24"/>
      <c r="Y77" s="19">
        <f t="shared" si="76"/>
        <v>0</v>
      </c>
      <c r="Z77" s="24">
        <v>11</v>
      </c>
      <c r="AA77" s="19">
        <f t="shared" si="9"/>
        <v>73.333333333333329</v>
      </c>
      <c r="AB77" s="24"/>
      <c r="AC77" s="19">
        <f t="shared" si="77"/>
        <v>0</v>
      </c>
      <c r="AD77" s="24">
        <v>11</v>
      </c>
      <c r="AE77" s="19">
        <f t="shared" si="41"/>
        <v>73.333333333333329</v>
      </c>
      <c r="AF77" s="24"/>
      <c r="AG77" s="19">
        <f t="shared" si="78"/>
        <v>0</v>
      </c>
      <c r="AH77" s="24">
        <v>11</v>
      </c>
      <c r="AI77" s="19">
        <f t="shared" si="13"/>
        <v>73.333333333333329</v>
      </c>
      <c r="AJ77" s="24"/>
      <c r="AK77" s="19">
        <f t="shared" si="79"/>
        <v>0</v>
      </c>
      <c r="AL77" s="24"/>
      <c r="AM77" s="24">
        <v>1</v>
      </c>
      <c r="AN77" s="24"/>
      <c r="AO77" s="24">
        <v>1</v>
      </c>
      <c r="AP77" s="24"/>
      <c r="AQ77" s="24"/>
      <c r="AR77" s="24">
        <v>3</v>
      </c>
      <c r="AS77" s="24"/>
      <c r="AT77" s="24"/>
      <c r="AU77" s="24"/>
      <c r="AV77" s="24"/>
      <c r="AW77" s="24"/>
      <c r="AX77" s="24"/>
      <c r="AY77" s="24"/>
      <c r="AZ77" s="24">
        <v>18</v>
      </c>
      <c r="BA77" s="24">
        <v>10</v>
      </c>
      <c r="BB77" s="28">
        <f t="shared" si="15"/>
        <v>55.555555555555557</v>
      </c>
      <c r="BC77" s="24"/>
      <c r="BD77" s="28">
        <f t="shared" si="94"/>
        <v>0</v>
      </c>
      <c r="BE77" s="22"/>
      <c r="BF77" s="29">
        <f t="shared" si="17"/>
        <v>0</v>
      </c>
      <c r="BG77" s="24"/>
      <c r="BH77" s="29">
        <f t="shared" si="18"/>
        <v>0</v>
      </c>
      <c r="BI77" s="30">
        <f t="shared" si="19"/>
        <v>10</v>
      </c>
      <c r="BJ77" s="29">
        <f t="shared" si="20"/>
        <v>55.555555555555557</v>
      </c>
      <c r="BK77" s="24">
        <v>8</v>
      </c>
      <c r="BL77" s="19">
        <f t="shared" si="21"/>
        <v>44.444444444444443</v>
      </c>
      <c r="BM77" s="24"/>
      <c r="BN77" s="19">
        <f t="shared" si="22"/>
        <v>0</v>
      </c>
      <c r="BO77" s="24"/>
      <c r="BP77" s="19">
        <f t="shared" si="36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15</v>
      </c>
      <c r="BY77" s="4"/>
    </row>
    <row r="78" spans="1:77" ht="14.25" customHeight="1">
      <c r="A78" s="174"/>
      <c r="B78" s="174"/>
      <c r="C78" s="32" t="s">
        <v>129</v>
      </c>
      <c r="D78" s="24">
        <v>32</v>
      </c>
      <c r="E78" s="27">
        <v>23</v>
      </c>
      <c r="F78" s="24">
        <v>32</v>
      </c>
      <c r="G78" s="19">
        <f t="shared" si="0"/>
        <v>100</v>
      </c>
      <c r="H78" s="24">
        <v>5</v>
      </c>
      <c r="I78" s="21">
        <f t="shared" si="73"/>
        <v>15.625</v>
      </c>
      <c r="J78" s="24"/>
      <c r="K78" s="23">
        <f t="shared" si="70"/>
        <v>0</v>
      </c>
      <c r="L78" s="24"/>
      <c r="M78" s="24"/>
      <c r="N78" s="24">
        <v>32</v>
      </c>
      <c r="O78" s="19">
        <f t="shared" si="3"/>
        <v>100</v>
      </c>
      <c r="P78" s="24">
        <v>3</v>
      </c>
      <c r="Q78" s="19">
        <f t="shared" si="71"/>
        <v>9.375</v>
      </c>
      <c r="R78" s="24">
        <v>32</v>
      </c>
      <c r="S78" s="19">
        <f t="shared" si="5"/>
        <v>100</v>
      </c>
      <c r="T78" s="24"/>
      <c r="U78" s="19">
        <f t="shared" si="75"/>
        <v>0</v>
      </c>
      <c r="V78" s="24">
        <v>32</v>
      </c>
      <c r="W78" s="19">
        <f t="shared" si="81"/>
        <v>100</v>
      </c>
      <c r="X78" s="24"/>
      <c r="Y78" s="19">
        <f t="shared" si="76"/>
        <v>0</v>
      </c>
      <c r="Z78" s="24">
        <v>15</v>
      </c>
      <c r="AA78" s="19">
        <f t="shared" si="9"/>
        <v>46.875</v>
      </c>
      <c r="AB78" s="24"/>
      <c r="AC78" s="19">
        <f t="shared" si="77"/>
        <v>0</v>
      </c>
      <c r="AD78" s="24">
        <v>15</v>
      </c>
      <c r="AE78" s="19">
        <f t="shared" si="41"/>
        <v>46.875</v>
      </c>
      <c r="AF78" s="24"/>
      <c r="AG78" s="19">
        <f t="shared" si="78"/>
        <v>0</v>
      </c>
      <c r="AH78" s="24">
        <v>15</v>
      </c>
      <c r="AI78" s="19">
        <f t="shared" si="13"/>
        <v>46.875</v>
      </c>
      <c r="AJ78" s="24"/>
      <c r="AK78" s="19">
        <f t="shared" si="79"/>
        <v>0</v>
      </c>
      <c r="AL78" s="24"/>
      <c r="AM78" s="24"/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28</v>
      </c>
      <c r="BA78" s="24">
        <v>18</v>
      </c>
      <c r="BB78" s="28">
        <f t="shared" si="15"/>
        <v>64.285714285714292</v>
      </c>
      <c r="BC78" s="24"/>
      <c r="BD78" s="28">
        <f t="shared" si="94"/>
        <v>0</v>
      </c>
      <c r="BE78" s="22"/>
      <c r="BF78" s="29">
        <f t="shared" si="17"/>
        <v>0</v>
      </c>
      <c r="BG78" s="24"/>
      <c r="BH78" s="29">
        <f t="shared" si="18"/>
        <v>0</v>
      </c>
      <c r="BI78" s="30">
        <f t="shared" si="19"/>
        <v>18</v>
      </c>
      <c r="BJ78" s="29">
        <f t="shared" si="20"/>
        <v>64.285714285714292</v>
      </c>
      <c r="BK78" s="24">
        <v>10</v>
      </c>
      <c r="BL78" s="19">
        <f t="shared" si="21"/>
        <v>35.714285714285715</v>
      </c>
      <c r="BM78" s="24"/>
      <c r="BN78" s="19">
        <f t="shared" si="22"/>
        <v>0</v>
      </c>
      <c r="BO78" s="24"/>
      <c r="BP78" s="19">
        <f t="shared" si="36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69</v>
      </c>
      <c r="BY78" s="4"/>
    </row>
    <row r="79" spans="1:77" ht="14.25" customHeight="1">
      <c r="A79" s="175"/>
      <c r="B79" s="175"/>
      <c r="C79" s="32" t="s">
        <v>130</v>
      </c>
      <c r="D79" s="24">
        <v>14</v>
      </c>
      <c r="E79" s="27">
        <v>16</v>
      </c>
      <c r="F79" s="24">
        <v>14</v>
      </c>
      <c r="G79" s="19">
        <f t="shared" si="0"/>
        <v>100</v>
      </c>
      <c r="H79" s="24"/>
      <c r="I79" s="21">
        <f t="shared" si="73"/>
        <v>0</v>
      </c>
      <c r="J79" s="24"/>
      <c r="K79" s="23">
        <f t="shared" si="70"/>
        <v>0</v>
      </c>
      <c r="L79" s="24"/>
      <c r="M79" s="24"/>
      <c r="N79" s="24">
        <v>14</v>
      </c>
      <c r="O79" s="19">
        <f t="shared" si="3"/>
        <v>100</v>
      </c>
      <c r="P79" s="24">
        <v>0</v>
      </c>
      <c r="Q79" s="19">
        <f t="shared" si="71"/>
        <v>0</v>
      </c>
      <c r="R79" s="24">
        <v>14</v>
      </c>
      <c r="S79" s="19">
        <f t="shared" si="5"/>
        <v>100</v>
      </c>
      <c r="T79" s="24"/>
      <c r="U79" s="19">
        <f t="shared" si="75"/>
        <v>0</v>
      </c>
      <c r="V79" s="24">
        <v>14</v>
      </c>
      <c r="W79" s="19">
        <f t="shared" si="81"/>
        <v>100</v>
      </c>
      <c r="X79" s="24"/>
      <c r="Y79" s="19">
        <f t="shared" si="76"/>
        <v>0</v>
      </c>
      <c r="Z79" s="24">
        <v>9</v>
      </c>
      <c r="AA79" s="19">
        <f t="shared" si="9"/>
        <v>64.285714285714292</v>
      </c>
      <c r="AB79" s="24"/>
      <c r="AC79" s="19">
        <f t="shared" si="77"/>
        <v>0</v>
      </c>
      <c r="AD79" s="24">
        <v>9</v>
      </c>
      <c r="AE79" s="19">
        <f t="shared" si="41"/>
        <v>64.285714285714292</v>
      </c>
      <c r="AF79" s="24">
        <v>1</v>
      </c>
      <c r="AG79" s="19">
        <f t="shared" si="78"/>
        <v>11.111111111111111</v>
      </c>
      <c r="AH79" s="24">
        <v>9</v>
      </c>
      <c r="AI79" s="19">
        <f t="shared" si="13"/>
        <v>64.285714285714292</v>
      </c>
      <c r="AJ79" s="24"/>
      <c r="AK79" s="19">
        <f t="shared" si="79"/>
        <v>0</v>
      </c>
      <c r="AL79" s="24"/>
      <c r="AM79" s="24"/>
      <c r="AN79" s="24">
        <v>1</v>
      </c>
      <c r="AO79" s="24"/>
      <c r="AP79" s="24"/>
      <c r="AQ79" s="24"/>
      <c r="AR79" s="24">
        <v>5</v>
      </c>
      <c r="AS79" s="24"/>
      <c r="AT79" s="24"/>
      <c r="AU79" s="24"/>
      <c r="AV79" s="24"/>
      <c r="AW79" s="24"/>
      <c r="AX79" s="24"/>
      <c r="AY79" s="24"/>
      <c r="AZ79" s="24">
        <v>23</v>
      </c>
      <c r="BA79" s="24">
        <v>8</v>
      </c>
      <c r="BB79" s="28">
        <f t="shared" si="15"/>
        <v>34.782608695652172</v>
      </c>
      <c r="BC79" s="24"/>
      <c r="BD79" s="28">
        <f t="shared" si="94"/>
        <v>0</v>
      </c>
      <c r="BE79" s="22"/>
      <c r="BF79" s="29">
        <f t="shared" si="17"/>
        <v>0</v>
      </c>
      <c r="BG79" s="24">
        <v>2</v>
      </c>
      <c r="BH79" s="29">
        <f t="shared" si="18"/>
        <v>8.695652173913043</v>
      </c>
      <c r="BI79" s="30">
        <f t="shared" si="19"/>
        <v>10</v>
      </c>
      <c r="BJ79" s="29">
        <f t="shared" si="20"/>
        <v>43.478260869565219</v>
      </c>
      <c r="BK79" s="24">
        <v>13</v>
      </c>
      <c r="BL79" s="19">
        <f t="shared" si="21"/>
        <v>56.521739130434781</v>
      </c>
      <c r="BM79" s="24"/>
      <c r="BN79" s="19">
        <f t="shared" si="22"/>
        <v>0</v>
      </c>
      <c r="BO79" s="24"/>
      <c r="BP79" s="19">
        <f t="shared" si="36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69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8">SUM(D77:D79)</f>
        <v>61</v>
      </c>
      <c r="E80" s="36">
        <f t="shared" si="98"/>
        <v>53</v>
      </c>
      <c r="F80" s="36">
        <f t="shared" si="98"/>
        <v>61</v>
      </c>
      <c r="G80" s="36">
        <f t="shared" si="98"/>
        <v>300</v>
      </c>
      <c r="H80" s="36">
        <f t="shared" si="98"/>
        <v>7</v>
      </c>
      <c r="I80" s="21">
        <f t="shared" si="73"/>
        <v>11.475409836065573</v>
      </c>
      <c r="J80" s="36">
        <f>SUM(J77:J79)</f>
        <v>0</v>
      </c>
      <c r="K80" s="23">
        <f t="shared" si="70"/>
        <v>0</v>
      </c>
      <c r="L80" s="36">
        <f t="shared" ref="L80:N80" si="99">SUM(L77:L79)</f>
        <v>0</v>
      </c>
      <c r="M80" s="36">
        <f t="shared" si="99"/>
        <v>0</v>
      </c>
      <c r="N80" s="36">
        <f t="shared" si="99"/>
        <v>61</v>
      </c>
      <c r="O80" s="19">
        <f t="shared" si="3"/>
        <v>100</v>
      </c>
      <c r="P80" s="36">
        <f>SUM(P77:P79)</f>
        <v>3</v>
      </c>
      <c r="Q80" s="19">
        <f t="shared" si="71"/>
        <v>4.918032786885246</v>
      </c>
      <c r="R80" s="36">
        <f>SUM(R77:R79)</f>
        <v>61</v>
      </c>
      <c r="S80" s="19">
        <f t="shared" si="5"/>
        <v>100</v>
      </c>
      <c r="T80" s="36">
        <f>SUM(T77:T79)</f>
        <v>0</v>
      </c>
      <c r="U80" s="19">
        <f t="shared" si="75"/>
        <v>0</v>
      </c>
      <c r="V80" s="36">
        <f>SUM(V77:V79)</f>
        <v>61</v>
      </c>
      <c r="W80" s="19">
        <f t="shared" si="81"/>
        <v>100</v>
      </c>
      <c r="X80" s="36">
        <f>SUM(X77:X79)</f>
        <v>0</v>
      </c>
      <c r="Y80" s="19">
        <f t="shared" si="76"/>
        <v>0</v>
      </c>
      <c r="Z80" s="36">
        <f>SUM(Z77:Z79)</f>
        <v>35</v>
      </c>
      <c r="AA80" s="19">
        <f t="shared" si="9"/>
        <v>57.377049180327866</v>
      </c>
      <c r="AB80" s="36">
        <f>SUM(AB77:AB79)</f>
        <v>0</v>
      </c>
      <c r="AC80" s="19">
        <f t="shared" si="77"/>
        <v>0</v>
      </c>
      <c r="AD80" s="36">
        <f>SUM(AD77:AD79)</f>
        <v>35</v>
      </c>
      <c r="AE80" s="19">
        <f t="shared" si="41"/>
        <v>57.377049180327866</v>
      </c>
      <c r="AF80" s="36">
        <f>SUM(AF77:AF79)</f>
        <v>1</v>
      </c>
      <c r="AG80" s="19">
        <f t="shared" si="78"/>
        <v>2.8571428571428572</v>
      </c>
      <c r="AH80" s="36">
        <f>SUM(AH77:AH79)</f>
        <v>35</v>
      </c>
      <c r="AI80" s="19">
        <f t="shared" si="13"/>
        <v>57.377049180327866</v>
      </c>
      <c r="AJ80" s="36">
        <f>SUM(AJ77:AJ79)</f>
        <v>0</v>
      </c>
      <c r="AK80" s="19">
        <f t="shared" si="79"/>
        <v>0</v>
      </c>
      <c r="AL80" s="36">
        <f t="shared" ref="AL80:BA80" si="100">SUM(AL77:AL79)</f>
        <v>0</v>
      </c>
      <c r="AM80" s="36">
        <f t="shared" si="100"/>
        <v>1</v>
      </c>
      <c r="AN80" s="36">
        <f t="shared" si="100"/>
        <v>1</v>
      </c>
      <c r="AO80" s="36">
        <f t="shared" si="100"/>
        <v>1</v>
      </c>
      <c r="AP80" s="36">
        <f t="shared" si="100"/>
        <v>0</v>
      </c>
      <c r="AQ80" s="36">
        <f t="shared" si="100"/>
        <v>0</v>
      </c>
      <c r="AR80" s="36">
        <f t="shared" si="100"/>
        <v>11</v>
      </c>
      <c r="AS80" s="36">
        <f t="shared" si="100"/>
        <v>0</v>
      </c>
      <c r="AT80" s="36">
        <f t="shared" si="100"/>
        <v>0</v>
      </c>
      <c r="AU80" s="36">
        <f t="shared" si="100"/>
        <v>0</v>
      </c>
      <c r="AV80" s="36">
        <f t="shared" si="100"/>
        <v>0</v>
      </c>
      <c r="AW80" s="36">
        <f t="shared" si="100"/>
        <v>0</v>
      </c>
      <c r="AX80" s="36">
        <f t="shared" si="100"/>
        <v>0</v>
      </c>
      <c r="AY80" s="36">
        <f t="shared" si="100"/>
        <v>0</v>
      </c>
      <c r="AZ80" s="36">
        <f t="shared" si="100"/>
        <v>69</v>
      </c>
      <c r="BA80" s="36">
        <f t="shared" si="100"/>
        <v>36</v>
      </c>
      <c r="BB80" s="28">
        <f t="shared" si="15"/>
        <v>52.173913043478258</v>
      </c>
      <c r="BC80" s="36">
        <f>SUM(BC77:BC79)</f>
        <v>0</v>
      </c>
      <c r="BD80" s="28">
        <f t="shared" si="94"/>
        <v>0</v>
      </c>
      <c r="BE80" s="36">
        <f>SUM(BE77:BE79)</f>
        <v>0</v>
      </c>
      <c r="BF80" s="29">
        <f t="shared" si="17"/>
        <v>0</v>
      </c>
      <c r="BG80" s="36">
        <f>SUM(BG77:BG79)</f>
        <v>2</v>
      </c>
      <c r="BH80" s="29">
        <f t="shared" si="18"/>
        <v>2.8985507246376812</v>
      </c>
      <c r="BI80" s="30">
        <f t="shared" si="19"/>
        <v>38</v>
      </c>
      <c r="BJ80" s="29">
        <f t="shared" si="20"/>
        <v>55.072463768115945</v>
      </c>
      <c r="BK80" s="36">
        <f>SUM(BK77:BK79)</f>
        <v>31</v>
      </c>
      <c r="BL80" s="19">
        <f t="shared" si="21"/>
        <v>44.927536231884055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36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98">
        <v>16</v>
      </c>
      <c r="B81" s="199" t="s">
        <v>131</v>
      </c>
      <c r="C81" s="80" t="s">
        <v>132</v>
      </c>
      <c r="D81" s="81">
        <v>13</v>
      </c>
      <c r="E81" s="27">
        <v>12</v>
      </c>
      <c r="F81" s="24">
        <v>10</v>
      </c>
      <c r="G81" s="19">
        <f t="shared" ref="G81:G85" si="101">(F81/D81*100)</f>
        <v>76.923076923076934</v>
      </c>
      <c r="H81" s="24">
        <v>3</v>
      </c>
      <c r="I81" s="21">
        <f t="shared" si="73"/>
        <v>30</v>
      </c>
      <c r="J81" s="24">
        <v>0</v>
      </c>
      <c r="K81" s="23">
        <f t="shared" si="70"/>
        <v>0</v>
      </c>
      <c r="L81" s="24"/>
      <c r="M81" s="24"/>
      <c r="N81" s="24">
        <v>13</v>
      </c>
      <c r="O81" s="19">
        <f t="shared" si="3"/>
        <v>100</v>
      </c>
      <c r="P81" s="24">
        <v>2</v>
      </c>
      <c r="Q81" s="19">
        <f t="shared" si="71"/>
        <v>15.384615384615385</v>
      </c>
      <c r="R81" s="24">
        <v>10</v>
      </c>
      <c r="S81" s="19">
        <f t="shared" si="5"/>
        <v>76.923076923076934</v>
      </c>
      <c r="T81" s="24">
        <v>0</v>
      </c>
      <c r="U81" s="19">
        <f t="shared" si="75"/>
        <v>0</v>
      </c>
      <c r="V81" s="24">
        <v>6</v>
      </c>
      <c r="W81" s="19">
        <f t="shared" si="81"/>
        <v>46.153846153846153</v>
      </c>
      <c r="X81" s="24">
        <v>0</v>
      </c>
      <c r="Y81" s="19">
        <f t="shared" si="76"/>
        <v>0</v>
      </c>
      <c r="Z81" s="24">
        <v>10</v>
      </c>
      <c r="AA81" s="19">
        <f t="shared" si="9"/>
        <v>76.923076923076934</v>
      </c>
      <c r="AB81" s="24">
        <v>0</v>
      </c>
      <c r="AC81" s="19">
        <f t="shared" si="77"/>
        <v>0</v>
      </c>
      <c r="AD81" s="24">
        <v>10</v>
      </c>
      <c r="AE81" s="19">
        <f t="shared" si="41"/>
        <v>76.923076923076934</v>
      </c>
      <c r="AF81" s="24">
        <v>0</v>
      </c>
      <c r="AG81" s="19">
        <f t="shared" si="78"/>
        <v>0</v>
      </c>
      <c r="AH81" s="24"/>
      <c r="AI81" s="19">
        <f t="shared" si="13"/>
        <v>0</v>
      </c>
      <c r="AJ81" s="24"/>
      <c r="AK81" s="19" t="e">
        <f t="shared" si="79"/>
        <v>#DIV/0!</v>
      </c>
      <c r="AL81" s="24"/>
      <c r="AM81" s="24">
        <v>1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>
        <v>1</v>
      </c>
      <c r="AY81" s="24">
        <v>1</v>
      </c>
      <c r="AZ81" s="24">
        <v>14</v>
      </c>
      <c r="BA81" s="24">
        <v>6</v>
      </c>
      <c r="BB81" s="28">
        <f t="shared" si="15"/>
        <v>42.857142857142854</v>
      </c>
      <c r="BC81" s="24">
        <v>0</v>
      </c>
      <c r="BD81" s="28">
        <f t="shared" si="94"/>
        <v>0</v>
      </c>
      <c r="BE81" s="22">
        <v>0</v>
      </c>
      <c r="BF81" s="29">
        <f t="shared" si="17"/>
        <v>0</v>
      </c>
      <c r="BG81" s="24">
        <v>1</v>
      </c>
      <c r="BH81" s="29">
        <f t="shared" si="18"/>
        <v>7.1428571428571423</v>
      </c>
      <c r="BI81" s="30">
        <f t="shared" si="19"/>
        <v>7</v>
      </c>
      <c r="BJ81" s="29">
        <f t="shared" si="20"/>
        <v>50</v>
      </c>
      <c r="BK81" s="24">
        <v>7</v>
      </c>
      <c r="BL81" s="19">
        <f t="shared" si="21"/>
        <v>50</v>
      </c>
      <c r="BM81" s="24"/>
      <c r="BN81" s="19">
        <f t="shared" si="22"/>
        <v>0</v>
      </c>
      <c r="BO81" s="24"/>
      <c r="BP81" s="19">
        <f t="shared" si="36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6</v>
      </c>
      <c r="BY81" s="4"/>
    </row>
    <row r="82" spans="1:77" ht="14.25" customHeight="1">
      <c r="A82" s="174"/>
      <c r="B82" s="174"/>
      <c r="C82" s="80" t="s">
        <v>133</v>
      </c>
      <c r="D82" s="82">
        <v>6</v>
      </c>
      <c r="E82" s="27">
        <v>15</v>
      </c>
      <c r="F82" s="24">
        <v>6</v>
      </c>
      <c r="G82" s="19">
        <f t="shared" si="101"/>
        <v>100</v>
      </c>
      <c r="H82" s="24">
        <v>2</v>
      </c>
      <c r="I82" s="21">
        <f t="shared" si="73"/>
        <v>33.333333333333329</v>
      </c>
      <c r="J82" s="24">
        <v>0</v>
      </c>
      <c r="K82" s="23">
        <f t="shared" si="70"/>
        <v>0</v>
      </c>
      <c r="L82" s="24">
        <v>0</v>
      </c>
      <c r="M82" s="24"/>
      <c r="N82" s="24">
        <v>6</v>
      </c>
      <c r="O82" s="19">
        <f t="shared" si="3"/>
        <v>100</v>
      </c>
      <c r="P82" s="24">
        <v>0</v>
      </c>
      <c r="Q82" s="19">
        <f t="shared" si="71"/>
        <v>0</v>
      </c>
      <c r="R82" s="24">
        <v>6</v>
      </c>
      <c r="S82" s="19">
        <f t="shared" si="5"/>
        <v>100</v>
      </c>
      <c r="T82" s="24">
        <v>0</v>
      </c>
      <c r="U82" s="19">
        <f t="shared" si="75"/>
        <v>0</v>
      </c>
      <c r="V82" s="24">
        <v>6</v>
      </c>
      <c r="W82" s="19">
        <f t="shared" si="81"/>
        <v>100</v>
      </c>
      <c r="X82" s="24">
        <v>0</v>
      </c>
      <c r="Y82" s="19">
        <f t="shared" si="76"/>
        <v>0</v>
      </c>
      <c r="Z82" s="24">
        <v>6</v>
      </c>
      <c r="AA82" s="19">
        <f t="shared" si="9"/>
        <v>100</v>
      </c>
      <c r="AB82" s="24">
        <v>0</v>
      </c>
      <c r="AC82" s="19">
        <f t="shared" si="77"/>
        <v>0</v>
      </c>
      <c r="AD82" s="24">
        <v>6</v>
      </c>
      <c r="AE82" s="19">
        <f t="shared" si="41"/>
        <v>100</v>
      </c>
      <c r="AF82" s="24">
        <v>0</v>
      </c>
      <c r="AG82" s="19">
        <f t="shared" si="78"/>
        <v>0</v>
      </c>
      <c r="AH82" s="24">
        <v>6</v>
      </c>
      <c r="AI82" s="19">
        <f t="shared" si="13"/>
        <v>100</v>
      </c>
      <c r="AJ82" s="24">
        <v>0</v>
      </c>
      <c r="AK82" s="19">
        <f t="shared" si="79"/>
        <v>0</v>
      </c>
      <c r="AL82" s="49"/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11</v>
      </c>
      <c r="BA82" s="24">
        <v>3</v>
      </c>
      <c r="BB82" s="28">
        <f t="shared" si="15"/>
        <v>27.27272727272727</v>
      </c>
      <c r="BC82" s="24">
        <v>1</v>
      </c>
      <c r="BD82" s="28">
        <f t="shared" si="94"/>
        <v>9.0909090909090917</v>
      </c>
      <c r="BE82" s="22"/>
      <c r="BF82" s="29">
        <f t="shared" si="17"/>
        <v>0</v>
      </c>
      <c r="BG82" s="24">
        <v>1</v>
      </c>
      <c r="BH82" s="29">
        <f t="shared" si="18"/>
        <v>9.0909090909090917</v>
      </c>
      <c r="BI82" s="30">
        <f t="shared" si="19"/>
        <v>5</v>
      </c>
      <c r="BJ82" s="29">
        <f t="shared" si="20"/>
        <v>45.454545454545453</v>
      </c>
      <c r="BK82" s="24">
        <v>6</v>
      </c>
      <c r="BL82" s="19">
        <f t="shared" si="21"/>
        <v>54.54545454545454</v>
      </c>
      <c r="BM82" s="24"/>
      <c r="BN82" s="19">
        <f t="shared" si="22"/>
        <v>0</v>
      </c>
      <c r="BO82" s="24"/>
      <c r="BP82" s="19">
        <f t="shared" si="36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51</v>
      </c>
      <c r="BY82" s="4"/>
    </row>
    <row r="83" spans="1:77" ht="14.25" customHeight="1">
      <c r="A83" s="175"/>
      <c r="B83" s="175"/>
      <c r="C83" s="80" t="s">
        <v>134</v>
      </c>
      <c r="D83" s="82">
        <v>27</v>
      </c>
      <c r="E83" s="27">
        <v>19</v>
      </c>
      <c r="F83" s="24">
        <v>27</v>
      </c>
      <c r="G83" s="19">
        <f t="shared" si="101"/>
        <v>100</v>
      </c>
      <c r="H83" s="24">
        <v>3</v>
      </c>
      <c r="I83" s="21">
        <f t="shared" si="73"/>
        <v>11.111111111111111</v>
      </c>
      <c r="J83" s="24">
        <v>0</v>
      </c>
      <c r="K83" s="23">
        <f t="shared" si="70"/>
        <v>0</v>
      </c>
      <c r="L83" s="24"/>
      <c r="M83" s="24"/>
      <c r="N83" s="24">
        <v>27</v>
      </c>
      <c r="O83" s="19">
        <f t="shared" si="3"/>
        <v>100</v>
      </c>
      <c r="P83" s="24">
        <v>0</v>
      </c>
      <c r="Q83" s="19">
        <f t="shared" si="71"/>
        <v>0</v>
      </c>
      <c r="R83" s="24">
        <v>27</v>
      </c>
      <c r="S83" s="19">
        <f t="shared" si="5"/>
        <v>100</v>
      </c>
      <c r="T83" s="24">
        <v>0</v>
      </c>
      <c r="U83" s="19">
        <f t="shared" si="75"/>
        <v>0</v>
      </c>
      <c r="V83" s="24">
        <v>16</v>
      </c>
      <c r="W83" s="19">
        <f t="shared" si="81"/>
        <v>59.259259259259252</v>
      </c>
      <c r="X83" s="24">
        <v>0</v>
      </c>
      <c r="Y83" s="19">
        <f t="shared" si="76"/>
        <v>0</v>
      </c>
      <c r="Z83" s="24">
        <v>16</v>
      </c>
      <c r="AA83" s="19">
        <f t="shared" si="9"/>
        <v>59.259259259259252</v>
      </c>
      <c r="AB83" s="24">
        <v>0</v>
      </c>
      <c r="AC83" s="19">
        <f t="shared" si="77"/>
        <v>0</v>
      </c>
      <c r="AD83" s="24">
        <v>16</v>
      </c>
      <c r="AE83" s="19">
        <f t="shared" si="41"/>
        <v>59.259259259259252</v>
      </c>
      <c r="AF83" s="24">
        <v>0</v>
      </c>
      <c r="AG83" s="19">
        <f t="shared" si="78"/>
        <v>0</v>
      </c>
      <c r="AH83" s="24">
        <v>16</v>
      </c>
      <c r="AI83" s="19">
        <f t="shared" si="13"/>
        <v>59.259259259259252</v>
      </c>
      <c r="AJ83" s="24">
        <v>0</v>
      </c>
      <c r="AK83" s="19">
        <f t="shared" si="79"/>
        <v>0</v>
      </c>
      <c r="AL83" s="24">
        <v>2</v>
      </c>
      <c r="AM83" s="24"/>
      <c r="AN83" s="24"/>
      <c r="AO83" s="24">
        <v>1</v>
      </c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26</v>
      </c>
      <c r="BA83" s="24">
        <v>6</v>
      </c>
      <c r="BB83" s="28">
        <f t="shared" si="15"/>
        <v>23.076923076923077</v>
      </c>
      <c r="BC83" s="24">
        <v>1</v>
      </c>
      <c r="BD83" s="28">
        <f t="shared" si="94"/>
        <v>3.8461538461538463</v>
      </c>
      <c r="BE83" s="22">
        <v>1</v>
      </c>
      <c r="BF83" s="29"/>
      <c r="BG83" s="24">
        <v>7</v>
      </c>
      <c r="BH83" s="29">
        <f t="shared" si="18"/>
        <v>26.923076923076923</v>
      </c>
      <c r="BI83" s="30">
        <f t="shared" si="19"/>
        <v>15</v>
      </c>
      <c r="BJ83" s="29">
        <f t="shared" si="20"/>
        <v>57.692307692307686</v>
      </c>
      <c r="BK83" s="24">
        <v>11</v>
      </c>
      <c r="BL83" s="19">
        <f t="shared" si="21"/>
        <v>42.307692307692307</v>
      </c>
      <c r="BM83" s="24"/>
      <c r="BN83" s="19">
        <f t="shared" si="22"/>
        <v>0</v>
      </c>
      <c r="BO83" s="24"/>
      <c r="BP83" s="19">
        <f t="shared" si="36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51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102">SUM(D81:D83)</f>
        <v>46</v>
      </c>
      <c r="E84" s="36">
        <f t="shared" si="102"/>
        <v>46</v>
      </c>
      <c r="F84" s="36">
        <f t="shared" si="102"/>
        <v>43</v>
      </c>
      <c r="G84" s="19">
        <f t="shared" si="101"/>
        <v>93.478260869565219</v>
      </c>
      <c r="H84" s="36">
        <f>SUM(H81:H83)</f>
        <v>8</v>
      </c>
      <c r="I84" s="21">
        <f t="shared" si="73"/>
        <v>18.604651162790699</v>
      </c>
      <c r="J84" s="36">
        <f>SUM(J81:J83)</f>
        <v>0</v>
      </c>
      <c r="K84" s="23">
        <f t="shared" si="70"/>
        <v>0</v>
      </c>
      <c r="L84" s="36">
        <f t="shared" ref="L84:N84" si="103">SUM(L81:L83)</f>
        <v>0</v>
      </c>
      <c r="M84" s="36">
        <f t="shared" si="103"/>
        <v>0</v>
      </c>
      <c r="N84" s="36">
        <f t="shared" si="103"/>
        <v>46</v>
      </c>
      <c r="O84" s="19">
        <f t="shared" si="3"/>
        <v>100</v>
      </c>
      <c r="P84" s="36">
        <f>SUM(P81:P83)</f>
        <v>2</v>
      </c>
      <c r="Q84" s="19">
        <f t="shared" si="71"/>
        <v>4.3478260869565215</v>
      </c>
      <c r="R84" s="36">
        <f>SUM(R81:R83)</f>
        <v>43</v>
      </c>
      <c r="S84" s="19">
        <f t="shared" si="5"/>
        <v>93.478260869565219</v>
      </c>
      <c r="T84" s="36">
        <f>SUM(T81:T83)</f>
        <v>0</v>
      </c>
      <c r="U84" s="19">
        <f t="shared" si="75"/>
        <v>0</v>
      </c>
      <c r="V84" s="36">
        <f>SUM(V81:V83)</f>
        <v>28</v>
      </c>
      <c r="W84" s="19">
        <f t="shared" si="81"/>
        <v>60.869565217391312</v>
      </c>
      <c r="X84" s="36">
        <f>SUM(X81:X83)</f>
        <v>0</v>
      </c>
      <c r="Y84" s="19">
        <f t="shared" si="76"/>
        <v>0</v>
      </c>
      <c r="Z84" s="36">
        <f>SUM(Z81:Z83)</f>
        <v>32</v>
      </c>
      <c r="AA84" s="19">
        <f t="shared" si="9"/>
        <v>69.565217391304344</v>
      </c>
      <c r="AB84" s="36">
        <f>SUM(AB81:AB83)</f>
        <v>0</v>
      </c>
      <c r="AC84" s="19">
        <f t="shared" si="77"/>
        <v>0</v>
      </c>
      <c r="AD84" s="36">
        <f>SUM(AD81:AD83)</f>
        <v>32</v>
      </c>
      <c r="AE84" s="19">
        <f t="shared" si="41"/>
        <v>69.565217391304344</v>
      </c>
      <c r="AF84" s="36">
        <f>SUM(AF81:AF83)</f>
        <v>0</v>
      </c>
      <c r="AG84" s="19">
        <f t="shared" si="78"/>
        <v>0</v>
      </c>
      <c r="AH84" s="36">
        <f>SUM(AH81:AH83)</f>
        <v>22</v>
      </c>
      <c r="AI84" s="19">
        <f t="shared" si="13"/>
        <v>47.826086956521742</v>
      </c>
      <c r="AJ84" s="36">
        <f>SUM(AJ81:AJ83)</f>
        <v>0</v>
      </c>
      <c r="AK84" s="19">
        <f t="shared" si="79"/>
        <v>0</v>
      </c>
      <c r="AL84" s="36">
        <f t="shared" ref="AL84:BA84" si="104">SUM(AL81:AL83)</f>
        <v>2</v>
      </c>
      <c r="AM84" s="36">
        <f t="shared" si="104"/>
        <v>1</v>
      </c>
      <c r="AN84" s="36">
        <f t="shared" si="104"/>
        <v>0</v>
      </c>
      <c r="AO84" s="36">
        <f t="shared" si="104"/>
        <v>1</v>
      </c>
      <c r="AP84" s="36">
        <f t="shared" si="104"/>
        <v>0</v>
      </c>
      <c r="AQ84" s="36">
        <f t="shared" si="104"/>
        <v>0</v>
      </c>
      <c r="AR84" s="36">
        <f t="shared" si="104"/>
        <v>0</v>
      </c>
      <c r="AS84" s="36">
        <f t="shared" si="104"/>
        <v>0</v>
      </c>
      <c r="AT84" s="36">
        <f t="shared" si="104"/>
        <v>0</v>
      </c>
      <c r="AU84" s="36">
        <f t="shared" si="104"/>
        <v>0</v>
      </c>
      <c r="AV84" s="36">
        <f t="shared" si="104"/>
        <v>0</v>
      </c>
      <c r="AW84" s="36">
        <f t="shared" si="104"/>
        <v>0</v>
      </c>
      <c r="AX84" s="36">
        <f t="shared" si="104"/>
        <v>1</v>
      </c>
      <c r="AY84" s="36">
        <f t="shared" si="104"/>
        <v>1</v>
      </c>
      <c r="AZ84" s="36">
        <f t="shared" si="104"/>
        <v>51</v>
      </c>
      <c r="BA84" s="36">
        <f t="shared" si="104"/>
        <v>15</v>
      </c>
      <c r="BB84" s="28">
        <f t="shared" si="15"/>
        <v>29.411764705882355</v>
      </c>
      <c r="BC84" s="36">
        <f>SUM(BC81:BC83)</f>
        <v>2</v>
      </c>
      <c r="BD84" s="28">
        <f t="shared" si="94"/>
        <v>3.9215686274509802</v>
      </c>
      <c r="BE84" s="36">
        <f>SUM(BE81:BE83)</f>
        <v>1</v>
      </c>
      <c r="BF84" s="29">
        <f t="shared" ref="BF84:BF85" si="105">(BE84/AZ84*100)</f>
        <v>1.9607843137254901</v>
      </c>
      <c r="BG84" s="36">
        <f>SUM(BG81:BG83)</f>
        <v>9</v>
      </c>
      <c r="BH84" s="29">
        <f t="shared" si="18"/>
        <v>17.647058823529413</v>
      </c>
      <c r="BI84" s="30">
        <f t="shared" si="19"/>
        <v>27</v>
      </c>
      <c r="BJ84" s="29">
        <f t="shared" si="20"/>
        <v>52.941176470588239</v>
      </c>
      <c r="BK84" s="36">
        <f>SUM(BK81:BK83)</f>
        <v>24</v>
      </c>
      <c r="BL84" s="19">
        <f t="shared" si="21"/>
        <v>47.058823529411761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36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00" t="s">
        <v>135</v>
      </c>
      <c r="B85" s="194"/>
      <c r="C85" s="192"/>
      <c r="D85" s="83">
        <f t="shared" ref="D85:F85" si="106">D16+D21+D25+D28+D33+D36+D41+D46+D51+D55+D60+D65+D71+D76+D80+D84</f>
        <v>996</v>
      </c>
      <c r="E85" s="83">
        <f t="shared" si="106"/>
        <v>942</v>
      </c>
      <c r="F85" s="83">
        <f t="shared" si="106"/>
        <v>676</v>
      </c>
      <c r="G85" s="84">
        <f t="shared" si="101"/>
        <v>67.871485943775099</v>
      </c>
      <c r="H85" s="83">
        <f>H16+H21+H25+H28+H33+H36+H41+H46+H51+H55+H60+H65+H71+H76+H80+H84</f>
        <v>143</v>
      </c>
      <c r="I85" s="85">
        <f t="shared" si="73"/>
        <v>21.153846153846153</v>
      </c>
      <c r="J85" s="83">
        <f>J16+J21+J25+J28+J33+J36+J41+J46+J51+J55+J60+J65+J71+J76+J80+J84</f>
        <v>6</v>
      </c>
      <c r="K85" s="86">
        <f t="shared" si="70"/>
        <v>0.8875739644970414</v>
      </c>
      <c r="L85" s="83">
        <f t="shared" ref="L85:N85" si="107">L16+L21+L25+L28+L33+L36+L41+L46+L51+L55+L60+L65+L71+L76+L80+L84</f>
        <v>37</v>
      </c>
      <c r="M85" s="83">
        <f t="shared" si="107"/>
        <v>0</v>
      </c>
      <c r="N85" s="83">
        <f t="shared" si="107"/>
        <v>925</v>
      </c>
      <c r="O85" s="84">
        <f t="shared" si="3"/>
        <v>92.871485943775099</v>
      </c>
      <c r="P85" s="83">
        <f>P16+P21+P25+P28+P33+P36+P41+P46+P51+P55+P60+P65+P71+P76+P80+P84</f>
        <v>74</v>
      </c>
      <c r="Q85" s="84">
        <f t="shared" si="71"/>
        <v>8</v>
      </c>
      <c r="R85" s="83">
        <f>R16+R21+R25+R28+R33+R36+R41+R46+R51+R55+R60+R65+R71+R76+R80+R84</f>
        <v>822</v>
      </c>
      <c r="S85" s="84">
        <f t="shared" si="5"/>
        <v>82.53012048192771</v>
      </c>
      <c r="T85" s="83">
        <f>T16+T21+T25+T28+T33+T36+T41+T46+T51+T55+T60+T65+T71+T76+T80+T84</f>
        <v>33</v>
      </c>
      <c r="U85" s="84">
        <f t="shared" si="75"/>
        <v>4.0145985401459852</v>
      </c>
      <c r="V85" s="83">
        <f>V16+V21+V25+V28+V33+V36+V41+V46+V51+V55+V60+V65+V71+V76+V80+V84</f>
        <v>685</v>
      </c>
      <c r="W85" s="84">
        <f t="shared" si="81"/>
        <v>68.775100401606423</v>
      </c>
      <c r="X85" s="83">
        <f>X16+X21+X25+X28+X33+X36+X41+X46+X51+X55+X60+X65+X71+X76+X80+X84</f>
        <v>9</v>
      </c>
      <c r="Y85" s="84">
        <f t="shared" si="76"/>
        <v>1.3138686131386861</v>
      </c>
      <c r="Z85" s="83">
        <f>Z16+Z21+Z25+Z28+Z33+Z36+Z41+Z46+Z51+Z55+Z60+Z65+Z71+Z76+Z80+Z84</f>
        <v>805</v>
      </c>
      <c r="AA85" s="84">
        <f t="shared" si="9"/>
        <v>80.823293172690754</v>
      </c>
      <c r="AB85" s="83">
        <f>AB16+AB21+AB25+AB28+AB33+AB36+AB41+AB46+AB51+AB55+AB60+AB65+AB71+AB76+AB80+AB84</f>
        <v>2</v>
      </c>
      <c r="AC85" s="84">
        <f t="shared" si="77"/>
        <v>0.2484472049689441</v>
      </c>
      <c r="AD85" s="83">
        <f>AD16+AD21+AD25+AD28+AD33+AD36+AD41+AD46+AD51+AD55+AD60+AD65+AD71+AD76+AD80+AD84</f>
        <v>795</v>
      </c>
      <c r="AE85" s="84">
        <f t="shared" si="41"/>
        <v>79.819277108433738</v>
      </c>
      <c r="AF85" s="83">
        <f>AF16+AF21+AF25+AF28+AF33+AF36+AF41+AF46+AF51+AF55+AF60+AF65+AF71+AF76+AF80+AF84</f>
        <v>5</v>
      </c>
      <c r="AG85" s="84">
        <f t="shared" si="78"/>
        <v>0.62893081761006298</v>
      </c>
      <c r="AH85" s="83">
        <f>AH16+AH21+AH25+AH28+AH33+AH36+AH41+AH46+AH51+AH55+AH60+AH65+AH71+AH76+AH80+AH84</f>
        <v>795</v>
      </c>
      <c r="AI85" s="84">
        <f t="shared" si="13"/>
        <v>79.819277108433738</v>
      </c>
      <c r="AJ85" s="83">
        <f>AJ16+AJ21+AJ25+AJ28+AJ33+AJ36+AJ41+AJ46+AJ51+AJ55+AJ60+AJ65+AJ71+AJ76+AJ80+AJ84</f>
        <v>2</v>
      </c>
      <c r="AK85" s="84">
        <f t="shared" si="79"/>
        <v>0.25157232704402516</v>
      </c>
      <c r="AL85" s="83">
        <f t="shared" ref="AL85:BA85" si="108">AL16+AL21+AL25+AL28+AL33+AL36+AL41+AL46+AL51+AL55+AL60+AL65+AL71+AL76+AL80+AL84</f>
        <v>18</v>
      </c>
      <c r="AM85" s="83">
        <f t="shared" si="108"/>
        <v>18</v>
      </c>
      <c r="AN85" s="83">
        <f t="shared" si="108"/>
        <v>18</v>
      </c>
      <c r="AO85" s="83">
        <f t="shared" si="108"/>
        <v>11</v>
      </c>
      <c r="AP85" s="83">
        <f t="shared" si="108"/>
        <v>3</v>
      </c>
      <c r="AQ85" s="83">
        <f t="shared" si="108"/>
        <v>1</v>
      </c>
      <c r="AR85" s="83">
        <f t="shared" si="108"/>
        <v>38</v>
      </c>
      <c r="AS85" s="83">
        <f t="shared" si="108"/>
        <v>5</v>
      </c>
      <c r="AT85" s="83">
        <f t="shared" si="108"/>
        <v>1</v>
      </c>
      <c r="AU85" s="83">
        <f t="shared" si="108"/>
        <v>0</v>
      </c>
      <c r="AV85" s="83">
        <f t="shared" si="108"/>
        <v>0</v>
      </c>
      <c r="AW85" s="83">
        <f t="shared" si="108"/>
        <v>4</v>
      </c>
      <c r="AX85" s="83">
        <f t="shared" si="108"/>
        <v>7</v>
      </c>
      <c r="AY85" s="83">
        <f t="shared" si="108"/>
        <v>63</v>
      </c>
      <c r="AZ85" s="83">
        <f t="shared" si="108"/>
        <v>911</v>
      </c>
      <c r="BA85" s="83">
        <f t="shared" si="108"/>
        <v>225</v>
      </c>
      <c r="BB85" s="87">
        <f t="shared" si="15"/>
        <v>24.69813391877058</v>
      </c>
      <c r="BC85" s="83">
        <f>BC16+BC21+BC25+BC28+BC33+BC36+BC41+BC46+BC51+BC55+BC60+BC65+BC71+BC76+BC80+BC84</f>
        <v>4</v>
      </c>
      <c r="BD85" s="87">
        <f t="shared" si="94"/>
        <v>0.43907793633369924</v>
      </c>
      <c r="BE85" s="83">
        <f>BE16+BE21+BE25+BE28+BE33+BE36+BE41+BE46+BE51+BE55+BE60+BE65+BE71+BE76+BE80+BE84</f>
        <v>23</v>
      </c>
      <c r="BF85" s="88">
        <f t="shared" si="105"/>
        <v>2.5246981339187706</v>
      </c>
      <c r="BG85" s="83">
        <f>BG16+BG21+BG25+BG28+BG33+BG36+BG41+BG46+BG51+BG55+BG60+BG65+BG71+BG76+BG80+BG84</f>
        <v>307</v>
      </c>
      <c r="BH85" s="88">
        <f t="shared" si="18"/>
        <v>33.699231613611417</v>
      </c>
      <c r="BI85" s="83">
        <f>BI16+BI21+BI25+BI28+BI33+BI36+BI41+BI46+BI51+BI55+BI60+BI65+BI71+BI76+BI80+BI84</f>
        <v>559</v>
      </c>
      <c r="BJ85" s="88">
        <f t="shared" si="20"/>
        <v>61.361141602634476</v>
      </c>
      <c r="BK85" s="83">
        <f>BK16+BK21+BK25+BK28+BK33+BK36+BK41+BK46+BK51+BK55+BK60+BK65+BK71+BK76+BK80+BK84</f>
        <v>352</v>
      </c>
      <c r="BL85" s="84">
        <f t="shared" si="21"/>
        <v>38.638858397365532</v>
      </c>
      <c r="BM85" s="83">
        <f>BM16+BM21+BM25+BM28+BM33+BM36+BM41+BM46+BM51+BM55+BM60+BM65+BM71+BM76+BM80+BM84</f>
        <v>0</v>
      </c>
      <c r="BN85" s="84">
        <f t="shared" si="22"/>
        <v>0</v>
      </c>
      <c r="BO85" s="83">
        <f>BO16+BO21+BO25+BO28+BO33+BO36+BO41+BO46+BO51+BO55+BO60+BO65+BO71+BO76+BO80+BO84</f>
        <v>0</v>
      </c>
      <c r="BP85" s="84">
        <f t="shared" si="36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196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911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911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158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AGUSTUS!D16</f>
        <v>37</v>
      </c>
      <c r="D12" s="24">
        <f>AGUSTUS!E16</f>
        <v>21</v>
      </c>
      <c r="E12" s="24">
        <f>AGUSTUS!F16</f>
        <v>22</v>
      </c>
      <c r="F12" s="24">
        <f>AGUSTUS!G16</f>
        <v>59.45945945945946</v>
      </c>
      <c r="G12" s="24">
        <f>AGUSTUS!H16</f>
        <v>2</v>
      </c>
      <c r="H12" s="24">
        <f>AGUSTUS!I16</f>
        <v>9.0909090909090917</v>
      </c>
      <c r="I12" s="24">
        <f>AGUSTUS!J16</f>
        <v>0</v>
      </c>
      <c r="J12" s="24">
        <f>AGUSTUS!K16</f>
        <v>0</v>
      </c>
      <c r="K12" s="24">
        <f>AGUSTUS!L16</f>
        <v>0</v>
      </c>
      <c r="L12" s="24">
        <f>AGUSTUS!M16</f>
        <v>0</v>
      </c>
      <c r="M12" s="24">
        <f>AGUSTUS!N16</f>
        <v>32</v>
      </c>
      <c r="N12" s="24">
        <f>AGUSTUS!O16</f>
        <v>86.486486486486484</v>
      </c>
      <c r="O12" s="24">
        <f>AGUSTUS!P16</f>
        <v>4</v>
      </c>
      <c r="P12" s="24">
        <f>AGUSTUS!Q16</f>
        <v>12.5</v>
      </c>
      <c r="Q12" s="24">
        <f>AGUSTUS!R16</f>
        <v>22</v>
      </c>
      <c r="R12" s="24">
        <f>AGUSTUS!S16</f>
        <v>59.45945945945946</v>
      </c>
      <c r="S12" s="24">
        <f>AGUSTUS!T16</f>
        <v>0</v>
      </c>
      <c r="T12" s="24">
        <f>AGUSTUS!U16</f>
        <v>0</v>
      </c>
      <c r="U12" s="24">
        <f>AGUSTUS!V16</f>
        <v>22</v>
      </c>
      <c r="V12" s="24">
        <f>AGUSTUS!W16</f>
        <v>59.45945945945946</v>
      </c>
      <c r="W12" s="24">
        <f>AGUSTUS!X16</f>
        <v>0</v>
      </c>
      <c r="X12" s="24">
        <f>AGUSTUS!Y16</f>
        <v>0</v>
      </c>
      <c r="Y12" s="24">
        <f>AGUSTUS!Z16</f>
        <v>22</v>
      </c>
      <c r="Z12" s="24">
        <f>AGUSTUS!AA16</f>
        <v>59.45945945945946</v>
      </c>
      <c r="AA12" s="24">
        <f>AGUSTUS!AB16</f>
        <v>0</v>
      </c>
      <c r="AB12" s="24">
        <f>AGUSTUS!AC16</f>
        <v>0</v>
      </c>
      <c r="AC12" s="24">
        <f>AGUSTUS!AD16</f>
        <v>22</v>
      </c>
      <c r="AD12" s="24">
        <f>AGUSTUS!AE16</f>
        <v>59.45945945945946</v>
      </c>
      <c r="AE12" s="24">
        <f>AGUSTUS!AF16</f>
        <v>0</v>
      </c>
      <c r="AF12" s="24">
        <f>AGUSTUS!AG16</f>
        <v>0</v>
      </c>
      <c r="AG12" s="24">
        <f>AGUSTUS!AH16</f>
        <v>22</v>
      </c>
      <c r="AH12" s="24">
        <f>AGUSTUS!AI16</f>
        <v>59.45945945945946</v>
      </c>
      <c r="AI12" s="24">
        <f>AGUSTUS!AJ16</f>
        <v>0</v>
      </c>
      <c r="AJ12" s="24">
        <f>AGUSTUS!AK16</f>
        <v>0</v>
      </c>
      <c r="AK12" s="24">
        <f>AGUSTUS!AL16</f>
        <v>1</v>
      </c>
      <c r="AL12" s="24">
        <f>AGUSTUS!AM16</f>
        <v>0</v>
      </c>
      <c r="AM12" s="24">
        <f>AGUSTUS!AN16</f>
        <v>0</v>
      </c>
      <c r="AN12" s="24">
        <f>AGUSTUS!AO16</f>
        <v>0</v>
      </c>
      <c r="AO12" s="24">
        <f>AGUSTUS!AP16</f>
        <v>0</v>
      </c>
      <c r="AP12" s="24">
        <f>AGUSTUS!AQ16</f>
        <v>0</v>
      </c>
      <c r="AQ12" s="24">
        <f>AGUSTUS!AR16</f>
        <v>4</v>
      </c>
      <c r="AR12" s="24">
        <f>AGUSTUS!AS16</f>
        <v>0</v>
      </c>
      <c r="AS12" s="24">
        <f>AGUSTUS!AT16</f>
        <v>0</v>
      </c>
      <c r="AT12" s="24">
        <f>AGUSTUS!AU16</f>
        <v>0</v>
      </c>
      <c r="AU12" s="24">
        <f>AGUSTUS!AV16</f>
        <v>0</v>
      </c>
      <c r="AV12" s="24">
        <f>AGUSTUS!AW16</f>
        <v>0</v>
      </c>
      <c r="AW12" s="24">
        <f>AGUSTUS!AX16</f>
        <v>0</v>
      </c>
      <c r="AX12" s="24">
        <f>AGUSTUS!AY16</f>
        <v>2</v>
      </c>
      <c r="AY12" s="24">
        <f>AGUSTUS!AZ16</f>
        <v>35</v>
      </c>
      <c r="AZ12" s="24">
        <f>AGUSTUS!BA16</f>
        <v>11</v>
      </c>
      <c r="BA12" s="24">
        <f>AGUSTUS!BB16</f>
        <v>31.428571428571427</v>
      </c>
      <c r="BB12" s="24">
        <f>AGUSTUS!BC16</f>
        <v>0</v>
      </c>
      <c r="BC12" s="24">
        <f>AGUSTUS!BD16</f>
        <v>0</v>
      </c>
      <c r="BD12" s="24">
        <f>AGUSTUS!BE16</f>
        <v>0</v>
      </c>
      <c r="BE12" s="24">
        <f>AGUSTUS!BF16</f>
        <v>0</v>
      </c>
      <c r="BF12" s="24">
        <f>AGUSTUS!BG16</f>
        <v>0</v>
      </c>
      <c r="BG12" s="24">
        <f>AGUSTUS!BH16</f>
        <v>0</v>
      </c>
      <c r="BH12" s="24">
        <f>AGUSTUS!BI16</f>
        <v>11</v>
      </c>
      <c r="BI12" s="24">
        <f>AGUSTUS!BJ16</f>
        <v>31.428571428571427</v>
      </c>
      <c r="BJ12" s="24">
        <f>AGUSTUS!BK16</f>
        <v>24</v>
      </c>
      <c r="BK12" s="24">
        <f>AGUSTUS!BL16</f>
        <v>68.571428571428569</v>
      </c>
      <c r="BL12" s="24">
        <f>AGUSTUS!BM16</f>
        <v>0</v>
      </c>
      <c r="BM12" s="24">
        <f>AGUSTUS!BN16</f>
        <v>0</v>
      </c>
      <c r="BN12" s="24">
        <f>AGUSTUS!BO16</f>
        <v>0</v>
      </c>
      <c r="BO12" s="24">
        <f>AGUSTUS!BP16</f>
        <v>0</v>
      </c>
      <c r="BP12" s="24">
        <f>AGUSTUS!BQ16</f>
        <v>0</v>
      </c>
      <c r="BQ12" s="24">
        <f>AGUSTUS!BR16</f>
        <v>0</v>
      </c>
      <c r="BR12" s="24">
        <f>AGUSTUS!BS16</f>
        <v>0</v>
      </c>
      <c r="BS12" s="24">
        <f>AGUSTUS!BT16</f>
        <v>0</v>
      </c>
      <c r="BT12" s="24">
        <f>AGUSTUS!BU16</f>
        <v>0</v>
      </c>
      <c r="BU12" s="24">
        <f>AGUSTUS!BV16</f>
        <v>0</v>
      </c>
    </row>
    <row r="13" spans="1:73" ht="14.25" customHeight="1">
      <c r="A13" s="100">
        <v>2</v>
      </c>
      <c r="B13" s="102" t="s">
        <v>68</v>
      </c>
      <c r="C13" s="24">
        <f>AGUSTUS!D21</f>
        <v>30</v>
      </c>
      <c r="D13" s="24">
        <f>AGUSTUS!E21</f>
        <v>33</v>
      </c>
      <c r="E13" s="24">
        <f>AGUSTUS!F21</f>
        <v>28</v>
      </c>
      <c r="F13" s="24">
        <f>AGUSTUS!G21</f>
        <v>93.333333333333329</v>
      </c>
      <c r="G13" s="24">
        <f>AGUSTUS!H21</f>
        <v>6</v>
      </c>
      <c r="H13" s="24">
        <f>AGUSTUS!I21</f>
        <v>21.428571428571427</v>
      </c>
      <c r="I13" s="24">
        <f>AGUSTUS!J21</f>
        <v>0</v>
      </c>
      <c r="J13" s="24">
        <f>AGUSTUS!K21</f>
        <v>0</v>
      </c>
      <c r="K13" s="24">
        <f>AGUSTUS!L21</f>
        <v>2</v>
      </c>
      <c r="L13" s="24">
        <f>AGUSTUS!M21</f>
        <v>0</v>
      </c>
      <c r="M13" s="24">
        <f>AGUSTUS!N21</f>
        <v>30</v>
      </c>
      <c r="N13" s="24">
        <f>AGUSTUS!O21</f>
        <v>100</v>
      </c>
      <c r="O13" s="24">
        <f>AGUSTUS!P21</f>
        <v>1</v>
      </c>
      <c r="P13" s="24">
        <f>AGUSTUS!Q21</f>
        <v>3.3333333333333335</v>
      </c>
      <c r="Q13" s="24">
        <f>AGUSTUS!R21</f>
        <v>26</v>
      </c>
      <c r="R13" s="24">
        <f>AGUSTUS!S21</f>
        <v>86.666666666666671</v>
      </c>
      <c r="S13" s="24">
        <f>AGUSTUS!T21</f>
        <v>0</v>
      </c>
      <c r="T13" s="24">
        <f>AGUSTUS!U21</f>
        <v>0</v>
      </c>
      <c r="U13" s="24">
        <f>AGUSTUS!V21</f>
        <v>0</v>
      </c>
      <c r="V13" s="24">
        <f>AGUSTUS!W21</f>
        <v>0</v>
      </c>
      <c r="W13" s="24">
        <f>AGUSTUS!X21</f>
        <v>0</v>
      </c>
      <c r="X13" s="24" t="e">
        <f>AGUSTUS!Y21</f>
        <v>#DIV/0!</v>
      </c>
      <c r="Y13" s="24">
        <f>AGUSTUS!Z21</f>
        <v>26</v>
      </c>
      <c r="Z13" s="24">
        <f>AGUSTUS!AA21</f>
        <v>86.666666666666671</v>
      </c>
      <c r="AA13" s="24">
        <f>AGUSTUS!AB21</f>
        <v>0</v>
      </c>
      <c r="AB13" s="24">
        <f>AGUSTUS!AC21</f>
        <v>0</v>
      </c>
      <c r="AC13" s="24">
        <f>AGUSTUS!AD21</f>
        <v>26</v>
      </c>
      <c r="AD13" s="24">
        <f>AGUSTUS!AE21</f>
        <v>86.666666666666671</v>
      </c>
      <c r="AE13" s="24">
        <f>AGUSTUS!AF21</f>
        <v>0</v>
      </c>
      <c r="AF13" s="24">
        <f>AGUSTUS!AG21</f>
        <v>0</v>
      </c>
      <c r="AG13" s="24">
        <f>AGUSTUS!AH21</f>
        <v>26</v>
      </c>
      <c r="AH13" s="24">
        <f>AGUSTUS!AI21</f>
        <v>86.666666666666671</v>
      </c>
      <c r="AI13" s="24">
        <f>AGUSTUS!AJ21</f>
        <v>0</v>
      </c>
      <c r="AJ13" s="24">
        <f>AGUSTUS!AK21</f>
        <v>0</v>
      </c>
      <c r="AK13" s="24">
        <f>AGUSTUS!AL21</f>
        <v>0</v>
      </c>
      <c r="AL13" s="24">
        <f>AGUSTUS!AM21</f>
        <v>0</v>
      </c>
      <c r="AM13" s="24">
        <f>AGUSTUS!AN21</f>
        <v>0</v>
      </c>
      <c r="AN13" s="24">
        <f>AGUSTUS!AO21</f>
        <v>1</v>
      </c>
      <c r="AO13" s="24">
        <f>AGUSTUS!AP21</f>
        <v>0</v>
      </c>
      <c r="AP13" s="24">
        <f>AGUSTUS!AQ21</f>
        <v>0</v>
      </c>
      <c r="AQ13" s="24">
        <f>AGUSTUS!AR21</f>
        <v>0</v>
      </c>
      <c r="AR13" s="24">
        <f>AGUSTUS!AS21</f>
        <v>0</v>
      </c>
      <c r="AS13" s="24">
        <f>AGUSTUS!AT21</f>
        <v>0</v>
      </c>
      <c r="AT13" s="24">
        <f>AGUSTUS!AU21</f>
        <v>0</v>
      </c>
      <c r="AU13" s="24">
        <f>AGUSTUS!AV21</f>
        <v>0</v>
      </c>
      <c r="AV13" s="24">
        <f>AGUSTUS!AW21</f>
        <v>0</v>
      </c>
      <c r="AW13" s="24">
        <f>AGUSTUS!AX21</f>
        <v>0</v>
      </c>
      <c r="AX13" s="24">
        <f>AGUSTUS!AY21</f>
        <v>8</v>
      </c>
      <c r="AY13" s="24">
        <f>AGUSTUS!AZ21</f>
        <v>33</v>
      </c>
      <c r="AZ13" s="24">
        <f>AGUSTUS!BA21</f>
        <v>12</v>
      </c>
      <c r="BA13" s="24">
        <f>AGUSTUS!BB21</f>
        <v>36.363636363636367</v>
      </c>
      <c r="BB13" s="24">
        <f>AGUSTUS!BC21</f>
        <v>0</v>
      </c>
      <c r="BC13" s="24">
        <f>AGUSTUS!BD21</f>
        <v>0</v>
      </c>
      <c r="BD13" s="24">
        <f>AGUSTUS!BE21</f>
        <v>0</v>
      </c>
      <c r="BE13" s="24">
        <f>AGUSTUS!BF21</f>
        <v>0</v>
      </c>
      <c r="BF13" s="24">
        <f>AGUSTUS!BG21</f>
        <v>0</v>
      </c>
      <c r="BG13" s="24">
        <f>AGUSTUS!BH21</f>
        <v>0</v>
      </c>
      <c r="BH13" s="24">
        <f>AGUSTUS!BI21</f>
        <v>12</v>
      </c>
      <c r="BI13" s="24">
        <f>AGUSTUS!BJ21</f>
        <v>36.363636363636367</v>
      </c>
      <c r="BJ13" s="24">
        <f>AGUSTUS!BK21</f>
        <v>21</v>
      </c>
      <c r="BK13" s="24">
        <f>AGUSTUS!BL21</f>
        <v>63.636363636363633</v>
      </c>
      <c r="BL13" s="24">
        <f>AGUSTUS!BM21</f>
        <v>0</v>
      </c>
      <c r="BM13" s="24">
        <f>AGUSTUS!BN21</f>
        <v>0</v>
      </c>
      <c r="BN13" s="24">
        <f>AGUSTUS!BO21</f>
        <v>0</v>
      </c>
      <c r="BO13" s="24">
        <f>AGUSTUS!BP21</f>
        <v>0</v>
      </c>
      <c r="BP13" s="24">
        <f>AGUSTUS!BQ21</f>
        <v>0</v>
      </c>
      <c r="BQ13" s="24">
        <f>AGUSTUS!BR21</f>
        <v>0</v>
      </c>
      <c r="BR13" s="24">
        <f>AGUSTUS!BS21</f>
        <v>0</v>
      </c>
      <c r="BS13" s="24">
        <f>AGUSTUS!BT21</f>
        <v>0</v>
      </c>
      <c r="BT13" s="24">
        <f>AGUSTUS!BU21</f>
        <v>0</v>
      </c>
      <c r="BU13" s="24">
        <f>AGUSTUS!BV21</f>
        <v>0</v>
      </c>
    </row>
    <row r="14" spans="1:73" ht="14.25" customHeight="1">
      <c r="A14" s="100">
        <v>3</v>
      </c>
      <c r="B14" s="102" t="s">
        <v>74</v>
      </c>
      <c r="C14" s="24">
        <f>AGUSTUS!D25</f>
        <v>27</v>
      </c>
      <c r="D14" s="24">
        <f>AGUSTUS!E25</f>
        <v>27</v>
      </c>
      <c r="E14" s="24">
        <f>AGUSTUS!F25</f>
        <v>19</v>
      </c>
      <c r="F14" s="24">
        <f>AGUSTUS!G25</f>
        <v>70.370370370370367</v>
      </c>
      <c r="G14" s="24">
        <f>AGUSTUS!H25</f>
        <v>1</v>
      </c>
      <c r="H14" s="24">
        <f>AGUSTUS!I25</f>
        <v>5.2631578947368416</v>
      </c>
      <c r="I14" s="24">
        <f>AGUSTUS!J25</f>
        <v>0</v>
      </c>
      <c r="J14" s="24">
        <f>AGUSTUS!K25</f>
        <v>0</v>
      </c>
      <c r="K14" s="24">
        <f>AGUSTUS!L25</f>
        <v>3</v>
      </c>
      <c r="L14" s="24">
        <f>AGUSTUS!M25</f>
        <v>0</v>
      </c>
      <c r="M14" s="24">
        <f>AGUSTUS!N25</f>
        <v>25</v>
      </c>
      <c r="N14" s="24">
        <f>AGUSTUS!O25</f>
        <v>92.592592592592595</v>
      </c>
      <c r="O14" s="24">
        <f>AGUSTUS!P25</f>
        <v>1</v>
      </c>
      <c r="P14" s="24">
        <f>AGUSTUS!Q25</f>
        <v>4</v>
      </c>
      <c r="Q14" s="24">
        <f>AGUSTUS!R25</f>
        <v>21</v>
      </c>
      <c r="R14" s="24">
        <f>AGUSTUS!S25</f>
        <v>77.777777777777786</v>
      </c>
      <c r="S14" s="24">
        <f>AGUSTUS!T25</f>
        <v>1</v>
      </c>
      <c r="T14" s="24">
        <f>AGUSTUS!U25</f>
        <v>4.7619047619047619</v>
      </c>
      <c r="U14" s="24">
        <f>AGUSTUS!V25</f>
        <v>19</v>
      </c>
      <c r="V14" s="24">
        <f>AGUSTUS!W25</f>
        <v>70.370370370370367</v>
      </c>
      <c r="W14" s="24">
        <f>AGUSTUS!X25</f>
        <v>0</v>
      </c>
      <c r="X14" s="24">
        <f>AGUSTUS!Y25</f>
        <v>0</v>
      </c>
      <c r="Y14" s="24">
        <f>AGUSTUS!Z25</f>
        <v>20</v>
      </c>
      <c r="Z14" s="24">
        <f>AGUSTUS!AA25</f>
        <v>74.074074074074076</v>
      </c>
      <c r="AA14" s="24">
        <f>AGUSTUS!AB25</f>
        <v>0</v>
      </c>
      <c r="AB14" s="24">
        <f>AGUSTUS!AC25</f>
        <v>0</v>
      </c>
      <c r="AC14" s="24">
        <f>AGUSTUS!AD25</f>
        <v>20</v>
      </c>
      <c r="AD14" s="24">
        <f>AGUSTUS!AE25</f>
        <v>74.074074074074076</v>
      </c>
      <c r="AE14" s="24">
        <f>AGUSTUS!AF25</f>
        <v>0</v>
      </c>
      <c r="AF14" s="24">
        <f>AGUSTUS!AG25</f>
        <v>0</v>
      </c>
      <c r="AG14" s="24">
        <f>AGUSTUS!AH25</f>
        <v>20</v>
      </c>
      <c r="AH14" s="24">
        <f>AGUSTUS!AI25</f>
        <v>74.074074074074076</v>
      </c>
      <c r="AI14" s="24">
        <f>AGUSTUS!AJ25</f>
        <v>0</v>
      </c>
      <c r="AJ14" s="24">
        <f>AGUSTUS!AK25</f>
        <v>0</v>
      </c>
      <c r="AK14" s="24">
        <f>AGUSTUS!AL25</f>
        <v>0</v>
      </c>
      <c r="AL14" s="24">
        <f>AGUSTUS!AM25</f>
        <v>1</v>
      </c>
      <c r="AM14" s="24">
        <f>AGUSTUS!AN25</f>
        <v>0</v>
      </c>
      <c r="AN14" s="24">
        <f>AGUSTUS!AO25</f>
        <v>0</v>
      </c>
      <c r="AO14" s="24">
        <f>AGUSTUS!AP25</f>
        <v>0</v>
      </c>
      <c r="AP14" s="24">
        <f>AGUSTUS!AQ25</f>
        <v>0</v>
      </c>
      <c r="AQ14" s="24">
        <f>AGUSTUS!AR25</f>
        <v>0</v>
      </c>
      <c r="AR14" s="24">
        <f>AGUSTUS!AS25</f>
        <v>0</v>
      </c>
      <c r="AS14" s="24">
        <f>AGUSTUS!AT25</f>
        <v>0</v>
      </c>
      <c r="AT14" s="24">
        <f>AGUSTUS!AU25</f>
        <v>0</v>
      </c>
      <c r="AU14" s="24">
        <f>AGUSTUS!AV25</f>
        <v>0</v>
      </c>
      <c r="AV14" s="24">
        <f>AGUSTUS!AW25</f>
        <v>0</v>
      </c>
      <c r="AW14" s="24">
        <f>AGUSTUS!AX25</f>
        <v>1</v>
      </c>
      <c r="AX14" s="24">
        <f>AGUSTUS!AY25</f>
        <v>2</v>
      </c>
      <c r="AY14" s="24">
        <f>AGUSTUS!AZ25</f>
        <v>26</v>
      </c>
      <c r="AZ14" s="24">
        <f>AGUSTUS!BA25</f>
        <v>10</v>
      </c>
      <c r="BA14" s="24">
        <f>AGUSTUS!BB25</f>
        <v>38.461538461538467</v>
      </c>
      <c r="BB14" s="24">
        <f>AGUSTUS!BC25</f>
        <v>0</v>
      </c>
      <c r="BC14" s="24">
        <f>AGUSTUS!BD25</f>
        <v>0</v>
      </c>
      <c r="BD14" s="24">
        <f>AGUSTUS!BE25</f>
        <v>0</v>
      </c>
      <c r="BE14" s="24">
        <f>AGUSTUS!BF25</f>
        <v>0</v>
      </c>
      <c r="BF14" s="24">
        <f>AGUSTUS!BG25</f>
        <v>5</v>
      </c>
      <c r="BG14" s="24">
        <f>AGUSTUS!BH25</f>
        <v>19.230769230769234</v>
      </c>
      <c r="BH14" s="24">
        <f>AGUSTUS!BI25</f>
        <v>15</v>
      </c>
      <c r="BI14" s="24">
        <f>AGUSTUS!BJ25</f>
        <v>57.692307692307686</v>
      </c>
      <c r="BJ14" s="24">
        <f>AGUSTUS!BK25</f>
        <v>11</v>
      </c>
      <c r="BK14" s="24">
        <f>AGUSTUS!BL25</f>
        <v>42.307692307692307</v>
      </c>
      <c r="BL14" s="24">
        <f>AGUSTUS!BM25</f>
        <v>0</v>
      </c>
      <c r="BM14" s="24">
        <f>AGUSTUS!BN25</f>
        <v>0</v>
      </c>
      <c r="BN14" s="24">
        <f>AGUSTUS!BO25</f>
        <v>0</v>
      </c>
      <c r="BO14" s="24">
        <f>AGUSTUS!BP25</f>
        <v>0</v>
      </c>
      <c r="BP14" s="24">
        <f>AGUSTUS!BQ25</f>
        <v>0</v>
      </c>
      <c r="BQ14" s="24">
        <f>AGUSTUS!BR25</f>
        <v>0</v>
      </c>
      <c r="BR14" s="24">
        <f>AGUSTUS!BS25</f>
        <v>0</v>
      </c>
      <c r="BS14" s="24">
        <f>AGUSTUS!BT25</f>
        <v>0</v>
      </c>
      <c r="BT14" s="24">
        <f>AGUSTUS!BU25</f>
        <v>0</v>
      </c>
      <c r="BU14" s="24">
        <f>AGUSTUS!BV25</f>
        <v>0</v>
      </c>
    </row>
    <row r="15" spans="1:73" ht="14.25" customHeight="1">
      <c r="A15" s="100">
        <v>4</v>
      </c>
      <c r="B15" s="102" t="s">
        <v>141</v>
      </c>
      <c r="C15" s="24">
        <f>AGUSTUS!D28</f>
        <v>41</v>
      </c>
      <c r="D15" s="24">
        <f>AGUSTUS!E28</f>
        <v>34</v>
      </c>
      <c r="E15" s="24">
        <f>AGUSTUS!F28</f>
        <v>41</v>
      </c>
      <c r="F15" s="24">
        <f>AGUSTUS!G28</f>
        <v>100</v>
      </c>
      <c r="G15" s="24">
        <f>AGUSTUS!H28</f>
        <v>7</v>
      </c>
      <c r="H15" s="24">
        <f>AGUSTUS!I28</f>
        <v>17.073170731707318</v>
      </c>
      <c r="I15" s="24">
        <f>AGUSTUS!J28</f>
        <v>0</v>
      </c>
      <c r="J15" s="24">
        <f>AGUSTUS!K28</f>
        <v>0</v>
      </c>
      <c r="K15" s="24">
        <f>AGUSTUS!L28</f>
        <v>1</v>
      </c>
      <c r="L15" s="24">
        <f>AGUSTUS!M28</f>
        <v>0</v>
      </c>
      <c r="M15" s="24">
        <f>AGUSTUS!N28</f>
        <v>41</v>
      </c>
      <c r="N15" s="24">
        <f>AGUSTUS!O28</f>
        <v>100</v>
      </c>
      <c r="O15" s="24">
        <f>AGUSTUS!P28</f>
        <v>3</v>
      </c>
      <c r="P15" s="24">
        <f>AGUSTUS!Q28</f>
        <v>7.3170731707317067</v>
      </c>
      <c r="Q15" s="24">
        <f>AGUSTUS!R28</f>
        <v>41</v>
      </c>
      <c r="R15" s="24">
        <f>AGUSTUS!S28</f>
        <v>100</v>
      </c>
      <c r="S15" s="24">
        <f>AGUSTUS!T28</f>
        <v>0</v>
      </c>
      <c r="T15" s="24">
        <f>AGUSTUS!U28</f>
        <v>0</v>
      </c>
      <c r="U15" s="24">
        <f>AGUSTUS!V28</f>
        <v>0</v>
      </c>
      <c r="V15" s="24">
        <f>AGUSTUS!W28</f>
        <v>0</v>
      </c>
      <c r="W15" s="24">
        <f>AGUSTUS!X28</f>
        <v>0</v>
      </c>
      <c r="X15" s="24" t="e">
        <f>AGUSTUS!Y28</f>
        <v>#DIV/0!</v>
      </c>
      <c r="Y15" s="24">
        <f>AGUSTUS!Z28</f>
        <v>41</v>
      </c>
      <c r="Z15" s="24">
        <f>AGUSTUS!AA28</f>
        <v>100</v>
      </c>
      <c r="AA15" s="24">
        <f>AGUSTUS!AB28</f>
        <v>0</v>
      </c>
      <c r="AB15" s="24">
        <f>AGUSTUS!AC28</f>
        <v>0</v>
      </c>
      <c r="AC15" s="24">
        <f>AGUSTUS!AD28</f>
        <v>31</v>
      </c>
      <c r="AD15" s="24">
        <f>AGUSTUS!AE28</f>
        <v>75.609756097560975</v>
      </c>
      <c r="AE15" s="24">
        <f>AGUSTUS!AF28</f>
        <v>0</v>
      </c>
      <c r="AF15" s="24">
        <f>AGUSTUS!AG28</f>
        <v>0</v>
      </c>
      <c r="AG15" s="24">
        <f>AGUSTUS!AH28</f>
        <v>41</v>
      </c>
      <c r="AH15" s="24">
        <f>AGUSTUS!AI28</f>
        <v>100</v>
      </c>
      <c r="AI15" s="24">
        <f>AGUSTUS!AJ28</f>
        <v>0</v>
      </c>
      <c r="AJ15" s="24">
        <f>AGUSTUS!AK28</f>
        <v>0</v>
      </c>
      <c r="AK15" s="24">
        <f>AGUSTUS!AL28</f>
        <v>4</v>
      </c>
      <c r="AL15" s="24">
        <f>AGUSTUS!AM28</f>
        <v>1</v>
      </c>
      <c r="AM15" s="24">
        <f>AGUSTUS!AN28</f>
        <v>1</v>
      </c>
      <c r="AN15" s="24">
        <f>AGUSTUS!AO28</f>
        <v>1</v>
      </c>
      <c r="AO15" s="24">
        <f>AGUSTUS!AP28</f>
        <v>1</v>
      </c>
      <c r="AP15" s="24">
        <f>AGUSTUS!AQ28</f>
        <v>0</v>
      </c>
      <c r="AQ15" s="24">
        <f>AGUSTUS!AR28</f>
        <v>0</v>
      </c>
      <c r="AR15" s="24">
        <f>AGUSTUS!AS28</f>
        <v>0</v>
      </c>
      <c r="AS15" s="24">
        <f>AGUSTUS!AT28</f>
        <v>0</v>
      </c>
      <c r="AT15" s="24">
        <f>AGUSTUS!AU28</f>
        <v>0</v>
      </c>
      <c r="AU15" s="24">
        <f>AGUSTUS!AV28</f>
        <v>0</v>
      </c>
      <c r="AV15" s="24">
        <f>AGUSTUS!AW28</f>
        <v>0</v>
      </c>
      <c r="AW15" s="24">
        <f>AGUSTUS!AX28</f>
        <v>0</v>
      </c>
      <c r="AX15" s="24">
        <f>AGUSTUS!AY28</f>
        <v>0</v>
      </c>
      <c r="AY15" s="24">
        <f>AGUSTUS!AZ28</f>
        <v>37</v>
      </c>
      <c r="AZ15" s="24">
        <f>AGUSTUS!BA28</f>
        <v>0</v>
      </c>
      <c r="BA15" s="24">
        <f>AGUSTUS!BB28</f>
        <v>0</v>
      </c>
      <c r="BB15" s="24">
        <f>AGUSTUS!BC28</f>
        <v>0</v>
      </c>
      <c r="BC15" s="24">
        <f>AGUSTUS!BD28</f>
        <v>0</v>
      </c>
      <c r="BD15" s="24">
        <f>AGUSTUS!BE28</f>
        <v>18</v>
      </c>
      <c r="BE15" s="24">
        <f>AGUSTUS!BF28</f>
        <v>48.648648648648653</v>
      </c>
      <c r="BF15" s="24">
        <f>AGUSTUS!BG28</f>
        <v>9</v>
      </c>
      <c r="BG15" s="24">
        <f>AGUSTUS!BH28</f>
        <v>24.324324324324326</v>
      </c>
      <c r="BH15" s="24">
        <f>AGUSTUS!BI28</f>
        <v>27</v>
      </c>
      <c r="BI15" s="24">
        <f>AGUSTUS!BJ28</f>
        <v>72.972972972972968</v>
      </c>
      <c r="BJ15" s="24">
        <f>AGUSTUS!BK28</f>
        <v>10</v>
      </c>
      <c r="BK15" s="24">
        <f>AGUSTUS!BL28</f>
        <v>27.027027027027028</v>
      </c>
      <c r="BL15" s="24">
        <f>AGUSTUS!BM28</f>
        <v>0</v>
      </c>
      <c r="BM15" s="24">
        <f>AGUSTUS!BN28</f>
        <v>0</v>
      </c>
      <c r="BN15" s="24">
        <f>AGUSTUS!BO28</f>
        <v>0</v>
      </c>
      <c r="BO15" s="24">
        <f>AGUSTUS!BP28</f>
        <v>0</v>
      </c>
      <c r="BP15" s="24">
        <f>AGUSTUS!BQ28</f>
        <v>0</v>
      </c>
      <c r="BQ15" s="24">
        <f>AGUSTUS!BR28</f>
        <v>0</v>
      </c>
      <c r="BR15" s="24">
        <f>AGUSTUS!BS28</f>
        <v>0</v>
      </c>
      <c r="BS15" s="24">
        <f>AGUSTUS!BT28</f>
        <v>0</v>
      </c>
      <c r="BT15" s="24">
        <f>AGUSTUS!BU28</f>
        <v>0</v>
      </c>
      <c r="BU15" s="24">
        <f>AGUSTUS!BV28</f>
        <v>0</v>
      </c>
    </row>
    <row r="16" spans="1:73" ht="14.25" customHeight="1">
      <c r="A16" s="100">
        <v>5</v>
      </c>
      <c r="B16" s="102" t="s">
        <v>142</v>
      </c>
      <c r="C16" s="24">
        <f>AGUSTUS!D33</f>
        <v>91</v>
      </c>
      <c r="D16" s="24">
        <f>AGUSTUS!E33</f>
        <v>69</v>
      </c>
      <c r="E16" s="24">
        <f>AGUSTUS!F33</f>
        <v>61</v>
      </c>
      <c r="F16" s="24">
        <f>AGUSTUS!G33</f>
        <v>67.032967032967022</v>
      </c>
      <c r="G16" s="24">
        <f>AGUSTUS!H33</f>
        <v>21</v>
      </c>
      <c r="H16" s="24">
        <f>AGUSTUS!I33</f>
        <v>34.42622950819672</v>
      </c>
      <c r="I16" s="24">
        <f>AGUSTUS!J33</f>
        <v>0</v>
      </c>
      <c r="J16" s="24">
        <f>AGUSTUS!K33</f>
        <v>0</v>
      </c>
      <c r="K16" s="24">
        <f>AGUSTUS!L33</f>
        <v>5</v>
      </c>
      <c r="L16" s="24">
        <f>AGUSTUS!M33</f>
        <v>0</v>
      </c>
      <c r="M16" s="24">
        <f>AGUSTUS!N33</f>
        <v>91</v>
      </c>
      <c r="N16" s="24">
        <f>AGUSTUS!O33</f>
        <v>100</v>
      </c>
      <c r="O16" s="24">
        <f>AGUSTUS!P33</f>
        <v>11</v>
      </c>
      <c r="P16" s="24">
        <f>AGUSTUS!Q33</f>
        <v>12.087912087912088</v>
      </c>
      <c r="Q16" s="24">
        <f>AGUSTUS!R33</f>
        <v>61</v>
      </c>
      <c r="R16" s="24">
        <f>AGUSTUS!S33</f>
        <v>67.032967032967022</v>
      </c>
      <c r="S16" s="24">
        <f>AGUSTUS!T33</f>
        <v>7</v>
      </c>
      <c r="T16" s="24">
        <f>AGUSTUS!U33</f>
        <v>11.475409836065573</v>
      </c>
      <c r="U16" s="24">
        <f>AGUSTUS!V33</f>
        <v>58</v>
      </c>
      <c r="V16" s="24">
        <f>AGUSTUS!W33</f>
        <v>63.73626373626373</v>
      </c>
      <c r="W16" s="24">
        <f>AGUSTUS!X33</f>
        <v>3</v>
      </c>
      <c r="X16" s="24">
        <f>AGUSTUS!Y33</f>
        <v>5.1724137931034484</v>
      </c>
      <c r="Y16" s="24">
        <f>AGUSTUS!Z33</f>
        <v>61</v>
      </c>
      <c r="Z16" s="24">
        <f>AGUSTUS!AA33</f>
        <v>67.032967032967022</v>
      </c>
      <c r="AA16" s="24">
        <f>AGUSTUS!AB33</f>
        <v>0</v>
      </c>
      <c r="AB16" s="24">
        <f>AGUSTUS!AC33</f>
        <v>0</v>
      </c>
      <c r="AC16" s="24">
        <f>AGUSTUS!AD33</f>
        <v>61</v>
      </c>
      <c r="AD16" s="24">
        <f>AGUSTUS!AE33</f>
        <v>67.032967032967022</v>
      </c>
      <c r="AE16" s="24">
        <f>AGUSTUS!AF33</f>
        <v>0</v>
      </c>
      <c r="AF16" s="24">
        <f>AGUSTUS!AG33</f>
        <v>0</v>
      </c>
      <c r="AG16" s="24">
        <f>AGUSTUS!AH33</f>
        <v>61</v>
      </c>
      <c r="AH16" s="24">
        <f>AGUSTUS!AI33</f>
        <v>67.032967032967022</v>
      </c>
      <c r="AI16" s="24">
        <f>AGUSTUS!AJ33</f>
        <v>0</v>
      </c>
      <c r="AJ16" s="24">
        <f>AGUSTUS!AK33</f>
        <v>0</v>
      </c>
      <c r="AK16" s="24">
        <f>AGUSTUS!AL33</f>
        <v>0</v>
      </c>
      <c r="AL16" s="24">
        <f>AGUSTUS!AM33</f>
        <v>2</v>
      </c>
      <c r="AM16" s="24">
        <f>AGUSTUS!AN33</f>
        <v>2</v>
      </c>
      <c r="AN16" s="24">
        <f>AGUSTUS!AO33</f>
        <v>0</v>
      </c>
      <c r="AO16" s="24">
        <f>AGUSTUS!AP33</f>
        <v>0</v>
      </c>
      <c r="AP16" s="24">
        <f>AGUSTUS!AQ33</f>
        <v>0</v>
      </c>
      <c r="AQ16" s="24">
        <f>AGUSTUS!AR33</f>
        <v>2</v>
      </c>
      <c r="AR16" s="24">
        <f>AGUSTUS!AS33</f>
        <v>0</v>
      </c>
      <c r="AS16" s="24">
        <f>AGUSTUS!AT33</f>
        <v>0</v>
      </c>
      <c r="AT16" s="24">
        <f>AGUSTUS!AU33</f>
        <v>0</v>
      </c>
      <c r="AU16" s="24">
        <f>AGUSTUS!AV33</f>
        <v>0</v>
      </c>
      <c r="AV16" s="24">
        <f>AGUSTUS!AW33</f>
        <v>3</v>
      </c>
      <c r="AW16" s="24">
        <f>AGUSTUS!AX33</f>
        <v>0</v>
      </c>
      <c r="AX16" s="24">
        <f>AGUSTUS!AY33</f>
        <v>3</v>
      </c>
      <c r="AY16" s="24">
        <f>AGUSTUS!AZ33</f>
        <v>60</v>
      </c>
      <c r="AZ16" s="24">
        <f>AGUSTUS!BA33</f>
        <v>8</v>
      </c>
      <c r="BA16" s="24">
        <f>AGUSTUS!BB33</f>
        <v>13.333333333333334</v>
      </c>
      <c r="BB16" s="24">
        <f>AGUSTUS!BC33</f>
        <v>0</v>
      </c>
      <c r="BC16" s="24">
        <f>AGUSTUS!BD33</f>
        <v>0</v>
      </c>
      <c r="BD16" s="24">
        <f>AGUSTUS!BE33</f>
        <v>0</v>
      </c>
      <c r="BE16" s="24">
        <f>AGUSTUS!BF33</f>
        <v>0</v>
      </c>
      <c r="BF16" s="24">
        <f>AGUSTUS!BG33</f>
        <v>32</v>
      </c>
      <c r="BG16" s="24">
        <f>AGUSTUS!BH33</f>
        <v>53.333333333333336</v>
      </c>
      <c r="BH16" s="24">
        <f>AGUSTUS!BI33</f>
        <v>40</v>
      </c>
      <c r="BI16" s="24">
        <f>AGUSTUS!BJ33</f>
        <v>66.666666666666657</v>
      </c>
      <c r="BJ16" s="24">
        <f>AGUSTUS!BK33</f>
        <v>20</v>
      </c>
      <c r="BK16" s="24">
        <f>AGUSTUS!BL33</f>
        <v>33.333333333333329</v>
      </c>
      <c r="BL16" s="24">
        <f>AGUSTUS!BM33</f>
        <v>0</v>
      </c>
      <c r="BM16" s="24">
        <f>AGUSTUS!BN33</f>
        <v>0</v>
      </c>
      <c r="BN16" s="24">
        <f>AGUSTUS!BO33</f>
        <v>0</v>
      </c>
      <c r="BO16" s="24">
        <f>AGUSTUS!BP33</f>
        <v>0</v>
      </c>
      <c r="BP16" s="24">
        <f>AGUSTUS!BQ33</f>
        <v>0</v>
      </c>
      <c r="BQ16" s="24">
        <f>AGUSTUS!BR33</f>
        <v>0</v>
      </c>
      <c r="BR16" s="24">
        <f>AGUSTUS!BS33</f>
        <v>0</v>
      </c>
      <c r="BS16" s="24">
        <f>AGUSTUS!BT33</f>
        <v>0</v>
      </c>
      <c r="BT16" s="24">
        <f>AGUSTUS!BU33</f>
        <v>0</v>
      </c>
      <c r="BU16" s="24">
        <f>AGUSTUS!BV33</f>
        <v>0</v>
      </c>
    </row>
    <row r="17" spans="1:73" ht="14.25" customHeight="1">
      <c r="A17" s="100">
        <v>6</v>
      </c>
      <c r="B17" s="102" t="s">
        <v>143</v>
      </c>
      <c r="C17" s="24">
        <f>AGUSTUS!D36</f>
        <v>68</v>
      </c>
      <c r="D17" s="24">
        <f>AGUSTUS!E36</f>
        <v>62</v>
      </c>
      <c r="E17" s="24">
        <f>AGUSTUS!F36</f>
        <v>30</v>
      </c>
      <c r="F17" s="24">
        <f>AGUSTUS!G36</f>
        <v>44.117647058823529</v>
      </c>
      <c r="G17" s="24">
        <f>AGUSTUS!H36</f>
        <v>14</v>
      </c>
      <c r="H17" s="24">
        <f>AGUSTUS!I36</f>
        <v>46.666666666666664</v>
      </c>
      <c r="I17" s="24">
        <f>AGUSTUS!J36</f>
        <v>0</v>
      </c>
      <c r="J17" s="24">
        <f>AGUSTUS!K36</f>
        <v>0</v>
      </c>
      <c r="K17" s="24">
        <f>AGUSTUS!L36</f>
        <v>2</v>
      </c>
      <c r="L17" s="24">
        <f>AGUSTUS!M36</f>
        <v>0</v>
      </c>
      <c r="M17" s="24">
        <f>AGUSTUS!N36</f>
        <v>35</v>
      </c>
      <c r="N17" s="24">
        <f>AGUSTUS!O36</f>
        <v>51.470588235294116</v>
      </c>
      <c r="O17" s="24">
        <f>AGUSTUS!P36</f>
        <v>4</v>
      </c>
      <c r="P17" s="24">
        <f>AGUSTUS!Q36</f>
        <v>11.428571428571429</v>
      </c>
      <c r="Q17" s="24">
        <f>AGUSTUS!R36</f>
        <v>15</v>
      </c>
      <c r="R17" s="24">
        <f>AGUSTUS!S36</f>
        <v>22.058823529411764</v>
      </c>
      <c r="S17" s="24">
        <f>AGUSTUS!T36</f>
        <v>3</v>
      </c>
      <c r="T17" s="24">
        <f>AGUSTUS!U36</f>
        <v>20</v>
      </c>
      <c r="U17" s="24">
        <f>AGUSTUS!V36</f>
        <v>31</v>
      </c>
      <c r="V17" s="24">
        <f>AGUSTUS!W36</f>
        <v>45.588235294117645</v>
      </c>
      <c r="W17" s="24">
        <f>AGUSTUS!X36</f>
        <v>1</v>
      </c>
      <c r="X17" s="24">
        <f>AGUSTUS!Y36</f>
        <v>3.225806451612903</v>
      </c>
      <c r="Y17" s="24">
        <f>AGUSTUS!Z36</f>
        <v>38</v>
      </c>
      <c r="Z17" s="24">
        <f>AGUSTUS!AA36</f>
        <v>55.882352941176471</v>
      </c>
      <c r="AA17" s="24">
        <f>AGUSTUS!AB36</f>
        <v>0</v>
      </c>
      <c r="AB17" s="24">
        <f>AGUSTUS!AC36</f>
        <v>0</v>
      </c>
      <c r="AC17" s="24">
        <f>AGUSTUS!AD36</f>
        <v>38</v>
      </c>
      <c r="AD17" s="24">
        <f>AGUSTUS!AE36</f>
        <v>55.882352941176471</v>
      </c>
      <c r="AE17" s="24">
        <f>AGUSTUS!AF36</f>
        <v>0</v>
      </c>
      <c r="AF17" s="24">
        <f>AGUSTUS!AG36</f>
        <v>0</v>
      </c>
      <c r="AG17" s="24">
        <f>AGUSTUS!AH36</f>
        <v>38</v>
      </c>
      <c r="AH17" s="24">
        <f>AGUSTUS!AI36</f>
        <v>55.882352941176471</v>
      </c>
      <c r="AI17" s="24">
        <f>AGUSTUS!AJ36</f>
        <v>0</v>
      </c>
      <c r="AJ17" s="24">
        <f>AGUSTUS!AK36</f>
        <v>0</v>
      </c>
      <c r="AK17" s="24">
        <f>AGUSTUS!AL36</f>
        <v>0</v>
      </c>
      <c r="AL17" s="24">
        <f>AGUSTUS!AM36</f>
        <v>0</v>
      </c>
      <c r="AM17" s="24">
        <f>AGUSTUS!AN36</f>
        <v>1</v>
      </c>
      <c r="AN17" s="24">
        <f>AGUSTUS!AO36</f>
        <v>0</v>
      </c>
      <c r="AO17" s="24">
        <f>AGUSTUS!AP36</f>
        <v>1</v>
      </c>
      <c r="AP17" s="24">
        <f>AGUSTUS!AQ36</f>
        <v>0</v>
      </c>
      <c r="AQ17" s="24">
        <f>AGUSTUS!AR36</f>
        <v>4</v>
      </c>
      <c r="AR17" s="24">
        <f>AGUSTUS!AS36</f>
        <v>0</v>
      </c>
      <c r="AS17" s="24">
        <f>AGUSTUS!AT36</f>
        <v>0</v>
      </c>
      <c r="AT17" s="24">
        <f>AGUSTUS!AU36</f>
        <v>0</v>
      </c>
      <c r="AU17" s="24">
        <f>AGUSTUS!AV36</f>
        <v>0</v>
      </c>
      <c r="AV17" s="24">
        <f>AGUSTUS!AW36</f>
        <v>0</v>
      </c>
      <c r="AW17" s="24">
        <f>AGUSTUS!AX36</f>
        <v>0</v>
      </c>
      <c r="AX17" s="24">
        <f>AGUSTUS!AY36</f>
        <v>8</v>
      </c>
      <c r="AY17" s="24">
        <f>AGUSTUS!AZ36</f>
        <v>36</v>
      </c>
      <c r="AZ17" s="24">
        <f>AGUSTUS!BA36</f>
        <v>10</v>
      </c>
      <c r="BA17" s="24">
        <f>AGUSTUS!BB36</f>
        <v>27.777777777777779</v>
      </c>
      <c r="BB17" s="24">
        <f>AGUSTUS!BC36</f>
        <v>0</v>
      </c>
      <c r="BC17" s="24">
        <f>AGUSTUS!BD36</f>
        <v>0</v>
      </c>
      <c r="BD17" s="24">
        <f>AGUSTUS!BE36</f>
        <v>2</v>
      </c>
      <c r="BE17" s="24">
        <f>AGUSTUS!BF36</f>
        <v>5.5555555555555554</v>
      </c>
      <c r="BF17" s="24">
        <f>AGUSTUS!BG36</f>
        <v>6</v>
      </c>
      <c r="BG17" s="24">
        <f>AGUSTUS!BH36</f>
        <v>16.666666666666664</v>
      </c>
      <c r="BH17" s="24">
        <f>AGUSTUS!BI36</f>
        <v>18</v>
      </c>
      <c r="BI17" s="24">
        <f>AGUSTUS!BJ36</f>
        <v>50</v>
      </c>
      <c r="BJ17" s="24">
        <f>AGUSTUS!BK36</f>
        <v>18</v>
      </c>
      <c r="BK17" s="24">
        <f>AGUSTUS!BL36</f>
        <v>50</v>
      </c>
      <c r="BL17" s="24">
        <f>AGUSTUS!BM36</f>
        <v>0</v>
      </c>
      <c r="BM17" s="24">
        <f>AGUSTUS!BN36</f>
        <v>0</v>
      </c>
      <c r="BN17" s="24">
        <f>AGUSTUS!BO36</f>
        <v>0</v>
      </c>
      <c r="BO17" s="24">
        <f>AGUSTUS!BP36</f>
        <v>0</v>
      </c>
      <c r="BP17" s="24">
        <f>AGUSTUS!BQ36</f>
        <v>0</v>
      </c>
      <c r="BQ17" s="24">
        <f>AGUSTUS!BR36</f>
        <v>0</v>
      </c>
      <c r="BR17" s="24">
        <f>AGUSTUS!BS36</f>
        <v>0</v>
      </c>
      <c r="BS17" s="24">
        <f>AGUSTUS!BT36</f>
        <v>0</v>
      </c>
      <c r="BT17" s="24">
        <f>AGUSTUS!BU36</f>
        <v>0</v>
      </c>
      <c r="BU17" s="24">
        <f>AGUSTUS!BV36</f>
        <v>0</v>
      </c>
    </row>
    <row r="18" spans="1:73" ht="14.25" customHeight="1">
      <c r="A18" s="100">
        <v>7</v>
      </c>
      <c r="B18" s="102" t="s">
        <v>144</v>
      </c>
      <c r="C18" s="24">
        <f>AGUSTUS!D41</f>
        <v>79</v>
      </c>
      <c r="D18" s="24">
        <f>AGUSTUS!E41</f>
        <v>86</v>
      </c>
      <c r="E18" s="24">
        <f>AGUSTUS!F41</f>
        <v>43</v>
      </c>
      <c r="F18" s="24">
        <f>AGUSTUS!G41</f>
        <v>54.430379746835442</v>
      </c>
      <c r="G18" s="24">
        <f>AGUSTUS!H41</f>
        <v>8</v>
      </c>
      <c r="H18" s="24">
        <f>AGUSTUS!I41</f>
        <v>18.604651162790699</v>
      </c>
      <c r="I18" s="24">
        <f>AGUSTUS!J41</f>
        <v>0</v>
      </c>
      <c r="J18" s="24">
        <f>AGUSTUS!K41</f>
        <v>0</v>
      </c>
      <c r="K18" s="24">
        <f>AGUSTUS!L41</f>
        <v>0</v>
      </c>
      <c r="L18" s="24">
        <f>AGUSTUS!M41</f>
        <v>0</v>
      </c>
      <c r="M18" s="24">
        <f>AGUSTUS!N41</f>
        <v>78</v>
      </c>
      <c r="N18" s="24">
        <f>AGUSTUS!O41</f>
        <v>98.734177215189874</v>
      </c>
      <c r="O18" s="24">
        <f>AGUSTUS!P41</f>
        <v>10</v>
      </c>
      <c r="P18" s="24">
        <f>AGUSTUS!Q41</f>
        <v>12.820512820512819</v>
      </c>
      <c r="Q18" s="24">
        <f>AGUSTUS!R41</f>
        <v>63</v>
      </c>
      <c r="R18" s="24">
        <f>AGUSTUS!S41</f>
        <v>79.74683544303798</v>
      </c>
      <c r="S18" s="24">
        <f>AGUSTUS!T41</f>
        <v>0</v>
      </c>
      <c r="T18" s="24">
        <f>AGUSTUS!U41</f>
        <v>0</v>
      </c>
      <c r="U18" s="24">
        <f>AGUSTUS!V41</f>
        <v>63</v>
      </c>
      <c r="V18" s="24">
        <f>AGUSTUS!W41</f>
        <v>79.74683544303798</v>
      </c>
      <c r="W18" s="24">
        <f>AGUSTUS!X41</f>
        <v>0</v>
      </c>
      <c r="X18" s="24">
        <f>AGUSTUS!Y41</f>
        <v>0</v>
      </c>
      <c r="Y18" s="24">
        <f>AGUSTUS!Z41</f>
        <v>63</v>
      </c>
      <c r="Z18" s="24">
        <f>AGUSTUS!AA41</f>
        <v>79.74683544303798</v>
      </c>
      <c r="AA18" s="24">
        <f>AGUSTUS!AB41</f>
        <v>0</v>
      </c>
      <c r="AB18" s="24">
        <f>AGUSTUS!AC41</f>
        <v>0</v>
      </c>
      <c r="AC18" s="24">
        <f>AGUSTUS!AD41</f>
        <v>63</v>
      </c>
      <c r="AD18" s="24">
        <f>AGUSTUS!AE41</f>
        <v>79.74683544303798</v>
      </c>
      <c r="AE18" s="24">
        <f>AGUSTUS!AF41</f>
        <v>0</v>
      </c>
      <c r="AF18" s="24">
        <f>AGUSTUS!AG41</f>
        <v>0</v>
      </c>
      <c r="AG18" s="24">
        <f>AGUSTUS!AH41</f>
        <v>63</v>
      </c>
      <c r="AH18" s="24">
        <f>AGUSTUS!AI41</f>
        <v>79.74683544303798</v>
      </c>
      <c r="AI18" s="24">
        <f>AGUSTUS!AJ41</f>
        <v>0</v>
      </c>
      <c r="AJ18" s="24">
        <f>AGUSTUS!AK41</f>
        <v>0</v>
      </c>
      <c r="AK18" s="24">
        <f>AGUSTUS!AL41</f>
        <v>0</v>
      </c>
      <c r="AL18" s="24">
        <f>AGUSTUS!AM41</f>
        <v>2</v>
      </c>
      <c r="AM18" s="24">
        <f>AGUSTUS!AN41</f>
        <v>1</v>
      </c>
      <c r="AN18" s="24">
        <f>AGUSTUS!AO41</f>
        <v>0</v>
      </c>
      <c r="AO18" s="24">
        <f>AGUSTUS!AP41</f>
        <v>0</v>
      </c>
      <c r="AP18" s="24">
        <f>AGUSTUS!AQ41</f>
        <v>0</v>
      </c>
      <c r="AQ18" s="24">
        <f>AGUSTUS!AR41</f>
        <v>4</v>
      </c>
      <c r="AR18" s="24">
        <f>AGUSTUS!AS41</f>
        <v>0</v>
      </c>
      <c r="AS18" s="24">
        <f>AGUSTUS!AT41</f>
        <v>1</v>
      </c>
      <c r="AT18" s="24">
        <f>AGUSTUS!AU41</f>
        <v>0</v>
      </c>
      <c r="AU18" s="24">
        <f>AGUSTUS!AV41</f>
        <v>0</v>
      </c>
      <c r="AV18" s="24">
        <f>AGUSTUS!AW41</f>
        <v>0</v>
      </c>
      <c r="AW18" s="24">
        <f>AGUSTUS!AX41</f>
        <v>0</v>
      </c>
      <c r="AX18" s="24">
        <f>AGUSTUS!AY41</f>
        <v>5</v>
      </c>
      <c r="AY18" s="24">
        <f>AGUSTUS!AZ41</f>
        <v>98</v>
      </c>
      <c r="AZ18" s="24">
        <f>AGUSTUS!BA41</f>
        <v>10</v>
      </c>
      <c r="BA18" s="24">
        <f>AGUSTUS!BB41</f>
        <v>10.204081632653061</v>
      </c>
      <c r="BB18" s="24">
        <f>AGUSTUS!BC41</f>
        <v>0</v>
      </c>
      <c r="BC18" s="24">
        <f>AGUSTUS!BD41</f>
        <v>0</v>
      </c>
      <c r="BD18" s="24">
        <f>AGUSTUS!BE41</f>
        <v>0</v>
      </c>
      <c r="BE18" s="24">
        <f>AGUSTUS!BF41</f>
        <v>0</v>
      </c>
      <c r="BF18" s="24">
        <f>AGUSTUS!BG41</f>
        <v>62</v>
      </c>
      <c r="BG18" s="24">
        <f>AGUSTUS!BH41</f>
        <v>63.265306122448983</v>
      </c>
      <c r="BH18" s="24">
        <f>AGUSTUS!BI41</f>
        <v>72</v>
      </c>
      <c r="BI18" s="24">
        <f>AGUSTUS!BJ41</f>
        <v>73.469387755102048</v>
      </c>
      <c r="BJ18" s="24">
        <f>AGUSTUS!BK41</f>
        <v>26</v>
      </c>
      <c r="BK18" s="24">
        <f>AGUSTUS!BL41</f>
        <v>26.530612244897959</v>
      </c>
      <c r="BL18" s="24">
        <f>AGUSTUS!BM41</f>
        <v>0</v>
      </c>
      <c r="BM18" s="24">
        <f>AGUSTUS!BN41</f>
        <v>0</v>
      </c>
      <c r="BN18" s="24">
        <f>AGUSTUS!BO41</f>
        <v>0</v>
      </c>
      <c r="BO18" s="24">
        <f>AGUSTUS!BP41</f>
        <v>0</v>
      </c>
      <c r="BP18" s="24">
        <f>AGUSTUS!BQ41</f>
        <v>0</v>
      </c>
      <c r="BQ18" s="24">
        <f>AGUSTUS!BR41</f>
        <v>0</v>
      </c>
      <c r="BR18" s="24">
        <f>AGUSTUS!BS41</f>
        <v>0</v>
      </c>
      <c r="BS18" s="24">
        <f>AGUSTUS!BT41</f>
        <v>0</v>
      </c>
      <c r="BT18" s="24">
        <f>AGUSTUS!BU41</f>
        <v>0</v>
      </c>
      <c r="BU18" s="24">
        <f>AGUSTUS!BV41</f>
        <v>0</v>
      </c>
    </row>
    <row r="19" spans="1:73" ht="14.25" customHeight="1">
      <c r="A19" s="100">
        <v>8</v>
      </c>
      <c r="B19" s="102" t="s">
        <v>145</v>
      </c>
      <c r="C19" s="24">
        <f>AGUSTUS!D46</f>
        <v>74</v>
      </c>
      <c r="D19" s="24">
        <f>AGUSTUS!E46</f>
        <v>60</v>
      </c>
      <c r="E19" s="24">
        <f>AGUSTUS!F46</f>
        <v>74</v>
      </c>
      <c r="F19" s="24">
        <f>AGUSTUS!G46</f>
        <v>100</v>
      </c>
      <c r="G19" s="24">
        <f>AGUSTUS!H46</f>
        <v>19</v>
      </c>
      <c r="H19" s="24">
        <f>AGUSTUS!I46</f>
        <v>25.675675675675674</v>
      </c>
      <c r="I19" s="24">
        <f>AGUSTUS!J46</f>
        <v>3</v>
      </c>
      <c r="J19" s="24">
        <f>AGUSTUS!K46</f>
        <v>4.0540540540540544</v>
      </c>
      <c r="K19" s="24">
        <f>AGUSTUS!L46</f>
        <v>10</v>
      </c>
      <c r="L19" s="24">
        <f>AGUSTUS!M46</f>
        <v>0</v>
      </c>
      <c r="M19" s="24">
        <f>AGUSTUS!N46</f>
        <v>74</v>
      </c>
      <c r="N19" s="24">
        <f>AGUSTUS!O46</f>
        <v>100</v>
      </c>
      <c r="O19" s="24">
        <f>AGUSTUS!P46</f>
        <v>9</v>
      </c>
      <c r="P19" s="24">
        <f>AGUSTUS!Q46</f>
        <v>12.162162162162163</v>
      </c>
      <c r="Q19" s="24">
        <f>AGUSTUS!R46</f>
        <v>74</v>
      </c>
      <c r="R19" s="24">
        <f>AGUSTUS!S46</f>
        <v>100</v>
      </c>
      <c r="S19" s="24">
        <f>AGUSTUS!T46</f>
        <v>22</v>
      </c>
      <c r="T19" s="24">
        <f>AGUSTUS!U46</f>
        <v>29.72972972972973</v>
      </c>
      <c r="U19" s="24">
        <f>AGUSTUS!V46</f>
        <v>74</v>
      </c>
      <c r="V19" s="24">
        <f>AGUSTUS!W46</f>
        <v>100</v>
      </c>
      <c r="W19" s="24">
        <f>AGUSTUS!X46</f>
        <v>0</v>
      </c>
      <c r="X19" s="24">
        <f>AGUSTUS!Y46</f>
        <v>0</v>
      </c>
      <c r="Y19" s="24">
        <f>AGUSTUS!Z46</f>
        <v>74</v>
      </c>
      <c r="Z19" s="24">
        <f>AGUSTUS!AA46</f>
        <v>100</v>
      </c>
      <c r="AA19" s="24">
        <f>AGUSTUS!AB46</f>
        <v>1</v>
      </c>
      <c r="AB19" s="24">
        <f>AGUSTUS!AC46</f>
        <v>1.3513513513513513</v>
      </c>
      <c r="AC19" s="24">
        <f>AGUSTUS!AD46</f>
        <v>74</v>
      </c>
      <c r="AD19" s="24">
        <f>AGUSTUS!AE46</f>
        <v>100</v>
      </c>
      <c r="AE19" s="24">
        <f>AGUSTUS!AF46</f>
        <v>1</v>
      </c>
      <c r="AF19" s="24">
        <f>AGUSTUS!AG46</f>
        <v>1.3513513513513513</v>
      </c>
      <c r="AG19" s="24">
        <f>AGUSTUS!AH46</f>
        <v>74</v>
      </c>
      <c r="AH19" s="24">
        <f>AGUSTUS!AI46</f>
        <v>100</v>
      </c>
      <c r="AI19" s="24">
        <f>AGUSTUS!AJ46</f>
        <v>0</v>
      </c>
      <c r="AJ19" s="24">
        <f>AGUSTUS!AK46</f>
        <v>0</v>
      </c>
      <c r="AK19" s="24">
        <f>AGUSTUS!AL46</f>
        <v>7</v>
      </c>
      <c r="AL19" s="24">
        <f>AGUSTUS!AM46</f>
        <v>4</v>
      </c>
      <c r="AM19" s="24">
        <f>AGUSTUS!AN46</f>
        <v>0</v>
      </c>
      <c r="AN19" s="24">
        <f>AGUSTUS!AO46</f>
        <v>0</v>
      </c>
      <c r="AO19" s="24">
        <f>AGUSTUS!AP46</f>
        <v>0</v>
      </c>
      <c r="AP19" s="24">
        <f>AGUSTUS!AQ46</f>
        <v>0</v>
      </c>
      <c r="AQ19" s="24">
        <f>AGUSTUS!AR46</f>
        <v>1</v>
      </c>
      <c r="AR19" s="24">
        <f>AGUSTUS!AS46</f>
        <v>2</v>
      </c>
      <c r="AS19" s="24">
        <f>AGUSTUS!AT46</f>
        <v>0</v>
      </c>
      <c r="AT19" s="24">
        <f>AGUSTUS!AU46</f>
        <v>0</v>
      </c>
      <c r="AU19" s="24">
        <f>AGUSTUS!AV46</f>
        <v>0</v>
      </c>
      <c r="AV19" s="24">
        <f>AGUSTUS!AW46</f>
        <v>0</v>
      </c>
      <c r="AW19" s="24">
        <f>AGUSTUS!AX46</f>
        <v>0</v>
      </c>
      <c r="AX19" s="24">
        <f>AGUSTUS!AY46</f>
        <v>5</v>
      </c>
      <c r="AY19" s="24">
        <f>AGUSTUS!AZ46</f>
        <v>80</v>
      </c>
      <c r="AZ19" s="24">
        <f>AGUSTUS!BA46</f>
        <v>12</v>
      </c>
      <c r="BA19" s="24">
        <f>AGUSTUS!BB46</f>
        <v>15</v>
      </c>
      <c r="BB19" s="24">
        <f>AGUSTUS!BC46</f>
        <v>0</v>
      </c>
      <c r="BC19" s="24">
        <f>AGUSTUS!BD46</f>
        <v>0</v>
      </c>
      <c r="BD19" s="24">
        <f>AGUSTUS!BE46</f>
        <v>0</v>
      </c>
      <c r="BE19" s="24">
        <f>AGUSTUS!BF46</f>
        <v>0</v>
      </c>
      <c r="BF19" s="24">
        <f>AGUSTUS!BG46</f>
        <v>49</v>
      </c>
      <c r="BG19" s="24">
        <f>AGUSTUS!BH46</f>
        <v>61.250000000000007</v>
      </c>
      <c r="BH19" s="24">
        <f>AGUSTUS!BI46</f>
        <v>61</v>
      </c>
      <c r="BI19" s="24">
        <f>AGUSTUS!BJ46</f>
        <v>76.25</v>
      </c>
      <c r="BJ19" s="24">
        <f>AGUSTUS!BK46</f>
        <v>19</v>
      </c>
      <c r="BK19" s="24">
        <f>AGUSTUS!BL46</f>
        <v>23.75</v>
      </c>
      <c r="BL19" s="24">
        <f>AGUSTUS!BM46</f>
        <v>0</v>
      </c>
      <c r="BM19" s="24">
        <f>AGUSTUS!BN46</f>
        <v>0</v>
      </c>
      <c r="BN19" s="24">
        <f>AGUSTUS!BO46</f>
        <v>0</v>
      </c>
      <c r="BO19" s="24">
        <f>AGUSTUS!BP46</f>
        <v>0</v>
      </c>
      <c r="BP19" s="24">
        <f>AGUSTUS!BQ46</f>
        <v>0</v>
      </c>
      <c r="BQ19" s="24">
        <f>AGUSTUS!BR46</f>
        <v>0</v>
      </c>
      <c r="BR19" s="24">
        <f>AGUSTUS!BS46</f>
        <v>0</v>
      </c>
      <c r="BS19" s="24">
        <f>AGUSTUS!BT46</f>
        <v>0</v>
      </c>
      <c r="BT19" s="24">
        <f>AGUSTUS!BU46</f>
        <v>0</v>
      </c>
      <c r="BU19" s="24">
        <f>AGUSTUS!BV46</f>
        <v>0</v>
      </c>
    </row>
    <row r="20" spans="1:73" ht="14.25" customHeight="1">
      <c r="A20" s="100">
        <v>9</v>
      </c>
      <c r="B20" s="102" t="s">
        <v>98</v>
      </c>
      <c r="C20" s="24">
        <f>AGUSTUS!D51</f>
        <v>53</v>
      </c>
      <c r="D20" s="24">
        <f>AGUSTUS!E51</f>
        <v>52</v>
      </c>
      <c r="E20" s="24">
        <f>AGUSTUS!F51</f>
        <v>46</v>
      </c>
      <c r="F20" s="24">
        <f>AGUSTUS!G51</f>
        <v>86.79245283018868</v>
      </c>
      <c r="G20" s="24">
        <f>AGUSTUS!H51</f>
        <v>14</v>
      </c>
      <c r="H20" s="24">
        <f>AGUSTUS!I51</f>
        <v>30.434782608695656</v>
      </c>
      <c r="I20" s="24">
        <f>AGUSTUS!J51</f>
        <v>0</v>
      </c>
      <c r="J20" s="24">
        <f>AGUSTUS!K51</f>
        <v>0</v>
      </c>
      <c r="K20" s="24">
        <f>AGUSTUS!L51</f>
        <v>14</v>
      </c>
      <c r="L20" s="24">
        <f>AGUSTUS!M51</f>
        <v>0</v>
      </c>
      <c r="M20" s="24">
        <f>AGUSTUS!N51</f>
        <v>53</v>
      </c>
      <c r="N20" s="24">
        <f>AGUSTUS!O51</f>
        <v>100</v>
      </c>
      <c r="O20" s="24">
        <f>AGUSTUS!P51</f>
        <v>5</v>
      </c>
      <c r="P20" s="24">
        <f>AGUSTUS!Q51</f>
        <v>9.433962264150944</v>
      </c>
      <c r="Q20" s="24">
        <f>AGUSTUS!R51</f>
        <v>46</v>
      </c>
      <c r="R20" s="24">
        <f>AGUSTUS!S51</f>
        <v>86.79245283018868</v>
      </c>
      <c r="S20" s="24">
        <f>AGUSTUS!T51</f>
        <v>0</v>
      </c>
      <c r="T20" s="24">
        <f>AGUSTUS!U51</f>
        <v>0</v>
      </c>
      <c r="U20" s="24">
        <f>AGUSTUS!V51</f>
        <v>46</v>
      </c>
      <c r="V20" s="24">
        <f>AGUSTUS!W51</f>
        <v>86.79245283018868</v>
      </c>
      <c r="W20" s="24">
        <f>AGUSTUS!X51</f>
        <v>5</v>
      </c>
      <c r="X20" s="24">
        <f>AGUSTUS!Y51</f>
        <v>10.869565217391305</v>
      </c>
      <c r="Y20" s="24">
        <f>AGUSTUS!Z51</f>
        <v>46</v>
      </c>
      <c r="Z20" s="24">
        <f>AGUSTUS!AA51</f>
        <v>86.79245283018868</v>
      </c>
      <c r="AA20" s="24">
        <f>AGUSTUS!AB51</f>
        <v>1</v>
      </c>
      <c r="AB20" s="24">
        <f>AGUSTUS!AC51</f>
        <v>2.1739130434782608</v>
      </c>
      <c r="AC20" s="24">
        <f>AGUSTUS!AD51</f>
        <v>46</v>
      </c>
      <c r="AD20" s="24">
        <f>AGUSTUS!AE51</f>
        <v>86.79245283018868</v>
      </c>
      <c r="AE20" s="24">
        <f>AGUSTUS!AF51</f>
        <v>1</v>
      </c>
      <c r="AF20" s="24">
        <f>AGUSTUS!AG51</f>
        <v>2.1739130434782608</v>
      </c>
      <c r="AG20" s="24">
        <f>AGUSTUS!AH51</f>
        <v>46</v>
      </c>
      <c r="AH20" s="24">
        <f>AGUSTUS!AI51</f>
        <v>86.79245283018868</v>
      </c>
      <c r="AI20" s="24">
        <f>AGUSTUS!AJ51</f>
        <v>0</v>
      </c>
      <c r="AJ20" s="24">
        <f>AGUSTUS!AK51</f>
        <v>0</v>
      </c>
      <c r="AK20" s="24">
        <f>AGUSTUS!AL51</f>
        <v>1</v>
      </c>
      <c r="AL20" s="24">
        <f>AGUSTUS!AM51</f>
        <v>1</v>
      </c>
      <c r="AM20" s="24">
        <f>AGUSTUS!AN51</f>
        <v>0</v>
      </c>
      <c r="AN20" s="24">
        <f>AGUSTUS!AO51</f>
        <v>2</v>
      </c>
      <c r="AO20" s="24">
        <f>AGUSTUS!AP51</f>
        <v>1</v>
      </c>
      <c r="AP20" s="24">
        <f>AGUSTUS!AQ51</f>
        <v>1</v>
      </c>
      <c r="AQ20" s="24">
        <f>AGUSTUS!AR51</f>
        <v>1</v>
      </c>
      <c r="AR20" s="24">
        <f>AGUSTUS!AS51</f>
        <v>3</v>
      </c>
      <c r="AS20" s="24">
        <f>AGUSTUS!AT51</f>
        <v>0</v>
      </c>
      <c r="AT20" s="24">
        <f>AGUSTUS!AU51</f>
        <v>0</v>
      </c>
      <c r="AU20" s="24">
        <f>AGUSTUS!AV51</f>
        <v>0</v>
      </c>
      <c r="AV20" s="24">
        <f>AGUSTUS!AW51</f>
        <v>0</v>
      </c>
      <c r="AW20" s="24">
        <f>AGUSTUS!AX51</f>
        <v>5</v>
      </c>
      <c r="AX20" s="24">
        <f>AGUSTUS!AY51</f>
        <v>0</v>
      </c>
      <c r="AY20" s="24">
        <f>AGUSTUS!AZ51</f>
        <v>59</v>
      </c>
      <c r="AZ20" s="24">
        <f>AGUSTUS!BA51</f>
        <v>9</v>
      </c>
      <c r="BA20" s="24">
        <f>AGUSTUS!BB51</f>
        <v>15.254237288135593</v>
      </c>
      <c r="BB20" s="24">
        <f>AGUSTUS!BC51</f>
        <v>0</v>
      </c>
      <c r="BC20" s="24">
        <f>AGUSTUS!BD51</f>
        <v>0</v>
      </c>
      <c r="BD20" s="24">
        <f>AGUSTUS!BE51</f>
        <v>0</v>
      </c>
      <c r="BE20" s="24">
        <f>AGUSTUS!BF51</f>
        <v>0</v>
      </c>
      <c r="BF20" s="24">
        <f>AGUSTUS!BG51</f>
        <v>34</v>
      </c>
      <c r="BG20" s="24">
        <f>AGUSTUS!BH51</f>
        <v>57.627118644067799</v>
      </c>
      <c r="BH20" s="24">
        <f>AGUSTUS!BI51</f>
        <v>43</v>
      </c>
      <c r="BI20" s="24">
        <f>AGUSTUS!BJ51</f>
        <v>72.881355932203391</v>
      </c>
      <c r="BJ20" s="24">
        <f>AGUSTUS!BK51</f>
        <v>16</v>
      </c>
      <c r="BK20" s="24">
        <f>AGUSTUS!BL51</f>
        <v>27.118644067796609</v>
      </c>
      <c r="BL20" s="24">
        <f>AGUSTUS!BM51</f>
        <v>0</v>
      </c>
      <c r="BM20" s="24">
        <f>AGUSTUS!BN51</f>
        <v>0</v>
      </c>
      <c r="BN20" s="24">
        <f>AGUSTUS!BO51</f>
        <v>0</v>
      </c>
      <c r="BO20" s="24">
        <f>AGUSTUS!BP51</f>
        <v>0</v>
      </c>
      <c r="BP20" s="24">
        <f>AGUSTUS!BQ51</f>
        <v>0</v>
      </c>
      <c r="BQ20" s="24">
        <f>AGUSTUS!BR51</f>
        <v>0</v>
      </c>
      <c r="BR20" s="24">
        <f>AGUSTUS!BS51</f>
        <v>0</v>
      </c>
      <c r="BS20" s="24">
        <f>AGUSTUS!BT51</f>
        <v>0</v>
      </c>
      <c r="BT20" s="24">
        <f>AGUSTUS!BU51</f>
        <v>0</v>
      </c>
      <c r="BU20" s="24">
        <f>AGUSTUS!BV51</f>
        <v>0</v>
      </c>
    </row>
    <row r="21" spans="1:73" ht="14.25" customHeight="1">
      <c r="A21" s="100">
        <v>10</v>
      </c>
      <c r="B21" s="102" t="s">
        <v>146</v>
      </c>
      <c r="C21" s="24">
        <f>AGUSTUS!D55</f>
        <v>87</v>
      </c>
      <c r="D21" s="24">
        <f>AGUSTUS!E55</f>
        <v>83</v>
      </c>
      <c r="E21" s="24">
        <f>AGUSTUS!F55</f>
        <v>66</v>
      </c>
      <c r="F21" s="24">
        <f>AGUSTUS!G55</f>
        <v>75.862068965517238</v>
      </c>
      <c r="G21" s="24">
        <f>AGUSTUS!H55</f>
        <v>16</v>
      </c>
      <c r="H21" s="24">
        <f>AGUSTUS!I55</f>
        <v>24.242424242424242</v>
      </c>
      <c r="I21" s="24">
        <f>AGUSTUS!J55</f>
        <v>1</v>
      </c>
      <c r="J21" s="24">
        <f>AGUSTUS!K55</f>
        <v>1.5151515151515151</v>
      </c>
      <c r="K21" s="24">
        <f>AGUSTUS!L55</f>
        <v>0</v>
      </c>
      <c r="L21" s="24">
        <f>AGUSTUS!M55</f>
        <v>0</v>
      </c>
      <c r="M21" s="24">
        <f>AGUSTUS!N55</f>
        <v>87</v>
      </c>
      <c r="N21" s="24">
        <f>AGUSTUS!O55</f>
        <v>100</v>
      </c>
      <c r="O21" s="24">
        <f>AGUSTUS!P55</f>
        <v>7</v>
      </c>
      <c r="P21" s="24">
        <f>AGUSTUS!Q55</f>
        <v>8.0459770114942533</v>
      </c>
      <c r="Q21" s="24">
        <f>AGUSTUS!R55</f>
        <v>66</v>
      </c>
      <c r="R21" s="24">
        <f>AGUSTUS!S55</f>
        <v>75.862068965517238</v>
      </c>
      <c r="S21" s="24">
        <f>AGUSTUS!T55</f>
        <v>0</v>
      </c>
      <c r="T21" s="24">
        <f>AGUSTUS!U55</f>
        <v>0</v>
      </c>
      <c r="U21" s="24">
        <f>AGUSTUS!V55</f>
        <v>0</v>
      </c>
      <c r="V21" s="24">
        <f>AGUSTUS!W55</f>
        <v>0</v>
      </c>
      <c r="W21" s="24">
        <f>AGUSTUS!X55</f>
        <v>0</v>
      </c>
      <c r="X21" s="24" t="e">
        <f>AGUSTUS!Y55</f>
        <v>#DIV/0!</v>
      </c>
      <c r="Y21" s="24">
        <f>AGUSTUS!Z55</f>
        <v>66</v>
      </c>
      <c r="Z21" s="24">
        <f>AGUSTUS!AA55</f>
        <v>75.862068965517238</v>
      </c>
      <c r="AA21" s="24">
        <f>AGUSTUS!AB55</f>
        <v>0</v>
      </c>
      <c r="AB21" s="24">
        <f>AGUSTUS!AC55</f>
        <v>0</v>
      </c>
      <c r="AC21" s="24">
        <f>AGUSTUS!AD55</f>
        <v>66</v>
      </c>
      <c r="AD21" s="24">
        <f>AGUSTUS!AE55</f>
        <v>75.862068965517238</v>
      </c>
      <c r="AE21" s="24">
        <f>AGUSTUS!AF55</f>
        <v>0</v>
      </c>
      <c r="AF21" s="24">
        <f>AGUSTUS!AG55</f>
        <v>0</v>
      </c>
      <c r="AG21" s="24">
        <f>AGUSTUS!AH55</f>
        <v>66</v>
      </c>
      <c r="AH21" s="24">
        <f>AGUSTUS!AI55</f>
        <v>75.862068965517238</v>
      </c>
      <c r="AI21" s="24">
        <f>AGUSTUS!AJ55</f>
        <v>1</v>
      </c>
      <c r="AJ21" s="24">
        <f>AGUSTUS!AK55</f>
        <v>1.5151515151515151</v>
      </c>
      <c r="AK21" s="24">
        <f>AGUSTUS!AL55</f>
        <v>3</v>
      </c>
      <c r="AL21" s="24">
        <f>AGUSTUS!AM55</f>
        <v>1</v>
      </c>
      <c r="AM21" s="24">
        <f>AGUSTUS!AN55</f>
        <v>0</v>
      </c>
      <c r="AN21" s="24">
        <f>AGUSTUS!AO55</f>
        <v>5</v>
      </c>
      <c r="AO21" s="24">
        <f>AGUSTUS!AP55</f>
        <v>0</v>
      </c>
      <c r="AP21" s="24">
        <f>AGUSTUS!AQ55</f>
        <v>0</v>
      </c>
      <c r="AQ21" s="24">
        <f>AGUSTUS!AR55</f>
        <v>8</v>
      </c>
      <c r="AR21" s="24">
        <f>AGUSTUS!AS55</f>
        <v>0</v>
      </c>
      <c r="AS21" s="24">
        <f>AGUSTUS!AT55</f>
        <v>0</v>
      </c>
      <c r="AT21" s="24">
        <f>AGUSTUS!AU55</f>
        <v>0</v>
      </c>
      <c r="AU21" s="24">
        <f>AGUSTUS!AV55</f>
        <v>0</v>
      </c>
      <c r="AV21" s="24">
        <f>AGUSTUS!AW55</f>
        <v>1</v>
      </c>
      <c r="AW21" s="24">
        <f>AGUSTUS!AX55</f>
        <v>0</v>
      </c>
      <c r="AX21" s="24">
        <f>AGUSTUS!AY55</f>
        <v>9</v>
      </c>
      <c r="AY21" s="24">
        <f>AGUSTUS!AZ55</f>
        <v>69</v>
      </c>
      <c r="AZ21" s="24">
        <f>AGUSTUS!BA55</f>
        <v>18</v>
      </c>
      <c r="BA21" s="24">
        <f>AGUSTUS!BB55</f>
        <v>26.086956521739129</v>
      </c>
      <c r="BB21" s="24">
        <f>AGUSTUS!BC55</f>
        <v>2</v>
      </c>
      <c r="BC21" s="24">
        <f>AGUSTUS!BD55</f>
        <v>2.8985507246376812</v>
      </c>
      <c r="BD21" s="24">
        <f>AGUSTUS!BE55</f>
        <v>0</v>
      </c>
      <c r="BE21" s="24">
        <f>AGUSTUS!BF55</f>
        <v>0</v>
      </c>
      <c r="BF21" s="24">
        <f>AGUSTUS!BG55</f>
        <v>27</v>
      </c>
      <c r="BG21" s="24">
        <f>AGUSTUS!BH55</f>
        <v>39.130434782608695</v>
      </c>
      <c r="BH21" s="24">
        <f>AGUSTUS!BI55</f>
        <v>47</v>
      </c>
      <c r="BI21" s="24">
        <f>AGUSTUS!BJ55</f>
        <v>68.115942028985515</v>
      </c>
      <c r="BJ21" s="24">
        <f>AGUSTUS!BK55</f>
        <v>22</v>
      </c>
      <c r="BK21" s="24">
        <f>AGUSTUS!BL55</f>
        <v>31.884057971014489</v>
      </c>
      <c r="BL21" s="24">
        <f>AGUSTUS!BM55</f>
        <v>0</v>
      </c>
      <c r="BM21" s="24">
        <f>AGUSTUS!BN55</f>
        <v>0</v>
      </c>
      <c r="BN21" s="24">
        <f>AGUSTUS!BO55</f>
        <v>0</v>
      </c>
      <c r="BO21" s="24">
        <f>AGUSTUS!BP55</f>
        <v>0</v>
      </c>
      <c r="BP21" s="24">
        <f>AGUSTUS!BQ55</f>
        <v>0</v>
      </c>
      <c r="BQ21" s="24">
        <f>AGUSTUS!BR55</f>
        <v>0</v>
      </c>
      <c r="BR21" s="24">
        <f>AGUSTUS!BS55</f>
        <v>0</v>
      </c>
      <c r="BS21" s="24">
        <f>AGUSTUS!BT55</f>
        <v>0</v>
      </c>
      <c r="BT21" s="24">
        <f>AGUSTUS!BU55</f>
        <v>0</v>
      </c>
      <c r="BU21" s="24">
        <f>AGUSTUS!BV55</f>
        <v>0</v>
      </c>
    </row>
    <row r="22" spans="1:73" ht="14.25" customHeight="1">
      <c r="A22" s="100">
        <v>11</v>
      </c>
      <c r="B22" s="102" t="s">
        <v>107</v>
      </c>
      <c r="C22" s="24">
        <f>AGUSTUS!D60</f>
        <v>67</v>
      </c>
      <c r="D22" s="24">
        <f>AGUSTUS!E60</f>
        <v>52</v>
      </c>
      <c r="E22" s="24">
        <f>AGUSTUS!F60</f>
        <v>47</v>
      </c>
      <c r="F22" s="24">
        <f>AGUSTUS!G60</f>
        <v>70.149253731343293</v>
      </c>
      <c r="G22" s="24">
        <f>AGUSTUS!H60</f>
        <v>4</v>
      </c>
      <c r="H22" s="24">
        <f>AGUSTUS!I60</f>
        <v>8.5106382978723403</v>
      </c>
      <c r="I22" s="24">
        <f>AGUSTUS!J60</f>
        <v>0</v>
      </c>
      <c r="J22" s="24">
        <f>AGUSTUS!K60</f>
        <v>0</v>
      </c>
      <c r="K22" s="24">
        <f>AGUSTUS!L60</f>
        <v>0</v>
      </c>
      <c r="L22" s="24">
        <f>AGUSTUS!M60</f>
        <v>0</v>
      </c>
      <c r="M22" s="24">
        <f>AGUSTUS!N60</f>
        <v>56</v>
      </c>
      <c r="N22" s="24">
        <f>AGUSTUS!O60</f>
        <v>83.582089552238799</v>
      </c>
      <c r="O22" s="24">
        <f>AGUSTUS!P60</f>
        <v>0</v>
      </c>
      <c r="P22" s="24">
        <f>AGUSTUS!Q60</f>
        <v>0</v>
      </c>
      <c r="Q22" s="24">
        <f>AGUSTUS!R60</f>
        <v>47</v>
      </c>
      <c r="R22" s="24">
        <f>AGUSTUS!S60</f>
        <v>70.149253731343293</v>
      </c>
      <c r="S22" s="24">
        <f>AGUSTUS!T60</f>
        <v>0</v>
      </c>
      <c r="T22" s="24">
        <f>AGUSTUS!U60</f>
        <v>0</v>
      </c>
      <c r="U22" s="24">
        <f>AGUSTUS!V60</f>
        <v>47</v>
      </c>
      <c r="V22" s="24">
        <f>AGUSTUS!W60</f>
        <v>70.149253731343293</v>
      </c>
      <c r="W22" s="24">
        <f>AGUSTUS!X60</f>
        <v>0</v>
      </c>
      <c r="X22" s="24">
        <f>AGUSTUS!Y60</f>
        <v>0</v>
      </c>
      <c r="Y22" s="24">
        <f>AGUSTUS!Z60</f>
        <v>47</v>
      </c>
      <c r="Z22" s="24">
        <f>AGUSTUS!AA60</f>
        <v>70.149253731343293</v>
      </c>
      <c r="AA22" s="24">
        <f>AGUSTUS!AB60</f>
        <v>0</v>
      </c>
      <c r="AB22" s="24">
        <f>AGUSTUS!AC60</f>
        <v>0</v>
      </c>
      <c r="AC22" s="24">
        <f>AGUSTUS!AD60</f>
        <v>47</v>
      </c>
      <c r="AD22" s="24">
        <f>AGUSTUS!AE60</f>
        <v>70.149253731343293</v>
      </c>
      <c r="AE22" s="24">
        <f>AGUSTUS!AF60</f>
        <v>0</v>
      </c>
      <c r="AF22" s="24">
        <f>AGUSTUS!AG60</f>
        <v>0</v>
      </c>
      <c r="AG22" s="24">
        <f>AGUSTUS!AH60</f>
        <v>47</v>
      </c>
      <c r="AH22" s="24">
        <f>AGUSTUS!AI60</f>
        <v>70.149253731343293</v>
      </c>
      <c r="AI22" s="24">
        <f>AGUSTUS!AJ60</f>
        <v>0</v>
      </c>
      <c r="AJ22" s="24">
        <f>AGUSTUS!AK60</f>
        <v>0</v>
      </c>
      <c r="AK22" s="24">
        <f>AGUSTUS!AL60</f>
        <v>0</v>
      </c>
      <c r="AL22" s="24">
        <f>AGUSTUS!AM60</f>
        <v>0</v>
      </c>
      <c r="AM22" s="24">
        <f>AGUSTUS!AN60</f>
        <v>3</v>
      </c>
      <c r="AN22" s="24">
        <f>AGUSTUS!AO60</f>
        <v>0</v>
      </c>
      <c r="AO22" s="24">
        <f>AGUSTUS!AP60</f>
        <v>0</v>
      </c>
      <c r="AP22" s="24">
        <f>AGUSTUS!AQ60</f>
        <v>0</v>
      </c>
      <c r="AQ22" s="24">
        <f>AGUSTUS!AR60</f>
        <v>2</v>
      </c>
      <c r="AR22" s="24">
        <f>AGUSTUS!AS60</f>
        <v>0</v>
      </c>
      <c r="AS22" s="24">
        <f>AGUSTUS!AT60</f>
        <v>0</v>
      </c>
      <c r="AT22" s="24">
        <f>AGUSTUS!AU60</f>
        <v>0</v>
      </c>
      <c r="AU22" s="24">
        <f>AGUSTUS!AV60</f>
        <v>0</v>
      </c>
      <c r="AV22" s="24">
        <f>AGUSTUS!AW60</f>
        <v>0</v>
      </c>
      <c r="AW22" s="24">
        <f>AGUSTUS!AX60</f>
        <v>0</v>
      </c>
      <c r="AX22" s="24">
        <f>AGUSTUS!AY60</f>
        <v>2</v>
      </c>
      <c r="AY22" s="24">
        <f>AGUSTUS!AZ60</f>
        <v>49</v>
      </c>
      <c r="AZ22" s="24">
        <f>AGUSTUS!BA60</f>
        <v>7</v>
      </c>
      <c r="BA22" s="24">
        <f>AGUSTUS!BB60</f>
        <v>14.285714285714285</v>
      </c>
      <c r="BB22" s="24">
        <f>AGUSTUS!BC60</f>
        <v>0</v>
      </c>
      <c r="BC22" s="24">
        <f>AGUSTUS!BD60</f>
        <v>0</v>
      </c>
      <c r="BD22" s="24">
        <f>AGUSTUS!BE60</f>
        <v>0</v>
      </c>
      <c r="BE22" s="24">
        <f>AGUSTUS!BF60</f>
        <v>0</v>
      </c>
      <c r="BF22" s="24">
        <f>AGUSTUS!BG60</f>
        <v>20</v>
      </c>
      <c r="BG22" s="24">
        <f>AGUSTUS!BH60</f>
        <v>40.816326530612244</v>
      </c>
      <c r="BH22" s="24">
        <f>AGUSTUS!BI60</f>
        <v>27</v>
      </c>
      <c r="BI22" s="24">
        <f>AGUSTUS!BJ60</f>
        <v>55.102040816326522</v>
      </c>
      <c r="BJ22" s="24">
        <f>AGUSTUS!BK60</f>
        <v>22</v>
      </c>
      <c r="BK22" s="24">
        <f>AGUSTUS!BL60</f>
        <v>44.897959183673471</v>
      </c>
      <c r="BL22" s="24">
        <f>AGUSTUS!BM60</f>
        <v>0</v>
      </c>
      <c r="BM22" s="24">
        <f>AGUSTUS!BN60</f>
        <v>0</v>
      </c>
      <c r="BN22" s="24">
        <f>AGUSTUS!BO60</f>
        <v>0</v>
      </c>
      <c r="BO22" s="24">
        <f>AGUSTUS!BP60</f>
        <v>0</v>
      </c>
      <c r="BP22" s="24">
        <f>AGUSTUS!BQ60</f>
        <v>0</v>
      </c>
      <c r="BQ22" s="24">
        <f>AGUSTUS!BR60</f>
        <v>0</v>
      </c>
      <c r="BR22" s="24">
        <f>AGUSTUS!BS60</f>
        <v>0</v>
      </c>
      <c r="BS22" s="24">
        <f>AGUSTUS!BT60</f>
        <v>0</v>
      </c>
      <c r="BT22" s="24">
        <f>AGUSTUS!BU60</f>
        <v>0</v>
      </c>
      <c r="BU22" s="24">
        <f>AGUSTUS!BV60</f>
        <v>0</v>
      </c>
    </row>
    <row r="23" spans="1:73" ht="14.25" customHeight="1">
      <c r="A23" s="100">
        <v>12</v>
      </c>
      <c r="B23" s="102" t="s">
        <v>115</v>
      </c>
      <c r="C23" s="24">
        <f>AGUSTUS!D65</f>
        <v>95</v>
      </c>
      <c r="D23" s="24">
        <f>AGUSTUS!E65</f>
        <v>114</v>
      </c>
      <c r="E23" s="24">
        <f>AGUSTUS!F65</f>
        <v>0</v>
      </c>
      <c r="F23" s="24">
        <f>AGUSTUS!G65</f>
        <v>0</v>
      </c>
      <c r="G23" s="24">
        <f>AGUSTUS!H65</f>
        <v>7</v>
      </c>
      <c r="H23" s="24" t="e">
        <f>AGUSTUS!I65</f>
        <v>#DIV/0!</v>
      </c>
      <c r="I23" s="24">
        <f>AGUSTUS!J65</f>
        <v>0</v>
      </c>
      <c r="J23" s="24" t="e">
        <f>AGUSTUS!K65</f>
        <v>#DIV/0!</v>
      </c>
      <c r="K23" s="24">
        <f>AGUSTUS!L65</f>
        <v>0</v>
      </c>
      <c r="L23" s="24">
        <f>AGUSTUS!M65</f>
        <v>0</v>
      </c>
      <c r="M23" s="24">
        <f>AGUSTUS!N65</f>
        <v>82</v>
      </c>
      <c r="N23" s="24">
        <f>AGUSTUS!O65</f>
        <v>86.31578947368422</v>
      </c>
      <c r="O23" s="24">
        <f>AGUSTUS!P65</f>
        <v>6</v>
      </c>
      <c r="P23" s="24">
        <f>AGUSTUS!Q65</f>
        <v>7.3170731707317067</v>
      </c>
      <c r="Q23" s="24">
        <f>AGUSTUS!R65</f>
        <v>141</v>
      </c>
      <c r="R23" s="24">
        <f>AGUSTUS!S65</f>
        <v>148.42105263157893</v>
      </c>
      <c r="S23" s="24">
        <f>AGUSTUS!T65</f>
        <v>0</v>
      </c>
      <c r="T23" s="24">
        <f>AGUSTUS!U65</f>
        <v>0</v>
      </c>
      <c r="U23" s="24">
        <f>AGUSTUS!V65</f>
        <v>141</v>
      </c>
      <c r="V23" s="24">
        <f>AGUSTUS!W65</f>
        <v>148.42105263157893</v>
      </c>
      <c r="W23" s="24">
        <f>AGUSTUS!X65</f>
        <v>0</v>
      </c>
      <c r="X23" s="24">
        <f>AGUSTUS!Y65</f>
        <v>0</v>
      </c>
      <c r="Y23" s="24">
        <f>AGUSTUS!Z65</f>
        <v>141</v>
      </c>
      <c r="Z23" s="24">
        <f>AGUSTUS!AA65</f>
        <v>148.42105263157893</v>
      </c>
      <c r="AA23" s="24">
        <f>AGUSTUS!AB65</f>
        <v>0</v>
      </c>
      <c r="AB23" s="24">
        <f>AGUSTUS!AC65</f>
        <v>0</v>
      </c>
      <c r="AC23" s="24">
        <f>AGUSTUS!AD65</f>
        <v>141</v>
      </c>
      <c r="AD23" s="24">
        <f>AGUSTUS!AE65</f>
        <v>148.42105263157893</v>
      </c>
      <c r="AE23" s="24">
        <f>AGUSTUS!AF65</f>
        <v>1</v>
      </c>
      <c r="AF23" s="24">
        <f>AGUSTUS!AG65</f>
        <v>0.70921985815602839</v>
      </c>
      <c r="AG23" s="24">
        <f>AGUSTUS!AH65</f>
        <v>141</v>
      </c>
      <c r="AH23" s="24">
        <f>AGUSTUS!AI65</f>
        <v>148.42105263157893</v>
      </c>
      <c r="AI23" s="24">
        <f>AGUSTUS!AJ65</f>
        <v>1</v>
      </c>
      <c r="AJ23" s="24">
        <f>AGUSTUS!AK65</f>
        <v>0.70921985815602839</v>
      </c>
      <c r="AK23" s="24">
        <f>AGUSTUS!AL65</f>
        <v>0</v>
      </c>
      <c r="AL23" s="24">
        <f>AGUSTUS!AM65</f>
        <v>1</v>
      </c>
      <c r="AM23" s="24">
        <f>AGUSTUS!AN65</f>
        <v>5</v>
      </c>
      <c r="AN23" s="24">
        <f>AGUSTUS!AO65</f>
        <v>0</v>
      </c>
      <c r="AO23" s="24">
        <f>AGUSTUS!AP65</f>
        <v>0</v>
      </c>
      <c r="AP23" s="24">
        <f>AGUSTUS!AQ65</f>
        <v>0</v>
      </c>
      <c r="AQ23" s="24">
        <f>AGUSTUS!AR65</f>
        <v>0</v>
      </c>
      <c r="AR23" s="24">
        <f>AGUSTUS!AS65</f>
        <v>0</v>
      </c>
      <c r="AS23" s="24">
        <f>AGUSTUS!AT65</f>
        <v>0</v>
      </c>
      <c r="AT23" s="24">
        <f>AGUSTUS!AU65</f>
        <v>0</v>
      </c>
      <c r="AU23" s="24">
        <f>AGUSTUS!AV65</f>
        <v>0</v>
      </c>
      <c r="AV23" s="24">
        <f>AGUSTUS!AW65</f>
        <v>0</v>
      </c>
      <c r="AW23" s="24">
        <f>AGUSTUS!AX65</f>
        <v>0</v>
      </c>
      <c r="AX23" s="24">
        <f>AGUSTUS!AY65</f>
        <v>6</v>
      </c>
      <c r="AY23" s="24">
        <f>AGUSTUS!AZ65</f>
        <v>88</v>
      </c>
      <c r="AZ23" s="24">
        <f>AGUSTUS!BA65</f>
        <v>28</v>
      </c>
      <c r="BA23" s="24">
        <f>AGUSTUS!BB65</f>
        <v>31.818181818181817</v>
      </c>
      <c r="BB23" s="24">
        <f>AGUSTUS!BC65</f>
        <v>0</v>
      </c>
      <c r="BC23" s="24">
        <f>AGUSTUS!BD65</f>
        <v>0</v>
      </c>
      <c r="BD23" s="24">
        <f>AGUSTUS!BE65</f>
        <v>0</v>
      </c>
      <c r="BE23" s="24">
        <f>AGUSTUS!BF65</f>
        <v>0</v>
      </c>
      <c r="BF23" s="24">
        <f>AGUSTUS!BG65</f>
        <v>26</v>
      </c>
      <c r="BG23" s="24">
        <f>AGUSTUS!BH65</f>
        <v>29.545454545454547</v>
      </c>
      <c r="BH23" s="24">
        <f>AGUSTUS!BI65</f>
        <v>54</v>
      </c>
      <c r="BI23" s="24">
        <f>AGUSTUS!BJ65</f>
        <v>61.363636363636367</v>
      </c>
      <c r="BJ23" s="24">
        <f>AGUSTUS!BK65</f>
        <v>34</v>
      </c>
      <c r="BK23" s="24">
        <f>AGUSTUS!BL65</f>
        <v>38.636363636363633</v>
      </c>
      <c r="BL23" s="24">
        <f>AGUSTUS!BM65</f>
        <v>0</v>
      </c>
      <c r="BM23" s="24">
        <f>AGUSTUS!BN65</f>
        <v>0</v>
      </c>
      <c r="BN23" s="24">
        <f>AGUSTUS!BO65</f>
        <v>0</v>
      </c>
      <c r="BO23" s="24">
        <f>AGUSTUS!BP65</f>
        <v>0</v>
      </c>
      <c r="BP23" s="24">
        <f>AGUSTUS!BQ65</f>
        <v>0</v>
      </c>
      <c r="BQ23" s="24">
        <f>AGUSTUS!BR65</f>
        <v>0</v>
      </c>
      <c r="BR23" s="24">
        <f>AGUSTUS!BS65</f>
        <v>0</v>
      </c>
      <c r="BS23" s="24">
        <f>AGUSTUS!BT65</f>
        <v>0</v>
      </c>
      <c r="BT23" s="24">
        <f>AGUSTUS!BU65</f>
        <v>0</v>
      </c>
      <c r="BU23" s="24">
        <f>AGUSTUS!BV65</f>
        <v>0</v>
      </c>
    </row>
    <row r="24" spans="1:73" ht="14.25" customHeight="1">
      <c r="A24" s="100">
        <v>13</v>
      </c>
      <c r="B24" s="102" t="s">
        <v>117</v>
      </c>
      <c r="C24" s="24">
        <f>AGUSTUS!D71</f>
        <v>90</v>
      </c>
      <c r="D24" s="24">
        <f>AGUSTUS!E71</f>
        <v>98</v>
      </c>
      <c r="E24" s="24">
        <f>AGUSTUS!F71</f>
        <v>58</v>
      </c>
      <c r="F24" s="24">
        <f>AGUSTUS!G71</f>
        <v>64.444444444444443</v>
      </c>
      <c r="G24" s="24">
        <f>AGUSTUS!H71</f>
        <v>0</v>
      </c>
      <c r="H24" s="24">
        <f>AGUSTUS!I71</f>
        <v>0</v>
      </c>
      <c r="I24" s="24">
        <f>AGUSTUS!J71</f>
        <v>0</v>
      </c>
      <c r="J24" s="24">
        <f>AGUSTUS!K71</f>
        <v>0</v>
      </c>
      <c r="K24" s="24">
        <f>AGUSTUS!L71</f>
        <v>0</v>
      </c>
      <c r="L24" s="24">
        <f>AGUSTUS!M71</f>
        <v>0</v>
      </c>
      <c r="M24" s="24">
        <f>AGUSTUS!N71</f>
        <v>90</v>
      </c>
      <c r="N24" s="24">
        <f>AGUSTUS!O71</f>
        <v>100</v>
      </c>
      <c r="O24" s="24">
        <f>AGUSTUS!P71</f>
        <v>6</v>
      </c>
      <c r="P24" s="24">
        <f>AGUSTUS!Q71</f>
        <v>6.666666666666667</v>
      </c>
      <c r="Q24" s="24">
        <f>AGUSTUS!R71</f>
        <v>58</v>
      </c>
      <c r="R24" s="24">
        <f>AGUSTUS!S71</f>
        <v>64.444444444444443</v>
      </c>
      <c r="S24" s="24">
        <f>AGUSTUS!T71</f>
        <v>0</v>
      </c>
      <c r="T24" s="24">
        <f>AGUSTUS!U71</f>
        <v>0</v>
      </c>
      <c r="U24" s="24">
        <f>AGUSTUS!V71</f>
        <v>58</v>
      </c>
      <c r="V24" s="24">
        <f>AGUSTUS!W71</f>
        <v>64.444444444444443</v>
      </c>
      <c r="W24" s="24">
        <f>AGUSTUS!X71</f>
        <v>0</v>
      </c>
      <c r="X24" s="24">
        <f>AGUSTUS!Y71</f>
        <v>0</v>
      </c>
      <c r="Y24" s="24">
        <f>AGUSTUS!Z71</f>
        <v>58</v>
      </c>
      <c r="Z24" s="24">
        <f>AGUSTUS!AA71</f>
        <v>64.444444444444443</v>
      </c>
      <c r="AA24" s="24">
        <f>AGUSTUS!AB71</f>
        <v>0</v>
      </c>
      <c r="AB24" s="24">
        <f>AGUSTUS!AC71</f>
        <v>0</v>
      </c>
      <c r="AC24" s="24">
        <f>AGUSTUS!AD71</f>
        <v>58</v>
      </c>
      <c r="AD24" s="24">
        <f>AGUSTUS!AE71</f>
        <v>64.444444444444443</v>
      </c>
      <c r="AE24" s="24">
        <f>AGUSTUS!AF71</f>
        <v>0</v>
      </c>
      <c r="AF24" s="24">
        <f>AGUSTUS!AG71</f>
        <v>0</v>
      </c>
      <c r="AG24" s="24">
        <f>AGUSTUS!AH71</f>
        <v>58</v>
      </c>
      <c r="AH24" s="24">
        <f>AGUSTUS!AI71</f>
        <v>64.444444444444443</v>
      </c>
      <c r="AI24" s="24">
        <f>AGUSTUS!AJ71</f>
        <v>0</v>
      </c>
      <c r="AJ24" s="24">
        <f>AGUSTUS!AK71</f>
        <v>0</v>
      </c>
      <c r="AK24" s="24">
        <f>AGUSTUS!AL71</f>
        <v>0</v>
      </c>
      <c r="AL24" s="24">
        <f>AGUSTUS!AM71</f>
        <v>3</v>
      </c>
      <c r="AM24" s="24">
        <f>AGUSTUS!AN71</f>
        <v>3</v>
      </c>
      <c r="AN24" s="24">
        <f>AGUSTUS!AO71</f>
        <v>0</v>
      </c>
      <c r="AO24" s="24">
        <f>AGUSTUS!AP71</f>
        <v>0</v>
      </c>
      <c r="AP24" s="24">
        <f>AGUSTUS!AQ71</f>
        <v>0</v>
      </c>
      <c r="AQ24" s="24">
        <f>AGUSTUS!AR71</f>
        <v>0</v>
      </c>
      <c r="AR24" s="24">
        <f>AGUSTUS!AS71</f>
        <v>0</v>
      </c>
      <c r="AS24" s="24">
        <f>AGUSTUS!AT71</f>
        <v>0</v>
      </c>
      <c r="AT24" s="24">
        <f>AGUSTUS!AU71</f>
        <v>0</v>
      </c>
      <c r="AU24" s="24">
        <f>AGUSTUS!AV71</f>
        <v>0</v>
      </c>
      <c r="AV24" s="24">
        <f>AGUSTUS!AW71</f>
        <v>0</v>
      </c>
      <c r="AW24" s="24">
        <f>AGUSTUS!AX71</f>
        <v>0</v>
      </c>
      <c r="AX24" s="24">
        <f>AGUSTUS!AY71</f>
        <v>3</v>
      </c>
      <c r="AY24" s="24">
        <f>AGUSTUS!AZ71</f>
        <v>63</v>
      </c>
      <c r="AZ24" s="24">
        <f>AGUSTUS!BA71</f>
        <v>21</v>
      </c>
      <c r="BA24" s="24">
        <f>AGUSTUS!BB71</f>
        <v>33.333333333333329</v>
      </c>
      <c r="BB24" s="24">
        <f>AGUSTUS!BC71</f>
        <v>0</v>
      </c>
      <c r="BC24" s="24">
        <f>AGUSTUS!BD71</f>
        <v>0</v>
      </c>
      <c r="BD24" s="24">
        <f>AGUSTUS!BE71</f>
        <v>0</v>
      </c>
      <c r="BE24" s="24">
        <f>AGUSTUS!BF71</f>
        <v>0</v>
      </c>
      <c r="BF24" s="24">
        <f>AGUSTUS!BG71</f>
        <v>8</v>
      </c>
      <c r="BG24" s="24">
        <f>AGUSTUS!BH71</f>
        <v>12.698412698412698</v>
      </c>
      <c r="BH24" s="24">
        <f>AGUSTUS!BI71</f>
        <v>29</v>
      </c>
      <c r="BI24" s="24">
        <f>AGUSTUS!BJ71</f>
        <v>46.031746031746032</v>
      </c>
      <c r="BJ24" s="24">
        <f>AGUSTUS!BK71</f>
        <v>34</v>
      </c>
      <c r="BK24" s="24">
        <f>AGUSTUS!BL71</f>
        <v>53.968253968253968</v>
      </c>
      <c r="BL24" s="24">
        <f>AGUSTUS!BM71</f>
        <v>0</v>
      </c>
      <c r="BM24" s="24">
        <f>AGUSTUS!BN71</f>
        <v>0</v>
      </c>
      <c r="BN24" s="24">
        <f>AGUSTUS!BO71</f>
        <v>0</v>
      </c>
      <c r="BO24" s="24">
        <f>AGUSTUS!BP71</f>
        <v>0</v>
      </c>
      <c r="BP24" s="24">
        <f>AGUSTUS!BQ71</f>
        <v>0</v>
      </c>
      <c r="BQ24" s="24">
        <f>AGUSTUS!BR71</f>
        <v>0</v>
      </c>
      <c r="BR24" s="24">
        <f>AGUSTUS!BS71</f>
        <v>0</v>
      </c>
      <c r="BS24" s="24">
        <f>AGUSTUS!BT71</f>
        <v>0</v>
      </c>
      <c r="BT24" s="24">
        <f>AGUSTUS!BU71</f>
        <v>0</v>
      </c>
      <c r="BU24" s="24">
        <f>AGUSTUS!BV71</f>
        <v>0</v>
      </c>
    </row>
    <row r="25" spans="1:73" ht="14.25" customHeight="1">
      <c r="A25" s="100">
        <v>14</v>
      </c>
      <c r="B25" s="102" t="s">
        <v>123</v>
      </c>
      <c r="C25" s="24">
        <f>AGUSTUS!D76</f>
        <v>50</v>
      </c>
      <c r="D25" s="24">
        <f>AGUSTUS!E76</f>
        <v>52</v>
      </c>
      <c r="E25" s="24">
        <f>AGUSTUS!F76</f>
        <v>37</v>
      </c>
      <c r="F25" s="24">
        <f>AGUSTUS!G76</f>
        <v>74</v>
      </c>
      <c r="G25" s="24">
        <f>AGUSTUS!H76</f>
        <v>9</v>
      </c>
      <c r="H25" s="24">
        <f>AGUSTUS!I76</f>
        <v>24.324324324324326</v>
      </c>
      <c r="I25" s="24">
        <f>AGUSTUS!J76</f>
        <v>2</v>
      </c>
      <c r="J25" s="24">
        <f>AGUSTUS!K76</f>
        <v>5.4054054054054053</v>
      </c>
      <c r="K25" s="24">
        <f>AGUSTUS!L76</f>
        <v>0</v>
      </c>
      <c r="L25" s="24">
        <f>AGUSTUS!M76</f>
        <v>0</v>
      </c>
      <c r="M25" s="24">
        <f>AGUSTUS!N76</f>
        <v>44</v>
      </c>
      <c r="N25" s="24">
        <f>AGUSTUS!O76</f>
        <v>88</v>
      </c>
      <c r="O25" s="24">
        <f>AGUSTUS!P76</f>
        <v>2</v>
      </c>
      <c r="P25" s="24">
        <f>AGUSTUS!Q76</f>
        <v>4.5454545454545459</v>
      </c>
      <c r="Q25" s="24">
        <f>AGUSTUS!R76</f>
        <v>37</v>
      </c>
      <c r="R25" s="24">
        <f>AGUSTUS!S76</f>
        <v>74</v>
      </c>
      <c r="S25" s="24">
        <f>AGUSTUS!T76</f>
        <v>0</v>
      </c>
      <c r="T25" s="24">
        <f>AGUSTUS!U76</f>
        <v>0</v>
      </c>
      <c r="U25" s="24">
        <f>AGUSTUS!V76</f>
        <v>37</v>
      </c>
      <c r="V25" s="24">
        <f>AGUSTUS!W76</f>
        <v>74</v>
      </c>
      <c r="W25" s="24">
        <f>AGUSTUS!X76</f>
        <v>0</v>
      </c>
      <c r="X25" s="24">
        <f>AGUSTUS!Y76</f>
        <v>0</v>
      </c>
      <c r="Y25" s="24">
        <f>AGUSTUS!Z76</f>
        <v>35</v>
      </c>
      <c r="Z25" s="24">
        <f>AGUSTUS!AA76</f>
        <v>70</v>
      </c>
      <c r="AA25" s="24">
        <f>AGUSTUS!AB76</f>
        <v>0</v>
      </c>
      <c r="AB25" s="24">
        <f>AGUSTUS!AC76</f>
        <v>0</v>
      </c>
      <c r="AC25" s="24">
        <f>AGUSTUS!AD76</f>
        <v>35</v>
      </c>
      <c r="AD25" s="24">
        <f>AGUSTUS!AE76</f>
        <v>70</v>
      </c>
      <c r="AE25" s="24">
        <f>AGUSTUS!AF76</f>
        <v>1</v>
      </c>
      <c r="AF25" s="24">
        <f>AGUSTUS!AG76</f>
        <v>2.8571428571428572</v>
      </c>
      <c r="AG25" s="24">
        <f>AGUSTUS!AH76</f>
        <v>35</v>
      </c>
      <c r="AH25" s="24">
        <f>AGUSTUS!AI76</f>
        <v>70</v>
      </c>
      <c r="AI25" s="24">
        <f>AGUSTUS!AJ76</f>
        <v>0</v>
      </c>
      <c r="AJ25" s="24">
        <f>AGUSTUS!AK76</f>
        <v>0</v>
      </c>
      <c r="AK25" s="24">
        <f>AGUSTUS!AL76</f>
        <v>0</v>
      </c>
      <c r="AL25" s="24">
        <f>AGUSTUS!AM76</f>
        <v>0</v>
      </c>
      <c r="AM25" s="24">
        <f>AGUSTUS!AN76</f>
        <v>1</v>
      </c>
      <c r="AN25" s="24">
        <f>AGUSTUS!AO76</f>
        <v>0</v>
      </c>
      <c r="AO25" s="24">
        <f>AGUSTUS!AP76</f>
        <v>0</v>
      </c>
      <c r="AP25" s="24">
        <f>AGUSTUS!AQ76</f>
        <v>0</v>
      </c>
      <c r="AQ25" s="24">
        <f>AGUSTUS!AR76</f>
        <v>1</v>
      </c>
      <c r="AR25" s="24">
        <f>AGUSTUS!AS76</f>
        <v>0</v>
      </c>
      <c r="AS25" s="24">
        <f>AGUSTUS!AT76</f>
        <v>0</v>
      </c>
      <c r="AT25" s="24">
        <f>AGUSTUS!AU76</f>
        <v>0</v>
      </c>
      <c r="AU25" s="24">
        <f>AGUSTUS!AV76</f>
        <v>0</v>
      </c>
      <c r="AV25" s="24">
        <f>AGUSTUS!AW76</f>
        <v>0</v>
      </c>
      <c r="AW25" s="24">
        <f>AGUSTUS!AX76</f>
        <v>0</v>
      </c>
      <c r="AX25" s="24">
        <f>AGUSTUS!AY76</f>
        <v>9</v>
      </c>
      <c r="AY25" s="24">
        <f>AGUSTUS!AZ76</f>
        <v>58</v>
      </c>
      <c r="AZ25" s="24">
        <f>AGUSTUS!BA76</f>
        <v>18</v>
      </c>
      <c r="BA25" s="24">
        <f>AGUSTUS!BB76</f>
        <v>31.03448275862069</v>
      </c>
      <c r="BB25" s="24">
        <f>AGUSTUS!BC76</f>
        <v>0</v>
      </c>
      <c r="BC25" s="24">
        <f>AGUSTUS!BD76</f>
        <v>0</v>
      </c>
      <c r="BD25" s="24">
        <f>AGUSTUS!BE76</f>
        <v>2</v>
      </c>
      <c r="BE25" s="24">
        <f>AGUSTUS!BF76</f>
        <v>3.4482758620689653</v>
      </c>
      <c r="BF25" s="24">
        <f>AGUSTUS!BG76</f>
        <v>18</v>
      </c>
      <c r="BG25" s="24">
        <f>AGUSTUS!BH76</f>
        <v>31.03448275862069</v>
      </c>
      <c r="BH25" s="24">
        <f>AGUSTUS!BI76</f>
        <v>38</v>
      </c>
      <c r="BI25" s="24">
        <f>AGUSTUS!BJ76</f>
        <v>65.517241379310349</v>
      </c>
      <c r="BJ25" s="24">
        <f>AGUSTUS!BK76</f>
        <v>20</v>
      </c>
      <c r="BK25" s="24">
        <f>AGUSTUS!BL76</f>
        <v>34.482758620689658</v>
      </c>
      <c r="BL25" s="24">
        <f>AGUSTUS!BM76</f>
        <v>0</v>
      </c>
      <c r="BM25" s="24">
        <f>AGUSTUS!BN76</f>
        <v>0</v>
      </c>
      <c r="BN25" s="24">
        <f>AGUSTUS!BO76</f>
        <v>0</v>
      </c>
      <c r="BO25" s="24">
        <f>AGUSTUS!BP76</f>
        <v>0</v>
      </c>
      <c r="BP25" s="24">
        <f>AGUSTUS!BQ76</f>
        <v>0</v>
      </c>
      <c r="BQ25" s="24">
        <f>AGUSTUS!BR76</f>
        <v>0</v>
      </c>
      <c r="BR25" s="24">
        <f>AGUSTUS!BS76</f>
        <v>0</v>
      </c>
      <c r="BS25" s="24">
        <f>AGUSTUS!BT76</f>
        <v>0</v>
      </c>
      <c r="BT25" s="24">
        <f>AGUSTUS!BU76</f>
        <v>0</v>
      </c>
      <c r="BU25" s="24">
        <f>AGUSTUS!BV76</f>
        <v>0</v>
      </c>
    </row>
    <row r="26" spans="1:73" ht="14.25" customHeight="1">
      <c r="A26" s="100">
        <v>15</v>
      </c>
      <c r="B26" s="102" t="s">
        <v>147</v>
      </c>
      <c r="C26" s="24">
        <f>AGUSTUS!D80</f>
        <v>61</v>
      </c>
      <c r="D26" s="24">
        <f>AGUSTUS!E80</f>
        <v>53</v>
      </c>
      <c r="E26" s="24">
        <f>AGUSTUS!F80</f>
        <v>61</v>
      </c>
      <c r="F26" s="24">
        <f>AGUSTUS!G80</f>
        <v>300</v>
      </c>
      <c r="G26" s="24">
        <f>AGUSTUS!H80</f>
        <v>7</v>
      </c>
      <c r="H26" s="24">
        <f>AGUSTUS!I80</f>
        <v>11.475409836065573</v>
      </c>
      <c r="I26" s="24">
        <f>AGUSTUS!J80</f>
        <v>0</v>
      </c>
      <c r="J26" s="24">
        <f>AGUSTUS!K80</f>
        <v>0</v>
      </c>
      <c r="K26" s="24">
        <f>AGUSTUS!L80</f>
        <v>0</v>
      </c>
      <c r="L26" s="24">
        <f>AGUSTUS!M80</f>
        <v>0</v>
      </c>
      <c r="M26" s="24">
        <f>AGUSTUS!N80</f>
        <v>61</v>
      </c>
      <c r="N26" s="24">
        <f>AGUSTUS!O80</f>
        <v>100</v>
      </c>
      <c r="O26" s="24">
        <f>AGUSTUS!P80</f>
        <v>3</v>
      </c>
      <c r="P26" s="24">
        <f>AGUSTUS!Q80</f>
        <v>4.918032786885246</v>
      </c>
      <c r="Q26" s="24">
        <f>AGUSTUS!R80</f>
        <v>61</v>
      </c>
      <c r="R26" s="24">
        <f>AGUSTUS!S80</f>
        <v>100</v>
      </c>
      <c r="S26" s="24">
        <f>AGUSTUS!T80</f>
        <v>0</v>
      </c>
      <c r="T26" s="24">
        <f>AGUSTUS!U80</f>
        <v>0</v>
      </c>
      <c r="U26" s="24">
        <f>AGUSTUS!V80</f>
        <v>61</v>
      </c>
      <c r="V26" s="24">
        <f>AGUSTUS!W80</f>
        <v>100</v>
      </c>
      <c r="W26" s="24">
        <f>AGUSTUS!X80</f>
        <v>0</v>
      </c>
      <c r="X26" s="24">
        <f>AGUSTUS!Y80</f>
        <v>0</v>
      </c>
      <c r="Y26" s="24">
        <f>AGUSTUS!Z80</f>
        <v>35</v>
      </c>
      <c r="Z26" s="24">
        <f>AGUSTUS!AA80</f>
        <v>57.377049180327866</v>
      </c>
      <c r="AA26" s="24">
        <f>AGUSTUS!AB80</f>
        <v>0</v>
      </c>
      <c r="AB26" s="24">
        <f>AGUSTUS!AC80</f>
        <v>0</v>
      </c>
      <c r="AC26" s="24">
        <f>AGUSTUS!AD80</f>
        <v>35</v>
      </c>
      <c r="AD26" s="24">
        <f>AGUSTUS!AE80</f>
        <v>57.377049180327866</v>
      </c>
      <c r="AE26" s="24">
        <f>AGUSTUS!AF80</f>
        <v>1</v>
      </c>
      <c r="AF26" s="24">
        <f>AGUSTUS!AG80</f>
        <v>2.8571428571428572</v>
      </c>
      <c r="AG26" s="24">
        <f>AGUSTUS!AH80</f>
        <v>35</v>
      </c>
      <c r="AH26" s="24">
        <f>AGUSTUS!AI80</f>
        <v>57.377049180327866</v>
      </c>
      <c r="AI26" s="24">
        <f>AGUSTUS!AJ80</f>
        <v>0</v>
      </c>
      <c r="AJ26" s="24">
        <f>AGUSTUS!AK80</f>
        <v>0</v>
      </c>
      <c r="AK26" s="24">
        <f>AGUSTUS!AL80</f>
        <v>0</v>
      </c>
      <c r="AL26" s="24">
        <f>AGUSTUS!AM80</f>
        <v>1</v>
      </c>
      <c r="AM26" s="24">
        <f>AGUSTUS!AN80</f>
        <v>1</v>
      </c>
      <c r="AN26" s="24">
        <f>AGUSTUS!AO80</f>
        <v>1</v>
      </c>
      <c r="AO26" s="24">
        <f>AGUSTUS!AP80</f>
        <v>0</v>
      </c>
      <c r="AP26" s="24">
        <f>AGUSTUS!AQ80</f>
        <v>0</v>
      </c>
      <c r="AQ26" s="24">
        <f>AGUSTUS!AR80</f>
        <v>11</v>
      </c>
      <c r="AR26" s="24">
        <f>AGUSTUS!AS80</f>
        <v>0</v>
      </c>
      <c r="AS26" s="24">
        <f>AGUSTUS!AT80</f>
        <v>0</v>
      </c>
      <c r="AT26" s="24">
        <f>AGUSTUS!AU80</f>
        <v>0</v>
      </c>
      <c r="AU26" s="24">
        <f>AGUSTUS!AV80</f>
        <v>0</v>
      </c>
      <c r="AV26" s="24">
        <f>AGUSTUS!AW80</f>
        <v>0</v>
      </c>
      <c r="AW26" s="24">
        <f>AGUSTUS!AX80</f>
        <v>0</v>
      </c>
      <c r="AX26" s="24">
        <f>AGUSTUS!AY80</f>
        <v>0</v>
      </c>
      <c r="AY26" s="24">
        <f>AGUSTUS!AZ80</f>
        <v>69</v>
      </c>
      <c r="AZ26" s="24">
        <f>AGUSTUS!BA80</f>
        <v>36</v>
      </c>
      <c r="BA26" s="24">
        <f>AGUSTUS!BB80</f>
        <v>52.173913043478258</v>
      </c>
      <c r="BB26" s="24">
        <f>AGUSTUS!BC80</f>
        <v>0</v>
      </c>
      <c r="BC26" s="24">
        <f>AGUSTUS!BD80</f>
        <v>0</v>
      </c>
      <c r="BD26" s="24">
        <f>AGUSTUS!BE80</f>
        <v>0</v>
      </c>
      <c r="BE26" s="24">
        <f>AGUSTUS!BF80</f>
        <v>0</v>
      </c>
      <c r="BF26" s="24">
        <f>AGUSTUS!BG80</f>
        <v>2</v>
      </c>
      <c r="BG26" s="24">
        <f>AGUSTUS!BH80</f>
        <v>2.8985507246376812</v>
      </c>
      <c r="BH26" s="24">
        <f>AGUSTUS!BI80</f>
        <v>38</v>
      </c>
      <c r="BI26" s="24">
        <f>AGUSTUS!BJ80</f>
        <v>55.072463768115945</v>
      </c>
      <c r="BJ26" s="24">
        <f>AGUSTUS!BK80</f>
        <v>31</v>
      </c>
      <c r="BK26" s="24">
        <f>AGUSTUS!BL80</f>
        <v>44.927536231884055</v>
      </c>
      <c r="BL26" s="24">
        <f>AGUSTUS!BM80</f>
        <v>0</v>
      </c>
      <c r="BM26" s="24">
        <f>AGUSTUS!BN80</f>
        <v>0</v>
      </c>
      <c r="BN26" s="24">
        <f>AGUSTUS!BO80</f>
        <v>0</v>
      </c>
      <c r="BO26" s="24">
        <f>AGUSTUS!BP80</f>
        <v>0</v>
      </c>
      <c r="BP26" s="24">
        <f>AGUSTUS!BQ80</f>
        <v>0</v>
      </c>
      <c r="BQ26" s="24">
        <f>AGUSTUS!BR80</f>
        <v>0</v>
      </c>
      <c r="BR26" s="24">
        <f>AGUSTUS!BS80</f>
        <v>0</v>
      </c>
      <c r="BS26" s="24">
        <f>AGUSTUS!BT80</f>
        <v>0</v>
      </c>
      <c r="BT26" s="24">
        <f>AGUSTUS!BU80</f>
        <v>0</v>
      </c>
      <c r="BU26" s="24">
        <f>AGUSTUS!BV80</f>
        <v>0</v>
      </c>
    </row>
    <row r="27" spans="1:73" ht="14.25" customHeight="1">
      <c r="A27" s="100">
        <v>16</v>
      </c>
      <c r="B27" s="103" t="s">
        <v>132</v>
      </c>
      <c r="C27" s="24">
        <f>AGUSTUS!D84</f>
        <v>46</v>
      </c>
      <c r="D27" s="24">
        <f>AGUSTUS!E84</f>
        <v>46</v>
      </c>
      <c r="E27" s="24">
        <f>AGUSTUS!F84</f>
        <v>43</v>
      </c>
      <c r="F27" s="24">
        <f>AGUSTUS!G84</f>
        <v>93.478260869565219</v>
      </c>
      <c r="G27" s="24">
        <f>AGUSTUS!H84</f>
        <v>8</v>
      </c>
      <c r="H27" s="24">
        <f>AGUSTUS!I84</f>
        <v>18.604651162790699</v>
      </c>
      <c r="I27" s="24">
        <f>AGUSTUS!J84</f>
        <v>0</v>
      </c>
      <c r="J27" s="24">
        <f>AGUSTUS!K84</f>
        <v>0</v>
      </c>
      <c r="K27" s="24">
        <f>AGUSTUS!L84</f>
        <v>0</v>
      </c>
      <c r="L27" s="24">
        <f>AGUSTUS!M84</f>
        <v>0</v>
      </c>
      <c r="M27" s="24">
        <f>AGUSTUS!N84</f>
        <v>46</v>
      </c>
      <c r="N27" s="24">
        <f>AGUSTUS!O84</f>
        <v>100</v>
      </c>
      <c r="O27" s="24">
        <f>AGUSTUS!P84</f>
        <v>2</v>
      </c>
      <c r="P27" s="24">
        <f>AGUSTUS!Q84</f>
        <v>4.3478260869565215</v>
      </c>
      <c r="Q27" s="24">
        <f>AGUSTUS!R84</f>
        <v>43</v>
      </c>
      <c r="R27" s="24">
        <f>AGUSTUS!S84</f>
        <v>93.478260869565219</v>
      </c>
      <c r="S27" s="24">
        <f>AGUSTUS!T84</f>
        <v>0</v>
      </c>
      <c r="T27" s="24">
        <f>AGUSTUS!U84</f>
        <v>0</v>
      </c>
      <c r="U27" s="24">
        <f>AGUSTUS!V84</f>
        <v>28</v>
      </c>
      <c r="V27" s="24">
        <f>AGUSTUS!W84</f>
        <v>60.869565217391312</v>
      </c>
      <c r="W27" s="24">
        <f>AGUSTUS!X84</f>
        <v>0</v>
      </c>
      <c r="X27" s="24">
        <f>AGUSTUS!Y84</f>
        <v>0</v>
      </c>
      <c r="Y27" s="24">
        <f>AGUSTUS!Z84</f>
        <v>32</v>
      </c>
      <c r="Z27" s="24">
        <f>AGUSTUS!AA84</f>
        <v>69.565217391304344</v>
      </c>
      <c r="AA27" s="24">
        <f>AGUSTUS!AB84</f>
        <v>0</v>
      </c>
      <c r="AB27" s="24">
        <f>AGUSTUS!AC84</f>
        <v>0</v>
      </c>
      <c r="AC27" s="24">
        <f>AGUSTUS!AD84</f>
        <v>32</v>
      </c>
      <c r="AD27" s="24">
        <f>AGUSTUS!AE84</f>
        <v>69.565217391304344</v>
      </c>
      <c r="AE27" s="24">
        <f>AGUSTUS!AF84</f>
        <v>0</v>
      </c>
      <c r="AF27" s="24">
        <f>AGUSTUS!AG84</f>
        <v>0</v>
      </c>
      <c r="AG27" s="24">
        <f>AGUSTUS!AH84</f>
        <v>22</v>
      </c>
      <c r="AH27" s="24">
        <f>AGUSTUS!AI84</f>
        <v>47.826086956521742</v>
      </c>
      <c r="AI27" s="24">
        <f>AGUSTUS!AJ84</f>
        <v>0</v>
      </c>
      <c r="AJ27" s="24">
        <f>AGUSTUS!AK84</f>
        <v>0</v>
      </c>
      <c r="AK27" s="24">
        <f>AGUSTUS!AL84</f>
        <v>2</v>
      </c>
      <c r="AL27" s="24">
        <f>AGUSTUS!AM84</f>
        <v>1</v>
      </c>
      <c r="AM27" s="24">
        <f>AGUSTUS!AN84</f>
        <v>0</v>
      </c>
      <c r="AN27" s="24">
        <f>AGUSTUS!AO84</f>
        <v>1</v>
      </c>
      <c r="AO27" s="24">
        <f>AGUSTUS!AP84</f>
        <v>0</v>
      </c>
      <c r="AP27" s="24">
        <f>AGUSTUS!AQ84</f>
        <v>0</v>
      </c>
      <c r="AQ27" s="24">
        <f>AGUSTUS!AR84</f>
        <v>0</v>
      </c>
      <c r="AR27" s="24">
        <f>AGUSTUS!AS84</f>
        <v>0</v>
      </c>
      <c r="AS27" s="24">
        <f>AGUSTUS!AT84</f>
        <v>0</v>
      </c>
      <c r="AT27" s="24">
        <f>AGUSTUS!AU84</f>
        <v>0</v>
      </c>
      <c r="AU27" s="24">
        <f>AGUSTUS!AV84</f>
        <v>0</v>
      </c>
      <c r="AV27" s="24">
        <f>AGUSTUS!AW84</f>
        <v>0</v>
      </c>
      <c r="AW27" s="24">
        <f>AGUSTUS!AX84</f>
        <v>1</v>
      </c>
      <c r="AX27" s="24">
        <f>AGUSTUS!AY84</f>
        <v>1</v>
      </c>
      <c r="AY27" s="24">
        <f>AGUSTUS!AZ84</f>
        <v>51</v>
      </c>
      <c r="AZ27" s="24">
        <f>AGUSTUS!BA84</f>
        <v>15</v>
      </c>
      <c r="BA27" s="24">
        <f>AGUSTUS!BB84</f>
        <v>29.411764705882355</v>
      </c>
      <c r="BB27" s="24">
        <f>AGUSTUS!BC84</f>
        <v>2</v>
      </c>
      <c r="BC27" s="24">
        <f>AGUSTUS!BD84</f>
        <v>3.9215686274509802</v>
      </c>
      <c r="BD27" s="24">
        <f>AGUSTUS!BE84</f>
        <v>1</v>
      </c>
      <c r="BE27" s="24">
        <f>AGUSTUS!BF84</f>
        <v>1.9607843137254901</v>
      </c>
      <c r="BF27" s="24">
        <f>AGUSTUS!BG84</f>
        <v>9</v>
      </c>
      <c r="BG27" s="24">
        <f>AGUSTUS!BH84</f>
        <v>17.647058823529413</v>
      </c>
      <c r="BH27" s="24">
        <f>AGUSTUS!BI84</f>
        <v>27</v>
      </c>
      <c r="BI27" s="24">
        <f>AGUSTUS!BJ84</f>
        <v>52.941176470588239</v>
      </c>
      <c r="BJ27" s="24">
        <f>AGUSTUS!BK84</f>
        <v>24</v>
      </c>
      <c r="BK27" s="24">
        <f>AGUSTUS!BL84</f>
        <v>47.058823529411761</v>
      </c>
      <c r="BL27" s="24">
        <f>AGUSTUS!BM84</f>
        <v>0</v>
      </c>
      <c r="BM27" s="24">
        <f>AGUSTUS!BN84</f>
        <v>0</v>
      </c>
      <c r="BN27" s="24">
        <f>AGUSTUS!BO84</f>
        <v>0</v>
      </c>
      <c r="BO27" s="24">
        <f>AGUSTUS!BP84</f>
        <v>0</v>
      </c>
      <c r="BP27" s="24">
        <f>AGUSTUS!BQ84</f>
        <v>0</v>
      </c>
      <c r="BQ27" s="24">
        <f>AGUSTUS!BR84</f>
        <v>0</v>
      </c>
      <c r="BR27" s="24">
        <f>AGUSTUS!BS84</f>
        <v>0</v>
      </c>
      <c r="BS27" s="24">
        <f>AGUSTUS!BT84</f>
        <v>0</v>
      </c>
      <c r="BT27" s="24">
        <f>AGUSTUS!BU84</f>
        <v>0</v>
      </c>
      <c r="BU27" s="24">
        <f>AGUSTUS!BV84</f>
        <v>0</v>
      </c>
    </row>
    <row r="28" spans="1:73" ht="14.25" customHeight="1">
      <c r="A28" s="202" t="s">
        <v>148</v>
      </c>
      <c r="B28" s="192"/>
      <c r="C28" s="104">
        <f>AGUSTUS!D85</f>
        <v>996</v>
      </c>
      <c r="D28" s="104">
        <f>AGUSTUS!E85</f>
        <v>942</v>
      </c>
      <c r="E28" s="104">
        <f>AGUSTUS!F85</f>
        <v>676</v>
      </c>
      <c r="F28" s="104">
        <f>AGUSTUS!G85</f>
        <v>67.871485943775099</v>
      </c>
      <c r="G28" s="104">
        <f>AGUSTUS!H85</f>
        <v>143</v>
      </c>
      <c r="H28" s="104">
        <f>AGUSTUS!I85</f>
        <v>21.153846153846153</v>
      </c>
      <c r="I28" s="104">
        <f>AGUSTUS!J85</f>
        <v>6</v>
      </c>
      <c r="J28" s="104">
        <f>AGUSTUS!K85</f>
        <v>0.8875739644970414</v>
      </c>
      <c r="K28" s="104">
        <f>AGUSTUS!L85</f>
        <v>37</v>
      </c>
      <c r="L28" s="104">
        <f>AGUSTUS!M85</f>
        <v>0</v>
      </c>
      <c r="M28" s="104">
        <f>AGUSTUS!N85</f>
        <v>925</v>
      </c>
      <c r="N28" s="104">
        <f>AGUSTUS!O85</f>
        <v>92.871485943775099</v>
      </c>
      <c r="O28" s="104">
        <f>AGUSTUS!P85</f>
        <v>74</v>
      </c>
      <c r="P28" s="104">
        <f>AGUSTUS!Q85</f>
        <v>8</v>
      </c>
      <c r="Q28" s="104">
        <f>AGUSTUS!R85</f>
        <v>822</v>
      </c>
      <c r="R28" s="104">
        <f>AGUSTUS!S85</f>
        <v>82.53012048192771</v>
      </c>
      <c r="S28" s="104">
        <f>AGUSTUS!T85</f>
        <v>33</v>
      </c>
      <c r="T28" s="104">
        <f>AGUSTUS!U85</f>
        <v>4.0145985401459852</v>
      </c>
      <c r="U28" s="104">
        <f>AGUSTUS!V85</f>
        <v>685</v>
      </c>
      <c r="V28" s="104">
        <f>AGUSTUS!W85</f>
        <v>68.775100401606423</v>
      </c>
      <c r="W28" s="104">
        <f>AGUSTUS!X85</f>
        <v>9</v>
      </c>
      <c r="X28" s="104">
        <f>AGUSTUS!Y85</f>
        <v>1.3138686131386861</v>
      </c>
      <c r="Y28" s="104">
        <f>AGUSTUS!Z85</f>
        <v>805</v>
      </c>
      <c r="Z28" s="104">
        <f>AGUSTUS!AA85</f>
        <v>80.823293172690754</v>
      </c>
      <c r="AA28" s="104">
        <f>AGUSTUS!AB85</f>
        <v>2</v>
      </c>
      <c r="AB28" s="104">
        <f>AGUSTUS!AC85</f>
        <v>0.2484472049689441</v>
      </c>
      <c r="AC28" s="104">
        <f>AGUSTUS!AD85</f>
        <v>795</v>
      </c>
      <c r="AD28" s="104">
        <f>AGUSTUS!AE85</f>
        <v>79.819277108433738</v>
      </c>
      <c r="AE28" s="104">
        <f>AGUSTUS!AF85</f>
        <v>5</v>
      </c>
      <c r="AF28" s="104">
        <f>AGUSTUS!AG85</f>
        <v>0.62893081761006298</v>
      </c>
      <c r="AG28" s="104">
        <f>AGUSTUS!AH85</f>
        <v>795</v>
      </c>
      <c r="AH28" s="104">
        <f>AGUSTUS!AI85</f>
        <v>79.819277108433738</v>
      </c>
      <c r="AI28" s="104">
        <f>AGUSTUS!AJ85</f>
        <v>2</v>
      </c>
      <c r="AJ28" s="104">
        <f>AGUSTUS!AK85</f>
        <v>0.25157232704402516</v>
      </c>
      <c r="AK28" s="104">
        <f>AGUSTUS!AL85</f>
        <v>18</v>
      </c>
      <c r="AL28" s="104">
        <f>AGUSTUS!AM85</f>
        <v>18</v>
      </c>
      <c r="AM28" s="104">
        <f>AGUSTUS!AN85</f>
        <v>18</v>
      </c>
      <c r="AN28" s="104">
        <f>AGUSTUS!AO85</f>
        <v>11</v>
      </c>
      <c r="AO28" s="104">
        <f>AGUSTUS!AP85</f>
        <v>3</v>
      </c>
      <c r="AP28" s="104">
        <f>AGUSTUS!AQ85</f>
        <v>1</v>
      </c>
      <c r="AQ28" s="104">
        <f>AGUSTUS!AR85</f>
        <v>38</v>
      </c>
      <c r="AR28" s="104">
        <f>AGUSTUS!AS85</f>
        <v>5</v>
      </c>
      <c r="AS28" s="104">
        <f>AGUSTUS!AT85</f>
        <v>1</v>
      </c>
      <c r="AT28" s="104">
        <f>AGUSTUS!AU85</f>
        <v>0</v>
      </c>
      <c r="AU28" s="104">
        <f>AGUSTUS!AV85</f>
        <v>0</v>
      </c>
      <c r="AV28" s="104">
        <f>AGUSTUS!AW85</f>
        <v>4</v>
      </c>
      <c r="AW28" s="104">
        <f>AGUSTUS!AX85</f>
        <v>7</v>
      </c>
      <c r="AX28" s="104">
        <f>AGUSTUS!AY85</f>
        <v>63</v>
      </c>
      <c r="AY28" s="104">
        <f>AGUSTUS!AZ85</f>
        <v>911</v>
      </c>
      <c r="AZ28" s="104">
        <f>AGUSTUS!BA85</f>
        <v>225</v>
      </c>
      <c r="BA28" s="104">
        <f>AGUSTUS!BB85</f>
        <v>24.69813391877058</v>
      </c>
      <c r="BB28" s="104">
        <f>AGUSTUS!BC85</f>
        <v>4</v>
      </c>
      <c r="BC28" s="104">
        <f>AGUSTUS!BD85</f>
        <v>0.43907793633369924</v>
      </c>
      <c r="BD28" s="104">
        <f>AGUSTUS!BE85</f>
        <v>23</v>
      </c>
      <c r="BE28" s="104">
        <f>AGUSTUS!BF85</f>
        <v>2.5246981339187706</v>
      </c>
      <c r="BF28" s="104">
        <f>AGUSTUS!BG85</f>
        <v>307</v>
      </c>
      <c r="BG28" s="104">
        <f>AGUSTUS!BH85</f>
        <v>33.699231613611417</v>
      </c>
      <c r="BH28" s="104">
        <f>AGUSTUS!BI85</f>
        <v>559</v>
      </c>
      <c r="BI28" s="104">
        <f>AGUSTUS!BJ85</f>
        <v>61.361141602634476</v>
      </c>
      <c r="BJ28" s="104">
        <f>AGUSTUS!BK85</f>
        <v>352</v>
      </c>
      <c r="BK28" s="104">
        <f>AGUSTUS!BL85</f>
        <v>38.638858397365532</v>
      </c>
      <c r="BL28" s="104">
        <f>AGUSTUS!BM85</f>
        <v>0</v>
      </c>
      <c r="BM28" s="104">
        <f>AGUSTUS!BN85</f>
        <v>0</v>
      </c>
      <c r="BN28" s="104">
        <f>AGUSTUS!BO85</f>
        <v>0</v>
      </c>
      <c r="BO28" s="104">
        <f>AGUSTUS!BP85</f>
        <v>0</v>
      </c>
      <c r="BP28" s="104">
        <f>AGUSTUS!BQ85</f>
        <v>0</v>
      </c>
      <c r="BQ28" s="104">
        <f>AGUSTUS!BR85</f>
        <v>0</v>
      </c>
      <c r="BR28" s="104">
        <f>AGUSTUS!BS85</f>
        <v>0</v>
      </c>
      <c r="BS28" s="104">
        <f>AGUSTUS!BT85</f>
        <v>0</v>
      </c>
      <c r="BT28" s="104">
        <f>AGUSTUS!BU85</f>
        <v>0</v>
      </c>
      <c r="BU28" s="104">
        <f>AGUSTUS!BV85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5"/>
      <c r="BM30" s="185"/>
      <c r="BN30" s="185"/>
      <c r="BO30" s="185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5"/>
      <c r="BM31" s="185"/>
      <c r="BN31" s="185"/>
      <c r="BO31" s="185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5"/>
      <c r="BL32" s="185"/>
      <c r="BM32" s="185"/>
      <c r="BN32" s="185"/>
      <c r="BO32" s="185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6"/>
      <c r="BL35" s="185"/>
      <c r="BM35" s="185"/>
      <c r="BN35" s="185"/>
      <c r="BO35" s="185"/>
    </row>
    <row r="36" spans="2:67" ht="14.25" customHeight="1">
      <c r="B36" s="107"/>
      <c r="C36" s="105"/>
      <c r="D36" s="105"/>
      <c r="AA36" s="105"/>
      <c r="AB36" s="106"/>
      <c r="BK36" s="205"/>
      <c r="BL36" s="185"/>
      <c r="BM36" s="185"/>
      <c r="BN36" s="185"/>
      <c r="BO36" s="185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159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64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56">
        <v>7</v>
      </c>
      <c r="E12" s="27">
        <v>7</v>
      </c>
      <c r="F12" s="18">
        <v>5</v>
      </c>
      <c r="G12" s="19">
        <f t="shared" ref="G12:G79" si="0">(F12/D12*100)</f>
        <v>71.428571428571431</v>
      </c>
      <c r="H12" s="20">
        <v>3</v>
      </c>
      <c r="I12" s="21">
        <f t="shared" ref="I12:I46" si="1">(H12/F12*100)</f>
        <v>60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6</v>
      </c>
      <c r="O12" s="19">
        <f t="shared" ref="O12:O85" si="3">(N12/D12*100)</f>
        <v>85.714285714285708</v>
      </c>
      <c r="P12" s="25">
        <v>2</v>
      </c>
      <c r="Q12" s="19">
        <f t="shared" ref="Q12:Q46" si="4">(P12/N12*100)</f>
        <v>33.333333333333329</v>
      </c>
      <c r="R12" s="25">
        <v>4</v>
      </c>
      <c r="S12" s="19">
        <f t="shared" ref="S12:S85" si="5">(R12/D12*100)</f>
        <v>57.142857142857139</v>
      </c>
      <c r="T12" s="25">
        <v>0</v>
      </c>
      <c r="U12" s="19">
        <f t="shared" ref="U12:U46" si="6">(T12/R12*100)</f>
        <v>0</v>
      </c>
      <c r="V12" s="25">
        <v>5</v>
      </c>
      <c r="W12" s="19">
        <f t="shared" ref="W12:W85" si="7">(V12/D12*100)</f>
        <v>71.428571428571431</v>
      </c>
      <c r="X12" s="17">
        <v>0</v>
      </c>
      <c r="Y12" s="19">
        <f t="shared" ref="Y12:Y46" si="8">(X12/V12*100)</f>
        <v>0</v>
      </c>
      <c r="Z12" s="26">
        <v>4</v>
      </c>
      <c r="AA12" s="19">
        <f t="shared" ref="AA12:AA85" si="9">(Z12/D12*100)</f>
        <v>57.142857142857139</v>
      </c>
      <c r="AB12" s="26">
        <v>0</v>
      </c>
      <c r="AC12" s="19">
        <f t="shared" ref="AC12:AC46" si="10">(AB12/Z12*100)</f>
        <v>0</v>
      </c>
      <c r="AD12" s="26">
        <v>4</v>
      </c>
      <c r="AE12" s="19">
        <f t="shared" ref="AE12:AE85" si="11">(AD12/D12*100)</f>
        <v>57.142857142857139</v>
      </c>
      <c r="AF12" s="26">
        <v>0</v>
      </c>
      <c r="AG12" s="19">
        <f t="shared" ref="AG12:AG46" si="12">(AF12/AD12*100)</f>
        <v>0</v>
      </c>
      <c r="AH12" s="26">
        <v>4</v>
      </c>
      <c r="AI12" s="19">
        <f t="shared" ref="AI12:AI85" si="13">(AH12/D12*100)</f>
        <v>57.142857142857139</v>
      </c>
      <c r="AJ12" s="26">
        <v>0</v>
      </c>
      <c r="AK12" s="19">
        <f t="shared" ref="AK12:AK46" si="14">(AJ12/AH12*100)</f>
        <v>0</v>
      </c>
      <c r="AL12" s="17"/>
      <c r="AM12" s="17"/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/>
      <c r="AZ12" s="149">
        <v>5</v>
      </c>
      <c r="BA12" s="22">
        <v>2</v>
      </c>
      <c r="BB12" s="28">
        <f t="shared" ref="BB12:BB85" si="15">BA12/AZ12*100</f>
        <v>40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2</v>
      </c>
      <c r="BJ12" s="29">
        <f t="shared" ref="BJ12:BJ85" si="20">BI12/AZ12*100</f>
        <v>40</v>
      </c>
      <c r="BK12" s="25">
        <v>3</v>
      </c>
      <c r="BL12" s="19">
        <f t="shared" ref="BL12:BL85" si="21">(BK12/AZ12*100)</f>
        <v>60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2</v>
      </c>
      <c r="BY12" s="4"/>
    </row>
    <row r="13" spans="1:77" ht="14.25" customHeight="1">
      <c r="A13" s="174"/>
      <c r="B13" s="174"/>
      <c r="C13" s="32" t="s">
        <v>62</v>
      </c>
      <c r="D13" s="68">
        <v>10</v>
      </c>
      <c r="E13" s="27">
        <v>8</v>
      </c>
      <c r="F13" s="18">
        <v>5</v>
      </c>
      <c r="G13" s="19">
        <f t="shared" si="0"/>
        <v>50</v>
      </c>
      <c r="H13" s="20">
        <v>1</v>
      </c>
      <c r="I13" s="21">
        <f t="shared" si="1"/>
        <v>20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10</v>
      </c>
      <c r="O13" s="19">
        <f t="shared" si="3"/>
        <v>100</v>
      </c>
      <c r="P13" s="25">
        <v>1</v>
      </c>
      <c r="Q13" s="19">
        <f t="shared" si="4"/>
        <v>10</v>
      </c>
      <c r="R13" s="25">
        <v>5</v>
      </c>
      <c r="S13" s="19">
        <f t="shared" si="5"/>
        <v>50</v>
      </c>
      <c r="T13" s="25">
        <v>0</v>
      </c>
      <c r="U13" s="19">
        <f t="shared" si="6"/>
        <v>0</v>
      </c>
      <c r="V13" s="25">
        <v>5</v>
      </c>
      <c r="W13" s="19">
        <f t="shared" si="7"/>
        <v>50</v>
      </c>
      <c r="X13" s="17">
        <v>0</v>
      </c>
      <c r="Y13" s="19">
        <f t="shared" si="8"/>
        <v>0</v>
      </c>
      <c r="Z13" s="26">
        <v>5</v>
      </c>
      <c r="AA13" s="19">
        <f t="shared" si="9"/>
        <v>50</v>
      </c>
      <c r="AB13" s="26">
        <v>0</v>
      </c>
      <c r="AC13" s="19">
        <f t="shared" si="10"/>
        <v>0</v>
      </c>
      <c r="AD13" s="26">
        <v>5</v>
      </c>
      <c r="AE13" s="19">
        <f t="shared" si="11"/>
        <v>50</v>
      </c>
      <c r="AF13" s="26">
        <v>0</v>
      </c>
      <c r="AG13" s="19">
        <f t="shared" si="12"/>
        <v>0</v>
      </c>
      <c r="AH13" s="26">
        <v>5</v>
      </c>
      <c r="AI13" s="19">
        <f t="shared" si="13"/>
        <v>50</v>
      </c>
      <c r="AJ13" s="26">
        <v>0</v>
      </c>
      <c r="AK13" s="19">
        <f t="shared" si="14"/>
        <v>0</v>
      </c>
      <c r="AL13" s="17">
        <v>1</v>
      </c>
      <c r="AM13" s="17"/>
      <c r="AN13" s="17">
        <v>1</v>
      </c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/>
      <c r="AZ13" s="151">
        <v>7</v>
      </c>
      <c r="BA13" s="22">
        <v>3</v>
      </c>
      <c r="BB13" s="28">
        <f t="shared" si="15"/>
        <v>42.857142857142854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42.857142857142854</v>
      </c>
      <c r="BK13" s="25">
        <v>4</v>
      </c>
      <c r="BL13" s="19">
        <f t="shared" si="21"/>
        <v>57.142857142857139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25</v>
      </c>
      <c r="BY13" s="4"/>
    </row>
    <row r="14" spans="1:77" ht="14.25" customHeight="1">
      <c r="A14" s="174"/>
      <c r="B14" s="174"/>
      <c r="C14" s="32" t="s">
        <v>64</v>
      </c>
      <c r="D14" s="156">
        <v>11</v>
      </c>
      <c r="E14" s="27">
        <v>7</v>
      </c>
      <c r="F14" s="18">
        <v>6</v>
      </c>
      <c r="G14" s="19">
        <f t="shared" si="0"/>
        <v>54.54545454545454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5</v>
      </c>
      <c r="O14" s="19">
        <f t="shared" si="3"/>
        <v>45.454545454545453</v>
      </c>
      <c r="P14" s="25">
        <v>0</v>
      </c>
      <c r="Q14" s="19">
        <f t="shared" si="4"/>
        <v>0</v>
      </c>
      <c r="R14" s="25">
        <v>5</v>
      </c>
      <c r="S14" s="19">
        <f t="shared" si="5"/>
        <v>45.454545454545453</v>
      </c>
      <c r="T14" s="25">
        <v>1</v>
      </c>
      <c r="U14" s="19">
        <f t="shared" si="6"/>
        <v>20</v>
      </c>
      <c r="V14" s="25">
        <v>5</v>
      </c>
      <c r="W14" s="19">
        <f t="shared" si="7"/>
        <v>45.454545454545453</v>
      </c>
      <c r="X14" s="17">
        <v>0</v>
      </c>
      <c r="Y14" s="19">
        <f t="shared" si="8"/>
        <v>0</v>
      </c>
      <c r="Z14" s="26">
        <v>5</v>
      </c>
      <c r="AA14" s="19">
        <f t="shared" si="9"/>
        <v>45.454545454545453</v>
      </c>
      <c r="AB14" s="26">
        <v>0</v>
      </c>
      <c r="AC14" s="19">
        <f t="shared" si="10"/>
        <v>0</v>
      </c>
      <c r="AD14" s="26">
        <v>5</v>
      </c>
      <c r="AE14" s="19">
        <f t="shared" si="11"/>
        <v>45.454545454545453</v>
      </c>
      <c r="AF14" s="26">
        <v>0</v>
      </c>
      <c r="AG14" s="19">
        <f t="shared" si="12"/>
        <v>0</v>
      </c>
      <c r="AH14" s="26">
        <v>5</v>
      </c>
      <c r="AI14" s="19">
        <f t="shared" si="13"/>
        <v>45.454545454545453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51">
        <v>8</v>
      </c>
      <c r="BA14" s="22">
        <v>5</v>
      </c>
      <c r="BB14" s="28">
        <f t="shared" si="15"/>
        <v>62.5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5</v>
      </c>
      <c r="BJ14" s="29">
        <f t="shared" si="20"/>
        <v>62.5</v>
      </c>
      <c r="BK14" s="25">
        <v>3</v>
      </c>
      <c r="BL14" s="19">
        <f t="shared" si="21"/>
        <v>37.5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25</v>
      </c>
      <c r="BY14" s="4"/>
    </row>
    <row r="15" spans="1:77" ht="14.25" customHeight="1">
      <c r="A15" s="175"/>
      <c r="B15" s="175"/>
      <c r="C15" s="32" t="s">
        <v>66</v>
      </c>
      <c r="D15" s="156">
        <v>13</v>
      </c>
      <c r="E15" s="27">
        <v>4</v>
      </c>
      <c r="F15" s="18">
        <v>5</v>
      </c>
      <c r="G15" s="19">
        <f t="shared" si="0"/>
        <v>38.461538461538467</v>
      </c>
      <c r="H15" s="20">
        <v>0</v>
      </c>
      <c r="I15" s="21">
        <f t="shared" si="1"/>
        <v>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9</v>
      </c>
      <c r="O15" s="19">
        <f t="shared" si="3"/>
        <v>69.230769230769226</v>
      </c>
      <c r="P15" s="25">
        <v>1</v>
      </c>
      <c r="Q15" s="19">
        <f t="shared" si="4"/>
        <v>11.111111111111111</v>
      </c>
      <c r="R15" s="25">
        <v>5</v>
      </c>
      <c r="S15" s="19">
        <f t="shared" si="5"/>
        <v>38.461538461538467</v>
      </c>
      <c r="T15" s="25">
        <v>0</v>
      </c>
      <c r="U15" s="19">
        <f t="shared" si="6"/>
        <v>0</v>
      </c>
      <c r="V15" s="25">
        <v>5</v>
      </c>
      <c r="W15" s="19">
        <f t="shared" si="7"/>
        <v>38.461538461538467</v>
      </c>
      <c r="X15" s="17">
        <v>0</v>
      </c>
      <c r="Y15" s="19">
        <f t="shared" si="8"/>
        <v>0</v>
      </c>
      <c r="Z15" s="26">
        <v>5</v>
      </c>
      <c r="AA15" s="19">
        <f t="shared" si="9"/>
        <v>38.461538461538467</v>
      </c>
      <c r="AB15" s="26">
        <v>0</v>
      </c>
      <c r="AC15" s="19">
        <f t="shared" si="10"/>
        <v>0</v>
      </c>
      <c r="AD15" s="26">
        <v>5</v>
      </c>
      <c r="AE15" s="19">
        <f t="shared" si="11"/>
        <v>38.461538461538467</v>
      </c>
      <c r="AF15" s="26">
        <v>0</v>
      </c>
      <c r="AG15" s="19">
        <f t="shared" si="12"/>
        <v>0</v>
      </c>
      <c r="AH15" s="26">
        <v>5</v>
      </c>
      <c r="AI15" s="19">
        <f t="shared" si="13"/>
        <v>38.461538461538467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51">
        <v>5</v>
      </c>
      <c r="BA15" s="22">
        <v>1</v>
      </c>
      <c r="BB15" s="28">
        <f t="shared" si="15"/>
        <v>20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1</v>
      </c>
      <c r="BJ15" s="29">
        <f t="shared" si="20"/>
        <v>20</v>
      </c>
      <c r="BK15" s="25">
        <v>4</v>
      </c>
      <c r="BL15" s="19">
        <f t="shared" si="21"/>
        <v>80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41</v>
      </c>
      <c r="E16" s="36">
        <f t="shared" si="27"/>
        <v>26</v>
      </c>
      <c r="F16" s="36">
        <f t="shared" si="27"/>
        <v>21</v>
      </c>
      <c r="G16" s="19">
        <f t="shared" si="0"/>
        <v>51.219512195121951</v>
      </c>
      <c r="H16" s="36">
        <f>SUM(H12:H15)</f>
        <v>4</v>
      </c>
      <c r="I16" s="21">
        <f t="shared" si="1"/>
        <v>19.047619047619047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30</v>
      </c>
      <c r="O16" s="19">
        <f t="shared" si="3"/>
        <v>73.170731707317074</v>
      </c>
      <c r="P16" s="36">
        <f>SUM(P12:P15)</f>
        <v>4</v>
      </c>
      <c r="Q16" s="19">
        <f t="shared" si="4"/>
        <v>13.333333333333334</v>
      </c>
      <c r="R16" s="36">
        <f>SUM(R12:R15)</f>
        <v>19</v>
      </c>
      <c r="S16" s="19">
        <f t="shared" si="5"/>
        <v>46.341463414634148</v>
      </c>
      <c r="T16" s="36">
        <f>SUM(T12:T15)</f>
        <v>1</v>
      </c>
      <c r="U16" s="19">
        <f t="shared" si="6"/>
        <v>5.2631578947368416</v>
      </c>
      <c r="V16" s="36">
        <f>SUM(V12:V15)</f>
        <v>20</v>
      </c>
      <c r="W16" s="19">
        <f t="shared" si="7"/>
        <v>48.780487804878049</v>
      </c>
      <c r="X16" s="36">
        <f>SUM(X12:X15)</f>
        <v>0</v>
      </c>
      <c r="Y16" s="19">
        <f t="shared" si="8"/>
        <v>0</v>
      </c>
      <c r="Z16" s="36">
        <f>SUM(Z12:Z15)</f>
        <v>19</v>
      </c>
      <c r="AA16" s="19">
        <f t="shared" si="9"/>
        <v>46.341463414634148</v>
      </c>
      <c r="AB16" s="36">
        <f>SUM(AB12:AB15)</f>
        <v>0</v>
      </c>
      <c r="AC16" s="19">
        <f t="shared" si="10"/>
        <v>0</v>
      </c>
      <c r="AD16" s="36">
        <f>SUM(AD12:AD15)</f>
        <v>19</v>
      </c>
      <c r="AE16" s="19">
        <f t="shared" si="11"/>
        <v>46.341463414634148</v>
      </c>
      <c r="AF16" s="36">
        <f>SUM(AF12:AF15)</f>
        <v>0</v>
      </c>
      <c r="AG16" s="19">
        <f t="shared" si="12"/>
        <v>0</v>
      </c>
      <c r="AH16" s="36">
        <f>SUM(AH12:AH15)</f>
        <v>19</v>
      </c>
      <c r="AI16" s="19">
        <f t="shared" si="13"/>
        <v>46.341463414634148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1</v>
      </c>
      <c r="AM16" s="36">
        <f t="shared" si="29"/>
        <v>0</v>
      </c>
      <c r="AN16" s="36">
        <f t="shared" si="29"/>
        <v>1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0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0</v>
      </c>
      <c r="AZ16" s="36">
        <f t="shared" si="29"/>
        <v>25</v>
      </c>
      <c r="BA16" s="36">
        <f t="shared" si="29"/>
        <v>11</v>
      </c>
      <c r="BB16" s="28">
        <f t="shared" si="15"/>
        <v>44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11</v>
      </c>
      <c r="BJ16" s="29">
        <f t="shared" si="20"/>
        <v>44</v>
      </c>
      <c r="BK16" s="36">
        <f>SUM(BK12:BK15)</f>
        <v>14</v>
      </c>
      <c r="BL16" s="19">
        <f t="shared" si="21"/>
        <v>56.000000000000007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98">
        <v>2</v>
      </c>
      <c r="B17" s="198" t="s">
        <v>67</v>
      </c>
      <c r="C17" s="32" t="s">
        <v>68</v>
      </c>
      <c r="D17" s="18">
        <v>8</v>
      </c>
      <c r="E17" s="27">
        <v>12</v>
      </c>
      <c r="F17" s="18">
        <v>8</v>
      </c>
      <c r="G17" s="19">
        <f t="shared" si="0"/>
        <v>100</v>
      </c>
      <c r="H17" s="38"/>
      <c r="I17" s="21">
        <f t="shared" si="1"/>
        <v>0</v>
      </c>
      <c r="J17" s="22"/>
      <c r="K17" s="23">
        <f t="shared" si="2"/>
        <v>0</v>
      </c>
      <c r="L17" s="39"/>
      <c r="M17" s="39"/>
      <c r="N17" s="18">
        <v>8</v>
      </c>
      <c r="O17" s="19">
        <f t="shared" si="3"/>
        <v>100</v>
      </c>
      <c r="P17" s="40">
        <v>0</v>
      </c>
      <c r="Q17" s="19">
        <f t="shared" si="4"/>
        <v>0</v>
      </c>
      <c r="R17" s="40">
        <v>8</v>
      </c>
      <c r="S17" s="19">
        <f t="shared" si="5"/>
        <v>100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/>
      <c r="Y17" s="19" t="e">
        <f t="shared" si="8"/>
        <v>#DIV/0!</v>
      </c>
      <c r="Z17" s="41">
        <v>8</v>
      </c>
      <c r="AA17" s="19">
        <f t="shared" si="9"/>
        <v>100</v>
      </c>
      <c r="AB17" s="26">
        <v>0</v>
      </c>
      <c r="AC17" s="19">
        <f t="shared" si="10"/>
        <v>0</v>
      </c>
      <c r="AD17" s="41">
        <v>8</v>
      </c>
      <c r="AE17" s="19">
        <f t="shared" si="11"/>
        <v>100</v>
      </c>
      <c r="AF17" s="26">
        <v>0</v>
      </c>
      <c r="AG17" s="19">
        <f t="shared" si="12"/>
        <v>0</v>
      </c>
      <c r="AH17" s="41">
        <v>8</v>
      </c>
      <c r="AI17" s="19">
        <f t="shared" si="13"/>
        <v>100</v>
      </c>
      <c r="AJ17" s="42">
        <v>0</v>
      </c>
      <c r="AK17" s="19">
        <f t="shared" si="14"/>
        <v>0</v>
      </c>
      <c r="AL17" s="43"/>
      <c r="AM17" s="43">
        <v>2</v>
      </c>
      <c r="AN17" s="43"/>
      <c r="AO17" s="43"/>
      <c r="AP17" s="43"/>
      <c r="AQ17" s="43"/>
      <c r="AR17" s="43"/>
      <c r="AS17" s="43"/>
      <c r="AT17" s="44"/>
      <c r="AU17" s="44"/>
      <c r="AV17" s="45"/>
      <c r="AW17" s="45"/>
      <c r="AX17" s="46"/>
      <c r="AY17" s="44">
        <v>1</v>
      </c>
      <c r="AZ17" s="47">
        <v>12</v>
      </c>
      <c r="BA17" s="47">
        <v>4</v>
      </c>
      <c r="BB17" s="28">
        <f t="shared" si="15"/>
        <v>33.333333333333329</v>
      </c>
      <c r="BC17" s="22"/>
      <c r="BD17" s="28">
        <f t="shared" si="16"/>
        <v>0</v>
      </c>
      <c r="BE17" s="22"/>
      <c r="BF17" s="29">
        <f t="shared" si="17"/>
        <v>0</v>
      </c>
      <c r="BG17" s="47">
        <v>4</v>
      </c>
      <c r="BH17" s="29">
        <f t="shared" si="18"/>
        <v>33.333333333333329</v>
      </c>
      <c r="BI17" s="30">
        <f t="shared" si="19"/>
        <v>8</v>
      </c>
      <c r="BJ17" s="29">
        <f t="shared" si="20"/>
        <v>66.666666666666657</v>
      </c>
      <c r="BK17" s="40">
        <v>4</v>
      </c>
      <c r="BL17" s="19">
        <f t="shared" si="21"/>
        <v>33.333333333333329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7</v>
      </c>
      <c r="BY17" s="4"/>
    </row>
    <row r="18" spans="1:77" ht="14.25" customHeight="1">
      <c r="A18" s="174"/>
      <c r="B18" s="174"/>
      <c r="C18" s="32" t="s">
        <v>69</v>
      </c>
      <c r="D18" s="18">
        <v>11</v>
      </c>
      <c r="E18" s="27">
        <v>6</v>
      </c>
      <c r="F18" s="18">
        <v>9</v>
      </c>
      <c r="G18" s="19">
        <f t="shared" si="0"/>
        <v>81.818181818181827</v>
      </c>
      <c r="H18" s="38">
        <v>3</v>
      </c>
      <c r="I18" s="21">
        <f t="shared" si="1"/>
        <v>33.333333333333329</v>
      </c>
      <c r="J18" s="22">
        <v>0</v>
      </c>
      <c r="K18" s="23">
        <f t="shared" si="2"/>
        <v>0</v>
      </c>
      <c r="L18" s="39"/>
      <c r="M18" s="39"/>
      <c r="N18" s="18">
        <v>11</v>
      </c>
      <c r="O18" s="19">
        <f t="shared" si="3"/>
        <v>100</v>
      </c>
      <c r="P18" s="40">
        <v>2</v>
      </c>
      <c r="Q18" s="19">
        <f t="shared" si="4"/>
        <v>18.181818181818183</v>
      </c>
      <c r="R18" s="40">
        <v>8</v>
      </c>
      <c r="S18" s="19">
        <f t="shared" si="5"/>
        <v>72.727272727272734</v>
      </c>
      <c r="T18" s="40">
        <v>3</v>
      </c>
      <c r="U18" s="19">
        <f t="shared" si="6"/>
        <v>37.5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8</v>
      </c>
      <c r="AA18" s="19">
        <f t="shared" si="9"/>
        <v>72.727272727272734</v>
      </c>
      <c r="AB18" s="48">
        <v>0</v>
      </c>
      <c r="AC18" s="19">
        <f t="shared" si="10"/>
        <v>0</v>
      </c>
      <c r="AD18" s="41">
        <v>8</v>
      </c>
      <c r="AE18" s="19">
        <f t="shared" si="11"/>
        <v>72.727272727272734</v>
      </c>
      <c r="AF18" s="48">
        <v>0</v>
      </c>
      <c r="AG18" s="19">
        <f t="shared" si="12"/>
        <v>0</v>
      </c>
      <c r="AH18" s="41">
        <v>8</v>
      </c>
      <c r="AI18" s="19">
        <f t="shared" si="13"/>
        <v>72.727272727272734</v>
      </c>
      <c r="AJ18" s="42">
        <v>0</v>
      </c>
      <c r="AK18" s="19">
        <f t="shared" si="14"/>
        <v>0</v>
      </c>
      <c r="AL18" s="43"/>
      <c r="AM18" s="43"/>
      <c r="AN18" s="43"/>
      <c r="AO18" s="43"/>
      <c r="AP18" s="43"/>
      <c r="AQ18" s="43"/>
      <c r="AR18" s="43"/>
      <c r="AS18" s="43"/>
      <c r="AT18" s="44"/>
      <c r="AU18" s="44"/>
      <c r="AV18" s="45"/>
      <c r="AW18" s="45"/>
      <c r="AX18" s="46"/>
      <c r="AY18" s="44">
        <v>1</v>
      </c>
      <c r="AZ18" s="47">
        <v>6</v>
      </c>
      <c r="BA18" s="47">
        <v>1</v>
      </c>
      <c r="BB18" s="28">
        <f t="shared" si="15"/>
        <v>16.666666666666664</v>
      </c>
      <c r="BC18" s="22"/>
      <c r="BD18" s="28">
        <f t="shared" si="16"/>
        <v>0</v>
      </c>
      <c r="BE18" s="22"/>
      <c r="BF18" s="29">
        <f t="shared" si="17"/>
        <v>0</v>
      </c>
      <c r="BG18" s="47"/>
      <c r="BH18" s="29">
        <f t="shared" si="18"/>
        <v>0</v>
      </c>
      <c r="BI18" s="30">
        <f t="shared" si="19"/>
        <v>1</v>
      </c>
      <c r="BJ18" s="29">
        <f t="shared" si="20"/>
        <v>16.666666666666664</v>
      </c>
      <c r="BK18" s="40">
        <v>5</v>
      </c>
      <c r="BL18" s="19">
        <f t="shared" si="21"/>
        <v>83.333333333333343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33</v>
      </c>
      <c r="BY18" s="4"/>
    </row>
    <row r="19" spans="1:77" ht="14.25" customHeight="1">
      <c r="A19" s="174"/>
      <c r="B19" s="174"/>
      <c r="C19" s="32" t="s">
        <v>70</v>
      </c>
      <c r="D19" s="18">
        <v>8</v>
      </c>
      <c r="E19" s="27">
        <v>9</v>
      </c>
      <c r="F19" s="18">
        <v>8</v>
      </c>
      <c r="G19" s="19">
        <f t="shared" si="0"/>
        <v>100</v>
      </c>
      <c r="H19" s="38">
        <v>2</v>
      </c>
      <c r="I19" s="21">
        <f t="shared" si="1"/>
        <v>25</v>
      </c>
      <c r="J19" s="22">
        <v>0</v>
      </c>
      <c r="K19" s="23">
        <f t="shared" si="2"/>
        <v>0</v>
      </c>
      <c r="L19" s="39">
        <v>0</v>
      </c>
      <c r="M19" s="39">
        <v>0</v>
      </c>
      <c r="N19" s="18">
        <v>8</v>
      </c>
      <c r="O19" s="19">
        <f t="shared" si="3"/>
        <v>100</v>
      </c>
      <c r="P19" s="40">
        <v>0</v>
      </c>
      <c r="Q19" s="19">
        <f t="shared" si="4"/>
        <v>0</v>
      </c>
      <c r="R19" s="40">
        <v>8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8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8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8</v>
      </c>
      <c r="AI19" s="19">
        <f t="shared" si="13"/>
        <v>100</v>
      </c>
      <c r="AJ19" s="42">
        <v>0</v>
      </c>
      <c r="AK19" s="19">
        <f t="shared" si="14"/>
        <v>0</v>
      </c>
      <c r="AL19" s="43"/>
      <c r="AM19" s="43"/>
      <c r="AN19" s="43"/>
      <c r="AO19" s="43"/>
      <c r="AP19" s="43"/>
      <c r="AQ19" s="43"/>
      <c r="AR19" s="43"/>
      <c r="AS19" s="43"/>
      <c r="AT19" s="44"/>
      <c r="AU19" s="44"/>
      <c r="AV19" s="45"/>
      <c r="AW19" s="45"/>
      <c r="AX19" s="46"/>
      <c r="AY19" s="44">
        <v>2</v>
      </c>
      <c r="AZ19" s="47">
        <v>9</v>
      </c>
      <c r="BA19" s="47"/>
      <c r="BB19" s="28">
        <f t="shared" si="15"/>
        <v>0</v>
      </c>
      <c r="BC19" s="22"/>
      <c r="BD19" s="28">
        <f t="shared" si="16"/>
        <v>0</v>
      </c>
      <c r="BE19" s="22"/>
      <c r="BF19" s="29">
        <f t="shared" si="17"/>
        <v>0</v>
      </c>
      <c r="BG19" s="47">
        <v>1</v>
      </c>
      <c r="BH19" s="29">
        <f t="shared" si="18"/>
        <v>11.111111111111111</v>
      </c>
      <c r="BI19" s="30">
        <f t="shared" si="19"/>
        <v>1</v>
      </c>
      <c r="BJ19" s="29">
        <f t="shared" si="20"/>
        <v>11.111111111111111</v>
      </c>
      <c r="BK19" s="40">
        <v>8</v>
      </c>
      <c r="BL19" s="19">
        <f t="shared" si="21"/>
        <v>88.888888888888886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33</v>
      </c>
      <c r="BY19" s="4"/>
    </row>
    <row r="20" spans="1:77" ht="14.25" customHeight="1">
      <c r="A20" s="175"/>
      <c r="B20" s="175"/>
      <c r="C20" s="32" t="s">
        <v>71</v>
      </c>
      <c r="D20" s="18">
        <v>3</v>
      </c>
      <c r="E20" s="27">
        <v>9</v>
      </c>
      <c r="F20" s="18">
        <v>3</v>
      </c>
      <c r="G20" s="19">
        <f t="shared" si="0"/>
        <v>100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3</v>
      </c>
      <c r="O20" s="19">
        <f t="shared" si="3"/>
        <v>100</v>
      </c>
      <c r="P20" s="40">
        <v>0</v>
      </c>
      <c r="Q20" s="19">
        <f t="shared" si="4"/>
        <v>0</v>
      </c>
      <c r="R20" s="40">
        <v>3</v>
      </c>
      <c r="S20" s="19">
        <f t="shared" si="5"/>
        <v>100</v>
      </c>
      <c r="T20" s="40">
        <v>1</v>
      </c>
      <c r="U20" s="19">
        <f t="shared" si="6"/>
        <v>33.333333333333329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3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3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3</v>
      </c>
      <c r="AI20" s="19">
        <f t="shared" si="13"/>
        <v>100</v>
      </c>
      <c r="AJ20" s="42">
        <v>0</v>
      </c>
      <c r="AK20" s="19">
        <f t="shared" si="14"/>
        <v>0</v>
      </c>
      <c r="AL20" s="43"/>
      <c r="AM20" s="43"/>
      <c r="AN20" s="43"/>
      <c r="AO20" s="43"/>
      <c r="AP20" s="43"/>
      <c r="AQ20" s="43"/>
      <c r="AR20" s="43"/>
      <c r="AS20" s="43"/>
      <c r="AT20" s="44"/>
      <c r="AU20" s="44"/>
      <c r="AV20" s="45"/>
      <c r="AW20" s="45"/>
      <c r="AX20" s="46"/>
      <c r="AY20" s="44">
        <v>1</v>
      </c>
      <c r="AZ20" s="47">
        <v>6</v>
      </c>
      <c r="BA20" s="47">
        <v>2</v>
      </c>
      <c r="BB20" s="28">
        <f t="shared" si="15"/>
        <v>33.333333333333329</v>
      </c>
      <c r="BC20" s="22"/>
      <c r="BD20" s="28">
        <f t="shared" si="16"/>
        <v>0</v>
      </c>
      <c r="BE20" s="22"/>
      <c r="BF20" s="29">
        <f t="shared" si="17"/>
        <v>0</v>
      </c>
      <c r="BG20" s="47">
        <v>4</v>
      </c>
      <c r="BH20" s="29">
        <f t="shared" si="18"/>
        <v>66.666666666666657</v>
      </c>
      <c r="BI20" s="30">
        <f t="shared" si="19"/>
        <v>6</v>
      </c>
      <c r="BJ20" s="29">
        <f t="shared" si="20"/>
        <v>100</v>
      </c>
      <c r="BK20" s="40"/>
      <c r="BL20" s="19">
        <f t="shared" si="21"/>
        <v>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30</v>
      </c>
      <c r="E21" s="36">
        <f t="shared" si="30"/>
        <v>36</v>
      </c>
      <c r="F21" s="36">
        <f t="shared" si="30"/>
        <v>28</v>
      </c>
      <c r="G21" s="19">
        <f t="shared" si="0"/>
        <v>93.333333333333329</v>
      </c>
      <c r="H21" s="36">
        <f>SUM(H17:H20)</f>
        <v>5</v>
      </c>
      <c r="I21" s="21">
        <f t="shared" si="1"/>
        <v>17.857142857142858</v>
      </c>
      <c r="J21" s="36">
        <f>SUM(J17:J20)</f>
        <v>0</v>
      </c>
      <c r="K21" s="23">
        <f t="shared" si="2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30</v>
      </c>
      <c r="O21" s="19">
        <f t="shared" si="3"/>
        <v>100</v>
      </c>
      <c r="P21" s="36">
        <f>SUM(P17:P20)</f>
        <v>2</v>
      </c>
      <c r="Q21" s="19">
        <f t="shared" si="4"/>
        <v>6.666666666666667</v>
      </c>
      <c r="R21" s="36">
        <f>SUM(R17:R20)</f>
        <v>27</v>
      </c>
      <c r="S21" s="19">
        <f t="shared" si="5"/>
        <v>90</v>
      </c>
      <c r="T21" s="36">
        <f>SUM(T17:T20)</f>
        <v>4</v>
      </c>
      <c r="U21" s="19">
        <f t="shared" si="6"/>
        <v>14.814814814814813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27</v>
      </c>
      <c r="AA21" s="19">
        <f t="shared" si="9"/>
        <v>90</v>
      </c>
      <c r="AB21" s="36">
        <f>SUM(AB17:AB20)</f>
        <v>0</v>
      </c>
      <c r="AC21" s="19">
        <f t="shared" si="10"/>
        <v>0</v>
      </c>
      <c r="AD21" s="36">
        <f>SUM(AD17:AD20)</f>
        <v>27</v>
      </c>
      <c r="AE21" s="19">
        <f t="shared" si="11"/>
        <v>90</v>
      </c>
      <c r="AF21" s="36">
        <f>SUM(AF17:AF20)</f>
        <v>0</v>
      </c>
      <c r="AG21" s="19">
        <f t="shared" si="12"/>
        <v>0</v>
      </c>
      <c r="AH21" s="36">
        <f>SUM(AH17:AH20)</f>
        <v>27</v>
      </c>
      <c r="AI21" s="19">
        <f t="shared" si="13"/>
        <v>90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2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0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5</v>
      </c>
      <c r="AZ21" s="36">
        <f t="shared" si="32"/>
        <v>33</v>
      </c>
      <c r="BA21" s="36">
        <f t="shared" si="32"/>
        <v>7</v>
      </c>
      <c r="BB21" s="28">
        <f t="shared" si="15"/>
        <v>21.212121212121211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9</v>
      </c>
      <c r="BH21" s="29">
        <f t="shared" si="18"/>
        <v>27.27272727272727</v>
      </c>
      <c r="BI21" s="30">
        <f t="shared" si="19"/>
        <v>16</v>
      </c>
      <c r="BJ21" s="29">
        <f t="shared" si="20"/>
        <v>48.484848484848484</v>
      </c>
      <c r="BK21" s="36">
        <f>SUM(BK17:BK20)</f>
        <v>17</v>
      </c>
      <c r="BL21" s="19">
        <f t="shared" si="21"/>
        <v>51.515151515151516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98">
        <v>3</v>
      </c>
      <c r="B22" s="198" t="s">
        <v>72</v>
      </c>
      <c r="C22" s="32" t="s">
        <v>73</v>
      </c>
      <c r="D22" s="49">
        <v>14</v>
      </c>
      <c r="E22" s="27">
        <v>6</v>
      </c>
      <c r="F22" s="24">
        <v>7</v>
      </c>
      <c r="G22" s="19">
        <f t="shared" si="0"/>
        <v>50</v>
      </c>
      <c r="H22" s="20">
        <v>0</v>
      </c>
      <c r="I22" s="21">
        <f t="shared" si="1"/>
        <v>0</v>
      </c>
      <c r="J22" s="22">
        <v>0</v>
      </c>
      <c r="K22" s="23">
        <f t="shared" si="2"/>
        <v>0</v>
      </c>
      <c r="L22" s="20">
        <v>1</v>
      </c>
      <c r="M22" s="20">
        <v>0</v>
      </c>
      <c r="N22" s="24">
        <v>14</v>
      </c>
      <c r="O22" s="19">
        <f t="shared" si="3"/>
        <v>100</v>
      </c>
      <c r="P22" s="25">
        <v>3</v>
      </c>
      <c r="Q22" s="19">
        <f t="shared" si="4"/>
        <v>21.428571428571427</v>
      </c>
      <c r="R22" s="25">
        <v>9</v>
      </c>
      <c r="S22" s="19">
        <f t="shared" si="5"/>
        <v>64.285714285714292</v>
      </c>
      <c r="T22" s="25">
        <v>0</v>
      </c>
      <c r="U22" s="19">
        <f t="shared" si="6"/>
        <v>0</v>
      </c>
      <c r="V22" s="25">
        <v>8</v>
      </c>
      <c r="W22" s="19">
        <f t="shared" si="7"/>
        <v>57.142857142857139</v>
      </c>
      <c r="X22" s="17">
        <v>0</v>
      </c>
      <c r="Y22" s="19">
        <f t="shared" si="8"/>
        <v>0</v>
      </c>
      <c r="Z22" s="26">
        <v>8</v>
      </c>
      <c r="AA22" s="19">
        <f t="shared" si="9"/>
        <v>57.142857142857139</v>
      </c>
      <c r="AB22" s="26">
        <v>0</v>
      </c>
      <c r="AC22" s="19">
        <f t="shared" si="10"/>
        <v>0</v>
      </c>
      <c r="AD22" s="26">
        <v>8</v>
      </c>
      <c r="AE22" s="19">
        <f t="shared" si="11"/>
        <v>57.142857142857139</v>
      </c>
      <c r="AF22" s="26">
        <v>0</v>
      </c>
      <c r="AG22" s="19">
        <f t="shared" si="12"/>
        <v>0</v>
      </c>
      <c r="AH22" s="26">
        <v>8</v>
      </c>
      <c r="AI22" s="19">
        <f t="shared" si="13"/>
        <v>57.142857142857139</v>
      </c>
      <c r="AJ22" s="26">
        <v>0</v>
      </c>
      <c r="AK22" s="19">
        <f t="shared" si="14"/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17">
        <v>0</v>
      </c>
      <c r="AX22" s="27">
        <v>0</v>
      </c>
      <c r="AY22" s="50">
        <v>1</v>
      </c>
      <c r="AZ22" s="22">
        <v>6</v>
      </c>
      <c r="BA22" s="22">
        <v>2</v>
      </c>
      <c r="BB22" s="28">
        <f t="shared" si="15"/>
        <v>33.333333333333329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2</v>
      </c>
      <c r="BH22" s="29">
        <f t="shared" si="18"/>
        <v>33.333333333333329</v>
      </c>
      <c r="BI22" s="30">
        <f t="shared" si="19"/>
        <v>4</v>
      </c>
      <c r="BJ22" s="29">
        <f t="shared" si="20"/>
        <v>66.666666666666657</v>
      </c>
      <c r="BK22" s="25">
        <v>2</v>
      </c>
      <c r="BL22" s="19">
        <f t="shared" si="21"/>
        <v>33.333333333333329</v>
      </c>
      <c r="BM22" s="27">
        <v>0</v>
      </c>
      <c r="BN22" s="19">
        <f t="shared" si="22"/>
        <v>0</v>
      </c>
      <c r="BO22" s="27">
        <v>0</v>
      </c>
      <c r="BP22" s="19">
        <f t="shared" si="23"/>
        <v>0</v>
      </c>
      <c r="BQ22" s="27">
        <v>0</v>
      </c>
      <c r="BR22" s="19">
        <f t="shared" si="24"/>
        <v>0</v>
      </c>
      <c r="BS22" s="27">
        <v>0</v>
      </c>
      <c r="BT22" s="19">
        <f t="shared" si="25"/>
        <v>0</v>
      </c>
      <c r="BU22" s="27">
        <v>0</v>
      </c>
      <c r="BV22" s="19">
        <f t="shared" si="26"/>
        <v>0</v>
      </c>
      <c r="BW22" s="4" t="s">
        <v>61</v>
      </c>
      <c r="BX22" s="31">
        <f>SUM(AL25:AY25)+AB25+AF25+AJ25</f>
        <v>4</v>
      </c>
      <c r="BY22" s="4"/>
    </row>
    <row r="23" spans="1:77" ht="14.25" customHeight="1">
      <c r="A23" s="174"/>
      <c r="B23" s="174"/>
      <c r="C23" s="32" t="s">
        <v>74</v>
      </c>
      <c r="D23" s="49">
        <v>7</v>
      </c>
      <c r="E23" s="27">
        <v>10</v>
      </c>
      <c r="F23" s="24"/>
      <c r="G23" s="19">
        <f t="shared" si="0"/>
        <v>0</v>
      </c>
      <c r="H23" s="20"/>
      <c r="I23" s="21" t="e">
        <f t="shared" si="1"/>
        <v>#DIV/0!</v>
      </c>
      <c r="J23" s="22"/>
      <c r="K23" s="23" t="e">
        <f t="shared" si="2"/>
        <v>#DIV/0!</v>
      </c>
      <c r="L23" s="20"/>
      <c r="M23" s="20"/>
      <c r="N23" s="24">
        <v>7</v>
      </c>
      <c r="O23" s="19">
        <f t="shared" si="3"/>
        <v>100</v>
      </c>
      <c r="P23" s="25">
        <v>0</v>
      </c>
      <c r="Q23" s="19">
        <f t="shared" si="4"/>
        <v>0</v>
      </c>
      <c r="R23" s="25">
        <v>6</v>
      </c>
      <c r="S23" s="19">
        <f t="shared" si="5"/>
        <v>85.714285714285708</v>
      </c>
      <c r="T23" s="25">
        <v>0</v>
      </c>
      <c r="U23" s="19">
        <f t="shared" si="6"/>
        <v>0</v>
      </c>
      <c r="V23" s="25">
        <v>6</v>
      </c>
      <c r="W23" s="19">
        <f t="shared" si="7"/>
        <v>85.714285714285708</v>
      </c>
      <c r="X23" s="17">
        <v>0</v>
      </c>
      <c r="Y23" s="19">
        <f t="shared" si="8"/>
        <v>0</v>
      </c>
      <c r="Z23" s="26">
        <v>6</v>
      </c>
      <c r="AA23" s="19">
        <f t="shared" si="9"/>
        <v>85.714285714285708</v>
      </c>
      <c r="AB23" s="26">
        <v>0</v>
      </c>
      <c r="AC23" s="19">
        <f t="shared" si="10"/>
        <v>0</v>
      </c>
      <c r="AD23" s="26">
        <v>6</v>
      </c>
      <c r="AE23" s="19">
        <f t="shared" si="11"/>
        <v>85.714285714285708</v>
      </c>
      <c r="AF23" s="26">
        <v>0</v>
      </c>
      <c r="AG23" s="19">
        <f t="shared" si="12"/>
        <v>0</v>
      </c>
      <c r="AH23" s="26">
        <v>6</v>
      </c>
      <c r="AI23" s="19">
        <f t="shared" si="13"/>
        <v>85.714285714285708</v>
      </c>
      <c r="AJ23" s="26">
        <v>0</v>
      </c>
      <c r="AK23" s="19">
        <f t="shared" si="14"/>
        <v>0</v>
      </c>
      <c r="AL23" s="50">
        <v>0</v>
      </c>
      <c r="AM23" s="50">
        <v>1</v>
      </c>
      <c r="AN23" s="50">
        <v>1</v>
      </c>
      <c r="AO23" s="50">
        <v>0</v>
      </c>
      <c r="AP23" s="50">
        <v>0</v>
      </c>
      <c r="AQ23" s="50">
        <v>0</v>
      </c>
      <c r="AR23" s="50">
        <v>1</v>
      </c>
      <c r="AS23" s="50">
        <v>0</v>
      </c>
      <c r="AT23" s="50">
        <v>0</v>
      </c>
      <c r="AU23" s="50">
        <v>0</v>
      </c>
      <c r="AV23" s="50">
        <v>0</v>
      </c>
      <c r="AW23" s="17">
        <v>0</v>
      </c>
      <c r="AX23" s="27">
        <v>0</v>
      </c>
      <c r="AY23" s="50">
        <v>0</v>
      </c>
      <c r="AZ23" s="22">
        <v>8</v>
      </c>
      <c r="BA23" s="22">
        <v>3</v>
      </c>
      <c r="BB23" s="28">
        <f t="shared" si="15"/>
        <v>37.5</v>
      </c>
      <c r="BC23" s="22"/>
      <c r="BD23" s="28">
        <f t="shared" si="16"/>
        <v>0</v>
      </c>
      <c r="BE23" s="22"/>
      <c r="BF23" s="29">
        <f t="shared" si="17"/>
        <v>0</v>
      </c>
      <c r="BG23" s="22">
        <v>1</v>
      </c>
      <c r="BH23" s="29">
        <f t="shared" si="18"/>
        <v>12.5</v>
      </c>
      <c r="BI23" s="30">
        <f t="shared" si="19"/>
        <v>4</v>
      </c>
      <c r="BJ23" s="29">
        <f t="shared" si="20"/>
        <v>50</v>
      </c>
      <c r="BK23" s="25">
        <v>4</v>
      </c>
      <c r="BL23" s="19">
        <f t="shared" si="21"/>
        <v>50</v>
      </c>
      <c r="BM23" s="27">
        <v>0</v>
      </c>
      <c r="BN23" s="19">
        <f t="shared" si="22"/>
        <v>0</v>
      </c>
      <c r="BO23" s="27">
        <v>0</v>
      </c>
      <c r="BP23" s="19">
        <f t="shared" si="23"/>
        <v>0</v>
      </c>
      <c r="BQ23" s="27">
        <v>0</v>
      </c>
      <c r="BR23" s="19">
        <f t="shared" si="24"/>
        <v>0</v>
      </c>
      <c r="BS23" s="27">
        <v>0</v>
      </c>
      <c r="BT23" s="19">
        <f t="shared" si="25"/>
        <v>0</v>
      </c>
      <c r="BU23" s="27">
        <v>0</v>
      </c>
      <c r="BV23" s="19">
        <f t="shared" si="26"/>
        <v>0</v>
      </c>
      <c r="BW23" s="4" t="s">
        <v>63</v>
      </c>
      <c r="BX23" s="31">
        <f>BI25+BK25+BM25+BO25+BQ25+BS25</f>
        <v>22</v>
      </c>
      <c r="BY23" s="4"/>
    </row>
    <row r="24" spans="1:77" ht="14.25" customHeight="1">
      <c r="A24" s="175"/>
      <c r="B24" s="175"/>
      <c r="C24" s="32" t="s">
        <v>75</v>
      </c>
      <c r="D24" s="49">
        <v>9</v>
      </c>
      <c r="E24" s="27">
        <v>7</v>
      </c>
      <c r="F24" s="24">
        <v>5</v>
      </c>
      <c r="G24" s="19">
        <f t="shared" si="0"/>
        <v>55.555555555555557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0">
        <v>1</v>
      </c>
      <c r="M24" s="20">
        <v>0</v>
      </c>
      <c r="N24" s="24">
        <v>9</v>
      </c>
      <c r="O24" s="19">
        <f t="shared" si="3"/>
        <v>100</v>
      </c>
      <c r="P24" s="25">
        <v>0</v>
      </c>
      <c r="Q24" s="19">
        <f t="shared" si="4"/>
        <v>0</v>
      </c>
      <c r="R24" s="25">
        <v>5</v>
      </c>
      <c r="S24" s="19">
        <f t="shared" si="5"/>
        <v>55.555555555555557</v>
      </c>
      <c r="T24" s="25">
        <v>0</v>
      </c>
      <c r="U24" s="19">
        <f t="shared" si="6"/>
        <v>0</v>
      </c>
      <c r="V24" s="25">
        <v>5</v>
      </c>
      <c r="W24" s="19">
        <f t="shared" si="7"/>
        <v>55.555555555555557</v>
      </c>
      <c r="X24" s="17">
        <v>0</v>
      </c>
      <c r="Y24" s="19">
        <f t="shared" si="8"/>
        <v>0</v>
      </c>
      <c r="Z24" s="26">
        <v>5</v>
      </c>
      <c r="AA24" s="19">
        <f t="shared" si="9"/>
        <v>55.555555555555557</v>
      </c>
      <c r="AB24" s="26">
        <v>0</v>
      </c>
      <c r="AC24" s="19">
        <f t="shared" si="10"/>
        <v>0</v>
      </c>
      <c r="AD24" s="26">
        <v>5</v>
      </c>
      <c r="AE24" s="19">
        <f t="shared" si="11"/>
        <v>55.555555555555557</v>
      </c>
      <c r="AF24" s="26">
        <v>0</v>
      </c>
      <c r="AG24" s="19">
        <f t="shared" si="12"/>
        <v>0</v>
      </c>
      <c r="AH24" s="26">
        <v>5</v>
      </c>
      <c r="AI24" s="19">
        <f t="shared" si="13"/>
        <v>55.555555555555557</v>
      </c>
      <c r="AJ24" s="26">
        <v>0</v>
      </c>
      <c r="AK24" s="19">
        <f t="shared" si="14"/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17">
        <v>0</v>
      </c>
      <c r="AX24" s="27">
        <v>0</v>
      </c>
      <c r="AY24" s="50">
        <v>0</v>
      </c>
      <c r="AZ24" s="22">
        <v>8</v>
      </c>
      <c r="BA24" s="22">
        <v>0</v>
      </c>
      <c r="BB24" s="28">
        <f t="shared" si="15"/>
        <v>0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3</v>
      </c>
      <c r="BH24" s="29">
        <f t="shared" si="18"/>
        <v>37.5</v>
      </c>
      <c r="BI24" s="30">
        <f t="shared" si="19"/>
        <v>3</v>
      </c>
      <c r="BJ24" s="29">
        <f t="shared" si="20"/>
        <v>37.5</v>
      </c>
      <c r="BK24" s="25">
        <v>5</v>
      </c>
      <c r="BL24" s="19">
        <f t="shared" si="21"/>
        <v>62.5</v>
      </c>
      <c r="BM24" s="27">
        <v>0</v>
      </c>
      <c r="BN24" s="19">
        <f t="shared" si="22"/>
        <v>0</v>
      </c>
      <c r="BO24" s="27">
        <v>0</v>
      </c>
      <c r="BP24" s="19">
        <f t="shared" si="23"/>
        <v>0</v>
      </c>
      <c r="BQ24" s="27">
        <v>0</v>
      </c>
      <c r="BR24" s="19">
        <f t="shared" si="24"/>
        <v>0</v>
      </c>
      <c r="BS24" s="27">
        <v>0</v>
      </c>
      <c r="BT24" s="19">
        <f t="shared" si="25"/>
        <v>0</v>
      </c>
      <c r="BU24" s="27">
        <v>0</v>
      </c>
      <c r="BV24" s="19">
        <f t="shared" si="26"/>
        <v>0</v>
      </c>
      <c r="BW24" s="4" t="s">
        <v>65</v>
      </c>
      <c r="BX24" s="31">
        <f>BI25+BK25+BM25+BO25+BQ25+BS25+BU25</f>
        <v>22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30</v>
      </c>
      <c r="E25" s="36">
        <f t="shared" si="33"/>
        <v>23</v>
      </c>
      <c r="F25" s="36">
        <f t="shared" si="33"/>
        <v>12</v>
      </c>
      <c r="G25" s="19">
        <f t="shared" si="0"/>
        <v>40</v>
      </c>
      <c r="H25" s="36">
        <f>SUM(H22:H24)</f>
        <v>0</v>
      </c>
      <c r="I25" s="21">
        <f t="shared" si="1"/>
        <v>0</v>
      </c>
      <c r="J25" s="36">
        <f>SUM(J22:J24)</f>
        <v>0</v>
      </c>
      <c r="K25" s="23">
        <f t="shared" si="2"/>
        <v>0</v>
      </c>
      <c r="L25" s="36">
        <f t="shared" ref="L25:N25" si="34">SUM(L22:L24)</f>
        <v>2</v>
      </c>
      <c r="M25" s="36">
        <f t="shared" si="34"/>
        <v>0</v>
      </c>
      <c r="N25" s="36">
        <f t="shared" si="34"/>
        <v>30</v>
      </c>
      <c r="O25" s="19">
        <f t="shared" si="3"/>
        <v>100</v>
      </c>
      <c r="P25" s="36">
        <f>SUM(P22:P24)</f>
        <v>3</v>
      </c>
      <c r="Q25" s="19">
        <f t="shared" si="4"/>
        <v>10</v>
      </c>
      <c r="R25" s="36">
        <f>SUM(R22:R24)</f>
        <v>20</v>
      </c>
      <c r="S25" s="19">
        <f t="shared" si="5"/>
        <v>66.666666666666657</v>
      </c>
      <c r="T25" s="36">
        <f>SUM(T22:T24)</f>
        <v>0</v>
      </c>
      <c r="U25" s="19">
        <f t="shared" si="6"/>
        <v>0</v>
      </c>
      <c r="V25" s="36">
        <f>SUM(V22:V24)</f>
        <v>19</v>
      </c>
      <c r="W25" s="19">
        <f t="shared" si="7"/>
        <v>63.333333333333329</v>
      </c>
      <c r="X25" s="36">
        <f>SUM(X22:X24)</f>
        <v>0</v>
      </c>
      <c r="Y25" s="19">
        <f t="shared" si="8"/>
        <v>0</v>
      </c>
      <c r="Z25" s="36">
        <f>SUM(Z22:Z24)</f>
        <v>19</v>
      </c>
      <c r="AA25" s="19">
        <f t="shared" si="9"/>
        <v>63.333333333333329</v>
      </c>
      <c r="AB25" s="36">
        <f>SUM(AB22:AB24)</f>
        <v>0</v>
      </c>
      <c r="AC25" s="19">
        <f t="shared" si="10"/>
        <v>0</v>
      </c>
      <c r="AD25" s="36">
        <f>SUM(AD22:AD24)</f>
        <v>19</v>
      </c>
      <c r="AE25" s="19">
        <f t="shared" si="11"/>
        <v>63.333333333333329</v>
      </c>
      <c r="AF25" s="36">
        <f>SUM(AF22:AF24)</f>
        <v>0</v>
      </c>
      <c r="AG25" s="19">
        <f t="shared" si="12"/>
        <v>0</v>
      </c>
      <c r="AH25" s="36">
        <f>SUM(AH22:AH24)</f>
        <v>19</v>
      </c>
      <c r="AI25" s="19">
        <f t="shared" si="13"/>
        <v>63.333333333333329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1</v>
      </c>
      <c r="AN25" s="36">
        <f t="shared" si="35"/>
        <v>1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1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0</v>
      </c>
      <c r="AY25" s="36">
        <f t="shared" si="35"/>
        <v>1</v>
      </c>
      <c r="AZ25" s="36">
        <f t="shared" si="35"/>
        <v>22</v>
      </c>
      <c r="BA25" s="36">
        <f t="shared" si="35"/>
        <v>5</v>
      </c>
      <c r="BB25" s="28">
        <f t="shared" si="15"/>
        <v>22.727272727272727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6</v>
      </c>
      <c r="BH25" s="29">
        <f t="shared" si="18"/>
        <v>27.27272727272727</v>
      </c>
      <c r="BI25" s="30">
        <f t="shared" si="19"/>
        <v>11</v>
      </c>
      <c r="BJ25" s="29">
        <f t="shared" si="20"/>
        <v>50</v>
      </c>
      <c r="BK25" s="36">
        <f>SUM(BK22:BK24)</f>
        <v>11</v>
      </c>
      <c r="BL25" s="19">
        <f t="shared" si="21"/>
        <v>50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10</v>
      </c>
      <c r="BY25" s="4"/>
    </row>
    <row r="26" spans="1:77" ht="14.25" customHeight="1">
      <c r="A26" s="198">
        <v>4</v>
      </c>
      <c r="B26" s="198" t="s">
        <v>76</v>
      </c>
      <c r="C26" s="32" t="s">
        <v>77</v>
      </c>
      <c r="D26" s="24">
        <v>32</v>
      </c>
      <c r="E26" s="27">
        <v>31</v>
      </c>
      <c r="F26" s="24">
        <v>32</v>
      </c>
      <c r="G26" s="19">
        <f t="shared" si="0"/>
        <v>100</v>
      </c>
      <c r="H26" s="24">
        <v>7</v>
      </c>
      <c r="I26" s="21">
        <f t="shared" si="1"/>
        <v>21.875</v>
      </c>
      <c r="J26" s="24">
        <v>0</v>
      </c>
      <c r="K26" s="23">
        <f t="shared" si="2"/>
        <v>0</v>
      </c>
      <c r="L26" s="24">
        <v>3</v>
      </c>
      <c r="M26" s="24">
        <v>0</v>
      </c>
      <c r="N26" s="24">
        <v>32</v>
      </c>
      <c r="O26" s="19">
        <f t="shared" si="3"/>
        <v>100</v>
      </c>
      <c r="P26" s="24">
        <v>4</v>
      </c>
      <c r="Q26" s="19">
        <f t="shared" si="4"/>
        <v>12.5</v>
      </c>
      <c r="R26" s="24">
        <v>32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32</v>
      </c>
      <c r="AA26" s="19">
        <f t="shared" si="9"/>
        <v>100</v>
      </c>
      <c r="AB26" s="24">
        <v>0</v>
      </c>
      <c r="AC26" s="19">
        <f t="shared" si="10"/>
        <v>0</v>
      </c>
      <c r="AD26" s="24">
        <v>32</v>
      </c>
      <c r="AE26" s="19">
        <f t="shared" si="11"/>
        <v>100</v>
      </c>
      <c r="AF26" s="24">
        <v>0</v>
      </c>
      <c r="AG26" s="19">
        <f t="shared" si="12"/>
        <v>0</v>
      </c>
      <c r="AH26" s="24">
        <v>32</v>
      </c>
      <c r="AI26" s="19">
        <f t="shared" si="13"/>
        <v>100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1</v>
      </c>
      <c r="AR26" s="24">
        <v>1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31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16</v>
      </c>
      <c r="BF26" s="29">
        <f t="shared" si="17"/>
        <v>51.612903225806448</v>
      </c>
      <c r="BG26" s="24">
        <v>8</v>
      </c>
      <c r="BH26" s="29">
        <f t="shared" si="18"/>
        <v>25.806451612903224</v>
      </c>
      <c r="BI26" s="30">
        <f t="shared" si="19"/>
        <v>24</v>
      </c>
      <c r="BJ26" s="29">
        <f t="shared" si="20"/>
        <v>77.41935483870968</v>
      </c>
      <c r="BK26" s="24">
        <v>7</v>
      </c>
      <c r="BL26" s="19">
        <f t="shared" si="21"/>
        <v>22.58064516129032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38</v>
      </c>
      <c r="BY26" s="4"/>
    </row>
    <row r="27" spans="1:77" ht="14.25" customHeight="1">
      <c r="A27" s="175"/>
      <c r="B27" s="175"/>
      <c r="C27" s="32" t="s">
        <v>78</v>
      </c>
      <c r="D27" s="24">
        <v>8</v>
      </c>
      <c r="E27" s="27">
        <v>7</v>
      </c>
      <c r="F27" s="24">
        <v>8</v>
      </c>
      <c r="G27" s="19">
        <f t="shared" si="0"/>
        <v>100</v>
      </c>
      <c r="H27" s="24">
        <v>1</v>
      </c>
      <c r="I27" s="21">
        <f t="shared" si="1"/>
        <v>12.5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8</v>
      </c>
      <c r="O27" s="19">
        <f t="shared" si="3"/>
        <v>100</v>
      </c>
      <c r="P27" s="24">
        <v>1</v>
      </c>
      <c r="Q27" s="19">
        <f t="shared" si="4"/>
        <v>12.5</v>
      </c>
      <c r="R27" s="24">
        <v>8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8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8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8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2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7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3</v>
      </c>
      <c r="BF27" s="29">
        <f t="shared" si="17"/>
        <v>42.857142857142854</v>
      </c>
      <c r="BG27" s="24">
        <v>2</v>
      </c>
      <c r="BH27" s="29">
        <f t="shared" si="18"/>
        <v>28.571428571428569</v>
      </c>
      <c r="BI27" s="30">
        <f t="shared" si="19"/>
        <v>5</v>
      </c>
      <c r="BJ27" s="29">
        <f t="shared" si="20"/>
        <v>71.428571428571431</v>
      </c>
      <c r="BK27" s="24">
        <v>2</v>
      </c>
      <c r="BL27" s="19">
        <f t="shared" si="21"/>
        <v>28.571428571428569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38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40</v>
      </c>
      <c r="E28" s="36">
        <f t="shared" si="36"/>
        <v>38</v>
      </c>
      <c r="F28" s="36">
        <f t="shared" si="36"/>
        <v>40</v>
      </c>
      <c r="G28" s="19">
        <f t="shared" si="0"/>
        <v>100</v>
      </c>
      <c r="H28" s="36">
        <f>SUM(H26:H27)</f>
        <v>8</v>
      </c>
      <c r="I28" s="21">
        <f t="shared" si="1"/>
        <v>20</v>
      </c>
      <c r="J28" s="36">
        <f>SUM(J26:J27)</f>
        <v>0</v>
      </c>
      <c r="K28" s="23">
        <f t="shared" si="2"/>
        <v>0</v>
      </c>
      <c r="L28" s="36">
        <f t="shared" ref="L28:N28" si="37">SUM(L26:L27)</f>
        <v>3</v>
      </c>
      <c r="M28" s="36">
        <f t="shared" si="37"/>
        <v>0</v>
      </c>
      <c r="N28" s="36">
        <f t="shared" si="37"/>
        <v>40</v>
      </c>
      <c r="O28" s="19">
        <f t="shared" si="3"/>
        <v>100</v>
      </c>
      <c r="P28" s="36">
        <f>SUM(P26:P27)</f>
        <v>5</v>
      </c>
      <c r="Q28" s="19">
        <f t="shared" si="4"/>
        <v>12.5</v>
      </c>
      <c r="R28" s="36">
        <f>SUM(R26:R27)</f>
        <v>40</v>
      </c>
      <c r="S28" s="19">
        <f t="shared" si="5"/>
        <v>100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40</v>
      </c>
      <c r="AA28" s="19">
        <f t="shared" si="9"/>
        <v>100</v>
      </c>
      <c r="AB28" s="36">
        <f>SUM(AB26:AB27)</f>
        <v>0</v>
      </c>
      <c r="AC28" s="19">
        <f t="shared" si="10"/>
        <v>0</v>
      </c>
      <c r="AD28" s="36">
        <f>SUM(AD26:AD27)</f>
        <v>40</v>
      </c>
      <c r="AE28" s="19">
        <f t="shared" si="11"/>
        <v>100</v>
      </c>
      <c r="AF28" s="36">
        <f>SUM(AF26:AF27)</f>
        <v>0</v>
      </c>
      <c r="AG28" s="19">
        <f t="shared" si="12"/>
        <v>0</v>
      </c>
      <c r="AH28" s="36">
        <f>SUM(AH26:AH27)</f>
        <v>40</v>
      </c>
      <c r="AI28" s="19">
        <f t="shared" si="13"/>
        <v>100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4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1</v>
      </c>
      <c r="AQ28" s="36">
        <f t="shared" si="38"/>
        <v>1</v>
      </c>
      <c r="AR28" s="36">
        <f t="shared" si="38"/>
        <v>1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0</v>
      </c>
      <c r="AZ28" s="36">
        <f t="shared" si="38"/>
        <v>38</v>
      </c>
      <c r="BA28" s="36">
        <f t="shared" si="38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19</v>
      </c>
      <c r="BF28" s="29">
        <f t="shared" si="17"/>
        <v>50</v>
      </c>
      <c r="BG28" s="36">
        <f>SUM(BG26:BG27)</f>
        <v>10</v>
      </c>
      <c r="BH28" s="29">
        <f t="shared" si="18"/>
        <v>26.315789473684209</v>
      </c>
      <c r="BI28" s="30">
        <f t="shared" si="19"/>
        <v>29</v>
      </c>
      <c r="BJ28" s="29">
        <f t="shared" si="20"/>
        <v>76.31578947368422</v>
      </c>
      <c r="BK28" s="36">
        <f>SUM(BK26:BK27)</f>
        <v>9</v>
      </c>
      <c r="BL28" s="19">
        <f t="shared" si="21"/>
        <v>23.684210526315788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98">
        <v>5</v>
      </c>
      <c r="B29" s="198" t="s">
        <v>79</v>
      </c>
      <c r="C29" s="32" t="s">
        <v>80</v>
      </c>
      <c r="D29" s="24">
        <v>32</v>
      </c>
      <c r="E29" s="27">
        <v>35</v>
      </c>
      <c r="F29" s="24">
        <v>20</v>
      </c>
      <c r="G29" s="19">
        <f t="shared" si="0"/>
        <v>62.5</v>
      </c>
      <c r="H29" s="24">
        <v>6</v>
      </c>
      <c r="I29" s="21">
        <f t="shared" si="1"/>
        <v>30</v>
      </c>
      <c r="J29" s="24">
        <v>0</v>
      </c>
      <c r="K29" s="23">
        <f t="shared" si="2"/>
        <v>0</v>
      </c>
      <c r="L29" s="24">
        <v>2</v>
      </c>
      <c r="M29" s="24">
        <v>0</v>
      </c>
      <c r="N29" s="24">
        <v>26</v>
      </c>
      <c r="O29" s="19">
        <f t="shared" si="3"/>
        <v>81.25</v>
      </c>
      <c r="P29" s="24">
        <v>3</v>
      </c>
      <c r="Q29" s="19">
        <f t="shared" si="4"/>
        <v>11.538461538461538</v>
      </c>
      <c r="R29" s="24">
        <v>20</v>
      </c>
      <c r="S29" s="19">
        <f t="shared" si="5"/>
        <v>62.5</v>
      </c>
      <c r="T29" s="24">
        <v>1</v>
      </c>
      <c r="U29" s="19">
        <f t="shared" si="6"/>
        <v>5</v>
      </c>
      <c r="V29" s="24">
        <v>20</v>
      </c>
      <c r="W29" s="19">
        <f t="shared" si="7"/>
        <v>62.5</v>
      </c>
      <c r="X29" s="24">
        <v>0</v>
      </c>
      <c r="Y29" s="19">
        <f t="shared" si="8"/>
        <v>0</v>
      </c>
      <c r="Z29" s="24">
        <v>20</v>
      </c>
      <c r="AA29" s="19">
        <f t="shared" si="9"/>
        <v>62.5</v>
      </c>
      <c r="AB29" s="24">
        <v>0</v>
      </c>
      <c r="AC29" s="19">
        <f t="shared" si="10"/>
        <v>0</v>
      </c>
      <c r="AD29" s="24">
        <v>20</v>
      </c>
      <c r="AE29" s="19">
        <f t="shared" si="11"/>
        <v>62.5</v>
      </c>
      <c r="AF29" s="24">
        <v>0</v>
      </c>
      <c r="AG29" s="19">
        <f t="shared" si="12"/>
        <v>0</v>
      </c>
      <c r="AH29" s="24">
        <v>20</v>
      </c>
      <c r="AI29" s="19">
        <f t="shared" si="13"/>
        <v>62.5</v>
      </c>
      <c r="AJ29" s="24">
        <v>0</v>
      </c>
      <c r="AK29" s="19">
        <f t="shared" si="14"/>
        <v>0</v>
      </c>
      <c r="AL29" s="24"/>
      <c r="AM29" s="24"/>
      <c r="AN29" s="24">
        <v>2</v>
      </c>
      <c r="AO29" s="24">
        <v>3</v>
      </c>
      <c r="AP29" s="24"/>
      <c r="AQ29" s="24"/>
      <c r="AR29" s="24"/>
      <c r="AS29" s="24"/>
      <c r="AT29" s="24"/>
      <c r="AU29" s="24"/>
      <c r="AV29" s="24"/>
      <c r="AW29" s="24"/>
      <c r="AX29" s="24"/>
      <c r="AY29" s="24">
        <v>1</v>
      </c>
      <c r="AZ29" s="24">
        <v>26</v>
      </c>
      <c r="BA29" s="24">
        <v>5</v>
      </c>
      <c r="BB29" s="28">
        <f t="shared" si="15"/>
        <v>19.230769230769234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20</v>
      </c>
      <c r="BH29" s="29">
        <f t="shared" si="18"/>
        <v>76.923076923076934</v>
      </c>
      <c r="BI29" s="30">
        <f t="shared" si="19"/>
        <v>25</v>
      </c>
      <c r="BJ29" s="29">
        <f t="shared" si="20"/>
        <v>96.15384615384616</v>
      </c>
      <c r="BK29" s="24">
        <v>1</v>
      </c>
      <c r="BL29" s="19">
        <f t="shared" si="21"/>
        <v>3.8461538461538463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17</v>
      </c>
      <c r="BY29" s="4"/>
    </row>
    <row r="30" spans="1:77" ht="14.25" customHeight="1">
      <c r="A30" s="174"/>
      <c r="B30" s="174"/>
      <c r="C30" s="32" t="s">
        <v>81</v>
      </c>
      <c r="D30" s="24">
        <v>16</v>
      </c>
      <c r="E30" s="27">
        <v>16</v>
      </c>
      <c r="F30" s="24">
        <v>11</v>
      </c>
      <c r="G30" s="19">
        <f t="shared" si="0"/>
        <v>68.75</v>
      </c>
      <c r="H30" s="24">
        <v>3</v>
      </c>
      <c r="I30" s="21">
        <f t="shared" si="1"/>
        <v>27.27272727272727</v>
      </c>
      <c r="J30" s="24">
        <v>0</v>
      </c>
      <c r="K30" s="23">
        <f t="shared" si="2"/>
        <v>0</v>
      </c>
      <c r="L30" s="24">
        <v>1</v>
      </c>
      <c r="M30" s="24">
        <v>0</v>
      </c>
      <c r="N30" s="24">
        <v>16</v>
      </c>
      <c r="O30" s="19">
        <f t="shared" si="3"/>
        <v>100</v>
      </c>
      <c r="P30" s="24">
        <v>3</v>
      </c>
      <c r="Q30" s="19">
        <f t="shared" si="4"/>
        <v>18.75</v>
      </c>
      <c r="R30" s="24">
        <v>9</v>
      </c>
      <c r="S30" s="19">
        <f t="shared" si="5"/>
        <v>56.25</v>
      </c>
      <c r="T30" s="24">
        <v>1</v>
      </c>
      <c r="U30" s="19">
        <f t="shared" si="6"/>
        <v>11.111111111111111</v>
      </c>
      <c r="V30" s="24">
        <v>9</v>
      </c>
      <c r="W30" s="19">
        <f t="shared" si="7"/>
        <v>56.25</v>
      </c>
      <c r="X30" s="24">
        <v>1</v>
      </c>
      <c r="Y30" s="19">
        <f t="shared" si="8"/>
        <v>11.111111111111111</v>
      </c>
      <c r="Z30" s="24">
        <v>9</v>
      </c>
      <c r="AA30" s="19">
        <f t="shared" si="9"/>
        <v>56.25</v>
      </c>
      <c r="AB30" s="24">
        <v>0</v>
      </c>
      <c r="AC30" s="19">
        <f t="shared" si="10"/>
        <v>0</v>
      </c>
      <c r="AD30" s="24">
        <v>9</v>
      </c>
      <c r="AE30" s="19">
        <f t="shared" si="11"/>
        <v>56.25</v>
      </c>
      <c r="AF30" s="24">
        <v>0</v>
      </c>
      <c r="AG30" s="19">
        <f t="shared" si="12"/>
        <v>0</v>
      </c>
      <c r="AH30" s="24">
        <v>9</v>
      </c>
      <c r="AI30" s="19">
        <f t="shared" si="13"/>
        <v>56.25</v>
      </c>
      <c r="AJ30" s="24">
        <v>0</v>
      </c>
      <c r="AK30" s="19">
        <f t="shared" si="14"/>
        <v>0</v>
      </c>
      <c r="AL30" s="24">
        <v>0</v>
      </c>
      <c r="AM30" s="24">
        <v>1</v>
      </c>
      <c r="AN30" s="24">
        <v>2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1</v>
      </c>
      <c r="AX30" s="24">
        <v>0</v>
      </c>
      <c r="AY30" s="24">
        <v>0</v>
      </c>
      <c r="AZ30" s="24">
        <v>11</v>
      </c>
      <c r="BA30" s="24">
        <v>3</v>
      </c>
      <c r="BB30" s="28">
        <f t="shared" si="15"/>
        <v>27.27272727272727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1</v>
      </c>
      <c r="BH30" s="29">
        <f t="shared" si="18"/>
        <v>9.0909090909090917</v>
      </c>
      <c r="BI30" s="30">
        <f t="shared" si="19"/>
        <v>4</v>
      </c>
      <c r="BJ30" s="29">
        <f t="shared" si="20"/>
        <v>36.363636363636367</v>
      </c>
      <c r="BK30" s="24">
        <v>7</v>
      </c>
      <c r="BL30" s="19">
        <f t="shared" si="21"/>
        <v>63.636363636363633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78</v>
      </c>
      <c r="BY30" s="4"/>
    </row>
    <row r="31" spans="1:77" ht="14.25" customHeight="1">
      <c r="A31" s="174"/>
      <c r="B31" s="174"/>
      <c r="C31" s="32" t="s">
        <v>82</v>
      </c>
      <c r="D31" s="24">
        <v>9</v>
      </c>
      <c r="E31" s="27">
        <v>15</v>
      </c>
      <c r="F31" s="24">
        <v>7</v>
      </c>
      <c r="G31" s="19">
        <f t="shared" si="0"/>
        <v>77.777777777777786</v>
      </c>
      <c r="H31" s="24">
        <v>4</v>
      </c>
      <c r="I31" s="21">
        <f t="shared" si="1"/>
        <v>57.142857142857139</v>
      </c>
      <c r="J31" s="24">
        <v>0</v>
      </c>
      <c r="K31" s="23">
        <f t="shared" si="2"/>
        <v>0</v>
      </c>
      <c r="L31" s="24">
        <v>3</v>
      </c>
      <c r="M31" s="24">
        <v>0</v>
      </c>
      <c r="N31" s="24">
        <v>9</v>
      </c>
      <c r="O31" s="19">
        <f t="shared" si="3"/>
        <v>100</v>
      </c>
      <c r="P31" s="24">
        <v>1</v>
      </c>
      <c r="Q31" s="19">
        <f t="shared" si="4"/>
        <v>11.111111111111111</v>
      </c>
      <c r="R31" s="24">
        <v>9</v>
      </c>
      <c r="S31" s="19">
        <f t="shared" si="5"/>
        <v>100</v>
      </c>
      <c r="T31" s="24">
        <v>0</v>
      </c>
      <c r="U31" s="19">
        <f t="shared" si="6"/>
        <v>0</v>
      </c>
      <c r="V31" s="24">
        <v>9</v>
      </c>
      <c r="W31" s="19">
        <f t="shared" si="7"/>
        <v>100</v>
      </c>
      <c r="X31" s="24">
        <v>0</v>
      </c>
      <c r="Y31" s="19">
        <f t="shared" si="8"/>
        <v>0</v>
      </c>
      <c r="Z31" s="24">
        <v>9</v>
      </c>
      <c r="AA31" s="19">
        <f t="shared" si="9"/>
        <v>100</v>
      </c>
      <c r="AB31" s="24">
        <v>0</v>
      </c>
      <c r="AC31" s="19">
        <f t="shared" si="10"/>
        <v>0</v>
      </c>
      <c r="AD31" s="24">
        <v>9</v>
      </c>
      <c r="AE31" s="19">
        <f t="shared" si="11"/>
        <v>100</v>
      </c>
      <c r="AF31" s="24">
        <v>0</v>
      </c>
      <c r="AG31" s="19">
        <f t="shared" si="12"/>
        <v>0</v>
      </c>
      <c r="AH31" s="24">
        <v>9</v>
      </c>
      <c r="AI31" s="19">
        <f t="shared" si="13"/>
        <v>100</v>
      </c>
      <c r="AJ31" s="24">
        <v>0</v>
      </c>
      <c r="AK31" s="19">
        <f t="shared" si="14"/>
        <v>0</v>
      </c>
      <c r="AL31" s="24">
        <v>0</v>
      </c>
      <c r="AM31" s="24">
        <v>2</v>
      </c>
      <c r="AN31" s="24">
        <v>1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1</v>
      </c>
      <c r="AY31" s="24">
        <v>0</v>
      </c>
      <c r="AZ31" s="24">
        <v>16</v>
      </c>
      <c r="BA31" s="24">
        <v>2</v>
      </c>
      <c r="BB31" s="28">
        <f t="shared" si="15"/>
        <v>12.5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5</v>
      </c>
      <c r="BH31" s="29">
        <f t="shared" si="18"/>
        <v>31.25</v>
      </c>
      <c r="BI31" s="30">
        <f t="shared" si="19"/>
        <v>7</v>
      </c>
      <c r="BJ31" s="29">
        <f t="shared" si="20"/>
        <v>43.75</v>
      </c>
      <c r="BK31" s="24">
        <v>9</v>
      </c>
      <c r="BL31" s="19">
        <f t="shared" si="21"/>
        <v>56.25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78</v>
      </c>
      <c r="BY31" s="4"/>
    </row>
    <row r="32" spans="1:77" ht="14.25" customHeight="1">
      <c r="A32" s="175"/>
      <c r="B32" s="175"/>
      <c r="C32" s="32" t="s">
        <v>83</v>
      </c>
      <c r="D32" s="24">
        <v>21</v>
      </c>
      <c r="E32" s="27">
        <v>13</v>
      </c>
      <c r="F32" s="24">
        <v>13</v>
      </c>
      <c r="G32" s="19">
        <f t="shared" si="0"/>
        <v>61.904761904761905</v>
      </c>
      <c r="H32" s="24">
        <v>4</v>
      </c>
      <c r="I32" s="21">
        <f t="shared" si="1"/>
        <v>30.76923076923077</v>
      </c>
      <c r="J32" s="24">
        <v>0</v>
      </c>
      <c r="K32" s="23">
        <f t="shared" si="2"/>
        <v>0</v>
      </c>
      <c r="L32" s="24">
        <v>2</v>
      </c>
      <c r="M32" s="24">
        <v>0</v>
      </c>
      <c r="N32" s="24">
        <v>21</v>
      </c>
      <c r="O32" s="19">
        <f t="shared" si="3"/>
        <v>100</v>
      </c>
      <c r="P32" s="24">
        <v>1</v>
      </c>
      <c r="Q32" s="19">
        <f t="shared" si="4"/>
        <v>4.7619047619047619</v>
      </c>
      <c r="R32" s="24">
        <v>12</v>
      </c>
      <c r="S32" s="19">
        <f t="shared" si="5"/>
        <v>57.142857142857139</v>
      </c>
      <c r="T32" s="24">
        <v>0</v>
      </c>
      <c r="U32" s="19">
        <f t="shared" si="6"/>
        <v>0</v>
      </c>
      <c r="V32" s="24">
        <v>8</v>
      </c>
      <c r="W32" s="19">
        <f t="shared" si="7"/>
        <v>38.095238095238095</v>
      </c>
      <c r="X32" s="24">
        <v>1</v>
      </c>
      <c r="Y32" s="19">
        <f t="shared" si="8"/>
        <v>12.5</v>
      </c>
      <c r="Z32" s="24">
        <v>12</v>
      </c>
      <c r="AA32" s="19">
        <f t="shared" si="9"/>
        <v>57.142857142857139</v>
      </c>
      <c r="AB32" s="24">
        <v>0</v>
      </c>
      <c r="AC32" s="19">
        <f t="shared" si="10"/>
        <v>0</v>
      </c>
      <c r="AD32" s="24">
        <v>12</v>
      </c>
      <c r="AE32" s="19">
        <f t="shared" si="11"/>
        <v>57.142857142857139</v>
      </c>
      <c r="AF32" s="24">
        <v>0</v>
      </c>
      <c r="AG32" s="19">
        <f t="shared" si="12"/>
        <v>0</v>
      </c>
      <c r="AH32" s="24">
        <v>12</v>
      </c>
      <c r="AI32" s="19">
        <f t="shared" si="13"/>
        <v>57.142857142857139</v>
      </c>
      <c r="AJ32" s="24">
        <v>0</v>
      </c>
      <c r="AK32" s="19">
        <f t="shared" si="14"/>
        <v>0</v>
      </c>
      <c r="AL32" s="24">
        <v>0</v>
      </c>
      <c r="AM32" s="24">
        <v>1</v>
      </c>
      <c r="AN32" s="24">
        <v>0</v>
      </c>
      <c r="AO32" s="24">
        <v>0</v>
      </c>
      <c r="AP32" s="24">
        <v>0</v>
      </c>
      <c r="AQ32" s="24">
        <v>0</v>
      </c>
      <c r="AR32" s="24">
        <v>1</v>
      </c>
      <c r="AS32" s="24">
        <v>0</v>
      </c>
      <c r="AT32" s="24">
        <v>0</v>
      </c>
      <c r="AU32" s="24">
        <v>0</v>
      </c>
      <c r="AV32" s="24">
        <v>0</v>
      </c>
      <c r="AW32" s="24">
        <v>1</v>
      </c>
      <c r="AX32" s="24">
        <v>0</v>
      </c>
      <c r="AY32" s="24">
        <v>0</v>
      </c>
      <c r="AZ32" s="24">
        <v>25</v>
      </c>
      <c r="BA32" s="24">
        <v>3</v>
      </c>
      <c r="BB32" s="28">
        <f t="shared" si="15"/>
        <v>12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12</v>
      </c>
      <c r="BH32" s="29">
        <f t="shared" si="18"/>
        <v>48</v>
      </c>
      <c r="BI32" s="30">
        <f t="shared" si="19"/>
        <v>15</v>
      </c>
      <c r="BJ32" s="29">
        <f t="shared" si="20"/>
        <v>60</v>
      </c>
      <c r="BK32" s="24">
        <v>10</v>
      </c>
      <c r="BL32" s="19">
        <f t="shared" si="21"/>
        <v>40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78</v>
      </c>
      <c r="E33" s="36">
        <f t="shared" si="39"/>
        <v>79</v>
      </c>
      <c r="F33" s="36">
        <f t="shared" si="39"/>
        <v>51</v>
      </c>
      <c r="G33" s="19">
        <f t="shared" si="0"/>
        <v>65.384615384615387</v>
      </c>
      <c r="H33" s="36">
        <f>SUM(H29:H32)</f>
        <v>17</v>
      </c>
      <c r="I33" s="21">
        <f t="shared" si="1"/>
        <v>33.333333333333329</v>
      </c>
      <c r="J33" s="36">
        <f>SUM(J29:J32)</f>
        <v>0</v>
      </c>
      <c r="K33" s="23">
        <f t="shared" si="2"/>
        <v>0</v>
      </c>
      <c r="L33" s="36">
        <f t="shared" ref="L33:N33" si="40">SUM(L29:L32)</f>
        <v>8</v>
      </c>
      <c r="M33" s="36">
        <f t="shared" si="40"/>
        <v>0</v>
      </c>
      <c r="N33" s="36">
        <f t="shared" si="40"/>
        <v>72</v>
      </c>
      <c r="O33" s="19">
        <f t="shared" si="3"/>
        <v>92.307692307692307</v>
      </c>
      <c r="P33" s="36">
        <f>SUM(P29:P32)</f>
        <v>8</v>
      </c>
      <c r="Q33" s="19">
        <f t="shared" si="4"/>
        <v>11.111111111111111</v>
      </c>
      <c r="R33" s="36">
        <f>SUM(R29:R32)</f>
        <v>50</v>
      </c>
      <c r="S33" s="19">
        <f t="shared" si="5"/>
        <v>64.102564102564102</v>
      </c>
      <c r="T33" s="36">
        <f>SUM(T29:T32)</f>
        <v>2</v>
      </c>
      <c r="U33" s="19">
        <f t="shared" si="6"/>
        <v>4</v>
      </c>
      <c r="V33" s="36">
        <f>SUM(V29:V32)</f>
        <v>46</v>
      </c>
      <c r="W33" s="19">
        <f t="shared" si="7"/>
        <v>58.974358974358978</v>
      </c>
      <c r="X33" s="36">
        <f>SUM(X29:X32)</f>
        <v>2</v>
      </c>
      <c r="Y33" s="19">
        <f t="shared" si="8"/>
        <v>4.3478260869565215</v>
      </c>
      <c r="Z33" s="36">
        <f>SUM(Z29:Z32)</f>
        <v>50</v>
      </c>
      <c r="AA33" s="19">
        <f t="shared" si="9"/>
        <v>64.102564102564102</v>
      </c>
      <c r="AB33" s="36">
        <f>SUM(AB29:AB32)</f>
        <v>0</v>
      </c>
      <c r="AC33" s="19">
        <f t="shared" si="10"/>
        <v>0</v>
      </c>
      <c r="AD33" s="36">
        <f>SUM(AD29:AD32)</f>
        <v>50</v>
      </c>
      <c r="AE33" s="19">
        <f t="shared" si="11"/>
        <v>64.102564102564102</v>
      </c>
      <c r="AF33" s="36">
        <f>SUM(AF29:AF32)</f>
        <v>0</v>
      </c>
      <c r="AG33" s="19">
        <f t="shared" si="12"/>
        <v>0</v>
      </c>
      <c r="AH33" s="36">
        <f>SUM(AH29:AH32)</f>
        <v>50</v>
      </c>
      <c r="AI33" s="19">
        <f t="shared" si="13"/>
        <v>64.102564102564102</v>
      </c>
      <c r="AJ33" s="36">
        <f>SUM(AJ29:AJ32)</f>
        <v>0</v>
      </c>
      <c r="AK33" s="19">
        <f t="shared" si="14"/>
        <v>0</v>
      </c>
      <c r="AL33" s="36">
        <f t="shared" ref="AL33:BA33" si="41">SUM(AL29:AL32)</f>
        <v>0</v>
      </c>
      <c r="AM33" s="36">
        <f t="shared" si="41"/>
        <v>4</v>
      </c>
      <c r="AN33" s="36">
        <f t="shared" si="41"/>
        <v>5</v>
      </c>
      <c r="AO33" s="36">
        <f t="shared" si="41"/>
        <v>3</v>
      </c>
      <c r="AP33" s="36">
        <f t="shared" si="41"/>
        <v>0</v>
      </c>
      <c r="AQ33" s="36">
        <f t="shared" si="41"/>
        <v>0</v>
      </c>
      <c r="AR33" s="36">
        <f t="shared" si="41"/>
        <v>1</v>
      </c>
      <c r="AS33" s="36">
        <f t="shared" si="41"/>
        <v>0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2</v>
      </c>
      <c r="AX33" s="36">
        <f t="shared" si="41"/>
        <v>1</v>
      </c>
      <c r="AY33" s="36">
        <f t="shared" si="41"/>
        <v>1</v>
      </c>
      <c r="AZ33" s="36">
        <f t="shared" si="41"/>
        <v>78</v>
      </c>
      <c r="BA33" s="36">
        <f t="shared" si="41"/>
        <v>13</v>
      </c>
      <c r="BB33" s="28">
        <f t="shared" si="15"/>
        <v>16.666666666666664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38</v>
      </c>
      <c r="BH33" s="29">
        <f t="shared" si="18"/>
        <v>48.717948717948715</v>
      </c>
      <c r="BI33" s="30">
        <f t="shared" si="19"/>
        <v>51</v>
      </c>
      <c r="BJ33" s="29">
        <f t="shared" si="20"/>
        <v>65.384615384615387</v>
      </c>
      <c r="BK33" s="36">
        <f>SUM(BK29:BK32)</f>
        <v>27</v>
      </c>
      <c r="BL33" s="19">
        <f t="shared" si="21"/>
        <v>34.615384615384613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98">
        <v>6</v>
      </c>
      <c r="B34" s="198" t="s">
        <v>84</v>
      </c>
      <c r="C34" s="32" t="s">
        <v>85</v>
      </c>
      <c r="D34" s="24">
        <v>33</v>
      </c>
      <c r="E34" s="27">
        <v>31</v>
      </c>
      <c r="F34" s="24">
        <v>26</v>
      </c>
      <c r="G34" s="19">
        <f t="shared" si="0"/>
        <v>78.787878787878782</v>
      </c>
      <c r="H34" s="24">
        <v>7</v>
      </c>
      <c r="I34" s="21">
        <f t="shared" si="1"/>
        <v>26.923076923076923</v>
      </c>
      <c r="J34" s="24"/>
      <c r="K34" s="23">
        <f t="shared" si="2"/>
        <v>0</v>
      </c>
      <c r="L34" s="24">
        <v>4</v>
      </c>
      <c r="M34" s="24"/>
      <c r="N34" s="24">
        <v>26</v>
      </c>
      <c r="O34" s="19">
        <f t="shared" si="3"/>
        <v>78.787878787878782</v>
      </c>
      <c r="P34" s="24">
        <v>1</v>
      </c>
      <c r="Q34" s="19">
        <f t="shared" si="4"/>
        <v>3.8461538461538463</v>
      </c>
      <c r="R34" s="24">
        <v>15</v>
      </c>
      <c r="S34" s="19">
        <f t="shared" si="5"/>
        <v>45.454545454545453</v>
      </c>
      <c r="T34" s="24">
        <v>5</v>
      </c>
      <c r="U34" s="19">
        <f t="shared" si="6"/>
        <v>33.333333333333329</v>
      </c>
      <c r="V34" s="24">
        <v>24</v>
      </c>
      <c r="W34" s="19">
        <f t="shared" si="7"/>
        <v>72.727272727272734</v>
      </c>
      <c r="X34" s="24">
        <v>1</v>
      </c>
      <c r="Y34" s="19">
        <f t="shared" si="8"/>
        <v>4.1666666666666661</v>
      </c>
      <c r="Z34" s="24">
        <v>31</v>
      </c>
      <c r="AA34" s="19">
        <f t="shared" si="9"/>
        <v>93.939393939393938</v>
      </c>
      <c r="AB34" s="24"/>
      <c r="AC34" s="19">
        <f t="shared" si="10"/>
        <v>0</v>
      </c>
      <c r="AD34" s="24">
        <v>31</v>
      </c>
      <c r="AE34" s="19">
        <f t="shared" si="11"/>
        <v>93.939393939393938</v>
      </c>
      <c r="AF34" s="24">
        <v>2</v>
      </c>
      <c r="AG34" s="19">
        <f t="shared" si="12"/>
        <v>6.4516129032258061</v>
      </c>
      <c r="AH34" s="24">
        <v>31</v>
      </c>
      <c r="AI34" s="19">
        <f t="shared" si="13"/>
        <v>93.939393939393938</v>
      </c>
      <c r="AJ34" s="24"/>
      <c r="AK34" s="19">
        <f t="shared" si="14"/>
        <v>0</v>
      </c>
      <c r="AL34" s="24"/>
      <c r="AM34" s="24">
        <v>1</v>
      </c>
      <c r="AN34" s="24"/>
      <c r="AO34" s="24"/>
      <c r="AP34" s="24"/>
      <c r="AQ34" s="24"/>
      <c r="AR34" s="24">
        <v>1</v>
      </c>
      <c r="AS34" s="24"/>
      <c r="AT34" s="24"/>
      <c r="AU34" s="24"/>
      <c r="AV34" s="24"/>
      <c r="AW34" s="24"/>
      <c r="AX34" s="24">
        <v>1</v>
      </c>
      <c r="AY34" s="24">
        <v>2</v>
      </c>
      <c r="AZ34" s="24">
        <v>16</v>
      </c>
      <c r="BA34" s="24">
        <v>3</v>
      </c>
      <c r="BB34" s="28">
        <f t="shared" si="15"/>
        <v>18.75</v>
      </c>
      <c r="BC34" s="24"/>
      <c r="BD34" s="28">
        <f t="shared" si="16"/>
        <v>0</v>
      </c>
      <c r="BE34" s="22"/>
      <c r="BF34" s="29">
        <f t="shared" si="17"/>
        <v>0</v>
      </c>
      <c r="BG34" s="24">
        <v>9</v>
      </c>
      <c r="BH34" s="29">
        <f t="shared" si="18"/>
        <v>56.25</v>
      </c>
      <c r="BI34" s="30">
        <f t="shared" si="19"/>
        <v>12</v>
      </c>
      <c r="BJ34" s="29">
        <f t="shared" si="20"/>
        <v>75</v>
      </c>
      <c r="BK34" s="24">
        <v>4</v>
      </c>
      <c r="BL34" s="19">
        <f t="shared" si="21"/>
        <v>25</v>
      </c>
      <c r="BM34" s="24"/>
      <c r="BN34" s="19">
        <f t="shared" si="22"/>
        <v>0</v>
      </c>
      <c r="BO34" s="24"/>
      <c r="BP34" s="19">
        <f t="shared" si="23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15</v>
      </c>
      <c r="BY34" s="4"/>
    </row>
    <row r="35" spans="1:77" ht="14.25" customHeight="1">
      <c r="A35" s="175"/>
      <c r="B35" s="175"/>
      <c r="C35" s="32" t="s">
        <v>86</v>
      </c>
      <c r="D35" s="24">
        <v>9</v>
      </c>
      <c r="E35" s="27">
        <v>4</v>
      </c>
      <c r="F35" s="24">
        <v>8</v>
      </c>
      <c r="G35" s="19">
        <f t="shared" si="0"/>
        <v>88.888888888888886</v>
      </c>
      <c r="H35" s="24"/>
      <c r="I35" s="21">
        <f t="shared" si="1"/>
        <v>0</v>
      </c>
      <c r="J35" s="24"/>
      <c r="K35" s="23">
        <f t="shared" si="2"/>
        <v>0</v>
      </c>
      <c r="L35" s="24">
        <v>1</v>
      </c>
      <c r="M35" s="24"/>
      <c r="N35" s="24">
        <v>9</v>
      </c>
      <c r="O35" s="19">
        <f t="shared" si="3"/>
        <v>100</v>
      </c>
      <c r="P35" s="24"/>
      <c r="Q35" s="19">
        <f t="shared" si="4"/>
        <v>0</v>
      </c>
      <c r="R35" s="24">
        <v>3</v>
      </c>
      <c r="S35" s="19">
        <f t="shared" si="5"/>
        <v>33.333333333333329</v>
      </c>
      <c r="T35" s="24">
        <v>1</v>
      </c>
      <c r="U35" s="19">
        <f t="shared" si="6"/>
        <v>33.333333333333329</v>
      </c>
      <c r="V35" s="24">
        <v>8</v>
      </c>
      <c r="W35" s="19">
        <f t="shared" si="7"/>
        <v>88.888888888888886</v>
      </c>
      <c r="X35" s="24">
        <v>1</v>
      </c>
      <c r="Y35" s="19">
        <f t="shared" si="8"/>
        <v>12.5</v>
      </c>
      <c r="Z35" s="24">
        <v>9</v>
      </c>
      <c r="AA35" s="19">
        <f t="shared" si="9"/>
        <v>100</v>
      </c>
      <c r="AB35" s="24"/>
      <c r="AC35" s="19">
        <f t="shared" si="10"/>
        <v>0</v>
      </c>
      <c r="AD35" s="24">
        <v>9</v>
      </c>
      <c r="AE35" s="19">
        <f t="shared" si="11"/>
        <v>100</v>
      </c>
      <c r="AF35" s="24"/>
      <c r="AG35" s="19">
        <f t="shared" si="12"/>
        <v>0</v>
      </c>
      <c r="AH35" s="24">
        <v>9</v>
      </c>
      <c r="AI35" s="19">
        <f t="shared" si="13"/>
        <v>100</v>
      </c>
      <c r="AJ35" s="24"/>
      <c r="AK35" s="19">
        <f t="shared" si="14"/>
        <v>0</v>
      </c>
      <c r="AL35" s="24"/>
      <c r="AM35" s="24">
        <v>1</v>
      </c>
      <c r="AN35" s="24"/>
      <c r="AO35" s="24"/>
      <c r="AP35" s="24"/>
      <c r="AQ35" s="24"/>
      <c r="AR35" s="24">
        <v>1</v>
      </c>
      <c r="AS35" s="24"/>
      <c r="AT35" s="24"/>
      <c r="AU35" s="24"/>
      <c r="AV35" s="24">
        <v>1</v>
      </c>
      <c r="AW35" s="24"/>
      <c r="AX35" s="24">
        <v>1</v>
      </c>
      <c r="AY35" s="24">
        <v>4</v>
      </c>
      <c r="AZ35" s="24">
        <v>8</v>
      </c>
      <c r="BA35" s="24">
        <v>2</v>
      </c>
      <c r="BB35" s="28">
        <f t="shared" si="15"/>
        <v>25</v>
      </c>
      <c r="BC35" s="24"/>
      <c r="BD35" s="28">
        <f t="shared" si="16"/>
        <v>0</v>
      </c>
      <c r="BE35" s="22">
        <v>1</v>
      </c>
      <c r="BF35" s="29">
        <f t="shared" si="17"/>
        <v>12.5</v>
      </c>
      <c r="BG35" s="24"/>
      <c r="BH35" s="29">
        <f t="shared" si="18"/>
        <v>0</v>
      </c>
      <c r="BI35" s="30">
        <f t="shared" si="19"/>
        <v>3</v>
      </c>
      <c r="BJ35" s="29">
        <f t="shared" si="20"/>
        <v>37.5</v>
      </c>
      <c r="BK35" s="24">
        <v>5</v>
      </c>
      <c r="BL35" s="19">
        <f t="shared" si="21"/>
        <v>62.5</v>
      </c>
      <c r="BM35" s="24"/>
      <c r="BN35" s="19">
        <f t="shared" si="22"/>
        <v>0</v>
      </c>
      <c r="BO35" s="24"/>
      <c r="BP35" s="19">
        <f t="shared" si="23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24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42</v>
      </c>
      <c r="E36" s="36">
        <f t="shared" si="42"/>
        <v>35</v>
      </c>
      <c r="F36" s="36">
        <f t="shared" si="42"/>
        <v>34</v>
      </c>
      <c r="G36" s="19">
        <f t="shared" si="0"/>
        <v>80.952380952380949</v>
      </c>
      <c r="H36" s="36">
        <f>SUM(H34:H35)</f>
        <v>7</v>
      </c>
      <c r="I36" s="21">
        <f t="shared" si="1"/>
        <v>20.588235294117645</v>
      </c>
      <c r="J36" s="36">
        <f>SUM(J34:J35)</f>
        <v>0</v>
      </c>
      <c r="K36" s="23">
        <f t="shared" si="2"/>
        <v>0</v>
      </c>
      <c r="L36" s="36">
        <f t="shared" ref="L36:N36" si="43">SUM(L34:L35)</f>
        <v>5</v>
      </c>
      <c r="M36" s="36">
        <f t="shared" si="43"/>
        <v>0</v>
      </c>
      <c r="N36" s="36">
        <f t="shared" si="43"/>
        <v>35</v>
      </c>
      <c r="O36" s="19">
        <f t="shared" si="3"/>
        <v>83.333333333333343</v>
      </c>
      <c r="P36" s="36">
        <f>SUM(P34:P35)</f>
        <v>1</v>
      </c>
      <c r="Q36" s="19">
        <f t="shared" si="4"/>
        <v>2.8571428571428572</v>
      </c>
      <c r="R36" s="36">
        <f>SUM(R34:R35)</f>
        <v>18</v>
      </c>
      <c r="S36" s="19">
        <f t="shared" si="5"/>
        <v>42.857142857142854</v>
      </c>
      <c r="T36" s="36">
        <f>SUM(T34:T35)</f>
        <v>6</v>
      </c>
      <c r="U36" s="19">
        <f t="shared" si="6"/>
        <v>33.333333333333329</v>
      </c>
      <c r="V36" s="36">
        <f>SUM(V34:V35)</f>
        <v>32</v>
      </c>
      <c r="W36" s="19">
        <f t="shared" si="7"/>
        <v>76.19047619047619</v>
      </c>
      <c r="X36" s="36">
        <f>SUM(X34:X35)</f>
        <v>2</v>
      </c>
      <c r="Y36" s="19">
        <f t="shared" si="8"/>
        <v>6.25</v>
      </c>
      <c r="Z36" s="36">
        <f>SUM(Z34:Z35)</f>
        <v>40</v>
      </c>
      <c r="AA36" s="19">
        <f t="shared" si="9"/>
        <v>95.238095238095227</v>
      </c>
      <c r="AB36" s="36">
        <f>SUM(AB34:AB35)</f>
        <v>0</v>
      </c>
      <c r="AC36" s="19">
        <f t="shared" si="10"/>
        <v>0</v>
      </c>
      <c r="AD36" s="36">
        <f>SUM(AD34:AD35)</f>
        <v>40</v>
      </c>
      <c r="AE36" s="19">
        <f t="shared" si="11"/>
        <v>95.238095238095227</v>
      </c>
      <c r="AF36" s="36">
        <f>SUM(AF34:AF35)</f>
        <v>2</v>
      </c>
      <c r="AG36" s="19">
        <f t="shared" si="12"/>
        <v>5</v>
      </c>
      <c r="AH36" s="36">
        <f>SUM(AH34:AH35)</f>
        <v>40</v>
      </c>
      <c r="AI36" s="19">
        <f t="shared" si="13"/>
        <v>95.238095238095227</v>
      </c>
      <c r="AJ36" s="36">
        <f>SUM(AJ34:AJ35)</f>
        <v>0</v>
      </c>
      <c r="AK36" s="19">
        <f t="shared" si="14"/>
        <v>0</v>
      </c>
      <c r="AL36" s="36">
        <f t="shared" ref="AL36:BA36" si="44">SUM(AL34:AL35)</f>
        <v>0</v>
      </c>
      <c r="AM36" s="36">
        <f t="shared" si="44"/>
        <v>2</v>
      </c>
      <c r="AN36" s="36">
        <f t="shared" si="44"/>
        <v>0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2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1</v>
      </c>
      <c r="AW36" s="36">
        <f t="shared" si="44"/>
        <v>0</v>
      </c>
      <c r="AX36" s="36">
        <f t="shared" si="44"/>
        <v>2</v>
      </c>
      <c r="AY36" s="36">
        <f t="shared" si="44"/>
        <v>6</v>
      </c>
      <c r="AZ36" s="36">
        <f t="shared" si="44"/>
        <v>24</v>
      </c>
      <c r="BA36" s="36">
        <f t="shared" si="44"/>
        <v>5</v>
      </c>
      <c r="BB36" s="28">
        <f t="shared" si="15"/>
        <v>20.833333333333336</v>
      </c>
      <c r="BC36" s="36">
        <f>SUM(BC34:BC35)</f>
        <v>0</v>
      </c>
      <c r="BD36" s="28">
        <f t="shared" si="16"/>
        <v>0</v>
      </c>
      <c r="BE36" s="36">
        <f>SUM(BE34:BE35)</f>
        <v>1</v>
      </c>
      <c r="BF36" s="29">
        <f t="shared" si="17"/>
        <v>4.1666666666666661</v>
      </c>
      <c r="BG36" s="36">
        <f>SUM(BG34:BG35)</f>
        <v>9</v>
      </c>
      <c r="BH36" s="29">
        <f t="shared" si="18"/>
        <v>37.5</v>
      </c>
      <c r="BI36" s="30">
        <f t="shared" si="19"/>
        <v>15</v>
      </c>
      <c r="BJ36" s="29">
        <f t="shared" si="20"/>
        <v>62.5</v>
      </c>
      <c r="BK36" s="36">
        <f>SUM(BK34:BK35)</f>
        <v>9</v>
      </c>
      <c r="BL36" s="19">
        <f t="shared" si="21"/>
        <v>37.5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24</v>
      </c>
      <c r="BY36" s="4"/>
    </row>
    <row r="37" spans="1:77" ht="14.25" customHeight="1">
      <c r="A37" s="198">
        <v>7</v>
      </c>
      <c r="B37" s="215" t="s">
        <v>87</v>
      </c>
      <c r="C37" s="32" t="s">
        <v>88</v>
      </c>
      <c r="D37" s="24">
        <v>17</v>
      </c>
      <c r="E37" s="27">
        <v>12</v>
      </c>
      <c r="F37" s="24">
        <v>8</v>
      </c>
      <c r="G37" s="19">
        <f t="shared" si="0"/>
        <v>47.058823529411761</v>
      </c>
      <c r="H37" s="24">
        <v>8</v>
      </c>
      <c r="I37" s="21">
        <f t="shared" si="1"/>
        <v>100</v>
      </c>
      <c r="J37" s="24"/>
      <c r="K37" s="23">
        <f t="shared" si="2"/>
        <v>0</v>
      </c>
      <c r="L37" s="24">
        <v>0</v>
      </c>
      <c r="M37" s="24">
        <v>0</v>
      </c>
      <c r="N37" s="24">
        <v>17</v>
      </c>
      <c r="O37" s="19">
        <f t="shared" si="3"/>
        <v>100</v>
      </c>
      <c r="P37" s="24">
        <v>3</v>
      </c>
      <c r="Q37" s="19">
        <f t="shared" si="4"/>
        <v>17.647058823529413</v>
      </c>
      <c r="R37" s="24">
        <v>8</v>
      </c>
      <c r="S37" s="19">
        <f t="shared" si="5"/>
        <v>47.058823529411761</v>
      </c>
      <c r="T37" s="24">
        <v>0</v>
      </c>
      <c r="U37" s="19">
        <f t="shared" si="6"/>
        <v>0</v>
      </c>
      <c r="V37" s="24">
        <v>8</v>
      </c>
      <c r="W37" s="19">
        <f t="shared" si="7"/>
        <v>47.058823529411761</v>
      </c>
      <c r="X37" s="24">
        <v>0</v>
      </c>
      <c r="Y37" s="19">
        <f t="shared" si="8"/>
        <v>0</v>
      </c>
      <c r="Z37" s="24">
        <v>8</v>
      </c>
      <c r="AA37" s="19">
        <f t="shared" si="9"/>
        <v>47.058823529411761</v>
      </c>
      <c r="AB37" s="24">
        <v>0</v>
      </c>
      <c r="AC37" s="19">
        <f t="shared" si="10"/>
        <v>0</v>
      </c>
      <c r="AD37" s="24">
        <v>8</v>
      </c>
      <c r="AE37" s="19">
        <f t="shared" si="11"/>
        <v>47.058823529411761</v>
      </c>
      <c r="AF37" s="24">
        <v>0</v>
      </c>
      <c r="AG37" s="19">
        <f t="shared" si="12"/>
        <v>0</v>
      </c>
      <c r="AH37" s="24">
        <v>8</v>
      </c>
      <c r="AI37" s="19">
        <f t="shared" si="13"/>
        <v>47.058823529411761</v>
      </c>
      <c r="AJ37" s="24">
        <v>0</v>
      </c>
      <c r="AK37" s="19">
        <f t="shared" si="14"/>
        <v>0</v>
      </c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>
        <v>12</v>
      </c>
      <c r="BA37" s="24"/>
      <c r="BB37" s="28">
        <f t="shared" si="15"/>
        <v>0</v>
      </c>
      <c r="BC37" s="24"/>
      <c r="BD37" s="28">
        <f t="shared" si="16"/>
        <v>0</v>
      </c>
      <c r="BE37" s="22"/>
      <c r="BF37" s="29">
        <f t="shared" si="17"/>
        <v>0</v>
      </c>
      <c r="BG37" s="24">
        <v>10</v>
      </c>
      <c r="BH37" s="29">
        <f t="shared" si="18"/>
        <v>83.333333333333343</v>
      </c>
      <c r="BI37" s="30">
        <f t="shared" si="19"/>
        <v>10</v>
      </c>
      <c r="BJ37" s="29">
        <f t="shared" si="20"/>
        <v>83.333333333333343</v>
      </c>
      <c r="BK37" s="24">
        <v>2</v>
      </c>
      <c r="BL37" s="19">
        <f t="shared" si="21"/>
        <v>16.666666666666664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5</v>
      </c>
      <c r="BY37" s="4"/>
    </row>
    <row r="38" spans="1:77" ht="14.25" customHeight="1">
      <c r="A38" s="174"/>
      <c r="B38" s="174"/>
      <c r="C38" s="32" t="s">
        <v>89</v>
      </c>
      <c r="D38" s="24">
        <v>33</v>
      </c>
      <c r="E38" s="27">
        <v>28</v>
      </c>
      <c r="F38" s="24">
        <v>31</v>
      </c>
      <c r="G38" s="19">
        <f t="shared" si="0"/>
        <v>93.939393939393938</v>
      </c>
      <c r="H38" s="24">
        <v>31</v>
      </c>
      <c r="I38" s="21">
        <f t="shared" si="1"/>
        <v>100</v>
      </c>
      <c r="J38" s="24">
        <v>0</v>
      </c>
      <c r="K38" s="23">
        <f t="shared" si="2"/>
        <v>0</v>
      </c>
      <c r="L38" s="24">
        <v>0</v>
      </c>
      <c r="M38" s="24"/>
      <c r="N38" s="24">
        <v>31</v>
      </c>
      <c r="O38" s="19">
        <f t="shared" si="3"/>
        <v>93.939393939393938</v>
      </c>
      <c r="P38" s="24">
        <v>3</v>
      </c>
      <c r="Q38" s="19">
        <f t="shared" si="4"/>
        <v>9.67741935483871</v>
      </c>
      <c r="R38" s="24">
        <v>31</v>
      </c>
      <c r="S38" s="19">
        <f t="shared" si="5"/>
        <v>93.939393939393938</v>
      </c>
      <c r="T38" s="24">
        <v>2</v>
      </c>
      <c r="U38" s="19">
        <f t="shared" si="6"/>
        <v>6.4516129032258061</v>
      </c>
      <c r="V38" s="24">
        <v>31</v>
      </c>
      <c r="W38" s="19">
        <f t="shared" si="7"/>
        <v>93.939393939393938</v>
      </c>
      <c r="X38" s="24"/>
      <c r="Y38" s="19">
        <f t="shared" si="8"/>
        <v>0</v>
      </c>
      <c r="Z38" s="24">
        <v>31</v>
      </c>
      <c r="AA38" s="19">
        <f t="shared" si="9"/>
        <v>93.939393939393938</v>
      </c>
      <c r="AB38" s="24"/>
      <c r="AC38" s="19">
        <f t="shared" si="10"/>
        <v>0</v>
      </c>
      <c r="AD38" s="24">
        <v>31</v>
      </c>
      <c r="AE38" s="19">
        <f t="shared" si="11"/>
        <v>93.939393939393938</v>
      </c>
      <c r="AF38" s="24"/>
      <c r="AG38" s="19">
        <f t="shared" si="12"/>
        <v>0</v>
      </c>
      <c r="AH38" s="24">
        <v>31</v>
      </c>
      <c r="AI38" s="19">
        <f t="shared" si="13"/>
        <v>93.939393939393938</v>
      </c>
      <c r="AJ38" s="24"/>
      <c r="AK38" s="19">
        <f t="shared" si="14"/>
        <v>0</v>
      </c>
      <c r="AL38" s="24"/>
      <c r="AM38" s="24"/>
      <c r="AN38" s="24">
        <v>1</v>
      </c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>
        <v>4</v>
      </c>
      <c r="AZ38" s="24">
        <v>33</v>
      </c>
      <c r="BA38" s="24">
        <v>6</v>
      </c>
      <c r="BB38" s="28">
        <f t="shared" si="15"/>
        <v>18.181818181818183</v>
      </c>
      <c r="BC38" s="24"/>
      <c r="BD38" s="28">
        <f t="shared" si="16"/>
        <v>0</v>
      </c>
      <c r="BE38" s="22"/>
      <c r="BF38" s="29">
        <f t="shared" si="17"/>
        <v>0</v>
      </c>
      <c r="BG38" s="24">
        <v>19</v>
      </c>
      <c r="BH38" s="29">
        <f t="shared" si="18"/>
        <v>57.575757575757578</v>
      </c>
      <c r="BI38" s="30">
        <f t="shared" si="19"/>
        <v>25</v>
      </c>
      <c r="BJ38" s="29">
        <f t="shared" si="20"/>
        <v>75.757575757575751</v>
      </c>
      <c r="BK38" s="24">
        <v>8</v>
      </c>
      <c r="BL38" s="19">
        <f t="shared" si="21"/>
        <v>24.242424242424242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78</v>
      </c>
      <c r="BY38" s="4"/>
    </row>
    <row r="39" spans="1:77" ht="14.25" customHeight="1">
      <c r="A39" s="174"/>
      <c r="B39" s="174"/>
      <c r="C39" s="32" t="s">
        <v>90</v>
      </c>
      <c r="D39" s="24">
        <v>27</v>
      </c>
      <c r="E39" s="27">
        <v>19</v>
      </c>
      <c r="F39" s="24">
        <v>18</v>
      </c>
      <c r="G39" s="19">
        <f t="shared" si="0"/>
        <v>66.666666666666657</v>
      </c>
      <c r="H39" s="24">
        <v>2</v>
      </c>
      <c r="I39" s="21">
        <f t="shared" si="1"/>
        <v>11.111111111111111</v>
      </c>
      <c r="J39" s="24">
        <v>0</v>
      </c>
      <c r="K39" s="23">
        <f t="shared" si="2"/>
        <v>0</v>
      </c>
      <c r="L39" s="24">
        <v>3</v>
      </c>
      <c r="M39" s="24"/>
      <c r="N39" s="24">
        <v>27</v>
      </c>
      <c r="O39" s="19">
        <f t="shared" si="3"/>
        <v>100</v>
      </c>
      <c r="P39" s="24">
        <v>2</v>
      </c>
      <c r="Q39" s="19">
        <f t="shared" si="4"/>
        <v>7.4074074074074066</v>
      </c>
      <c r="R39" s="24">
        <v>18</v>
      </c>
      <c r="S39" s="19">
        <f t="shared" si="5"/>
        <v>66.666666666666657</v>
      </c>
      <c r="T39" s="24">
        <v>0</v>
      </c>
      <c r="U39" s="19">
        <f t="shared" si="6"/>
        <v>0</v>
      </c>
      <c r="V39" s="24">
        <v>18</v>
      </c>
      <c r="W39" s="19">
        <f t="shared" si="7"/>
        <v>66.666666666666657</v>
      </c>
      <c r="X39" s="24">
        <v>2</v>
      </c>
      <c r="Y39" s="19">
        <f t="shared" si="8"/>
        <v>11.111111111111111</v>
      </c>
      <c r="Z39" s="24">
        <v>18</v>
      </c>
      <c r="AA39" s="19">
        <f t="shared" si="9"/>
        <v>66.666666666666657</v>
      </c>
      <c r="AB39" s="24">
        <v>0</v>
      </c>
      <c r="AC39" s="19">
        <f t="shared" si="10"/>
        <v>0</v>
      </c>
      <c r="AD39" s="24">
        <v>18</v>
      </c>
      <c r="AE39" s="19">
        <f t="shared" si="11"/>
        <v>66.666666666666657</v>
      </c>
      <c r="AF39" s="24"/>
      <c r="AG39" s="19">
        <f t="shared" si="12"/>
        <v>0</v>
      </c>
      <c r="AH39" s="24">
        <v>18</v>
      </c>
      <c r="AI39" s="19">
        <f t="shared" si="13"/>
        <v>66.666666666666657</v>
      </c>
      <c r="AJ39" s="24"/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>
        <v>19</v>
      </c>
      <c r="BA39" s="24">
        <v>4</v>
      </c>
      <c r="BB39" s="28">
        <f t="shared" si="15"/>
        <v>21.052631578947366</v>
      </c>
      <c r="BC39" s="24"/>
      <c r="BD39" s="28">
        <f t="shared" si="16"/>
        <v>0</v>
      </c>
      <c r="BE39" s="22"/>
      <c r="BF39" s="29">
        <f t="shared" si="17"/>
        <v>0</v>
      </c>
      <c r="BG39" s="24">
        <v>10</v>
      </c>
      <c r="BH39" s="29">
        <f t="shared" si="18"/>
        <v>52.631578947368418</v>
      </c>
      <c r="BI39" s="30">
        <f t="shared" si="19"/>
        <v>14</v>
      </c>
      <c r="BJ39" s="29">
        <f t="shared" si="20"/>
        <v>73.68421052631578</v>
      </c>
      <c r="BK39" s="24">
        <v>5</v>
      </c>
      <c r="BL39" s="19">
        <f t="shared" si="21"/>
        <v>26.315789473684209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78</v>
      </c>
      <c r="BY39" s="4"/>
    </row>
    <row r="40" spans="1:77" ht="14.25" customHeight="1">
      <c r="A40" s="175"/>
      <c r="B40" s="175"/>
      <c r="C40" s="32" t="s">
        <v>91</v>
      </c>
      <c r="D40" s="24">
        <v>9</v>
      </c>
      <c r="E40" s="27">
        <v>12</v>
      </c>
      <c r="F40" s="24">
        <v>2</v>
      </c>
      <c r="G40" s="19">
        <f t="shared" si="0"/>
        <v>22.222222222222221</v>
      </c>
      <c r="H40" s="24">
        <v>0</v>
      </c>
      <c r="I40" s="21">
        <f t="shared" si="1"/>
        <v>0</v>
      </c>
      <c r="J40" s="24">
        <v>0</v>
      </c>
      <c r="K40" s="23">
        <f t="shared" si="2"/>
        <v>0</v>
      </c>
      <c r="L40" s="24">
        <v>0</v>
      </c>
      <c r="M40" s="24"/>
      <c r="N40" s="24">
        <v>9</v>
      </c>
      <c r="O40" s="19">
        <f t="shared" si="3"/>
        <v>100</v>
      </c>
      <c r="P40" s="24">
        <v>0</v>
      </c>
      <c r="Q40" s="19">
        <f t="shared" si="4"/>
        <v>0</v>
      </c>
      <c r="R40" s="24">
        <v>2</v>
      </c>
      <c r="S40" s="19">
        <f t="shared" si="5"/>
        <v>22.222222222222221</v>
      </c>
      <c r="T40" s="24">
        <v>0</v>
      </c>
      <c r="U40" s="19">
        <f t="shared" si="6"/>
        <v>0</v>
      </c>
      <c r="V40" s="24">
        <v>2</v>
      </c>
      <c r="W40" s="19">
        <f t="shared" si="7"/>
        <v>22.222222222222221</v>
      </c>
      <c r="X40" s="24">
        <v>0</v>
      </c>
      <c r="Y40" s="19">
        <f t="shared" si="8"/>
        <v>0</v>
      </c>
      <c r="Z40" s="24">
        <v>2</v>
      </c>
      <c r="AA40" s="19">
        <f t="shared" si="9"/>
        <v>22.222222222222221</v>
      </c>
      <c r="AB40" s="24">
        <v>0</v>
      </c>
      <c r="AC40" s="19">
        <f t="shared" si="10"/>
        <v>0</v>
      </c>
      <c r="AD40" s="24">
        <v>2</v>
      </c>
      <c r="AE40" s="19">
        <f t="shared" si="11"/>
        <v>22.222222222222221</v>
      </c>
      <c r="AF40" s="24"/>
      <c r="AG40" s="19">
        <f t="shared" si="12"/>
        <v>0</v>
      </c>
      <c r="AH40" s="24">
        <v>2</v>
      </c>
      <c r="AI40" s="19">
        <f t="shared" si="13"/>
        <v>22.222222222222221</v>
      </c>
      <c r="AJ40" s="24"/>
      <c r="AK40" s="19">
        <f t="shared" si="14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>
        <v>14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6</v>
      </c>
      <c r="BH40" s="29">
        <f t="shared" si="18"/>
        <v>42.857142857142854</v>
      </c>
      <c r="BI40" s="30">
        <f t="shared" si="19"/>
        <v>6</v>
      </c>
      <c r="BJ40" s="29">
        <f t="shared" si="20"/>
        <v>42.857142857142854</v>
      </c>
      <c r="BK40" s="24">
        <v>8</v>
      </c>
      <c r="BL40" s="19">
        <f t="shared" si="21"/>
        <v>57.142857142857139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86</v>
      </c>
      <c r="E41" s="36">
        <f t="shared" si="45"/>
        <v>71</v>
      </c>
      <c r="F41" s="36">
        <f t="shared" si="45"/>
        <v>59</v>
      </c>
      <c r="G41" s="19">
        <f t="shared" si="0"/>
        <v>68.604651162790702</v>
      </c>
      <c r="H41" s="36">
        <f>SUM(H37:H40)</f>
        <v>41</v>
      </c>
      <c r="I41" s="21">
        <f t="shared" si="1"/>
        <v>69.491525423728817</v>
      </c>
      <c r="J41" s="36">
        <f>SUM(J37:J40)</f>
        <v>0</v>
      </c>
      <c r="K41" s="23">
        <f t="shared" si="2"/>
        <v>0</v>
      </c>
      <c r="L41" s="36">
        <f t="shared" ref="L41:N41" si="46">SUM(L37:L40)</f>
        <v>3</v>
      </c>
      <c r="M41" s="36">
        <f t="shared" si="46"/>
        <v>0</v>
      </c>
      <c r="N41" s="36">
        <f t="shared" si="46"/>
        <v>84</v>
      </c>
      <c r="O41" s="19">
        <f t="shared" si="3"/>
        <v>97.674418604651152</v>
      </c>
      <c r="P41" s="36">
        <f>SUM(P37:P40)</f>
        <v>8</v>
      </c>
      <c r="Q41" s="19">
        <f t="shared" si="4"/>
        <v>9.5238095238095237</v>
      </c>
      <c r="R41" s="36">
        <f>SUM(R37:R40)</f>
        <v>59</v>
      </c>
      <c r="S41" s="19">
        <f t="shared" si="5"/>
        <v>68.604651162790702</v>
      </c>
      <c r="T41" s="36">
        <f>SUM(T37:T40)</f>
        <v>2</v>
      </c>
      <c r="U41" s="19">
        <f t="shared" si="6"/>
        <v>3.3898305084745761</v>
      </c>
      <c r="V41" s="36">
        <f>SUM(V37:V40)</f>
        <v>59</v>
      </c>
      <c r="W41" s="19">
        <f t="shared" si="7"/>
        <v>68.604651162790702</v>
      </c>
      <c r="X41" s="36">
        <f>SUM(X37:X40)</f>
        <v>2</v>
      </c>
      <c r="Y41" s="19">
        <f t="shared" si="8"/>
        <v>3.3898305084745761</v>
      </c>
      <c r="Z41" s="36">
        <f>SUM(Z37:Z40)</f>
        <v>59</v>
      </c>
      <c r="AA41" s="19">
        <f t="shared" si="9"/>
        <v>68.604651162790702</v>
      </c>
      <c r="AB41" s="36">
        <f>SUM(AB37:AB40)</f>
        <v>0</v>
      </c>
      <c r="AC41" s="19">
        <f t="shared" si="10"/>
        <v>0</v>
      </c>
      <c r="AD41" s="36">
        <f>SUM(AD37:AD40)</f>
        <v>59</v>
      </c>
      <c r="AE41" s="19">
        <f t="shared" si="11"/>
        <v>68.604651162790702</v>
      </c>
      <c r="AF41" s="36">
        <f>SUM(AF37:AF40)</f>
        <v>0</v>
      </c>
      <c r="AG41" s="19">
        <f t="shared" si="12"/>
        <v>0</v>
      </c>
      <c r="AH41" s="36">
        <f>SUM(AH37:AH40)</f>
        <v>59</v>
      </c>
      <c r="AI41" s="19">
        <f t="shared" si="13"/>
        <v>68.604651162790702</v>
      </c>
      <c r="AJ41" s="36">
        <f>SUM(AJ37:AJ40)</f>
        <v>0</v>
      </c>
      <c r="AK41" s="19">
        <f t="shared" si="14"/>
        <v>0</v>
      </c>
      <c r="AL41" s="36">
        <f t="shared" ref="AL41:BA41" si="47">SUM(AL37:AL40)</f>
        <v>0</v>
      </c>
      <c r="AM41" s="36">
        <f t="shared" si="47"/>
        <v>0</v>
      </c>
      <c r="AN41" s="36">
        <f t="shared" si="47"/>
        <v>1</v>
      </c>
      <c r="AO41" s="36">
        <f t="shared" si="47"/>
        <v>0</v>
      </c>
      <c r="AP41" s="36">
        <f t="shared" si="47"/>
        <v>0</v>
      </c>
      <c r="AQ41" s="36">
        <f t="shared" si="47"/>
        <v>0</v>
      </c>
      <c r="AR41" s="36">
        <f t="shared" si="47"/>
        <v>0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f t="shared" si="47"/>
        <v>0</v>
      </c>
      <c r="AW41" s="36">
        <f t="shared" si="47"/>
        <v>0</v>
      </c>
      <c r="AX41" s="36">
        <f t="shared" si="47"/>
        <v>0</v>
      </c>
      <c r="AY41" s="36">
        <f t="shared" si="47"/>
        <v>4</v>
      </c>
      <c r="AZ41" s="36">
        <f t="shared" si="47"/>
        <v>78</v>
      </c>
      <c r="BA41" s="36">
        <f t="shared" si="47"/>
        <v>10</v>
      </c>
      <c r="BB41" s="28">
        <f t="shared" si="15"/>
        <v>12.820512820512819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45</v>
      </c>
      <c r="BH41" s="29">
        <f t="shared" si="18"/>
        <v>57.692307692307686</v>
      </c>
      <c r="BI41" s="30">
        <f t="shared" si="19"/>
        <v>55</v>
      </c>
      <c r="BJ41" s="29">
        <f t="shared" si="20"/>
        <v>70.512820512820511</v>
      </c>
      <c r="BK41" s="36">
        <f>SUM(BK37:BK40)</f>
        <v>23</v>
      </c>
      <c r="BL41" s="19">
        <f t="shared" si="21"/>
        <v>29.487179487179489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98">
        <v>8</v>
      </c>
      <c r="B42" s="199" t="s">
        <v>92</v>
      </c>
      <c r="C42" s="32" t="s">
        <v>93</v>
      </c>
      <c r="D42" s="24">
        <v>13</v>
      </c>
      <c r="E42" s="27">
        <v>17</v>
      </c>
      <c r="F42" s="24">
        <v>13</v>
      </c>
      <c r="G42" s="19">
        <f t="shared" si="0"/>
        <v>100</v>
      </c>
      <c r="H42" s="24">
        <v>2</v>
      </c>
      <c r="I42" s="21">
        <f t="shared" si="1"/>
        <v>15.384615384615385</v>
      </c>
      <c r="J42" s="24">
        <v>0</v>
      </c>
      <c r="K42" s="23">
        <f t="shared" si="2"/>
        <v>0</v>
      </c>
      <c r="L42" s="24">
        <v>3</v>
      </c>
      <c r="M42" s="24"/>
      <c r="N42" s="24">
        <v>13</v>
      </c>
      <c r="O42" s="19">
        <f t="shared" si="3"/>
        <v>100</v>
      </c>
      <c r="P42" s="24">
        <v>3</v>
      </c>
      <c r="Q42" s="19">
        <f t="shared" si="4"/>
        <v>23.076923076923077</v>
      </c>
      <c r="R42" s="24">
        <v>13</v>
      </c>
      <c r="S42" s="19">
        <f t="shared" si="5"/>
        <v>100</v>
      </c>
      <c r="T42" s="24">
        <v>0</v>
      </c>
      <c r="U42" s="19">
        <f t="shared" si="6"/>
        <v>0</v>
      </c>
      <c r="V42" s="24">
        <v>13</v>
      </c>
      <c r="W42" s="19">
        <f t="shared" si="7"/>
        <v>100</v>
      </c>
      <c r="X42" s="24"/>
      <c r="Y42" s="19">
        <f t="shared" si="8"/>
        <v>0</v>
      </c>
      <c r="Z42" s="24">
        <v>13</v>
      </c>
      <c r="AA42" s="19">
        <f t="shared" si="9"/>
        <v>100</v>
      </c>
      <c r="AB42" s="24"/>
      <c r="AC42" s="19">
        <f t="shared" si="10"/>
        <v>0</v>
      </c>
      <c r="AD42" s="24">
        <v>13</v>
      </c>
      <c r="AE42" s="19">
        <f t="shared" si="11"/>
        <v>100</v>
      </c>
      <c r="AF42" s="24"/>
      <c r="AG42" s="19">
        <f t="shared" si="12"/>
        <v>0</v>
      </c>
      <c r="AH42" s="24">
        <v>13</v>
      </c>
      <c r="AI42" s="19">
        <f t="shared" si="13"/>
        <v>100</v>
      </c>
      <c r="AJ42" s="24"/>
      <c r="AK42" s="19">
        <f t="shared" si="14"/>
        <v>0</v>
      </c>
      <c r="AL42" s="24">
        <v>1</v>
      </c>
      <c r="AM42" s="24"/>
      <c r="AN42" s="24"/>
      <c r="AO42" s="24"/>
      <c r="AP42" s="24"/>
      <c r="AQ42" s="24"/>
      <c r="AR42" s="24"/>
      <c r="AS42" s="24">
        <v>2</v>
      </c>
      <c r="AT42" s="24"/>
      <c r="AU42" s="24"/>
      <c r="AV42" s="24"/>
      <c r="AW42" s="24"/>
      <c r="AX42" s="24"/>
      <c r="AY42" s="24">
        <v>2</v>
      </c>
      <c r="AZ42" s="24">
        <v>20</v>
      </c>
      <c r="BA42" s="24">
        <v>2</v>
      </c>
      <c r="BB42" s="28">
        <f t="shared" si="15"/>
        <v>10</v>
      </c>
      <c r="BC42" s="24"/>
      <c r="BD42" s="28">
        <f t="shared" si="16"/>
        <v>0</v>
      </c>
      <c r="BE42" s="22"/>
      <c r="BF42" s="29">
        <f t="shared" si="17"/>
        <v>0</v>
      </c>
      <c r="BG42" s="24">
        <v>14</v>
      </c>
      <c r="BH42" s="29">
        <f t="shared" si="18"/>
        <v>70</v>
      </c>
      <c r="BI42" s="30">
        <f t="shared" si="19"/>
        <v>16</v>
      </c>
      <c r="BJ42" s="29">
        <f t="shared" si="20"/>
        <v>80</v>
      </c>
      <c r="BK42" s="24">
        <v>4</v>
      </c>
      <c r="BL42" s="19">
        <f t="shared" si="21"/>
        <v>20</v>
      </c>
      <c r="BM42" s="24"/>
      <c r="BN42" s="19">
        <f t="shared" si="22"/>
        <v>0</v>
      </c>
      <c r="BO42" s="24"/>
      <c r="BP42" s="19">
        <f t="shared" si="23"/>
        <v>0</v>
      </c>
      <c r="BQ42" s="24"/>
      <c r="BR42" s="19">
        <f t="shared" si="24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20</v>
      </c>
      <c r="BY42" s="4"/>
    </row>
    <row r="43" spans="1:77" ht="14.25" customHeight="1">
      <c r="A43" s="174"/>
      <c r="B43" s="174"/>
      <c r="C43" s="32" t="s">
        <v>94</v>
      </c>
      <c r="D43" s="24">
        <v>44</v>
      </c>
      <c r="E43" s="27">
        <v>14</v>
      </c>
      <c r="F43" s="24">
        <v>44</v>
      </c>
      <c r="G43" s="19">
        <f t="shared" si="0"/>
        <v>100</v>
      </c>
      <c r="H43" s="24">
        <v>10</v>
      </c>
      <c r="I43" s="21">
        <f t="shared" si="1"/>
        <v>22.727272727272727</v>
      </c>
      <c r="J43" s="24">
        <v>0</v>
      </c>
      <c r="K43" s="23">
        <f t="shared" si="2"/>
        <v>0</v>
      </c>
      <c r="L43" s="24">
        <v>5</v>
      </c>
      <c r="M43" s="24"/>
      <c r="N43" s="24">
        <v>44</v>
      </c>
      <c r="O43" s="19">
        <f t="shared" si="3"/>
        <v>100</v>
      </c>
      <c r="P43" s="24">
        <v>3</v>
      </c>
      <c r="Q43" s="19">
        <f t="shared" si="4"/>
        <v>6.8181818181818175</v>
      </c>
      <c r="R43" s="24">
        <v>44</v>
      </c>
      <c r="S43" s="19">
        <f t="shared" si="5"/>
        <v>100</v>
      </c>
      <c r="T43" s="24">
        <v>0</v>
      </c>
      <c r="U43" s="19">
        <f t="shared" si="6"/>
        <v>0</v>
      </c>
      <c r="V43" s="24">
        <v>44</v>
      </c>
      <c r="W43" s="19">
        <f t="shared" si="7"/>
        <v>100</v>
      </c>
      <c r="X43" s="24"/>
      <c r="Y43" s="19">
        <f t="shared" si="8"/>
        <v>0</v>
      </c>
      <c r="Z43" s="24">
        <v>44</v>
      </c>
      <c r="AA43" s="19">
        <f t="shared" si="9"/>
        <v>100</v>
      </c>
      <c r="AB43" s="24"/>
      <c r="AC43" s="19">
        <f t="shared" si="10"/>
        <v>0</v>
      </c>
      <c r="AD43" s="24">
        <v>44</v>
      </c>
      <c r="AE43" s="19">
        <f t="shared" si="11"/>
        <v>100</v>
      </c>
      <c r="AF43" s="24"/>
      <c r="AG43" s="19">
        <f t="shared" si="12"/>
        <v>0</v>
      </c>
      <c r="AH43" s="24">
        <v>44</v>
      </c>
      <c r="AI43" s="19">
        <f t="shared" si="13"/>
        <v>100</v>
      </c>
      <c r="AJ43" s="24"/>
      <c r="AK43" s="19">
        <f t="shared" si="14"/>
        <v>0</v>
      </c>
      <c r="AL43" s="24">
        <v>1</v>
      </c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>
        <v>1</v>
      </c>
      <c r="AZ43" s="24">
        <v>19</v>
      </c>
      <c r="BA43" s="24">
        <v>3</v>
      </c>
      <c r="BB43" s="28">
        <f t="shared" si="15"/>
        <v>15.789473684210526</v>
      </c>
      <c r="BC43" s="24"/>
      <c r="BD43" s="28">
        <f t="shared" si="16"/>
        <v>0</v>
      </c>
      <c r="BE43" s="22"/>
      <c r="BF43" s="29">
        <f t="shared" si="17"/>
        <v>0</v>
      </c>
      <c r="BG43" s="24">
        <v>15</v>
      </c>
      <c r="BH43" s="29">
        <f t="shared" si="18"/>
        <v>78.94736842105263</v>
      </c>
      <c r="BI43" s="30">
        <f t="shared" si="19"/>
        <v>18</v>
      </c>
      <c r="BJ43" s="29">
        <f t="shared" si="20"/>
        <v>94.73684210526315</v>
      </c>
      <c r="BK43" s="24">
        <v>1</v>
      </c>
      <c r="BL43" s="19">
        <f t="shared" si="21"/>
        <v>5.2631578947368416</v>
      </c>
      <c r="BM43" s="24"/>
      <c r="BN43" s="19">
        <f t="shared" si="22"/>
        <v>0</v>
      </c>
      <c r="BO43" s="24"/>
      <c r="BP43" s="19">
        <f t="shared" si="23"/>
        <v>0</v>
      </c>
      <c r="BQ43" s="24"/>
      <c r="BR43" s="19">
        <f t="shared" si="24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84</v>
      </c>
      <c r="BY43" s="4"/>
    </row>
    <row r="44" spans="1:77" ht="14.25" customHeight="1">
      <c r="A44" s="174"/>
      <c r="B44" s="174"/>
      <c r="C44" s="32" t="s">
        <v>95</v>
      </c>
      <c r="D44" s="24">
        <v>49</v>
      </c>
      <c r="E44" s="27">
        <v>44</v>
      </c>
      <c r="F44" s="24">
        <v>49</v>
      </c>
      <c r="G44" s="19">
        <f t="shared" si="0"/>
        <v>100</v>
      </c>
      <c r="H44" s="24">
        <v>8</v>
      </c>
      <c r="I44" s="21">
        <f t="shared" si="1"/>
        <v>16.326530612244898</v>
      </c>
      <c r="J44" s="24">
        <v>0</v>
      </c>
      <c r="K44" s="23">
        <f t="shared" si="2"/>
        <v>0</v>
      </c>
      <c r="L44" s="24">
        <v>2</v>
      </c>
      <c r="M44" s="24"/>
      <c r="N44" s="24">
        <v>49</v>
      </c>
      <c r="O44" s="19">
        <f t="shared" si="3"/>
        <v>100</v>
      </c>
      <c r="P44" s="24">
        <v>2</v>
      </c>
      <c r="Q44" s="19">
        <f t="shared" si="4"/>
        <v>4.0816326530612246</v>
      </c>
      <c r="R44" s="24">
        <v>49</v>
      </c>
      <c r="S44" s="19">
        <f t="shared" si="5"/>
        <v>100</v>
      </c>
      <c r="T44" s="24">
        <v>3</v>
      </c>
      <c r="U44" s="19">
        <f t="shared" si="6"/>
        <v>6.1224489795918364</v>
      </c>
      <c r="V44" s="24">
        <v>49</v>
      </c>
      <c r="W44" s="19">
        <f t="shared" si="7"/>
        <v>100</v>
      </c>
      <c r="X44" s="24"/>
      <c r="Y44" s="19">
        <f t="shared" si="8"/>
        <v>0</v>
      </c>
      <c r="Z44" s="24">
        <v>49</v>
      </c>
      <c r="AA44" s="19">
        <f t="shared" si="9"/>
        <v>100</v>
      </c>
      <c r="AB44" s="24"/>
      <c r="AC44" s="19">
        <f t="shared" si="10"/>
        <v>0</v>
      </c>
      <c r="AD44" s="24">
        <v>49</v>
      </c>
      <c r="AE44" s="19">
        <f t="shared" si="11"/>
        <v>100</v>
      </c>
      <c r="AF44" s="24"/>
      <c r="AG44" s="19">
        <f t="shared" si="12"/>
        <v>0</v>
      </c>
      <c r="AH44" s="24">
        <v>49</v>
      </c>
      <c r="AI44" s="19">
        <f t="shared" si="13"/>
        <v>100</v>
      </c>
      <c r="AJ44" s="24"/>
      <c r="AK44" s="19">
        <f t="shared" si="14"/>
        <v>0</v>
      </c>
      <c r="AL44" s="24">
        <v>3</v>
      </c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>
        <v>5</v>
      </c>
      <c r="AZ44" s="24">
        <v>29</v>
      </c>
      <c r="BA44" s="24">
        <v>9</v>
      </c>
      <c r="BB44" s="28">
        <f t="shared" si="15"/>
        <v>31.03448275862069</v>
      </c>
      <c r="BC44" s="24"/>
      <c r="BD44" s="28">
        <f t="shared" si="16"/>
        <v>0</v>
      </c>
      <c r="BE44" s="22"/>
      <c r="BF44" s="29">
        <f t="shared" si="17"/>
        <v>0</v>
      </c>
      <c r="BG44" s="24">
        <v>12</v>
      </c>
      <c r="BH44" s="29">
        <f t="shared" si="18"/>
        <v>41.379310344827587</v>
      </c>
      <c r="BI44" s="30">
        <f t="shared" si="19"/>
        <v>21</v>
      </c>
      <c r="BJ44" s="29">
        <f t="shared" si="20"/>
        <v>72.41379310344827</v>
      </c>
      <c r="BK44" s="24">
        <v>8</v>
      </c>
      <c r="BL44" s="19">
        <f t="shared" si="21"/>
        <v>27.586206896551722</v>
      </c>
      <c r="BM44" s="24"/>
      <c r="BN44" s="19">
        <f t="shared" si="22"/>
        <v>0</v>
      </c>
      <c r="BO44" s="24"/>
      <c r="BP44" s="19">
        <f t="shared" si="23"/>
        <v>0</v>
      </c>
      <c r="BQ44" s="24"/>
      <c r="BR44" s="19">
        <f t="shared" si="24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84</v>
      </c>
      <c r="BY44" s="4"/>
    </row>
    <row r="45" spans="1:77" ht="14.25" customHeight="1">
      <c r="A45" s="175"/>
      <c r="B45" s="175"/>
      <c r="C45" s="32" t="s">
        <v>96</v>
      </c>
      <c r="D45" s="24">
        <v>13</v>
      </c>
      <c r="E45" s="27">
        <v>13</v>
      </c>
      <c r="F45" s="24">
        <v>13</v>
      </c>
      <c r="G45" s="19">
        <f t="shared" si="0"/>
        <v>100</v>
      </c>
      <c r="H45" s="24">
        <v>0</v>
      </c>
      <c r="I45" s="21">
        <f t="shared" si="1"/>
        <v>0</v>
      </c>
      <c r="J45" s="24">
        <v>0</v>
      </c>
      <c r="K45" s="23">
        <f t="shared" si="2"/>
        <v>0</v>
      </c>
      <c r="L45" s="24">
        <v>0</v>
      </c>
      <c r="M45" s="24"/>
      <c r="N45" s="24">
        <v>13</v>
      </c>
      <c r="O45" s="19">
        <f t="shared" si="3"/>
        <v>100</v>
      </c>
      <c r="P45" s="24">
        <v>0</v>
      </c>
      <c r="Q45" s="19">
        <f t="shared" si="4"/>
        <v>0</v>
      </c>
      <c r="R45" s="24">
        <v>13</v>
      </c>
      <c r="S45" s="19">
        <f t="shared" si="5"/>
        <v>100</v>
      </c>
      <c r="T45" s="24">
        <v>0</v>
      </c>
      <c r="U45" s="19">
        <f t="shared" si="6"/>
        <v>0</v>
      </c>
      <c r="V45" s="24">
        <v>13</v>
      </c>
      <c r="W45" s="19">
        <f t="shared" si="7"/>
        <v>100</v>
      </c>
      <c r="X45" s="24"/>
      <c r="Y45" s="19">
        <f t="shared" si="8"/>
        <v>0</v>
      </c>
      <c r="Z45" s="24">
        <v>13</v>
      </c>
      <c r="AA45" s="19">
        <f t="shared" si="9"/>
        <v>100</v>
      </c>
      <c r="AB45" s="24"/>
      <c r="AC45" s="19">
        <f t="shared" si="10"/>
        <v>0</v>
      </c>
      <c r="AD45" s="24">
        <v>13</v>
      </c>
      <c r="AE45" s="19">
        <f t="shared" si="11"/>
        <v>100</v>
      </c>
      <c r="AF45" s="24"/>
      <c r="AG45" s="19">
        <f t="shared" si="12"/>
        <v>0</v>
      </c>
      <c r="AH45" s="24">
        <v>13</v>
      </c>
      <c r="AI45" s="19">
        <f t="shared" si="13"/>
        <v>100</v>
      </c>
      <c r="AJ45" s="24"/>
      <c r="AK45" s="19">
        <f t="shared" si="14"/>
        <v>0</v>
      </c>
      <c r="AL45" s="24">
        <v>3</v>
      </c>
      <c r="AM45" s="24">
        <v>1</v>
      </c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1</v>
      </c>
      <c r="AZ45" s="24">
        <v>16</v>
      </c>
      <c r="BA45" s="24">
        <v>2</v>
      </c>
      <c r="BB45" s="28">
        <f t="shared" si="15"/>
        <v>12.5</v>
      </c>
      <c r="BC45" s="24"/>
      <c r="BD45" s="28">
        <f t="shared" si="16"/>
        <v>0</v>
      </c>
      <c r="BE45" s="22"/>
      <c r="BF45" s="29">
        <f t="shared" si="17"/>
        <v>0</v>
      </c>
      <c r="BG45" s="24">
        <v>8</v>
      </c>
      <c r="BH45" s="29">
        <f t="shared" si="18"/>
        <v>50</v>
      </c>
      <c r="BI45" s="30">
        <f t="shared" si="19"/>
        <v>10</v>
      </c>
      <c r="BJ45" s="29">
        <f t="shared" si="20"/>
        <v>62.5</v>
      </c>
      <c r="BK45" s="24">
        <v>6</v>
      </c>
      <c r="BL45" s="19">
        <f t="shared" si="21"/>
        <v>37.5</v>
      </c>
      <c r="BM45" s="24"/>
      <c r="BN45" s="19">
        <f t="shared" si="22"/>
        <v>0</v>
      </c>
      <c r="BO45" s="24"/>
      <c r="BP45" s="19">
        <f t="shared" si="23"/>
        <v>0</v>
      </c>
      <c r="BQ45" s="24"/>
      <c r="BR45" s="19">
        <f t="shared" si="24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8">SUM(D42:D45)</f>
        <v>119</v>
      </c>
      <c r="E46" s="36">
        <f t="shared" si="48"/>
        <v>88</v>
      </c>
      <c r="F46" s="36">
        <f t="shared" si="48"/>
        <v>119</v>
      </c>
      <c r="G46" s="19">
        <f t="shared" si="0"/>
        <v>100</v>
      </c>
      <c r="H46" s="36">
        <f>SUM(H42:H45)</f>
        <v>20</v>
      </c>
      <c r="I46" s="21">
        <f t="shared" si="1"/>
        <v>16.806722689075631</v>
      </c>
      <c r="J46" s="36">
        <f>SUM(J42:J45)</f>
        <v>0</v>
      </c>
      <c r="K46" s="23">
        <f t="shared" si="2"/>
        <v>0</v>
      </c>
      <c r="L46" s="36">
        <f t="shared" ref="L46:N46" si="49">SUM(L42:L45)</f>
        <v>10</v>
      </c>
      <c r="M46" s="36">
        <f t="shared" si="49"/>
        <v>0</v>
      </c>
      <c r="N46" s="36">
        <f t="shared" si="49"/>
        <v>119</v>
      </c>
      <c r="O46" s="19">
        <f t="shared" si="3"/>
        <v>100</v>
      </c>
      <c r="P46" s="36">
        <f>SUM(P42:P45)</f>
        <v>8</v>
      </c>
      <c r="Q46" s="19">
        <f t="shared" si="4"/>
        <v>6.7226890756302522</v>
      </c>
      <c r="R46" s="36">
        <f>SUM(R42:R45)</f>
        <v>119</v>
      </c>
      <c r="S46" s="19">
        <f t="shared" si="5"/>
        <v>100</v>
      </c>
      <c r="T46" s="36">
        <f>SUM(T42:T45)</f>
        <v>3</v>
      </c>
      <c r="U46" s="19">
        <f t="shared" si="6"/>
        <v>2.5210084033613445</v>
      </c>
      <c r="V46" s="36">
        <f>SUM(V42:V45)</f>
        <v>119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119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119</v>
      </c>
      <c r="AE46" s="19">
        <f t="shared" si="11"/>
        <v>100</v>
      </c>
      <c r="AF46" s="36">
        <f>SUM(AF42:AF45)</f>
        <v>0</v>
      </c>
      <c r="AG46" s="19">
        <f t="shared" si="12"/>
        <v>0</v>
      </c>
      <c r="AH46" s="36">
        <f>SUM(AH42:AH45)</f>
        <v>119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0">SUM(AL42:AL45)</f>
        <v>8</v>
      </c>
      <c r="AM46" s="36">
        <f t="shared" si="50"/>
        <v>1</v>
      </c>
      <c r="AN46" s="36">
        <f t="shared" si="50"/>
        <v>0</v>
      </c>
      <c r="AO46" s="36">
        <f t="shared" si="50"/>
        <v>0</v>
      </c>
      <c r="AP46" s="36">
        <f t="shared" si="50"/>
        <v>0</v>
      </c>
      <c r="AQ46" s="36">
        <f t="shared" si="50"/>
        <v>0</v>
      </c>
      <c r="AR46" s="36">
        <f t="shared" si="50"/>
        <v>0</v>
      </c>
      <c r="AS46" s="36">
        <f t="shared" si="50"/>
        <v>2</v>
      </c>
      <c r="AT46" s="36">
        <f t="shared" si="50"/>
        <v>0</v>
      </c>
      <c r="AU46" s="36">
        <f t="shared" si="50"/>
        <v>0</v>
      </c>
      <c r="AV46" s="36">
        <f t="shared" si="50"/>
        <v>0</v>
      </c>
      <c r="AW46" s="36">
        <f t="shared" si="50"/>
        <v>0</v>
      </c>
      <c r="AX46" s="36">
        <f t="shared" si="50"/>
        <v>0</v>
      </c>
      <c r="AY46" s="36">
        <f t="shared" si="50"/>
        <v>9</v>
      </c>
      <c r="AZ46" s="36">
        <f t="shared" si="50"/>
        <v>84</v>
      </c>
      <c r="BA46" s="36">
        <f t="shared" si="50"/>
        <v>16</v>
      </c>
      <c r="BB46" s="28">
        <f t="shared" si="15"/>
        <v>19.047619047619047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49</v>
      </c>
      <c r="BH46" s="29">
        <f t="shared" si="18"/>
        <v>58.333333333333336</v>
      </c>
      <c r="BI46" s="30">
        <f t="shared" si="19"/>
        <v>65</v>
      </c>
      <c r="BJ46" s="29">
        <f t="shared" si="20"/>
        <v>77.38095238095238</v>
      </c>
      <c r="BK46" s="36">
        <f>SUM(BK42:BK45)</f>
        <v>19</v>
      </c>
      <c r="BL46" s="19">
        <f t="shared" si="21"/>
        <v>22.61904761904762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98">
        <v>9</v>
      </c>
      <c r="B47" s="199" t="s">
        <v>97</v>
      </c>
      <c r="C47" s="32" t="s">
        <v>98</v>
      </c>
      <c r="D47" s="24">
        <v>20</v>
      </c>
      <c r="E47" s="27">
        <v>11</v>
      </c>
      <c r="F47" s="24">
        <v>16</v>
      </c>
      <c r="G47" s="19">
        <f t="shared" si="0"/>
        <v>80</v>
      </c>
      <c r="H47" s="54">
        <v>6</v>
      </c>
      <c r="I47" s="21">
        <f t="shared" ref="I47:I50" si="51">(H47/D47*100)</f>
        <v>30</v>
      </c>
      <c r="J47" s="54"/>
      <c r="K47" s="21">
        <f t="shared" ref="K47:K48" si="52">(J47/D47*100)</f>
        <v>0</v>
      </c>
      <c r="L47" s="24">
        <v>4</v>
      </c>
      <c r="M47" s="24"/>
      <c r="N47" s="54">
        <v>20</v>
      </c>
      <c r="O47" s="19">
        <f t="shared" si="3"/>
        <v>100</v>
      </c>
      <c r="P47" s="54">
        <v>4</v>
      </c>
      <c r="Q47" s="19">
        <f t="shared" ref="Q47:Q48" si="53">(P47/D47*100)</f>
        <v>20</v>
      </c>
      <c r="R47" s="54">
        <f t="shared" ref="R47:R50" si="54">F47</f>
        <v>16</v>
      </c>
      <c r="S47" s="19">
        <f t="shared" si="5"/>
        <v>80</v>
      </c>
      <c r="T47" s="54">
        <v>0</v>
      </c>
      <c r="U47" s="19">
        <f t="shared" ref="U47:U50" si="55">(T47/D47*100)</f>
        <v>0</v>
      </c>
      <c r="V47" s="54">
        <f t="shared" ref="V47:V50" si="56">R47</f>
        <v>16</v>
      </c>
      <c r="W47" s="19">
        <f t="shared" si="7"/>
        <v>80</v>
      </c>
      <c r="X47" s="54">
        <v>0</v>
      </c>
      <c r="Y47" s="19">
        <f t="shared" ref="Y47:Y50" si="57">(X47/D47*100)</f>
        <v>0</v>
      </c>
      <c r="Z47" s="54">
        <f t="shared" ref="Z47:Z50" si="58">F47</f>
        <v>16</v>
      </c>
      <c r="AA47" s="19">
        <f t="shared" si="9"/>
        <v>80</v>
      </c>
      <c r="AB47" s="54"/>
      <c r="AC47" s="19">
        <f t="shared" ref="AC47:AC50" si="59">(AB47/D47*100)</f>
        <v>0</v>
      </c>
      <c r="AD47" s="54">
        <f t="shared" ref="AD47:AD50" si="60">Z47</f>
        <v>16</v>
      </c>
      <c r="AE47" s="19">
        <f t="shared" si="11"/>
        <v>80</v>
      </c>
      <c r="AF47" s="54">
        <v>1</v>
      </c>
      <c r="AG47" s="19">
        <f t="shared" ref="AG47:AG50" si="61">(AF47/D47*100)</f>
        <v>5</v>
      </c>
      <c r="AH47" s="54">
        <f t="shared" ref="AH47:AH50" si="62">Z47</f>
        <v>16</v>
      </c>
      <c r="AI47" s="19">
        <f t="shared" si="13"/>
        <v>80</v>
      </c>
      <c r="AJ47" s="54"/>
      <c r="AK47" s="19">
        <f t="shared" ref="AK47:AK50" si="63">(AJ47/D47*100)</f>
        <v>0</v>
      </c>
      <c r="AL47" s="24"/>
      <c r="AM47" s="24">
        <v>1</v>
      </c>
      <c r="AN47" s="24"/>
      <c r="AO47" s="24">
        <v>1</v>
      </c>
      <c r="AP47" s="24"/>
      <c r="AQ47" s="24">
        <v>1</v>
      </c>
      <c r="AR47" s="24">
        <v>1</v>
      </c>
      <c r="AS47" s="24"/>
      <c r="AT47" s="24"/>
      <c r="AU47" s="24"/>
      <c r="AV47" s="24"/>
      <c r="AW47" s="24"/>
      <c r="AX47" s="24"/>
      <c r="AY47" s="24"/>
      <c r="AZ47" s="24">
        <v>11</v>
      </c>
      <c r="BA47" s="24">
        <v>3</v>
      </c>
      <c r="BB47" s="28">
        <f t="shared" si="15"/>
        <v>27.27272727272727</v>
      </c>
      <c r="BC47" s="24"/>
      <c r="BD47" s="28">
        <f t="shared" si="16"/>
        <v>0</v>
      </c>
      <c r="BE47" s="22"/>
      <c r="BF47" s="29">
        <f t="shared" si="17"/>
        <v>0</v>
      </c>
      <c r="BG47" s="24">
        <v>4</v>
      </c>
      <c r="BH47" s="29">
        <f t="shared" si="18"/>
        <v>36.363636363636367</v>
      </c>
      <c r="BI47" s="30">
        <f t="shared" si="19"/>
        <v>7</v>
      </c>
      <c r="BJ47" s="29">
        <f t="shared" si="20"/>
        <v>63.636363636363633</v>
      </c>
      <c r="BK47" s="24">
        <v>4</v>
      </c>
      <c r="BL47" s="19">
        <f t="shared" si="21"/>
        <v>36.363636363636367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11</v>
      </c>
      <c r="BY47" s="4"/>
    </row>
    <row r="48" spans="1:77" ht="14.25" customHeight="1">
      <c r="A48" s="174"/>
      <c r="B48" s="174"/>
      <c r="C48" s="32" t="s">
        <v>99</v>
      </c>
      <c r="D48" s="24">
        <v>20</v>
      </c>
      <c r="E48" s="27">
        <v>19</v>
      </c>
      <c r="F48" s="24">
        <v>20</v>
      </c>
      <c r="G48" s="19">
        <f t="shared" si="0"/>
        <v>100</v>
      </c>
      <c r="H48" s="54">
        <v>5</v>
      </c>
      <c r="I48" s="21">
        <f t="shared" si="51"/>
        <v>25</v>
      </c>
      <c r="J48" s="54"/>
      <c r="K48" s="21">
        <f t="shared" si="52"/>
        <v>0</v>
      </c>
      <c r="L48" s="24">
        <v>2</v>
      </c>
      <c r="M48" s="24"/>
      <c r="N48" s="54">
        <v>20</v>
      </c>
      <c r="O48" s="19">
        <f t="shared" si="3"/>
        <v>100</v>
      </c>
      <c r="P48" s="54">
        <v>2</v>
      </c>
      <c r="Q48" s="19">
        <f t="shared" si="53"/>
        <v>10</v>
      </c>
      <c r="R48" s="54">
        <f t="shared" si="54"/>
        <v>20</v>
      </c>
      <c r="S48" s="19">
        <f t="shared" si="5"/>
        <v>100</v>
      </c>
      <c r="T48" s="54">
        <v>0</v>
      </c>
      <c r="U48" s="19">
        <f t="shared" si="55"/>
        <v>0</v>
      </c>
      <c r="V48" s="54">
        <f t="shared" si="56"/>
        <v>20</v>
      </c>
      <c r="W48" s="19">
        <f t="shared" si="7"/>
        <v>100</v>
      </c>
      <c r="X48" s="54">
        <v>3</v>
      </c>
      <c r="Y48" s="19">
        <f t="shared" si="57"/>
        <v>15</v>
      </c>
      <c r="Z48" s="54">
        <f t="shared" si="58"/>
        <v>20</v>
      </c>
      <c r="AA48" s="19">
        <f t="shared" si="9"/>
        <v>100</v>
      </c>
      <c r="AB48" s="54">
        <v>0</v>
      </c>
      <c r="AC48" s="19">
        <f t="shared" si="59"/>
        <v>0</v>
      </c>
      <c r="AD48" s="54">
        <f t="shared" si="60"/>
        <v>20</v>
      </c>
      <c r="AE48" s="19">
        <f t="shared" si="11"/>
        <v>100</v>
      </c>
      <c r="AF48" s="54"/>
      <c r="AG48" s="19">
        <f t="shared" si="61"/>
        <v>0</v>
      </c>
      <c r="AH48" s="54">
        <f t="shared" si="62"/>
        <v>20</v>
      </c>
      <c r="AI48" s="19">
        <f t="shared" si="13"/>
        <v>100</v>
      </c>
      <c r="AJ48" s="54"/>
      <c r="AK48" s="19">
        <f t="shared" si="63"/>
        <v>0</v>
      </c>
      <c r="AL48" s="24"/>
      <c r="AM48" s="24">
        <v>1</v>
      </c>
      <c r="AN48" s="24"/>
      <c r="AO48" s="24">
        <v>0</v>
      </c>
      <c r="AP48" s="24"/>
      <c r="AQ48" s="24"/>
      <c r="AR48" s="24">
        <v>0</v>
      </c>
      <c r="AS48" s="24"/>
      <c r="AT48" s="24"/>
      <c r="AU48" s="24"/>
      <c r="AV48" s="24"/>
      <c r="AW48" s="24"/>
      <c r="AX48" s="24"/>
      <c r="AY48" s="24">
        <v>1</v>
      </c>
      <c r="AZ48" s="24">
        <v>15</v>
      </c>
      <c r="BA48" s="24">
        <v>2</v>
      </c>
      <c r="BB48" s="28">
        <f t="shared" si="15"/>
        <v>13.333333333333334</v>
      </c>
      <c r="BC48" s="24"/>
      <c r="BD48" s="28">
        <f t="shared" si="16"/>
        <v>0</v>
      </c>
      <c r="BE48" s="22"/>
      <c r="BF48" s="29">
        <f t="shared" si="17"/>
        <v>0</v>
      </c>
      <c r="BG48" s="24">
        <v>12</v>
      </c>
      <c r="BH48" s="29">
        <f t="shared" si="18"/>
        <v>80</v>
      </c>
      <c r="BI48" s="30">
        <f t="shared" si="19"/>
        <v>14</v>
      </c>
      <c r="BJ48" s="29">
        <f t="shared" si="20"/>
        <v>93.333333333333329</v>
      </c>
      <c r="BK48" s="24">
        <v>1</v>
      </c>
      <c r="BL48" s="19">
        <f t="shared" si="21"/>
        <v>6.666666666666667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52</v>
      </c>
      <c r="BY48" s="4"/>
    </row>
    <row r="49" spans="1:77" ht="14.25" customHeight="1">
      <c r="A49" s="174"/>
      <c r="B49" s="174"/>
      <c r="C49" s="32" t="s">
        <v>100</v>
      </c>
      <c r="D49" s="24">
        <v>21</v>
      </c>
      <c r="E49" s="27">
        <v>7</v>
      </c>
      <c r="F49" s="24">
        <v>6</v>
      </c>
      <c r="G49" s="19">
        <f t="shared" si="0"/>
        <v>28.571428571428569</v>
      </c>
      <c r="H49" s="54">
        <v>1</v>
      </c>
      <c r="I49" s="21">
        <f t="shared" si="51"/>
        <v>4.7619047619047619</v>
      </c>
      <c r="J49" s="54"/>
      <c r="K49" s="21">
        <f t="shared" ref="K49:K85" si="64">(J49/F49*100)</f>
        <v>0</v>
      </c>
      <c r="L49" s="24">
        <v>2</v>
      </c>
      <c r="M49" s="24"/>
      <c r="N49" s="54">
        <v>21</v>
      </c>
      <c r="O49" s="19">
        <f t="shared" si="3"/>
        <v>100</v>
      </c>
      <c r="P49" s="54">
        <v>1</v>
      </c>
      <c r="Q49" s="19">
        <f t="shared" ref="Q49:Q85" si="65">(P49/N49*100)</f>
        <v>4.7619047619047619</v>
      </c>
      <c r="R49" s="54">
        <f t="shared" si="54"/>
        <v>6</v>
      </c>
      <c r="S49" s="19">
        <f t="shared" si="5"/>
        <v>28.571428571428569</v>
      </c>
      <c r="T49" s="54">
        <v>1</v>
      </c>
      <c r="U49" s="19">
        <f t="shared" si="55"/>
        <v>4.7619047619047619</v>
      </c>
      <c r="V49" s="54">
        <f t="shared" si="56"/>
        <v>6</v>
      </c>
      <c r="W49" s="19">
        <f t="shared" si="7"/>
        <v>28.571428571428569</v>
      </c>
      <c r="X49" s="54">
        <v>2</v>
      </c>
      <c r="Y49" s="19">
        <f t="shared" si="57"/>
        <v>9.5238095238095237</v>
      </c>
      <c r="Z49" s="54">
        <f t="shared" si="58"/>
        <v>6</v>
      </c>
      <c r="AA49" s="19">
        <f t="shared" si="9"/>
        <v>28.571428571428569</v>
      </c>
      <c r="AB49" s="54"/>
      <c r="AC49" s="19">
        <f t="shared" si="59"/>
        <v>0</v>
      </c>
      <c r="AD49" s="54">
        <f t="shared" si="60"/>
        <v>6</v>
      </c>
      <c r="AE49" s="19">
        <f t="shared" si="11"/>
        <v>28.571428571428569</v>
      </c>
      <c r="AF49" s="54"/>
      <c r="AG49" s="19">
        <f t="shared" si="61"/>
        <v>0</v>
      </c>
      <c r="AH49" s="54">
        <f t="shared" si="62"/>
        <v>6</v>
      </c>
      <c r="AI49" s="19">
        <f t="shared" si="13"/>
        <v>28.571428571428569</v>
      </c>
      <c r="AJ49" s="54"/>
      <c r="AK49" s="19">
        <f t="shared" si="63"/>
        <v>0</v>
      </c>
      <c r="AL49" s="24"/>
      <c r="AM49" s="24">
        <v>0</v>
      </c>
      <c r="AN49" s="24"/>
      <c r="AO49" s="24">
        <v>0</v>
      </c>
      <c r="AP49" s="24"/>
      <c r="AQ49" s="24"/>
      <c r="AR49" s="24">
        <v>0</v>
      </c>
      <c r="AS49" s="24"/>
      <c r="AT49" s="24"/>
      <c r="AU49" s="24"/>
      <c r="AV49" s="24"/>
      <c r="AW49" s="24"/>
      <c r="AX49" s="24"/>
      <c r="AY49" s="24">
        <v>1</v>
      </c>
      <c r="AZ49" s="24">
        <v>19</v>
      </c>
      <c r="BA49" s="24">
        <v>4</v>
      </c>
      <c r="BB49" s="28">
        <f t="shared" si="15"/>
        <v>21.052631578947366</v>
      </c>
      <c r="BC49" s="24"/>
      <c r="BD49" s="28">
        <f t="shared" si="16"/>
        <v>0</v>
      </c>
      <c r="BE49" s="22"/>
      <c r="BF49" s="29">
        <f t="shared" si="17"/>
        <v>0</v>
      </c>
      <c r="BG49" s="24">
        <v>8</v>
      </c>
      <c r="BH49" s="29">
        <f t="shared" si="18"/>
        <v>42.105263157894733</v>
      </c>
      <c r="BI49" s="30">
        <f t="shared" si="19"/>
        <v>12</v>
      </c>
      <c r="BJ49" s="29">
        <f t="shared" si="20"/>
        <v>63.157894736842103</v>
      </c>
      <c r="BK49" s="24">
        <v>7</v>
      </c>
      <c r="BL49" s="19">
        <f t="shared" si="21"/>
        <v>36.84210526315789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52</v>
      </c>
      <c r="BY49" s="4"/>
    </row>
    <row r="50" spans="1:77" ht="14.25" customHeight="1">
      <c r="A50" s="175"/>
      <c r="B50" s="175"/>
      <c r="C50" s="32" t="s">
        <v>101</v>
      </c>
      <c r="D50" s="24">
        <v>10</v>
      </c>
      <c r="E50" s="27">
        <v>9</v>
      </c>
      <c r="F50" s="24">
        <v>8</v>
      </c>
      <c r="G50" s="19">
        <f t="shared" si="0"/>
        <v>80</v>
      </c>
      <c r="H50" s="54">
        <v>5</v>
      </c>
      <c r="I50" s="21">
        <f t="shared" si="51"/>
        <v>50</v>
      </c>
      <c r="J50" s="54"/>
      <c r="K50" s="21">
        <f t="shared" si="64"/>
        <v>0</v>
      </c>
      <c r="L50" s="24">
        <v>1</v>
      </c>
      <c r="M50" s="24"/>
      <c r="N50" s="54">
        <v>10</v>
      </c>
      <c r="O50" s="19">
        <f t="shared" si="3"/>
        <v>100</v>
      </c>
      <c r="P50" s="54">
        <v>4</v>
      </c>
      <c r="Q50" s="19">
        <f t="shared" si="65"/>
        <v>40</v>
      </c>
      <c r="R50" s="54">
        <f t="shared" si="54"/>
        <v>8</v>
      </c>
      <c r="S50" s="19">
        <f t="shared" si="5"/>
        <v>80</v>
      </c>
      <c r="T50" s="54">
        <v>0</v>
      </c>
      <c r="U50" s="19">
        <f t="shared" si="55"/>
        <v>0</v>
      </c>
      <c r="V50" s="54">
        <f t="shared" si="56"/>
        <v>8</v>
      </c>
      <c r="W50" s="19">
        <f t="shared" si="7"/>
        <v>80</v>
      </c>
      <c r="X50" s="54">
        <v>1</v>
      </c>
      <c r="Y50" s="19">
        <f t="shared" si="57"/>
        <v>10</v>
      </c>
      <c r="Z50" s="54">
        <f t="shared" si="58"/>
        <v>8</v>
      </c>
      <c r="AA50" s="19">
        <f t="shared" si="9"/>
        <v>80</v>
      </c>
      <c r="AB50" s="54"/>
      <c r="AC50" s="19">
        <f t="shared" si="59"/>
        <v>0</v>
      </c>
      <c r="AD50" s="54">
        <f t="shared" si="60"/>
        <v>8</v>
      </c>
      <c r="AE50" s="19">
        <f t="shared" si="11"/>
        <v>80</v>
      </c>
      <c r="AF50" s="54"/>
      <c r="AG50" s="19">
        <f t="shared" si="61"/>
        <v>0</v>
      </c>
      <c r="AH50" s="54">
        <f t="shared" si="62"/>
        <v>8</v>
      </c>
      <c r="AI50" s="19">
        <f t="shared" si="13"/>
        <v>80</v>
      </c>
      <c r="AJ50" s="54"/>
      <c r="AK50" s="19">
        <f t="shared" si="63"/>
        <v>0</v>
      </c>
      <c r="AL50" s="24"/>
      <c r="AM50" s="24">
        <v>1</v>
      </c>
      <c r="AN50" s="24"/>
      <c r="AO50" s="24">
        <v>1</v>
      </c>
      <c r="AP50" s="24"/>
      <c r="AQ50" s="24"/>
      <c r="AR50" s="24">
        <v>1</v>
      </c>
      <c r="AS50" s="24"/>
      <c r="AT50" s="24"/>
      <c r="AU50" s="24"/>
      <c r="AV50" s="24"/>
      <c r="AW50" s="24"/>
      <c r="AX50" s="24"/>
      <c r="AY50" s="24"/>
      <c r="AZ50" s="24">
        <v>7</v>
      </c>
      <c r="BA50" s="24">
        <v>2</v>
      </c>
      <c r="BB50" s="28">
        <f t="shared" si="15"/>
        <v>28.571428571428569</v>
      </c>
      <c r="BC50" s="24"/>
      <c r="BD50" s="28">
        <f t="shared" si="16"/>
        <v>0</v>
      </c>
      <c r="BE50" s="22"/>
      <c r="BF50" s="29">
        <f t="shared" si="17"/>
        <v>0</v>
      </c>
      <c r="BG50" s="24">
        <v>3</v>
      </c>
      <c r="BH50" s="29">
        <f t="shared" si="18"/>
        <v>42.857142857142854</v>
      </c>
      <c r="BI50" s="30">
        <f t="shared" si="19"/>
        <v>5</v>
      </c>
      <c r="BJ50" s="29">
        <f t="shared" si="20"/>
        <v>71.428571428571431</v>
      </c>
      <c r="BK50" s="24">
        <v>2</v>
      </c>
      <c r="BL50" s="19">
        <f t="shared" si="21"/>
        <v>28.571428571428569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6">SUM(D47:D50)</f>
        <v>71</v>
      </c>
      <c r="E51" s="36">
        <f t="shared" si="66"/>
        <v>46</v>
      </c>
      <c r="F51" s="36">
        <f t="shared" si="66"/>
        <v>50</v>
      </c>
      <c r="G51" s="19">
        <f t="shared" si="0"/>
        <v>70.422535211267601</v>
      </c>
      <c r="H51" s="36">
        <f>SUM(H47:H50)</f>
        <v>17</v>
      </c>
      <c r="I51" s="21">
        <f t="shared" ref="I51:I85" si="67">(H51/F51*100)</f>
        <v>34</v>
      </c>
      <c r="J51" s="36">
        <f>SUM(J47:J50)</f>
        <v>0</v>
      </c>
      <c r="K51" s="23">
        <f t="shared" si="64"/>
        <v>0</v>
      </c>
      <c r="L51" s="36">
        <f t="shared" ref="L51:N51" si="68">SUM(L47:L50)</f>
        <v>9</v>
      </c>
      <c r="M51" s="36">
        <f t="shared" si="68"/>
        <v>0</v>
      </c>
      <c r="N51" s="36">
        <f t="shared" si="68"/>
        <v>71</v>
      </c>
      <c r="O51" s="19">
        <f t="shared" si="3"/>
        <v>100</v>
      </c>
      <c r="P51" s="36">
        <f>SUM(P47:P50)</f>
        <v>11</v>
      </c>
      <c r="Q51" s="19">
        <f t="shared" si="65"/>
        <v>15.492957746478872</v>
      </c>
      <c r="R51" s="36">
        <f>SUM(R47:R50)</f>
        <v>50</v>
      </c>
      <c r="S51" s="19">
        <f t="shared" si="5"/>
        <v>70.422535211267601</v>
      </c>
      <c r="T51" s="36">
        <f>SUM(T47:T50)</f>
        <v>1</v>
      </c>
      <c r="U51" s="19">
        <f t="shared" ref="U51:U85" si="69">(T51/R51*100)</f>
        <v>2</v>
      </c>
      <c r="V51" s="36">
        <f>SUM(V47:V50)</f>
        <v>50</v>
      </c>
      <c r="W51" s="19">
        <f t="shared" si="7"/>
        <v>70.422535211267601</v>
      </c>
      <c r="X51" s="36">
        <f>SUM(X47:X50)</f>
        <v>6</v>
      </c>
      <c r="Y51" s="19">
        <f t="shared" ref="Y51:Y85" si="70">(X51/V51*100)</f>
        <v>12</v>
      </c>
      <c r="Z51" s="36">
        <f>SUM(Z47:Z50)</f>
        <v>50</v>
      </c>
      <c r="AA51" s="19">
        <f t="shared" si="9"/>
        <v>70.422535211267601</v>
      </c>
      <c r="AB51" s="36">
        <f>SUM(AB47:AB50)</f>
        <v>0</v>
      </c>
      <c r="AC51" s="19">
        <f t="shared" ref="AC51:AC85" si="71">(AB51/Z51*100)</f>
        <v>0</v>
      </c>
      <c r="AD51" s="36">
        <f>SUM(AD47:AD50)</f>
        <v>50</v>
      </c>
      <c r="AE51" s="19">
        <f t="shared" si="11"/>
        <v>70.422535211267601</v>
      </c>
      <c r="AF51" s="36">
        <f>SUM(AF47:AF50)</f>
        <v>1</v>
      </c>
      <c r="AG51" s="19">
        <f t="shared" ref="AG51:AG85" si="72">(AF51/AD51*100)</f>
        <v>2</v>
      </c>
      <c r="AH51" s="36">
        <f>SUM(AH47:AH50)</f>
        <v>50</v>
      </c>
      <c r="AI51" s="19">
        <f t="shared" si="13"/>
        <v>70.422535211267601</v>
      </c>
      <c r="AJ51" s="36">
        <f>SUM(AJ47:AJ50)</f>
        <v>0</v>
      </c>
      <c r="AK51" s="19">
        <f t="shared" ref="AK51:AK85" si="73">(AJ51/AH51*100)</f>
        <v>0</v>
      </c>
      <c r="AL51" s="36">
        <f t="shared" ref="AL51:BA51" si="74">SUM(AL47:AL50)</f>
        <v>0</v>
      </c>
      <c r="AM51" s="36">
        <f t="shared" si="74"/>
        <v>3</v>
      </c>
      <c r="AN51" s="36">
        <f t="shared" si="74"/>
        <v>0</v>
      </c>
      <c r="AO51" s="36">
        <f t="shared" si="74"/>
        <v>2</v>
      </c>
      <c r="AP51" s="36">
        <f t="shared" si="74"/>
        <v>0</v>
      </c>
      <c r="AQ51" s="36">
        <f t="shared" si="74"/>
        <v>1</v>
      </c>
      <c r="AR51" s="36">
        <f t="shared" si="74"/>
        <v>2</v>
      </c>
      <c r="AS51" s="36">
        <f t="shared" si="74"/>
        <v>0</v>
      </c>
      <c r="AT51" s="36">
        <f t="shared" si="74"/>
        <v>0</v>
      </c>
      <c r="AU51" s="36">
        <f t="shared" si="74"/>
        <v>0</v>
      </c>
      <c r="AV51" s="36">
        <f t="shared" si="74"/>
        <v>0</v>
      </c>
      <c r="AW51" s="36">
        <f t="shared" si="74"/>
        <v>0</v>
      </c>
      <c r="AX51" s="36">
        <f t="shared" si="74"/>
        <v>0</v>
      </c>
      <c r="AY51" s="36">
        <f t="shared" si="74"/>
        <v>2</v>
      </c>
      <c r="AZ51" s="36">
        <f t="shared" si="74"/>
        <v>52</v>
      </c>
      <c r="BA51" s="36">
        <f t="shared" si="74"/>
        <v>11</v>
      </c>
      <c r="BB51" s="28">
        <f t="shared" si="15"/>
        <v>21.153846153846153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27</v>
      </c>
      <c r="BH51" s="29">
        <f t="shared" si="18"/>
        <v>51.923076923076927</v>
      </c>
      <c r="BI51" s="30">
        <f t="shared" si="19"/>
        <v>38</v>
      </c>
      <c r="BJ51" s="29">
        <f t="shared" si="20"/>
        <v>73.076923076923066</v>
      </c>
      <c r="BK51" s="36">
        <f>SUM(BK47:BK50)</f>
        <v>14</v>
      </c>
      <c r="BL51" s="19">
        <f t="shared" si="21"/>
        <v>26.923076923076923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99">
        <v>10</v>
      </c>
      <c r="B52" s="198" t="s">
        <v>102</v>
      </c>
      <c r="C52" s="32" t="s">
        <v>103</v>
      </c>
      <c r="D52" s="24">
        <v>43</v>
      </c>
      <c r="E52" s="27">
        <v>41</v>
      </c>
      <c r="F52" s="24">
        <v>39</v>
      </c>
      <c r="G52" s="19">
        <f t="shared" si="0"/>
        <v>90.697674418604649</v>
      </c>
      <c r="H52" s="24">
        <v>12</v>
      </c>
      <c r="I52" s="21">
        <f t="shared" si="67"/>
        <v>30.76923076923077</v>
      </c>
      <c r="J52" s="24">
        <v>0</v>
      </c>
      <c r="K52" s="23">
        <f t="shared" si="64"/>
        <v>0</v>
      </c>
      <c r="L52" s="24">
        <v>0</v>
      </c>
      <c r="M52" s="24">
        <v>0</v>
      </c>
      <c r="N52" s="24">
        <v>43</v>
      </c>
      <c r="O52" s="19">
        <f t="shared" si="3"/>
        <v>100</v>
      </c>
      <c r="P52" s="24">
        <v>11</v>
      </c>
      <c r="Q52" s="19">
        <f t="shared" si="65"/>
        <v>25.581395348837212</v>
      </c>
      <c r="R52" s="24">
        <v>39</v>
      </c>
      <c r="S52" s="19">
        <f t="shared" si="5"/>
        <v>90.697674418604649</v>
      </c>
      <c r="T52" s="24">
        <v>0</v>
      </c>
      <c r="U52" s="19">
        <f t="shared" si="69"/>
        <v>0</v>
      </c>
      <c r="V52" s="24">
        <v>39</v>
      </c>
      <c r="W52" s="19">
        <f t="shared" si="7"/>
        <v>90.697674418604649</v>
      </c>
      <c r="X52" s="24">
        <v>0</v>
      </c>
      <c r="Y52" s="19">
        <f t="shared" si="70"/>
        <v>0</v>
      </c>
      <c r="Z52" s="24">
        <v>39</v>
      </c>
      <c r="AA52" s="19">
        <f t="shared" si="9"/>
        <v>90.697674418604649</v>
      </c>
      <c r="AB52" s="24">
        <v>0</v>
      </c>
      <c r="AC52" s="19">
        <f t="shared" si="71"/>
        <v>0</v>
      </c>
      <c r="AD52" s="24">
        <v>39</v>
      </c>
      <c r="AE52" s="19">
        <f t="shared" si="11"/>
        <v>90.697674418604649</v>
      </c>
      <c r="AF52" s="24">
        <v>1</v>
      </c>
      <c r="AG52" s="19">
        <f t="shared" si="72"/>
        <v>2.5641025641025639</v>
      </c>
      <c r="AH52" s="24">
        <v>39</v>
      </c>
      <c r="AI52" s="19">
        <f t="shared" si="13"/>
        <v>90.697674418604649</v>
      </c>
      <c r="AJ52" s="24">
        <v>0</v>
      </c>
      <c r="AK52" s="19">
        <f t="shared" si="73"/>
        <v>0</v>
      </c>
      <c r="AL52" s="24">
        <v>1</v>
      </c>
      <c r="AM52" s="24">
        <v>1</v>
      </c>
      <c r="AN52" s="24">
        <v>0</v>
      </c>
      <c r="AO52" s="24">
        <v>1</v>
      </c>
      <c r="AP52" s="24">
        <v>0</v>
      </c>
      <c r="AQ52" s="24">
        <v>0</v>
      </c>
      <c r="AR52" s="24">
        <v>2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3</v>
      </c>
      <c r="AZ52" s="24">
        <v>34</v>
      </c>
      <c r="BA52" s="24">
        <v>6</v>
      </c>
      <c r="BB52" s="28">
        <f t="shared" si="15"/>
        <v>17.647058823529413</v>
      </c>
      <c r="BC52" s="24">
        <v>1</v>
      </c>
      <c r="BD52" s="28">
        <f t="shared" si="16"/>
        <v>2.9411764705882351</v>
      </c>
      <c r="BE52" s="22">
        <v>0</v>
      </c>
      <c r="BF52" s="29">
        <f t="shared" si="17"/>
        <v>0</v>
      </c>
      <c r="BG52" s="24">
        <v>12</v>
      </c>
      <c r="BH52" s="29">
        <f t="shared" si="18"/>
        <v>35.294117647058826</v>
      </c>
      <c r="BI52" s="30">
        <f t="shared" si="19"/>
        <v>19</v>
      </c>
      <c r="BJ52" s="29">
        <f t="shared" si="20"/>
        <v>55.882352941176471</v>
      </c>
      <c r="BK52" s="24">
        <v>15</v>
      </c>
      <c r="BL52" s="19">
        <f t="shared" si="21"/>
        <v>44.117647058823529</v>
      </c>
      <c r="BM52" s="24">
        <v>0</v>
      </c>
      <c r="BN52" s="19">
        <f t="shared" si="22"/>
        <v>0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20</v>
      </c>
      <c r="BY52" s="4"/>
    </row>
    <row r="53" spans="1:77" ht="14.25" customHeight="1">
      <c r="A53" s="174"/>
      <c r="B53" s="174"/>
      <c r="C53" s="32" t="s">
        <v>104</v>
      </c>
      <c r="D53" s="24">
        <v>18</v>
      </c>
      <c r="E53" s="27">
        <v>16</v>
      </c>
      <c r="F53" s="24">
        <v>12</v>
      </c>
      <c r="G53" s="19">
        <f t="shared" si="0"/>
        <v>66.666666666666657</v>
      </c>
      <c r="H53" s="24">
        <v>4</v>
      </c>
      <c r="I53" s="21">
        <f t="shared" si="67"/>
        <v>33.333333333333329</v>
      </c>
      <c r="J53" s="24">
        <v>0</v>
      </c>
      <c r="K53" s="23">
        <f t="shared" si="64"/>
        <v>0</v>
      </c>
      <c r="L53" s="24">
        <v>0</v>
      </c>
      <c r="M53" s="24">
        <v>0</v>
      </c>
      <c r="N53" s="24">
        <v>18</v>
      </c>
      <c r="O53" s="19">
        <f t="shared" si="3"/>
        <v>100</v>
      </c>
      <c r="P53" s="24">
        <v>2</v>
      </c>
      <c r="Q53" s="19">
        <f t="shared" si="65"/>
        <v>11.111111111111111</v>
      </c>
      <c r="R53" s="24">
        <v>12</v>
      </c>
      <c r="S53" s="19">
        <f t="shared" si="5"/>
        <v>66.666666666666657</v>
      </c>
      <c r="T53" s="24">
        <v>0</v>
      </c>
      <c r="U53" s="19">
        <f t="shared" si="69"/>
        <v>0</v>
      </c>
      <c r="V53" s="24">
        <v>12</v>
      </c>
      <c r="W53" s="19">
        <f t="shared" si="7"/>
        <v>66.666666666666657</v>
      </c>
      <c r="X53" s="24">
        <v>0</v>
      </c>
      <c r="Y53" s="19">
        <f t="shared" si="70"/>
        <v>0</v>
      </c>
      <c r="Z53" s="24">
        <v>12</v>
      </c>
      <c r="AA53" s="19">
        <f t="shared" si="9"/>
        <v>66.666666666666657</v>
      </c>
      <c r="AB53" s="24">
        <v>0</v>
      </c>
      <c r="AC53" s="19">
        <f t="shared" si="71"/>
        <v>0</v>
      </c>
      <c r="AD53" s="24">
        <v>12</v>
      </c>
      <c r="AE53" s="19">
        <f t="shared" si="11"/>
        <v>66.666666666666657</v>
      </c>
      <c r="AF53" s="24">
        <v>0</v>
      </c>
      <c r="AG53" s="19">
        <f t="shared" si="72"/>
        <v>0</v>
      </c>
      <c r="AH53" s="24">
        <v>12</v>
      </c>
      <c r="AI53" s="19">
        <f t="shared" si="13"/>
        <v>66.666666666666657</v>
      </c>
      <c r="AJ53" s="24">
        <v>0</v>
      </c>
      <c r="AK53" s="19">
        <f t="shared" si="73"/>
        <v>0</v>
      </c>
      <c r="AL53" s="24">
        <v>0</v>
      </c>
      <c r="AM53" s="24">
        <v>0</v>
      </c>
      <c r="AN53" s="24">
        <v>0</v>
      </c>
      <c r="AO53" s="24">
        <v>1</v>
      </c>
      <c r="AP53" s="24">
        <v>0</v>
      </c>
      <c r="AQ53" s="24">
        <v>0</v>
      </c>
      <c r="AR53" s="24">
        <v>1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2</v>
      </c>
      <c r="AZ53" s="24">
        <v>21</v>
      </c>
      <c r="BA53" s="24">
        <v>5</v>
      </c>
      <c r="BB53" s="28">
        <f t="shared" si="15"/>
        <v>23.809523809523807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7</v>
      </c>
      <c r="BH53" s="29">
        <f t="shared" si="18"/>
        <v>33.333333333333329</v>
      </c>
      <c r="BI53" s="30">
        <f t="shared" si="19"/>
        <v>12</v>
      </c>
      <c r="BJ53" s="29">
        <f t="shared" si="20"/>
        <v>57.142857142857139</v>
      </c>
      <c r="BK53" s="24">
        <v>9</v>
      </c>
      <c r="BL53" s="19">
        <f t="shared" si="21"/>
        <v>42.857142857142854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84</v>
      </c>
      <c r="BY53" s="4"/>
    </row>
    <row r="54" spans="1:77" ht="14.25" customHeight="1">
      <c r="A54" s="175"/>
      <c r="B54" s="175"/>
      <c r="C54" s="32" t="s">
        <v>105</v>
      </c>
      <c r="D54" s="24">
        <v>32</v>
      </c>
      <c r="E54" s="27">
        <v>30</v>
      </c>
      <c r="F54" s="24">
        <v>27</v>
      </c>
      <c r="G54" s="19">
        <f t="shared" si="0"/>
        <v>84.375</v>
      </c>
      <c r="H54" s="24">
        <v>8</v>
      </c>
      <c r="I54" s="21">
        <f t="shared" si="67"/>
        <v>29.629629629629626</v>
      </c>
      <c r="J54" s="24">
        <v>0</v>
      </c>
      <c r="K54" s="23">
        <f t="shared" si="64"/>
        <v>0</v>
      </c>
      <c r="L54" s="24">
        <v>0</v>
      </c>
      <c r="M54" s="24">
        <v>0</v>
      </c>
      <c r="N54" s="24">
        <v>32</v>
      </c>
      <c r="O54" s="19">
        <f t="shared" si="3"/>
        <v>100</v>
      </c>
      <c r="P54" s="24">
        <v>8</v>
      </c>
      <c r="Q54" s="19">
        <f t="shared" si="65"/>
        <v>25</v>
      </c>
      <c r="R54" s="24">
        <v>27</v>
      </c>
      <c r="S54" s="19">
        <f t="shared" si="5"/>
        <v>84.375</v>
      </c>
      <c r="T54" s="24">
        <v>0</v>
      </c>
      <c r="U54" s="19">
        <f t="shared" si="69"/>
        <v>0</v>
      </c>
      <c r="V54" s="24">
        <v>27</v>
      </c>
      <c r="W54" s="19">
        <f t="shared" si="7"/>
        <v>84.375</v>
      </c>
      <c r="X54" s="24">
        <v>0</v>
      </c>
      <c r="Y54" s="19">
        <f t="shared" si="70"/>
        <v>0</v>
      </c>
      <c r="Z54" s="24">
        <v>27</v>
      </c>
      <c r="AA54" s="19">
        <f t="shared" si="9"/>
        <v>84.375</v>
      </c>
      <c r="AB54" s="24">
        <v>0</v>
      </c>
      <c r="AC54" s="19">
        <f t="shared" si="71"/>
        <v>0</v>
      </c>
      <c r="AD54" s="24">
        <v>27</v>
      </c>
      <c r="AE54" s="19">
        <f t="shared" si="11"/>
        <v>84.375</v>
      </c>
      <c r="AF54" s="24">
        <v>1</v>
      </c>
      <c r="AG54" s="19">
        <f t="shared" si="72"/>
        <v>3.7037037037037033</v>
      </c>
      <c r="AH54" s="24">
        <v>27</v>
      </c>
      <c r="AI54" s="19">
        <f t="shared" si="13"/>
        <v>84.375</v>
      </c>
      <c r="AJ54" s="24">
        <v>0</v>
      </c>
      <c r="AK54" s="19">
        <f t="shared" si="73"/>
        <v>0</v>
      </c>
      <c r="AL54" s="24">
        <v>0</v>
      </c>
      <c r="AM54" s="24">
        <v>1</v>
      </c>
      <c r="AN54" s="24">
        <v>0</v>
      </c>
      <c r="AO54" s="24">
        <v>1</v>
      </c>
      <c r="AP54" s="24">
        <v>0</v>
      </c>
      <c r="AQ54" s="24">
        <v>0</v>
      </c>
      <c r="AR54" s="24">
        <v>2</v>
      </c>
      <c r="AS54" s="24">
        <v>1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1</v>
      </c>
      <c r="AZ54" s="24">
        <v>29</v>
      </c>
      <c r="BA54" s="24">
        <v>6</v>
      </c>
      <c r="BB54" s="28">
        <f t="shared" si="15"/>
        <v>20.689655172413794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10</v>
      </c>
      <c r="BH54" s="29">
        <f t="shared" si="18"/>
        <v>34.482758620689658</v>
      </c>
      <c r="BI54" s="30">
        <f t="shared" si="19"/>
        <v>16</v>
      </c>
      <c r="BJ54" s="29">
        <f t="shared" si="20"/>
        <v>55.172413793103445</v>
      </c>
      <c r="BK54" s="24">
        <v>13</v>
      </c>
      <c r="BL54" s="19">
        <f t="shared" si="21"/>
        <v>44.827586206896555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84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5">SUM(D52:D54)</f>
        <v>93</v>
      </c>
      <c r="E55" s="36">
        <f t="shared" si="75"/>
        <v>87</v>
      </c>
      <c r="F55" s="55">
        <f t="shared" si="75"/>
        <v>78</v>
      </c>
      <c r="G55" s="19">
        <f t="shared" si="0"/>
        <v>83.870967741935488</v>
      </c>
      <c r="H55" s="36">
        <f>SUM(H52:H54)</f>
        <v>24</v>
      </c>
      <c r="I55" s="21">
        <f t="shared" si="67"/>
        <v>30.76923076923077</v>
      </c>
      <c r="J55" s="36">
        <f>SUM(J52:J54)</f>
        <v>0</v>
      </c>
      <c r="K55" s="23">
        <f t="shared" si="64"/>
        <v>0</v>
      </c>
      <c r="L55" s="36">
        <f t="shared" ref="L55:N55" si="76">SUM(L52:L54)</f>
        <v>0</v>
      </c>
      <c r="M55" s="36">
        <f t="shared" si="76"/>
        <v>0</v>
      </c>
      <c r="N55" s="55">
        <f t="shared" si="76"/>
        <v>93</v>
      </c>
      <c r="O55" s="19">
        <f t="shared" si="3"/>
        <v>100</v>
      </c>
      <c r="P55" s="36">
        <f>SUM(P52:P54)</f>
        <v>21</v>
      </c>
      <c r="Q55" s="19">
        <f t="shared" si="65"/>
        <v>22.58064516129032</v>
      </c>
      <c r="R55" s="36">
        <f>SUM(R52:R54)</f>
        <v>78</v>
      </c>
      <c r="S55" s="19">
        <f t="shared" si="5"/>
        <v>83.870967741935488</v>
      </c>
      <c r="T55" s="36">
        <f>SUM(T52:T54)</f>
        <v>0</v>
      </c>
      <c r="U55" s="19">
        <f t="shared" si="69"/>
        <v>0</v>
      </c>
      <c r="V55" s="36">
        <f>SUM(V52:V54)</f>
        <v>78</v>
      </c>
      <c r="W55" s="19">
        <f t="shared" si="7"/>
        <v>83.870967741935488</v>
      </c>
      <c r="X55" s="36">
        <f>SUM(X52:X54)</f>
        <v>0</v>
      </c>
      <c r="Y55" s="19">
        <f t="shared" si="70"/>
        <v>0</v>
      </c>
      <c r="Z55" s="36">
        <f>SUM(Z52:Z54)</f>
        <v>78</v>
      </c>
      <c r="AA55" s="19">
        <f t="shared" si="9"/>
        <v>83.870967741935488</v>
      </c>
      <c r="AB55" s="36">
        <f>SUM(AB52:AB54)</f>
        <v>0</v>
      </c>
      <c r="AC55" s="19">
        <f t="shared" si="71"/>
        <v>0</v>
      </c>
      <c r="AD55" s="36">
        <f>SUM(AD52:AD54)</f>
        <v>78</v>
      </c>
      <c r="AE55" s="19">
        <f t="shared" si="11"/>
        <v>83.870967741935488</v>
      </c>
      <c r="AF55" s="36">
        <f>SUM(AF52:AF54)</f>
        <v>2</v>
      </c>
      <c r="AG55" s="19">
        <f t="shared" si="72"/>
        <v>2.5641025641025639</v>
      </c>
      <c r="AH55" s="36">
        <f>SUM(AH52:AH54)</f>
        <v>78</v>
      </c>
      <c r="AI55" s="19">
        <f t="shared" si="13"/>
        <v>83.870967741935488</v>
      </c>
      <c r="AJ55" s="36">
        <f>SUM(AJ52:AJ54)</f>
        <v>0</v>
      </c>
      <c r="AK55" s="19">
        <f t="shared" si="73"/>
        <v>0</v>
      </c>
      <c r="AL55" s="36">
        <f t="shared" ref="AL55:BA55" si="77">SUM(AL52:AL54)</f>
        <v>1</v>
      </c>
      <c r="AM55" s="36">
        <f t="shared" si="77"/>
        <v>2</v>
      </c>
      <c r="AN55" s="36">
        <f t="shared" si="77"/>
        <v>0</v>
      </c>
      <c r="AO55" s="36">
        <f t="shared" si="77"/>
        <v>3</v>
      </c>
      <c r="AP55" s="36">
        <f t="shared" si="77"/>
        <v>0</v>
      </c>
      <c r="AQ55" s="36">
        <f t="shared" si="77"/>
        <v>0</v>
      </c>
      <c r="AR55" s="36">
        <f t="shared" si="77"/>
        <v>5</v>
      </c>
      <c r="AS55" s="36">
        <f t="shared" si="77"/>
        <v>1</v>
      </c>
      <c r="AT55" s="36">
        <f t="shared" si="77"/>
        <v>0</v>
      </c>
      <c r="AU55" s="36">
        <f t="shared" si="77"/>
        <v>0</v>
      </c>
      <c r="AV55" s="36">
        <f t="shared" si="77"/>
        <v>0</v>
      </c>
      <c r="AW55" s="36">
        <f t="shared" si="77"/>
        <v>0</v>
      </c>
      <c r="AX55" s="36">
        <f t="shared" si="77"/>
        <v>0</v>
      </c>
      <c r="AY55" s="36">
        <f t="shared" si="77"/>
        <v>6</v>
      </c>
      <c r="AZ55" s="36">
        <f t="shared" si="77"/>
        <v>84</v>
      </c>
      <c r="BA55" s="36">
        <f t="shared" si="77"/>
        <v>17</v>
      </c>
      <c r="BB55" s="28">
        <f t="shared" si="15"/>
        <v>20.238095238095237</v>
      </c>
      <c r="BC55" s="36">
        <f>SUM(BC52:BC54)</f>
        <v>1</v>
      </c>
      <c r="BD55" s="28">
        <f t="shared" si="16"/>
        <v>1.1904761904761905</v>
      </c>
      <c r="BE55" s="36">
        <f>SUM(BE52:BE54)</f>
        <v>0</v>
      </c>
      <c r="BF55" s="29">
        <f t="shared" si="17"/>
        <v>0</v>
      </c>
      <c r="BG55" s="55">
        <f>SUM(BG52:BG54)</f>
        <v>29</v>
      </c>
      <c r="BH55" s="29">
        <f t="shared" si="18"/>
        <v>34.523809523809526</v>
      </c>
      <c r="BI55" s="30">
        <f t="shared" si="19"/>
        <v>47</v>
      </c>
      <c r="BJ55" s="29">
        <f t="shared" si="20"/>
        <v>55.952380952380956</v>
      </c>
      <c r="BK55" s="36">
        <f>SUM(BK52:BK54)</f>
        <v>37</v>
      </c>
      <c r="BL55" s="19">
        <f t="shared" si="21"/>
        <v>44.047619047619044</v>
      </c>
      <c r="BM55" s="36">
        <f>SUM(BM52:BM54)</f>
        <v>0</v>
      </c>
      <c r="BN55" s="19">
        <f t="shared" si="22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98">
        <v>11</v>
      </c>
      <c r="B56" s="199" t="s">
        <v>106</v>
      </c>
      <c r="C56" s="32" t="s">
        <v>107</v>
      </c>
      <c r="D56" s="56">
        <v>27</v>
      </c>
      <c r="E56" s="57">
        <v>23</v>
      </c>
      <c r="F56" s="58">
        <v>20</v>
      </c>
      <c r="G56" s="19">
        <f t="shared" si="0"/>
        <v>74.074074074074076</v>
      </c>
      <c r="H56" s="59">
        <v>3</v>
      </c>
      <c r="I56" s="21">
        <f t="shared" si="67"/>
        <v>15</v>
      </c>
      <c r="J56" s="27"/>
      <c r="K56" s="23">
        <f t="shared" si="64"/>
        <v>0</v>
      </c>
      <c r="L56" s="59"/>
      <c r="M56" s="59"/>
      <c r="N56" s="56">
        <v>27</v>
      </c>
      <c r="O56" s="19">
        <f t="shared" si="3"/>
        <v>100</v>
      </c>
      <c r="P56" s="17"/>
      <c r="Q56" s="19">
        <f t="shared" si="65"/>
        <v>0</v>
      </c>
      <c r="R56" s="58">
        <v>20</v>
      </c>
      <c r="S56" s="19">
        <f t="shared" si="5"/>
        <v>74.074074074074076</v>
      </c>
      <c r="T56" s="17"/>
      <c r="U56" s="19">
        <f t="shared" si="69"/>
        <v>0</v>
      </c>
      <c r="V56" s="58">
        <v>20</v>
      </c>
      <c r="W56" s="19">
        <f t="shared" si="7"/>
        <v>74.074074074074076</v>
      </c>
      <c r="X56" s="24"/>
      <c r="Y56" s="19">
        <f t="shared" si="70"/>
        <v>0</v>
      </c>
      <c r="Z56" s="58">
        <v>20</v>
      </c>
      <c r="AA56" s="19">
        <f t="shared" si="9"/>
        <v>74.074074074074076</v>
      </c>
      <c r="AB56" s="24"/>
      <c r="AC56" s="19">
        <f t="shared" si="71"/>
        <v>0</v>
      </c>
      <c r="AD56" s="58">
        <v>20</v>
      </c>
      <c r="AE56" s="19">
        <f t="shared" si="11"/>
        <v>74.074074074074076</v>
      </c>
      <c r="AF56" s="24">
        <v>1</v>
      </c>
      <c r="AG56" s="19">
        <f t="shared" si="72"/>
        <v>5</v>
      </c>
      <c r="AH56" s="58">
        <v>20</v>
      </c>
      <c r="AI56" s="19">
        <f t="shared" si="13"/>
        <v>74.074074074074076</v>
      </c>
      <c r="AJ56" s="24"/>
      <c r="AK56" s="19">
        <f t="shared" si="73"/>
        <v>0</v>
      </c>
      <c r="AL56" s="27"/>
      <c r="AM56" s="27"/>
      <c r="AN56" s="27"/>
      <c r="AO56" s="27"/>
      <c r="AP56" s="27"/>
      <c r="AQ56" s="27"/>
      <c r="AR56" s="60"/>
      <c r="AS56" s="27"/>
      <c r="AT56" s="27"/>
      <c r="AU56" s="27"/>
      <c r="AV56" s="60"/>
      <c r="AW56" s="27"/>
      <c r="AX56" s="27"/>
      <c r="AY56" s="27">
        <v>1</v>
      </c>
      <c r="AZ56" s="56">
        <v>8</v>
      </c>
      <c r="BA56" s="61">
        <v>1</v>
      </c>
      <c r="BB56" s="28">
        <f t="shared" si="15"/>
        <v>12.5</v>
      </c>
      <c r="BC56" s="24"/>
      <c r="BD56" s="28">
        <f t="shared" si="16"/>
        <v>0</v>
      </c>
      <c r="BE56" s="22"/>
      <c r="BF56" s="29">
        <f t="shared" si="17"/>
        <v>0</v>
      </c>
      <c r="BG56" s="56">
        <v>1</v>
      </c>
      <c r="BH56" s="29">
        <f t="shared" si="18"/>
        <v>12.5</v>
      </c>
      <c r="BI56" s="30">
        <f t="shared" si="19"/>
        <v>2</v>
      </c>
      <c r="BJ56" s="29">
        <f t="shared" si="20"/>
        <v>25</v>
      </c>
      <c r="BK56" s="57">
        <v>6</v>
      </c>
      <c r="BL56" s="19">
        <f t="shared" si="21"/>
        <v>75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7</v>
      </c>
      <c r="BY56" s="4"/>
    </row>
    <row r="57" spans="1:77" ht="14.25" customHeight="1">
      <c r="A57" s="174"/>
      <c r="B57" s="174"/>
      <c r="C57" s="32" t="s">
        <v>108</v>
      </c>
      <c r="D57" s="56">
        <v>19</v>
      </c>
      <c r="E57" s="57">
        <v>23</v>
      </c>
      <c r="F57" s="62">
        <v>13</v>
      </c>
      <c r="G57" s="19">
        <f t="shared" si="0"/>
        <v>68.421052631578945</v>
      </c>
      <c r="H57" s="62">
        <v>1</v>
      </c>
      <c r="I57" s="21">
        <f t="shared" si="67"/>
        <v>7.6923076923076925</v>
      </c>
      <c r="J57" s="62">
        <v>0</v>
      </c>
      <c r="K57" s="23">
        <f t="shared" si="64"/>
        <v>0</v>
      </c>
      <c r="L57" s="62"/>
      <c r="M57" s="62"/>
      <c r="N57" s="56">
        <v>19</v>
      </c>
      <c r="O57" s="19">
        <f t="shared" si="3"/>
        <v>100</v>
      </c>
      <c r="P57" s="17"/>
      <c r="Q57" s="19">
        <f t="shared" si="65"/>
        <v>0</v>
      </c>
      <c r="R57" s="62">
        <v>13</v>
      </c>
      <c r="S57" s="19">
        <f t="shared" si="5"/>
        <v>68.421052631578945</v>
      </c>
      <c r="T57" s="17"/>
      <c r="U57" s="19">
        <f t="shared" si="69"/>
        <v>0</v>
      </c>
      <c r="V57" s="62">
        <v>13</v>
      </c>
      <c r="W57" s="19">
        <f t="shared" si="7"/>
        <v>68.421052631578945</v>
      </c>
      <c r="X57" s="24"/>
      <c r="Y57" s="19">
        <f t="shared" si="70"/>
        <v>0</v>
      </c>
      <c r="Z57" s="62">
        <v>13</v>
      </c>
      <c r="AA57" s="19">
        <f t="shared" si="9"/>
        <v>68.421052631578945</v>
      </c>
      <c r="AB57" s="24"/>
      <c r="AC57" s="19">
        <f t="shared" si="71"/>
        <v>0</v>
      </c>
      <c r="AD57" s="62">
        <v>13</v>
      </c>
      <c r="AE57" s="19">
        <f t="shared" si="11"/>
        <v>68.421052631578945</v>
      </c>
      <c r="AF57" s="24"/>
      <c r="AG57" s="19">
        <f t="shared" si="72"/>
        <v>0</v>
      </c>
      <c r="AH57" s="62">
        <v>13</v>
      </c>
      <c r="AI57" s="19">
        <f t="shared" si="13"/>
        <v>68.421052631578945</v>
      </c>
      <c r="AJ57" s="24"/>
      <c r="AK57" s="19">
        <f t="shared" si="73"/>
        <v>0</v>
      </c>
      <c r="AL57" s="27"/>
      <c r="AM57" s="27"/>
      <c r="AN57" s="27"/>
      <c r="AO57" s="27"/>
      <c r="AP57" s="27"/>
      <c r="AQ57" s="27"/>
      <c r="AR57" s="63">
        <v>4</v>
      </c>
      <c r="AS57" s="27"/>
      <c r="AT57" s="27"/>
      <c r="AU57" s="27"/>
      <c r="AV57" s="63"/>
      <c r="AW57" s="27"/>
      <c r="AX57" s="27"/>
      <c r="AY57" s="27"/>
      <c r="AZ57" s="56">
        <v>17</v>
      </c>
      <c r="BA57" s="63">
        <v>3</v>
      </c>
      <c r="BB57" s="28">
        <f t="shared" si="15"/>
        <v>17.647058823529413</v>
      </c>
      <c r="BC57" s="24"/>
      <c r="BD57" s="28">
        <f t="shared" si="16"/>
        <v>0</v>
      </c>
      <c r="BE57" s="22"/>
      <c r="BF57" s="29">
        <f t="shared" si="17"/>
        <v>0</v>
      </c>
      <c r="BG57" s="56">
        <v>5</v>
      </c>
      <c r="BH57" s="29">
        <f t="shared" si="18"/>
        <v>29.411764705882355</v>
      </c>
      <c r="BI57" s="30">
        <f t="shared" si="19"/>
        <v>8</v>
      </c>
      <c r="BJ57" s="29">
        <f t="shared" si="20"/>
        <v>47.058823529411761</v>
      </c>
      <c r="BK57" s="57">
        <v>9</v>
      </c>
      <c r="BL57" s="19">
        <f t="shared" si="21"/>
        <v>52.941176470588239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49</v>
      </c>
      <c r="BY57" s="4"/>
    </row>
    <row r="58" spans="1:77" ht="14.25" customHeight="1">
      <c r="A58" s="174"/>
      <c r="B58" s="174"/>
      <c r="C58" s="32" t="s">
        <v>109</v>
      </c>
      <c r="D58" s="56">
        <v>12</v>
      </c>
      <c r="E58" s="57">
        <v>14</v>
      </c>
      <c r="F58" s="62">
        <v>7</v>
      </c>
      <c r="G58" s="19">
        <f t="shared" si="0"/>
        <v>58.333333333333336</v>
      </c>
      <c r="H58" s="62"/>
      <c r="I58" s="21">
        <f t="shared" si="67"/>
        <v>0</v>
      </c>
      <c r="J58" s="62"/>
      <c r="K58" s="23">
        <f t="shared" si="64"/>
        <v>0</v>
      </c>
      <c r="L58" s="62"/>
      <c r="M58" s="62"/>
      <c r="N58" s="56">
        <v>12</v>
      </c>
      <c r="O58" s="19">
        <f t="shared" si="3"/>
        <v>100</v>
      </c>
      <c r="P58" s="17"/>
      <c r="Q58" s="19">
        <f t="shared" si="65"/>
        <v>0</v>
      </c>
      <c r="R58" s="62">
        <v>7</v>
      </c>
      <c r="S58" s="19">
        <f t="shared" si="5"/>
        <v>58.333333333333336</v>
      </c>
      <c r="T58" s="17"/>
      <c r="U58" s="19">
        <f t="shared" si="69"/>
        <v>0</v>
      </c>
      <c r="V58" s="62">
        <v>7</v>
      </c>
      <c r="W58" s="19">
        <f t="shared" si="7"/>
        <v>58.333333333333336</v>
      </c>
      <c r="X58" s="24"/>
      <c r="Y58" s="19">
        <f t="shared" si="70"/>
        <v>0</v>
      </c>
      <c r="Z58" s="62">
        <v>7</v>
      </c>
      <c r="AA58" s="19">
        <f t="shared" si="9"/>
        <v>58.333333333333336</v>
      </c>
      <c r="AB58" s="24"/>
      <c r="AC58" s="19">
        <f t="shared" si="71"/>
        <v>0</v>
      </c>
      <c r="AD58" s="62">
        <v>7</v>
      </c>
      <c r="AE58" s="19">
        <f t="shared" si="11"/>
        <v>58.333333333333336</v>
      </c>
      <c r="AF58" s="24"/>
      <c r="AG58" s="19">
        <f t="shared" si="72"/>
        <v>0</v>
      </c>
      <c r="AH58" s="62">
        <v>7</v>
      </c>
      <c r="AI58" s="19">
        <f t="shared" si="13"/>
        <v>58.333333333333336</v>
      </c>
      <c r="AJ58" s="24"/>
      <c r="AK58" s="19">
        <f t="shared" si="73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/>
      <c r="AZ58" s="56">
        <v>10</v>
      </c>
      <c r="BA58" s="63">
        <v>1</v>
      </c>
      <c r="BB58" s="28">
        <f t="shared" si="15"/>
        <v>10</v>
      </c>
      <c r="BC58" s="24"/>
      <c r="BD58" s="28">
        <f t="shared" si="16"/>
        <v>0</v>
      </c>
      <c r="BE58" s="22"/>
      <c r="BF58" s="29">
        <f t="shared" si="17"/>
        <v>0</v>
      </c>
      <c r="BG58" s="56">
        <v>4</v>
      </c>
      <c r="BH58" s="29">
        <f t="shared" si="18"/>
        <v>40</v>
      </c>
      <c r="BI58" s="30">
        <f t="shared" si="19"/>
        <v>5</v>
      </c>
      <c r="BJ58" s="29">
        <f t="shared" si="20"/>
        <v>50</v>
      </c>
      <c r="BK58" s="57">
        <v>5</v>
      </c>
      <c r="BL58" s="19">
        <f t="shared" si="21"/>
        <v>50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49</v>
      </c>
      <c r="BY58" s="4"/>
    </row>
    <row r="59" spans="1:77" ht="14.25" customHeight="1">
      <c r="A59" s="175"/>
      <c r="B59" s="175"/>
      <c r="C59" s="32" t="s">
        <v>110</v>
      </c>
      <c r="D59" s="56">
        <v>8</v>
      </c>
      <c r="E59" s="57">
        <v>14</v>
      </c>
      <c r="F59" s="58">
        <v>4</v>
      </c>
      <c r="G59" s="19">
        <f t="shared" si="0"/>
        <v>50</v>
      </c>
      <c r="H59" s="64">
        <v>1</v>
      </c>
      <c r="I59" s="21">
        <f t="shared" si="67"/>
        <v>25</v>
      </c>
      <c r="J59" s="27"/>
      <c r="K59" s="23">
        <f t="shared" si="64"/>
        <v>0</v>
      </c>
      <c r="L59" s="64"/>
      <c r="M59" s="64"/>
      <c r="N59" s="56">
        <v>8</v>
      </c>
      <c r="O59" s="19">
        <f t="shared" si="3"/>
        <v>100</v>
      </c>
      <c r="P59" s="17"/>
      <c r="Q59" s="19">
        <f t="shared" si="65"/>
        <v>0</v>
      </c>
      <c r="R59" s="58">
        <v>4</v>
      </c>
      <c r="S59" s="19">
        <f t="shared" si="5"/>
        <v>50</v>
      </c>
      <c r="T59" s="17"/>
      <c r="U59" s="19">
        <f t="shared" si="69"/>
        <v>0</v>
      </c>
      <c r="V59" s="58">
        <v>4</v>
      </c>
      <c r="W59" s="19">
        <f t="shared" si="7"/>
        <v>50</v>
      </c>
      <c r="X59" s="24"/>
      <c r="Y59" s="19">
        <f t="shared" si="70"/>
        <v>0</v>
      </c>
      <c r="Z59" s="58">
        <v>4</v>
      </c>
      <c r="AA59" s="19">
        <f t="shared" si="9"/>
        <v>50</v>
      </c>
      <c r="AB59" s="24"/>
      <c r="AC59" s="19">
        <f t="shared" si="71"/>
        <v>0</v>
      </c>
      <c r="AD59" s="58">
        <v>4</v>
      </c>
      <c r="AE59" s="19">
        <f t="shared" si="11"/>
        <v>50</v>
      </c>
      <c r="AF59" s="24"/>
      <c r="AG59" s="19">
        <f t="shared" si="72"/>
        <v>0</v>
      </c>
      <c r="AH59" s="58">
        <v>4</v>
      </c>
      <c r="AI59" s="19">
        <f t="shared" si="13"/>
        <v>50</v>
      </c>
      <c r="AJ59" s="24"/>
      <c r="AK59" s="19">
        <f t="shared" si="73"/>
        <v>0</v>
      </c>
      <c r="AL59" s="27"/>
      <c r="AM59" s="27"/>
      <c r="AN59" s="27">
        <v>1</v>
      </c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/>
      <c r="AZ59" s="56">
        <v>14</v>
      </c>
      <c r="BA59" s="63">
        <v>3</v>
      </c>
      <c r="BB59" s="28">
        <f t="shared" si="15"/>
        <v>21.428571428571427</v>
      </c>
      <c r="BC59" s="24"/>
      <c r="BD59" s="28">
        <f t="shared" si="16"/>
        <v>0</v>
      </c>
      <c r="BE59" s="22"/>
      <c r="BF59" s="29">
        <f t="shared" si="17"/>
        <v>0</v>
      </c>
      <c r="BG59" s="56">
        <v>5</v>
      </c>
      <c r="BH59" s="29">
        <f t="shared" si="18"/>
        <v>35.714285714285715</v>
      </c>
      <c r="BI59" s="30">
        <f t="shared" si="19"/>
        <v>8</v>
      </c>
      <c r="BJ59" s="29">
        <f t="shared" si="20"/>
        <v>57.142857142857139</v>
      </c>
      <c r="BK59" s="57">
        <v>6</v>
      </c>
      <c r="BL59" s="19">
        <f t="shared" si="21"/>
        <v>42.857142857142854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78">SUM(D56:D59)</f>
        <v>66</v>
      </c>
      <c r="E60" s="36">
        <f t="shared" si="78"/>
        <v>74</v>
      </c>
      <c r="F60" s="36">
        <f t="shared" si="78"/>
        <v>44</v>
      </c>
      <c r="G60" s="19">
        <f t="shared" si="0"/>
        <v>66.666666666666657</v>
      </c>
      <c r="H60" s="36">
        <f>SUM(H56:H59)</f>
        <v>5</v>
      </c>
      <c r="I60" s="21">
        <f t="shared" si="67"/>
        <v>11.363636363636363</v>
      </c>
      <c r="J60" s="36">
        <f>SUM(J56:J59)</f>
        <v>0</v>
      </c>
      <c r="K60" s="23">
        <f t="shared" si="64"/>
        <v>0</v>
      </c>
      <c r="L60" s="36">
        <f t="shared" ref="L60:N60" si="79">SUM(L56:L59)</f>
        <v>0</v>
      </c>
      <c r="M60" s="36">
        <f t="shared" si="79"/>
        <v>0</v>
      </c>
      <c r="N60" s="36">
        <f t="shared" si="79"/>
        <v>66</v>
      </c>
      <c r="O60" s="19">
        <f t="shared" si="3"/>
        <v>100</v>
      </c>
      <c r="P60" s="36">
        <f>SUM(P56:P59)</f>
        <v>0</v>
      </c>
      <c r="Q60" s="19">
        <f t="shared" si="65"/>
        <v>0</v>
      </c>
      <c r="R60" s="36">
        <f>SUM(R56:R59)</f>
        <v>44</v>
      </c>
      <c r="S60" s="19">
        <f t="shared" si="5"/>
        <v>66.666666666666657</v>
      </c>
      <c r="T60" s="36">
        <f>SUM(T56:T59)</f>
        <v>0</v>
      </c>
      <c r="U60" s="19">
        <f t="shared" si="69"/>
        <v>0</v>
      </c>
      <c r="V60" s="36">
        <f>SUM(V56:V59)</f>
        <v>44</v>
      </c>
      <c r="W60" s="19">
        <f t="shared" si="7"/>
        <v>66.666666666666657</v>
      </c>
      <c r="X60" s="36">
        <f>SUM(X56:X59)</f>
        <v>0</v>
      </c>
      <c r="Y60" s="19">
        <f t="shared" si="70"/>
        <v>0</v>
      </c>
      <c r="Z60" s="36">
        <f>SUM(Z56:Z59)</f>
        <v>44</v>
      </c>
      <c r="AA60" s="19">
        <f t="shared" si="9"/>
        <v>66.666666666666657</v>
      </c>
      <c r="AB60" s="36">
        <f>SUM(AB56:AB59)</f>
        <v>0</v>
      </c>
      <c r="AC60" s="19">
        <f t="shared" si="71"/>
        <v>0</v>
      </c>
      <c r="AD60" s="36">
        <f>SUM(AD56:AD59)</f>
        <v>44</v>
      </c>
      <c r="AE60" s="19">
        <f t="shared" si="11"/>
        <v>66.666666666666657</v>
      </c>
      <c r="AF60" s="36">
        <f>SUM(AF56:AF59)</f>
        <v>1</v>
      </c>
      <c r="AG60" s="19">
        <f t="shared" si="72"/>
        <v>2.2727272727272729</v>
      </c>
      <c r="AH60" s="36">
        <f>SUM(AH56:AH59)</f>
        <v>44</v>
      </c>
      <c r="AI60" s="19">
        <f t="shared" si="13"/>
        <v>66.666666666666657</v>
      </c>
      <c r="AJ60" s="36">
        <f>SUM(AJ56:AJ59)</f>
        <v>0</v>
      </c>
      <c r="AK60" s="19">
        <f t="shared" si="73"/>
        <v>0</v>
      </c>
      <c r="AL60" s="36">
        <f t="shared" ref="AL60:BA60" si="80">SUM(AL56:AL59)</f>
        <v>0</v>
      </c>
      <c r="AM60" s="36">
        <f t="shared" si="80"/>
        <v>0</v>
      </c>
      <c r="AN60" s="36">
        <f t="shared" si="80"/>
        <v>1</v>
      </c>
      <c r="AO60" s="36">
        <f t="shared" si="80"/>
        <v>0</v>
      </c>
      <c r="AP60" s="36">
        <f t="shared" si="80"/>
        <v>0</v>
      </c>
      <c r="AQ60" s="36">
        <f t="shared" si="80"/>
        <v>0</v>
      </c>
      <c r="AR60" s="36">
        <f t="shared" si="80"/>
        <v>4</v>
      </c>
      <c r="AS60" s="36">
        <f t="shared" si="80"/>
        <v>0</v>
      </c>
      <c r="AT60" s="36">
        <f t="shared" si="80"/>
        <v>0</v>
      </c>
      <c r="AU60" s="36">
        <f t="shared" si="80"/>
        <v>0</v>
      </c>
      <c r="AV60" s="36">
        <f t="shared" si="80"/>
        <v>0</v>
      </c>
      <c r="AW60" s="36">
        <f t="shared" si="80"/>
        <v>0</v>
      </c>
      <c r="AX60" s="36">
        <f t="shared" si="80"/>
        <v>0</v>
      </c>
      <c r="AY60" s="36">
        <f t="shared" si="80"/>
        <v>1</v>
      </c>
      <c r="AZ60" s="36">
        <f t="shared" si="80"/>
        <v>49</v>
      </c>
      <c r="BA60" s="36">
        <f t="shared" si="80"/>
        <v>8</v>
      </c>
      <c r="BB60" s="28">
        <f t="shared" si="15"/>
        <v>16.326530612244898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36">
        <f>SUM(BG56:BG59)</f>
        <v>15</v>
      </c>
      <c r="BH60" s="29">
        <f t="shared" si="18"/>
        <v>30.612244897959183</v>
      </c>
      <c r="BI60" s="30">
        <f t="shared" si="19"/>
        <v>23</v>
      </c>
      <c r="BJ60" s="29">
        <f t="shared" si="20"/>
        <v>46.938775510204081</v>
      </c>
      <c r="BK60" s="36">
        <f>SUM(BK56:BK59)</f>
        <v>26</v>
      </c>
      <c r="BL60" s="19">
        <f t="shared" si="21"/>
        <v>53.061224489795919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98">
        <v>12</v>
      </c>
      <c r="B61" s="198" t="s">
        <v>111</v>
      </c>
      <c r="C61" s="32" t="s">
        <v>112</v>
      </c>
      <c r="D61" s="24">
        <v>27</v>
      </c>
      <c r="E61" s="27">
        <v>23</v>
      </c>
      <c r="F61" s="24">
        <v>11</v>
      </c>
      <c r="G61" s="19">
        <f t="shared" si="0"/>
        <v>40.74074074074074</v>
      </c>
      <c r="H61" s="24">
        <v>2</v>
      </c>
      <c r="I61" s="21">
        <f t="shared" si="67"/>
        <v>18.181818181818183</v>
      </c>
      <c r="J61" s="24"/>
      <c r="K61" s="23">
        <f t="shared" si="64"/>
        <v>0</v>
      </c>
      <c r="L61" s="24"/>
      <c r="M61" s="24"/>
      <c r="N61" s="24">
        <v>23</v>
      </c>
      <c r="O61" s="19">
        <f t="shared" si="3"/>
        <v>85.18518518518519</v>
      </c>
      <c r="P61" s="24"/>
      <c r="Q61" s="19">
        <f t="shared" si="65"/>
        <v>0</v>
      </c>
      <c r="R61" s="24">
        <v>11</v>
      </c>
      <c r="S61" s="19">
        <f t="shared" si="5"/>
        <v>40.74074074074074</v>
      </c>
      <c r="T61" s="24"/>
      <c r="U61" s="19">
        <f t="shared" si="69"/>
        <v>0</v>
      </c>
      <c r="V61" s="24">
        <v>11</v>
      </c>
      <c r="W61" s="19">
        <f t="shared" si="7"/>
        <v>40.74074074074074</v>
      </c>
      <c r="X61" s="24"/>
      <c r="Y61" s="19">
        <f t="shared" si="70"/>
        <v>0</v>
      </c>
      <c r="Z61" s="24">
        <v>11</v>
      </c>
      <c r="AA61" s="19">
        <f t="shared" si="9"/>
        <v>40.74074074074074</v>
      </c>
      <c r="AB61" s="24"/>
      <c r="AC61" s="19">
        <f t="shared" si="71"/>
        <v>0</v>
      </c>
      <c r="AD61" s="24">
        <v>11</v>
      </c>
      <c r="AE61" s="19">
        <f t="shared" si="11"/>
        <v>40.74074074074074</v>
      </c>
      <c r="AF61" s="24">
        <v>1</v>
      </c>
      <c r="AG61" s="19">
        <f t="shared" si="72"/>
        <v>9.0909090909090917</v>
      </c>
      <c r="AH61" s="24">
        <v>11</v>
      </c>
      <c r="AI61" s="19">
        <f t="shared" si="13"/>
        <v>40.74074074074074</v>
      </c>
      <c r="AJ61" s="24"/>
      <c r="AK61" s="19">
        <f t="shared" si="73"/>
        <v>0</v>
      </c>
      <c r="AL61" s="24"/>
      <c r="AM61" s="24"/>
      <c r="AN61" s="24">
        <v>1</v>
      </c>
      <c r="AO61" s="24">
        <v>1</v>
      </c>
      <c r="AP61" s="24"/>
      <c r="AQ61" s="24"/>
      <c r="AR61" s="24">
        <v>1</v>
      </c>
      <c r="AS61" s="24"/>
      <c r="AT61" s="24"/>
      <c r="AU61" s="24"/>
      <c r="AV61" s="24"/>
      <c r="AW61" s="24"/>
      <c r="AX61" s="24"/>
      <c r="AY61" s="24">
        <v>2</v>
      </c>
      <c r="AZ61" s="24">
        <v>23</v>
      </c>
      <c r="BA61" s="24">
        <v>3</v>
      </c>
      <c r="BB61" s="28">
        <f t="shared" si="15"/>
        <v>13.043478260869565</v>
      </c>
      <c r="BC61" s="24"/>
      <c r="BD61" s="28">
        <f t="shared" si="16"/>
        <v>0</v>
      </c>
      <c r="BE61" s="22"/>
      <c r="BF61" s="29">
        <f t="shared" si="17"/>
        <v>0</v>
      </c>
      <c r="BG61" s="24">
        <v>5</v>
      </c>
      <c r="BH61" s="29">
        <f t="shared" si="18"/>
        <v>21.739130434782609</v>
      </c>
      <c r="BI61" s="30">
        <f t="shared" si="19"/>
        <v>8</v>
      </c>
      <c r="BJ61" s="29">
        <f t="shared" si="20"/>
        <v>34.782608695652172</v>
      </c>
      <c r="BK61" s="24">
        <v>15</v>
      </c>
      <c r="BL61" s="19">
        <f t="shared" si="21"/>
        <v>65.217391304347828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14</v>
      </c>
      <c r="BY61" s="4"/>
    </row>
    <row r="62" spans="1:77" ht="14.25" customHeight="1">
      <c r="A62" s="174"/>
      <c r="B62" s="174"/>
      <c r="C62" s="32" t="s">
        <v>113</v>
      </c>
      <c r="D62" s="24">
        <v>11</v>
      </c>
      <c r="E62" s="27">
        <v>20</v>
      </c>
      <c r="F62" s="24">
        <v>8</v>
      </c>
      <c r="G62" s="19">
        <f t="shared" si="0"/>
        <v>72.727272727272734</v>
      </c>
      <c r="H62" s="24">
        <v>2</v>
      </c>
      <c r="I62" s="21">
        <f t="shared" si="67"/>
        <v>25</v>
      </c>
      <c r="J62" s="24"/>
      <c r="K62" s="23">
        <f t="shared" si="64"/>
        <v>0</v>
      </c>
      <c r="L62" s="24"/>
      <c r="M62" s="24"/>
      <c r="N62" s="24">
        <v>20</v>
      </c>
      <c r="O62" s="19">
        <f t="shared" si="3"/>
        <v>181.81818181818181</v>
      </c>
      <c r="P62" s="24"/>
      <c r="Q62" s="19">
        <f t="shared" si="65"/>
        <v>0</v>
      </c>
      <c r="R62" s="24">
        <v>8</v>
      </c>
      <c r="S62" s="19">
        <f t="shared" si="5"/>
        <v>72.727272727272734</v>
      </c>
      <c r="T62" s="24"/>
      <c r="U62" s="19">
        <f t="shared" si="69"/>
        <v>0</v>
      </c>
      <c r="V62" s="24">
        <v>8</v>
      </c>
      <c r="W62" s="19">
        <f t="shared" si="7"/>
        <v>72.727272727272734</v>
      </c>
      <c r="X62" s="24"/>
      <c r="Y62" s="19">
        <f t="shared" si="70"/>
        <v>0</v>
      </c>
      <c r="Z62" s="24">
        <v>8</v>
      </c>
      <c r="AA62" s="19">
        <f t="shared" si="9"/>
        <v>72.727272727272734</v>
      </c>
      <c r="AB62" s="24"/>
      <c r="AC62" s="19">
        <f t="shared" si="71"/>
        <v>0</v>
      </c>
      <c r="AD62" s="24">
        <v>8</v>
      </c>
      <c r="AE62" s="19">
        <f t="shared" si="11"/>
        <v>72.727272727272734</v>
      </c>
      <c r="AF62" s="24">
        <v>1</v>
      </c>
      <c r="AG62" s="19">
        <f t="shared" si="72"/>
        <v>12.5</v>
      </c>
      <c r="AH62" s="24">
        <v>8</v>
      </c>
      <c r="AI62" s="19">
        <f t="shared" si="13"/>
        <v>72.727272727272734</v>
      </c>
      <c r="AJ62" s="24"/>
      <c r="AK62" s="19">
        <f t="shared" si="73"/>
        <v>0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>
        <v>1</v>
      </c>
      <c r="AZ62" s="24">
        <v>20</v>
      </c>
      <c r="BA62" s="24">
        <v>3</v>
      </c>
      <c r="BB62" s="28">
        <f t="shared" si="15"/>
        <v>15</v>
      </c>
      <c r="BC62" s="24"/>
      <c r="BD62" s="28">
        <f t="shared" si="16"/>
        <v>0</v>
      </c>
      <c r="BE62" s="22"/>
      <c r="BF62" s="29">
        <f t="shared" si="17"/>
        <v>0</v>
      </c>
      <c r="BG62" s="24">
        <v>4</v>
      </c>
      <c r="BH62" s="29">
        <f t="shared" si="18"/>
        <v>20</v>
      </c>
      <c r="BI62" s="30">
        <f t="shared" si="19"/>
        <v>7</v>
      </c>
      <c r="BJ62" s="29">
        <f t="shared" si="20"/>
        <v>35</v>
      </c>
      <c r="BK62" s="24">
        <v>13</v>
      </c>
      <c r="BL62" s="19">
        <f t="shared" si="21"/>
        <v>65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85</v>
      </c>
      <c r="BY62" s="4"/>
    </row>
    <row r="63" spans="1:77" ht="14.25" customHeight="1">
      <c r="A63" s="174"/>
      <c r="B63" s="174"/>
      <c r="C63" s="32" t="s">
        <v>114</v>
      </c>
      <c r="D63" s="24">
        <v>23</v>
      </c>
      <c r="E63" s="27">
        <v>28</v>
      </c>
      <c r="F63" s="24">
        <v>19</v>
      </c>
      <c r="G63" s="19">
        <f t="shared" si="0"/>
        <v>82.608695652173907</v>
      </c>
      <c r="H63" s="24">
        <v>1</v>
      </c>
      <c r="I63" s="21">
        <f t="shared" si="67"/>
        <v>5.2631578947368416</v>
      </c>
      <c r="J63" s="24"/>
      <c r="K63" s="23">
        <f t="shared" si="64"/>
        <v>0</v>
      </c>
      <c r="L63" s="24"/>
      <c r="M63" s="24"/>
      <c r="N63" s="24">
        <v>28</v>
      </c>
      <c r="O63" s="19">
        <f t="shared" si="3"/>
        <v>121.73913043478262</v>
      </c>
      <c r="P63" s="24"/>
      <c r="Q63" s="19">
        <f t="shared" si="65"/>
        <v>0</v>
      </c>
      <c r="R63" s="24">
        <v>19</v>
      </c>
      <c r="S63" s="19">
        <f t="shared" si="5"/>
        <v>82.608695652173907</v>
      </c>
      <c r="T63" s="24"/>
      <c r="U63" s="19">
        <f t="shared" si="69"/>
        <v>0</v>
      </c>
      <c r="V63" s="24">
        <v>19</v>
      </c>
      <c r="W63" s="19">
        <f t="shared" si="7"/>
        <v>82.608695652173907</v>
      </c>
      <c r="X63" s="24"/>
      <c r="Y63" s="19">
        <f t="shared" si="70"/>
        <v>0</v>
      </c>
      <c r="Z63" s="24">
        <v>19</v>
      </c>
      <c r="AA63" s="19">
        <f t="shared" si="9"/>
        <v>82.608695652173907</v>
      </c>
      <c r="AB63" s="24"/>
      <c r="AC63" s="19">
        <f t="shared" si="71"/>
        <v>0</v>
      </c>
      <c r="AD63" s="24">
        <v>19</v>
      </c>
      <c r="AE63" s="19">
        <f t="shared" si="11"/>
        <v>82.608695652173907</v>
      </c>
      <c r="AF63" s="24"/>
      <c r="AG63" s="19">
        <f t="shared" si="72"/>
        <v>0</v>
      </c>
      <c r="AH63" s="24">
        <v>19</v>
      </c>
      <c r="AI63" s="19">
        <f t="shared" si="13"/>
        <v>82.608695652173907</v>
      </c>
      <c r="AJ63" s="24"/>
      <c r="AK63" s="19">
        <f t="shared" si="73"/>
        <v>0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>
        <v>2</v>
      </c>
      <c r="AZ63" s="24">
        <v>21</v>
      </c>
      <c r="BA63" s="24">
        <v>5</v>
      </c>
      <c r="BB63" s="28">
        <f t="shared" si="15"/>
        <v>23.809523809523807</v>
      </c>
      <c r="BC63" s="24"/>
      <c r="BD63" s="28">
        <f t="shared" si="16"/>
        <v>0</v>
      </c>
      <c r="BE63" s="22"/>
      <c r="BF63" s="29">
        <f t="shared" si="17"/>
        <v>0</v>
      </c>
      <c r="BG63" s="24">
        <v>4</v>
      </c>
      <c r="BH63" s="29">
        <f t="shared" si="18"/>
        <v>19.047619047619047</v>
      </c>
      <c r="BI63" s="30">
        <f t="shared" si="19"/>
        <v>9</v>
      </c>
      <c r="BJ63" s="29">
        <f t="shared" si="20"/>
        <v>42.857142857142854</v>
      </c>
      <c r="BK63" s="24">
        <v>12</v>
      </c>
      <c r="BL63" s="19">
        <f t="shared" si="21"/>
        <v>57.142857142857139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85</v>
      </c>
      <c r="BY63" s="4"/>
    </row>
    <row r="64" spans="1:77" ht="14.25" customHeight="1">
      <c r="A64" s="175"/>
      <c r="B64" s="175"/>
      <c r="C64" s="32" t="s">
        <v>115</v>
      </c>
      <c r="D64" s="24">
        <v>16</v>
      </c>
      <c r="E64" s="27">
        <v>21</v>
      </c>
      <c r="F64" s="24">
        <v>21</v>
      </c>
      <c r="G64" s="19">
        <f t="shared" si="0"/>
        <v>131.25</v>
      </c>
      <c r="H64" s="24">
        <v>2</v>
      </c>
      <c r="I64" s="21">
        <f t="shared" si="67"/>
        <v>9.5238095238095237</v>
      </c>
      <c r="J64" s="24"/>
      <c r="K64" s="23">
        <f t="shared" si="64"/>
        <v>0</v>
      </c>
      <c r="L64" s="24"/>
      <c r="M64" s="24">
        <v>1</v>
      </c>
      <c r="N64" s="24">
        <v>21</v>
      </c>
      <c r="O64" s="19">
        <f t="shared" si="3"/>
        <v>131.25</v>
      </c>
      <c r="P64" s="24">
        <v>3</v>
      </c>
      <c r="Q64" s="19">
        <f t="shared" si="65"/>
        <v>14.285714285714285</v>
      </c>
      <c r="R64" s="24">
        <v>21</v>
      </c>
      <c r="S64" s="19">
        <f t="shared" si="5"/>
        <v>131.25</v>
      </c>
      <c r="T64" s="24"/>
      <c r="U64" s="19">
        <f t="shared" si="69"/>
        <v>0</v>
      </c>
      <c r="V64" s="24">
        <v>21</v>
      </c>
      <c r="W64" s="19">
        <f t="shared" si="7"/>
        <v>131.25</v>
      </c>
      <c r="X64" s="24"/>
      <c r="Y64" s="19">
        <f t="shared" si="70"/>
        <v>0</v>
      </c>
      <c r="Z64" s="24">
        <v>21</v>
      </c>
      <c r="AA64" s="19">
        <f t="shared" si="9"/>
        <v>131.25</v>
      </c>
      <c r="AB64" s="24"/>
      <c r="AC64" s="19">
        <f t="shared" si="71"/>
        <v>0</v>
      </c>
      <c r="AD64" s="24">
        <v>21</v>
      </c>
      <c r="AE64" s="19">
        <f t="shared" si="11"/>
        <v>131.25</v>
      </c>
      <c r="AF64" s="24"/>
      <c r="AG64" s="19">
        <f t="shared" si="72"/>
        <v>0</v>
      </c>
      <c r="AH64" s="24">
        <v>21</v>
      </c>
      <c r="AI64" s="19">
        <f t="shared" si="13"/>
        <v>131.25</v>
      </c>
      <c r="AJ64" s="24"/>
      <c r="AK64" s="19">
        <f t="shared" si="73"/>
        <v>0</v>
      </c>
      <c r="AL64" s="24">
        <v>1</v>
      </c>
      <c r="AM64" s="24"/>
      <c r="AN64" s="24"/>
      <c r="AO64" s="24"/>
      <c r="AP64" s="24"/>
      <c r="AQ64" s="24"/>
      <c r="AR64" s="24">
        <v>1</v>
      </c>
      <c r="AS64" s="24"/>
      <c r="AT64" s="24"/>
      <c r="AU64" s="24"/>
      <c r="AV64" s="24"/>
      <c r="AW64" s="24"/>
      <c r="AX64" s="24"/>
      <c r="AY64" s="24">
        <v>2</v>
      </c>
      <c r="AZ64" s="24">
        <v>21</v>
      </c>
      <c r="BA64" s="24">
        <v>7</v>
      </c>
      <c r="BB64" s="28">
        <f t="shared" si="15"/>
        <v>33.333333333333329</v>
      </c>
      <c r="BC64" s="24"/>
      <c r="BD64" s="28">
        <f t="shared" si="16"/>
        <v>0</v>
      </c>
      <c r="BE64" s="22"/>
      <c r="BF64" s="29">
        <f t="shared" si="17"/>
        <v>0</v>
      </c>
      <c r="BG64" s="24">
        <v>10</v>
      </c>
      <c r="BH64" s="29">
        <f t="shared" si="18"/>
        <v>47.619047619047613</v>
      </c>
      <c r="BI64" s="30">
        <f t="shared" si="19"/>
        <v>17</v>
      </c>
      <c r="BJ64" s="29">
        <f t="shared" si="20"/>
        <v>80.952380952380949</v>
      </c>
      <c r="BK64" s="24">
        <v>4</v>
      </c>
      <c r="BL64" s="19">
        <f t="shared" si="21"/>
        <v>19.047619047619047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1">SUM(D61:D64)</f>
        <v>77</v>
      </c>
      <c r="E65" s="36">
        <f t="shared" si="81"/>
        <v>92</v>
      </c>
      <c r="F65" s="36">
        <f t="shared" si="81"/>
        <v>59</v>
      </c>
      <c r="G65" s="19">
        <f t="shared" si="0"/>
        <v>76.623376623376629</v>
      </c>
      <c r="H65" s="36">
        <f>SUM(H61:H64)</f>
        <v>7</v>
      </c>
      <c r="I65" s="21">
        <f t="shared" si="67"/>
        <v>11.864406779661017</v>
      </c>
      <c r="J65" s="36">
        <f>SUM(J61:J64)</f>
        <v>0</v>
      </c>
      <c r="K65" s="23">
        <f t="shared" si="64"/>
        <v>0</v>
      </c>
      <c r="L65" s="36">
        <f t="shared" ref="L65:N65" si="82">SUM(L61:L64)</f>
        <v>0</v>
      </c>
      <c r="M65" s="36">
        <f t="shared" si="82"/>
        <v>1</v>
      </c>
      <c r="N65" s="36">
        <f t="shared" si="82"/>
        <v>92</v>
      </c>
      <c r="O65" s="19">
        <f t="shared" si="3"/>
        <v>119.48051948051948</v>
      </c>
      <c r="P65" s="36">
        <f>SUM(P61:P64)</f>
        <v>3</v>
      </c>
      <c r="Q65" s="19">
        <f t="shared" si="65"/>
        <v>3.2608695652173911</v>
      </c>
      <c r="R65" s="36">
        <f>SUM(R61:R64)</f>
        <v>59</v>
      </c>
      <c r="S65" s="19">
        <f t="shared" si="5"/>
        <v>76.623376623376629</v>
      </c>
      <c r="T65" s="36">
        <f>SUM(T61:T64)</f>
        <v>0</v>
      </c>
      <c r="U65" s="19">
        <f t="shared" si="69"/>
        <v>0</v>
      </c>
      <c r="V65" s="36">
        <f>SUM(V61:V64)</f>
        <v>59</v>
      </c>
      <c r="W65" s="19">
        <f t="shared" si="7"/>
        <v>76.623376623376629</v>
      </c>
      <c r="X65" s="36">
        <f>SUM(X61:X64)</f>
        <v>0</v>
      </c>
      <c r="Y65" s="19">
        <f t="shared" si="70"/>
        <v>0</v>
      </c>
      <c r="Z65" s="36">
        <f>SUM(Z61:Z64)</f>
        <v>59</v>
      </c>
      <c r="AA65" s="19">
        <f t="shared" si="9"/>
        <v>76.623376623376629</v>
      </c>
      <c r="AB65" s="36">
        <f>SUM(AB61:AB64)</f>
        <v>0</v>
      </c>
      <c r="AC65" s="19">
        <f t="shared" si="71"/>
        <v>0</v>
      </c>
      <c r="AD65" s="36">
        <f>SUM(AD61:AD64)</f>
        <v>59</v>
      </c>
      <c r="AE65" s="19">
        <f t="shared" si="11"/>
        <v>76.623376623376629</v>
      </c>
      <c r="AF65" s="36">
        <f>SUM(AF61:AF64)</f>
        <v>2</v>
      </c>
      <c r="AG65" s="19">
        <f t="shared" si="72"/>
        <v>3.3898305084745761</v>
      </c>
      <c r="AH65" s="36">
        <f>SUM(AH61:AH64)</f>
        <v>59</v>
      </c>
      <c r="AI65" s="19">
        <f t="shared" si="13"/>
        <v>76.623376623376629</v>
      </c>
      <c r="AJ65" s="36">
        <f>SUM(AJ61:AJ64)</f>
        <v>0</v>
      </c>
      <c r="AK65" s="19">
        <f t="shared" si="73"/>
        <v>0</v>
      </c>
      <c r="AL65" s="36">
        <f t="shared" ref="AL65:BA65" si="83">SUM(AL61:AL64)</f>
        <v>1</v>
      </c>
      <c r="AM65" s="36">
        <f t="shared" si="83"/>
        <v>0</v>
      </c>
      <c r="AN65" s="36">
        <f t="shared" si="83"/>
        <v>1</v>
      </c>
      <c r="AO65" s="36">
        <f t="shared" si="83"/>
        <v>1</v>
      </c>
      <c r="AP65" s="36">
        <f t="shared" si="83"/>
        <v>0</v>
      </c>
      <c r="AQ65" s="36">
        <f t="shared" si="83"/>
        <v>0</v>
      </c>
      <c r="AR65" s="36">
        <f t="shared" si="83"/>
        <v>2</v>
      </c>
      <c r="AS65" s="36">
        <f t="shared" si="83"/>
        <v>0</v>
      </c>
      <c r="AT65" s="36">
        <f t="shared" si="83"/>
        <v>0</v>
      </c>
      <c r="AU65" s="36">
        <f t="shared" si="83"/>
        <v>0</v>
      </c>
      <c r="AV65" s="36">
        <f t="shared" si="83"/>
        <v>0</v>
      </c>
      <c r="AW65" s="36">
        <f t="shared" si="83"/>
        <v>0</v>
      </c>
      <c r="AX65" s="36">
        <f t="shared" si="83"/>
        <v>0</v>
      </c>
      <c r="AY65" s="36">
        <f t="shared" si="83"/>
        <v>7</v>
      </c>
      <c r="AZ65" s="36">
        <f t="shared" si="83"/>
        <v>85</v>
      </c>
      <c r="BA65" s="36">
        <f t="shared" si="83"/>
        <v>18</v>
      </c>
      <c r="BB65" s="28">
        <f t="shared" si="15"/>
        <v>21.176470588235293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23</v>
      </c>
      <c r="BH65" s="29">
        <f t="shared" si="18"/>
        <v>27.058823529411764</v>
      </c>
      <c r="BI65" s="30">
        <f t="shared" si="19"/>
        <v>41</v>
      </c>
      <c r="BJ65" s="29">
        <f t="shared" si="20"/>
        <v>48.235294117647058</v>
      </c>
      <c r="BK65" s="36">
        <f>SUM(BK61:BK64)</f>
        <v>44</v>
      </c>
      <c r="BL65" s="19">
        <f t="shared" si="21"/>
        <v>51.764705882352949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98">
        <v>13</v>
      </c>
      <c r="B66" s="199" t="s">
        <v>116</v>
      </c>
      <c r="C66" s="32" t="s">
        <v>117</v>
      </c>
      <c r="D66" s="157">
        <v>9</v>
      </c>
      <c r="E66" s="157">
        <v>11</v>
      </c>
      <c r="F66" s="24">
        <v>5</v>
      </c>
      <c r="G66" s="19">
        <f t="shared" si="0"/>
        <v>55.555555555555557</v>
      </c>
      <c r="H66" s="24">
        <v>2</v>
      </c>
      <c r="I66" s="21">
        <f t="shared" si="67"/>
        <v>40</v>
      </c>
      <c r="J66" s="24">
        <v>0</v>
      </c>
      <c r="K66" s="23">
        <f t="shared" si="64"/>
        <v>0</v>
      </c>
      <c r="L66" s="24"/>
      <c r="M66" s="24"/>
      <c r="N66" s="157">
        <v>9</v>
      </c>
      <c r="O66" s="19">
        <f t="shared" si="3"/>
        <v>100</v>
      </c>
      <c r="P66" s="24"/>
      <c r="Q66" s="19">
        <f t="shared" si="65"/>
        <v>0</v>
      </c>
      <c r="R66" s="24">
        <v>5</v>
      </c>
      <c r="S66" s="19">
        <f t="shared" si="5"/>
        <v>55.555555555555557</v>
      </c>
      <c r="T66" s="24"/>
      <c r="U66" s="19">
        <f t="shared" si="69"/>
        <v>0</v>
      </c>
      <c r="V66" s="24">
        <v>5</v>
      </c>
      <c r="W66" s="19">
        <f t="shared" si="7"/>
        <v>55.555555555555557</v>
      </c>
      <c r="X66" s="24"/>
      <c r="Y66" s="19">
        <f t="shared" si="70"/>
        <v>0</v>
      </c>
      <c r="Z66" s="24">
        <v>5</v>
      </c>
      <c r="AA66" s="19">
        <f t="shared" si="9"/>
        <v>55.555555555555557</v>
      </c>
      <c r="AB66" s="24"/>
      <c r="AC66" s="19">
        <f t="shared" si="71"/>
        <v>0</v>
      </c>
      <c r="AD66" s="24">
        <v>5</v>
      </c>
      <c r="AE66" s="19">
        <f t="shared" si="11"/>
        <v>55.555555555555557</v>
      </c>
      <c r="AF66" s="24"/>
      <c r="AG66" s="19">
        <f t="shared" si="72"/>
        <v>0</v>
      </c>
      <c r="AH66" s="24">
        <v>5</v>
      </c>
      <c r="AI66" s="19">
        <f t="shared" si="13"/>
        <v>55.555555555555557</v>
      </c>
      <c r="AJ66" s="24"/>
      <c r="AK66" s="19">
        <f t="shared" si="73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>
        <v>4</v>
      </c>
      <c r="AZ66" s="157">
        <v>9</v>
      </c>
      <c r="BA66" s="24">
        <v>3</v>
      </c>
      <c r="BB66" s="28">
        <f t="shared" si="15"/>
        <v>33.333333333333329</v>
      </c>
      <c r="BC66" s="24"/>
      <c r="BD66" s="28">
        <f t="shared" si="16"/>
        <v>0</v>
      </c>
      <c r="BE66" s="22"/>
      <c r="BF66" s="29">
        <f t="shared" si="17"/>
        <v>0</v>
      </c>
      <c r="BG66" s="24">
        <v>2</v>
      </c>
      <c r="BH66" s="29">
        <f t="shared" si="18"/>
        <v>22.222222222222221</v>
      </c>
      <c r="BI66" s="30">
        <f t="shared" si="19"/>
        <v>5</v>
      </c>
      <c r="BJ66" s="29">
        <f t="shared" si="20"/>
        <v>55.555555555555557</v>
      </c>
      <c r="BK66" s="24">
        <v>4</v>
      </c>
      <c r="BL66" s="19">
        <f t="shared" si="21"/>
        <v>44.444444444444443</v>
      </c>
      <c r="BM66" s="24"/>
      <c r="BN66" s="19">
        <f t="shared" si="22"/>
        <v>0</v>
      </c>
      <c r="BO66" s="24"/>
      <c r="BP66" s="19">
        <f t="shared" si="23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32</v>
      </c>
      <c r="BY66" s="4"/>
    </row>
    <row r="67" spans="1:77" ht="14.25" customHeight="1">
      <c r="A67" s="174"/>
      <c r="B67" s="174"/>
      <c r="C67" s="32" t="s">
        <v>118</v>
      </c>
      <c r="D67" s="158">
        <v>18</v>
      </c>
      <c r="E67" s="158">
        <v>11</v>
      </c>
      <c r="F67" s="24">
        <v>4</v>
      </c>
      <c r="G67" s="19">
        <f t="shared" si="0"/>
        <v>22.222222222222221</v>
      </c>
      <c r="H67" s="24"/>
      <c r="I67" s="21">
        <f t="shared" si="67"/>
        <v>0</v>
      </c>
      <c r="J67" s="24">
        <v>0</v>
      </c>
      <c r="K67" s="23">
        <f t="shared" si="64"/>
        <v>0</v>
      </c>
      <c r="L67" s="24"/>
      <c r="M67" s="24"/>
      <c r="N67" s="158">
        <v>18</v>
      </c>
      <c r="O67" s="19">
        <f t="shared" si="3"/>
        <v>100</v>
      </c>
      <c r="P67" s="24"/>
      <c r="Q67" s="19">
        <f t="shared" si="65"/>
        <v>0</v>
      </c>
      <c r="R67" s="24">
        <v>4</v>
      </c>
      <c r="S67" s="19">
        <f t="shared" si="5"/>
        <v>22.222222222222221</v>
      </c>
      <c r="T67" s="24"/>
      <c r="U67" s="19">
        <f t="shared" si="69"/>
        <v>0</v>
      </c>
      <c r="V67" s="24">
        <v>4</v>
      </c>
      <c r="W67" s="19">
        <f t="shared" si="7"/>
        <v>22.222222222222221</v>
      </c>
      <c r="X67" s="24"/>
      <c r="Y67" s="19">
        <f t="shared" si="70"/>
        <v>0</v>
      </c>
      <c r="Z67" s="24">
        <v>4</v>
      </c>
      <c r="AA67" s="19">
        <f t="shared" si="9"/>
        <v>22.222222222222221</v>
      </c>
      <c r="AB67" s="24"/>
      <c r="AC67" s="19">
        <f t="shared" si="71"/>
        <v>0</v>
      </c>
      <c r="AD67" s="24">
        <v>4</v>
      </c>
      <c r="AE67" s="19">
        <f t="shared" si="11"/>
        <v>22.222222222222221</v>
      </c>
      <c r="AF67" s="24"/>
      <c r="AG67" s="19">
        <f t="shared" si="72"/>
        <v>0</v>
      </c>
      <c r="AH67" s="24">
        <v>4</v>
      </c>
      <c r="AI67" s="19">
        <f t="shared" si="13"/>
        <v>22.222222222222221</v>
      </c>
      <c r="AJ67" s="24"/>
      <c r="AK67" s="19">
        <f t="shared" si="73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>
        <v>2</v>
      </c>
      <c r="AZ67" s="158">
        <v>5</v>
      </c>
      <c r="BA67" s="24">
        <v>3</v>
      </c>
      <c r="BB67" s="28">
        <f t="shared" si="15"/>
        <v>60</v>
      </c>
      <c r="BC67" s="24"/>
      <c r="BD67" s="28">
        <f t="shared" si="16"/>
        <v>0</v>
      </c>
      <c r="BE67" s="22"/>
      <c r="BF67" s="29">
        <f t="shared" si="17"/>
        <v>0</v>
      </c>
      <c r="BG67" s="24"/>
      <c r="BH67" s="29">
        <f t="shared" si="18"/>
        <v>0</v>
      </c>
      <c r="BI67" s="30">
        <f t="shared" si="19"/>
        <v>3</v>
      </c>
      <c r="BJ67" s="29">
        <f t="shared" si="20"/>
        <v>60</v>
      </c>
      <c r="BK67" s="24">
        <v>2</v>
      </c>
      <c r="BL67" s="19">
        <f t="shared" si="21"/>
        <v>40</v>
      </c>
      <c r="BM67" s="24"/>
      <c r="BN67" s="19">
        <f t="shared" si="22"/>
        <v>0</v>
      </c>
      <c r="BO67" s="24"/>
      <c r="BP67" s="19">
        <f t="shared" si="23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71</v>
      </c>
      <c r="BY67" s="4"/>
    </row>
    <row r="68" spans="1:77" ht="14.25" customHeight="1">
      <c r="A68" s="174"/>
      <c r="B68" s="174"/>
      <c r="C68" s="32" t="s">
        <v>119</v>
      </c>
      <c r="D68" s="158">
        <v>10</v>
      </c>
      <c r="E68" s="158">
        <v>8</v>
      </c>
      <c r="F68" s="24">
        <v>14</v>
      </c>
      <c r="G68" s="19">
        <f t="shared" si="0"/>
        <v>140</v>
      </c>
      <c r="H68" s="24">
        <v>1</v>
      </c>
      <c r="I68" s="21">
        <f t="shared" si="67"/>
        <v>7.1428571428571423</v>
      </c>
      <c r="J68" s="24">
        <v>0</v>
      </c>
      <c r="K68" s="23">
        <f t="shared" si="64"/>
        <v>0</v>
      </c>
      <c r="L68" s="24"/>
      <c r="M68" s="24"/>
      <c r="N68" s="158">
        <v>10</v>
      </c>
      <c r="O68" s="19">
        <f t="shared" si="3"/>
        <v>100</v>
      </c>
      <c r="P68" s="24"/>
      <c r="Q68" s="19">
        <f t="shared" si="65"/>
        <v>0</v>
      </c>
      <c r="R68" s="24">
        <v>14</v>
      </c>
      <c r="S68" s="19">
        <f t="shared" si="5"/>
        <v>140</v>
      </c>
      <c r="T68" s="24"/>
      <c r="U68" s="19">
        <f t="shared" si="69"/>
        <v>0</v>
      </c>
      <c r="V68" s="24">
        <v>14</v>
      </c>
      <c r="W68" s="19">
        <f t="shared" si="7"/>
        <v>140</v>
      </c>
      <c r="X68" s="24"/>
      <c r="Y68" s="19">
        <f t="shared" si="70"/>
        <v>0</v>
      </c>
      <c r="Z68" s="24">
        <v>14</v>
      </c>
      <c r="AA68" s="19">
        <f t="shared" si="9"/>
        <v>140</v>
      </c>
      <c r="AB68" s="24"/>
      <c r="AC68" s="19">
        <f t="shared" si="71"/>
        <v>0</v>
      </c>
      <c r="AD68" s="24">
        <v>14</v>
      </c>
      <c r="AE68" s="19">
        <f t="shared" si="11"/>
        <v>140</v>
      </c>
      <c r="AF68" s="24"/>
      <c r="AG68" s="19">
        <f t="shared" si="72"/>
        <v>0</v>
      </c>
      <c r="AH68" s="24">
        <v>14</v>
      </c>
      <c r="AI68" s="19">
        <f t="shared" si="13"/>
        <v>140</v>
      </c>
      <c r="AJ68" s="24"/>
      <c r="AK68" s="19">
        <f t="shared" si="73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>
        <v>1</v>
      </c>
      <c r="AZ68" s="158">
        <v>10</v>
      </c>
      <c r="BA68" s="24">
        <v>7</v>
      </c>
      <c r="BB68" s="28">
        <f t="shared" si="15"/>
        <v>70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7</v>
      </c>
      <c r="BJ68" s="29">
        <f t="shared" si="20"/>
        <v>70</v>
      </c>
      <c r="BK68" s="24">
        <v>3</v>
      </c>
      <c r="BL68" s="19">
        <f t="shared" si="21"/>
        <v>30</v>
      </c>
      <c r="BM68" s="24"/>
      <c r="BN68" s="19">
        <f t="shared" si="22"/>
        <v>0</v>
      </c>
      <c r="BO68" s="24"/>
      <c r="BP68" s="19">
        <f t="shared" si="23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71</v>
      </c>
      <c r="BY68" s="4"/>
    </row>
    <row r="69" spans="1:77" ht="14.25" customHeight="1">
      <c r="A69" s="174"/>
      <c r="B69" s="174"/>
      <c r="C69" s="32" t="s">
        <v>120</v>
      </c>
      <c r="D69" s="158">
        <v>26</v>
      </c>
      <c r="E69" s="158">
        <v>30</v>
      </c>
      <c r="F69" s="24">
        <v>14</v>
      </c>
      <c r="G69" s="19">
        <f t="shared" si="0"/>
        <v>53.846153846153847</v>
      </c>
      <c r="H69" s="24"/>
      <c r="I69" s="21">
        <f t="shared" si="67"/>
        <v>0</v>
      </c>
      <c r="J69" s="24">
        <v>0</v>
      </c>
      <c r="K69" s="23">
        <f t="shared" si="64"/>
        <v>0</v>
      </c>
      <c r="L69" s="24"/>
      <c r="M69" s="24"/>
      <c r="N69" s="158">
        <v>26</v>
      </c>
      <c r="O69" s="19">
        <f t="shared" si="3"/>
        <v>100</v>
      </c>
      <c r="P69" s="24"/>
      <c r="Q69" s="19">
        <f t="shared" si="65"/>
        <v>0</v>
      </c>
      <c r="R69" s="24">
        <v>14</v>
      </c>
      <c r="S69" s="19">
        <f t="shared" si="5"/>
        <v>53.846153846153847</v>
      </c>
      <c r="T69" s="24">
        <v>1</v>
      </c>
      <c r="U69" s="19">
        <f t="shared" si="69"/>
        <v>7.1428571428571423</v>
      </c>
      <c r="V69" s="24">
        <v>14</v>
      </c>
      <c r="W69" s="19">
        <f t="shared" si="7"/>
        <v>53.846153846153847</v>
      </c>
      <c r="X69" s="24"/>
      <c r="Y69" s="19">
        <f t="shared" si="70"/>
        <v>0</v>
      </c>
      <c r="Z69" s="24">
        <v>14</v>
      </c>
      <c r="AA69" s="19">
        <f t="shared" si="9"/>
        <v>53.846153846153847</v>
      </c>
      <c r="AB69" s="24"/>
      <c r="AC69" s="19">
        <f t="shared" si="71"/>
        <v>0</v>
      </c>
      <c r="AD69" s="24">
        <v>14</v>
      </c>
      <c r="AE69" s="19">
        <f t="shared" si="11"/>
        <v>53.846153846153847</v>
      </c>
      <c r="AF69" s="24"/>
      <c r="AG69" s="19">
        <f t="shared" si="72"/>
        <v>0</v>
      </c>
      <c r="AH69" s="24">
        <v>14</v>
      </c>
      <c r="AI69" s="19">
        <f t="shared" si="13"/>
        <v>53.846153846153847</v>
      </c>
      <c r="AJ69" s="24"/>
      <c r="AK69" s="19">
        <f t="shared" si="73"/>
        <v>0</v>
      </c>
      <c r="AL69" s="24"/>
      <c r="AM69" s="24">
        <v>1</v>
      </c>
      <c r="AN69" s="24">
        <v>3</v>
      </c>
      <c r="AO69" s="24">
        <v>1</v>
      </c>
      <c r="AP69" s="24"/>
      <c r="AQ69" s="24"/>
      <c r="AR69" s="24">
        <v>1</v>
      </c>
      <c r="AS69" s="24"/>
      <c r="AT69" s="24"/>
      <c r="AU69" s="24"/>
      <c r="AV69" s="24"/>
      <c r="AW69" s="24"/>
      <c r="AX69" s="24"/>
      <c r="AY69" s="24">
        <v>10</v>
      </c>
      <c r="AZ69" s="158">
        <v>28</v>
      </c>
      <c r="BA69" s="24">
        <v>10</v>
      </c>
      <c r="BB69" s="28">
        <f t="shared" si="15"/>
        <v>35.714285714285715</v>
      </c>
      <c r="BC69" s="24"/>
      <c r="BD69" s="28">
        <f t="shared" si="16"/>
        <v>0</v>
      </c>
      <c r="BE69" s="22"/>
      <c r="BF69" s="29">
        <f t="shared" si="17"/>
        <v>0</v>
      </c>
      <c r="BG69" s="24">
        <v>2</v>
      </c>
      <c r="BH69" s="29">
        <f t="shared" si="18"/>
        <v>7.1428571428571423</v>
      </c>
      <c r="BI69" s="30">
        <f t="shared" si="19"/>
        <v>12</v>
      </c>
      <c r="BJ69" s="29">
        <f t="shared" si="20"/>
        <v>42.857142857142854</v>
      </c>
      <c r="BK69" s="24">
        <v>16</v>
      </c>
      <c r="BL69" s="19">
        <f t="shared" si="21"/>
        <v>57.142857142857139</v>
      </c>
      <c r="BM69" s="24"/>
      <c r="BN69" s="19">
        <f t="shared" si="22"/>
        <v>0</v>
      </c>
      <c r="BO69" s="24"/>
      <c r="BP69" s="19">
        <f t="shared" si="23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75"/>
      <c r="B70" s="175"/>
      <c r="C70" s="32" t="s">
        <v>121</v>
      </c>
      <c r="D70" s="159">
        <v>39</v>
      </c>
      <c r="E70" s="158">
        <v>44</v>
      </c>
      <c r="F70" s="24">
        <v>39</v>
      </c>
      <c r="G70" s="19">
        <f t="shared" si="0"/>
        <v>100</v>
      </c>
      <c r="H70" s="24">
        <v>6</v>
      </c>
      <c r="I70" s="21">
        <f t="shared" si="67"/>
        <v>15.384615384615385</v>
      </c>
      <c r="J70" s="24">
        <v>0</v>
      </c>
      <c r="K70" s="23">
        <f t="shared" si="64"/>
        <v>0</v>
      </c>
      <c r="L70" s="24"/>
      <c r="M70" s="24"/>
      <c r="N70" s="159">
        <v>39</v>
      </c>
      <c r="O70" s="19">
        <f t="shared" si="3"/>
        <v>100</v>
      </c>
      <c r="P70" s="24"/>
      <c r="Q70" s="19">
        <f t="shared" si="65"/>
        <v>0</v>
      </c>
      <c r="R70" s="24">
        <v>39</v>
      </c>
      <c r="S70" s="19">
        <f t="shared" si="5"/>
        <v>100</v>
      </c>
      <c r="T70" s="24"/>
      <c r="U70" s="19">
        <f t="shared" si="69"/>
        <v>0</v>
      </c>
      <c r="V70" s="24">
        <v>39</v>
      </c>
      <c r="W70" s="19">
        <f t="shared" si="7"/>
        <v>100</v>
      </c>
      <c r="X70" s="24"/>
      <c r="Y70" s="19">
        <f t="shared" si="70"/>
        <v>0</v>
      </c>
      <c r="Z70" s="24">
        <v>39</v>
      </c>
      <c r="AA70" s="19">
        <f t="shared" si="9"/>
        <v>100</v>
      </c>
      <c r="AB70" s="24"/>
      <c r="AC70" s="19">
        <f t="shared" si="71"/>
        <v>0</v>
      </c>
      <c r="AD70" s="24">
        <v>39</v>
      </c>
      <c r="AE70" s="19">
        <f t="shared" si="11"/>
        <v>100</v>
      </c>
      <c r="AF70" s="24"/>
      <c r="AG70" s="19">
        <f t="shared" si="72"/>
        <v>0</v>
      </c>
      <c r="AH70" s="24">
        <v>39</v>
      </c>
      <c r="AI70" s="19">
        <f t="shared" si="13"/>
        <v>100</v>
      </c>
      <c r="AJ70" s="24"/>
      <c r="AK70" s="19">
        <f t="shared" si="73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>
        <v>9</v>
      </c>
      <c r="AZ70" s="158">
        <v>19</v>
      </c>
      <c r="BA70" s="24">
        <v>10</v>
      </c>
      <c r="BB70" s="28">
        <f t="shared" si="15"/>
        <v>52.631578947368418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10</v>
      </c>
      <c r="BJ70" s="29">
        <f t="shared" si="20"/>
        <v>52.631578947368418</v>
      </c>
      <c r="BK70" s="24">
        <v>9</v>
      </c>
      <c r="BL70" s="19">
        <f t="shared" si="21"/>
        <v>47.368421052631575</v>
      </c>
      <c r="BM70" s="24"/>
      <c r="BN70" s="19">
        <f t="shared" si="22"/>
        <v>0</v>
      </c>
      <c r="BO70" s="24"/>
      <c r="BP70" s="19">
        <f t="shared" si="23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4">SUM(D66:D70)</f>
        <v>102</v>
      </c>
      <c r="E71" s="36">
        <f t="shared" si="84"/>
        <v>104</v>
      </c>
      <c r="F71" s="36">
        <f t="shared" si="84"/>
        <v>76</v>
      </c>
      <c r="G71" s="19">
        <f t="shared" si="0"/>
        <v>74.509803921568633</v>
      </c>
      <c r="H71" s="36">
        <f>SUM(H66:H70)</f>
        <v>9</v>
      </c>
      <c r="I71" s="21">
        <f t="shared" si="67"/>
        <v>11.842105263157894</v>
      </c>
      <c r="J71" s="36">
        <f>SUM(J66:J70)</f>
        <v>0</v>
      </c>
      <c r="K71" s="23">
        <f t="shared" si="64"/>
        <v>0</v>
      </c>
      <c r="L71" s="36">
        <f t="shared" ref="L71:N71" si="85">SUM(L66:L70)</f>
        <v>0</v>
      </c>
      <c r="M71" s="36">
        <f t="shared" si="85"/>
        <v>0</v>
      </c>
      <c r="N71" s="36">
        <f t="shared" si="85"/>
        <v>102</v>
      </c>
      <c r="O71" s="19">
        <f t="shared" si="3"/>
        <v>100</v>
      </c>
      <c r="P71" s="36">
        <f>SUM(P66:P70)</f>
        <v>0</v>
      </c>
      <c r="Q71" s="19">
        <f t="shared" si="65"/>
        <v>0</v>
      </c>
      <c r="R71" s="36">
        <f>SUM(R66:R70)</f>
        <v>76</v>
      </c>
      <c r="S71" s="19">
        <f t="shared" si="5"/>
        <v>74.509803921568633</v>
      </c>
      <c r="T71" s="36">
        <f>SUM(T66:T70)</f>
        <v>1</v>
      </c>
      <c r="U71" s="19">
        <f t="shared" si="69"/>
        <v>1.3157894736842104</v>
      </c>
      <c r="V71" s="36">
        <f>SUM(V66:V70)</f>
        <v>76</v>
      </c>
      <c r="W71" s="19">
        <f t="shared" si="7"/>
        <v>74.509803921568633</v>
      </c>
      <c r="X71" s="36">
        <f>SUM(X66:X70)</f>
        <v>0</v>
      </c>
      <c r="Y71" s="19">
        <f t="shared" si="70"/>
        <v>0</v>
      </c>
      <c r="Z71" s="36">
        <f>SUM(Z66:Z70)</f>
        <v>76</v>
      </c>
      <c r="AA71" s="19">
        <f t="shared" si="9"/>
        <v>74.509803921568633</v>
      </c>
      <c r="AB71" s="36">
        <f>SUM(AB66:AB70)</f>
        <v>0</v>
      </c>
      <c r="AC71" s="19">
        <f t="shared" si="71"/>
        <v>0</v>
      </c>
      <c r="AD71" s="36">
        <f>SUM(AD66:AD70)</f>
        <v>76</v>
      </c>
      <c r="AE71" s="19">
        <f t="shared" si="11"/>
        <v>74.509803921568633</v>
      </c>
      <c r="AF71" s="36">
        <f>SUM(AF66:AF70)</f>
        <v>0</v>
      </c>
      <c r="AG71" s="19">
        <f t="shared" si="72"/>
        <v>0</v>
      </c>
      <c r="AH71" s="36">
        <f>SUM(AH66:AH70)</f>
        <v>76</v>
      </c>
      <c r="AI71" s="19">
        <f t="shared" si="13"/>
        <v>74.509803921568633</v>
      </c>
      <c r="AJ71" s="36">
        <f>SUM(AJ66:AJ70)</f>
        <v>0</v>
      </c>
      <c r="AK71" s="19">
        <f t="shared" si="73"/>
        <v>0</v>
      </c>
      <c r="AL71" s="36">
        <f t="shared" ref="AL71:BA71" si="86">SUM(AL66:AL70)</f>
        <v>0</v>
      </c>
      <c r="AM71" s="36">
        <f t="shared" si="86"/>
        <v>1</v>
      </c>
      <c r="AN71" s="36">
        <f t="shared" si="86"/>
        <v>3</v>
      </c>
      <c r="AO71" s="36">
        <f t="shared" si="86"/>
        <v>1</v>
      </c>
      <c r="AP71" s="36">
        <f t="shared" si="86"/>
        <v>0</v>
      </c>
      <c r="AQ71" s="36">
        <f t="shared" si="86"/>
        <v>0</v>
      </c>
      <c r="AR71" s="36">
        <f t="shared" si="86"/>
        <v>1</v>
      </c>
      <c r="AS71" s="36">
        <f t="shared" si="86"/>
        <v>0</v>
      </c>
      <c r="AT71" s="36">
        <f t="shared" si="86"/>
        <v>0</v>
      </c>
      <c r="AU71" s="36">
        <f t="shared" si="86"/>
        <v>0</v>
      </c>
      <c r="AV71" s="36">
        <f t="shared" si="86"/>
        <v>0</v>
      </c>
      <c r="AW71" s="36">
        <f t="shared" si="86"/>
        <v>0</v>
      </c>
      <c r="AX71" s="36">
        <f t="shared" si="86"/>
        <v>0</v>
      </c>
      <c r="AY71" s="36">
        <f t="shared" si="86"/>
        <v>26</v>
      </c>
      <c r="AZ71" s="36">
        <f t="shared" si="86"/>
        <v>71</v>
      </c>
      <c r="BA71" s="36">
        <f t="shared" si="86"/>
        <v>33</v>
      </c>
      <c r="BB71" s="28">
        <f t="shared" si="15"/>
        <v>46.478873239436616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4</v>
      </c>
      <c r="BH71" s="29">
        <f t="shared" si="18"/>
        <v>5.6338028169014089</v>
      </c>
      <c r="BI71" s="30">
        <f t="shared" si="19"/>
        <v>37</v>
      </c>
      <c r="BJ71" s="29">
        <f t="shared" si="20"/>
        <v>52.112676056338024</v>
      </c>
      <c r="BK71" s="36">
        <f>SUM(BK66:BK70)</f>
        <v>34</v>
      </c>
      <c r="BL71" s="19">
        <f t="shared" si="21"/>
        <v>47.887323943661968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98">
        <v>14</v>
      </c>
      <c r="B72" s="199" t="s">
        <v>122</v>
      </c>
      <c r="C72" s="32" t="s">
        <v>123</v>
      </c>
      <c r="D72" s="60">
        <v>14</v>
      </c>
      <c r="E72" s="27">
        <v>14</v>
      </c>
      <c r="F72" s="24">
        <v>6</v>
      </c>
      <c r="G72" s="72">
        <f t="shared" si="0"/>
        <v>42.857142857142854</v>
      </c>
      <c r="H72" s="24">
        <v>1</v>
      </c>
      <c r="I72" s="73">
        <f t="shared" si="67"/>
        <v>16.666666666666664</v>
      </c>
      <c r="J72" s="74">
        <v>0</v>
      </c>
      <c r="K72" s="75">
        <f t="shared" si="64"/>
        <v>0</v>
      </c>
      <c r="L72" s="39">
        <v>1</v>
      </c>
      <c r="M72" s="39">
        <v>0</v>
      </c>
      <c r="N72" s="60">
        <v>6</v>
      </c>
      <c r="O72" s="72">
        <f t="shared" si="3"/>
        <v>42.857142857142854</v>
      </c>
      <c r="P72" s="76">
        <v>2</v>
      </c>
      <c r="Q72" s="72">
        <f t="shared" si="65"/>
        <v>33.333333333333329</v>
      </c>
      <c r="R72" s="24">
        <v>6</v>
      </c>
      <c r="S72" s="72">
        <f t="shared" si="5"/>
        <v>42.857142857142854</v>
      </c>
      <c r="T72" s="76">
        <v>0</v>
      </c>
      <c r="U72" s="72">
        <f t="shared" si="69"/>
        <v>0</v>
      </c>
      <c r="V72" s="24">
        <v>6</v>
      </c>
      <c r="W72" s="72">
        <f t="shared" si="7"/>
        <v>42.857142857142854</v>
      </c>
      <c r="X72" s="45">
        <v>0</v>
      </c>
      <c r="Y72" s="72">
        <f t="shared" si="70"/>
        <v>0</v>
      </c>
      <c r="Z72" s="24">
        <v>6</v>
      </c>
      <c r="AA72" s="72">
        <f t="shared" si="9"/>
        <v>42.857142857142854</v>
      </c>
      <c r="AB72" s="24" t="s">
        <v>160</v>
      </c>
      <c r="AC72" s="72" t="e">
        <f t="shared" si="71"/>
        <v>#VALUE!</v>
      </c>
      <c r="AD72" s="24">
        <v>6</v>
      </c>
      <c r="AE72" s="72">
        <f t="shared" si="11"/>
        <v>42.857142857142854</v>
      </c>
      <c r="AF72" s="24" t="s">
        <v>161</v>
      </c>
      <c r="AG72" s="72" t="e">
        <f t="shared" si="72"/>
        <v>#VALUE!</v>
      </c>
      <c r="AH72" s="24">
        <v>6</v>
      </c>
      <c r="AI72" s="72">
        <f t="shared" si="13"/>
        <v>42.857142857142854</v>
      </c>
      <c r="AJ72" s="42">
        <v>0</v>
      </c>
      <c r="AK72" s="72">
        <f t="shared" si="73"/>
        <v>0</v>
      </c>
      <c r="AL72" s="24">
        <v>1</v>
      </c>
      <c r="AM72" s="24"/>
      <c r="AN72" s="24">
        <v>1</v>
      </c>
      <c r="AO72" s="24">
        <v>2</v>
      </c>
      <c r="AP72" s="24"/>
      <c r="AQ72" s="24"/>
      <c r="AR72" s="24">
        <v>1</v>
      </c>
      <c r="AS72" s="24"/>
      <c r="AT72" s="24"/>
      <c r="AU72" s="24"/>
      <c r="AV72" s="45"/>
      <c r="AW72" s="45"/>
      <c r="AX72" s="46"/>
      <c r="AY72" s="24"/>
      <c r="AZ72" s="60">
        <v>15</v>
      </c>
      <c r="BA72" s="24">
        <v>6</v>
      </c>
      <c r="BB72" s="77">
        <f t="shared" si="15"/>
        <v>40</v>
      </c>
      <c r="BC72" s="74">
        <v>0</v>
      </c>
      <c r="BD72" s="77">
        <f t="shared" si="16"/>
        <v>0</v>
      </c>
      <c r="BE72" s="74">
        <v>0</v>
      </c>
      <c r="BF72" s="78">
        <f t="shared" si="17"/>
        <v>0</v>
      </c>
      <c r="BG72" s="24">
        <v>3</v>
      </c>
      <c r="BH72" s="78">
        <f t="shared" si="18"/>
        <v>20</v>
      </c>
      <c r="BI72" s="79">
        <f t="shared" si="19"/>
        <v>9</v>
      </c>
      <c r="BJ72" s="78">
        <f t="shared" si="20"/>
        <v>60</v>
      </c>
      <c r="BK72" s="24">
        <v>6</v>
      </c>
      <c r="BL72" s="72">
        <f t="shared" si="21"/>
        <v>40</v>
      </c>
      <c r="BM72" s="46">
        <v>0</v>
      </c>
      <c r="BN72" s="72">
        <f t="shared" si="22"/>
        <v>0</v>
      </c>
      <c r="BO72" s="45">
        <v>0</v>
      </c>
      <c r="BP72" s="72">
        <f t="shared" si="23"/>
        <v>0</v>
      </c>
      <c r="BQ72" s="45">
        <v>0</v>
      </c>
      <c r="BR72" s="72">
        <f t="shared" si="24"/>
        <v>0</v>
      </c>
      <c r="BS72" s="45">
        <v>0</v>
      </c>
      <c r="BT72" s="72">
        <f t="shared" si="25"/>
        <v>0</v>
      </c>
      <c r="BU72" s="45">
        <v>0</v>
      </c>
      <c r="BV72" s="19">
        <f t="shared" si="26"/>
        <v>0</v>
      </c>
      <c r="BW72" s="4" t="s">
        <v>61</v>
      </c>
      <c r="BX72" s="31">
        <f>SUM(AL76:AY76)+AB76+AF76+AJ76</f>
        <v>22</v>
      </c>
      <c r="BY72" s="4"/>
    </row>
    <row r="73" spans="1:77" ht="14.25" customHeight="1">
      <c r="A73" s="174"/>
      <c r="B73" s="174"/>
      <c r="C73" s="32" t="s">
        <v>124</v>
      </c>
      <c r="D73" s="63">
        <v>25</v>
      </c>
      <c r="E73" s="27">
        <v>17</v>
      </c>
      <c r="F73" s="24">
        <v>12</v>
      </c>
      <c r="G73" s="72">
        <f t="shared" si="0"/>
        <v>48</v>
      </c>
      <c r="H73" s="24">
        <v>1</v>
      </c>
      <c r="I73" s="73">
        <f t="shared" si="67"/>
        <v>8.3333333333333321</v>
      </c>
      <c r="J73" s="74"/>
      <c r="K73" s="75">
        <f t="shared" si="64"/>
        <v>0</v>
      </c>
      <c r="L73" s="39" t="s">
        <v>162</v>
      </c>
      <c r="M73" s="39"/>
      <c r="N73" s="63">
        <v>12</v>
      </c>
      <c r="O73" s="72">
        <f t="shared" si="3"/>
        <v>48</v>
      </c>
      <c r="P73" s="76">
        <v>2</v>
      </c>
      <c r="Q73" s="72">
        <f t="shared" si="65"/>
        <v>16.666666666666664</v>
      </c>
      <c r="R73" s="24">
        <v>12</v>
      </c>
      <c r="S73" s="72">
        <f t="shared" si="5"/>
        <v>48</v>
      </c>
      <c r="T73" s="76">
        <v>2</v>
      </c>
      <c r="U73" s="72">
        <f t="shared" si="69"/>
        <v>16.666666666666664</v>
      </c>
      <c r="V73" s="24">
        <v>12</v>
      </c>
      <c r="W73" s="72">
        <f t="shared" si="7"/>
        <v>48</v>
      </c>
      <c r="X73" s="76">
        <v>0</v>
      </c>
      <c r="Y73" s="72">
        <f t="shared" si="70"/>
        <v>0</v>
      </c>
      <c r="Z73" s="24">
        <v>12</v>
      </c>
      <c r="AA73" s="72">
        <f t="shared" si="9"/>
        <v>48</v>
      </c>
      <c r="AB73" s="24">
        <v>0</v>
      </c>
      <c r="AC73" s="72">
        <f t="shared" si="71"/>
        <v>0</v>
      </c>
      <c r="AD73" s="24">
        <v>12</v>
      </c>
      <c r="AE73" s="72">
        <f t="shared" si="11"/>
        <v>48</v>
      </c>
      <c r="AF73" s="24">
        <v>0</v>
      </c>
      <c r="AG73" s="72">
        <f t="shared" si="72"/>
        <v>0</v>
      </c>
      <c r="AH73" s="24">
        <v>12</v>
      </c>
      <c r="AI73" s="72">
        <f t="shared" si="13"/>
        <v>48</v>
      </c>
      <c r="AJ73" s="42">
        <v>0</v>
      </c>
      <c r="AK73" s="72">
        <f t="shared" si="73"/>
        <v>0</v>
      </c>
      <c r="AL73" s="24"/>
      <c r="AM73" s="24"/>
      <c r="AN73" s="24"/>
      <c r="AO73" s="24"/>
      <c r="AP73" s="24"/>
      <c r="AQ73" s="24"/>
      <c r="AR73" s="24">
        <v>3</v>
      </c>
      <c r="AS73" s="24"/>
      <c r="AT73" s="24"/>
      <c r="AU73" s="24"/>
      <c r="AV73" s="45"/>
      <c r="AW73" s="45"/>
      <c r="AX73" s="46"/>
      <c r="AY73" s="24">
        <v>9</v>
      </c>
      <c r="AZ73" s="63">
        <v>17</v>
      </c>
      <c r="BA73" s="24">
        <v>1</v>
      </c>
      <c r="BB73" s="77">
        <f t="shared" si="15"/>
        <v>5.8823529411764701</v>
      </c>
      <c r="BC73" s="74"/>
      <c r="BD73" s="77">
        <f t="shared" si="16"/>
        <v>0</v>
      </c>
      <c r="BE73" s="74"/>
      <c r="BF73" s="78">
        <f t="shared" si="17"/>
        <v>0</v>
      </c>
      <c r="BG73" s="24">
        <v>4</v>
      </c>
      <c r="BH73" s="78">
        <f t="shared" si="18"/>
        <v>23.52941176470588</v>
      </c>
      <c r="BI73" s="79">
        <f t="shared" si="19"/>
        <v>5</v>
      </c>
      <c r="BJ73" s="78">
        <f t="shared" si="20"/>
        <v>29.411764705882355</v>
      </c>
      <c r="BK73" s="24">
        <v>12</v>
      </c>
      <c r="BL73" s="72">
        <f t="shared" si="21"/>
        <v>70.588235294117652</v>
      </c>
      <c r="BM73" s="46">
        <v>0</v>
      </c>
      <c r="BN73" s="72">
        <f t="shared" si="22"/>
        <v>0</v>
      </c>
      <c r="BO73" s="45">
        <v>0</v>
      </c>
      <c r="BP73" s="72">
        <f t="shared" si="23"/>
        <v>0</v>
      </c>
      <c r="BQ73" s="45">
        <v>0</v>
      </c>
      <c r="BR73" s="72">
        <f t="shared" si="24"/>
        <v>0</v>
      </c>
      <c r="BS73" s="45">
        <v>0</v>
      </c>
      <c r="BT73" s="72">
        <f t="shared" si="25"/>
        <v>0</v>
      </c>
      <c r="BU73" s="45">
        <v>0</v>
      </c>
      <c r="BV73" s="19">
        <f t="shared" si="26"/>
        <v>0</v>
      </c>
      <c r="BW73" s="4" t="s">
        <v>63</v>
      </c>
      <c r="BX73" s="31">
        <f>BI76+BK76+BM76+BO76+BQ76+BS76</f>
        <v>52</v>
      </c>
      <c r="BY73" s="4"/>
    </row>
    <row r="74" spans="1:77" ht="14.25" customHeight="1">
      <c r="A74" s="174"/>
      <c r="B74" s="174"/>
      <c r="C74" s="32" t="s">
        <v>125</v>
      </c>
      <c r="D74" s="63">
        <v>6</v>
      </c>
      <c r="E74" s="27">
        <v>15</v>
      </c>
      <c r="F74" s="24"/>
      <c r="G74" s="72">
        <f t="shared" si="0"/>
        <v>0</v>
      </c>
      <c r="H74" s="24"/>
      <c r="I74" s="73" t="e">
        <f t="shared" si="67"/>
        <v>#DIV/0!</v>
      </c>
      <c r="J74" s="74"/>
      <c r="K74" s="75" t="e">
        <f t="shared" si="64"/>
        <v>#DIV/0!</v>
      </c>
      <c r="L74" s="39"/>
      <c r="M74" s="39"/>
      <c r="N74" s="63">
        <v>6</v>
      </c>
      <c r="O74" s="72">
        <f t="shared" si="3"/>
        <v>100</v>
      </c>
      <c r="P74" s="76">
        <v>2</v>
      </c>
      <c r="Q74" s="72">
        <f t="shared" si="65"/>
        <v>33.333333333333329</v>
      </c>
      <c r="R74" s="24"/>
      <c r="S74" s="72">
        <f t="shared" si="5"/>
        <v>0</v>
      </c>
      <c r="T74" s="76"/>
      <c r="U74" s="72" t="e">
        <f t="shared" si="69"/>
        <v>#DIV/0!</v>
      </c>
      <c r="V74" s="24"/>
      <c r="W74" s="72">
        <f t="shared" si="7"/>
        <v>0</v>
      </c>
      <c r="X74" s="45"/>
      <c r="Y74" s="72" t="e">
        <f t="shared" si="70"/>
        <v>#DIV/0!</v>
      </c>
      <c r="Z74" s="24"/>
      <c r="AA74" s="72">
        <f t="shared" si="9"/>
        <v>0</v>
      </c>
      <c r="AB74" s="24"/>
      <c r="AC74" s="72" t="e">
        <f t="shared" si="71"/>
        <v>#DIV/0!</v>
      </c>
      <c r="AD74" s="24"/>
      <c r="AE74" s="72">
        <f t="shared" si="11"/>
        <v>0</v>
      </c>
      <c r="AF74" s="24"/>
      <c r="AG74" s="72" t="e">
        <f t="shared" si="72"/>
        <v>#DIV/0!</v>
      </c>
      <c r="AH74" s="24"/>
      <c r="AI74" s="72">
        <f t="shared" si="13"/>
        <v>0</v>
      </c>
      <c r="AJ74" s="42"/>
      <c r="AK74" s="72" t="e">
        <f t="shared" si="73"/>
        <v>#DIV/0!</v>
      </c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45">
        <v>0</v>
      </c>
      <c r="AW74" s="45">
        <v>0</v>
      </c>
      <c r="AX74" s="46">
        <v>0</v>
      </c>
      <c r="AY74" s="24">
        <v>2</v>
      </c>
      <c r="AZ74" s="63">
        <v>11</v>
      </c>
      <c r="BA74" s="24">
        <v>2</v>
      </c>
      <c r="BB74" s="77">
        <f t="shared" si="15"/>
        <v>18.181818181818183</v>
      </c>
      <c r="BC74" s="74">
        <v>0</v>
      </c>
      <c r="BD74" s="77">
        <f t="shared" si="16"/>
        <v>0</v>
      </c>
      <c r="BE74" s="74">
        <v>0</v>
      </c>
      <c r="BF74" s="78">
        <f t="shared" si="17"/>
        <v>0</v>
      </c>
      <c r="BG74" s="24">
        <v>4</v>
      </c>
      <c r="BH74" s="78">
        <f t="shared" si="18"/>
        <v>36.363636363636367</v>
      </c>
      <c r="BI74" s="79">
        <f t="shared" si="19"/>
        <v>6</v>
      </c>
      <c r="BJ74" s="78">
        <f t="shared" si="20"/>
        <v>54.54545454545454</v>
      </c>
      <c r="BK74" s="24">
        <v>5</v>
      </c>
      <c r="BL74" s="72">
        <f t="shared" si="21"/>
        <v>45.454545454545453</v>
      </c>
      <c r="BM74" s="46">
        <v>0</v>
      </c>
      <c r="BN74" s="72">
        <f t="shared" si="22"/>
        <v>0</v>
      </c>
      <c r="BO74" s="45">
        <v>0</v>
      </c>
      <c r="BP74" s="72">
        <f t="shared" si="23"/>
        <v>0</v>
      </c>
      <c r="BQ74" s="45">
        <v>0</v>
      </c>
      <c r="BR74" s="72">
        <f t="shared" si="24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52</v>
      </c>
      <c r="BY74" s="4"/>
    </row>
    <row r="75" spans="1:77" ht="14.25" customHeight="1">
      <c r="A75" s="175"/>
      <c r="B75" s="175"/>
      <c r="C75" s="32" t="s">
        <v>126</v>
      </c>
      <c r="D75" s="63">
        <v>16</v>
      </c>
      <c r="E75" s="27">
        <v>15</v>
      </c>
      <c r="F75" s="24">
        <v>3</v>
      </c>
      <c r="G75" s="72">
        <f t="shared" si="0"/>
        <v>18.75</v>
      </c>
      <c r="H75" s="24">
        <v>1</v>
      </c>
      <c r="I75" s="73">
        <f t="shared" si="67"/>
        <v>33.333333333333329</v>
      </c>
      <c r="J75" s="74">
        <v>0</v>
      </c>
      <c r="K75" s="75">
        <f t="shared" si="64"/>
        <v>0</v>
      </c>
      <c r="L75" s="39">
        <v>0</v>
      </c>
      <c r="M75" s="39">
        <v>0</v>
      </c>
      <c r="N75" s="63">
        <v>16</v>
      </c>
      <c r="O75" s="72">
        <f t="shared" si="3"/>
        <v>100</v>
      </c>
      <c r="P75" s="76">
        <v>2</v>
      </c>
      <c r="Q75" s="72">
        <f t="shared" si="65"/>
        <v>12.5</v>
      </c>
      <c r="R75" s="24">
        <v>3</v>
      </c>
      <c r="S75" s="72">
        <f t="shared" si="5"/>
        <v>18.75</v>
      </c>
      <c r="T75" s="76">
        <v>0</v>
      </c>
      <c r="U75" s="72">
        <f t="shared" si="69"/>
        <v>0</v>
      </c>
      <c r="V75" s="24">
        <v>3</v>
      </c>
      <c r="W75" s="72">
        <f t="shared" si="7"/>
        <v>18.75</v>
      </c>
      <c r="X75" s="45">
        <v>0</v>
      </c>
      <c r="Y75" s="72">
        <f t="shared" si="70"/>
        <v>0</v>
      </c>
      <c r="Z75" s="24">
        <v>3</v>
      </c>
      <c r="AA75" s="72">
        <f t="shared" si="9"/>
        <v>18.75</v>
      </c>
      <c r="AB75" s="24">
        <v>0</v>
      </c>
      <c r="AC75" s="72">
        <f t="shared" si="71"/>
        <v>0</v>
      </c>
      <c r="AD75" s="24">
        <v>3</v>
      </c>
      <c r="AE75" s="72">
        <f t="shared" si="11"/>
        <v>18.75</v>
      </c>
      <c r="AF75" s="24">
        <v>0</v>
      </c>
      <c r="AG75" s="72">
        <f t="shared" si="72"/>
        <v>0</v>
      </c>
      <c r="AH75" s="24">
        <v>0</v>
      </c>
      <c r="AI75" s="72">
        <f t="shared" si="13"/>
        <v>0</v>
      </c>
      <c r="AJ75" s="42">
        <v>0</v>
      </c>
      <c r="AK75" s="72" t="e">
        <f t="shared" si="73"/>
        <v>#DIV/0!</v>
      </c>
      <c r="AL75" s="24"/>
      <c r="AM75" s="24">
        <v>1</v>
      </c>
      <c r="AN75" s="24">
        <v>1</v>
      </c>
      <c r="AO75" s="24"/>
      <c r="AP75" s="24"/>
      <c r="AQ75" s="24"/>
      <c r="AR75" s="24"/>
      <c r="AS75" s="24"/>
      <c r="AT75" s="24"/>
      <c r="AU75" s="24"/>
      <c r="AV75" s="45">
        <v>0</v>
      </c>
      <c r="AW75" s="45">
        <v>0</v>
      </c>
      <c r="AX75" s="46">
        <v>0</v>
      </c>
      <c r="AY75" s="24">
        <v>1</v>
      </c>
      <c r="AZ75" s="63">
        <v>9</v>
      </c>
      <c r="BA75" s="24">
        <v>0</v>
      </c>
      <c r="BB75" s="77">
        <f t="shared" si="15"/>
        <v>0</v>
      </c>
      <c r="BC75" s="74">
        <v>0</v>
      </c>
      <c r="BD75" s="77">
        <f t="shared" si="16"/>
        <v>0</v>
      </c>
      <c r="BE75" s="74">
        <v>0</v>
      </c>
      <c r="BF75" s="78">
        <f t="shared" si="17"/>
        <v>0</v>
      </c>
      <c r="BG75" s="24">
        <v>3</v>
      </c>
      <c r="BH75" s="78">
        <f t="shared" si="18"/>
        <v>33.333333333333329</v>
      </c>
      <c r="BI75" s="79">
        <f t="shared" si="19"/>
        <v>3</v>
      </c>
      <c r="BJ75" s="78">
        <f t="shared" si="20"/>
        <v>33.333333333333329</v>
      </c>
      <c r="BK75" s="24">
        <v>6</v>
      </c>
      <c r="BL75" s="72">
        <f t="shared" si="21"/>
        <v>66.666666666666657</v>
      </c>
      <c r="BM75" s="46">
        <v>0</v>
      </c>
      <c r="BN75" s="72">
        <f t="shared" si="22"/>
        <v>0</v>
      </c>
      <c r="BO75" s="45">
        <v>0</v>
      </c>
      <c r="BP75" s="72">
        <f t="shared" si="23"/>
        <v>0</v>
      </c>
      <c r="BQ75" s="45">
        <v>0</v>
      </c>
      <c r="BR75" s="72">
        <f t="shared" si="24"/>
        <v>0</v>
      </c>
      <c r="BS75" s="45">
        <v>0</v>
      </c>
      <c r="BT75" s="72">
        <f t="shared" si="25"/>
        <v>0</v>
      </c>
      <c r="BU75" s="45"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7">SUM(D72:D75)</f>
        <v>61</v>
      </c>
      <c r="E76" s="36">
        <f t="shared" si="87"/>
        <v>61</v>
      </c>
      <c r="F76" s="36">
        <f t="shared" si="87"/>
        <v>21</v>
      </c>
      <c r="G76" s="19">
        <f t="shared" si="0"/>
        <v>34.42622950819672</v>
      </c>
      <c r="H76" s="36">
        <f>SUM(H72:H75)</f>
        <v>3</v>
      </c>
      <c r="I76" s="21">
        <f t="shared" si="67"/>
        <v>14.285714285714285</v>
      </c>
      <c r="J76" s="36">
        <f>SUM(J72:J75)</f>
        <v>0</v>
      </c>
      <c r="K76" s="23">
        <f t="shared" si="64"/>
        <v>0</v>
      </c>
      <c r="L76" s="36">
        <f t="shared" ref="L76:N76" si="88">SUM(L72:L75)</f>
        <v>1</v>
      </c>
      <c r="M76" s="36">
        <f t="shared" si="88"/>
        <v>0</v>
      </c>
      <c r="N76" s="36">
        <f t="shared" si="88"/>
        <v>40</v>
      </c>
      <c r="O76" s="19">
        <f t="shared" si="3"/>
        <v>65.573770491803273</v>
      </c>
      <c r="P76" s="36">
        <f>SUM(P72:P75)</f>
        <v>8</v>
      </c>
      <c r="Q76" s="19">
        <f t="shared" si="65"/>
        <v>20</v>
      </c>
      <c r="R76" s="36">
        <f>SUM(R72:R75)</f>
        <v>21</v>
      </c>
      <c r="S76" s="19">
        <f t="shared" si="5"/>
        <v>34.42622950819672</v>
      </c>
      <c r="T76" s="36">
        <f>SUM(T72:T75)</f>
        <v>2</v>
      </c>
      <c r="U76" s="19">
        <f t="shared" si="69"/>
        <v>9.5238095238095237</v>
      </c>
      <c r="V76" s="36">
        <f>SUM(V72:V75)</f>
        <v>21</v>
      </c>
      <c r="W76" s="19">
        <f t="shared" si="7"/>
        <v>34.42622950819672</v>
      </c>
      <c r="X76" s="36">
        <f>SUM(X72:X75)</f>
        <v>0</v>
      </c>
      <c r="Y76" s="19">
        <f t="shared" si="70"/>
        <v>0</v>
      </c>
      <c r="Z76" s="36">
        <f>SUM(Z72:Z75)</f>
        <v>21</v>
      </c>
      <c r="AA76" s="19">
        <f t="shared" si="9"/>
        <v>34.42622950819672</v>
      </c>
      <c r="AB76" s="36">
        <f>SUM(AB72:AB75)</f>
        <v>0</v>
      </c>
      <c r="AC76" s="19">
        <f t="shared" si="71"/>
        <v>0</v>
      </c>
      <c r="AD76" s="36">
        <f>SUM(AD72:AD75)</f>
        <v>21</v>
      </c>
      <c r="AE76" s="19">
        <f t="shared" si="11"/>
        <v>34.42622950819672</v>
      </c>
      <c r="AF76" s="36">
        <f>SUM(AF72:AF75)</f>
        <v>0</v>
      </c>
      <c r="AG76" s="19">
        <f t="shared" si="72"/>
        <v>0</v>
      </c>
      <c r="AH76" s="36">
        <f>SUM(AH72:AH75)</f>
        <v>18</v>
      </c>
      <c r="AI76" s="19">
        <f t="shared" si="13"/>
        <v>29.508196721311474</v>
      </c>
      <c r="AJ76" s="36">
        <f>SUM(AJ72:AJ75)</f>
        <v>0</v>
      </c>
      <c r="AK76" s="19">
        <f t="shared" si="73"/>
        <v>0</v>
      </c>
      <c r="AL76" s="36">
        <f t="shared" ref="AL76:BA76" si="89">SUM(AL72:AL75)</f>
        <v>1</v>
      </c>
      <c r="AM76" s="36">
        <f t="shared" si="89"/>
        <v>1</v>
      </c>
      <c r="AN76" s="36">
        <f t="shared" si="89"/>
        <v>2</v>
      </c>
      <c r="AO76" s="36">
        <f t="shared" si="89"/>
        <v>2</v>
      </c>
      <c r="AP76" s="36">
        <f t="shared" si="89"/>
        <v>0</v>
      </c>
      <c r="AQ76" s="36">
        <f t="shared" si="89"/>
        <v>0</v>
      </c>
      <c r="AR76" s="36">
        <f t="shared" si="89"/>
        <v>4</v>
      </c>
      <c r="AS76" s="36">
        <f t="shared" si="89"/>
        <v>0</v>
      </c>
      <c r="AT76" s="36">
        <f t="shared" si="89"/>
        <v>0</v>
      </c>
      <c r="AU76" s="36">
        <f t="shared" si="89"/>
        <v>0</v>
      </c>
      <c r="AV76" s="36">
        <f t="shared" si="89"/>
        <v>0</v>
      </c>
      <c r="AW76" s="36">
        <f t="shared" si="89"/>
        <v>0</v>
      </c>
      <c r="AX76" s="36">
        <f t="shared" si="89"/>
        <v>0</v>
      </c>
      <c r="AY76" s="36">
        <f t="shared" si="89"/>
        <v>12</v>
      </c>
      <c r="AZ76" s="36">
        <f t="shared" si="89"/>
        <v>52</v>
      </c>
      <c r="BA76" s="36">
        <f t="shared" si="89"/>
        <v>9</v>
      </c>
      <c r="BB76" s="28">
        <f t="shared" si="15"/>
        <v>17.307692307692307</v>
      </c>
      <c r="BC76" s="36">
        <f>SUM(BC72:BC75)</f>
        <v>0</v>
      </c>
      <c r="BD76" s="28">
        <f t="shared" si="16"/>
        <v>0</v>
      </c>
      <c r="BE76" s="36">
        <f>SUM(BE72:BE75)</f>
        <v>0</v>
      </c>
      <c r="BF76" s="29">
        <f t="shared" si="17"/>
        <v>0</v>
      </c>
      <c r="BG76" s="36">
        <f>SUM(BG72:BG75)</f>
        <v>14</v>
      </c>
      <c r="BH76" s="29">
        <f t="shared" si="18"/>
        <v>26.923076923076923</v>
      </c>
      <c r="BI76" s="30">
        <f t="shared" si="19"/>
        <v>23</v>
      </c>
      <c r="BJ76" s="29">
        <f t="shared" si="20"/>
        <v>44.230769230769226</v>
      </c>
      <c r="BK76" s="36">
        <f>SUM(BK72:BK75)</f>
        <v>29</v>
      </c>
      <c r="BL76" s="19">
        <f t="shared" si="21"/>
        <v>55.769230769230774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98">
        <v>15</v>
      </c>
      <c r="B77" s="198" t="s">
        <v>127</v>
      </c>
      <c r="C77" s="32" t="s">
        <v>128</v>
      </c>
      <c r="D77" s="24">
        <v>20</v>
      </c>
      <c r="E77" s="27">
        <v>17</v>
      </c>
      <c r="F77" s="24">
        <v>20</v>
      </c>
      <c r="G77" s="19">
        <f t="shared" si="0"/>
        <v>100</v>
      </c>
      <c r="H77" s="24">
        <v>1</v>
      </c>
      <c r="I77" s="21">
        <f t="shared" si="67"/>
        <v>5</v>
      </c>
      <c r="J77" s="24"/>
      <c r="K77" s="23">
        <f t="shared" si="64"/>
        <v>0</v>
      </c>
      <c r="L77" s="24"/>
      <c r="M77" s="24"/>
      <c r="N77" s="24">
        <v>20</v>
      </c>
      <c r="O77" s="19">
        <f t="shared" si="3"/>
        <v>100</v>
      </c>
      <c r="P77" s="24">
        <v>1</v>
      </c>
      <c r="Q77" s="19">
        <f t="shared" si="65"/>
        <v>5</v>
      </c>
      <c r="R77" s="24">
        <v>20</v>
      </c>
      <c r="S77" s="19">
        <f t="shared" si="5"/>
        <v>100</v>
      </c>
      <c r="T77" s="24"/>
      <c r="U77" s="19">
        <f t="shared" si="69"/>
        <v>0</v>
      </c>
      <c r="V77" s="24">
        <v>20</v>
      </c>
      <c r="W77" s="19">
        <f t="shared" si="7"/>
        <v>100</v>
      </c>
      <c r="X77" s="24"/>
      <c r="Y77" s="19">
        <f t="shared" si="70"/>
        <v>0</v>
      </c>
      <c r="Z77" s="24">
        <v>10</v>
      </c>
      <c r="AA77" s="19">
        <f t="shared" si="9"/>
        <v>50</v>
      </c>
      <c r="AB77" s="24"/>
      <c r="AC77" s="19">
        <f t="shared" si="71"/>
        <v>0</v>
      </c>
      <c r="AD77" s="24">
        <v>10</v>
      </c>
      <c r="AE77" s="19">
        <f t="shared" si="11"/>
        <v>50</v>
      </c>
      <c r="AF77" s="24"/>
      <c r="AG77" s="19">
        <f t="shared" si="72"/>
        <v>0</v>
      </c>
      <c r="AH77" s="24">
        <v>10</v>
      </c>
      <c r="AI77" s="19">
        <f t="shared" si="13"/>
        <v>50</v>
      </c>
      <c r="AJ77" s="24"/>
      <c r="AK77" s="19">
        <f t="shared" si="73"/>
        <v>0</v>
      </c>
      <c r="AL77" s="24"/>
      <c r="AM77" s="24">
        <v>1</v>
      </c>
      <c r="AN77" s="24"/>
      <c r="AO77" s="24"/>
      <c r="AP77" s="24"/>
      <c r="AQ77" s="24"/>
      <c r="AR77" s="24">
        <v>3</v>
      </c>
      <c r="AS77" s="24"/>
      <c r="AT77" s="24"/>
      <c r="AU77" s="24"/>
      <c r="AV77" s="24"/>
      <c r="AW77" s="24"/>
      <c r="AX77" s="24"/>
      <c r="AY77" s="24"/>
      <c r="AZ77" s="24">
        <v>15</v>
      </c>
      <c r="BA77" s="24">
        <v>6</v>
      </c>
      <c r="BB77" s="28">
        <f t="shared" si="15"/>
        <v>40</v>
      </c>
      <c r="BC77" s="24"/>
      <c r="BD77" s="28">
        <f t="shared" si="16"/>
        <v>0</v>
      </c>
      <c r="BE77" s="22"/>
      <c r="BF77" s="29">
        <f t="shared" si="17"/>
        <v>0</v>
      </c>
      <c r="BG77" s="24">
        <v>1</v>
      </c>
      <c r="BH77" s="29">
        <f t="shared" si="18"/>
        <v>6.666666666666667</v>
      </c>
      <c r="BI77" s="30">
        <f t="shared" si="19"/>
        <v>7</v>
      </c>
      <c r="BJ77" s="29">
        <f t="shared" si="20"/>
        <v>46.666666666666664</v>
      </c>
      <c r="BK77" s="24">
        <v>8</v>
      </c>
      <c r="BL77" s="19">
        <f t="shared" si="21"/>
        <v>53.333333333333336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13</v>
      </c>
      <c r="BY77" s="4"/>
    </row>
    <row r="78" spans="1:77" ht="14.25" customHeight="1">
      <c r="A78" s="174"/>
      <c r="B78" s="174"/>
      <c r="C78" s="32" t="s">
        <v>129</v>
      </c>
      <c r="D78" s="24">
        <v>19</v>
      </c>
      <c r="E78" s="27">
        <v>20</v>
      </c>
      <c r="F78" s="24">
        <v>19</v>
      </c>
      <c r="G78" s="19">
        <f t="shared" si="0"/>
        <v>100</v>
      </c>
      <c r="H78" s="24">
        <v>3</v>
      </c>
      <c r="I78" s="21">
        <f t="shared" si="67"/>
        <v>15.789473684210526</v>
      </c>
      <c r="J78" s="24"/>
      <c r="K78" s="23">
        <f t="shared" si="64"/>
        <v>0</v>
      </c>
      <c r="L78" s="24"/>
      <c r="M78" s="24"/>
      <c r="N78" s="24">
        <v>19</v>
      </c>
      <c r="O78" s="19">
        <f t="shared" si="3"/>
        <v>100</v>
      </c>
      <c r="P78" s="24">
        <v>3</v>
      </c>
      <c r="Q78" s="19">
        <f t="shared" si="65"/>
        <v>15.789473684210526</v>
      </c>
      <c r="R78" s="24">
        <v>19</v>
      </c>
      <c r="S78" s="19">
        <f t="shared" si="5"/>
        <v>100</v>
      </c>
      <c r="T78" s="24"/>
      <c r="U78" s="19">
        <f t="shared" si="69"/>
        <v>0</v>
      </c>
      <c r="V78" s="24">
        <v>19</v>
      </c>
      <c r="W78" s="19">
        <f t="shared" si="7"/>
        <v>100</v>
      </c>
      <c r="X78" s="24"/>
      <c r="Y78" s="19">
        <f t="shared" si="70"/>
        <v>0</v>
      </c>
      <c r="Z78" s="24">
        <v>15</v>
      </c>
      <c r="AA78" s="19">
        <f t="shared" si="9"/>
        <v>78.94736842105263</v>
      </c>
      <c r="AB78" s="24"/>
      <c r="AC78" s="19">
        <f t="shared" si="71"/>
        <v>0</v>
      </c>
      <c r="AD78" s="24">
        <v>15</v>
      </c>
      <c r="AE78" s="19">
        <f t="shared" si="11"/>
        <v>78.94736842105263</v>
      </c>
      <c r="AF78" s="24"/>
      <c r="AG78" s="19">
        <f t="shared" si="72"/>
        <v>0</v>
      </c>
      <c r="AH78" s="24">
        <v>15</v>
      </c>
      <c r="AI78" s="19">
        <f t="shared" si="13"/>
        <v>78.94736842105263</v>
      </c>
      <c r="AJ78" s="24"/>
      <c r="AK78" s="19">
        <f t="shared" si="73"/>
        <v>0</v>
      </c>
      <c r="AL78" s="24"/>
      <c r="AM78" s="24"/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19</v>
      </c>
      <c r="BA78" s="24">
        <v>10</v>
      </c>
      <c r="BB78" s="28">
        <f t="shared" si="15"/>
        <v>52.631578947368418</v>
      </c>
      <c r="BC78" s="24"/>
      <c r="BD78" s="28">
        <f t="shared" si="16"/>
        <v>0</v>
      </c>
      <c r="BE78" s="22"/>
      <c r="BF78" s="29">
        <f t="shared" si="17"/>
        <v>0</v>
      </c>
      <c r="BG78" s="24">
        <v>3</v>
      </c>
      <c r="BH78" s="29">
        <f t="shared" si="18"/>
        <v>15.789473684210526</v>
      </c>
      <c r="BI78" s="30">
        <f t="shared" si="19"/>
        <v>13</v>
      </c>
      <c r="BJ78" s="29">
        <f t="shared" si="20"/>
        <v>68.421052631578945</v>
      </c>
      <c r="BK78" s="24">
        <v>6</v>
      </c>
      <c r="BL78" s="19">
        <f t="shared" si="21"/>
        <v>31.578947368421051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49</v>
      </c>
      <c r="BY78" s="4"/>
    </row>
    <row r="79" spans="1:77" ht="14.25" customHeight="1">
      <c r="A79" s="175"/>
      <c r="B79" s="175"/>
      <c r="C79" s="32" t="s">
        <v>130</v>
      </c>
      <c r="D79" s="24">
        <v>24</v>
      </c>
      <c r="E79" s="27">
        <v>22</v>
      </c>
      <c r="F79" s="24">
        <v>24</v>
      </c>
      <c r="G79" s="19">
        <f t="shared" si="0"/>
        <v>100</v>
      </c>
      <c r="H79" s="24">
        <v>5</v>
      </c>
      <c r="I79" s="21">
        <f t="shared" si="67"/>
        <v>20.833333333333336</v>
      </c>
      <c r="J79" s="24"/>
      <c r="K79" s="23">
        <f t="shared" si="64"/>
        <v>0</v>
      </c>
      <c r="L79" s="24"/>
      <c r="M79" s="24"/>
      <c r="N79" s="24">
        <v>24</v>
      </c>
      <c r="O79" s="19">
        <f t="shared" si="3"/>
        <v>100</v>
      </c>
      <c r="P79" s="24">
        <v>0</v>
      </c>
      <c r="Q79" s="19">
        <f t="shared" si="65"/>
        <v>0</v>
      </c>
      <c r="R79" s="24">
        <v>24</v>
      </c>
      <c r="S79" s="19">
        <f t="shared" si="5"/>
        <v>100</v>
      </c>
      <c r="T79" s="24">
        <v>1</v>
      </c>
      <c r="U79" s="19">
        <f t="shared" si="69"/>
        <v>4.1666666666666661</v>
      </c>
      <c r="V79" s="24">
        <v>24</v>
      </c>
      <c r="W79" s="19">
        <f t="shared" si="7"/>
        <v>100</v>
      </c>
      <c r="X79" s="24">
        <v>1</v>
      </c>
      <c r="Y79" s="19">
        <f t="shared" si="70"/>
        <v>4.1666666666666661</v>
      </c>
      <c r="Z79" s="24">
        <v>13</v>
      </c>
      <c r="AA79" s="19">
        <f t="shared" si="9"/>
        <v>54.166666666666664</v>
      </c>
      <c r="AB79" s="24"/>
      <c r="AC79" s="19">
        <f t="shared" si="71"/>
        <v>0</v>
      </c>
      <c r="AD79" s="24">
        <v>13</v>
      </c>
      <c r="AE79" s="19">
        <f t="shared" si="11"/>
        <v>54.166666666666664</v>
      </c>
      <c r="AF79" s="24"/>
      <c r="AG79" s="19">
        <f t="shared" si="72"/>
        <v>0</v>
      </c>
      <c r="AH79" s="24">
        <v>13</v>
      </c>
      <c r="AI79" s="19">
        <f t="shared" si="13"/>
        <v>54.166666666666664</v>
      </c>
      <c r="AJ79" s="24"/>
      <c r="AK79" s="19">
        <f t="shared" si="73"/>
        <v>0</v>
      </c>
      <c r="AL79" s="24"/>
      <c r="AM79" s="24"/>
      <c r="AN79" s="24">
        <v>1</v>
      </c>
      <c r="AO79" s="24"/>
      <c r="AP79" s="24"/>
      <c r="AQ79" s="24"/>
      <c r="AR79" s="24">
        <v>4</v>
      </c>
      <c r="AS79" s="24"/>
      <c r="AT79" s="24"/>
      <c r="AU79" s="24"/>
      <c r="AV79" s="24"/>
      <c r="AW79" s="24">
        <v>1</v>
      </c>
      <c r="AX79" s="24"/>
      <c r="AY79" s="24"/>
      <c r="AZ79" s="24">
        <v>15</v>
      </c>
      <c r="BA79" s="24">
        <v>7</v>
      </c>
      <c r="BB79" s="28">
        <f t="shared" si="15"/>
        <v>46.666666666666664</v>
      </c>
      <c r="BC79" s="24"/>
      <c r="BD79" s="28">
        <f t="shared" si="16"/>
        <v>0</v>
      </c>
      <c r="BE79" s="22"/>
      <c r="BF79" s="29">
        <f t="shared" si="17"/>
        <v>0</v>
      </c>
      <c r="BG79" s="24">
        <v>2</v>
      </c>
      <c r="BH79" s="29">
        <f t="shared" si="18"/>
        <v>13.333333333333334</v>
      </c>
      <c r="BI79" s="30">
        <f t="shared" si="19"/>
        <v>9</v>
      </c>
      <c r="BJ79" s="29">
        <f t="shared" si="20"/>
        <v>60</v>
      </c>
      <c r="BK79" s="24">
        <v>6</v>
      </c>
      <c r="BL79" s="19">
        <f t="shared" si="21"/>
        <v>40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49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0">SUM(D77:D79)</f>
        <v>63</v>
      </c>
      <c r="E80" s="36">
        <f t="shared" si="90"/>
        <v>59</v>
      </c>
      <c r="F80" s="36">
        <f t="shared" si="90"/>
        <v>63</v>
      </c>
      <c r="G80" s="36">
        <f t="shared" si="90"/>
        <v>300</v>
      </c>
      <c r="H80" s="36">
        <f t="shared" si="90"/>
        <v>9</v>
      </c>
      <c r="I80" s="21">
        <f t="shared" si="67"/>
        <v>14.285714285714285</v>
      </c>
      <c r="J80" s="36">
        <f>SUM(J77:J79)</f>
        <v>0</v>
      </c>
      <c r="K80" s="23">
        <f t="shared" si="64"/>
        <v>0</v>
      </c>
      <c r="L80" s="36">
        <f t="shared" ref="L80:N80" si="91">SUM(L77:L79)</f>
        <v>0</v>
      </c>
      <c r="M80" s="36">
        <f t="shared" si="91"/>
        <v>0</v>
      </c>
      <c r="N80" s="36">
        <f t="shared" si="91"/>
        <v>63</v>
      </c>
      <c r="O80" s="19">
        <f t="shared" si="3"/>
        <v>100</v>
      </c>
      <c r="P80" s="36">
        <f>SUM(P77:P79)</f>
        <v>4</v>
      </c>
      <c r="Q80" s="19">
        <f t="shared" si="65"/>
        <v>6.3492063492063489</v>
      </c>
      <c r="R80" s="36">
        <f>SUM(R77:R79)</f>
        <v>63</v>
      </c>
      <c r="S80" s="19">
        <f t="shared" si="5"/>
        <v>100</v>
      </c>
      <c r="T80" s="36">
        <f>SUM(T77:T79)</f>
        <v>1</v>
      </c>
      <c r="U80" s="19">
        <f t="shared" si="69"/>
        <v>1.5873015873015872</v>
      </c>
      <c r="V80" s="36">
        <f>SUM(V77:V79)</f>
        <v>63</v>
      </c>
      <c r="W80" s="19">
        <f t="shared" si="7"/>
        <v>100</v>
      </c>
      <c r="X80" s="36">
        <f>SUM(X77:X79)</f>
        <v>1</v>
      </c>
      <c r="Y80" s="19">
        <f t="shared" si="70"/>
        <v>1.5873015873015872</v>
      </c>
      <c r="Z80" s="36">
        <f>SUM(Z77:Z79)</f>
        <v>38</v>
      </c>
      <c r="AA80" s="19">
        <f t="shared" si="9"/>
        <v>60.317460317460316</v>
      </c>
      <c r="AB80" s="36">
        <f>SUM(AB77:AB79)</f>
        <v>0</v>
      </c>
      <c r="AC80" s="19">
        <f t="shared" si="71"/>
        <v>0</v>
      </c>
      <c r="AD80" s="36">
        <f>SUM(AD77:AD79)</f>
        <v>38</v>
      </c>
      <c r="AE80" s="19">
        <f t="shared" si="11"/>
        <v>60.317460317460316</v>
      </c>
      <c r="AF80" s="36">
        <f>SUM(AF77:AF79)</f>
        <v>0</v>
      </c>
      <c r="AG80" s="19">
        <f t="shared" si="72"/>
        <v>0</v>
      </c>
      <c r="AH80" s="36">
        <f>SUM(AH77:AH79)</f>
        <v>38</v>
      </c>
      <c r="AI80" s="19">
        <f t="shared" si="13"/>
        <v>60.317460317460316</v>
      </c>
      <c r="AJ80" s="36">
        <f>SUM(AJ77:AJ79)</f>
        <v>0</v>
      </c>
      <c r="AK80" s="19">
        <f t="shared" si="73"/>
        <v>0</v>
      </c>
      <c r="AL80" s="36">
        <f t="shared" ref="AL80:BA80" si="92">SUM(AL77:AL79)</f>
        <v>0</v>
      </c>
      <c r="AM80" s="36">
        <f t="shared" si="92"/>
        <v>1</v>
      </c>
      <c r="AN80" s="36">
        <f t="shared" si="92"/>
        <v>1</v>
      </c>
      <c r="AO80" s="36">
        <f t="shared" si="92"/>
        <v>0</v>
      </c>
      <c r="AP80" s="36">
        <f t="shared" si="92"/>
        <v>0</v>
      </c>
      <c r="AQ80" s="36">
        <f t="shared" si="92"/>
        <v>0</v>
      </c>
      <c r="AR80" s="36">
        <f t="shared" si="92"/>
        <v>10</v>
      </c>
      <c r="AS80" s="36">
        <f t="shared" si="92"/>
        <v>0</v>
      </c>
      <c r="AT80" s="36">
        <f t="shared" si="92"/>
        <v>0</v>
      </c>
      <c r="AU80" s="36">
        <f t="shared" si="92"/>
        <v>0</v>
      </c>
      <c r="AV80" s="36">
        <f t="shared" si="92"/>
        <v>0</v>
      </c>
      <c r="AW80" s="36">
        <f t="shared" si="92"/>
        <v>1</v>
      </c>
      <c r="AX80" s="36">
        <f t="shared" si="92"/>
        <v>0</v>
      </c>
      <c r="AY80" s="36">
        <f t="shared" si="92"/>
        <v>0</v>
      </c>
      <c r="AZ80" s="36">
        <f t="shared" si="92"/>
        <v>49</v>
      </c>
      <c r="BA80" s="36">
        <f t="shared" si="92"/>
        <v>23</v>
      </c>
      <c r="BB80" s="28">
        <f t="shared" si="15"/>
        <v>46.938775510204081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6</v>
      </c>
      <c r="BH80" s="29">
        <f t="shared" si="18"/>
        <v>12.244897959183673</v>
      </c>
      <c r="BI80" s="30">
        <f t="shared" si="19"/>
        <v>29</v>
      </c>
      <c r="BJ80" s="29">
        <f t="shared" si="20"/>
        <v>59.183673469387756</v>
      </c>
      <c r="BK80" s="36">
        <f>SUM(BK77:BK79)</f>
        <v>20</v>
      </c>
      <c r="BL80" s="19">
        <f t="shared" si="21"/>
        <v>40.816326530612244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98">
        <v>16</v>
      </c>
      <c r="B81" s="199" t="s">
        <v>131</v>
      </c>
      <c r="C81" s="80" t="s">
        <v>132</v>
      </c>
      <c r="D81" s="81">
        <v>20</v>
      </c>
      <c r="E81" s="27">
        <v>12</v>
      </c>
      <c r="F81" s="24">
        <v>5</v>
      </c>
      <c r="G81" s="19">
        <f t="shared" ref="G81:G85" si="93">(F81/D81*100)</f>
        <v>25</v>
      </c>
      <c r="H81" s="24">
        <v>5</v>
      </c>
      <c r="I81" s="21">
        <f t="shared" si="67"/>
        <v>100</v>
      </c>
      <c r="J81" s="24">
        <v>0</v>
      </c>
      <c r="K81" s="23">
        <f t="shared" si="64"/>
        <v>0</v>
      </c>
      <c r="L81" s="24">
        <v>2</v>
      </c>
      <c r="M81" s="24"/>
      <c r="N81" s="24">
        <v>20</v>
      </c>
      <c r="O81" s="19">
        <f t="shared" si="3"/>
        <v>100</v>
      </c>
      <c r="P81" s="24">
        <v>0</v>
      </c>
      <c r="Q81" s="19">
        <f t="shared" si="65"/>
        <v>0</v>
      </c>
      <c r="R81" s="24">
        <v>13</v>
      </c>
      <c r="S81" s="19">
        <f t="shared" si="5"/>
        <v>65</v>
      </c>
      <c r="T81" s="24"/>
      <c r="U81" s="19">
        <f t="shared" si="69"/>
        <v>0</v>
      </c>
      <c r="V81" s="24">
        <v>10</v>
      </c>
      <c r="W81" s="19">
        <f t="shared" si="7"/>
        <v>50</v>
      </c>
      <c r="X81" s="24"/>
      <c r="Y81" s="19">
        <f t="shared" si="70"/>
        <v>0</v>
      </c>
      <c r="Z81" s="24">
        <v>13</v>
      </c>
      <c r="AA81" s="19">
        <f t="shared" si="9"/>
        <v>65</v>
      </c>
      <c r="AB81" s="24"/>
      <c r="AC81" s="19">
        <f t="shared" si="71"/>
        <v>0</v>
      </c>
      <c r="AD81" s="24">
        <v>13</v>
      </c>
      <c r="AE81" s="19">
        <f t="shared" si="11"/>
        <v>65</v>
      </c>
      <c r="AF81" s="24"/>
      <c r="AG81" s="19">
        <f t="shared" si="72"/>
        <v>0</v>
      </c>
      <c r="AH81" s="24">
        <v>13</v>
      </c>
      <c r="AI81" s="19">
        <f t="shared" si="13"/>
        <v>65</v>
      </c>
      <c r="AJ81" s="24"/>
      <c r="AK81" s="19">
        <f t="shared" si="73"/>
        <v>0</v>
      </c>
      <c r="AL81" s="24">
        <v>1</v>
      </c>
      <c r="AM81" s="24">
        <v>1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>
        <v>1</v>
      </c>
      <c r="AY81" s="24">
        <v>2</v>
      </c>
      <c r="AZ81" s="24">
        <v>15</v>
      </c>
      <c r="BA81" s="24">
        <v>1</v>
      </c>
      <c r="BB81" s="28">
        <f t="shared" si="15"/>
        <v>6.666666666666667</v>
      </c>
      <c r="BC81" s="24"/>
      <c r="BD81" s="28">
        <f t="shared" si="16"/>
        <v>0</v>
      </c>
      <c r="BE81" s="22"/>
      <c r="BF81" s="29">
        <f t="shared" si="17"/>
        <v>0</v>
      </c>
      <c r="BG81" s="24">
        <v>5</v>
      </c>
      <c r="BH81" s="29">
        <f t="shared" si="18"/>
        <v>33.333333333333329</v>
      </c>
      <c r="BI81" s="30">
        <f t="shared" si="19"/>
        <v>6</v>
      </c>
      <c r="BJ81" s="29">
        <f t="shared" si="20"/>
        <v>40</v>
      </c>
      <c r="BK81" s="24">
        <v>7</v>
      </c>
      <c r="BL81" s="19">
        <f t="shared" si="21"/>
        <v>46.666666666666664</v>
      </c>
      <c r="BM81" s="24">
        <v>2</v>
      </c>
      <c r="BN81" s="19">
        <f t="shared" si="22"/>
        <v>13.333333333333334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11</v>
      </c>
      <c r="BY81" s="4"/>
    </row>
    <row r="82" spans="1:77" ht="14.25" customHeight="1">
      <c r="A82" s="174"/>
      <c r="B82" s="174"/>
      <c r="C82" s="80" t="s">
        <v>133</v>
      </c>
      <c r="D82" s="82">
        <v>14</v>
      </c>
      <c r="E82" s="27">
        <v>9</v>
      </c>
      <c r="F82" s="24">
        <v>7</v>
      </c>
      <c r="G82" s="19">
        <f t="shared" si="93"/>
        <v>50</v>
      </c>
      <c r="H82" s="24">
        <v>7</v>
      </c>
      <c r="I82" s="21">
        <f t="shared" si="67"/>
        <v>100</v>
      </c>
      <c r="J82" s="24">
        <v>2</v>
      </c>
      <c r="K82" s="23">
        <f t="shared" si="64"/>
        <v>28.571428571428569</v>
      </c>
      <c r="L82" s="24"/>
      <c r="M82" s="24"/>
      <c r="N82" s="24">
        <v>14</v>
      </c>
      <c r="O82" s="19">
        <f t="shared" si="3"/>
        <v>100</v>
      </c>
      <c r="P82" s="24">
        <v>0</v>
      </c>
      <c r="Q82" s="19">
        <f t="shared" si="65"/>
        <v>0</v>
      </c>
      <c r="R82" s="24">
        <v>14</v>
      </c>
      <c r="S82" s="19">
        <f t="shared" si="5"/>
        <v>100</v>
      </c>
      <c r="T82" s="24"/>
      <c r="U82" s="19">
        <f t="shared" si="69"/>
        <v>0</v>
      </c>
      <c r="V82" s="24">
        <v>14</v>
      </c>
      <c r="W82" s="19">
        <f t="shared" si="7"/>
        <v>100</v>
      </c>
      <c r="X82" s="24"/>
      <c r="Y82" s="19">
        <f t="shared" si="70"/>
        <v>0</v>
      </c>
      <c r="Z82" s="24">
        <v>14</v>
      </c>
      <c r="AA82" s="19">
        <f t="shared" si="9"/>
        <v>100</v>
      </c>
      <c r="AB82" s="24"/>
      <c r="AC82" s="19">
        <f t="shared" si="71"/>
        <v>0</v>
      </c>
      <c r="AD82" s="24">
        <v>14</v>
      </c>
      <c r="AE82" s="19">
        <f t="shared" si="11"/>
        <v>100</v>
      </c>
      <c r="AF82" s="24"/>
      <c r="AG82" s="19">
        <f t="shared" si="72"/>
        <v>0</v>
      </c>
      <c r="AH82" s="24">
        <v>14</v>
      </c>
      <c r="AI82" s="19">
        <f t="shared" si="13"/>
        <v>100</v>
      </c>
      <c r="AJ82" s="24"/>
      <c r="AK82" s="19">
        <f t="shared" si="73"/>
        <v>0</v>
      </c>
      <c r="AL82" s="49">
        <v>2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10</v>
      </c>
      <c r="BA82" s="24">
        <v>3</v>
      </c>
      <c r="BB82" s="28">
        <f t="shared" si="15"/>
        <v>30</v>
      </c>
      <c r="BC82" s="24">
        <v>1</v>
      </c>
      <c r="BD82" s="28">
        <f t="shared" si="16"/>
        <v>10</v>
      </c>
      <c r="BE82" s="22"/>
      <c r="BF82" s="29">
        <f t="shared" si="17"/>
        <v>0</v>
      </c>
      <c r="BG82" s="24">
        <v>1</v>
      </c>
      <c r="BH82" s="29">
        <f t="shared" si="18"/>
        <v>10</v>
      </c>
      <c r="BI82" s="30">
        <f t="shared" si="19"/>
        <v>5</v>
      </c>
      <c r="BJ82" s="29">
        <f t="shared" si="20"/>
        <v>50</v>
      </c>
      <c r="BK82" s="24">
        <v>5</v>
      </c>
      <c r="BL82" s="19">
        <f t="shared" si="21"/>
        <v>50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39</v>
      </c>
      <c r="BY82" s="4"/>
    </row>
    <row r="83" spans="1:77" ht="14.25" customHeight="1">
      <c r="A83" s="175"/>
      <c r="B83" s="175"/>
      <c r="C83" s="80" t="s">
        <v>134</v>
      </c>
      <c r="D83" s="82">
        <v>17</v>
      </c>
      <c r="E83" s="27">
        <v>14</v>
      </c>
      <c r="F83" s="24">
        <v>17</v>
      </c>
      <c r="G83" s="19">
        <f t="shared" si="93"/>
        <v>100</v>
      </c>
      <c r="H83" s="24">
        <v>2</v>
      </c>
      <c r="I83" s="21">
        <f t="shared" si="67"/>
        <v>11.76470588235294</v>
      </c>
      <c r="J83" s="24"/>
      <c r="K83" s="23">
        <f t="shared" si="64"/>
        <v>0</v>
      </c>
      <c r="L83" s="24">
        <v>2</v>
      </c>
      <c r="M83" s="24">
        <v>1</v>
      </c>
      <c r="N83" s="24">
        <v>17</v>
      </c>
      <c r="O83" s="19">
        <f t="shared" si="3"/>
        <v>100</v>
      </c>
      <c r="P83" s="24">
        <v>0</v>
      </c>
      <c r="Q83" s="19">
        <f t="shared" si="65"/>
        <v>0</v>
      </c>
      <c r="R83" s="24">
        <v>17</v>
      </c>
      <c r="S83" s="19">
        <f t="shared" si="5"/>
        <v>100</v>
      </c>
      <c r="T83" s="24"/>
      <c r="U83" s="19">
        <f t="shared" si="69"/>
        <v>0</v>
      </c>
      <c r="V83" s="24">
        <v>17</v>
      </c>
      <c r="W83" s="19">
        <f t="shared" si="7"/>
        <v>100</v>
      </c>
      <c r="X83" s="24"/>
      <c r="Y83" s="19">
        <f t="shared" si="70"/>
        <v>0</v>
      </c>
      <c r="Z83" s="24">
        <v>17</v>
      </c>
      <c r="AA83" s="19">
        <f t="shared" si="9"/>
        <v>100</v>
      </c>
      <c r="AB83" s="24"/>
      <c r="AC83" s="19">
        <f t="shared" si="71"/>
        <v>0</v>
      </c>
      <c r="AD83" s="24">
        <v>17</v>
      </c>
      <c r="AE83" s="19">
        <f t="shared" si="11"/>
        <v>100</v>
      </c>
      <c r="AF83" s="24">
        <v>1</v>
      </c>
      <c r="AG83" s="19">
        <f t="shared" si="72"/>
        <v>5.8823529411764701</v>
      </c>
      <c r="AH83" s="24">
        <v>17</v>
      </c>
      <c r="AI83" s="19">
        <f t="shared" si="13"/>
        <v>100</v>
      </c>
      <c r="AJ83" s="24"/>
      <c r="AK83" s="19">
        <f t="shared" si="73"/>
        <v>0</v>
      </c>
      <c r="AL83" s="24">
        <v>2</v>
      </c>
      <c r="AM83" s="24">
        <v>1</v>
      </c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14</v>
      </c>
      <c r="BA83" s="24">
        <v>5</v>
      </c>
      <c r="BB83" s="28">
        <f t="shared" si="15"/>
        <v>35.714285714285715</v>
      </c>
      <c r="BC83" s="24"/>
      <c r="BD83" s="28">
        <f t="shared" si="16"/>
        <v>0</v>
      </c>
      <c r="BE83" s="22"/>
      <c r="BF83" s="29"/>
      <c r="BG83" s="24">
        <v>2</v>
      </c>
      <c r="BH83" s="29">
        <f t="shared" si="18"/>
        <v>14.285714285714285</v>
      </c>
      <c r="BI83" s="30">
        <f t="shared" si="19"/>
        <v>7</v>
      </c>
      <c r="BJ83" s="29">
        <f t="shared" si="20"/>
        <v>50</v>
      </c>
      <c r="BK83" s="24">
        <v>7</v>
      </c>
      <c r="BL83" s="19">
        <f t="shared" si="21"/>
        <v>50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39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4">SUM(D81:D83)</f>
        <v>51</v>
      </c>
      <c r="E84" s="36">
        <f t="shared" si="94"/>
        <v>35</v>
      </c>
      <c r="F84" s="36">
        <f t="shared" si="94"/>
        <v>29</v>
      </c>
      <c r="G84" s="19">
        <f t="shared" si="93"/>
        <v>56.862745098039213</v>
      </c>
      <c r="H84" s="36">
        <f>SUM(H81:H83)</f>
        <v>14</v>
      </c>
      <c r="I84" s="21">
        <f t="shared" si="67"/>
        <v>48.275862068965516</v>
      </c>
      <c r="J84" s="36">
        <f>SUM(J81:J83)</f>
        <v>2</v>
      </c>
      <c r="K84" s="23">
        <f t="shared" si="64"/>
        <v>6.8965517241379306</v>
      </c>
      <c r="L84" s="36">
        <f t="shared" ref="L84:N84" si="95">SUM(L81:L83)</f>
        <v>4</v>
      </c>
      <c r="M84" s="36">
        <f t="shared" si="95"/>
        <v>1</v>
      </c>
      <c r="N84" s="36">
        <f t="shared" si="95"/>
        <v>51</v>
      </c>
      <c r="O84" s="19">
        <f t="shared" si="3"/>
        <v>100</v>
      </c>
      <c r="P84" s="36">
        <f>SUM(P81:P83)</f>
        <v>0</v>
      </c>
      <c r="Q84" s="19">
        <f t="shared" si="65"/>
        <v>0</v>
      </c>
      <c r="R84" s="36">
        <f>SUM(R81:R83)</f>
        <v>44</v>
      </c>
      <c r="S84" s="19">
        <f t="shared" si="5"/>
        <v>86.274509803921575</v>
      </c>
      <c r="T84" s="36">
        <f>SUM(T81:T83)</f>
        <v>0</v>
      </c>
      <c r="U84" s="19">
        <f t="shared" si="69"/>
        <v>0</v>
      </c>
      <c r="V84" s="36">
        <f>SUM(V81:V83)</f>
        <v>41</v>
      </c>
      <c r="W84" s="19">
        <f t="shared" si="7"/>
        <v>80.392156862745097</v>
      </c>
      <c r="X84" s="36">
        <f>SUM(X81:X83)</f>
        <v>0</v>
      </c>
      <c r="Y84" s="19">
        <f t="shared" si="70"/>
        <v>0</v>
      </c>
      <c r="Z84" s="36">
        <f>SUM(Z81:Z83)</f>
        <v>44</v>
      </c>
      <c r="AA84" s="19">
        <f t="shared" si="9"/>
        <v>86.274509803921575</v>
      </c>
      <c r="AB84" s="36">
        <f>SUM(AB81:AB83)</f>
        <v>0</v>
      </c>
      <c r="AC84" s="19">
        <f t="shared" si="71"/>
        <v>0</v>
      </c>
      <c r="AD84" s="36">
        <f>SUM(AD81:AD83)</f>
        <v>44</v>
      </c>
      <c r="AE84" s="19">
        <f t="shared" si="11"/>
        <v>86.274509803921575</v>
      </c>
      <c r="AF84" s="36">
        <f>SUM(AF81:AF83)</f>
        <v>1</v>
      </c>
      <c r="AG84" s="19">
        <f t="shared" si="72"/>
        <v>2.2727272727272729</v>
      </c>
      <c r="AH84" s="36">
        <f>SUM(AH81:AH83)</f>
        <v>44</v>
      </c>
      <c r="AI84" s="19">
        <f t="shared" si="13"/>
        <v>86.274509803921575</v>
      </c>
      <c r="AJ84" s="36">
        <f>SUM(AJ81:AJ83)</f>
        <v>0</v>
      </c>
      <c r="AK84" s="19">
        <f t="shared" si="73"/>
        <v>0</v>
      </c>
      <c r="AL84" s="36">
        <f t="shared" ref="AL84:BA84" si="96">SUM(AL81:AL83)</f>
        <v>5</v>
      </c>
      <c r="AM84" s="36">
        <f t="shared" si="96"/>
        <v>2</v>
      </c>
      <c r="AN84" s="36">
        <f t="shared" si="96"/>
        <v>0</v>
      </c>
      <c r="AO84" s="36">
        <f t="shared" si="96"/>
        <v>0</v>
      </c>
      <c r="AP84" s="36">
        <f t="shared" si="96"/>
        <v>0</v>
      </c>
      <c r="AQ84" s="36">
        <f t="shared" si="96"/>
        <v>0</v>
      </c>
      <c r="AR84" s="36">
        <f t="shared" si="96"/>
        <v>0</v>
      </c>
      <c r="AS84" s="36">
        <f t="shared" si="96"/>
        <v>0</v>
      </c>
      <c r="AT84" s="36">
        <f t="shared" si="96"/>
        <v>0</v>
      </c>
      <c r="AU84" s="36">
        <f t="shared" si="96"/>
        <v>0</v>
      </c>
      <c r="AV84" s="36">
        <f t="shared" si="96"/>
        <v>0</v>
      </c>
      <c r="AW84" s="36">
        <f t="shared" si="96"/>
        <v>0</v>
      </c>
      <c r="AX84" s="36">
        <f t="shared" si="96"/>
        <v>1</v>
      </c>
      <c r="AY84" s="36">
        <f t="shared" si="96"/>
        <v>2</v>
      </c>
      <c r="AZ84" s="36">
        <f t="shared" si="96"/>
        <v>39</v>
      </c>
      <c r="BA84" s="36">
        <f t="shared" si="96"/>
        <v>9</v>
      </c>
      <c r="BB84" s="28">
        <f t="shared" si="15"/>
        <v>23.076923076923077</v>
      </c>
      <c r="BC84" s="36">
        <f>SUM(BC81:BC83)</f>
        <v>1</v>
      </c>
      <c r="BD84" s="28">
        <f t="shared" si="16"/>
        <v>2.5641025641025639</v>
      </c>
      <c r="BE84" s="36">
        <f>SUM(BE81:BE83)</f>
        <v>0</v>
      </c>
      <c r="BF84" s="29">
        <f t="shared" ref="BF84:BF85" si="97">(BE84/AZ84*100)</f>
        <v>0</v>
      </c>
      <c r="BG84" s="36">
        <f>SUM(BG81:BG83)</f>
        <v>8</v>
      </c>
      <c r="BH84" s="29">
        <f t="shared" si="18"/>
        <v>20.512820512820511</v>
      </c>
      <c r="BI84" s="30">
        <f t="shared" si="19"/>
        <v>18</v>
      </c>
      <c r="BJ84" s="29">
        <f t="shared" si="20"/>
        <v>46.153846153846153</v>
      </c>
      <c r="BK84" s="36">
        <f>SUM(BK81:BK83)</f>
        <v>19</v>
      </c>
      <c r="BL84" s="19">
        <f t="shared" si="21"/>
        <v>48.717948717948715</v>
      </c>
      <c r="BM84" s="36">
        <f>SUM(BM81:BM83)</f>
        <v>2</v>
      </c>
      <c r="BN84" s="19">
        <f t="shared" si="22"/>
        <v>5.1282051282051277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00" t="s">
        <v>135</v>
      </c>
      <c r="B85" s="194"/>
      <c r="C85" s="192"/>
      <c r="D85" s="83">
        <f t="shared" ref="D85:F85" si="98">D16+D21+D25+D28+D33+D36+D41+D46+D51+D55+D60+D65+D71+D76+D80+D84</f>
        <v>1050</v>
      </c>
      <c r="E85" s="83">
        <f t="shared" si="98"/>
        <v>954</v>
      </c>
      <c r="F85" s="83">
        <f t="shared" si="98"/>
        <v>784</v>
      </c>
      <c r="G85" s="84">
        <f t="shared" si="93"/>
        <v>74.666666666666671</v>
      </c>
      <c r="H85" s="83">
        <f>H16+H21+H25+H28+H33+H36+H41+H46+H51+H55+H60+H65+H71+H76+H80+H84</f>
        <v>190</v>
      </c>
      <c r="I85" s="85">
        <f t="shared" si="67"/>
        <v>24.23469387755102</v>
      </c>
      <c r="J85" s="83">
        <f>J16+J21+J25+J28+J33+J36+J41+J46+J51+J55+J60+J65+J71+J76+J80+J84</f>
        <v>2</v>
      </c>
      <c r="K85" s="86">
        <f t="shared" si="64"/>
        <v>0.25510204081632654</v>
      </c>
      <c r="L85" s="83">
        <f t="shared" ref="L85:N85" si="99">L16+L21+L25+L28+L33+L36+L41+L46+L51+L55+L60+L65+L71+L76+L80+L84</f>
        <v>45</v>
      </c>
      <c r="M85" s="83">
        <f t="shared" si="99"/>
        <v>2</v>
      </c>
      <c r="N85" s="83">
        <f t="shared" si="99"/>
        <v>1018</v>
      </c>
      <c r="O85" s="84">
        <f t="shared" si="3"/>
        <v>96.952380952380963</v>
      </c>
      <c r="P85" s="83">
        <f>P16+P21+P25+P28+P33+P36+P41+P46+P51+P55+P60+P65+P71+P76+P80+P84</f>
        <v>86</v>
      </c>
      <c r="Q85" s="84">
        <f t="shared" si="65"/>
        <v>8.4479371316306473</v>
      </c>
      <c r="R85" s="83">
        <f>R16+R21+R25+R28+R33+R36+R41+R46+R51+R55+R60+R65+R71+R76+R80+R84</f>
        <v>787</v>
      </c>
      <c r="S85" s="84">
        <f t="shared" si="5"/>
        <v>74.952380952380949</v>
      </c>
      <c r="T85" s="83">
        <f>T16+T21+T25+T28+T33+T36+T41+T46+T51+T55+T60+T65+T71+T76+T80+T84</f>
        <v>23</v>
      </c>
      <c r="U85" s="84">
        <f t="shared" si="69"/>
        <v>2.9224904701397714</v>
      </c>
      <c r="V85" s="83">
        <f>V16+V21+V25+V28+V33+V36+V41+V46+V51+V55+V60+V65+V71+V76+V80+V84</f>
        <v>727</v>
      </c>
      <c r="W85" s="84">
        <f t="shared" si="7"/>
        <v>69.238095238095241</v>
      </c>
      <c r="X85" s="83">
        <f>X16+X21+X25+X28+X33+X36+X41+X46+X51+X55+X60+X65+X71+X76+X80+X84</f>
        <v>13</v>
      </c>
      <c r="Y85" s="84">
        <f t="shared" si="70"/>
        <v>1.7881705639614855</v>
      </c>
      <c r="Z85" s="83">
        <f>Z16+Z21+Z25+Z28+Z33+Z36+Z41+Z46+Z51+Z55+Z60+Z65+Z71+Z76+Z80+Z84</f>
        <v>783</v>
      </c>
      <c r="AA85" s="84">
        <f t="shared" si="9"/>
        <v>74.571428571428569</v>
      </c>
      <c r="AB85" s="83">
        <f>AB16+AB21+AB25+AB28+AB33+AB36+AB41+AB46+AB51+AB55+AB60+AB65+AB71+AB76+AB80+AB84</f>
        <v>0</v>
      </c>
      <c r="AC85" s="84">
        <f t="shared" si="71"/>
        <v>0</v>
      </c>
      <c r="AD85" s="83">
        <f>AD16+AD21+AD25+AD28+AD33+AD36+AD41+AD46+AD51+AD55+AD60+AD65+AD71+AD76+AD80+AD84</f>
        <v>783</v>
      </c>
      <c r="AE85" s="84">
        <f t="shared" si="11"/>
        <v>74.571428571428569</v>
      </c>
      <c r="AF85" s="83">
        <f>AF16+AF21+AF25+AF28+AF33+AF36+AF41+AF46+AF51+AF55+AF60+AF65+AF71+AF76+AF80+AF84</f>
        <v>9</v>
      </c>
      <c r="AG85" s="84">
        <f t="shared" si="72"/>
        <v>1.1494252873563218</v>
      </c>
      <c r="AH85" s="83">
        <f>AH16+AH21+AH25+AH28+AH33+AH36+AH41+AH46+AH51+AH55+AH60+AH65+AH71+AH76+AH80+AH84</f>
        <v>780</v>
      </c>
      <c r="AI85" s="84">
        <f t="shared" si="13"/>
        <v>74.285714285714292</v>
      </c>
      <c r="AJ85" s="83">
        <f>AJ16+AJ21+AJ25+AJ28+AJ33+AJ36+AJ41+AJ46+AJ51+AJ55+AJ60+AJ65+AJ71+AJ76+AJ80+AJ84</f>
        <v>0</v>
      </c>
      <c r="AK85" s="84">
        <f t="shared" si="73"/>
        <v>0</v>
      </c>
      <c r="AL85" s="83">
        <f t="shared" ref="AL85:BA85" si="100">AL16+AL21+AL25+AL28+AL33+AL36+AL41+AL46+AL51+AL55+AL60+AL65+AL71+AL76+AL80+AL84</f>
        <v>21</v>
      </c>
      <c r="AM85" s="83">
        <f t="shared" si="100"/>
        <v>21</v>
      </c>
      <c r="AN85" s="83">
        <f t="shared" si="100"/>
        <v>17</v>
      </c>
      <c r="AO85" s="83">
        <f t="shared" si="100"/>
        <v>13</v>
      </c>
      <c r="AP85" s="83">
        <f t="shared" si="100"/>
        <v>1</v>
      </c>
      <c r="AQ85" s="83">
        <f t="shared" si="100"/>
        <v>2</v>
      </c>
      <c r="AR85" s="83">
        <f t="shared" si="100"/>
        <v>33</v>
      </c>
      <c r="AS85" s="83">
        <f t="shared" si="100"/>
        <v>3</v>
      </c>
      <c r="AT85" s="83">
        <f t="shared" si="100"/>
        <v>0</v>
      </c>
      <c r="AU85" s="83">
        <f t="shared" si="100"/>
        <v>0</v>
      </c>
      <c r="AV85" s="83">
        <f t="shared" si="100"/>
        <v>1</v>
      </c>
      <c r="AW85" s="83">
        <f t="shared" si="100"/>
        <v>3</v>
      </c>
      <c r="AX85" s="83">
        <f t="shared" si="100"/>
        <v>4</v>
      </c>
      <c r="AY85" s="83">
        <f t="shared" si="100"/>
        <v>82</v>
      </c>
      <c r="AZ85" s="83">
        <f t="shared" si="100"/>
        <v>863</v>
      </c>
      <c r="BA85" s="83">
        <f t="shared" si="100"/>
        <v>195</v>
      </c>
      <c r="BB85" s="87">
        <f t="shared" si="15"/>
        <v>22.595596755504054</v>
      </c>
      <c r="BC85" s="83">
        <f>BC16+BC21+BC25+BC28+BC33+BC36+BC41+BC46+BC51+BC55+BC60+BC65+BC71+BC76+BC80+BC84</f>
        <v>2</v>
      </c>
      <c r="BD85" s="87">
        <f t="shared" si="16"/>
        <v>0.23174971031286209</v>
      </c>
      <c r="BE85" s="83">
        <f>BE16+BE21+BE25+BE28+BE33+BE36+BE41+BE46+BE51+BE55+BE60+BE65+BE71+BE76+BE80+BE84</f>
        <v>20</v>
      </c>
      <c r="BF85" s="88">
        <f t="shared" si="97"/>
        <v>2.3174971031286211</v>
      </c>
      <c r="BG85" s="83">
        <f>BG16+BG21+BG25+BG28+BG33+BG36+BG41+BG46+BG51+BG55+BG60+BG65+BG71+BG76+BG80+BG84</f>
        <v>292</v>
      </c>
      <c r="BH85" s="88">
        <f t="shared" si="18"/>
        <v>33.835457705677868</v>
      </c>
      <c r="BI85" s="83">
        <f>BI16+BI21+BI25+BI28+BI33+BI36+BI41+BI46+BI51+BI55+BI60+BI65+BI71+BI76+BI80+BI84</f>
        <v>509</v>
      </c>
      <c r="BJ85" s="88">
        <f t="shared" si="20"/>
        <v>58.9803012746234</v>
      </c>
      <c r="BK85" s="83">
        <f>BK16+BK21+BK25+BK28+BK33+BK36+BK41+BK46+BK51+BK55+BK60+BK65+BK71+BK76+BK80+BK84</f>
        <v>352</v>
      </c>
      <c r="BL85" s="84">
        <f t="shared" si="21"/>
        <v>40.787949015063731</v>
      </c>
      <c r="BM85" s="83">
        <f>BM16+BM21+BM25+BM28+BM33+BM36+BM41+BM46+BM51+BM55+BM60+BM65+BM71+BM76+BM80+BM84</f>
        <v>2</v>
      </c>
      <c r="BN85" s="84">
        <f t="shared" si="22"/>
        <v>0.23174971031286209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210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863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863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159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SEPTEMBER!D16</f>
        <v>41</v>
      </c>
      <c r="D12" s="24">
        <f>SEPTEMBER!E16</f>
        <v>26</v>
      </c>
      <c r="E12" s="24">
        <f>SEPTEMBER!F16</f>
        <v>21</v>
      </c>
      <c r="F12" s="24">
        <f>SEPTEMBER!G16</f>
        <v>51.219512195121951</v>
      </c>
      <c r="G12" s="24">
        <f>SEPTEMBER!H16</f>
        <v>4</v>
      </c>
      <c r="H12" s="24">
        <f>SEPTEMBER!I16</f>
        <v>19.047619047619047</v>
      </c>
      <c r="I12" s="24">
        <f>SEPTEMBER!J16</f>
        <v>0</v>
      </c>
      <c r="J12" s="24">
        <f>SEPTEMBER!K16</f>
        <v>0</v>
      </c>
      <c r="K12" s="24">
        <f>SEPTEMBER!L16</f>
        <v>0</v>
      </c>
      <c r="L12" s="24">
        <f>SEPTEMBER!M16</f>
        <v>0</v>
      </c>
      <c r="M12" s="24">
        <f>SEPTEMBER!N16</f>
        <v>30</v>
      </c>
      <c r="N12" s="24">
        <f>SEPTEMBER!O16</f>
        <v>73.170731707317074</v>
      </c>
      <c r="O12" s="24">
        <f>SEPTEMBER!P16</f>
        <v>4</v>
      </c>
      <c r="P12" s="24">
        <f>SEPTEMBER!Q16</f>
        <v>13.333333333333334</v>
      </c>
      <c r="Q12" s="24">
        <f>SEPTEMBER!R16</f>
        <v>19</v>
      </c>
      <c r="R12" s="24">
        <f>SEPTEMBER!S16</f>
        <v>46.341463414634148</v>
      </c>
      <c r="S12" s="24">
        <f>SEPTEMBER!T16</f>
        <v>1</v>
      </c>
      <c r="T12" s="24">
        <f>SEPTEMBER!U16</f>
        <v>5.2631578947368416</v>
      </c>
      <c r="U12" s="24">
        <f>SEPTEMBER!V16</f>
        <v>20</v>
      </c>
      <c r="V12" s="24">
        <f>SEPTEMBER!W16</f>
        <v>48.780487804878049</v>
      </c>
      <c r="W12" s="24">
        <f>SEPTEMBER!X16</f>
        <v>0</v>
      </c>
      <c r="X12" s="24">
        <f>SEPTEMBER!Y16</f>
        <v>0</v>
      </c>
      <c r="Y12" s="24">
        <f>SEPTEMBER!Z16</f>
        <v>19</v>
      </c>
      <c r="Z12" s="24">
        <f>SEPTEMBER!AA16</f>
        <v>46.341463414634148</v>
      </c>
      <c r="AA12" s="24">
        <f>SEPTEMBER!AB16</f>
        <v>0</v>
      </c>
      <c r="AB12" s="24">
        <f>SEPTEMBER!AC16</f>
        <v>0</v>
      </c>
      <c r="AC12" s="24">
        <f>SEPTEMBER!AD16</f>
        <v>19</v>
      </c>
      <c r="AD12" s="24">
        <f>SEPTEMBER!AE16</f>
        <v>46.341463414634148</v>
      </c>
      <c r="AE12" s="24">
        <f>SEPTEMBER!AF16</f>
        <v>0</v>
      </c>
      <c r="AF12" s="24">
        <f>SEPTEMBER!AG16</f>
        <v>0</v>
      </c>
      <c r="AG12" s="24">
        <f>SEPTEMBER!AH16</f>
        <v>19</v>
      </c>
      <c r="AH12" s="24">
        <f>SEPTEMBER!AI16</f>
        <v>46.341463414634148</v>
      </c>
      <c r="AI12" s="24">
        <f>SEPTEMBER!AJ16</f>
        <v>0</v>
      </c>
      <c r="AJ12" s="24">
        <f>SEPTEMBER!AK16</f>
        <v>0</v>
      </c>
      <c r="AK12" s="24">
        <f>SEPTEMBER!AL16</f>
        <v>1</v>
      </c>
      <c r="AL12" s="24">
        <f>SEPTEMBER!AM16</f>
        <v>0</v>
      </c>
      <c r="AM12" s="24">
        <f>SEPTEMBER!AN16</f>
        <v>1</v>
      </c>
      <c r="AN12" s="24">
        <f>SEPTEMBER!AO16</f>
        <v>0</v>
      </c>
      <c r="AO12" s="24">
        <f>SEPTEMBER!AP16</f>
        <v>0</v>
      </c>
      <c r="AP12" s="24">
        <f>SEPTEMBER!AQ16</f>
        <v>0</v>
      </c>
      <c r="AQ12" s="24">
        <f>SEPTEMBER!AR16</f>
        <v>0</v>
      </c>
      <c r="AR12" s="24">
        <f>SEPTEMBER!AS16</f>
        <v>0</v>
      </c>
      <c r="AS12" s="24">
        <f>SEPTEMBER!AT16</f>
        <v>0</v>
      </c>
      <c r="AT12" s="24">
        <f>SEPTEMBER!AU16</f>
        <v>0</v>
      </c>
      <c r="AU12" s="24">
        <f>SEPTEMBER!AV16</f>
        <v>0</v>
      </c>
      <c r="AV12" s="24">
        <f>SEPTEMBER!AW16</f>
        <v>0</v>
      </c>
      <c r="AW12" s="24">
        <f>SEPTEMBER!AX16</f>
        <v>0</v>
      </c>
      <c r="AX12" s="24">
        <f>SEPTEMBER!AY16</f>
        <v>0</v>
      </c>
      <c r="AY12" s="24">
        <f>SEPTEMBER!AZ16</f>
        <v>25</v>
      </c>
      <c r="AZ12" s="24">
        <f>SEPTEMBER!BA16</f>
        <v>11</v>
      </c>
      <c r="BA12" s="24">
        <f>SEPTEMBER!BB16</f>
        <v>44</v>
      </c>
      <c r="BB12" s="24">
        <f>SEPTEMBER!BC16</f>
        <v>0</v>
      </c>
      <c r="BC12" s="24">
        <f>SEPTEMBER!BD16</f>
        <v>0</v>
      </c>
      <c r="BD12" s="24">
        <f>SEPTEMBER!BE16</f>
        <v>0</v>
      </c>
      <c r="BE12" s="24">
        <f>SEPTEMBER!BF16</f>
        <v>0</v>
      </c>
      <c r="BF12" s="24">
        <f>SEPTEMBER!BG16</f>
        <v>0</v>
      </c>
      <c r="BG12" s="24">
        <f>SEPTEMBER!BH16</f>
        <v>0</v>
      </c>
      <c r="BH12" s="24">
        <f>SEPTEMBER!BI16</f>
        <v>11</v>
      </c>
      <c r="BI12" s="24">
        <f>SEPTEMBER!BJ16</f>
        <v>44</v>
      </c>
      <c r="BJ12" s="24">
        <f>SEPTEMBER!BK16</f>
        <v>14</v>
      </c>
      <c r="BK12" s="24">
        <f>SEPTEMBER!BL16</f>
        <v>56.000000000000007</v>
      </c>
      <c r="BL12" s="24">
        <f>SEPTEMBER!BM16</f>
        <v>0</v>
      </c>
      <c r="BM12" s="24">
        <f>SEPTEMBER!BN16</f>
        <v>0</v>
      </c>
      <c r="BN12" s="24">
        <f>SEPTEMBER!BO16</f>
        <v>0</v>
      </c>
      <c r="BO12" s="24">
        <f>SEPTEMBER!BP16</f>
        <v>0</v>
      </c>
      <c r="BP12" s="24">
        <f>SEPTEMBER!BQ16</f>
        <v>0</v>
      </c>
      <c r="BQ12" s="24">
        <f>SEPTEMBER!BR16</f>
        <v>0</v>
      </c>
      <c r="BR12" s="24">
        <f>SEPTEMBER!BS16</f>
        <v>0</v>
      </c>
      <c r="BS12" s="24">
        <f>SEPTEMBER!BT16</f>
        <v>0</v>
      </c>
      <c r="BT12" s="24">
        <f>SEPTEMBER!BU16</f>
        <v>0</v>
      </c>
      <c r="BU12" s="24">
        <f>SEPTEMBER!BV16</f>
        <v>0</v>
      </c>
    </row>
    <row r="13" spans="1:73" ht="14.25" customHeight="1">
      <c r="A13" s="100">
        <v>2</v>
      </c>
      <c r="B13" s="102" t="s">
        <v>68</v>
      </c>
      <c r="C13" s="24">
        <f>SEPTEMBER!D21</f>
        <v>30</v>
      </c>
      <c r="D13" s="24">
        <f>SEPTEMBER!E21</f>
        <v>36</v>
      </c>
      <c r="E13" s="24">
        <f>SEPTEMBER!F21</f>
        <v>28</v>
      </c>
      <c r="F13" s="24">
        <f>SEPTEMBER!G21</f>
        <v>93.333333333333329</v>
      </c>
      <c r="G13" s="24">
        <f>SEPTEMBER!H21</f>
        <v>5</v>
      </c>
      <c r="H13" s="24">
        <f>SEPTEMBER!I21</f>
        <v>17.857142857142858</v>
      </c>
      <c r="I13" s="24">
        <f>SEPTEMBER!J21</f>
        <v>0</v>
      </c>
      <c r="J13" s="24">
        <f>SEPTEMBER!K21</f>
        <v>0</v>
      </c>
      <c r="K13" s="24">
        <f>SEPTEMBER!L21</f>
        <v>0</v>
      </c>
      <c r="L13" s="24">
        <f>SEPTEMBER!M21</f>
        <v>0</v>
      </c>
      <c r="M13" s="24">
        <f>SEPTEMBER!N21</f>
        <v>30</v>
      </c>
      <c r="N13" s="24">
        <f>SEPTEMBER!O21</f>
        <v>100</v>
      </c>
      <c r="O13" s="24">
        <f>SEPTEMBER!P21</f>
        <v>2</v>
      </c>
      <c r="P13" s="24">
        <f>SEPTEMBER!Q21</f>
        <v>6.666666666666667</v>
      </c>
      <c r="Q13" s="24">
        <f>SEPTEMBER!R21</f>
        <v>27</v>
      </c>
      <c r="R13" s="24">
        <f>SEPTEMBER!S21</f>
        <v>90</v>
      </c>
      <c r="S13" s="24">
        <f>SEPTEMBER!T21</f>
        <v>4</v>
      </c>
      <c r="T13" s="24">
        <f>SEPTEMBER!U21</f>
        <v>14.814814814814813</v>
      </c>
      <c r="U13" s="24">
        <f>SEPTEMBER!V21</f>
        <v>0</v>
      </c>
      <c r="V13" s="24">
        <f>SEPTEMBER!W21</f>
        <v>0</v>
      </c>
      <c r="W13" s="24">
        <f>SEPTEMBER!X21</f>
        <v>0</v>
      </c>
      <c r="X13" s="24" t="e">
        <f>SEPTEMBER!Y21</f>
        <v>#DIV/0!</v>
      </c>
      <c r="Y13" s="24">
        <f>SEPTEMBER!Z21</f>
        <v>27</v>
      </c>
      <c r="Z13" s="24">
        <f>SEPTEMBER!AA21</f>
        <v>90</v>
      </c>
      <c r="AA13" s="24">
        <f>SEPTEMBER!AB21</f>
        <v>0</v>
      </c>
      <c r="AB13" s="24">
        <f>SEPTEMBER!AC21</f>
        <v>0</v>
      </c>
      <c r="AC13" s="24">
        <f>SEPTEMBER!AD21</f>
        <v>27</v>
      </c>
      <c r="AD13" s="24">
        <f>SEPTEMBER!AE21</f>
        <v>90</v>
      </c>
      <c r="AE13" s="24">
        <f>SEPTEMBER!AF21</f>
        <v>0</v>
      </c>
      <c r="AF13" s="24">
        <f>SEPTEMBER!AG21</f>
        <v>0</v>
      </c>
      <c r="AG13" s="24">
        <f>SEPTEMBER!AH21</f>
        <v>27</v>
      </c>
      <c r="AH13" s="24">
        <f>SEPTEMBER!AI21</f>
        <v>90</v>
      </c>
      <c r="AI13" s="24">
        <f>SEPTEMBER!AJ21</f>
        <v>0</v>
      </c>
      <c r="AJ13" s="24">
        <f>SEPTEMBER!AK21</f>
        <v>0</v>
      </c>
      <c r="AK13" s="24">
        <f>SEPTEMBER!AL21</f>
        <v>0</v>
      </c>
      <c r="AL13" s="24">
        <f>SEPTEMBER!AM21</f>
        <v>2</v>
      </c>
      <c r="AM13" s="24">
        <f>SEPTEMBER!AN21</f>
        <v>0</v>
      </c>
      <c r="AN13" s="24">
        <f>SEPTEMBER!AO21</f>
        <v>0</v>
      </c>
      <c r="AO13" s="24">
        <f>SEPTEMBER!AP21</f>
        <v>0</v>
      </c>
      <c r="AP13" s="24">
        <f>SEPTEMBER!AQ21</f>
        <v>0</v>
      </c>
      <c r="AQ13" s="24">
        <f>SEPTEMBER!AR21</f>
        <v>0</v>
      </c>
      <c r="AR13" s="24">
        <f>SEPTEMBER!AS21</f>
        <v>0</v>
      </c>
      <c r="AS13" s="24">
        <f>SEPTEMBER!AT21</f>
        <v>0</v>
      </c>
      <c r="AT13" s="24">
        <f>SEPTEMBER!AU21</f>
        <v>0</v>
      </c>
      <c r="AU13" s="24">
        <f>SEPTEMBER!AV21</f>
        <v>0</v>
      </c>
      <c r="AV13" s="24">
        <f>SEPTEMBER!AW21</f>
        <v>0</v>
      </c>
      <c r="AW13" s="24">
        <f>SEPTEMBER!AX21</f>
        <v>0</v>
      </c>
      <c r="AX13" s="24">
        <f>SEPTEMBER!AY21</f>
        <v>5</v>
      </c>
      <c r="AY13" s="24">
        <f>SEPTEMBER!AZ21</f>
        <v>33</v>
      </c>
      <c r="AZ13" s="24">
        <f>SEPTEMBER!BA21</f>
        <v>7</v>
      </c>
      <c r="BA13" s="24">
        <f>SEPTEMBER!BB21</f>
        <v>21.212121212121211</v>
      </c>
      <c r="BB13" s="24">
        <f>SEPTEMBER!BC21</f>
        <v>0</v>
      </c>
      <c r="BC13" s="24">
        <f>SEPTEMBER!BD21</f>
        <v>0</v>
      </c>
      <c r="BD13" s="24">
        <f>SEPTEMBER!BE21</f>
        <v>0</v>
      </c>
      <c r="BE13" s="24">
        <f>SEPTEMBER!BF21</f>
        <v>0</v>
      </c>
      <c r="BF13" s="24">
        <f>SEPTEMBER!BG21</f>
        <v>9</v>
      </c>
      <c r="BG13" s="24">
        <f>SEPTEMBER!BH21</f>
        <v>27.27272727272727</v>
      </c>
      <c r="BH13" s="24">
        <f>SEPTEMBER!BI21</f>
        <v>16</v>
      </c>
      <c r="BI13" s="24">
        <f>SEPTEMBER!BJ21</f>
        <v>48.484848484848484</v>
      </c>
      <c r="BJ13" s="24">
        <f>SEPTEMBER!BK21</f>
        <v>17</v>
      </c>
      <c r="BK13" s="24">
        <f>SEPTEMBER!BL21</f>
        <v>51.515151515151516</v>
      </c>
      <c r="BL13" s="24">
        <f>SEPTEMBER!BM21</f>
        <v>0</v>
      </c>
      <c r="BM13" s="24">
        <f>SEPTEMBER!BN21</f>
        <v>0</v>
      </c>
      <c r="BN13" s="24">
        <f>SEPTEMBER!BO21</f>
        <v>0</v>
      </c>
      <c r="BO13" s="24">
        <f>SEPTEMBER!BP21</f>
        <v>0</v>
      </c>
      <c r="BP13" s="24">
        <f>SEPTEMBER!BQ21</f>
        <v>0</v>
      </c>
      <c r="BQ13" s="24">
        <f>SEPTEMBER!BR21</f>
        <v>0</v>
      </c>
      <c r="BR13" s="24">
        <f>SEPTEMBER!BS21</f>
        <v>0</v>
      </c>
      <c r="BS13" s="24">
        <f>SEPTEMBER!BT21</f>
        <v>0</v>
      </c>
      <c r="BT13" s="24">
        <f>SEPTEMBER!BU21</f>
        <v>0</v>
      </c>
      <c r="BU13" s="24">
        <f>SEPTEMBER!BV21</f>
        <v>0</v>
      </c>
    </row>
    <row r="14" spans="1:73" ht="14.25" customHeight="1">
      <c r="A14" s="100">
        <v>3</v>
      </c>
      <c r="B14" s="102" t="s">
        <v>74</v>
      </c>
      <c r="C14" s="24">
        <f>SEPTEMBER!D25</f>
        <v>30</v>
      </c>
      <c r="D14" s="24">
        <f>SEPTEMBER!E25</f>
        <v>23</v>
      </c>
      <c r="E14" s="24">
        <f>SEPTEMBER!F25</f>
        <v>12</v>
      </c>
      <c r="F14" s="24">
        <f>SEPTEMBER!G25</f>
        <v>40</v>
      </c>
      <c r="G14" s="24">
        <f>SEPTEMBER!H25</f>
        <v>0</v>
      </c>
      <c r="H14" s="24">
        <f>SEPTEMBER!I25</f>
        <v>0</v>
      </c>
      <c r="I14" s="24">
        <f>SEPTEMBER!J25</f>
        <v>0</v>
      </c>
      <c r="J14" s="24">
        <f>SEPTEMBER!K25</f>
        <v>0</v>
      </c>
      <c r="K14" s="24">
        <f>SEPTEMBER!L25</f>
        <v>2</v>
      </c>
      <c r="L14" s="24">
        <f>SEPTEMBER!M25</f>
        <v>0</v>
      </c>
      <c r="M14" s="24">
        <f>SEPTEMBER!N25</f>
        <v>30</v>
      </c>
      <c r="N14" s="24">
        <f>SEPTEMBER!O25</f>
        <v>100</v>
      </c>
      <c r="O14" s="24">
        <f>SEPTEMBER!P25</f>
        <v>3</v>
      </c>
      <c r="P14" s="24">
        <f>SEPTEMBER!Q25</f>
        <v>10</v>
      </c>
      <c r="Q14" s="24">
        <f>SEPTEMBER!R25</f>
        <v>20</v>
      </c>
      <c r="R14" s="24">
        <f>SEPTEMBER!S25</f>
        <v>66.666666666666657</v>
      </c>
      <c r="S14" s="24">
        <f>SEPTEMBER!T25</f>
        <v>0</v>
      </c>
      <c r="T14" s="24">
        <f>SEPTEMBER!U25</f>
        <v>0</v>
      </c>
      <c r="U14" s="24">
        <f>SEPTEMBER!V25</f>
        <v>19</v>
      </c>
      <c r="V14" s="24">
        <f>SEPTEMBER!W25</f>
        <v>63.333333333333329</v>
      </c>
      <c r="W14" s="24">
        <f>SEPTEMBER!X25</f>
        <v>0</v>
      </c>
      <c r="X14" s="24">
        <f>SEPTEMBER!Y25</f>
        <v>0</v>
      </c>
      <c r="Y14" s="24">
        <f>SEPTEMBER!Z25</f>
        <v>19</v>
      </c>
      <c r="Z14" s="24">
        <f>SEPTEMBER!AA25</f>
        <v>63.333333333333329</v>
      </c>
      <c r="AA14" s="24">
        <f>SEPTEMBER!AB25</f>
        <v>0</v>
      </c>
      <c r="AB14" s="24">
        <f>SEPTEMBER!AC25</f>
        <v>0</v>
      </c>
      <c r="AC14" s="24">
        <f>SEPTEMBER!AD25</f>
        <v>19</v>
      </c>
      <c r="AD14" s="24">
        <f>SEPTEMBER!AE25</f>
        <v>63.333333333333329</v>
      </c>
      <c r="AE14" s="24">
        <f>SEPTEMBER!AF25</f>
        <v>0</v>
      </c>
      <c r="AF14" s="24">
        <f>SEPTEMBER!AG25</f>
        <v>0</v>
      </c>
      <c r="AG14" s="24">
        <f>SEPTEMBER!AH25</f>
        <v>19</v>
      </c>
      <c r="AH14" s="24">
        <f>SEPTEMBER!AI25</f>
        <v>63.333333333333329</v>
      </c>
      <c r="AI14" s="24">
        <f>SEPTEMBER!AJ25</f>
        <v>0</v>
      </c>
      <c r="AJ14" s="24">
        <f>SEPTEMBER!AK25</f>
        <v>0</v>
      </c>
      <c r="AK14" s="24">
        <f>SEPTEMBER!AL25</f>
        <v>0</v>
      </c>
      <c r="AL14" s="24">
        <f>SEPTEMBER!AM25</f>
        <v>1</v>
      </c>
      <c r="AM14" s="24">
        <f>SEPTEMBER!AN25</f>
        <v>1</v>
      </c>
      <c r="AN14" s="24">
        <f>SEPTEMBER!AO25</f>
        <v>0</v>
      </c>
      <c r="AO14" s="24">
        <f>SEPTEMBER!AP25</f>
        <v>0</v>
      </c>
      <c r="AP14" s="24">
        <f>SEPTEMBER!AQ25</f>
        <v>0</v>
      </c>
      <c r="AQ14" s="24">
        <f>SEPTEMBER!AR25</f>
        <v>1</v>
      </c>
      <c r="AR14" s="24">
        <f>SEPTEMBER!AS25</f>
        <v>0</v>
      </c>
      <c r="AS14" s="24">
        <f>SEPTEMBER!AT25</f>
        <v>0</v>
      </c>
      <c r="AT14" s="24">
        <f>SEPTEMBER!AU25</f>
        <v>0</v>
      </c>
      <c r="AU14" s="24">
        <f>SEPTEMBER!AV25</f>
        <v>0</v>
      </c>
      <c r="AV14" s="24">
        <f>SEPTEMBER!AW25</f>
        <v>0</v>
      </c>
      <c r="AW14" s="24">
        <f>SEPTEMBER!AX25</f>
        <v>0</v>
      </c>
      <c r="AX14" s="24">
        <f>SEPTEMBER!AY25</f>
        <v>1</v>
      </c>
      <c r="AY14" s="24">
        <f>SEPTEMBER!AZ25</f>
        <v>22</v>
      </c>
      <c r="AZ14" s="24">
        <f>SEPTEMBER!BA25</f>
        <v>5</v>
      </c>
      <c r="BA14" s="24">
        <f>SEPTEMBER!BB25</f>
        <v>22.727272727272727</v>
      </c>
      <c r="BB14" s="24">
        <f>SEPTEMBER!BC25</f>
        <v>0</v>
      </c>
      <c r="BC14" s="24">
        <f>SEPTEMBER!BD25</f>
        <v>0</v>
      </c>
      <c r="BD14" s="24">
        <f>SEPTEMBER!BE25</f>
        <v>0</v>
      </c>
      <c r="BE14" s="24">
        <f>SEPTEMBER!BF25</f>
        <v>0</v>
      </c>
      <c r="BF14" s="24">
        <f>SEPTEMBER!BG25</f>
        <v>6</v>
      </c>
      <c r="BG14" s="24">
        <f>SEPTEMBER!BH25</f>
        <v>27.27272727272727</v>
      </c>
      <c r="BH14" s="24">
        <f>SEPTEMBER!BI25</f>
        <v>11</v>
      </c>
      <c r="BI14" s="24">
        <f>SEPTEMBER!BJ25</f>
        <v>50</v>
      </c>
      <c r="BJ14" s="24">
        <f>SEPTEMBER!BK25</f>
        <v>11</v>
      </c>
      <c r="BK14" s="24">
        <f>SEPTEMBER!BL25</f>
        <v>50</v>
      </c>
      <c r="BL14" s="24">
        <f>SEPTEMBER!BM25</f>
        <v>0</v>
      </c>
      <c r="BM14" s="24">
        <f>SEPTEMBER!BN25</f>
        <v>0</v>
      </c>
      <c r="BN14" s="24">
        <f>SEPTEMBER!BO25</f>
        <v>0</v>
      </c>
      <c r="BO14" s="24">
        <f>SEPTEMBER!BP25</f>
        <v>0</v>
      </c>
      <c r="BP14" s="24">
        <f>SEPTEMBER!BQ25</f>
        <v>0</v>
      </c>
      <c r="BQ14" s="24">
        <f>SEPTEMBER!BR25</f>
        <v>0</v>
      </c>
      <c r="BR14" s="24">
        <f>SEPTEMBER!BS25</f>
        <v>0</v>
      </c>
      <c r="BS14" s="24">
        <f>SEPTEMBER!BT25</f>
        <v>0</v>
      </c>
      <c r="BT14" s="24">
        <f>SEPTEMBER!BU25</f>
        <v>0</v>
      </c>
      <c r="BU14" s="24">
        <f>SEPTEMBER!BV25</f>
        <v>0</v>
      </c>
    </row>
    <row r="15" spans="1:73" ht="14.25" customHeight="1">
      <c r="A15" s="100">
        <v>4</v>
      </c>
      <c r="B15" s="102" t="s">
        <v>141</v>
      </c>
      <c r="C15" s="24">
        <f>SEPTEMBER!D28</f>
        <v>40</v>
      </c>
      <c r="D15" s="24">
        <f>SEPTEMBER!E28</f>
        <v>38</v>
      </c>
      <c r="E15" s="24">
        <f>SEPTEMBER!F28</f>
        <v>40</v>
      </c>
      <c r="F15" s="24">
        <f>SEPTEMBER!G28</f>
        <v>100</v>
      </c>
      <c r="G15" s="24">
        <f>SEPTEMBER!H28</f>
        <v>8</v>
      </c>
      <c r="H15" s="24">
        <f>SEPTEMBER!I28</f>
        <v>20</v>
      </c>
      <c r="I15" s="24">
        <f>SEPTEMBER!J28</f>
        <v>0</v>
      </c>
      <c r="J15" s="24">
        <f>SEPTEMBER!K28</f>
        <v>0</v>
      </c>
      <c r="K15" s="24">
        <f>SEPTEMBER!L28</f>
        <v>3</v>
      </c>
      <c r="L15" s="24">
        <f>SEPTEMBER!M28</f>
        <v>0</v>
      </c>
      <c r="M15" s="24">
        <f>SEPTEMBER!N28</f>
        <v>40</v>
      </c>
      <c r="N15" s="24">
        <f>SEPTEMBER!O28</f>
        <v>100</v>
      </c>
      <c r="O15" s="24">
        <f>SEPTEMBER!P28</f>
        <v>5</v>
      </c>
      <c r="P15" s="24">
        <f>SEPTEMBER!Q28</f>
        <v>12.5</v>
      </c>
      <c r="Q15" s="24">
        <f>SEPTEMBER!R28</f>
        <v>40</v>
      </c>
      <c r="R15" s="24">
        <f>SEPTEMBER!S28</f>
        <v>100</v>
      </c>
      <c r="S15" s="24">
        <f>SEPTEMBER!T28</f>
        <v>0</v>
      </c>
      <c r="T15" s="24">
        <f>SEPTEMBER!U28</f>
        <v>0</v>
      </c>
      <c r="U15" s="24">
        <f>SEPTEMBER!V28</f>
        <v>0</v>
      </c>
      <c r="V15" s="24">
        <f>SEPTEMBER!W28</f>
        <v>0</v>
      </c>
      <c r="W15" s="24">
        <f>SEPTEMBER!X28</f>
        <v>0</v>
      </c>
      <c r="X15" s="24" t="e">
        <f>SEPTEMBER!Y28</f>
        <v>#DIV/0!</v>
      </c>
      <c r="Y15" s="24">
        <f>SEPTEMBER!Z28</f>
        <v>40</v>
      </c>
      <c r="Z15" s="24">
        <f>SEPTEMBER!AA28</f>
        <v>100</v>
      </c>
      <c r="AA15" s="24">
        <f>SEPTEMBER!AB28</f>
        <v>0</v>
      </c>
      <c r="AB15" s="24">
        <f>SEPTEMBER!AC28</f>
        <v>0</v>
      </c>
      <c r="AC15" s="24">
        <f>SEPTEMBER!AD28</f>
        <v>40</v>
      </c>
      <c r="AD15" s="24">
        <f>SEPTEMBER!AE28</f>
        <v>100</v>
      </c>
      <c r="AE15" s="24">
        <f>SEPTEMBER!AF28</f>
        <v>0</v>
      </c>
      <c r="AF15" s="24">
        <f>SEPTEMBER!AG28</f>
        <v>0</v>
      </c>
      <c r="AG15" s="24">
        <f>SEPTEMBER!AH28</f>
        <v>40</v>
      </c>
      <c r="AH15" s="24">
        <f>SEPTEMBER!AI28</f>
        <v>100</v>
      </c>
      <c r="AI15" s="24">
        <f>SEPTEMBER!AJ28</f>
        <v>0</v>
      </c>
      <c r="AJ15" s="24">
        <f>SEPTEMBER!AK28</f>
        <v>0</v>
      </c>
      <c r="AK15" s="24">
        <f>SEPTEMBER!AL28</f>
        <v>4</v>
      </c>
      <c r="AL15" s="24">
        <f>SEPTEMBER!AM28</f>
        <v>1</v>
      </c>
      <c r="AM15" s="24">
        <f>SEPTEMBER!AN28</f>
        <v>1</v>
      </c>
      <c r="AN15" s="24">
        <f>SEPTEMBER!AO28</f>
        <v>1</v>
      </c>
      <c r="AO15" s="24">
        <f>SEPTEMBER!AP28</f>
        <v>1</v>
      </c>
      <c r="AP15" s="24">
        <f>SEPTEMBER!AQ28</f>
        <v>1</v>
      </c>
      <c r="AQ15" s="24">
        <f>SEPTEMBER!AR28</f>
        <v>1</v>
      </c>
      <c r="AR15" s="24">
        <f>SEPTEMBER!AS28</f>
        <v>0</v>
      </c>
      <c r="AS15" s="24">
        <f>SEPTEMBER!AT28</f>
        <v>0</v>
      </c>
      <c r="AT15" s="24">
        <f>SEPTEMBER!AU28</f>
        <v>0</v>
      </c>
      <c r="AU15" s="24">
        <f>SEPTEMBER!AV28</f>
        <v>0</v>
      </c>
      <c r="AV15" s="24">
        <f>SEPTEMBER!AW28</f>
        <v>0</v>
      </c>
      <c r="AW15" s="24">
        <f>SEPTEMBER!AX28</f>
        <v>0</v>
      </c>
      <c r="AX15" s="24">
        <f>SEPTEMBER!AY28</f>
        <v>0</v>
      </c>
      <c r="AY15" s="24">
        <f>SEPTEMBER!AZ28</f>
        <v>38</v>
      </c>
      <c r="AZ15" s="24">
        <f>SEPTEMBER!BA28</f>
        <v>0</v>
      </c>
      <c r="BA15" s="24">
        <f>SEPTEMBER!BB28</f>
        <v>0</v>
      </c>
      <c r="BB15" s="24">
        <f>SEPTEMBER!BC28</f>
        <v>0</v>
      </c>
      <c r="BC15" s="24">
        <f>SEPTEMBER!BD28</f>
        <v>0</v>
      </c>
      <c r="BD15" s="24">
        <f>SEPTEMBER!BE28</f>
        <v>19</v>
      </c>
      <c r="BE15" s="24">
        <f>SEPTEMBER!BF28</f>
        <v>50</v>
      </c>
      <c r="BF15" s="24">
        <f>SEPTEMBER!BG28</f>
        <v>10</v>
      </c>
      <c r="BG15" s="24">
        <f>SEPTEMBER!BH28</f>
        <v>26.315789473684209</v>
      </c>
      <c r="BH15" s="24">
        <f>SEPTEMBER!BI28</f>
        <v>29</v>
      </c>
      <c r="BI15" s="24">
        <f>SEPTEMBER!BJ28</f>
        <v>76.31578947368422</v>
      </c>
      <c r="BJ15" s="24">
        <f>SEPTEMBER!BK28</f>
        <v>9</v>
      </c>
      <c r="BK15" s="24">
        <f>SEPTEMBER!BL28</f>
        <v>23.684210526315788</v>
      </c>
      <c r="BL15" s="24">
        <f>SEPTEMBER!BM28</f>
        <v>0</v>
      </c>
      <c r="BM15" s="24">
        <f>SEPTEMBER!BN28</f>
        <v>0</v>
      </c>
      <c r="BN15" s="24">
        <f>SEPTEMBER!BO28</f>
        <v>0</v>
      </c>
      <c r="BO15" s="24">
        <f>SEPTEMBER!BP28</f>
        <v>0</v>
      </c>
      <c r="BP15" s="24">
        <f>SEPTEMBER!BQ28</f>
        <v>0</v>
      </c>
      <c r="BQ15" s="24">
        <f>SEPTEMBER!BR28</f>
        <v>0</v>
      </c>
      <c r="BR15" s="24">
        <f>SEPTEMBER!BS28</f>
        <v>0</v>
      </c>
      <c r="BS15" s="24">
        <f>SEPTEMBER!BT28</f>
        <v>0</v>
      </c>
      <c r="BT15" s="24">
        <f>SEPTEMBER!BU28</f>
        <v>0</v>
      </c>
      <c r="BU15" s="24">
        <f>SEPTEMBER!BV28</f>
        <v>0</v>
      </c>
    </row>
    <row r="16" spans="1:73" ht="14.25" customHeight="1">
      <c r="A16" s="100">
        <v>5</v>
      </c>
      <c r="B16" s="102" t="s">
        <v>142</v>
      </c>
      <c r="C16" s="24">
        <f>SEPTEMBER!D33</f>
        <v>78</v>
      </c>
      <c r="D16" s="24">
        <f>SEPTEMBER!E33</f>
        <v>79</v>
      </c>
      <c r="E16" s="24">
        <f>SEPTEMBER!F33</f>
        <v>51</v>
      </c>
      <c r="F16" s="24">
        <f>SEPTEMBER!G33</f>
        <v>65.384615384615387</v>
      </c>
      <c r="G16" s="24">
        <f>SEPTEMBER!H33</f>
        <v>17</v>
      </c>
      <c r="H16" s="24">
        <f>SEPTEMBER!I33</f>
        <v>33.333333333333329</v>
      </c>
      <c r="I16" s="24">
        <f>SEPTEMBER!J33</f>
        <v>0</v>
      </c>
      <c r="J16" s="24">
        <f>SEPTEMBER!K33</f>
        <v>0</v>
      </c>
      <c r="K16" s="24">
        <f>SEPTEMBER!L33</f>
        <v>8</v>
      </c>
      <c r="L16" s="24">
        <f>SEPTEMBER!M33</f>
        <v>0</v>
      </c>
      <c r="M16" s="24">
        <f>SEPTEMBER!N33</f>
        <v>72</v>
      </c>
      <c r="N16" s="24">
        <f>SEPTEMBER!O33</f>
        <v>92.307692307692307</v>
      </c>
      <c r="O16" s="24">
        <f>SEPTEMBER!P33</f>
        <v>8</v>
      </c>
      <c r="P16" s="24">
        <f>SEPTEMBER!Q33</f>
        <v>11.111111111111111</v>
      </c>
      <c r="Q16" s="24">
        <f>SEPTEMBER!R33</f>
        <v>50</v>
      </c>
      <c r="R16" s="24">
        <f>SEPTEMBER!S33</f>
        <v>64.102564102564102</v>
      </c>
      <c r="S16" s="24">
        <f>SEPTEMBER!T33</f>
        <v>2</v>
      </c>
      <c r="T16" s="24">
        <f>SEPTEMBER!U33</f>
        <v>4</v>
      </c>
      <c r="U16" s="24">
        <f>SEPTEMBER!V33</f>
        <v>46</v>
      </c>
      <c r="V16" s="24">
        <f>SEPTEMBER!W33</f>
        <v>58.974358974358978</v>
      </c>
      <c r="W16" s="24">
        <f>SEPTEMBER!X33</f>
        <v>2</v>
      </c>
      <c r="X16" s="24">
        <f>SEPTEMBER!Y33</f>
        <v>4.3478260869565215</v>
      </c>
      <c r="Y16" s="24">
        <f>SEPTEMBER!Z33</f>
        <v>50</v>
      </c>
      <c r="Z16" s="24">
        <f>SEPTEMBER!AA33</f>
        <v>64.102564102564102</v>
      </c>
      <c r="AA16" s="24">
        <f>SEPTEMBER!AB33</f>
        <v>0</v>
      </c>
      <c r="AB16" s="24">
        <f>SEPTEMBER!AC33</f>
        <v>0</v>
      </c>
      <c r="AC16" s="24">
        <f>SEPTEMBER!AD33</f>
        <v>50</v>
      </c>
      <c r="AD16" s="24">
        <f>SEPTEMBER!AE33</f>
        <v>64.102564102564102</v>
      </c>
      <c r="AE16" s="24">
        <f>SEPTEMBER!AF33</f>
        <v>0</v>
      </c>
      <c r="AF16" s="24">
        <f>SEPTEMBER!AG33</f>
        <v>0</v>
      </c>
      <c r="AG16" s="24">
        <f>SEPTEMBER!AH33</f>
        <v>50</v>
      </c>
      <c r="AH16" s="24">
        <f>SEPTEMBER!AI33</f>
        <v>64.102564102564102</v>
      </c>
      <c r="AI16" s="24">
        <f>SEPTEMBER!AJ33</f>
        <v>0</v>
      </c>
      <c r="AJ16" s="24">
        <f>SEPTEMBER!AK33</f>
        <v>0</v>
      </c>
      <c r="AK16" s="24">
        <f>SEPTEMBER!AL33</f>
        <v>0</v>
      </c>
      <c r="AL16" s="24">
        <f>SEPTEMBER!AM33</f>
        <v>4</v>
      </c>
      <c r="AM16" s="24">
        <f>SEPTEMBER!AN33</f>
        <v>5</v>
      </c>
      <c r="AN16" s="24">
        <f>SEPTEMBER!AO33</f>
        <v>3</v>
      </c>
      <c r="AO16" s="24">
        <f>SEPTEMBER!AP33</f>
        <v>0</v>
      </c>
      <c r="AP16" s="24">
        <f>SEPTEMBER!AQ33</f>
        <v>0</v>
      </c>
      <c r="AQ16" s="24">
        <f>SEPTEMBER!AR33</f>
        <v>1</v>
      </c>
      <c r="AR16" s="24">
        <f>SEPTEMBER!AS33</f>
        <v>0</v>
      </c>
      <c r="AS16" s="24">
        <f>SEPTEMBER!AT33</f>
        <v>0</v>
      </c>
      <c r="AT16" s="24">
        <f>SEPTEMBER!AU33</f>
        <v>0</v>
      </c>
      <c r="AU16" s="24">
        <f>SEPTEMBER!AV33</f>
        <v>0</v>
      </c>
      <c r="AV16" s="24">
        <f>SEPTEMBER!AW33</f>
        <v>2</v>
      </c>
      <c r="AW16" s="24">
        <f>SEPTEMBER!AX33</f>
        <v>1</v>
      </c>
      <c r="AX16" s="24">
        <f>SEPTEMBER!AY33</f>
        <v>1</v>
      </c>
      <c r="AY16" s="24">
        <f>SEPTEMBER!AZ33</f>
        <v>78</v>
      </c>
      <c r="AZ16" s="24">
        <f>SEPTEMBER!BA33</f>
        <v>13</v>
      </c>
      <c r="BA16" s="24">
        <f>SEPTEMBER!BB33</f>
        <v>16.666666666666664</v>
      </c>
      <c r="BB16" s="24">
        <f>SEPTEMBER!BC33</f>
        <v>0</v>
      </c>
      <c r="BC16" s="24">
        <f>SEPTEMBER!BD33</f>
        <v>0</v>
      </c>
      <c r="BD16" s="24">
        <f>SEPTEMBER!BE33</f>
        <v>0</v>
      </c>
      <c r="BE16" s="24">
        <f>SEPTEMBER!BF33</f>
        <v>0</v>
      </c>
      <c r="BF16" s="24">
        <f>SEPTEMBER!BG33</f>
        <v>38</v>
      </c>
      <c r="BG16" s="24">
        <f>SEPTEMBER!BH33</f>
        <v>48.717948717948715</v>
      </c>
      <c r="BH16" s="24">
        <f>SEPTEMBER!BI33</f>
        <v>51</v>
      </c>
      <c r="BI16" s="24">
        <f>SEPTEMBER!BJ33</f>
        <v>65.384615384615387</v>
      </c>
      <c r="BJ16" s="24">
        <f>SEPTEMBER!BK33</f>
        <v>27</v>
      </c>
      <c r="BK16" s="24">
        <f>SEPTEMBER!BL33</f>
        <v>34.615384615384613</v>
      </c>
      <c r="BL16" s="24">
        <f>SEPTEMBER!BM33</f>
        <v>0</v>
      </c>
      <c r="BM16" s="24">
        <f>SEPTEMBER!BN33</f>
        <v>0</v>
      </c>
      <c r="BN16" s="24">
        <f>SEPTEMBER!BO33</f>
        <v>0</v>
      </c>
      <c r="BO16" s="24">
        <f>SEPTEMBER!BP33</f>
        <v>0</v>
      </c>
      <c r="BP16" s="24">
        <f>SEPTEMBER!BQ33</f>
        <v>0</v>
      </c>
      <c r="BQ16" s="24">
        <f>SEPTEMBER!BR33</f>
        <v>0</v>
      </c>
      <c r="BR16" s="24">
        <f>SEPTEMBER!BS33</f>
        <v>0</v>
      </c>
      <c r="BS16" s="24">
        <f>SEPTEMBER!BT33</f>
        <v>0</v>
      </c>
      <c r="BT16" s="24">
        <f>SEPTEMBER!BU33</f>
        <v>0</v>
      </c>
      <c r="BU16" s="24">
        <f>SEPTEMBER!BV33</f>
        <v>0</v>
      </c>
    </row>
    <row r="17" spans="1:73" ht="14.25" customHeight="1">
      <c r="A17" s="100">
        <v>6</v>
      </c>
      <c r="B17" s="102" t="s">
        <v>143</v>
      </c>
      <c r="C17" s="24">
        <f>SEPTEMBER!D36</f>
        <v>42</v>
      </c>
      <c r="D17" s="24">
        <f>SEPTEMBER!E36</f>
        <v>35</v>
      </c>
      <c r="E17" s="24">
        <f>SEPTEMBER!F36</f>
        <v>34</v>
      </c>
      <c r="F17" s="24">
        <f>SEPTEMBER!G36</f>
        <v>80.952380952380949</v>
      </c>
      <c r="G17" s="24">
        <f>SEPTEMBER!H36</f>
        <v>7</v>
      </c>
      <c r="H17" s="24">
        <f>SEPTEMBER!I36</f>
        <v>20.588235294117645</v>
      </c>
      <c r="I17" s="24">
        <f>SEPTEMBER!J36</f>
        <v>0</v>
      </c>
      <c r="J17" s="24">
        <f>SEPTEMBER!K36</f>
        <v>0</v>
      </c>
      <c r="K17" s="24">
        <f>SEPTEMBER!L36</f>
        <v>5</v>
      </c>
      <c r="L17" s="24">
        <f>SEPTEMBER!M36</f>
        <v>0</v>
      </c>
      <c r="M17" s="24">
        <f>SEPTEMBER!N36</f>
        <v>35</v>
      </c>
      <c r="N17" s="24">
        <f>SEPTEMBER!O36</f>
        <v>83.333333333333343</v>
      </c>
      <c r="O17" s="24">
        <f>SEPTEMBER!P36</f>
        <v>1</v>
      </c>
      <c r="P17" s="24">
        <f>SEPTEMBER!Q36</f>
        <v>2.8571428571428572</v>
      </c>
      <c r="Q17" s="24">
        <f>SEPTEMBER!R36</f>
        <v>18</v>
      </c>
      <c r="R17" s="24">
        <f>SEPTEMBER!S36</f>
        <v>42.857142857142854</v>
      </c>
      <c r="S17" s="24">
        <f>SEPTEMBER!T36</f>
        <v>6</v>
      </c>
      <c r="T17" s="24">
        <f>SEPTEMBER!U36</f>
        <v>33.333333333333329</v>
      </c>
      <c r="U17" s="24">
        <f>SEPTEMBER!V36</f>
        <v>32</v>
      </c>
      <c r="V17" s="24">
        <f>SEPTEMBER!W36</f>
        <v>76.19047619047619</v>
      </c>
      <c r="W17" s="24">
        <f>SEPTEMBER!X36</f>
        <v>2</v>
      </c>
      <c r="X17" s="24">
        <f>SEPTEMBER!Y36</f>
        <v>6.25</v>
      </c>
      <c r="Y17" s="24">
        <f>SEPTEMBER!Z36</f>
        <v>40</v>
      </c>
      <c r="Z17" s="24">
        <f>SEPTEMBER!AA36</f>
        <v>95.238095238095227</v>
      </c>
      <c r="AA17" s="24">
        <f>SEPTEMBER!AB36</f>
        <v>0</v>
      </c>
      <c r="AB17" s="24">
        <f>SEPTEMBER!AC36</f>
        <v>0</v>
      </c>
      <c r="AC17" s="24">
        <f>SEPTEMBER!AD36</f>
        <v>40</v>
      </c>
      <c r="AD17" s="24">
        <f>SEPTEMBER!AE36</f>
        <v>95.238095238095227</v>
      </c>
      <c r="AE17" s="24">
        <f>SEPTEMBER!AF36</f>
        <v>2</v>
      </c>
      <c r="AF17" s="24">
        <f>SEPTEMBER!AG36</f>
        <v>5</v>
      </c>
      <c r="AG17" s="24">
        <f>SEPTEMBER!AH36</f>
        <v>40</v>
      </c>
      <c r="AH17" s="24">
        <f>SEPTEMBER!AI36</f>
        <v>95.238095238095227</v>
      </c>
      <c r="AI17" s="24">
        <f>SEPTEMBER!AJ36</f>
        <v>0</v>
      </c>
      <c r="AJ17" s="24">
        <f>SEPTEMBER!AK36</f>
        <v>0</v>
      </c>
      <c r="AK17" s="24">
        <f>SEPTEMBER!AL36</f>
        <v>0</v>
      </c>
      <c r="AL17" s="24">
        <f>SEPTEMBER!AM36</f>
        <v>2</v>
      </c>
      <c r="AM17" s="24">
        <f>SEPTEMBER!AN36</f>
        <v>0</v>
      </c>
      <c r="AN17" s="24">
        <f>SEPTEMBER!AO36</f>
        <v>0</v>
      </c>
      <c r="AO17" s="24">
        <f>SEPTEMBER!AP36</f>
        <v>0</v>
      </c>
      <c r="AP17" s="24">
        <f>SEPTEMBER!AQ36</f>
        <v>0</v>
      </c>
      <c r="AQ17" s="24">
        <f>SEPTEMBER!AR36</f>
        <v>2</v>
      </c>
      <c r="AR17" s="24">
        <f>SEPTEMBER!AS36</f>
        <v>0</v>
      </c>
      <c r="AS17" s="24">
        <f>SEPTEMBER!AT36</f>
        <v>0</v>
      </c>
      <c r="AT17" s="24">
        <f>SEPTEMBER!AU36</f>
        <v>0</v>
      </c>
      <c r="AU17" s="24">
        <f>SEPTEMBER!AV36</f>
        <v>1</v>
      </c>
      <c r="AV17" s="24">
        <f>SEPTEMBER!AW36</f>
        <v>0</v>
      </c>
      <c r="AW17" s="24">
        <f>SEPTEMBER!AX36</f>
        <v>2</v>
      </c>
      <c r="AX17" s="24">
        <f>SEPTEMBER!AY36</f>
        <v>6</v>
      </c>
      <c r="AY17" s="24">
        <f>SEPTEMBER!AZ36</f>
        <v>24</v>
      </c>
      <c r="AZ17" s="24">
        <f>SEPTEMBER!BA36</f>
        <v>5</v>
      </c>
      <c r="BA17" s="24">
        <f>SEPTEMBER!BB36</f>
        <v>20.833333333333336</v>
      </c>
      <c r="BB17" s="24">
        <f>SEPTEMBER!BC36</f>
        <v>0</v>
      </c>
      <c r="BC17" s="24">
        <f>SEPTEMBER!BD36</f>
        <v>0</v>
      </c>
      <c r="BD17" s="24">
        <f>SEPTEMBER!BE36</f>
        <v>1</v>
      </c>
      <c r="BE17" s="24">
        <f>SEPTEMBER!BF36</f>
        <v>4.1666666666666661</v>
      </c>
      <c r="BF17" s="24">
        <f>SEPTEMBER!BG36</f>
        <v>9</v>
      </c>
      <c r="BG17" s="24">
        <f>SEPTEMBER!BH36</f>
        <v>37.5</v>
      </c>
      <c r="BH17" s="24">
        <f>SEPTEMBER!BI36</f>
        <v>15</v>
      </c>
      <c r="BI17" s="24">
        <f>SEPTEMBER!BJ36</f>
        <v>62.5</v>
      </c>
      <c r="BJ17" s="24">
        <f>SEPTEMBER!BK36</f>
        <v>9</v>
      </c>
      <c r="BK17" s="24">
        <f>SEPTEMBER!BL36</f>
        <v>37.5</v>
      </c>
      <c r="BL17" s="24">
        <f>SEPTEMBER!BM36</f>
        <v>0</v>
      </c>
      <c r="BM17" s="24">
        <f>SEPTEMBER!BN36</f>
        <v>0</v>
      </c>
      <c r="BN17" s="24">
        <f>SEPTEMBER!BO36</f>
        <v>0</v>
      </c>
      <c r="BO17" s="24">
        <f>SEPTEMBER!BP36</f>
        <v>0</v>
      </c>
      <c r="BP17" s="24">
        <f>SEPTEMBER!BQ36</f>
        <v>0</v>
      </c>
      <c r="BQ17" s="24">
        <f>SEPTEMBER!BR36</f>
        <v>0</v>
      </c>
      <c r="BR17" s="24">
        <f>SEPTEMBER!BS36</f>
        <v>0</v>
      </c>
      <c r="BS17" s="24">
        <f>SEPTEMBER!BT36</f>
        <v>0</v>
      </c>
      <c r="BT17" s="24">
        <f>SEPTEMBER!BU36</f>
        <v>0</v>
      </c>
      <c r="BU17" s="24">
        <f>SEPTEMBER!BV36</f>
        <v>0</v>
      </c>
    </row>
    <row r="18" spans="1:73" ht="14.25" customHeight="1">
      <c r="A18" s="100">
        <v>7</v>
      </c>
      <c r="B18" s="102" t="s">
        <v>144</v>
      </c>
      <c r="C18" s="24">
        <f>SEPTEMBER!D41</f>
        <v>86</v>
      </c>
      <c r="D18" s="24">
        <f>SEPTEMBER!E41</f>
        <v>71</v>
      </c>
      <c r="E18" s="24">
        <f>SEPTEMBER!F41</f>
        <v>59</v>
      </c>
      <c r="F18" s="24">
        <f>SEPTEMBER!G41</f>
        <v>68.604651162790702</v>
      </c>
      <c r="G18" s="24">
        <f>SEPTEMBER!H41</f>
        <v>41</v>
      </c>
      <c r="H18" s="24">
        <f>SEPTEMBER!I41</f>
        <v>69.491525423728817</v>
      </c>
      <c r="I18" s="24">
        <f>SEPTEMBER!J41</f>
        <v>0</v>
      </c>
      <c r="J18" s="24">
        <f>SEPTEMBER!K41</f>
        <v>0</v>
      </c>
      <c r="K18" s="24">
        <f>SEPTEMBER!L41</f>
        <v>3</v>
      </c>
      <c r="L18" s="24">
        <f>SEPTEMBER!M41</f>
        <v>0</v>
      </c>
      <c r="M18" s="24">
        <f>SEPTEMBER!N41</f>
        <v>84</v>
      </c>
      <c r="N18" s="24">
        <f>SEPTEMBER!O41</f>
        <v>97.674418604651152</v>
      </c>
      <c r="O18" s="24">
        <f>SEPTEMBER!P41</f>
        <v>8</v>
      </c>
      <c r="P18" s="24">
        <f>SEPTEMBER!Q41</f>
        <v>9.5238095238095237</v>
      </c>
      <c r="Q18" s="24">
        <f>SEPTEMBER!R41</f>
        <v>59</v>
      </c>
      <c r="R18" s="24">
        <f>SEPTEMBER!S41</f>
        <v>68.604651162790702</v>
      </c>
      <c r="S18" s="24">
        <f>SEPTEMBER!T41</f>
        <v>2</v>
      </c>
      <c r="T18" s="24">
        <f>SEPTEMBER!U41</f>
        <v>3.3898305084745761</v>
      </c>
      <c r="U18" s="24">
        <f>SEPTEMBER!V41</f>
        <v>59</v>
      </c>
      <c r="V18" s="24">
        <f>SEPTEMBER!W41</f>
        <v>68.604651162790702</v>
      </c>
      <c r="W18" s="24">
        <f>SEPTEMBER!X41</f>
        <v>2</v>
      </c>
      <c r="X18" s="24">
        <f>SEPTEMBER!Y41</f>
        <v>3.3898305084745761</v>
      </c>
      <c r="Y18" s="24">
        <f>SEPTEMBER!Z41</f>
        <v>59</v>
      </c>
      <c r="Z18" s="24">
        <f>SEPTEMBER!AA41</f>
        <v>68.604651162790702</v>
      </c>
      <c r="AA18" s="24">
        <f>SEPTEMBER!AB41</f>
        <v>0</v>
      </c>
      <c r="AB18" s="24">
        <f>SEPTEMBER!AC41</f>
        <v>0</v>
      </c>
      <c r="AC18" s="24">
        <f>SEPTEMBER!AD41</f>
        <v>59</v>
      </c>
      <c r="AD18" s="24">
        <f>SEPTEMBER!AE41</f>
        <v>68.604651162790702</v>
      </c>
      <c r="AE18" s="24">
        <f>SEPTEMBER!AF41</f>
        <v>0</v>
      </c>
      <c r="AF18" s="24">
        <f>SEPTEMBER!AG41</f>
        <v>0</v>
      </c>
      <c r="AG18" s="24">
        <f>SEPTEMBER!AH41</f>
        <v>59</v>
      </c>
      <c r="AH18" s="24">
        <f>SEPTEMBER!AI41</f>
        <v>68.604651162790702</v>
      </c>
      <c r="AI18" s="24">
        <f>SEPTEMBER!AJ41</f>
        <v>0</v>
      </c>
      <c r="AJ18" s="24">
        <f>SEPTEMBER!AK41</f>
        <v>0</v>
      </c>
      <c r="AK18" s="24">
        <f>SEPTEMBER!AL41</f>
        <v>0</v>
      </c>
      <c r="AL18" s="24">
        <f>SEPTEMBER!AM41</f>
        <v>0</v>
      </c>
      <c r="AM18" s="24">
        <f>SEPTEMBER!AN41</f>
        <v>1</v>
      </c>
      <c r="AN18" s="24">
        <f>SEPTEMBER!AO41</f>
        <v>0</v>
      </c>
      <c r="AO18" s="24">
        <f>SEPTEMBER!AP41</f>
        <v>0</v>
      </c>
      <c r="AP18" s="24">
        <f>SEPTEMBER!AQ41</f>
        <v>0</v>
      </c>
      <c r="AQ18" s="24">
        <f>SEPTEMBER!AR41</f>
        <v>0</v>
      </c>
      <c r="AR18" s="24">
        <f>SEPTEMBER!AS41</f>
        <v>0</v>
      </c>
      <c r="AS18" s="24">
        <f>SEPTEMBER!AT41</f>
        <v>0</v>
      </c>
      <c r="AT18" s="24">
        <f>SEPTEMBER!AU41</f>
        <v>0</v>
      </c>
      <c r="AU18" s="24">
        <f>SEPTEMBER!AV41</f>
        <v>0</v>
      </c>
      <c r="AV18" s="24">
        <f>SEPTEMBER!AW41</f>
        <v>0</v>
      </c>
      <c r="AW18" s="24">
        <f>SEPTEMBER!AX41</f>
        <v>0</v>
      </c>
      <c r="AX18" s="24">
        <f>SEPTEMBER!AY41</f>
        <v>4</v>
      </c>
      <c r="AY18" s="24">
        <f>SEPTEMBER!AZ41</f>
        <v>78</v>
      </c>
      <c r="AZ18" s="24">
        <f>SEPTEMBER!BA41</f>
        <v>10</v>
      </c>
      <c r="BA18" s="24">
        <f>SEPTEMBER!BB41</f>
        <v>12.820512820512819</v>
      </c>
      <c r="BB18" s="24">
        <f>SEPTEMBER!BC41</f>
        <v>0</v>
      </c>
      <c r="BC18" s="24">
        <f>SEPTEMBER!BD41</f>
        <v>0</v>
      </c>
      <c r="BD18" s="24">
        <f>SEPTEMBER!BE41</f>
        <v>0</v>
      </c>
      <c r="BE18" s="24">
        <f>SEPTEMBER!BF41</f>
        <v>0</v>
      </c>
      <c r="BF18" s="24">
        <f>SEPTEMBER!BG41</f>
        <v>45</v>
      </c>
      <c r="BG18" s="24">
        <f>SEPTEMBER!BH41</f>
        <v>57.692307692307686</v>
      </c>
      <c r="BH18" s="24">
        <f>SEPTEMBER!BI41</f>
        <v>55</v>
      </c>
      <c r="BI18" s="24">
        <f>SEPTEMBER!BJ41</f>
        <v>70.512820512820511</v>
      </c>
      <c r="BJ18" s="24">
        <f>SEPTEMBER!BK41</f>
        <v>23</v>
      </c>
      <c r="BK18" s="24">
        <f>SEPTEMBER!BL41</f>
        <v>29.487179487179489</v>
      </c>
      <c r="BL18" s="24">
        <f>SEPTEMBER!BM41</f>
        <v>0</v>
      </c>
      <c r="BM18" s="24">
        <f>SEPTEMBER!BN41</f>
        <v>0</v>
      </c>
      <c r="BN18" s="24">
        <f>SEPTEMBER!BO41</f>
        <v>0</v>
      </c>
      <c r="BO18" s="24">
        <f>SEPTEMBER!BP41</f>
        <v>0</v>
      </c>
      <c r="BP18" s="24">
        <f>SEPTEMBER!BQ41</f>
        <v>0</v>
      </c>
      <c r="BQ18" s="24">
        <f>SEPTEMBER!BR41</f>
        <v>0</v>
      </c>
      <c r="BR18" s="24">
        <f>SEPTEMBER!BS41</f>
        <v>0</v>
      </c>
      <c r="BS18" s="24">
        <f>SEPTEMBER!BT41</f>
        <v>0</v>
      </c>
      <c r="BT18" s="24">
        <f>SEPTEMBER!BU41</f>
        <v>0</v>
      </c>
      <c r="BU18" s="24">
        <f>SEPTEMBER!BV41</f>
        <v>0</v>
      </c>
    </row>
    <row r="19" spans="1:73" ht="14.25" customHeight="1">
      <c r="A19" s="100">
        <v>8</v>
      </c>
      <c r="B19" s="102" t="s">
        <v>145</v>
      </c>
      <c r="C19" s="24">
        <f>SEPTEMBER!D46</f>
        <v>119</v>
      </c>
      <c r="D19" s="24">
        <f>SEPTEMBER!E46</f>
        <v>88</v>
      </c>
      <c r="E19" s="24">
        <f>SEPTEMBER!F46</f>
        <v>119</v>
      </c>
      <c r="F19" s="24">
        <f>SEPTEMBER!G46</f>
        <v>100</v>
      </c>
      <c r="G19" s="24">
        <f>SEPTEMBER!H46</f>
        <v>20</v>
      </c>
      <c r="H19" s="24">
        <f>SEPTEMBER!I46</f>
        <v>16.806722689075631</v>
      </c>
      <c r="I19" s="24">
        <f>SEPTEMBER!J46</f>
        <v>0</v>
      </c>
      <c r="J19" s="24">
        <f>SEPTEMBER!K46</f>
        <v>0</v>
      </c>
      <c r="K19" s="24">
        <f>SEPTEMBER!L46</f>
        <v>10</v>
      </c>
      <c r="L19" s="24">
        <f>SEPTEMBER!M46</f>
        <v>0</v>
      </c>
      <c r="M19" s="24">
        <f>SEPTEMBER!N46</f>
        <v>119</v>
      </c>
      <c r="N19" s="24">
        <f>SEPTEMBER!O46</f>
        <v>100</v>
      </c>
      <c r="O19" s="24">
        <f>SEPTEMBER!P46</f>
        <v>8</v>
      </c>
      <c r="P19" s="24">
        <f>SEPTEMBER!Q46</f>
        <v>6.7226890756302522</v>
      </c>
      <c r="Q19" s="24">
        <f>SEPTEMBER!R46</f>
        <v>119</v>
      </c>
      <c r="R19" s="24">
        <f>SEPTEMBER!S46</f>
        <v>100</v>
      </c>
      <c r="S19" s="24">
        <f>SEPTEMBER!T46</f>
        <v>3</v>
      </c>
      <c r="T19" s="24">
        <f>SEPTEMBER!U46</f>
        <v>2.5210084033613445</v>
      </c>
      <c r="U19" s="24">
        <f>SEPTEMBER!V46</f>
        <v>119</v>
      </c>
      <c r="V19" s="24">
        <f>SEPTEMBER!W46</f>
        <v>100</v>
      </c>
      <c r="W19" s="24">
        <f>SEPTEMBER!X46</f>
        <v>0</v>
      </c>
      <c r="X19" s="24">
        <f>SEPTEMBER!Y46</f>
        <v>0</v>
      </c>
      <c r="Y19" s="24">
        <f>SEPTEMBER!Z46</f>
        <v>119</v>
      </c>
      <c r="Z19" s="24">
        <f>SEPTEMBER!AA46</f>
        <v>100</v>
      </c>
      <c r="AA19" s="24">
        <f>SEPTEMBER!AB46</f>
        <v>0</v>
      </c>
      <c r="AB19" s="24">
        <f>SEPTEMBER!AC46</f>
        <v>0</v>
      </c>
      <c r="AC19" s="24">
        <f>SEPTEMBER!AD46</f>
        <v>119</v>
      </c>
      <c r="AD19" s="24">
        <f>SEPTEMBER!AE46</f>
        <v>100</v>
      </c>
      <c r="AE19" s="24">
        <f>SEPTEMBER!AF46</f>
        <v>0</v>
      </c>
      <c r="AF19" s="24">
        <f>SEPTEMBER!AG46</f>
        <v>0</v>
      </c>
      <c r="AG19" s="24">
        <f>SEPTEMBER!AH46</f>
        <v>119</v>
      </c>
      <c r="AH19" s="24">
        <f>SEPTEMBER!AI46</f>
        <v>100</v>
      </c>
      <c r="AI19" s="24">
        <f>SEPTEMBER!AJ46</f>
        <v>0</v>
      </c>
      <c r="AJ19" s="24">
        <f>SEPTEMBER!AK46</f>
        <v>0</v>
      </c>
      <c r="AK19" s="24">
        <f>SEPTEMBER!AL46</f>
        <v>8</v>
      </c>
      <c r="AL19" s="24">
        <f>SEPTEMBER!AM46</f>
        <v>1</v>
      </c>
      <c r="AM19" s="24">
        <f>SEPTEMBER!AN46</f>
        <v>0</v>
      </c>
      <c r="AN19" s="24">
        <f>SEPTEMBER!AO46</f>
        <v>0</v>
      </c>
      <c r="AO19" s="24">
        <f>SEPTEMBER!AP46</f>
        <v>0</v>
      </c>
      <c r="AP19" s="24">
        <f>SEPTEMBER!AQ46</f>
        <v>0</v>
      </c>
      <c r="AQ19" s="24">
        <f>SEPTEMBER!AR46</f>
        <v>0</v>
      </c>
      <c r="AR19" s="24">
        <f>SEPTEMBER!AS46</f>
        <v>2</v>
      </c>
      <c r="AS19" s="24">
        <f>SEPTEMBER!AT46</f>
        <v>0</v>
      </c>
      <c r="AT19" s="24">
        <f>SEPTEMBER!AU46</f>
        <v>0</v>
      </c>
      <c r="AU19" s="24">
        <f>SEPTEMBER!AV46</f>
        <v>0</v>
      </c>
      <c r="AV19" s="24">
        <f>SEPTEMBER!AW46</f>
        <v>0</v>
      </c>
      <c r="AW19" s="24">
        <f>SEPTEMBER!AX46</f>
        <v>0</v>
      </c>
      <c r="AX19" s="24">
        <f>SEPTEMBER!AY46</f>
        <v>9</v>
      </c>
      <c r="AY19" s="24">
        <f>SEPTEMBER!AZ46</f>
        <v>84</v>
      </c>
      <c r="AZ19" s="24">
        <f>SEPTEMBER!BA46</f>
        <v>16</v>
      </c>
      <c r="BA19" s="24">
        <f>SEPTEMBER!BB46</f>
        <v>19.047619047619047</v>
      </c>
      <c r="BB19" s="24">
        <f>SEPTEMBER!BC46</f>
        <v>0</v>
      </c>
      <c r="BC19" s="24">
        <f>SEPTEMBER!BD46</f>
        <v>0</v>
      </c>
      <c r="BD19" s="24">
        <f>SEPTEMBER!BE46</f>
        <v>0</v>
      </c>
      <c r="BE19" s="24">
        <f>SEPTEMBER!BF46</f>
        <v>0</v>
      </c>
      <c r="BF19" s="24">
        <f>SEPTEMBER!BG46</f>
        <v>49</v>
      </c>
      <c r="BG19" s="24">
        <f>SEPTEMBER!BH46</f>
        <v>58.333333333333336</v>
      </c>
      <c r="BH19" s="24">
        <f>SEPTEMBER!BI46</f>
        <v>65</v>
      </c>
      <c r="BI19" s="24">
        <f>SEPTEMBER!BJ46</f>
        <v>77.38095238095238</v>
      </c>
      <c r="BJ19" s="24">
        <f>SEPTEMBER!BK46</f>
        <v>19</v>
      </c>
      <c r="BK19" s="24">
        <f>SEPTEMBER!BL46</f>
        <v>22.61904761904762</v>
      </c>
      <c r="BL19" s="24">
        <f>SEPTEMBER!BM46</f>
        <v>0</v>
      </c>
      <c r="BM19" s="24">
        <f>SEPTEMBER!BN46</f>
        <v>0</v>
      </c>
      <c r="BN19" s="24">
        <f>SEPTEMBER!BO46</f>
        <v>0</v>
      </c>
      <c r="BO19" s="24">
        <f>SEPTEMBER!BP46</f>
        <v>0</v>
      </c>
      <c r="BP19" s="24">
        <f>SEPTEMBER!BQ46</f>
        <v>0</v>
      </c>
      <c r="BQ19" s="24">
        <f>SEPTEMBER!BR46</f>
        <v>0</v>
      </c>
      <c r="BR19" s="24">
        <f>SEPTEMBER!BS46</f>
        <v>0</v>
      </c>
      <c r="BS19" s="24">
        <f>SEPTEMBER!BT46</f>
        <v>0</v>
      </c>
      <c r="BT19" s="24">
        <f>SEPTEMBER!BU46</f>
        <v>0</v>
      </c>
      <c r="BU19" s="24">
        <f>SEPTEMBER!BV46</f>
        <v>0</v>
      </c>
    </row>
    <row r="20" spans="1:73" ht="14.25" customHeight="1">
      <c r="A20" s="100">
        <v>9</v>
      </c>
      <c r="B20" s="102" t="s">
        <v>98</v>
      </c>
      <c r="C20" s="24">
        <f>SEPTEMBER!D51</f>
        <v>71</v>
      </c>
      <c r="D20" s="24">
        <f>SEPTEMBER!E51</f>
        <v>46</v>
      </c>
      <c r="E20" s="24">
        <f>SEPTEMBER!F51</f>
        <v>50</v>
      </c>
      <c r="F20" s="24">
        <f>SEPTEMBER!G51</f>
        <v>70.422535211267601</v>
      </c>
      <c r="G20" s="24">
        <f>SEPTEMBER!H51</f>
        <v>17</v>
      </c>
      <c r="H20" s="24">
        <f>SEPTEMBER!I51</f>
        <v>34</v>
      </c>
      <c r="I20" s="24">
        <f>SEPTEMBER!J51</f>
        <v>0</v>
      </c>
      <c r="J20" s="24">
        <f>SEPTEMBER!K51</f>
        <v>0</v>
      </c>
      <c r="K20" s="24">
        <f>SEPTEMBER!L51</f>
        <v>9</v>
      </c>
      <c r="L20" s="24">
        <f>SEPTEMBER!M51</f>
        <v>0</v>
      </c>
      <c r="M20" s="24">
        <f>SEPTEMBER!N51</f>
        <v>71</v>
      </c>
      <c r="N20" s="24">
        <f>SEPTEMBER!O51</f>
        <v>100</v>
      </c>
      <c r="O20" s="24">
        <f>SEPTEMBER!P51</f>
        <v>11</v>
      </c>
      <c r="P20" s="24">
        <f>SEPTEMBER!Q51</f>
        <v>15.492957746478872</v>
      </c>
      <c r="Q20" s="24">
        <f>SEPTEMBER!R51</f>
        <v>50</v>
      </c>
      <c r="R20" s="24">
        <f>SEPTEMBER!S51</f>
        <v>70.422535211267601</v>
      </c>
      <c r="S20" s="24">
        <f>SEPTEMBER!T51</f>
        <v>1</v>
      </c>
      <c r="T20" s="24">
        <f>SEPTEMBER!U51</f>
        <v>2</v>
      </c>
      <c r="U20" s="24">
        <f>SEPTEMBER!V51</f>
        <v>50</v>
      </c>
      <c r="V20" s="24">
        <f>SEPTEMBER!W51</f>
        <v>70.422535211267601</v>
      </c>
      <c r="W20" s="24">
        <f>SEPTEMBER!X51</f>
        <v>6</v>
      </c>
      <c r="X20" s="24">
        <f>SEPTEMBER!Y51</f>
        <v>12</v>
      </c>
      <c r="Y20" s="24">
        <f>SEPTEMBER!Z51</f>
        <v>50</v>
      </c>
      <c r="Z20" s="24">
        <f>SEPTEMBER!AA51</f>
        <v>70.422535211267601</v>
      </c>
      <c r="AA20" s="24">
        <f>SEPTEMBER!AB51</f>
        <v>0</v>
      </c>
      <c r="AB20" s="24">
        <f>SEPTEMBER!AC51</f>
        <v>0</v>
      </c>
      <c r="AC20" s="24">
        <f>SEPTEMBER!AD51</f>
        <v>50</v>
      </c>
      <c r="AD20" s="24">
        <f>SEPTEMBER!AE51</f>
        <v>70.422535211267601</v>
      </c>
      <c r="AE20" s="24">
        <f>SEPTEMBER!AF51</f>
        <v>1</v>
      </c>
      <c r="AF20" s="24">
        <f>SEPTEMBER!AG51</f>
        <v>2</v>
      </c>
      <c r="AG20" s="24">
        <f>SEPTEMBER!AH51</f>
        <v>50</v>
      </c>
      <c r="AH20" s="24">
        <f>SEPTEMBER!AI51</f>
        <v>70.422535211267601</v>
      </c>
      <c r="AI20" s="24">
        <f>SEPTEMBER!AJ51</f>
        <v>0</v>
      </c>
      <c r="AJ20" s="24">
        <f>SEPTEMBER!AK51</f>
        <v>0</v>
      </c>
      <c r="AK20" s="24">
        <f>SEPTEMBER!AL51</f>
        <v>0</v>
      </c>
      <c r="AL20" s="24">
        <f>SEPTEMBER!AM51</f>
        <v>3</v>
      </c>
      <c r="AM20" s="24">
        <f>SEPTEMBER!AN51</f>
        <v>0</v>
      </c>
      <c r="AN20" s="24">
        <f>SEPTEMBER!AO51</f>
        <v>2</v>
      </c>
      <c r="AO20" s="24">
        <f>SEPTEMBER!AP51</f>
        <v>0</v>
      </c>
      <c r="AP20" s="24">
        <f>SEPTEMBER!AQ51</f>
        <v>1</v>
      </c>
      <c r="AQ20" s="24">
        <f>SEPTEMBER!AR51</f>
        <v>2</v>
      </c>
      <c r="AR20" s="24">
        <f>SEPTEMBER!AS51</f>
        <v>0</v>
      </c>
      <c r="AS20" s="24">
        <f>SEPTEMBER!AT51</f>
        <v>0</v>
      </c>
      <c r="AT20" s="24">
        <f>SEPTEMBER!AU51</f>
        <v>0</v>
      </c>
      <c r="AU20" s="24">
        <f>SEPTEMBER!AV51</f>
        <v>0</v>
      </c>
      <c r="AV20" s="24">
        <f>SEPTEMBER!AW51</f>
        <v>0</v>
      </c>
      <c r="AW20" s="24">
        <f>SEPTEMBER!AX51</f>
        <v>0</v>
      </c>
      <c r="AX20" s="24">
        <f>SEPTEMBER!AY51</f>
        <v>2</v>
      </c>
      <c r="AY20" s="24">
        <f>SEPTEMBER!AZ51</f>
        <v>52</v>
      </c>
      <c r="AZ20" s="24">
        <f>SEPTEMBER!BA51</f>
        <v>11</v>
      </c>
      <c r="BA20" s="24">
        <f>SEPTEMBER!BB51</f>
        <v>21.153846153846153</v>
      </c>
      <c r="BB20" s="24">
        <f>SEPTEMBER!BC51</f>
        <v>0</v>
      </c>
      <c r="BC20" s="24">
        <f>SEPTEMBER!BD51</f>
        <v>0</v>
      </c>
      <c r="BD20" s="24">
        <f>SEPTEMBER!BE51</f>
        <v>0</v>
      </c>
      <c r="BE20" s="24">
        <f>SEPTEMBER!BF51</f>
        <v>0</v>
      </c>
      <c r="BF20" s="24">
        <f>SEPTEMBER!BG51</f>
        <v>27</v>
      </c>
      <c r="BG20" s="24">
        <f>SEPTEMBER!BH51</f>
        <v>51.923076923076927</v>
      </c>
      <c r="BH20" s="24">
        <f>SEPTEMBER!BI51</f>
        <v>38</v>
      </c>
      <c r="BI20" s="24">
        <f>SEPTEMBER!BJ51</f>
        <v>73.076923076923066</v>
      </c>
      <c r="BJ20" s="24">
        <f>SEPTEMBER!BK51</f>
        <v>14</v>
      </c>
      <c r="BK20" s="24">
        <f>SEPTEMBER!BL51</f>
        <v>26.923076923076923</v>
      </c>
      <c r="BL20" s="24">
        <f>SEPTEMBER!BM51</f>
        <v>0</v>
      </c>
      <c r="BM20" s="24">
        <f>SEPTEMBER!BN51</f>
        <v>0</v>
      </c>
      <c r="BN20" s="24">
        <f>SEPTEMBER!BO51</f>
        <v>0</v>
      </c>
      <c r="BO20" s="24">
        <f>SEPTEMBER!BP51</f>
        <v>0</v>
      </c>
      <c r="BP20" s="24">
        <f>SEPTEMBER!BQ51</f>
        <v>0</v>
      </c>
      <c r="BQ20" s="24">
        <f>SEPTEMBER!BR51</f>
        <v>0</v>
      </c>
      <c r="BR20" s="24">
        <f>SEPTEMBER!BS51</f>
        <v>0</v>
      </c>
      <c r="BS20" s="24">
        <f>SEPTEMBER!BT51</f>
        <v>0</v>
      </c>
      <c r="BT20" s="24">
        <f>SEPTEMBER!BU51</f>
        <v>0</v>
      </c>
      <c r="BU20" s="24">
        <f>SEPTEMBER!BV51</f>
        <v>0</v>
      </c>
    </row>
    <row r="21" spans="1:73" ht="14.25" customHeight="1">
      <c r="A21" s="100">
        <v>10</v>
      </c>
      <c r="B21" s="102" t="s">
        <v>146</v>
      </c>
      <c r="C21" s="24">
        <f>SEPTEMBER!D55</f>
        <v>93</v>
      </c>
      <c r="D21" s="24">
        <f>SEPTEMBER!E55</f>
        <v>87</v>
      </c>
      <c r="E21" s="24">
        <f>SEPTEMBER!F55</f>
        <v>78</v>
      </c>
      <c r="F21" s="24">
        <f>SEPTEMBER!G55</f>
        <v>83.870967741935488</v>
      </c>
      <c r="G21" s="24">
        <f>SEPTEMBER!H55</f>
        <v>24</v>
      </c>
      <c r="H21" s="24">
        <f>SEPTEMBER!I55</f>
        <v>30.76923076923077</v>
      </c>
      <c r="I21" s="24">
        <f>SEPTEMBER!J55</f>
        <v>0</v>
      </c>
      <c r="J21" s="24">
        <f>SEPTEMBER!K55</f>
        <v>0</v>
      </c>
      <c r="K21" s="24">
        <f>SEPTEMBER!L55</f>
        <v>0</v>
      </c>
      <c r="L21" s="24">
        <f>SEPTEMBER!M55</f>
        <v>0</v>
      </c>
      <c r="M21" s="24">
        <f>SEPTEMBER!N55</f>
        <v>93</v>
      </c>
      <c r="N21" s="24">
        <f>SEPTEMBER!O55</f>
        <v>100</v>
      </c>
      <c r="O21" s="24">
        <f>SEPTEMBER!P55</f>
        <v>21</v>
      </c>
      <c r="P21" s="24">
        <f>SEPTEMBER!Q55</f>
        <v>22.58064516129032</v>
      </c>
      <c r="Q21" s="24">
        <f>SEPTEMBER!R55</f>
        <v>78</v>
      </c>
      <c r="R21" s="24">
        <f>SEPTEMBER!S55</f>
        <v>83.870967741935488</v>
      </c>
      <c r="S21" s="24">
        <f>SEPTEMBER!T55</f>
        <v>0</v>
      </c>
      <c r="T21" s="24">
        <f>SEPTEMBER!U55</f>
        <v>0</v>
      </c>
      <c r="U21" s="24">
        <f>SEPTEMBER!V55</f>
        <v>78</v>
      </c>
      <c r="V21" s="24">
        <f>SEPTEMBER!W55</f>
        <v>83.870967741935488</v>
      </c>
      <c r="W21" s="24">
        <f>SEPTEMBER!X55</f>
        <v>0</v>
      </c>
      <c r="X21" s="24">
        <f>SEPTEMBER!Y55</f>
        <v>0</v>
      </c>
      <c r="Y21" s="24">
        <f>SEPTEMBER!Z55</f>
        <v>78</v>
      </c>
      <c r="Z21" s="24">
        <f>SEPTEMBER!AA55</f>
        <v>83.870967741935488</v>
      </c>
      <c r="AA21" s="24">
        <f>SEPTEMBER!AB55</f>
        <v>0</v>
      </c>
      <c r="AB21" s="24">
        <f>SEPTEMBER!AC55</f>
        <v>0</v>
      </c>
      <c r="AC21" s="24">
        <f>SEPTEMBER!AD55</f>
        <v>78</v>
      </c>
      <c r="AD21" s="24">
        <f>SEPTEMBER!AE55</f>
        <v>83.870967741935488</v>
      </c>
      <c r="AE21" s="24">
        <f>SEPTEMBER!AF55</f>
        <v>2</v>
      </c>
      <c r="AF21" s="24">
        <f>SEPTEMBER!AG55</f>
        <v>2.5641025641025639</v>
      </c>
      <c r="AG21" s="24">
        <f>SEPTEMBER!AH55</f>
        <v>78</v>
      </c>
      <c r="AH21" s="24">
        <f>SEPTEMBER!AI55</f>
        <v>83.870967741935488</v>
      </c>
      <c r="AI21" s="24">
        <f>SEPTEMBER!AJ55</f>
        <v>0</v>
      </c>
      <c r="AJ21" s="24">
        <f>SEPTEMBER!AK55</f>
        <v>0</v>
      </c>
      <c r="AK21" s="24">
        <f>SEPTEMBER!AL55</f>
        <v>1</v>
      </c>
      <c r="AL21" s="24">
        <f>SEPTEMBER!AM55</f>
        <v>2</v>
      </c>
      <c r="AM21" s="24">
        <f>SEPTEMBER!AN55</f>
        <v>0</v>
      </c>
      <c r="AN21" s="24">
        <f>SEPTEMBER!AO55</f>
        <v>3</v>
      </c>
      <c r="AO21" s="24">
        <f>SEPTEMBER!AP55</f>
        <v>0</v>
      </c>
      <c r="AP21" s="24">
        <f>SEPTEMBER!AQ55</f>
        <v>0</v>
      </c>
      <c r="AQ21" s="24">
        <f>SEPTEMBER!AR55</f>
        <v>5</v>
      </c>
      <c r="AR21" s="24">
        <f>SEPTEMBER!AS55</f>
        <v>1</v>
      </c>
      <c r="AS21" s="24">
        <f>SEPTEMBER!AT55</f>
        <v>0</v>
      </c>
      <c r="AT21" s="24">
        <f>SEPTEMBER!AU55</f>
        <v>0</v>
      </c>
      <c r="AU21" s="24">
        <f>SEPTEMBER!AV55</f>
        <v>0</v>
      </c>
      <c r="AV21" s="24">
        <f>SEPTEMBER!AW55</f>
        <v>0</v>
      </c>
      <c r="AW21" s="24">
        <f>SEPTEMBER!AX55</f>
        <v>0</v>
      </c>
      <c r="AX21" s="24">
        <f>SEPTEMBER!AY55</f>
        <v>6</v>
      </c>
      <c r="AY21" s="24">
        <f>SEPTEMBER!AZ55</f>
        <v>84</v>
      </c>
      <c r="AZ21" s="24">
        <f>SEPTEMBER!BA55</f>
        <v>17</v>
      </c>
      <c r="BA21" s="24">
        <f>SEPTEMBER!BB55</f>
        <v>20.238095238095237</v>
      </c>
      <c r="BB21" s="24">
        <f>SEPTEMBER!BC55</f>
        <v>1</v>
      </c>
      <c r="BC21" s="24">
        <f>SEPTEMBER!BD55</f>
        <v>1.1904761904761905</v>
      </c>
      <c r="BD21" s="24">
        <f>SEPTEMBER!BE55</f>
        <v>0</v>
      </c>
      <c r="BE21" s="24">
        <f>SEPTEMBER!BF55</f>
        <v>0</v>
      </c>
      <c r="BF21" s="24">
        <f>SEPTEMBER!BG55</f>
        <v>29</v>
      </c>
      <c r="BG21" s="24">
        <f>SEPTEMBER!BH55</f>
        <v>34.523809523809526</v>
      </c>
      <c r="BH21" s="24">
        <f>SEPTEMBER!BI55</f>
        <v>47</v>
      </c>
      <c r="BI21" s="24">
        <f>SEPTEMBER!BJ55</f>
        <v>55.952380952380956</v>
      </c>
      <c r="BJ21" s="24">
        <f>SEPTEMBER!BK55</f>
        <v>37</v>
      </c>
      <c r="BK21" s="24">
        <f>SEPTEMBER!BL55</f>
        <v>44.047619047619044</v>
      </c>
      <c r="BL21" s="24">
        <f>SEPTEMBER!BM55</f>
        <v>0</v>
      </c>
      <c r="BM21" s="24">
        <f>SEPTEMBER!BN55</f>
        <v>0</v>
      </c>
      <c r="BN21" s="24">
        <f>SEPTEMBER!BO55</f>
        <v>0</v>
      </c>
      <c r="BO21" s="24">
        <f>SEPTEMBER!BP55</f>
        <v>0</v>
      </c>
      <c r="BP21" s="24">
        <f>SEPTEMBER!BQ55</f>
        <v>0</v>
      </c>
      <c r="BQ21" s="24">
        <f>SEPTEMBER!BR55</f>
        <v>0</v>
      </c>
      <c r="BR21" s="24">
        <f>SEPTEMBER!BS55</f>
        <v>0</v>
      </c>
      <c r="BS21" s="24">
        <f>SEPTEMBER!BT55</f>
        <v>0</v>
      </c>
      <c r="BT21" s="24">
        <f>SEPTEMBER!BU55</f>
        <v>0</v>
      </c>
      <c r="BU21" s="24">
        <f>SEPTEMBER!BV55</f>
        <v>0</v>
      </c>
    </row>
    <row r="22" spans="1:73" ht="14.25" customHeight="1">
      <c r="A22" s="100">
        <v>11</v>
      </c>
      <c r="B22" s="102" t="s">
        <v>107</v>
      </c>
      <c r="C22" s="24">
        <f>SEPTEMBER!D60</f>
        <v>66</v>
      </c>
      <c r="D22" s="24">
        <f>SEPTEMBER!E60</f>
        <v>74</v>
      </c>
      <c r="E22" s="24">
        <f>SEPTEMBER!F60</f>
        <v>44</v>
      </c>
      <c r="F22" s="24">
        <f>SEPTEMBER!G60</f>
        <v>66.666666666666657</v>
      </c>
      <c r="G22" s="24">
        <f>SEPTEMBER!H60</f>
        <v>5</v>
      </c>
      <c r="H22" s="24">
        <f>SEPTEMBER!I60</f>
        <v>11.363636363636363</v>
      </c>
      <c r="I22" s="24">
        <f>SEPTEMBER!J60</f>
        <v>0</v>
      </c>
      <c r="J22" s="24">
        <f>SEPTEMBER!K60</f>
        <v>0</v>
      </c>
      <c r="K22" s="24">
        <f>SEPTEMBER!L60</f>
        <v>0</v>
      </c>
      <c r="L22" s="24">
        <f>SEPTEMBER!M60</f>
        <v>0</v>
      </c>
      <c r="M22" s="24">
        <f>SEPTEMBER!N60</f>
        <v>66</v>
      </c>
      <c r="N22" s="24">
        <f>SEPTEMBER!O60</f>
        <v>100</v>
      </c>
      <c r="O22" s="24">
        <f>SEPTEMBER!P60</f>
        <v>0</v>
      </c>
      <c r="P22" s="24">
        <f>SEPTEMBER!Q60</f>
        <v>0</v>
      </c>
      <c r="Q22" s="24">
        <f>SEPTEMBER!R60</f>
        <v>44</v>
      </c>
      <c r="R22" s="24">
        <f>SEPTEMBER!S60</f>
        <v>66.666666666666657</v>
      </c>
      <c r="S22" s="24">
        <f>SEPTEMBER!T60</f>
        <v>0</v>
      </c>
      <c r="T22" s="24">
        <f>SEPTEMBER!U60</f>
        <v>0</v>
      </c>
      <c r="U22" s="24">
        <f>SEPTEMBER!V60</f>
        <v>44</v>
      </c>
      <c r="V22" s="24">
        <f>SEPTEMBER!W60</f>
        <v>66.666666666666657</v>
      </c>
      <c r="W22" s="24">
        <f>SEPTEMBER!X60</f>
        <v>0</v>
      </c>
      <c r="X22" s="24">
        <f>SEPTEMBER!Y60</f>
        <v>0</v>
      </c>
      <c r="Y22" s="24">
        <f>SEPTEMBER!Z60</f>
        <v>44</v>
      </c>
      <c r="Z22" s="24">
        <f>SEPTEMBER!AA60</f>
        <v>66.666666666666657</v>
      </c>
      <c r="AA22" s="24">
        <f>SEPTEMBER!AB60</f>
        <v>0</v>
      </c>
      <c r="AB22" s="24">
        <f>SEPTEMBER!AC60</f>
        <v>0</v>
      </c>
      <c r="AC22" s="24">
        <f>SEPTEMBER!AD60</f>
        <v>44</v>
      </c>
      <c r="AD22" s="24">
        <f>SEPTEMBER!AE60</f>
        <v>66.666666666666657</v>
      </c>
      <c r="AE22" s="24">
        <f>SEPTEMBER!AF60</f>
        <v>1</v>
      </c>
      <c r="AF22" s="24">
        <f>SEPTEMBER!AG60</f>
        <v>2.2727272727272729</v>
      </c>
      <c r="AG22" s="24">
        <f>SEPTEMBER!AH60</f>
        <v>44</v>
      </c>
      <c r="AH22" s="24">
        <f>SEPTEMBER!AI60</f>
        <v>66.666666666666657</v>
      </c>
      <c r="AI22" s="24">
        <f>SEPTEMBER!AJ60</f>
        <v>0</v>
      </c>
      <c r="AJ22" s="24">
        <f>SEPTEMBER!AK60</f>
        <v>0</v>
      </c>
      <c r="AK22" s="24">
        <f>SEPTEMBER!AL60</f>
        <v>0</v>
      </c>
      <c r="AL22" s="24">
        <f>SEPTEMBER!AM60</f>
        <v>0</v>
      </c>
      <c r="AM22" s="24">
        <f>SEPTEMBER!AN60</f>
        <v>1</v>
      </c>
      <c r="AN22" s="24">
        <f>SEPTEMBER!AO60</f>
        <v>0</v>
      </c>
      <c r="AO22" s="24">
        <f>SEPTEMBER!AP60</f>
        <v>0</v>
      </c>
      <c r="AP22" s="24">
        <f>SEPTEMBER!AQ60</f>
        <v>0</v>
      </c>
      <c r="AQ22" s="24">
        <f>SEPTEMBER!AR60</f>
        <v>4</v>
      </c>
      <c r="AR22" s="24">
        <f>SEPTEMBER!AS60</f>
        <v>0</v>
      </c>
      <c r="AS22" s="24">
        <f>SEPTEMBER!AT60</f>
        <v>0</v>
      </c>
      <c r="AT22" s="24">
        <f>SEPTEMBER!AU60</f>
        <v>0</v>
      </c>
      <c r="AU22" s="24">
        <f>SEPTEMBER!AV60</f>
        <v>0</v>
      </c>
      <c r="AV22" s="24">
        <f>SEPTEMBER!AW60</f>
        <v>0</v>
      </c>
      <c r="AW22" s="24">
        <f>SEPTEMBER!AX60</f>
        <v>0</v>
      </c>
      <c r="AX22" s="24">
        <f>SEPTEMBER!AY60</f>
        <v>1</v>
      </c>
      <c r="AY22" s="24">
        <f>SEPTEMBER!AZ60</f>
        <v>49</v>
      </c>
      <c r="AZ22" s="24">
        <f>SEPTEMBER!BA60</f>
        <v>8</v>
      </c>
      <c r="BA22" s="24">
        <f>SEPTEMBER!BB60</f>
        <v>16.326530612244898</v>
      </c>
      <c r="BB22" s="24">
        <f>SEPTEMBER!BC60</f>
        <v>0</v>
      </c>
      <c r="BC22" s="24">
        <f>SEPTEMBER!BD60</f>
        <v>0</v>
      </c>
      <c r="BD22" s="24">
        <f>SEPTEMBER!BE60</f>
        <v>0</v>
      </c>
      <c r="BE22" s="24">
        <f>SEPTEMBER!BF60</f>
        <v>0</v>
      </c>
      <c r="BF22" s="24">
        <f>SEPTEMBER!BG60</f>
        <v>15</v>
      </c>
      <c r="BG22" s="24">
        <f>SEPTEMBER!BH60</f>
        <v>30.612244897959183</v>
      </c>
      <c r="BH22" s="24">
        <f>SEPTEMBER!BI60</f>
        <v>23</v>
      </c>
      <c r="BI22" s="24">
        <f>SEPTEMBER!BJ60</f>
        <v>46.938775510204081</v>
      </c>
      <c r="BJ22" s="24">
        <f>SEPTEMBER!BK60</f>
        <v>26</v>
      </c>
      <c r="BK22" s="24">
        <f>SEPTEMBER!BL60</f>
        <v>53.061224489795919</v>
      </c>
      <c r="BL22" s="24">
        <f>SEPTEMBER!BM60</f>
        <v>0</v>
      </c>
      <c r="BM22" s="24">
        <f>SEPTEMBER!BN60</f>
        <v>0</v>
      </c>
      <c r="BN22" s="24">
        <f>SEPTEMBER!BO60</f>
        <v>0</v>
      </c>
      <c r="BO22" s="24">
        <f>SEPTEMBER!BP60</f>
        <v>0</v>
      </c>
      <c r="BP22" s="24">
        <f>SEPTEMBER!BQ60</f>
        <v>0</v>
      </c>
      <c r="BQ22" s="24">
        <f>SEPTEMBER!BR60</f>
        <v>0</v>
      </c>
      <c r="BR22" s="24">
        <f>SEPTEMBER!BS60</f>
        <v>0</v>
      </c>
      <c r="BS22" s="24">
        <f>SEPTEMBER!BT60</f>
        <v>0</v>
      </c>
      <c r="BT22" s="24">
        <f>SEPTEMBER!BU60</f>
        <v>0</v>
      </c>
      <c r="BU22" s="24">
        <f>SEPTEMBER!BV60</f>
        <v>0</v>
      </c>
    </row>
    <row r="23" spans="1:73" ht="14.25" customHeight="1">
      <c r="A23" s="100">
        <v>12</v>
      </c>
      <c r="B23" s="102" t="s">
        <v>115</v>
      </c>
      <c r="C23" s="24">
        <f>SEPTEMBER!D65</f>
        <v>77</v>
      </c>
      <c r="D23" s="24">
        <f>SEPTEMBER!E65</f>
        <v>92</v>
      </c>
      <c r="E23" s="24">
        <f>SEPTEMBER!F65</f>
        <v>59</v>
      </c>
      <c r="F23" s="24">
        <f>SEPTEMBER!G65</f>
        <v>76.623376623376629</v>
      </c>
      <c r="G23" s="24">
        <f>SEPTEMBER!H65</f>
        <v>7</v>
      </c>
      <c r="H23" s="24">
        <f>SEPTEMBER!I65</f>
        <v>11.864406779661017</v>
      </c>
      <c r="I23" s="24">
        <f>SEPTEMBER!J65</f>
        <v>0</v>
      </c>
      <c r="J23" s="24">
        <f>SEPTEMBER!K65</f>
        <v>0</v>
      </c>
      <c r="K23" s="24">
        <f>SEPTEMBER!L65</f>
        <v>0</v>
      </c>
      <c r="L23" s="24">
        <f>SEPTEMBER!M65</f>
        <v>1</v>
      </c>
      <c r="M23" s="24">
        <f>SEPTEMBER!N65</f>
        <v>92</v>
      </c>
      <c r="N23" s="24">
        <f>SEPTEMBER!O65</f>
        <v>119.48051948051948</v>
      </c>
      <c r="O23" s="24">
        <f>SEPTEMBER!P65</f>
        <v>3</v>
      </c>
      <c r="P23" s="24">
        <f>SEPTEMBER!Q65</f>
        <v>3.2608695652173911</v>
      </c>
      <c r="Q23" s="24">
        <f>SEPTEMBER!R65</f>
        <v>59</v>
      </c>
      <c r="R23" s="24">
        <f>SEPTEMBER!S65</f>
        <v>76.623376623376629</v>
      </c>
      <c r="S23" s="24">
        <f>SEPTEMBER!T65</f>
        <v>0</v>
      </c>
      <c r="T23" s="24">
        <f>SEPTEMBER!U65</f>
        <v>0</v>
      </c>
      <c r="U23" s="24">
        <f>SEPTEMBER!V65</f>
        <v>59</v>
      </c>
      <c r="V23" s="24">
        <f>SEPTEMBER!W65</f>
        <v>76.623376623376629</v>
      </c>
      <c r="W23" s="24">
        <f>SEPTEMBER!X65</f>
        <v>0</v>
      </c>
      <c r="X23" s="24">
        <f>SEPTEMBER!Y65</f>
        <v>0</v>
      </c>
      <c r="Y23" s="24">
        <f>SEPTEMBER!Z65</f>
        <v>59</v>
      </c>
      <c r="Z23" s="24">
        <f>SEPTEMBER!AA65</f>
        <v>76.623376623376629</v>
      </c>
      <c r="AA23" s="24">
        <f>SEPTEMBER!AB65</f>
        <v>0</v>
      </c>
      <c r="AB23" s="24">
        <f>SEPTEMBER!AC65</f>
        <v>0</v>
      </c>
      <c r="AC23" s="24">
        <f>SEPTEMBER!AD65</f>
        <v>59</v>
      </c>
      <c r="AD23" s="24">
        <f>SEPTEMBER!AE65</f>
        <v>76.623376623376629</v>
      </c>
      <c r="AE23" s="24">
        <f>SEPTEMBER!AF65</f>
        <v>2</v>
      </c>
      <c r="AF23" s="24">
        <f>SEPTEMBER!AG65</f>
        <v>3.3898305084745761</v>
      </c>
      <c r="AG23" s="24">
        <f>SEPTEMBER!AH65</f>
        <v>59</v>
      </c>
      <c r="AH23" s="24">
        <f>SEPTEMBER!AI65</f>
        <v>76.623376623376629</v>
      </c>
      <c r="AI23" s="24">
        <f>SEPTEMBER!AJ65</f>
        <v>0</v>
      </c>
      <c r="AJ23" s="24">
        <f>SEPTEMBER!AK65</f>
        <v>0</v>
      </c>
      <c r="AK23" s="24">
        <f>SEPTEMBER!AL65</f>
        <v>1</v>
      </c>
      <c r="AL23" s="24">
        <f>SEPTEMBER!AM65</f>
        <v>0</v>
      </c>
      <c r="AM23" s="24">
        <f>SEPTEMBER!AN65</f>
        <v>1</v>
      </c>
      <c r="AN23" s="24">
        <f>SEPTEMBER!AO65</f>
        <v>1</v>
      </c>
      <c r="AO23" s="24">
        <f>SEPTEMBER!AP65</f>
        <v>0</v>
      </c>
      <c r="AP23" s="24">
        <f>SEPTEMBER!AQ65</f>
        <v>0</v>
      </c>
      <c r="AQ23" s="24">
        <f>SEPTEMBER!AR65</f>
        <v>2</v>
      </c>
      <c r="AR23" s="24">
        <f>SEPTEMBER!AS65</f>
        <v>0</v>
      </c>
      <c r="AS23" s="24">
        <f>SEPTEMBER!AT65</f>
        <v>0</v>
      </c>
      <c r="AT23" s="24">
        <f>SEPTEMBER!AU65</f>
        <v>0</v>
      </c>
      <c r="AU23" s="24">
        <f>SEPTEMBER!AV65</f>
        <v>0</v>
      </c>
      <c r="AV23" s="24">
        <f>SEPTEMBER!AW65</f>
        <v>0</v>
      </c>
      <c r="AW23" s="24">
        <f>SEPTEMBER!AX65</f>
        <v>0</v>
      </c>
      <c r="AX23" s="24">
        <f>SEPTEMBER!AY65</f>
        <v>7</v>
      </c>
      <c r="AY23" s="24">
        <f>SEPTEMBER!AZ65</f>
        <v>85</v>
      </c>
      <c r="AZ23" s="24">
        <f>SEPTEMBER!BA65</f>
        <v>18</v>
      </c>
      <c r="BA23" s="24">
        <f>SEPTEMBER!BB65</f>
        <v>21.176470588235293</v>
      </c>
      <c r="BB23" s="24">
        <f>SEPTEMBER!BC65</f>
        <v>0</v>
      </c>
      <c r="BC23" s="24">
        <f>SEPTEMBER!BD65</f>
        <v>0</v>
      </c>
      <c r="BD23" s="24">
        <f>SEPTEMBER!BE65</f>
        <v>0</v>
      </c>
      <c r="BE23" s="24">
        <f>SEPTEMBER!BF65</f>
        <v>0</v>
      </c>
      <c r="BF23" s="24">
        <f>SEPTEMBER!BG65</f>
        <v>23</v>
      </c>
      <c r="BG23" s="24">
        <f>SEPTEMBER!BH65</f>
        <v>27.058823529411764</v>
      </c>
      <c r="BH23" s="24">
        <f>SEPTEMBER!BI65</f>
        <v>41</v>
      </c>
      <c r="BI23" s="24">
        <f>SEPTEMBER!BJ65</f>
        <v>48.235294117647058</v>
      </c>
      <c r="BJ23" s="24">
        <f>SEPTEMBER!BK65</f>
        <v>44</v>
      </c>
      <c r="BK23" s="24">
        <f>SEPTEMBER!BL65</f>
        <v>51.764705882352949</v>
      </c>
      <c r="BL23" s="24">
        <f>SEPTEMBER!BM65</f>
        <v>0</v>
      </c>
      <c r="BM23" s="24">
        <f>SEPTEMBER!BN65</f>
        <v>0</v>
      </c>
      <c r="BN23" s="24">
        <f>SEPTEMBER!BO65</f>
        <v>0</v>
      </c>
      <c r="BO23" s="24">
        <f>SEPTEMBER!BP65</f>
        <v>0</v>
      </c>
      <c r="BP23" s="24">
        <f>SEPTEMBER!BQ65</f>
        <v>0</v>
      </c>
      <c r="BQ23" s="24">
        <f>SEPTEMBER!BR65</f>
        <v>0</v>
      </c>
      <c r="BR23" s="24">
        <f>SEPTEMBER!BS65</f>
        <v>0</v>
      </c>
      <c r="BS23" s="24">
        <f>SEPTEMBER!BT65</f>
        <v>0</v>
      </c>
      <c r="BT23" s="24">
        <f>SEPTEMBER!BU65</f>
        <v>0</v>
      </c>
      <c r="BU23" s="24">
        <f>SEPTEMBER!BV65</f>
        <v>0</v>
      </c>
    </row>
    <row r="24" spans="1:73" ht="14.25" customHeight="1">
      <c r="A24" s="100">
        <v>13</v>
      </c>
      <c r="B24" s="102" t="s">
        <v>117</v>
      </c>
      <c r="C24" s="24">
        <f>SEPTEMBER!D71</f>
        <v>102</v>
      </c>
      <c r="D24" s="24">
        <f>SEPTEMBER!E71</f>
        <v>104</v>
      </c>
      <c r="E24" s="24">
        <f>SEPTEMBER!F71</f>
        <v>76</v>
      </c>
      <c r="F24" s="24">
        <f>SEPTEMBER!G71</f>
        <v>74.509803921568633</v>
      </c>
      <c r="G24" s="24">
        <f>SEPTEMBER!H71</f>
        <v>9</v>
      </c>
      <c r="H24" s="24">
        <f>SEPTEMBER!I71</f>
        <v>11.842105263157894</v>
      </c>
      <c r="I24" s="24">
        <f>SEPTEMBER!J71</f>
        <v>0</v>
      </c>
      <c r="J24" s="24">
        <f>SEPTEMBER!K71</f>
        <v>0</v>
      </c>
      <c r="K24" s="24">
        <f>SEPTEMBER!L71</f>
        <v>0</v>
      </c>
      <c r="L24" s="24">
        <f>SEPTEMBER!M71</f>
        <v>0</v>
      </c>
      <c r="M24" s="24">
        <f>SEPTEMBER!N71</f>
        <v>102</v>
      </c>
      <c r="N24" s="24">
        <f>SEPTEMBER!O71</f>
        <v>100</v>
      </c>
      <c r="O24" s="24">
        <f>SEPTEMBER!P71</f>
        <v>0</v>
      </c>
      <c r="P24" s="24">
        <f>SEPTEMBER!Q71</f>
        <v>0</v>
      </c>
      <c r="Q24" s="24">
        <f>SEPTEMBER!R71</f>
        <v>76</v>
      </c>
      <c r="R24" s="24">
        <f>SEPTEMBER!S71</f>
        <v>74.509803921568633</v>
      </c>
      <c r="S24" s="24">
        <f>SEPTEMBER!T71</f>
        <v>1</v>
      </c>
      <c r="T24" s="24">
        <f>SEPTEMBER!U71</f>
        <v>1.3157894736842104</v>
      </c>
      <c r="U24" s="24">
        <f>SEPTEMBER!V71</f>
        <v>76</v>
      </c>
      <c r="V24" s="24">
        <f>SEPTEMBER!W71</f>
        <v>74.509803921568633</v>
      </c>
      <c r="W24" s="24">
        <f>SEPTEMBER!X71</f>
        <v>0</v>
      </c>
      <c r="X24" s="24">
        <f>SEPTEMBER!Y71</f>
        <v>0</v>
      </c>
      <c r="Y24" s="24">
        <f>SEPTEMBER!Z71</f>
        <v>76</v>
      </c>
      <c r="Z24" s="24">
        <f>SEPTEMBER!AA71</f>
        <v>74.509803921568633</v>
      </c>
      <c r="AA24" s="24">
        <f>SEPTEMBER!AB71</f>
        <v>0</v>
      </c>
      <c r="AB24" s="24">
        <f>SEPTEMBER!AC71</f>
        <v>0</v>
      </c>
      <c r="AC24" s="24">
        <f>SEPTEMBER!AD71</f>
        <v>76</v>
      </c>
      <c r="AD24" s="24">
        <f>SEPTEMBER!AE71</f>
        <v>74.509803921568633</v>
      </c>
      <c r="AE24" s="24">
        <f>SEPTEMBER!AF71</f>
        <v>0</v>
      </c>
      <c r="AF24" s="24">
        <f>SEPTEMBER!AG71</f>
        <v>0</v>
      </c>
      <c r="AG24" s="24">
        <f>SEPTEMBER!AH71</f>
        <v>76</v>
      </c>
      <c r="AH24" s="24">
        <f>SEPTEMBER!AI71</f>
        <v>74.509803921568633</v>
      </c>
      <c r="AI24" s="24">
        <f>SEPTEMBER!AJ71</f>
        <v>0</v>
      </c>
      <c r="AJ24" s="24">
        <f>SEPTEMBER!AK71</f>
        <v>0</v>
      </c>
      <c r="AK24" s="24">
        <f>SEPTEMBER!AL71</f>
        <v>0</v>
      </c>
      <c r="AL24" s="24">
        <f>SEPTEMBER!AM71</f>
        <v>1</v>
      </c>
      <c r="AM24" s="24">
        <f>SEPTEMBER!AN71</f>
        <v>3</v>
      </c>
      <c r="AN24" s="24">
        <f>SEPTEMBER!AO71</f>
        <v>1</v>
      </c>
      <c r="AO24" s="24">
        <f>SEPTEMBER!AP71</f>
        <v>0</v>
      </c>
      <c r="AP24" s="24">
        <f>SEPTEMBER!AQ71</f>
        <v>0</v>
      </c>
      <c r="AQ24" s="24">
        <f>SEPTEMBER!AR71</f>
        <v>1</v>
      </c>
      <c r="AR24" s="24">
        <f>SEPTEMBER!AS71</f>
        <v>0</v>
      </c>
      <c r="AS24" s="24">
        <f>SEPTEMBER!AT71</f>
        <v>0</v>
      </c>
      <c r="AT24" s="24">
        <f>SEPTEMBER!AU71</f>
        <v>0</v>
      </c>
      <c r="AU24" s="24">
        <f>SEPTEMBER!AV71</f>
        <v>0</v>
      </c>
      <c r="AV24" s="24">
        <f>SEPTEMBER!AW71</f>
        <v>0</v>
      </c>
      <c r="AW24" s="24">
        <f>SEPTEMBER!AX71</f>
        <v>0</v>
      </c>
      <c r="AX24" s="24">
        <f>SEPTEMBER!AY71</f>
        <v>26</v>
      </c>
      <c r="AY24" s="24">
        <f>SEPTEMBER!AZ71</f>
        <v>71</v>
      </c>
      <c r="AZ24" s="24">
        <f>SEPTEMBER!BA71</f>
        <v>33</v>
      </c>
      <c r="BA24" s="24">
        <f>SEPTEMBER!BB71</f>
        <v>46.478873239436616</v>
      </c>
      <c r="BB24" s="24">
        <f>SEPTEMBER!BC71</f>
        <v>0</v>
      </c>
      <c r="BC24" s="24">
        <f>SEPTEMBER!BD71</f>
        <v>0</v>
      </c>
      <c r="BD24" s="24">
        <f>SEPTEMBER!BE71</f>
        <v>0</v>
      </c>
      <c r="BE24" s="24">
        <f>SEPTEMBER!BF71</f>
        <v>0</v>
      </c>
      <c r="BF24" s="24">
        <f>SEPTEMBER!BG71</f>
        <v>4</v>
      </c>
      <c r="BG24" s="24">
        <f>SEPTEMBER!BH71</f>
        <v>5.6338028169014089</v>
      </c>
      <c r="BH24" s="24">
        <f>SEPTEMBER!BI71</f>
        <v>37</v>
      </c>
      <c r="BI24" s="24">
        <f>SEPTEMBER!BJ71</f>
        <v>52.112676056338024</v>
      </c>
      <c r="BJ24" s="24">
        <f>SEPTEMBER!BK71</f>
        <v>34</v>
      </c>
      <c r="BK24" s="24">
        <f>SEPTEMBER!BL71</f>
        <v>47.887323943661968</v>
      </c>
      <c r="BL24" s="24">
        <f>SEPTEMBER!BM71</f>
        <v>0</v>
      </c>
      <c r="BM24" s="24">
        <f>SEPTEMBER!BN71</f>
        <v>0</v>
      </c>
      <c r="BN24" s="24">
        <f>SEPTEMBER!BO71</f>
        <v>0</v>
      </c>
      <c r="BO24" s="24">
        <f>SEPTEMBER!BP71</f>
        <v>0</v>
      </c>
      <c r="BP24" s="24">
        <f>SEPTEMBER!BQ71</f>
        <v>0</v>
      </c>
      <c r="BQ24" s="24">
        <f>SEPTEMBER!BR71</f>
        <v>0</v>
      </c>
      <c r="BR24" s="24">
        <f>SEPTEMBER!BS71</f>
        <v>0</v>
      </c>
      <c r="BS24" s="24">
        <f>SEPTEMBER!BT71</f>
        <v>0</v>
      </c>
      <c r="BT24" s="24">
        <f>SEPTEMBER!BU71</f>
        <v>0</v>
      </c>
      <c r="BU24" s="24">
        <f>SEPTEMBER!BV71</f>
        <v>0</v>
      </c>
    </row>
    <row r="25" spans="1:73" ht="14.25" customHeight="1">
      <c r="A25" s="100">
        <v>14</v>
      </c>
      <c r="B25" s="102" t="s">
        <v>123</v>
      </c>
      <c r="C25" s="24">
        <f>SEPTEMBER!D76</f>
        <v>61</v>
      </c>
      <c r="D25" s="24">
        <f>SEPTEMBER!E76</f>
        <v>61</v>
      </c>
      <c r="E25" s="24">
        <f>SEPTEMBER!F76</f>
        <v>21</v>
      </c>
      <c r="F25" s="24">
        <f>SEPTEMBER!G76</f>
        <v>34.42622950819672</v>
      </c>
      <c r="G25" s="24">
        <f>SEPTEMBER!H76</f>
        <v>3</v>
      </c>
      <c r="H25" s="24">
        <f>SEPTEMBER!I76</f>
        <v>14.285714285714285</v>
      </c>
      <c r="I25" s="24">
        <f>SEPTEMBER!J76</f>
        <v>0</v>
      </c>
      <c r="J25" s="24">
        <f>SEPTEMBER!K76</f>
        <v>0</v>
      </c>
      <c r="K25" s="24">
        <f>SEPTEMBER!L76</f>
        <v>1</v>
      </c>
      <c r="L25" s="24">
        <f>SEPTEMBER!M76</f>
        <v>0</v>
      </c>
      <c r="M25" s="24">
        <f>SEPTEMBER!N76</f>
        <v>40</v>
      </c>
      <c r="N25" s="24">
        <f>SEPTEMBER!O76</f>
        <v>65.573770491803273</v>
      </c>
      <c r="O25" s="24">
        <f>SEPTEMBER!P76</f>
        <v>8</v>
      </c>
      <c r="P25" s="24">
        <f>SEPTEMBER!Q76</f>
        <v>20</v>
      </c>
      <c r="Q25" s="24">
        <f>SEPTEMBER!R76</f>
        <v>21</v>
      </c>
      <c r="R25" s="24">
        <f>SEPTEMBER!S76</f>
        <v>34.42622950819672</v>
      </c>
      <c r="S25" s="24">
        <f>SEPTEMBER!T76</f>
        <v>2</v>
      </c>
      <c r="T25" s="24">
        <f>SEPTEMBER!U76</f>
        <v>9.5238095238095237</v>
      </c>
      <c r="U25" s="24">
        <f>SEPTEMBER!V76</f>
        <v>21</v>
      </c>
      <c r="V25" s="24">
        <f>SEPTEMBER!W76</f>
        <v>34.42622950819672</v>
      </c>
      <c r="W25" s="24">
        <f>SEPTEMBER!X76</f>
        <v>0</v>
      </c>
      <c r="X25" s="24">
        <f>SEPTEMBER!Y76</f>
        <v>0</v>
      </c>
      <c r="Y25" s="24">
        <f>SEPTEMBER!Z76</f>
        <v>21</v>
      </c>
      <c r="Z25" s="24">
        <f>SEPTEMBER!AA76</f>
        <v>34.42622950819672</v>
      </c>
      <c r="AA25" s="24">
        <f>SEPTEMBER!AB76</f>
        <v>0</v>
      </c>
      <c r="AB25" s="24">
        <f>SEPTEMBER!AC76</f>
        <v>0</v>
      </c>
      <c r="AC25" s="24">
        <f>SEPTEMBER!AD76</f>
        <v>21</v>
      </c>
      <c r="AD25" s="24">
        <f>SEPTEMBER!AE76</f>
        <v>34.42622950819672</v>
      </c>
      <c r="AE25" s="24">
        <f>SEPTEMBER!AF76</f>
        <v>0</v>
      </c>
      <c r="AF25" s="24">
        <f>SEPTEMBER!AG76</f>
        <v>0</v>
      </c>
      <c r="AG25" s="24">
        <f>SEPTEMBER!AH76</f>
        <v>18</v>
      </c>
      <c r="AH25" s="24">
        <f>SEPTEMBER!AI76</f>
        <v>29.508196721311474</v>
      </c>
      <c r="AI25" s="24">
        <f>SEPTEMBER!AJ76</f>
        <v>0</v>
      </c>
      <c r="AJ25" s="24">
        <f>SEPTEMBER!AK76</f>
        <v>0</v>
      </c>
      <c r="AK25" s="24">
        <f>SEPTEMBER!AL76</f>
        <v>1</v>
      </c>
      <c r="AL25" s="24">
        <f>SEPTEMBER!AM76</f>
        <v>1</v>
      </c>
      <c r="AM25" s="24">
        <f>SEPTEMBER!AN76</f>
        <v>2</v>
      </c>
      <c r="AN25" s="24">
        <f>SEPTEMBER!AO76</f>
        <v>2</v>
      </c>
      <c r="AO25" s="24">
        <f>SEPTEMBER!AP76</f>
        <v>0</v>
      </c>
      <c r="AP25" s="24">
        <f>SEPTEMBER!AQ76</f>
        <v>0</v>
      </c>
      <c r="AQ25" s="24">
        <f>SEPTEMBER!AR76</f>
        <v>4</v>
      </c>
      <c r="AR25" s="24">
        <f>SEPTEMBER!AS76</f>
        <v>0</v>
      </c>
      <c r="AS25" s="24">
        <f>SEPTEMBER!AT76</f>
        <v>0</v>
      </c>
      <c r="AT25" s="24">
        <f>SEPTEMBER!AU76</f>
        <v>0</v>
      </c>
      <c r="AU25" s="24">
        <f>SEPTEMBER!AV76</f>
        <v>0</v>
      </c>
      <c r="AV25" s="24">
        <f>SEPTEMBER!AW76</f>
        <v>0</v>
      </c>
      <c r="AW25" s="24">
        <f>SEPTEMBER!AX76</f>
        <v>0</v>
      </c>
      <c r="AX25" s="24">
        <f>SEPTEMBER!AY76</f>
        <v>12</v>
      </c>
      <c r="AY25" s="24">
        <f>SEPTEMBER!AZ76</f>
        <v>52</v>
      </c>
      <c r="AZ25" s="24">
        <f>SEPTEMBER!BA76</f>
        <v>9</v>
      </c>
      <c r="BA25" s="24">
        <f>SEPTEMBER!BB76</f>
        <v>17.307692307692307</v>
      </c>
      <c r="BB25" s="24">
        <f>SEPTEMBER!BC76</f>
        <v>0</v>
      </c>
      <c r="BC25" s="24">
        <f>SEPTEMBER!BD76</f>
        <v>0</v>
      </c>
      <c r="BD25" s="24">
        <f>SEPTEMBER!BE76</f>
        <v>0</v>
      </c>
      <c r="BE25" s="24">
        <f>SEPTEMBER!BF76</f>
        <v>0</v>
      </c>
      <c r="BF25" s="24">
        <f>SEPTEMBER!BG76</f>
        <v>14</v>
      </c>
      <c r="BG25" s="24">
        <f>SEPTEMBER!BH76</f>
        <v>26.923076923076923</v>
      </c>
      <c r="BH25" s="24">
        <f>SEPTEMBER!BI76</f>
        <v>23</v>
      </c>
      <c r="BI25" s="24">
        <f>SEPTEMBER!BJ76</f>
        <v>44.230769230769226</v>
      </c>
      <c r="BJ25" s="24">
        <f>SEPTEMBER!BK76</f>
        <v>29</v>
      </c>
      <c r="BK25" s="24">
        <f>SEPTEMBER!BL76</f>
        <v>55.769230769230774</v>
      </c>
      <c r="BL25" s="24">
        <f>SEPTEMBER!BM76</f>
        <v>0</v>
      </c>
      <c r="BM25" s="24">
        <f>SEPTEMBER!BN76</f>
        <v>0</v>
      </c>
      <c r="BN25" s="24">
        <f>SEPTEMBER!BO76</f>
        <v>0</v>
      </c>
      <c r="BO25" s="24">
        <f>SEPTEMBER!BP76</f>
        <v>0</v>
      </c>
      <c r="BP25" s="24">
        <f>SEPTEMBER!BQ76</f>
        <v>0</v>
      </c>
      <c r="BQ25" s="24">
        <f>SEPTEMBER!BR76</f>
        <v>0</v>
      </c>
      <c r="BR25" s="24">
        <f>SEPTEMBER!BS76</f>
        <v>0</v>
      </c>
      <c r="BS25" s="24">
        <f>SEPTEMBER!BT76</f>
        <v>0</v>
      </c>
      <c r="BT25" s="24">
        <f>SEPTEMBER!BU76</f>
        <v>0</v>
      </c>
      <c r="BU25" s="24">
        <f>SEPTEMBER!BV76</f>
        <v>0</v>
      </c>
    </row>
    <row r="26" spans="1:73" ht="14.25" customHeight="1">
      <c r="A26" s="100">
        <v>15</v>
      </c>
      <c r="B26" s="102" t="s">
        <v>147</v>
      </c>
      <c r="C26" s="24">
        <f>SEPTEMBER!D80</f>
        <v>63</v>
      </c>
      <c r="D26" s="24">
        <f>SEPTEMBER!E80</f>
        <v>59</v>
      </c>
      <c r="E26" s="24">
        <f>SEPTEMBER!F80</f>
        <v>63</v>
      </c>
      <c r="F26" s="24">
        <f>SEPTEMBER!G80</f>
        <v>300</v>
      </c>
      <c r="G26" s="24">
        <f>SEPTEMBER!H80</f>
        <v>9</v>
      </c>
      <c r="H26" s="24">
        <f>SEPTEMBER!I80</f>
        <v>14.285714285714285</v>
      </c>
      <c r="I26" s="24">
        <f>SEPTEMBER!J80</f>
        <v>0</v>
      </c>
      <c r="J26" s="24">
        <f>SEPTEMBER!K80</f>
        <v>0</v>
      </c>
      <c r="K26" s="24">
        <f>SEPTEMBER!L80</f>
        <v>0</v>
      </c>
      <c r="L26" s="24">
        <f>SEPTEMBER!M80</f>
        <v>0</v>
      </c>
      <c r="M26" s="24">
        <f>SEPTEMBER!N80</f>
        <v>63</v>
      </c>
      <c r="N26" s="24">
        <f>SEPTEMBER!O80</f>
        <v>100</v>
      </c>
      <c r="O26" s="24">
        <f>SEPTEMBER!P80</f>
        <v>4</v>
      </c>
      <c r="P26" s="24">
        <f>SEPTEMBER!Q80</f>
        <v>6.3492063492063489</v>
      </c>
      <c r="Q26" s="24">
        <f>SEPTEMBER!R80</f>
        <v>63</v>
      </c>
      <c r="R26" s="24">
        <f>SEPTEMBER!S80</f>
        <v>100</v>
      </c>
      <c r="S26" s="24">
        <f>SEPTEMBER!T80</f>
        <v>1</v>
      </c>
      <c r="T26" s="24">
        <f>SEPTEMBER!U80</f>
        <v>1.5873015873015872</v>
      </c>
      <c r="U26" s="24">
        <f>SEPTEMBER!V80</f>
        <v>63</v>
      </c>
      <c r="V26" s="24">
        <f>SEPTEMBER!W80</f>
        <v>100</v>
      </c>
      <c r="W26" s="24">
        <f>SEPTEMBER!X80</f>
        <v>1</v>
      </c>
      <c r="X26" s="24">
        <f>SEPTEMBER!Y80</f>
        <v>1.5873015873015872</v>
      </c>
      <c r="Y26" s="24">
        <f>SEPTEMBER!Z80</f>
        <v>38</v>
      </c>
      <c r="Z26" s="24">
        <f>SEPTEMBER!AA80</f>
        <v>60.317460317460316</v>
      </c>
      <c r="AA26" s="24">
        <f>SEPTEMBER!AB80</f>
        <v>0</v>
      </c>
      <c r="AB26" s="24">
        <f>SEPTEMBER!AC80</f>
        <v>0</v>
      </c>
      <c r="AC26" s="24">
        <f>SEPTEMBER!AD80</f>
        <v>38</v>
      </c>
      <c r="AD26" s="24">
        <f>SEPTEMBER!AE80</f>
        <v>60.317460317460316</v>
      </c>
      <c r="AE26" s="24">
        <f>SEPTEMBER!AF80</f>
        <v>0</v>
      </c>
      <c r="AF26" s="24">
        <f>SEPTEMBER!AG80</f>
        <v>0</v>
      </c>
      <c r="AG26" s="24">
        <f>SEPTEMBER!AH80</f>
        <v>38</v>
      </c>
      <c r="AH26" s="24">
        <f>SEPTEMBER!AI80</f>
        <v>60.317460317460316</v>
      </c>
      <c r="AI26" s="24">
        <f>SEPTEMBER!AJ80</f>
        <v>0</v>
      </c>
      <c r="AJ26" s="24">
        <f>SEPTEMBER!AK80</f>
        <v>0</v>
      </c>
      <c r="AK26" s="24">
        <f>SEPTEMBER!AL80</f>
        <v>0</v>
      </c>
      <c r="AL26" s="24">
        <f>SEPTEMBER!AM80</f>
        <v>1</v>
      </c>
      <c r="AM26" s="24">
        <f>SEPTEMBER!AN80</f>
        <v>1</v>
      </c>
      <c r="AN26" s="24">
        <f>SEPTEMBER!AO80</f>
        <v>0</v>
      </c>
      <c r="AO26" s="24">
        <f>SEPTEMBER!AP80</f>
        <v>0</v>
      </c>
      <c r="AP26" s="24">
        <f>SEPTEMBER!AQ80</f>
        <v>0</v>
      </c>
      <c r="AQ26" s="24">
        <f>SEPTEMBER!AR80</f>
        <v>10</v>
      </c>
      <c r="AR26" s="24">
        <f>SEPTEMBER!AS80</f>
        <v>0</v>
      </c>
      <c r="AS26" s="24">
        <f>SEPTEMBER!AT80</f>
        <v>0</v>
      </c>
      <c r="AT26" s="24">
        <f>SEPTEMBER!AU80</f>
        <v>0</v>
      </c>
      <c r="AU26" s="24">
        <f>SEPTEMBER!AV80</f>
        <v>0</v>
      </c>
      <c r="AV26" s="24">
        <f>SEPTEMBER!AW80</f>
        <v>1</v>
      </c>
      <c r="AW26" s="24">
        <f>SEPTEMBER!AX80</f>
        <v>0</v>
      </c>
      <c r="AX26" s="24">
        <f>SEPTEMBER!AY80</f>
        <v>0</v>
      </c>
      <c r="AY26" s="24">
        <f>SEPTEMBER!AZ80</f>
        <v>49</v>
      </c>
      <c r="AZ26" s="24">
        <f>SEPTEMBER!BA80</f>
        <v>23</v>
      </c>
      <c r="BA26" s="24">
        <f>SEPTEMBER!BB80</f>
        <v>46.938775510204081</v>
      </c>
      <c r="BB26" s="24">
        <f>SEPTEMBER!BC80</f>
        <v>0</v>
      </c>
      <c r="BC26" s="24">
        <f>SEPTEMBER!BD80</f>
        <v>0</v>
      </c>
      <c r="BD26" s="24">
        <f>SEPTEMBER!BE80</f>
        <v>0</v>
      </c>
      <c r="BE26" s="24">
        <f>SEPTEMBER!BF80</f>
        <v>0</v>
      </c>
      <c r="BF26" s="24">
        <f>SEPTEMBER!BG80</f>
        <v>6</v>
      </c>
      <c r="BG26" s="24">
        <f>SEPTEMBER!BH80</f>
        <v>12.244897959183673</v>
      </c>
      <c r="BH26" s="24">
        <f>SEPTEMBER!BI80</f>
        <v>29</v>
      </c>
      <c r="BI26" s="24">
        <f>SEPTEMBER!BJ80</f>
        <v>59.183673469387756</v>
      </c>
      <c r="BJ26" s="24">
        <f>SEPTEMBER!BK80</f>
        <v>20</v>
      </c>
      <c r="BK26" s="24">
        <f>SEPTEMBER!BL80</f>
        <v>40.816326530612244</v>
      </c>
      <c r="BL26" s="24">
        <f>SEPTEMBER!BM80</f>
        <v>0</v>
      </c>
      <c r="BM26" s="24">
        <f>SEPTEMBER!BN80</f>
        <v>0</v>
      </c>
      <c r="BN26" s="24">
        <f>SEPTEMBER!BO80</f>
        <v>0</v>
      </c>
      <c r="BO26" s="24">
        <f>SEPTEMBER!BP80</f>
        <v>0</v>
      </c>
      <c r="BP26" s="24">
        <f>SEPTEMBER!BQ80</f>
        <v>0</v>
      </c>
      <c r="BQ26" s="24">
        <f>SEPTEMBER!BR80</f>
        <v>0</v>
      </c>
      <c r="BR26" s="24">
        <f>SEPTEMBER!BS80</f>
        <v>0</v>
      </c>
      <c r="BS26" s="24">
        <f>SEPTEMBER!BT80</f>
        <v>0</v>
      </c>
      <c r="BT26" s="24">
        <f>SEPTEMBER!BU80</f>
        <v>0</v>
      </c>
      <c r="BU26" s="24">
        <f>SEPTEMBER!BV80</f>
        <v>0</v>
      </c>
    </row>
    <row r="27" spans="1:73" ht="14.25" customHeight="1">
      <c r="A27" s="100">
        <v>16</v>
      </c>
      <c r="B27" s="103" t="s">
        <v>132</v>
      </c>
      <c r="C27" s="24">
        <f>SEPTEMBER!D84</f>
        <v>51</v>
      </c>
      <c r="D27" s="24">
        <f>SEPTEMBER!E84</f>
        <v>35</v>
      </c>
      <c r="E27" s="24">
        <f>SEPTEMBER!F84</f>
        <v>29</v>
      </c>
      <c r="F27" s="24">
        <f>SEPTEMBER!G84</f>
        <v>56.862745098039213</v>
      </c>
      <c r="G27" s="24">
        <f>SEPTEMBER!H84</f>
        <v>14</v>
      </c>
      <c r="H27" s="24">
        <f>SEPTEMBER!I84</f>
        <v>48.275862068965516</v>
      </c>
      <c r="I27" s="24">
        <f>SEPTEMBER!J84</f>
        <v>2</v>
      </c>
      <c r="J27" s="24">
        <f>SEPTEMBER!K84</f>
        <v>6.8965517241379306</v>
      </c>
      <c r="K27" s="24">
        <f>SEPTEMBER!L84</f>
        <v>4</v>
      </c>
      <c r="L27" s="24">
        <f>SEPTEMBER!M84</f>
        <v>1</v>
      </c>
      <c r="M27" s="24">
        <f>SEPTEMBER!N84</f>
        <v>51</v>
      </c>
      <c r="N27" s="24">
        <f>SEPTEMBER!O84</f>
        <v>100</v>
      </c>
      <c r="O27" s="24">
        <f>SEPTEMBER!P84</f>
        <v>0</v>
      </c>
      <c r="P27" s="24">
        <f>SEPTEMBER!Q84</f>
        <v>0</v>
      </c>
      <c r="Q27" s="24">
        <f>SEPTEMBER!R84</f>
        <v>44</v>
      </c>
      <c r="R27" s="24">
        <f>SEPTEMBER!S84</f>
        <v>86.274509803921575</v>
      </c>
      <c r="S27" s="24">
        <f>SEPTEMBER!T84</f>
        <v>0</v>
      </c>
      <c r="T27" s="24">
        <f>SEPTEMBER!U84</f>
        <v>0</v>
      </c>
      <c r="U27" s="24">
        <f>SEPTEMBER!V84</f>
        <v>41</v>
      </c>
      <c r="V27" s="24">
        <f>SEPTEMBER!W84</f>
        <v>80.392156862745097</v>
      </c>
      <c r="W27" s="24">
        <f>SEPTEMBER!X84</f>
        <v>0</v>
      </c>
      <c r="X27" s="24">
        <f>SEPTEMBER!Y84</f>
        <v>0</v>
      </c>
      <c r="Y27" s="24">
        <f>SEPTEMBER!Z84</f>
        <v>44</v>
      </c>
      <c r="Z27" s="24">
        <f>SEPTEMBER!AA84</f>
        <v>86.274509803921575</v>
      </c>
      <c r="AA27" s="24">
        <f>SEPTEMBER!AB84</f>
        <v>0</v>
      </c>
      <c r="AB27" s="24">
        <f>SEPTEMBER!AC84</f>
        <v>0</v>
      </c>
      <c r="AC27" s="24">
        <f>SEPTEMBER!AD84</f>
        <v>44</v>
      </c>
      <c r="AD27" s="24">
        <f>SEPTEMBER!AE84</f>
        <v>86.274509803921575</v>
      </c>
      <c r="AE27" s="24">
        <f>SEPTEMBER!AF84</f>
        <v>1</v>
      </c>
      <c r="AF27" s="24">
        <f>SEPTEMBER!AG84</f>
        <v>2.2727272727272729</v>
      </c>
      <c r="AG27" s="24">
        <f>SEPTEMBER!AH84</f>
        <v>44</v>
      </c>
      <c r="AH27" s="24">
        <f>SEPTEMBER!AI84</f>
        <v>86.274509803921575</v>
      </c>
      <c r="AI27" s="24">
        <f>SEPTEMBER!AJ84</f>
        <v>0</v>
      </c>
      <c r="AJ27" s="24">
        <f>SEPTEMBER!AK84</f>
        <v>0</v>
      </c>
      <c r="AK27" s="24">
        <f>SEPTEMBER!AL84</f>
        <v>5</v>
      </c>
      <c r="AL27" s="24">
        <f>SEPTEMBER!AM84</f>
        <v>2</v>
      </c>
      <c r="AM27" s="24">
        <f>SEPTEMBER!AN84</f>
        <v>0</v>
      </c>
      <c r="AN27" s="24">
        <f>SEPTEMBER!AO84</f>
        <v>0</v>
      </c>
      <c r="AO27" s="24">
        <f>SEPTEMBER!AP84</f>
        <v>0</v>
      </c>
      <c r="AP27" s="24">
        <f>SEPTEMBER!AQ84</f>
        <v>0</v>
      </c>
      <c r="AQ27" s="24">
        <f>SEPTEMBER!AR84</f>
        <v>0</v>
      </c>
      <c r="AR27" s="24">
        <f>SEPTEMBER!AS84</f>
        <v>0</v>
      </c>
      <c r="AS27" s="24">
        <f>SEPTEMBER!AT84</f>
        <v>0</v>
      </c>
      <c r="AT27" s="24">
        <f>SEPTEMBER!AU84</f>
        <v>0</v>
      </c>
      <c r="AU27" s="24">
        <f>SEPTEMBER!AV84</f>
        <v>0</v>
      </c>
      <c r="AV27" s="24">
        <f>SEPTEMBER!AW84</f>
        <v>0</v>
      </c>
      <c r="AW27" s="24">
        <f>SEPTEMBER!AX84</f>
        <v>1</v>
      </c>
      <c r="AX27" s="24">
        <f>SEPTEMBER!AY84</f>
        <v>2</v>
      </c>
      <c r="AY27" s="24">
        <f>SEPTEMBER!AZ84</f>
        <v>39</v>
      </c>
      <c r="AZ27" s="24">
        <f>SEPTEMBER!BA84</f>
        <v>9</v>
      </c>
      <c r="BA27" s="24">
        <f>SEPTEMBER!BB84</f>
        <v>23.076923076923077</v>
      </c>
      <c r="BB27" s="24">
        <f>SEPTEMBER!BC84</f>
        <v>1</v>
      </c>
      <c r="BC27" s="24">
        <f>SEPTEMBER!BD84</f>
        <v>2.5641025641025639</v>
      </c>
      <c r="BD27" s="24">
        <f>SEPTEMBER!BE84</f>
        <v>0</v>
      </c>
      <c r="BE27" s="24">
        <f>SEPTEMBER!BF84</f>
        <v>0</v>
      </c>
      <c r="BF27" s="24">
        <f>SEPTEMBER!BG84</f>
        <v>8</v>
      </c>
      <c r="BG27" s="24">
        <f>SEPTEMBER!BH84</f>
        <v>20.512820512820511</v>
      </c>
      <c r="BH27" s="24">
        <f>SEPTEMBER!BI84</f>
        <v>18</v>
      </c>
      <c r="BI27" s="24">
        <f>SEPTEMBER!BJ84</f>
        <v>46.153846153846153</v>
      </c>
      <c r="BJ27" s="24">
        <f>SEPTEMBER!BK84</f>
        <v>19</v>
      </c>
      <c r="BK27" s="24">
        <f>SEPTEMBER!BL84</f>
        <v>48.717948717948715</v>
      </c>
      <c r="BL27" s="24">
        <f>SEPTEMBER!BM84</f>
        <v>2</v>
      </c>
      <c r="BM27" s="24">
        <f>SEPTEMBER!BN84</f>
        <v>5.1282051282051277</v>
      </c>
      <c r="BN27" s="24">
        <f>SEPTEMBER!BO84</f>
        <v>0</v>
      </c>
      <c r="BO27" s="24">
        <f>SEPTEMBER!BP84</f>
        <v>0</v>
      </c>
      <c r="BP27" s="24">
        <f>SEPTEMBER!BQ84</f>
        <v>0</v>
      </c>
      <c r="BQ27" s="24">
        <f>SEPTEMBER!BR84</f>
        <v>0</v>
      </c>
      <c r="BR27" s="24">
        <f>SEPTEMBER!BS84</f>
        <v>0</v>
      </c>
      <c r="BS27" s="24">
        <f>SEPTEMBER!BT84</f>
        <v>0</v>
      </c>
      <c r="BT27" s="24">
        <f>SEPTEMBER!BU84</f>
        <v>0</v>
      </c>
      <c r="BU27" s="24">
        <f>SEPTEMBER!BV84</f>
        <v>0</v>
      </c>
    </row>
    <row r="28" spans="1:73" ht="14.25" customHeight="1">
      <c r="A28" s="202" t="s">
        <v>148</v>
      </c>
      <c r="B28" s="192"/>
      <c r="C28" s="104">
        <f>SEPTEMBER!D85</f>
        <v>1050</v>
      </c>
      <c r="D28" s="104">
        <f>SEPTEMBER!E85</f>
        <v>954</v>
      </c>
      <c r="E28" s="104">
        <f>SEPTEMBER!F85</f>
        <v>784</v>
      </c>
      <c r="F28" s="104">
        <f>SEPTEMBER!G85</f>
        <v>74.666666666666671</v>
      </c>
      <c r="G28" s="104">
        <f>SEPTEMBER!H85</f>
        <v>190</v>
      </c>
      <c r="H28" s="104">
        <f>SEPTEMBER!I85</f>
        <v>24.23469387755102</v>
      </c>
      <c r="I28" s="104">
        <f>SEPTEMBER!J85</f>
        <v>2</v>
      </c>
      <c r="J28" s="104">
        <f>SEPTEMBER!K85</f>
        <v>0.25510204081632654</v>
      </c>
      <c r="K28" s="104">
        <f>SEPTEMBER!L85</f>
        <v>45</v>
      </c>
      <c r="L28" s="104">
        <f>SEPTEMBER!M85</f>
        <v>2</v>
      </c>
      <c r="M28" s="104">
        <f>SEPTEMBER!N85</f>
        <v>1018</v>
      </c>
      <c r="N28" s="104">
        <f>SEPTEMBER!O85</f>
        <v>96.952380952380963</v>
      </c>
      <c r="O28" s="104">
        <f>SEPTEMBER!P85</f>
        <v>86</v>
      </c>
      <c r="P28" s="104">
        <f>SEPTEMBER!Q85</f>
        <v>8.4479371316306473</v>
      </c>
      <c r="Q28" s="104">
        <f>SEPTEMBER!R85</f>
        <v>787</v>
      </c>
      <c r="R28" s="104">
        <f>SEPTEMBER!S85</f>
        <v>74.952380952380949</v>
      </c>
      <c r="S28" s="104">
        <f>SEPTEMBER!T85</f>
        <v>23</v>
      </c>
      <c r="T28" s="104">
        <f>SEPTEMBER!U85</f>
        <v>2.9224904701397714</v>
      </c>
      <c r="U28" s="104">
        <f>SEPTEMBER!V85</f>
        <v>727</v>
      </c>
      <c r="V28" s="104">
        <f>SEPTEMBER!W85</f>
        <v>69.238095238095241</v>
      </c>
      <c r="W28" s="104">
        <f>SEPTEMBER!X85</f>
        <v>13</v>
      </c>
      <c r="X28" s="104">
        <f>SEPTEMBER!Y85</f>
        <v>1.7881705639614855</v>
      </c>
      <c r="Y28" s="104">
        <f>SEPTEMBER!Z85</f>
        <v>783</v>
      </c>
      <c r="Z28" s="104">
        <f>SEPTEMBER!AA85</f>
        <v>74.571428571428569</v>
      </c>
      <c r="AA28" s="104">
        <f>SEPTEMBER!AB85</f>
        <v>0</v>
      </c>
      <c r="AB28" s="104">
        <f>SEPTEMBER!AC85</f>
        <v>0</v>
      </c>
      <c r="AC28" s="104">
        <f>SEPTEMBER!AD85</f>
        <v>783</v>
      </c>
      <c r="AD28" s="104">
        <f>SEPTEMBER!AE85</f>
        <v>74.571428571428569</v>
      </c>
      <c r="AE28" s="104">
        <f>SEPTEMBER!AF85</f>
        <v>9</v>
      </c>
      <c r="AF28" s="104">
        <f>SEPTEMBER!AG85</f>
        <v>1.1494252873563218</v>
      </c>
      <c r="AG28" s="104">
        <f>SEPTEMBER!AH85</f>
        <v>780</v>
      </c>
      <c r="AH28" s="104">
        <f>SEPTEMBER!AI85</f>
        <v>74.285714285714292</v>
      </c>
      <c r="AI28" s="104">
        <f>SEPTEMBER!AJ85</f>
        <v>0</v>
      </c>
      <c r="AJ28" s="104">
        <f>SEPTEMBER!AK85</f>
        <v>0</v>
      </c>
      <c r="AK28" s="104">
        <f>SEPTEMBER!AL85</f>
        <v>21</v>
      </c>
      <c r="AL28" s="104">
        <f>SEPTEMBER!AM85</f>
        <v>21</v>
      </c>
      <c r="AM28" s="104">
        <f>SEPTEMBER!AN85</f>
        <v>17</v>
      </c>
      <c r="AN28" s="104">
        <f>SEPTEMBER!AO85</f>
        <v>13</v>
      </c>
      <c r="AO28" s="104">
        <f>SEPTEMBER!AP85</f>
        <v>1</v>
      </c>
      <c r="AP28" s="104">
        <f>SEPTEMBER!AQ85</f>
        <v>2</v>
      </c>
      <c r="AQ28" s="104">
        <f>SEPTEMBER!AR85</f>
        <v>33</v>
      </c>
      <c r="AR28" s="104">
        <f>SEPTEMBER!AS85</f>
        <v>3</v>
      </c>
      <c r="AS28" s="104">
        <f>SEPTEMBER!AT85</f>
        <v>0</v>
      </c>
      <c r="AT28" s="104">
        <f>SEPTEMBER!AU85</f>
        <v>0</v>
      </c>
      <c r="AU28" s="104">
        <f>SEPTEMBER!AV85</f>
        <v>1</v>
      </c>
      <c r="AV28" s="104">
        <f>SEPTEMBER!AW85</f>
        <v>3</v>
      </c>
      <c r="AW28" s="104">
        <f>SEPTEMBER!AX85</f>
        <v>4</v>
      </c>
      <c r="AX28" s="104">
        <f>SEPTEMBER!AY85</f>
        <v>82</v>
      </c>
      <c r="AY28" s="104">
        <f>SEPTEMBER!AZ85</f>
        <v>863</v>
      </c>
      <c r="AZ28" s="104">
        <f>SEPTEMBER!BA85</f>
        <v>195</v>
      </c>
      <c r="BA28" s="104">
        <f>SEPTEMBER!BB85</f>
        <v>22.595596755504054</v>
      </c>
      <c r="BB28" s="104">
        <f>SEPTEMBER!BC85</f>
        <v>2</v>
      </c>
      <c r="BC28" s="104">
        <f>SEPTEMBER!BD85</f>
        <v>0.23174971031286209</v>
      </c>
      <c r="BD28" s="104">
        <f>SEPTEMBER!BE85</f>
        <v>20</v>
      </c>
      <c r="BE28" s="104">
        <f>SEPTEMBER!BF85</f>
        <v>2.3174971031286211</v>
      </c>
      <c r="BF28" s="104">
        <f>SEPTEMBER!BG85</f>
        <v>292</v>
      </c>
      <c r="BG28" s="104">
        <f>SEPTEMBER!BH85</f>
        <v>33.835457705677868</v>
      </c>
      <c r="BH28" s="104">
        <f>SEPTEMBER!BI85</f>
        <v>509</v>
      </c>
      <c r="BI28" s="104">
        <f>SEPTEMBER!BJ85</f>
        <v>58.9803012746234</v>
      </c>
      <c r="BJ28" s="104">
        <f>SEPTEMBER!BK85</f>
        <v>352</v>
      </c>
      <c r="BK28" s="104">
        <f>SEPTEMBER!BL85</f>
        <v>40.787949015063731</v>
      </c>
      <c r="BL28" s="104">
        <f>SEPTEMBER!BM85</f>
        <v>2</v>
      </c>
      <c r="BM28" s="104">
        <f>SEPTEMBER!BN85</f>
        <v>0.23174971031286209</v>
      </c>
      <c r="BN28" s="104">
        <f>SEPTEMBER!BO85</f>
        <v>0</v>
      </c>
      <c r="BO28" s="104">
        <f>SEPTEMBER!BP85</f>
        <v>0</v>
      </c>
      <c r="BP28" s="104">
        <f>SEPTEMBER!BQ85</f>
        <v>0</v>
      </c>
      <c r="BQ28" s="104">
        <f>SEPTEMBER!BR85</f>
        <v>0</v>
      </c>
      <c r="BR28" s="104">
        <f>SEPTEMBER!BS85</f>
        <v>0</v>
      </c>
      <c r="BS28" s="104">
        <f>SEPTEMBER!BT85</f>
        <v>0</v>
      </c>
      <c r="BT28" s="104">
        <f>SEPTEMBER!BU85</f>
        <v>0</v>
      </c>
      <c r="BU28" s="104">
        <f>SEPTEMBER!BV85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5"/>
      <c r="BM30" s="185"/>
      <c r="BN30" s="185"/>
      <c r="BO30" s="185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5"/>
      <c r="BM31" s="185"/>
      <c r="BN31" s="185"/>
      <c r="BO31" s="185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5"/>
      <c r="BL32" s="185"/>
      <c r="BM32" s="185"/>
      <c r="BN32" s="185"/>
      <c r="BO32" s="185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6"/>
      <c r="BL35" s="185"/>
      <c r="BM35" s="185"/>
      <c r="BN35" s="185"/>
      <c r="BO35" s="185"/>
    </row>
    <row r="36" spans="2:67" ht="14.25" customHeight="1">
      <c r="B36" s="107"/>
      <c r="C36" s="105"/>
      <c r="D36" s="105"/>
      <c r="AA36" s="105"/>
      <c r="AB36" s="106"/>
      <c r="BK36" s="205"/>
      <c r="BL36" s="185"/>
      <c r="BM36" s="185"/>
      <c r="BN36" s="185"/>
      <c r="BO36" s="185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163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28">
        <f>JULI!D12+AGUSTUS!D12+SEPTEMBER!D12</f>
        <v>26</v>
      </c>
      <c r="E12" s="128">
        <f>JULI!E12+AGUSTUS!E12+SEPTEMBER!E12</f>
        <v>16</v>
      </c>
      <c r="F12" s="128">
        <f>JULI!F12+AGUSTUS!F12+SEPTEMBER!F12</f>
        <v>21</v>
      </c>
      <c r="G12" s="19">
        <f t="shared" ref="G12:G85" si="0">(F12/D12*100)</f>
        <v>80.769230769230774</v>
      </c>
      <c r="H12" s="128">
        <f>JULI!H12+AGUSTUS!H12+SEPTEMBER!H12</f>
        <v>7</v>
      </c>
      <c r="I12" s="21">
        <f t="shared" ref="I12:I46" si="1">(H12/F12*100)</f>
        <v>33.333333333333329</v>
      </c>
      <c r="J12" s="128">
        <f>JULI!J12+AGUSTUS!J12+SEPTEMBER!J12</f>
        <v>0</v>
      </c>
      <c r="K12" s="23">
        <f t="shared" ref="K12:K46" si="2">(J12/F12*100)</f>
        <v>0</v>
      </c>
      <c r="L12" s="128">
        <f>JULI!L12+AGUSTUS!L12+SEPTEMBER!L12</f>
        <v>0</v>
      </c>
      <c r="M12" s="128">
        <f>JULI!M12+AGUSTUS!M12+SEPTEMBER!M12</f>
        <v>0</v>
      </c>
      <c r="N12" s="128">
        <f>JULI!N12+AGUSTUS!N12+SEPTEMBER!N12</f>
        <v>25</v>
      </c>
      <c r="O12" s="19">
        <f t="shared" ref="O12:O85" si="3">(N12/D12*100)</f>
        <v>96.15384615384616</v>
      </c>
      <c r="P12" s="128">
        <f>JULI!P12+AGUSTUS!P12+SEPTEMBER!P12</f>
        <v>4</v>
      </c>
      <c r="Q12" s="19">
        <f t="shared" ref="Q12:Q46" si="4">(P12/N12*100)</f>
        <v>16</v>
      </c>
      <c r="R12" s="128">
        <f>JULI!R12+AGUSTUS!R12+SEPTEMBER!R12</f>
        <v>14</v>
      </c>
      <c r="S12" s="19">
        <f t="shared" ref="S12:S74" si="5">(R12/D12*100)</f>
        <v>53.846153846153847</v>
      </c>
      <c r="T12" s="128">
        <f>JULI!T12+AGUSTUS!T12+SEPTEMBER!T12</f>
        <v>0</v>
      </c>
      <c r="U12" s="19">
        <f t="shared" ref="U12:U46" si="6">(T12/R12*100)</f>
        <v>0</v>
      </c>
      <c r="V12" s="128">
        <f>JULI!V12+AGUSTUS!V12+SEPTEMBER!V12</f>
        <v>15</v>
      </c>
      <c r="W12" s="19">
        <f t="shared" ref="W12:W85" si="7">(V12/D12*100)</f>
        <v>57.692307692307686</v>
      </c>
      <c r="X12" s="128">
        <f>JULI!X12+AGUSTUS!X12+SEPTEMBER!X12</f>
        <v>0</v>
      </c>
      <c r="Y12" s="19">
        <f t="shared" ref="Y12:Y46" si="8">(X12/V12*100)</f>
        <v>0</v>
      </c>
      <c r="Z12" s="128">
        <f>JULI!Z12+AGUSTUS!Z12+SEPTEMBER!Z12</f>
        <v>14</v>
      </c>
      <c r="AA12" s="19">
        <f t="shared" ref="AA12:AA85" si="9">(Z12/D12*100)</f>
        <v>53.846153846153847</v>
      </c>
      <c r="AB12" s="128">
        <f>JULI!AB12+AGUSTUS!AB12+SEPTEMBER!AB12</f>
        <v>0</v>
      </c>
      <c r="AC12" s="19">
        <f t="shared" ref="AC12:AC46" si="10">(AB12/Z12*100)</f>
        <v>0</v>
      </c>
      <c r="AD12" s="128">
        <f>JULI!AD12+AGUSTUS!AD12+SEPTEMBER!AD12</f>
        <v>14</v>
      </c>
      <c r="AE12" s="19">
        <f t="shared" ref="AE12:AE85" si="11">(AD12/D12*100)</f>
        <v>53.846153846153847</v>
      </c>
      <c r="AF12" s="128">
        <f>JULI!AF12+AGUSTUS!AF12+SEPTEMBER!AF12</f>
        <v>0</v>
      </c>
      <c r="AG12" s="19">
        <f t="shared" ref="AG12:AG46" si="12">(AF12/AD12*100)</f>
        <v>0</v>
      </c>
      <c r="AH12" s="128">
        <f>JULI!AH12+AGUSTUS!AH12+SEPTEMBER!AH12</f>
        <v>14</v>
      </c>
      <c r="AI12" s="19">
        <f t="shared" ref="AI12:AI85" si="13">(AH12/D12*100)</f>
        <v>53.846153846153847</v>
      </c>
      <c r="AJ12" s="128">
        <f>JULI!AJ12+AGUSTUS!AJ12+SEPTEMBER!AJ12</f>
        <v>0</v>
      </c>
      <c r="AK12" s="19">
        <f t="shared" ref="AK12:AK46" si="14">(AJ12/AH12*100)</f>
        <v>0</v>
      </c>
      <c r="AL12" s="128">
        <f>JULI!AL12+AGUSTUS!AL12+SEPTEMBER!AL12</f>
        <v>0</v>
      </c>
      <c r="AM12" s="128">
        <f>JULI!AM12+AGUSTUS!AM12+SEPTEMBER!AM12</f>
        <v>0</v>
      </c>
      <c r="AN12" s="128">
        <f>JULI!AN12+AGUSTUS!AN12+SEPTEMBER!AN12</f>
        <v>1</v>
      </c>
      <c r="AO12" s="128">
        <f>JULI!AO12+AGUSTUS!AO12+SEPTEMBER!AO12</f>
        <v>1</v>
      </c>
      <c r="AP12" s="128">
        <f>JULI!AP12+AGUSTUS!AP12+SEPTEMBER!AP12</f>
        <v>0</v>
      </c>
      <c r="AQ12" s="128">
        <f>JULI!AQ12+AGUSTUS!AQ12+SEPTEMBER!AQ12</f>
        <v>0</v>
      </c>
      <c r="AR12" s="128">
        <f>JULI!AR12+AGUSTUS!AR12+SEPTEMBER!AR12</f>
        <v>3</v>
      </c>
      <c r="AS12" s="128">
        <f>JULI!AS12+AGUSTUS!AS12+SEPTEMBER!AS12</f>
        <v>0</v>
      </c>
      <c r="AT12" s="128">
        <f>JULI!AT12+AGUSTUS!AT12+SEPTEMBER!AT12</f>
        <v>0</v>
      </c>
      <c r="AU12" s="128">
        <f>JULI!AU12+AGUSTUS!AU12+SEPTEMBER!AU12</f>
        <v>0</v>
      </c>
      <c r="AV12" s="128">
        <f>JULI!AV12+AGUSTUS!AV12+SEPTEMBER!AV12</f>
        <v>0</v>
      </c>
      <c r="AW12" s="128">
        <f>JULI!AW12+AGUSTUS!AW12+SEPTEMBER!AW12</f>
        <v>0</v>
      </c>
      <c r="AX12" s="128">
        <f>JULI!AX12+AGUSTUS!AX12+SEPTEMBER!AX12</f>
        <v>0</v>
      </c>
      <c r="AY12" s="128">
        <f>JULI!AY12+AGUSTUS!AY12+SEPTEMBER!AY12</f>
        <v>1</v>
      </c>
      <c r="AZ12" s="128">
        <f>JULI!AZ12+AGUSTUS!AZ12+SEPTEMBER!AZ12</f>
        <v>18</v>
      </c>
      <c r="BA12" s="128">
        <f>JULI!BA12+AGUSTUS!BA12+SEPTEMBER!BA12</f>
        <v>3</v>
      </c>
      <c r="BB12" s="28">
        <f t="shared" ref="BB12:BB85" si="15">BA12/AZ12*100</f>
        <v>16.666666666666664</v>
      </c>
      <c r="BC12" s="128">
        <f>JULI!BC12+AGUSTUS!BC12+SEPTEMBER!BC12</f>
        <v>0</v>
      </c>
      <c r="BD12" s="28">
        <f t="shared" ref="BD12:BD85" si="16">BC12/AZ12*100</f>
        <v>0</v>
      </c>
      <c r="BE12" s="128">
        <f>JULI!BE12+AGUSTUS!BE12+SEPTEMBER!BE12</f>
        <v>0</v>
      </c>
      <c r="BF12" s="29">
        <f t="shared" ref="BF12:BF82" si="17">(BE12/AZ12*100)</f>
        <v>0</v>
      </c>
      <c r="BG12" s="128">
        <f>JULI!BG12+AGUSTUS!BG12+SEPTEMBER!BG12</f>
        <v>0</v>
      </c>
      <c r="BH12" s="29">
        <f t="shared" ref="BH12:BH85" si="18">(BG12/AZ12*100)</f>
        <v>0</v>
      </c>
      <c r="BI12" s="30">
        <f t="shared" ref="BI12:BI84" si="19">BA12+BC12+BG12+BE12</f>
        <v>3</v>
      </c>
      <c r="BJ12" s="29">
        <f t="shared" ref="BJ12:BJ85" si="20">BI12/AZ12*100</f>
        <v>16.666666666666664</v>
      </c>
      <c r="BK12" s="128">
        <f>JULI!BK12+AGUSTUS!BK12+SEPTEMBER!BK12</f>
        <v>15</v>
      </c>
      <c r="BL12" s="19">
        <f t="shared" ref="BL12:BL85" si="21">(BK12/AZ12*100)</f>
        <v>83.333333333333343</v>
      </c>
      <c r="BM12" s="128">
        <f>JULI!BM12+AGUSTUS!BM12+SEPTEMBER!BM12</f>
        <v>0</v>
      </c>
      <c r="BN12" s="19">
        <f t="shared" ref="BN12:BN85" si="22">(BM12/AZ12*100)</f>
        <v>0</v>
      </c>
      <c r="BO12" s="128">
        <f>JULI!BO12+AGUSTUS!BO12+SEPTEMBER!BO12</f>
        <v>0</v>
      </c>
      <c r="BP12" s="19">
        <f t="shared" ref="BP12:BP85" si="23">(BO12/AZ12*100)</f>
        <v>0</v>
      </c>
      <c r="BQ12" s="128">
        <f>JULI!BQ12+AGUSTUS!BQ12+SEPTEMBER!BQ12</f>
        <v>0</v>
      </c>
      <c r="BR12" s="19">
        <f t="shared" ref="BR12:BR72" si="24">(BQ12/AZ12*100)</f>
        <v>0</v>
      </c>
      <c r="BS12" s="128">
        <f>JULI!BS12+AGUSTUS!BS12+SEPTEMBER!BS12</f>
        <v>0</v>
      </c>
      <c r="BT12" s="19">
        <f t="shared" ref="BT12:BT85" si="25">(BS12/AZ12*100)</f>
        <v>0</v>
      </c>
      <c r="BU12" s="128">
        <f>JULI!BU12+AGUSTUS!BU12+SEPTEMBER!BU12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16</v>
      </c>
      <c r="BY12" s="4"/>
    </row>
    <row r="13" spans="1:77" ht="14.25" customHeight="1">
      <c r="A13" s="174"/>
      <c r="B13" s="174"/>
      <c r="C13" s="32" t="s">
        <v>62</v>
      </c>
      <c r="D13" s="128">
        <f>JULI!D13+AGUSTUS!D13+SEPTEMBER!D13</f>
        <v>31</v>
      </c>
      <c r="E13" s="128">
        <f>JULI!E13+AGUSTUS!E13+SEPTEMBER!E13</f>
        <v>22</v>
      </c>
      <c r="F13" s="128">
        <f>JULI!F13+AGUSTUS!F13+SEPTEMBER!F13</f>
        <v>11</v>
      </c>
      <c r="G13" s="19">
        <f t="shared" si="0"/>
        <v>35.483870967741936</v>
      </c>
      <c r="H13" s="128">
        <f>JULI!H13+AGUSTUS!H13+SEPTEMBER!H13</f>
        <v>2</v>
      </c>
      <c r="I13" s="21">
        <f t="shared" si="1"/>
        <v>18.181818181818183</v>
      </c>
      <c r="J13" s="128">
        <f>JULI!J13+AGUSTUS!J13+SEPTEMBER!J13</f>
        <v>0</v>
      </c>
      <c r="K13" s="23">
        <f t="shared" si="2"/>
        <v>0</v>
      </c>
      <c r="L13" s="128">
        <f>JULI!L13+AGUSTUS!L13+SEPTEMBER!L13</f>
        <v>0</v>
      </c>
      <c r="M13" s="128">
        <f>JULI!M13+AGUSTUS!M13+SEPTEMBER!M13</f>
        <v>0</v>
      </c>
      <c r="N13" s="128">
        <f>JULI!N13+AGUSTUS!N13+SEPTEMBER!N13</f>
        <v>31</v>
      </c>
      <c r="O13" s="19">
        <f t="shared" si="3"/>
        <v>100</v>
      </c>
      <c r="P13" s="128">
        <f>JULI!P13+AGUSTUS!P13+SEPTEMBER!P13</f>
        <v>2</v>
      </c>
      <c r="Q13" s="19">
        <f t="shared" si="4"/>
        <v>6.4516129032258061</v>
      </c>
      <c r="R13" s="128">
        <f>JULI!R13+AGUSTUS!R13+SEPTEMBER!R13</f>
        <v>8</v>
      </c>
      <c r="S13" s="19">
        <f t="shared" si="5"/>
        <v>25.806451612903224</v>
      </c>
      <c r="T13" s="128">
        <f>JULI!T13+AGUSTUS!T13+SEPTEMBER!T13</f>
        <v>0</v>
      </c>
      <c r="U13" s="19">
        <f t="shared" si="6"/>
        <v>0</v>
      </c>
      <c r="V13" s="128">
        <f>JULI!V13+AGUSTUS!V13+SEPTEMBER!V13</f>
        <v>8</v>
      </c>
      <c r="W13" s="19">
        <f t="shared" si="7"/>
        <v>25.806451612903224</v>
      </c>
      <c r="X13" s="128">
        <f>JULI!X13+AGUSTUS!X13+SEPTEMBER!X13</f>
        <v>0</v>
      </c>
      <c r="Y13" s="19">
        <f t="shared" si="8"/>
        <v>0</v>
      </c>
      <c r="Z13" s="128">
        <f>JULI!Z13+AGUSTUS!Z13+SEPTEMBER!Z13</f>
        <v>8</v>
      </c>
      <c r="AA13" s="19">
        <f t="shared" si="9"/>
        <v>25.806451612903224</v>
      </c>
      <c r="AB13" s="128">
        <f>JULI!AB13+AGUSTUS!AB13+SEPTEMBER!AB13</f>
        <v>0</v>
      </c>
      <c r="AC13" s="19">
        <f t="shared" si="10"/>
        <v>0</v>
      </c>
      <c r="AD13" s="128">
        <f>JULI!AD13+AGUSTUS!AD13+SEPTEMBER!AD13</f>
        <v>8</v>
      </c>
      <c r="AE13" s="19">
        <f t="shared" si="11"/>
        <v>25.806451612903224</v>
      </c>
      <c r="AF13" s="128">
        <f>JULI!AF13+AGUSTUS!AF13+SEPTEMBER!AF13</f>
        <v>0</v>
      </c>
      <c r="AG13" s="19">
        <f t="shared" si="12"/>
        <v>0</v>
      </c>
      <c r="AH13" s="128">
        <f>JULI!AH13+AGUSTUS!AH13+SEPTEMBER!AH13</f>
        <v>8</v>
      </c>
      <c r="AI13" s="19">
        <f t="shared" si="13"/>
        <v>25.806451612903224</v>
      </c>
      <c r="AJ13" s="128">
        <f>JULI!AJ13+AGUSTUS!AJ13+SEPTEMBER!AJ13</f>
        <v>0</v>
      </c>
      <c r="AK13" s="19">
        <f t="shared" si="14"/>
        <v>0</v>
      </c>
      <c r="AL13" s="128">
        <f>JULI!AL13+AGUSTUS!AL13+SEPTEMBER!AL13</f>
        <v>1</v>
      </c>
      <c r="AM13" s="128">
        <f>JULI!AM13+AGUSTUS!AM13+SEPTEMBER!AM13</f>
        <v>0</v>
      </c>
      <c r="AN13" s="128">
        <f>JULI!AN13+AGUSTUS!AN13+SEPTEMBER!AN13</f>
        <v>1</v>
      </c>
      <c r="AO13" s="128">
        <f>JULI!AO13+AGUSTUS!AO13+SEPTEMBER!AO13</f>
        <v>0</v>
      </c>
      <c r="AP13" s="128">
        <f>JULI!AP13+AGUSTUS!AP13+SEPTEMBER!AP13</f>
        <v>0</v>
      </c>
      <c r="AQ13" s="128">
        <f>JULI!AQ13+AGUSTUS!AQ13+SEPTEMBER!AQ13</f>
        <v>0</v>
      </c>
      <c r="AR13" s="128">
        <f>JULI!AR13+AGUSTUS!AR13+SEPTEMBER!AR13</f>
        <v>2</v>
      </c>
      <c r="AS13" s="128">
        <f>JULI!AS13+AGUSTUS!AS13+SEPTEMBER!AS13</f>
        <v>0</v>
      </c>
      <c r="AT13" s="128">
        <f>JULI!AT13+AGUSTUS!AT13+SEPTEMBER!AT13</f>
        <v>0</v>
      </c>
      <c r="AU13" s="128">
        <f>JULI!AU13+AGUSTUS!AU13+SEPTEMBER!AU13</f>
        <v>0</v>
      </c>
      <c r="AV13" s="128">
        <f>JULI!AV13+AGUSTUS!AV13+SEPTEMBER!AV13</f>
        <v>0</v>
      </c>
      <c r="AW13" s="128">
        <f>JULI!AW13+AGUSTUS!AW13+SEPTEMBER!AW13</f>
        <v>0</v>
      </c>
      <c r="AX13" s="128">
        <f>JULI!AX13+AGUSTUS!AX13+SEPTEMBER!AX13</f>
        <v>0</v>
      </c>
      <c r="AY13" s="128">
        <f>JULI!AY13+AGUSTUS!AY13+SEPTEMBER!AY13</f>
        <v>2</v>
      </c>
      <c r="AZ13" s="128">
        <f>JULI!AZ13+AGUSTUS!AZ13+SEPTEMBER!AZ13</f>
        <v>25</v>
      </c>
      <c r="BA13" s="128">
        <f>JULI!BA13+AGUSTUS!BA13+SEPTEMBER!BA13</f>
        <v>12</v>
      </c>
      <c r="BB13" s="28">
        <f t="shared" si="15"/>
        <v>48</v>
      </c>
      <c r="BC13" s="128">
        <f>JULI!BC13+AGUSTUS!BC13+SEPTEMBER!BC13</f>
        <v>0</v>
      </c>
      <c r="BD13" s="28">
        <f t="shared" si="16"/>
        <v>0</v>
      </c>
      <c r="BE13" s="128">
        <f>JULI!BE13+AGUSTUS!BE13+SEPTEMBER!BE13</f>
        <v>0</v>
      </c>
      <c r="BF13" s="29">
        <f t="shared" si="17"/>
        <v>0</v>
      </c>
      <c r="BG13" s="128">
        <f>JULI!BG13+AGUSTUS!BG13+SEPTEMBER!BG13</f>
        <v>0</v>
      </c>
      <c r="BH13" s="29">
        <f t="shared" si="18"/>
        <v>0</v>
      </c>
      <c r="BI13" s="30">
        <f t="shared" si="19"/>
        <v>12</v>
      </c>
      <c r="BJ13" s="29">
        <f t="shared" si="20"/>
        <v>48</v>
      </c>
      <c r="BK13" s="128">
        <f>JULI!BK13+AGUSTUS!BK13+SEPTEMBER!BK13</f>
        <v>13</v>
      </c>
      <c r="BL13" s="19">
        <f t="shared" si="21"/>
        <v>52</v>
      </c>
      <c r="BM13" s="128">
        <f>JULI!BM13+AGUSTUS!BM13+SEPTEMBER!BM13</f>
        <v>0</v>
      </c>
      <c r="BN13" s="19">
        <f t="shared" si="22"/>
        <v>0</v>
      </c>
      <c r="BO13" s="128">
        <f>JULI!BO13+AGUSTUS!BO13+SEPTEMBER!BO13</f>
        <v>0</v>
      </c>
      <c r="BP13" s="19">
        <f t="shared" si="23"/>
        <v>0</v>
      </c>
      <c r="BQ13" s="128">
        <f>JULI!BQ13+AGUSTUS!BQ13+SEPTEMBER!BQ13</f>
        <v>0</v>
      </c>
      <c r="BR13" s="19">
        <f t="shared" si="24"/>
        <v>0</v>
      </c>
      <c r="BS13" s="128">
        <f>JULI!BS13+AGUSTUS!BS13+SEPTEMBER!BS13</f>
        <v>0</v>
      </c>
      <c r="BT13" s="19">
        <f t="shared" si="25"/>
        <v>0</v>
      </c>
      <c r="BU13" s="128">
        <f>JULI!BU13+AGUSTUS!BU13+SEPTEMBER!BU13</f>
        <v>0</v>
      </c>
      <c r="BV13" s="19">
        <f t="shared" si="26"/>
        <v>0</v>
      </c>
      <c r="BW13" s="4" t="s">
        <v>63</v>
      </c>
      <c r="BX13" s="31">
        <f>BI16+BK16+BM16+BO16+BQ16+BS16</f>
        <v>89</v>
      </c>
      <c r="BY13" s="4"/>
    </row>
    <row r="14" spans="1:77" ht="14.25" customHeight="1">
      <c r="A14" s="174"/>
      <c r="B14" s="174"/>
      <c r="C14" s="32" t="s">
        <v>64</v>
      </c>
      <c r="D14" s="128">
        <f>JULI!D14+AGUSTUS!D14+SEPTEMBER!D14</f>
        <v>22</v>
      </c>
      <c r="E14" s="128">
        <f>JULI!E14+AGUSTUS!E14+SEPTEMBER!E14</f>
        <v>18</v>
      </c>
      <c r="F14" s="128">
        <f>JULI!F14+AGUSTUS!F14+SEPTEMBER!F14</f>
        <v>10</v>
      </c>
      <c r="G14" s="19">
        <f t="shared" si="0"/>
        <v>45.454545454545453</v>
      </c>
      <c r="H14" s="128">
        <f>JULI!H14+AGUSTUS!H14+SEPTEMBER!H14</f>
        <v>0</v>
      </c>
      <c r="I14" s="21">
        <f t="shared" si="1"/>
        <v>0</v>
      </c>
      <c r="J14" s="128">
        <f>JULI!J14+AGUSTUS!J14+SEPTEMBER!J14</f>
        <v>0</v>
      </c>
      <c r="K14" s="23">
        <f t="shared" si="2"/>
        <v>0</v>
      </c>
      <c r="L14" s="128">
        <f>JULI!L14+AGUSTUS!L14+SEPTEMBER!L14</f>
        <v>0</v>
      </c>
      <c r="M14" s="128">
        <f>JULI!M14+AGUSTUS!M14+SEPTEMBER!M14</f>
        <v>0</v>
      </c>
      <c r="N14" s="128">
        <f>JULI!N14+AGUSTUS!N14+SEPTEMBER!N14</f>
        <v>15</v>
      </c>
      <c r="O14" s="19">
        <f t="shared" si="3"/>
        <v>68.181818181818173</v>
      </c>
      <c r="P14" s="128">
        <f>JULI!P14+AGUSTUS!P14+SEPTEMBER!P14</f>
        <v>0</v>
      </c>
      <c r="Q14" s="19">
        <f t="shared" si="4"/>
        <v>0</v>
      </c>
      <c r="R14" s="128">
        <f>JULI!R14+AGUSTUS!R14+SEPTEMBER!R14</f>
        <v>9</v>
      </c>
      <c r="S14" s="19">
        <f t="shared" si="5"/>
        <v>40.909090909090914</v>
      </c>
      <c r="T14" s="128">
        <f>JULI!T14+AGUSTUS!T14+SEPTEMBER!T14</f>
        <v>1</v>
      </c>
      <c r="U14" s="19">
        <f t="shared" si="6"/>
        <v>11.111111111111111</v>
      </c>
      <c r="V14" s="128">
        <f>JULI!V14+AGUSTUS!V14+SEPTEMBER!V14</f>
        <v>9</v>
      </c>
      <c r="W14" s="19">
        <f t="shared" si="7"/>
        <v>40.909090909090914</v>
      </c>
      <c r="X14" s="128">
        <f>JULI!X14+AGUSTUS!X14+SEPTEMBER!X14</f>
        <v>0</v>
      </c>
      <c r="Y14" s="19">
        <f t="shared" si="8"/>
        <v>0</v>
      </c>
      <c r="Z14" s="128">
        <f>JULI!Z14+AGUSTUS!Z14+SEPTEMBER!Z14</f>
        <v>9</v>
      </c>
      <c r="AA14" s="19">
        <f t="shared" si="9"/>
        <v>40.909090909090914</v>
      </c>
      <c r="AB14" s="128">
        <f>JULI!AB14+AGUSTUS!AB14+SEPTEMBER!AB14</f>
        <v>0</v>
      </c>
      <c r="AC14" s="19">
        <f t="shared" si="10"/>
        <v>0</v>
      </c>
      <c r="AD14" s="128">
        <f>JULI!AD14+AGUSTUS!AD14+SEPTEMBER!AD14</f>
        <v>9</v>
      </c>
      <c r="AE14" s="19">
        <f t="shared" si="11"/>
        <v>40.909090909090914</v>
      </c>
      <c r="AF14" s="128">
        <f>JULI!AF14+AGUSTUS!AF14+SEPTEMBER!AF14</f>
        <v>0</v>
      </c>
      <c r="AG14" s="19">
        <f t="shared" si="12"/>
        <v>0</v>
      </c>
      <c r="AH14" s="128">
        <f>JULI!AH14+AGUSTUS!AH14+SEPTEMBER!AH14</f>
        <v>9</v>
      </c>
      <c r="AI14" s="19">
        <f t="shared" si="13"/>
        <v>40.909090909090914</v>
      </c>
      <c r="AJ14" s="128">
        <f>JULI!AJ14+AGUSTUS!AJ14+SEPTEMBER!AJ14</f>
        <v>0</v>
      </c>
      <c r="AK14" s="19">
        <f t="shared" si="14"/>
        <v>0</v>
      </c>
      <c r="AL14" s="128">
        <f>JULI!AL14+AGUSTUS!AL14+SEPTEMBER!AL14</f>
        <v>0</v>
      </c>
      <c r="AM14" s="128">
        <f>JULI!AM14+AGUSTUS!AM14+SEPTEMBER!AM14</f>
        <v>1</v>
      </c>
      <c r="AN14" s="128">
        <f>JULI!AN14+AGUSTUS!AN14+SEPTEMBER!AN14</f>
        <v>0</v>
      </c>
      <c r="AO14" s="128">
        <f>JULI!AO14+AGUSTUS!AO14+SEPTEMBER!AO14</f>
        <v>0</v>
      </c>
      <c r="AP14" s="128">
        <f>JULI!AP14+AGUSTUS!AP14+SEPTEMBER!AP14</f>
        <v>0</v>
      </c>
      <c r="AQ14" s="128">
        <f>JULI!AQ14+AGUSTUS!AQ14+SEPTEMBER!AQ14</f>
        <v>0</v>
      </c>
      <c r="AR14" s="128">
        <f>JULI!AR14+AGUSTUS!AR14+SEPTEMBER!AR14</f>
        <v>0</v>
      </c>
      <c r="AS14" s="128">
        <f>JULI!AS14+AGUSTUS!AS14+SEPTEMBER!AS14</f>
        <v>0</v>
      </c>
      <c r="AT14" s="128">
        <f>JULI!AT14+AGUSTUS!AT14+SEPTEMBER!AT14</f>
        <v>0</v>
      </c>
      <c r="AU14" s="128">
        <f>JULI!AU14+AGUSTUS!AU14+SEPTEMBER!AU14</f>
        <v>0</v>
      </c>
      <c r="AV14" s="128">
        <f>JULI!AV14+AGUSTUS!AV14+SEPTEMBER!AV14</f>
        <v>0</v>
      </c>
      <c r="AW14" s="128">
        <f>JULI!AW14+AGUSTUS!AW14+SEPTEMBER!AW14</f>
        <v>0</v>
      </c>
      <c r="AX14" s="128">
        <f>JULI!AX14+AGUSTUS!AX14+SEPTEMBER!AX14</f>
        <v>0</v>
      </c>
      <c r="AY14" s="128">
        <f>JULI!AY14+AGUSTUS!AY14+SEPTEMBER!AY14</f>
        <v>0</v>
      </c>
      <c r="AZ14" s="128">
        <f>JULI!AZ14+AGUSTUS!AZ14+SEPTEMBER!AZ14</f>
        <v>26</v>
      </c>
      <c r="BA14" s="128">
        <f>JULI!BA14+AGUSTUS!BA14+SEPTEMBER!BA14</f>
        <v>14</v>
      </c>
      <c r="BB14" s="28">
        <f t="shared" si="15"/>
        <v>53.846153846153847</v>
      </c>
      <c r="BC14" s="128">
        <f>JULI!BC14+AGUSTUS!BC14+SEPTEMBER!BC14</f>
        <v>0</v>
      </c>
      <c r="BD14" s="28">
        <f t="shared" si="16"/>
        <v>0</v>
      </c>
      <c r="BE14" s="128">
        <f>JULI!BE14+AGUSTUS!BE14+SEPTEMBER!BE14</f>
        <v>0</v>
      </c>
      <c r="BF14" s="29">
        <f t="shared" si="17"/>
        <v>0</v>
      </c>
      <c r="BG14" s="128">
        <f>JULI!BG14+AGUSTUS!BG14+SEPTEMBER!BG14</f>
        <v>0</v>
      </c>
      <c r="BH14" s="29">
        <f t="shared" si="18"/>
        <v>0</v>
      </c>
      <c r="BI14" s="30">
        <f t="shared" si="19"/>
        <v>14</v>
      </c>
      <c r="BJ14" s="29">
        <f t="shared" si="20"/>
        <v>53.846153846153847</v>
      </c>
      <c r="BK14" s="128">
        <f>JULI!BK14+AGUSTUS!BK14+SEPTEMBER!BK14</f>
        <v>12</v>
      </c>
      <c r="BL14" s="19">
        <f t="shared" si="21"/>
        <v>46.153846153846153</v>
      </c>
      <c r="BM14" s="128">
        <f>JULI!BM14+AGUSTUS!BM14+SEPTEMBER!BM14</f>
        <v>0</v>
      </c>
      <c r="BN14" s="19">
        <f t="shared" si="22"/>
        <v>0</v>
      </c>
      <c r="BO14" s="128">
        <f>JULI!BO14+AGUSTUS!BO14+SEPTEMBER!BO14</f>
        <v>0</v>
      </c>
      <c r="BP14" s="19">
        <f t="shared" si="23"/>
        <v>0</v>
      </c>
      <c r="BQ14" s="128">
        <f>JULI!BQ14+AGUSTUS!BQ14+SEPTEMBER!BQ14</f>
        <v>0</v>
      </c>
      <c r="BR14" s="19">
        <f t="shared" si="24"/>
        <v>0</v>
      </c>
      <c r="BS14" s="128">
        <f>JULI!BS14+AGUSTUS!BS14+SEPTEMBER!BS14</f>
        <v>0</v>
      </c>
      <c r="BT14" s="19">
        <f t="shared" si="25"/>
        <v>0</v>
      </c>
      <c r="BU14" s="128">
        <f>JULI!BU14+AGUSTUS!BU14+SEPTEMBER!BU14</f>
        <v>0</v>
      </c>
      <c r="BV14" s="19">
        <f t="shared" si="26"/>
        <v>0</v>
      </c>
      <c r="BW14" s="4" t="s">
        <v>65</v>
      </c>
      <c r="BX14" s="31">
        <f>BI16+BK16+BM16+BO16+BQ16+BS16+BU16</f>
        <v>89</v>
      </c>
      <c r="BY14" s="4"/>
    </row>
    <row r="15" spans="1:77" ht="14.25" customHeight="1">
      <c r="A15" s="175"/>
      <c r="B15" s="175"/>
      <c r="C15" s="32" t="s">
        <v>66</v>
      </c>
      <c r="D15" s="128">
        <f>JULI!D15+AGUSTUS!D15+SEPTEMBER!D15</f>
        <v>29</v>
      </c>
      <c r="E15" s="128">
        <f>JULI!E15+AGUSTUS!E15+SEPTEMBER!E15</f>
        <v>15</v>
      </c>
      <c r="F15" s="128">
        <f>JULI!F15+AGUSTUS!F15+SEPTEMBER!F15</f>
        <v>16</v>
      </c>
      <c r="G15" s="19">
        <f t="shared" si="0"/>
        <v>55.172413793103445</v>
      </c>
      <c r="H15" s="128">
        <f>JULI!H15+AGUSTUS!H15+SEPTEMBER!H15</f>
        <v>2</v>
      </c>
      <c r="I15" s="21">
        <f t="shared" si="1"/>
        <v>12.5</v>
      </c>
      <c r="J15" s="128">
        <f>JULI!J15+AGUSTUS!J15+SEPTEMBER!J15</f>
        <v>0</v>
      </c>
      <c r="K15" s="23">
        <f t="shared" si="2"/>
        <v>0</v>
      </c>
      <c r="L15" s="128">
        <f>JULI!L15+AGUSTUS!L15+SEPTEMBER!L15</f>
        <v>0</v>
      </c>
      <c r="M15" s="128">
        <f>JULI!M15+AGUSTUS!M15+SEPTEMBER!M15</f>
        <v>0</v>
      </c>
      <c r="N15" s="128">
        <f>JULI!N15+AGUSTUS!N15+SEPTEMBER!N15</f>
        <v>19</v>
      </c>
      <c r="O15" s="19">
        <f t="shared" si="3"/>
        <v>65.517241379310349</v>
      </c>
      <c r="P15" s="128">
        <f>JULI!P15+AGUSTUS!P15+SEPTEMBER!P15</f>
        <v>4</v>
      </c>
      <c r="Q15" s="19">
        <f t="shared" si="4"/>
        <v>21.052631578947366</v>
      </c>
      <c r="R15" s="128">
        <f>JULI!R15+AGUSTUS!R15+SEPTEMBER!R15</f>
        <v>15</v>
      </c>
      <c r="S15" s="19">
        <f t="shared" si="5"/>
        <v>51.724137931034484</v>
      </c>
      <c r="T15" s="128">
        <f>JULI!T15+AGUSTUS!T15+SEPTEMBER!T15</f>
        <v>0</v>
      </c>
      <c r="U15" s="19">
        <f t="shared" si="6"/>
        <v>0</v>
      </c>
      <c r="V15" s="128">
        <f>JULI!V15+AGUSTUS!V15+SEPTEMBER!V15</f>
        <v>15</v>
      </c>
      <c r="W15" s="19">
        <f t="shared" si="7"/>
        <v>51.724137931034484</v>
      </c>
      <c r="X15" s="128">
        <f>JULI!X15+AGUSTUS!X15+SEPTEMBER!X15</f>
        <v>0</v>
      </c>
      <c r="Y15" s="19">
        <f t="shared" si="8"/>
        <v>0</v>
      </c>
      <c r="Z15" s="128">
        <f>JULI!Z15+AGUSTUS!Z15+SEPTEMBER!Z15</f>
        <v>15</v>
      </c>
      <c r="AA15" s="19">
        <f t="shared" si="9"/>
        <v>51.724137931034484</v>
      </c>
      <c r="AB15" s="128">
        <f>JULI!AB15+AGUSTUS!AB15+SEPTEMBER!AB15</f>
        <v>0</v>
      </c>
      <c r="AC15" s="19">
        <f t="shared" si="10"/>
        <v>0</v>
      </c>
      <c r="AD15" s="128">
        <f>JULI!AD15+AGUSTUS!AD15+SEPTEMBER!AD15</f>
        <v>15</v>
      </c>
      <c r="AE15" s="19">
        <f t="shared" si="11"/>
        <v>51.724137931034484</v>
      </c>
      <c r="AF15" s="128">
        <f>JULI!AF15+AGUSTUS!AF15+SEPTEMBER!AF15</f>
        <v>0</v>
      </c>
      <c r="AG15" s="19">
        <f t="shared" si="12"/>
        <v>0</v>
      </c>
      <c r="AH15" s="128">
        <f>JULI!AH15+AGUSTUS!AH15+SEPTEMBER!AH15</f>
        <v>15</v>
      </c>
      <c r="AI15" s="19">
        <f t="shared" si="13"/>
        <v>51.724137931034484</v>
      </c>
      <c r="AJ15" s="128">
        <f>JULI!AJ15+AGUSTUS!AJ15+SEPTEMBER!AJ15</f>
        <v>0</v>
      </c>
      <c r="AK15" s="19">
        <f t="shared" si="14"/>
        <v>0</v>
      </c>
      <c r="AL15" s="128">
        <f>JULI!AL15+AGUSTUS!AL15+SEPTEMBER!AL15</f>
        <v>1</v>
      </c>
      <c r="AM15" s="128">
        <f>JULI!AM15+AGUSTUS!AM15+SEPTEMBER!AM15</f>
        <v>0</v>
      </c>
      <c r="AN15" s="128">
        <f>JULI!AN15+AGUSTUS!AN15+SEPTEMBER!AN15</f>
        <v>0</v>
      </c>
      <c r="AO15" s="128">
        <f>JULI!AO15+AGUSTUS!AO15+SEPTEMBER!AO15</f>
        <v>0</v>
      </c>
      <c r="AP15" s="128">
        <f>JULI!AP15+AGUSTUS!AP15+SEPTEMBER!AP15</f>
        <v>0</v>
      </c>
      <c r="AQ15" s="128">
        <f>JULI!AQ15+AGUSTUS!AQ15+SEPTEMBER!AQ15</f>
        <v>0</v>
      </c>
      <c r="AR15" s="128">
        <f>JULI!AR15+AGUSTUS!AR15+SEPTEMBER!AR15</f>
        <v>0</v>
      </c>
      <c r="AS15" s="128">
        <f>JULI!AS15+AGUSTUS!AS15+SEPTEMBER!AS15</f>
        <v>0</v>
      </c>
      <c r="AT15" s="128">
        <f>JULI!AT15+AGUSTUS!AT15+SEPTEMBER!AT15</f>
        <v>0</v>
      </c>
      <c r="AU15" s="128">
        <f>JULI!AU15+AGUSTUS!AU15+SEPTEMBER!AU15</f>
        <v>0</v>
      </c>
      <c r="AV15" s="128">
        <f>JULI!AV15+AGUSTUS!AV15+SEPTEMBER!AV15</f>
        <v>0</v>
      </c>
      <c r="AW15" s="128">
        <f>JULI!AW15+AGUSTUS!AW15+SEPTEMBER!AW15</f>
        <v>0</v>
      </c>
      <c r="AX15" s="128">
        <f>JULI!AX15+AGUSTUS!AX15+SEPTEMBER!AX15</f>
        <v>0</v>
      </c>
      <c r="AY15" s="128">
        <f>JULI!AY15+AGUSTUS!AY15+SEPTEMBER!AY15</f>
        <v>2</v>
      </c>
      <c r="AZ15" s="128">
        <f>JULI!AZ15+AGUSTUS!AZ15+SEPTEMBER!AZ15</f>
        <v>20</v>
      </c>
      <c r="BA15" s="128">
        <f>JULI!BA15+AGUSTUS!BA15+SEPTEMBER!BA15</f>
        <v>3</v>
      </c>
      <c r="BB15" s="28">
        <f t="shared" si="15"/>
        <v>15</v>
      </c>
      <c r="BC15" s="128">
        <f>JULI!BC15+AGUSTUS!BC15+SEPTEMBER!BC15</f>
        <v>0</v>
      </c>
      <c r="BD15" s="28">
        <f t="shared" si="16"/>
        <v>0</v>
      </c>
      <c r="BE15" s="128">
        <f>JULI!BE15+AGUSTUS!BE15+SEPTEMBER!BE15</f>
        <v>0</v>
      </c>
      <c r="BF15" s="29">
        <f t="shared" si="17"/>
        <v>0</v>
      </c>
      <c r="BG15" s="128">
        <f>JULI!BG15+AGUSTUS!BG15+SEPTEMBER!BG15</f>
        <v>0</v>
      </c>
      <c r="BH15" s="29">
        <f t="shared" si="18"/>
        <v>0</v>
      </c>
      <c r="BI15" s="30">
        <f t="shared" si="19"/>
        <v>3</v>
      </c>
      <c r="BJ15" s="29">
        <f t="shared" si="20"/>
        <v>15</v>
      </c>
      <c r="BK15" s="128">
        <f>JULI!BK15+AGUSTUS!BK15+SEPTEMBER!BK15</f>
        <v>17</v>
      </c>
      <c r="BL15" s="19">
        <f t="shared" si="21"/>
        <v>85</v>
      </c>
      <c r="BM15" s="128">
        <f>JULI!BM15+AGUSTUS!BM15+SEPTEMBER!BM15</f>
        <v>0</v>
      </c>
      <c r="BN15" s="19">
        <f t="shared" si="22"/>
        <v>0</v>
      </c>
      <c r="BO15" s="128">
        <f>JULI!BO15+AGUSTUS!BO15+SEPTEMBER!BO15</f>
        <v>0</v>
      </c>
      <c r="BP15" s="19">
        <f t="shared" si="23"/>
        <v>0</v>
      </c>
      <c r="BQ15" s="128">
        <f>JULI!BQ15+AGUSTUS!BQ15+SEPTEMBER!BQ15</f>
        <v>0</v>
      </c>
      <c r="BR15" s="19">
        <f t="shared" si="24"/>
        <v>0</v>
      </c>
      <c r="BS15" s="128">
        <f>JULI!BS15+AGUSTUS!BS15+SEPTEMBER!BS15</f>
        <v>0</v>
      </c>
      <c r="BT15" s="19">
        <f t="shared" si="25"/>
        <v>0</v>
      </c>
      <c r="BU15" s="128">
        <f>JULI!BU15+AGUSTUS!BU15+SEPTEMBER!BU15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JULI!D16+AGUSTUS!D16+SEPTEMBER!D16</f>
        <v>108</v>
      </c>
      <c r="E16" s="129">
        <f>JULI!E16+AGUSTUS!E16+SEPTEMBER!E16</f>
        <v>71</v>
      </c>
      <c r="F16" s="129">
        <f>JULI!F16+AGUSTUS!F16+SEPTEMBER!F16</f>
        <v>58</v>
      </c>
      <c r="G16" s="19">
        <f t="shared" si="0"/>
        <v>53.703703703703709</v>
      </c>
      <c r="H16" s="129">
        <f>JULI!H16+AGUSTUS!H16+SEPTEMBER!H16</f>
        <v>11</v>
      </c>
      <c r="I16" s="21">
        <f t="shared" si="1"/>
        <v>18.96551724137931</v>
      </c>
      <c r="J16" s="129">
        <f>JULI!J16+AGUSTUS!J16+SEPTEMBER!J16</f>
        <v>0</v>
      </c>
      <c r="K16" s="23">
        <f t="shared" si="2"/>
        <v>0</v>
      </c>
      <c r="L16" s="129">
        <f>JULI!L16+AGUSTUS!L16+SEPTEMBER!L16</f>
        <v>0</v>
      </c>
      <c r="M16" s="129">
        <f>JULI!M16+AGUSTUS!M16+SEPTEMBER!M16</f>
        <v>0</v>
      </c>
      <c r="N16" s="129">
        <f>JULI!N16+AGUSTUS!N16+SEPTEMBER!N16</f>
        <v>90</v>
      </c>
      <c r="O16" s="19">
        <f t="shared" si="3"/>
        <v>83.333333333333343</v>
      </c>
      <c r="P16" s="129">
        <f>JULI!P16+AGUSTUS!P16+SEPTEMBER!P16</f>
        <v>10</v>
      </c>
      <c r="Q16" s="19">
        <f t="shared" si="4"/>
        <v>11.111111111111111</v>
      </c>
      <c r="R16" s="129">
        <f>JULI!R16+AGUSTUS!R16+SEPTEMBER!R16</f>
        <v>46</v>
      </c>
      <c r="S16" s="19">
        <f t="shared" si="5"/>
        <v>42.592592592592595</v>
      </c>
      <c r="T16" s="129">
        <f>JULI!T16+AGUSTUS!T16+SEPTEMBER!T16</f>
        <v>1</v>
      </c>
      <c r="U16" s="19">
        <f t="shared" si="6"/>
        <v>2.1739130434782608</v>
      </c>
      <c r="V16" s="129">
        <f>JULI!V16+AGUSTUS!V16+SEPTEMBER!V16</f>
        <v>47</v>
      </c>
      <c r="W16" s="19">
        <f t="shared" si="7"/>
        <v>43.518518518518519</v>
      </c>
      <c r="X16" s="129">
        <f>JULI!X16+AGUSTUS!X16+SEPTEMBER!X16</f>
        <v>0</v>
      </c>
      <c r="Y16" s="19">
        <f t="shared" si="8"/>
        <v>0</v>
      </c>
      <c r="Z16" s="129">
        <f>JULI!Z16+AGUSTUS!Z16+SEPTEMBER!Z16</f>
        <v>46</v>
      </c>
      <c r="AA16" s="19">
        <f t="shared" si="9"/>
        <v>42.592592592592595</v>
      </c>
      <c r="AB16" s="129">
        <f>JULI!AB16+AGUSTUS!AB16+SEPTEMBER!AB16</f>
        <v>0</v>
      </c>
      <c r="AC16" s="19">
        <f t="shared" si="10"/>
        <v>0</v>
      </c>
      <c r="AD16" s="129">
        <f>JULI!AD16+AGUSTUS!AD16+SEPTEMBER!AD16</f>
        <v>46</v>
      </c>
      <c r="AE16" s="19">
        <f t="shared" si="11"/>
        <v>42.592592592592595</v>
      </c>
      <c r="AF16" s="129">
        <f>JULI!AF16+AGUSTUS!AF16+SEPTEMBER!AF16</f>
        <v>0</v>
      </c>
      <c r="AG16" s="19">
        <f t="shared" si="12"/>
        <v>0</v>
      </c>
      <c r="AH16" s="129">
        <f>JULI!AH16+AGUSTUS!AH16+SEPTEMBER!AH16</f>
        <v>46</v>
      </c>
      <c r="AI16" s="19">
        <f t="shared" si="13"/>
        <v>42.592592592592595</v>
      </c>
      <c r="AJ16" s="129">
        <f>JULI!AJ16+AGUSTUS!AJ16+SEPTEMBER!AJ16</f>
        <v>0</v>
      </c>
      <c r="AK16" s="19">
        <f t="shared" si="14"/>
        <v>0</v>
      </c>
      <c r="AL16" s="129">
        <f>JULI!AL16+AGUSTUS!AL16+SEPTEMBER!AL16</f>
        <v>2</v>
      </c>
      <c r="AM16" s="129">
        <f>JULI!AM16+AGUSTUS!AM16+SEPTEMBER!AM16</f>
        <v>1</v>
      </c>
      <c r="AN16" s="129">
        <f>JULI!AN16+AGUSTUS!AN16+SEPTEMBER!AN16</f>
        <v>2</v>
      </c>
      <c r="AO16" s="129">
        <f>JULI!AO16+AGUSTUS!AO16+SEPTEMBER!AO16</f>
        <v>1</v>
      </c>
      <c r="AP16" s="129">
        <f>JULI!AP16+AGUSTUS!AP16+SEPTEMBER!AP16</f>
        <v>0</v>
      </c>
      <c r="AQ16" s="129">
        <f>JULI!AQ16+AGUSTUS!AQ16+SEPTEMBER!AQ16</f>
        <v>0</v>
      </c>
      <c r="AR16" s="129">
        <f>JULI!AR16+AGUSTUS!AR16+SEPTEMBER!AR16</f>
        <v>5</v>
      </c>
      <c r="AS16" s="129">
        <f>JULI!AS16+AGUSTUS!AS16+SEPTEMBER!AS16</f>
        <v>0</v>
      </c>
      <c r="AT16" s="129">
        <f>JULI!AT16+AGUSTUS!AT16+SEPTEMBER!AT16</f>
        <v>0</v>
      </c>
      <c r="AU16" s="129">
        <f>JULI!AU16+AGUSTUS!AU16+SEPTEMBER!AU16</f>
        <v>0</v>
      </c>
      <c r="AV16" s="129">
        <f>JULI!AV16+AGUSTUS!AV16+SEPTEMBER!AV16</f>
        <v>0</v>
      </c>
      <c r="AW16" s="129">
        <f>JULI!AW16+AGUSTUS!AW16+SEPTEMBER!AW16</f>
        <v>0</v>
      </c>
      <c r="AX16" s="129">
        <f>JULI!AX16+AGUSTUS!AX16+SEPTEMBER!AX16</f>
        <v>0</v>
      </c>
      <c r="AY16" s="129">
        <f>JULI!AY16+AGUSTUS!AY16+SEPTEMBER!AY16</f>
        <v>5</v>
      </c>
      <c r="AZ16" s="129">
        <f>JULI!AZ16+AGUSTUS!AZ16+SEPTEMBER!AZ16</f>
        <v>89</v>
      </c>
      <c r="BA16" s="129">
        <f>JULI!BA16+AGUSTUS!BA16+SEPTEMBER!BA16</f>
        <v>32</v>
      </c>
      <c r="BB16" s="28">
        <f t="shared" si="15"/>
        <v>35.955056179775283</v>
      </c>
      <c r="BC16" s="129">
        <f>JULI!BC16+AGUSTUS!BC16+SEPTEMBER!BC16</f>
        <v>0</v>
      </c>
      <c r="BD16" s="28">
        <f t="shared" si="16"/>
        <v>0</v>
      </c>
      <c r="BE16" s="129">
        <f>JULI!BE16+AGUSTUS!BE16+SEPTEMBER!BE16</f>
        <v>0</v>
      </c>
      <c r="BF16" s="29">
        <f t="shared" si="17"/>
        <v>0</v>
      </c>
      <c r="BG16" s="129">
        <f>JULI!BG16+AGUSTUS!BG16+SEPTEMBER!BG16</f>
        <v>0</v>
      </c>
      <c r="BH16" s="29">
        <f t="shared" si="18"/>
        <v>0</v>
      </c>
      <c r="BI16" s="30">
        <f t="shared" si="19"/>
        <v>32</v>
      </c>
      <c r="BJ16" s="29">
        <f t="shared" si="20"/>
        <v>35.955056179775283</v>
      </c>
      <c r="BK16" s="129">
        <f>JULI!BK16+AGUSTUS!BK16+SEPTEMBER!BK16</f>
        <v>57</v>
      </c>
      <c r="BL16" s="19">
        <f t="shared" si="21"/>
        <v>64.044943820224717</v>
      </c>
      <c r="BM16" s="129">
        <f>JULI!BM16+AGUSTUS!BM16+SEPTEMBER!BM16</f>
        <v>0</v>
      </c>
      <c r="BN16" s="19">
        <f t="shared" si="22"/>
        <v>0</v>
      </c>
      <c r="BO16" s="129">
        <f>JULI!BO16+AGUSTUS!BO16+SEPTEMBER!BO16</f>
        <v>0</v>
      </c>
      <c r="BP16" s="19">
        <f t="shared" si="23"/>
        <v>0</v>
      </c>
      <c r="BQ16" s="129">
        <f>JULI!BQ16+AGUSTUS!BQ16+SEPTEMBER!BQ16</f>
        <v>0</v>
      </c>
      <c r="BR16" s="19">
        <f t="shared" si="24"/>
        <v>0</v>
      </c>
      <c r="BS16" s="129">
        <f>JULI!BS16+AGUSTUS!BS16+SEPTEMBER!BS16</f>
        <v>0</v>
      </c>
      <c r="BT16" s="19">
        <f t="shared" si="25"/>
        <v>0</v>
      </c>
      <c r="BU16" s="129">
        <f>JULI!BU16+AGUSTUS!BU16+SEPTEMBER!BU16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98">
        <v>2</v>
      </c>
      <c r="B17" s="198" t="s">
        <v>67</v>
      </c>
      <c r="C17" s="32" t="s">
        <v>68</v>
      </c>
      <c r="D17" s="128">
        <f>JULI!D17+AGUSTUS!D17+SEPTEMBER!D17</f>
        <v>25</v>
      </c>
      <c r="E17" s="128">
        <f>JULI!E17+AGUSTUS!E17+SEPTEMBER!E17</f>
        <v>41</v>
      </c>
      <c r="F17" s="128">
        <f>JULI!F17+AGUSTUS!F17+SEPTEMBER!F17</f>
        <v>21</v>
      </c>
      <c r="G17" s="19">
        <f t="shared" si="0"/>
        <v>84</v>
      </c>
      <c r="H17" s="128">
        <f>JULI!H17+AGUSTUS!H17+SEPTEMBER!H17</f>
        <v>1</v>
      </c>
      <c r="I17" s="21">
        <f t="shared" si="1"/>
        <v>4.7619047619047619</v>
      </c>
      <c r="J17" s="128">
        <f>JULI!J17+AGUSTUS!J17+SEPTEMBER!J17</f>
        <v>0</v>
      </c>
      <c r="K17" s="23">
        <f t="shared" si="2"/>
        <v>0</v>
      </c>
      <c r="L17" s="128">
        <f>JULI!L17+AGUSTUS!L17+SEPTEMBER!L17</f>
        <v>0</v>
      </c>
      <c r="M17" s="128">
        <f>JULI!M17+AGUSTUS!M17+SEPTEMBER!M17</f>
        <v>0</v>
      </c>
      <c r="N17" s="128">
        <f>JULI!N17+AGUSTUS!N17+SEPTEMBER!N17</f>
        <v>25</v>
      </c>
      <c r="O17" s="19">
        <f t="shared" si="3"/>
        <v>100</v>
      </c>
      <c r="P17" s="128">
        <f>JULI!P17+AGUSTUS!P17+SEPTEMBER!P17</f>
        <v>0</v>
      </c>
      <c r="Q17" s="19">
        <f t="shared" si="4"/>
        <v>0</v>
      </c>
      <c r="R17" s="128">
        <f>JULI!R17+AGUSTUS!R17+SEPTEMBER!R17</f>
        <v>21</v>
      </c>
      <c r="S17" s="19">
        <f t="shared" si="5"/>
        <v>84</v>
      </c>
      <c r="T17" s="128">
        <f>JULI!T17+AGUSTUS!T17+SEPTEMBER!T17</f>
        <v>0</v>
      </c>
      <c r="U17" s="19">
        <f t="shared" si="6"/>
        <v>0</v>
      </c>
      <c r="V17" s="128">
        <f>JULI!V17+AGUSTUS!V17+SEPTEMBER!V17</f>
        <v>0</v>
      </c>
      <c r="W17" s="19">
        <f t="shared" si="7"/>
        <v>0</v>
      </c>
      <c r="X17" s="128">
        <f>JULI!X17+AGUSTUS!X17+SEPTEMBER!X17</f>
        <v>0</v>
      </c>
      <c r="Y17" s="19" t="e">
        <f t="shared" si="8"/>
        <v>#DIV/0!</v>
      </c>
      <c r="Z17" s="128">
        <f>JULI!Z17+AGUSTUS!Z17+SEPTEMBER!Z17</f>
        <v>21</v>
      </c>
      <c r="AA17" s="19">
        <f t="shared" si="9"/>
        <v>84</v>
      </c>
      <c r="AB17" s="128">
        <f>JULI!AB17+AGUSTUS!AB17+SEPTEMBER!AB17</f>
        <v>0</v>
      </c>
      <c r="AC17" s="19">
        <f t="shared" si="10"/>
        <v>0</v>
      </c>
      <c r="AD17" s="128">
        <f>JULI!AD17+AGUSTUS!AD17+SEPTEMBER!AD17</f>
        <v>21</v>
      </c>
      <c r="AE17" s="19">
        <f t="shared" si="11"/>
        <v>84</v>
      </c>
      <c r="AF17" s="128">
        <f>JULI!AF17+AGUSTUS!AF17+SEPTEMBER!AF17</f>
        <v>0</v>
      </c>
      <c r="AG17" s="19">
        <f t="shared" si="12"/>
        <v>0</v>
      </c>
      <c r="AH17" s="128">
        <f>JULI!AH17+AGUSTUS!AH17+SEPTEMBER!AH17</f>
        <v>21</v>
      </c>
      <c r="AI17" s="19">
        <f t="shared" si="13"/>
        <v>84</v>
      </c>
      <c r="AJ17" s="128">
        <f>JULI!AJ17+AGUSTUS!AJ17+SEPTEMBER!AJ17</f>
        <v>0</v>
      </c>
      <c r="AK17" s="19">
        <f t="shared" si="14"/>
        <v>0</v>
      </c>
      <c r="AL17" s="128">
        <f>JULI!AL17+AGUSTUS!AL17+SEPTEMBER!AL17</f>
        <v>1</v>
      </c>
      <c r="AM17" s="128">
        <f>JULI!AM17+AGUSTUS!AM17+SEPTEMBER!AM17</f>
        <v>2</v>
      </c>
      <c r="AN17" s="128">
        <f>JULI!AN17+AGUSTUS!AN17+SEPTEMBER!AN17</f>
        <v>0</v>
      </c>
      <c r="AO17" s="128">
        <f>JULI!AO17+AGUSTUS!AO17+SEPTEMBER!AO17</f>
        <v>1</v>
      </c>
      <c r="AP17" s="128">
        <f>JULI!AP17+AGUSTUS!AP17+SEPTEMBER!AP17</f>
        <v>0</v>
      </c>
      <c r="AQ17" s="128">
        <f>JULI!AQ17+AGUSTUS!AQ17+SEPTEMBER!AQ17</f>
        <v>0</v>
      </c>
      <c r="AR17" s="128">
        <f>JULI!AR17+AGUSTUS!AR17+SEPTEMBER!AR17</f>
        <v>0</v>
      </c>
      <c r="AS17" s="128">
        <f>JULI!AS17+AGUSTUS!AS17+SEPTEMBER!AS17</f>
        <v>0</v>
      </c>
      <c r="AT17" s="128">
        <f>JULI!AT17+AGUSTUS!AT17+SEPTEMBER!AT17</f>
        <v>0</v>
      </c>
      <c r="AU17" s="128">
        <f>JULI!AU17+AGUSTUS!AU17+SEPTEMBER!AU17</f>
        <v>0</v>
      </c>
      <c r="AV17" s="128">
        <f>JULI!AV17+AGUSTUS!AV17+SEPTEMBER!AV17</f>
        <v>0</v>
      </c>
      <c r="AW17" s="128">
        <f>JULI!AW17+AGUSTUS!AW17+SEPTEMBER!AW17</f>
        <v>0</v>
      </c>
      <c r="AX17" s="128">
        <f>JULI!AX17+AGUSTUS!AX17+SEPTEMBER!AX17</f>
        <v>0</v>
      </c>
      <c r="AY17" s="128">
        <f>JULI!AY17+AGUSTUS!AY17+SEPTEMBER!AY17</f>
        <v>6</v>
      </c>
      <c r="AZ17" s="128">
        <f>JULI!AZ17+AGUSTUS!AZ17+SEPTEMBER!AZ17</f>
        <v>41</v>
      </c>
      <c r="BA17" s="128">
        <f>JULI!BA17+AGUSTUS!BA17+SEPTEMBER!BA17</f>
        <v>20</v>
      </c>
      <c r="BB17" s="28">
        <f t="shared" si="15"/>
        <v>48.780487804878049</v>
      </c>
      <c r="BC17" s="128">
        <f>JULI!BC17+AGUSTUS!BC17+SEPTEMBER!BC17</f>
        <v>0</v>
      </c>
      <c r="BD17" s="28">
        <f t="shared" si="16"/>
        <v>0</v>
      </c>
      <c r="BE17" s="128">
        <f>JULI!BE17+AGUSTUS!BE17+SEPTEMBER!BE17</f>
        <v>0</v>
      </c>
      <c r="BF17" s="29">
        <f t="shared" si="17"/>
        <v>0</v>
      </c>
      <c r="BG17" s="128">
        <f>JULI!BG17+AGUSTUS!BG17+SEPTEMBER!BG17</f>
        <v>5</v>
      </c>
      <c r="BH17" s="29">
        <f t="shared" si="18"/>
        <v>12.195121951219512</v>
      </c>
      <c r="BI17" s="30">
        <f t="shared" si="19"/>
        <v>25</v>
      </c>
      <c r="BJ17" s="29">
        <f t="shared" si="20"/>
        <v>60.975609756097562</v>
      </c>
      <c r="BK17" s="128">
        <f>JULI!BK17+AGUSTUS!BK17+SEPTEMBER!BK17</f>
        <v>16</v>
      </c>
      <c r="BL17" s="19">
        <f t="shared" si="21"/>
        <v>39.024390243902438</v>
      </c>
      <c r="BM17" s="128">
        <f>JULI!BM17+AGUSTUS!BM17+SEPTEMBER!BM17</f>
        <v>0</v>
      </c>
      <c r="BN17" s="19">
        <f t="shared" si="22"/>
        <v>0</v>
      </c>
      <c r="BO17" s="128">
        <f>JULI!BO17+AGUSTUS!BO17+SEPTEMBER!BO17</f>
        <v>0</v>
      </c>
      <c r="BP17" s="19">
        <f t="shared" si="23"/>
        <v>0</v>
      </c>
      <c r="BQ17" s="128">
        <f>JULI!BQ17+AGUSTUS!BQ17+SEPTEMBER!BQ17</f>
        <v>0</v>
      </c>
      <c r="BR17" s="19">
        <f t="shared" si="24"/>
        <v>0</v>
      </c>
      <c r="BS17" s="128">
        <f>JULI!BS17+AGUSTUS!BS17+SEPTEMBER!BS17</f>
        <v>0</v>
      </c>
      <c r="BT17" s="19">
        <f t="shared" si="25"/>
        <v>0</v>
      </c>
      <c r="BU17" s="128">
        <f>JULI!BU17+AGUSTUS!BU17+SEPTEMBER!BU17</f>
        <v>0</v>
      </c>
      <c r="BV17" s="19">
        <f t="shared" si="26"/>
        <v>0</v>
      </c>
      <c r="BW17" s="4" t="s">
        <v>61</v>
      </c>
      <c r="BX17" s="31">
        <f>SUM(AL21:AY21)+AB21+AF21+AJ21</f>
        <v>22</v>
      </c>
      <c r="BY17" s="4"/>
    </row>
    <row r="18" spans="1:77" ht="14.25" customHeight="1">
      <c r="A18" s="174"/>
      <c r="B18" s="174"/>
      <c r="C18" s="32" t="s">
        <v>69</v>
      </c>
      <c r="D18" s="128">
        <f>JULI!D18+AGUSTUS!D18+SEPTEMBER!D18</f>
        <v>32</v>
      </c>
      <c r="E18" s="128">
        <f>JULI!E18+AGUSTUS!E18+SEPTEMBER!E18</f>
        <v>16</v>
      </c>
      <c r="F18" s="128">
        <f>JULI!F18+AGUSTUS!F18+SEPTEMBER!F18</f>
        <v>29</v>
      </c>
      <c r="G18" s="19">
        <f t="shared" si="0"/>
        <v>90.625</v>
      </c>
      <c r="H18" s="128">
        <f>JULI!H18+AGUSTUS!H18+SEPTEMBER!H18</f>
        <v>6</v>
      </c>
      <c r="I18" s="21">
        <f t="shared" si="1"/>
        <v>20.689655172413794</v>
      </c>
      <c r="J18" s="128">
        <f>JULI!J18+AGUSTUS!J18+SEPTEMBER!J18</f>
        <v>0</v>
      </c>
      <c r="K18" s="23">
        <f t="shared" si="2"/>
        <v>0</v>
      </c>
      <c r="L18" s="128">
        <f>JULI!L18+AGUSTUS!L18+SEPTEMBER!L18</f>
        <v>0</v>
      </c>
      <c r="M18" s="128">
        <f>JULI!M18+AGUSTUS!M18+SEPTEMBER!M18</f>
        <v>0</v>
      </c>
      <c r="N18" s="128">
        <f>JULI!N18+AGUSTUS!N18+SEPTEMBER!N18</f>
        <v>32</v>
      </c>
      <c r="O18" s="19">
        <f t="shared" si="3"/>
        <v>100</v>
      </c>
      <c r="P18" s="128">
        <f>JULI!P18+AGUSTUS!P18+SEPTEMBER!P18</f>
        <v>2</v>
      </c>
      <c r="Q18" s="19">
        <f t="shared" si="4"/>
        <v>6.25</v>
      </c>
      <c r="R18" s="128">
        <f>JULI!R18+AGUSTUS!R18+SEPTEMBER!R18</f>
        <v>28</v>
      </c>
      <c r="S18" s="19">
        <f t="shared" si="5"/>
        <v>87.5</v>
      </c>
      <c r="T18" s="128">
        <f>JULI!T18+AGUSTUS!T18+SEPTEMBER!T18</f>
        <v>3</v>
      </c>
      <c r="U18" s="19">
        <f t="shared" si="6"/>
        <v>10.714285714285714</v>
      </c>
      <c r="V18" s="128">
        <f>JULI!V18+AGUSTUS!V18+SEPTEMBER!V18</f>
        <v>0</v>
      </c>
      <c r="W18" s="19">
        <f t="shared" si="7"/>
        <v>0</v>
      </c>
      <c r="X18" s="128">
        <f>JULI!X18+AGUSTUS!X18+SEPTEMBER!X18</f>
        <v>0</v>
      </c>
      <c r="Y18" s="19" t="e">
        <f t="shared" si="8"/>
        <v>#DIV/0!</v>
      </c>
      <c r="Z18" s="128">
        <f>JULI!Z18+AGUSTUS!Z18+SEPTEMBER!Z18</f>
        <v>28</v>
      </c>
      <c r="AA18" s="19">
        <f t="shared" si="9"/>
        <v>87.5</v>
      </c>
      <c r="AB18" s="128">
        <f>JULI!AB18+AGUSTUS!AB18+SEPTEMBER!AB18</f>
        <v>0</v>
      </c>
      <c r="AC18" s="19">
        <f t="shared" si="10"/>
        <v>0</v>
      </c>
      <c r="AD18" s="128">
        <f>JULI!AD18+AGUSTUS!AD18+SEPTEMBER!AD18</f>
        <v>28</v>
      </c>
      <c r="AE18" s="19">
        <f t="shared" si="11"/>
        <v>87.5</v>
      </c>
      <c r="AF18" s="128">
        <f>JULI!AF18+AGUSTUS!AF18+SEPTEMBER!AF18</f>
        <v>0</v>
      </c>
      <c r="AG18" s="19">
        <f t="shared" si="12"/>
        <v>0</v>
      </c>
      <c r="AH18" s="128">
        <f>JULI!AH18+AGUSTUS!AH18+SEPTEMBER!AH18</f>
        <v>28</v>
      </c>
      <c r="AI18" s="19">
        <f t="shared" si="13"/>
        <v>87.5</v>
      </c>
      <c r="AJ18" s="128">
        <f>JULI!AJ18+AGUSTUS!AJ18+SEPTEMBER!AJ18</f>
        <v>0</v>
      </c>
      <c r="AK18" s="19">
        <f t="shared" si="14"/>
        <v>0</v>
      </c>
      <c r="AL18" s="128">
        <f>JULI!AL18+AGUSTUS!AL18+SEPTEMBER!AL18</f>
        <v>0</v>
      </c>
      <c r="AM18" s="128">
        <f>JULI!AM18+AGUSTUS!AM18+SEPTEMBER!AM18</f>
        <v>0</v>
      </c>
      <c r="AN18" s="128">
        <f>JULI!AN18+AGUSTUS!AN18+SEPTEMBER!AN18</f>
        <v>0</v>
      </c>
      <c r="AO18" s="128">
        <f>JULI!AO18+AGUSTUS!AO18+SEPTEMBER!AO18</f>
        <v>0</v>
      </c>
      <c r="AP18" s="128">
        <f>JULI!AP18+AGUSTUS!AP18+SEPTEMBER!AP18</f>
        <v>0</v>
      </c>
      <c r="AQ18" s="128">
        <f>JULI!AQ18+AGUSTUS!AQ18+SEPTEMBER!AQ18</f>
        <v>0</v>
      </c>
      <c r="AR18" s="128">
        <f>JULI!AR18+AGUSTUS!AR18+SEPTEMBER!AR18</f>
        <v>0</v>
      </c>
      <c r="AS18" s="128">
        <f>JULI!AS18+AGUSTUS!AS18+SEPTEMBER!AS18</f>
        <v>0</v>
      </c>
      <c r="AT18" s="128">
        <f>JULI!AT18+AGUSTUS!AT18+SEPTEMBER!AT18</f>
        <v>0</v>
      </c>
      <c r="AU18" s="128">
        <f>JULI!AU18+AGUSTUS!AU18+SEPTEMBER!AU18</f>
        <v>0</v>
      </c>
      <c r="AV18" s="128">
        <f>JULI!AV18+AGUSTUS!AV18+SEPTEMBER!AV18</f>
        <v>0</v>
      </c>
      <c r="AW18" s="128">
        <f>JULI!AW18+AGUSTUS!AW18+SEPTEMBER!AW18</f>
        <v>0</v>
      </c>
      <c r="AX18" s="128">
        <f>JULI!AX18+AGUSTUS!AX18+SEPTEMBER!AX18</f>
        <v>1</v>
      </c>
      <c r="AY18" s="128">
        <f>JULI!AY18+AGUSTUS!AY18+SEPTEMBER!AY18</f>
        <v>2</v>
      </c>
      <c r="AZ18" s="128">
        <f>JULI!AZ18+AGUSTUS!AZ18+SEPTEMBER!AZ18</f>
        <v>18</v>
      </c>
      <c r="BA18" s="128">
        <f>JULI!BA18+AGUSTUS!BA18+SEPTEMBER!BA18</f>
        <v>4</v>
      </c>
      <c r="BB18" s="28">
        <f t="shared" si="15"/>
        <v>22.222222222222221</v>
      </c>
      <c r="BC18" s="128">
        <f>JULI!BC18+AGUSTUS!BC18+SEPTEMBER!BC18</f>
        <v>0</v>
      </c>
      <c r="BD18" s="28">
        <f t="shared" si="16"/>
        <v>0</v>
      </c>
      <c r="BE18" s="128">
        <f>JULI!BE18+AGUSTUS!BE18+SEPTEMBER!BE18</f>
        <v>0</v>
      </c>
      <c r="BF18" s="29">
        <f t="shared" si="17"/>
        <v>0</v>
      </c>
      <c r="BG18" s="128">
        <f>JULI!BG18+AGUSTUS!BG18+SEPTEMBER!BG18</f>
        <v>2</v>
      </c>
      <c r="BH18" s="29">
        <f t="shared" si="18"/>
        <v>11.111111111111111</v>
      </c>
      <c r="BI18" s="30">
        <f t="shared" si="19"/>
        <v>6</v>
      </c>
      <c r="BJ18" s="29">
        <f t="shared" si="20"/>
        <v>33.333333333333329</v>
      </c>
      <c r="BK18" s="128">
        <f>JULI!BK18+AGUSTUS!BK18+SEPTEMBER!BK18</f>
        <v>12</v>
      </c>
      <c r="BL18" s="19">
        <f t="shared" si="21"/>
        <v>66.666666666666657</v>
      </c>
      <c r="BM18" s="128">
        <f>JULI!BM18+AGUSTUS!BM18+SEPTEMBER!BM18</f>
        <v>0</v>
      </c>
      <c r="BN18" s="19">
        <f t="shared" si="22"/>
        <v>0</v>
      </c>
      <c r="BO18" s="128">
        <f>JULI!BO18+AGUSTUS!BO18+SEPTEMBER!BO18</f>
        <v>0</v>
      </c>
      <c r="BP18" s="19">
        <f t="shared" si="23"/>
        <v>0</v>
      </c>
      <c r="BQ18" s="128">
        <f>JULI!BQ18+AGUSTUS!BQ18+SEPTEMBER!BQ18</f>
        <v>0</v>
      </c>
      <c r="BR18" s="19">
        <f t="shared" si="24"/>
        <v>0</v>
      </c>
      <c r="BS18" s="128">
        <f>JULI!BS18+AGUSTUS!BS18+SEPTEMBER!BS18</f>
        <v>0</v>
      </c>
      <c r="BT18" s="19">
        <f t="shared" si="25"/>
        <v>0</v>
      </c>
      <c r="BU18" s="128">
        <f>JULI!BU18+AGUSTUS!BU18+SEPTEMBER!BU18</f>
        <v>0</v>
      </c>
      <c r="BV18" s="19">
        <f t="shared" si="26"/>
        <v>0</v>
      </c>
      <c r="BW18" s="4" t="s">
        <v>63</v>
      </c>
      <c r="BX18" s="31">
        <f>BI21+BK21+BM21+BO21+BQ21+BS21</f>
        <v>92</v>
      </c>
      <c r="BY18" s="4"/>
    </row>
    <row r="19" spans="1:77" ht="14.25" customHeight="1">
      <c r="A19" s="174"/>
      <c r="B19" s="174"/>
      <c r="C19" s="32" t="s">
        <v>70</v>
      </c>
      <c r="D19" s="128">
        <f>JULI!D19+AGUSTUS!D19+SEPTEMBER!D19</f>
        <v>23</v>
      </c>
      <c r="E19" s="128">
        <f>JULI!E19+AGUSTUS!E19+SEPTEMBER!E19</f>
        <v>18</v>
      </c>
      <c r="F19" s="128">
        <f>JULI!F19+AGUSTUS!F19+SEPTEMBER!F19</f>
        <v>23</v>
      </c>
      <c r="G19" s="19">
        <f t="shared" si="0"/>
        <v>100</v>
      </c>
      <c r="H19" s="128">
        <f>JULI!H19+AGUSTUS!H19+SEPTEMBER!H19</f>
        <v>4</v>
      </c>
      <c r="I19" s="21">
        <f t="shared" si="1"/>
        <v>17.391304347826086</v>
      </c>
      <c r="J19" s="128">
        <f>JULI!J19+AGUSTUS!J19+SEPTEMBER!J19</f>
        <v>0</v>
      </c>
      <c r="K19" s="23">
        <f t="shared" si="2"/>
        <v>0</v>
      </c>
      <c r="L19" s="128">
        <f>JULI!L19+AGUSTUS!L19+SEPTEMBER!L19</f>
        <v>2</v>
      </c>
      <c r="M19" s="128">
        <f>JULI!M19+AGUSTUS!M19+SEPTEMBER!M19</f>
        <v>0</v>
      </c>
      <c r="N19" s="128">
        <f>JULI!N19+AGUSTUS!N19+SEPTEMBER!N19</f>
        <v>23</v>
      </c>
      <c r="O19" s="19">
        <f t="shared" si="3"/>
        <v>100</v>
      </c>
      <c r="P19" s="128">
        <f>JULI!P19+AGUSTUS!P19+SEPTEMBER!P19</f>
        <v>1</v>
      </c>
      <c r="Q19" s="19">
        <f t="shared" si="4"/>
        <v>4.3478260869565215</v>
      </c>
      <c r="R19" s="128">
        <f>JULI!R19+AGUSTUS!R19+SEPTEMBER!R19</f>
        <v>23</v>
      </c>
      <c r="S19" s="19">
        <f t="shared" si="5"/>
        <v>100</v>
      </c>
      <c r="T19" s="128">
        <f>JULI!T19+AGUSTUS!T19+SEPTEMBER!T19</f>
        <v>0</v>
      </c>
      <c r="U19" s="19">
        <f t="shared" si="6"/>
        <v>0</v>
      </c>
      <c r="V19" s="128">
        <f>JULI!V19+AGUSTUS!V19+SEPTEMBER!V19</f>
        <v>0</v>
      </c>
      <c r="W19" s="19">
        <f t="shared" si="7"/>
        <v>0</v>
      </c>
      <c r="X19" s="128">
        <f>JULI!X19+AGUSTUS!X19+SEPTEMBER!X19</f>
        <v>0</v>
      </c>
      <c r="Y19" s="19" t="e">
        <f t="shared" si="8"/>
        <v>#DIV/0!</v>
      </c>
      <c r="Z19" s="128">
        <f>JULI!Z19+AGUSTUS!Z19+SEPTEMBER!Z19</f>
        <v>23</v>
      </c>
      <c r="AA19" s="19">
        <f t="shared" si="9"/>
        <v>100</v>
      </c>
      <c r="AB19" s="128">
        <f>JULI!AB19+AGUSTUS!AB19+SEPTEMBER!AB19</f>
        <v>0</v>
      </c>
      <c r="AC19" s="19">
        <f t="shared" si="10"/>
        <v>0</v>
      </c>
      <c r="AD19" s="128">
        <f>JULI!AD19+AGUSTUS!AD19+SEPTEMBER!AD19</f>
        <v>23</v>
      </c>
      <c r="AE19" s="19">
        <f t="shared" si="11"/>
        <v>100</v>
      </c>
      <c r="AF19" s="128">
        <f>JULI!AF19+AGUSTUS!AF19+SEPTEMBER!AF19</f>
        <v>0</v>
      </c>
      <c r="AG19" s="19">
        <f t="shared" si="12"/>
        <v>0</v>
      </c>
      <c r="AH19" s="128">
        <f>JULI!AH19+AGUSTUS!AH19+SEPTEMBER!AH19</f>
        <v>23</v>
      </c>
      <c r="AI19" s="19">
        <f t="shared" si="13"/>
        <v>100</v>
      </c>
      <c r="AJ19" s="128">
        <f>JULI!AJ19+AGUSTUS!AJ19+SEPTEMBER!AJ19</f>
        <v>0</v>
      </c>
      <c r="AK19" s="19">
        <f t="shared" si="14"/>
        <v>0</v>
      </c>
      <c r="AL19" s="128">
        <f>JULI!AL19+AGUSTUS!AL19+SEPTEMBER!AL19</f>
        <v>2</v>
      </c>
      <c r="AM19" s="128">
        <f>JULI!AM19+AGUSTUS!AM19+SEPTEMBER!AM19</f>
        <v>0</v>
      </c>
      <c r="AN19" s="128">
        <f>JULI!AN19+AGUSTUS!AN19+SEPTEMBER!AN19</f>
        <v>0</v>
      </c>
      <c r="AO19" s="128">
        <f>JULI!AO19+AGUSTUS!AO19+SEPTEMBER!AO19</f>
        <v>0</v>
      </c>
      <c r="AP19" s="128">
        <f>JULI!AP19+AGUSTUS!AP19+SEPTEMBER!AP19</f>
        <v>0</v>
      </c>
      <c r="AQ19" s="128">
        <f>JULI!AQ19+AGUSTUS!AQ19+SEPTEMBER!AQ19</f>
        <v>0</v>
      </c>
      <c r="AR19" s="128">
        <f>JULI!AR19+AGUSTUS!AR19+SEPTEMBER!AR19</f>
        <v>0</v>
      </c>
      <c r="AS19" s="128">
        <f>JULI!AS19+AGUSTUS!AS19+SEPTEMBER!AS19</f>
        <v>0</v>
      </c>
      <c r="AT19" s="128">
        <f>JULI!AT19+AGUSTUS!AT19+SEPTEMBER!AT19</f>
        <v>0</v>
      </c>
      <c r="AU19" s="128">
        <f>JULI!AU19+AGUSTUS!AU19+SEPTEMBER!AU19</f>
        <v>0</v>
      </c>
      <c r="AV19" s="128">
        <f>JULI!AV19+AGUSTUS!AV19+SEPTEMBER!AV19</f>
        <v>0</v>
      </c>
      <c r="AW19" s="128">
        <f>JULI!AW19+AGUSTUS!AW19+SEPTEMBER!AW19</f>
        <v>0</v>
      </c>
      <c r="AX19" s="128">
        <f>JULI!AX19+AGUSTUS!AX19+SEPTEMBER!AX19</f>
        <v>0</v>
      </c>
      <c r="AY19" s="128">
        <f>JULI!AY19+AGUSTUS!AY19+SEPTEMBER!AY19</f>
        <v>3</v>
      </c>
      <c r="AZ19" s="128">
        <f>JULI!AZ19+AGUSTUS!AZ19+SEPTEMBER!AZ19</f>
        <v>18</v>
      </c>
      <c r="BA19" s="128">
        <f>JULI!BA19+AGUSTUS!BA19+SEPTEMBER!BA19</f>
        <v>1</v>
      </c>
      <c r="BB19" s="28">
        <f t="shared" si="15"/>
        <v>5.5555555555555554</v>
      </c>
      <c r="BC19" s="128">
        <f>JULI!BC19+AGUSTUS!BC19+SEPTEMBER!BC19</f>
        <v>0</v>
      </c>
      <c r="BD19" s="28">
        <f t="shared" si="16"/>
        <v>0</v>
      </c>
      <c r="BE19" s="128">
        <f>JULI!BE19+AGUSTUS!BE19+SEPTEMBER!BE19</f>
        <v>0</v>
      </c>
      <c r="BF19" s="29">
        <f t="shared" si="17"/>
        <v>0</v>
      </c>
      <c r="BG19" s="128">
        <f>JULI!BG19+AGUSTUS!BG19+SEPTEMBER!BG19</f>
        <v>1</v>
      </c>
      <c r="BH19" s="29">
        <f t="shared" si="18"/>
        <v>5.5555555555555554</v>
      </c>
      <c r="BI19" s="30">
        <f t="shared" si="19"/>
        <v>2</v>
      </c>
      <c r="BJ19" s="29">
        <f t="shared" si="20"/>
        <v>11.111111111111111</v>
      </c>
      <c r="BK19" s="128">
        <f>JULI!BK19+AGUSTUS!BK19+SEPTEMBER!BK19</f>
        <v>16</v>
      </c>
      <c r="BL19" s="19">
        <f t="shared" si="21"/>
        <v>88.888888888888886</v>
      </c>
      <c r="BM19" s="128">
        <f>JULI!BM19+AGUSTUS!BM19+SEPTEMBER!BM19</f>
        <v>0</v>
      </c>
      <c r="BN19" s="19">
        <f t="shared" si="22"/>
        <v>0</v>
      </c>
      <c r="BO19" s="128">
        <f>JULI!BO19+AGUSTUS!BO19+SEPTEMBER!BO19</f>
        <v>0</v>
      </c>
      <c r="BP19" s="19">
        <f t="shared" si="23"/>
        <v>0</v>
      </c>
      <c r="BQ19" s="128">
        <f>JULI!BQ19+AGUSTUS!BQ19+SEPTEMBER!BQ19</f>
        <v>0</v>
      </c>
      <c r="BR19" s="19">
        <f t="shared" si="24"/>
        <v>0</v>
      </c>
      <c r="BS19" s="128">
        <f>JULI!BS19+AGUSTUS!BS19+SEPTEMBER!BS19</f>
        <v>0</v>
      </c>
      <c r="BT19" s="19">
        <f t="shared" si="25"/>
        <v>0</v>
      </c>
      <c r="BU19" s="128">
        <f>JULI!BU19+AGUSTUS!BU19+SEPTEMBER!BU19</f>
        <v>0</v>
      </c>
      <c r="BV19" s="19">
        <f t="shared" si="26"/>
        <v>0</v>
      </c>
      <c r="BW19" s="4" t="s">
        <v>65</v>
      </c>
      <c r="BX19" s="31">
        <f>BI21+BK21+BM21+BO21+BQ21+BS21+BU21</f>
        <v>92</v>
      </c>
      <c r="BY19" s="4"/>
    </row>
    <row r="20" spans="1:77" ht="14.25" customHeight="1">
      <c r="A20" s="175"/>
      <c r="B20" s="175"/>
      <c r="C20" s="32" t="s">
        <v>71</v>
      </c>
      <c r="D20" s="128">
        <f>JULI!D20+AGUSTUS!D20+SEPTEMBER!D20</f>
        <v>26</v>
      </c>
      <c r="E20" s="128">
        <f>JULI!E20+AGUSTUS!E20+SEPTEMBER!E20</f>
        <v>20</v>
      </c>
      <c r="F20" s="128">
        <f>JULI!F20+AGUSTUS!F20+SEPTEMBER!F20</f>
        <v>26</v>
      </c>
      <c r="G20" s="19">
        <f t="shared" si="0"/>
        <v>100</v>
      </c>
      <c r="H20" s="128">
        <f>JULI!H20+AGUSTUS!H20+SEPTEMBER!H20</f>
        <v>4</v>
      </c>
      <c r="I20" s="21">
        <f t="shared" si="1"/>
        <v>15.384615384615385</v>
      </c>
      <c r="J20" s="128">
        <f>JULI!J20+AGUSTUS!J20+SEPTEMBER!J20</f>
        <v>0</v>
      </c>
      <c r="K20" s="23">
        <f t="shared" si="2"/>
        <v>0</v>
      </c>
      <c r="L20" s="128">
        <f>JULI!L20+AGUSTUS!L20+SEPTEMBER!L20</f>
        <v>0</v>
      </c>
      <c r="M20" s="128">
        <f>JULI!M20+AGUSTUS!M20+SEPTEMBER!M20</f>
        <v>0</v>
      </c>
      <c r="N20" s="128">
        <f>JULI!N20+AGUSTUS!N20+SEPTEMBER!N20</f>
        <v>26</v>
      </c>
      <c r="O20" s="19">
        <f t="shared" si="3"/>
        <v>100</v>
      </c>
      <c r="P20" s="128">
        <f>JULI!P20+AGUSTUS!P20+SEPTEMBER!P20</f>
        <v>2</v>
      </c>
      <c r="Q20" s="19">
        <f t="shared" si="4"/>
        <v>7.6923076923076925</v>
      </c>
      <c r="R20" s="128">
        <f>JULI!R20+AGUSTUS!R20+SEPTEMBER!R20</f>
        <v>26</v>
      </c>
      <c r="S20" s="19">
        <f t="shared" si="5"/>
        <v>100</v>
      </c>
      <c r="T20" s="128">
        <f>JULI!T20+AGUSTUS!T20+SEPTEMBER!T20</f>
        <v>1</v>
      </c>
      <c r="U20" s="19">
        <f t="shared" si="6"/>
        <v>3.8461538461538463</v>
      </c>
      <c r="V20" s="128">
        <f>JULI!V20+AGUSTUS!V20+SEPTEMBER!V20</f>
        <v>0</v>
      </c>
      <c r="W20" s="19">
        <f t="shared" si="7"/>
        <v>0</v>
      </c>
      <c r="X20" s="128">
        <f>JULI!X20+AGUSTUS!X20+SEPTEMBER!X20</f>
        <v>0</v>
      </c>
      <c r="Y20" s="19" t="e">
        <f t="shared" si="8"/>
        <v>#DIV/0!</v>
      </c>
      <c r="Z20" s="128">
        <f>JULI!Z20+AGUSTUS!Z20+SEPTEMBER!Z20</f>
        <v>26</v>
      </c>
      <c r="AA20" s="19">
        <f t="shared" si="9"/>
        <v>100</v>
      </c>
      <c r="AB20" s="128">
        <f>JULI!AB20+AGUSTUS!AB20+SEPTEMBER!AB20</f>
        <v>0</v>
      </c>
      <c r="AC20" s="19">
        <f t="shared" si="10"/>
        <v>0</v>
      </c>
      <c r="AD20" s="128">
        <f>JULI!AD20+AGUSTUS!AD20+SEPTEMBER!AD20</f>
        <v>26</v>
      </c>
      <c r="AE20" s="19">
        <f t="shared" si="11"/>
        <v>100</v>
      </c>
      <c r="AF20" s="128">
        <f>JULI!AF20+AGUSTUS!AF20+SEPTEMBER!AF20</f>
        <v>0</v>
      </c>
      <c r="AG20" s="19">
        <f t="shared" si="12"/>
        <v>0</v>
      </c>
      <c r="AH20" s="128">
        <f>JULI!AH20+AGUSTUS!AH20+SEPTEMBER!AH20</f>
        <v>26</v>
      </c>
      <c r="AI20" s="19">
        <f t="shared" si="13"/>
        <v>100</v>
      </c>
      <c r="AJ20" s="128">
        <f>JULI!AJ20+AGUSTUS!AJ20+SEPTEMBER!AJ20</f>
        <v>0</v>
      </c>
      <c r="AK20" s="19">
        <f t="shared" si="14"/>
        <v>0</v>
      </c>
      <c r="AL20" s="128">
        <f>JULI!AL20+AGUSTUS!AL20+SEPTEMBER!AL20</f>
        <v>0</v>
      </c>
      <c r="AM20" s="128">
        <f>JULI!AM20+AGUSTUS!AM20+SEPTEMBER!AM20</f>
        <v>0</v>
      </c>
      <c r="AN20" s="128">
        <f>JULI!AN20+AGUSTUS!AN20+SEPTEMBER!AN20</f>
        <v>0</v>
      </c>
      <c r="AO20" s="128">
        <f>JULI!AO20+AGUSTUS!AO20+SEPTEMBER!AO20</f>
        <v>0</v>
      </c>
      <c r="AP20" s="128">
        <f>JULI!AP20+AGUSTUS!AP20+SEPTEMBER!AP20</f>
        <v>0</v>
      </c>
      <c r="AQ20" s="128">
        <f>JULI!AQ20+AGUSTUS!AQ20+SEPTEMBER!AQ20</f>
        <v>0</v>
      </c>
      <c r="AR20" s="128">
        <f>JULI!AR20+AGUSTUS!AR20+SEPTEMBER!AR20</f>
        <v>0</v>
      </c>
      <c r="AS20" s="128">
        <f>JULI!AS20+AGUSTUS!AS20+SEPTEMBER!AS20</f>
        <v>0</v>
      </c>
      <c r="AT20" s="128">
        <f>JULI!AT20+AGUSTUS!AT20+SEPTEMBER!AT20</f>
        <v>0</v>
      </c>
      <c r="AU20" s="128">
        <f>JULI!AU20+AGUSTUS!AU20+SEPTEMBER!AU20</f>
        <v>0</v>
      </c>
      <c r="AV20" s="128">
        <f>JULI!AV20+AGUSTUS!AV20+SEPTEMBER!AV20</f>
        <v>0</v>
      </c>
      <c r="AW20" s="128">
        <f>JULI!AW20+AGUSTUS!AW20+SEPTEMBER!AW20</f>
        <v>0</v>
      </c>
      <c r="AX20" s="128">
        <f>JULI!AX20+AGUSTUS!AX20+SEPTEMBER!AX20</f>
        <v>0</v>
      </c>
      <c r="AY20" s="128">
        <f>JULI!AY20+AGUSTUS!AY20+SEPTEMBER!AY20</f>
        <v>4</v>
      </c>
      <c r="AZ20" s="128">
        <f>JULI!AZ20+AGUSTUS!AZ20+SEPTEMBER!AZ20</f>
        <v>15</v>
      </c>
      <c r="BA20" s="128">
        <f>JULI!BA20+AGUSTUS!BA20+SEPTEMBER!BA20</f>
        <v>5</v>
      </c>
      <c r="BB20" s="28">
        <f t="shared" si="15"/>
        <v>33.333333333333329</v>
      </c>
      <c r="BC20" s="128">
        <f>JULI!BC20+AGUSTUS!BC20+SEPTEMBER!BC20</f>
        <v>0</v>
      </c>
      <c r="BD20" s="28">
        <f t="shared" si="16"/>
        <v>0</v>
      </c>
      <c r="BE20" s="128">
        <f>JULI!BE20+AGUSTUS!BE20+SEPTEMBER!BE20</f>
        <v>0</v>
      </c>
      <c r="BF20" s="29">
        <f t="shared" si="17"/>
        <v>0</v>
      </c>
      <c r="BG20" s="128">
        <f>JULI!BG20+AGUSTUS!BG20+SEPTEMBER!BG20</f>
        <v>7</v>
      </c>
      <c r="BH20" s="29">
        <f t="shared" si="18"/>
        <v>46.666666666666664</v>
      </c>
      <c r="BI20" s="30">
        <f t="shared" si="19"/>
        <v>12</v>
      </c>
      <c r="BJ20" s="29">
        <f t="shared" si="20"/>
        <v>80</v>
      </c>
      <c r="BK20" s="128">
        <f>JULI!BK20+AGUSTUS!BK20+SEPTEMBER!BK20</f>
        <v>3</v>
      </c>
      <c r="BL20" s="19">
        <f t="shared" si="21"/>
        <v>20</v>
      </c>
      <c r="BM20" s="128">
        <f>JULI!BM20+AGUSTUS!BM20+SEPTEMBER!BM20</f>
        <v>0</v>
      </c>
      <c r="BN20" s="19">
        <f t="shared" si="22"/>
        <v>0</v>
      </c>
      <c r="BO20" s="128">
        <f>JULI!BO20+AGUSTUS!BO20+SEPTEMBER!BO20</f>
        <v>0</v>
      </c>
      <c r="BP20" s="19">
        <f t="shared" si="23"/>
        <v>0</v>
      </c>
      <c r="BQ20" s="128">
        <f>JULI!BQ20+AGUSTUS!BQ20+SEPTEMBER!BQ20</f>
        <v>0</v>
      </c>
      <c r="BR20" s="19">
        <f t="shared" si="24"/>
        <v>0</v>
      </c>
      <c r="BS20" s="128">
        <f>JULI!BS20+AGUSTUS!BS20+SEPTEMBER!BS20</f>
        <v>0</v>
      </c>
      <c r="BT20" s="19">
        <f t="shared" si="25"/>
        <v>0</v>
      </c>
      <c r="BU20" s="128">
        <f>JULI!BU20+AGUSTUS!BU20+SEPTEMBER!BU20</f>
        <v>0</v>
      </c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>
        <f>JULI!D21+AGUSTUS!D21+SEPTEMBER!D21</f>
        <v>106</v>
      </c>
      <c r="E21" s="129">
        <f>JULI!E21+AGUSTUS!E21+SEPTEMBER!E21</f>
        <v>95</v>
      </c>
      <c r="F21" s="129">
        <f>JULI!F21+AGUSTUS!F21+SEPTEMBER!F21</f>
        <v>99</v>
      </c>
      <c r="G21" s="19">
        <f t="shared" si="0"/>
        <v>93.396226415094347</v>
      </c>
      <c r="H21" s="129">
        <f>JULI!H21+AGUSTUS!H21+SEPTEMBER!H21</f>
        <v>15</v>
      </c>
      <c r="I21" s="21">
        <f t="shared" si="1"/>
        <v>15.151515151515152</v>
      </c>
      <c r="J21" s="129">
        <f>JULI!J21+AGUSTUS!J21+SEPTEMBER!J21</f>
        <v>0</v>
      </c>
      <c r="K21" s="23">
        <f t="shared" si="2"/>
        <v>0</v>
      </c>
      <c r="L21" s="129">
        <f>JULI!L21+AGUSTUS!L21+SEPTEMBER!L21</f>
        <v>2</v>
      </c>
      <c r="M21" s="129">
        <f>JULI!M21+AGUSTUS!M21+SEPTEMBER!M21</f>
        <v>0</v>
      </c>
      <c r="N21" s="129">
        <f>JULI!N21+AGUSTUS!N21+SEPTEMBER!N21</f>
        <v>106</v>
      </c>
      <c r="O21" s="19">
        <f t="shared" si="3"/>
        <v>100</v>
      </c>
      <c r="P21" s="129">
        <f>JULI!P21+AGUSTUS!P21+SEPTEMBER!P21</f>
        <v>5</v>
      </c>
      <c r="Q21" s="19">
        <f t="shared" si="4"/>
        <v>4.716981132075472</v>
      </c>
      <c r="R21" s="129">
        <f>JULI!R21+AGUSTUS!R21+SEPTEMBER!R21</f>
        <v>98</v>
      </c>
      <c r="S21" s="19">
        <f t="shared" si="5"/>
        <v>92.452830188679243</v>
      </c>
      <c r="T21" s="129">
        <f>JULI!T21+AGUSTUS!T21+SEPTEMBER!T21</f>
        <v>4</v>
      </c>
      <c r="U21" s="19">
        <f t="shared" si="6"/>
        <v>4.0816326530612246</v>
      </c>
      <c r="V21" s="129">
        <f>JULI!V21+AGUSTUS!V21+SEPTEMBER!V21</f>
        <v>0</v>
      </c>
      <c r="W21" s="19">
        <f t="shared" si="7"/>
        <v>0</v>
      </c>
      <c r="X21" s="129">
        <f>JULI!X21+AGUSTUS!X21+SEPTEMBER!X21</f>
        <v>0</v>
      </c>
      <c r="Y21" s="19" t="e">
        <f t="shared" si="8"/>
        <v>#DIV/0!</v>
      </c>
      <c r="Z21" s="129">
        <f>JULI!Z21+AGUSTUS!Z21+SEPTEMBER!Z21</f>
        <v>98</v>
      </c>
      <c r="AA21" s="19">
        <f t="shared" si="9"/>
        <v>92.452830188679243</v>
      </c>
      <c r="AB21" s="129">
        <f>JULI!AB21+AGUSTUS!AB21+SEPTEMBER!AB21</f>
        <v>0</v>
      </c>
      <c r="AC21" s="19">
        <f t="shared" si="10"/>
        <v>0</v>
      </c>
      <c r="AD21" s="129">
        <f>JULI!AD21+AGUSTUS!AD21+SEPTEMBER!AD21</f>
        <v>98</v>
      </c>
      <c r="AE21" s="19">
        <f t="shared" si="11"/>
        <v>92.452830188679243</v>
      </c>
      <c r="AF21" s="129">
        <f>JULI!AF21+AGUSTUS!AF21+SEPTEMBER!AF21</f>
        <v>0</v>
      </c>
      <c r="AG21" s="19">
        <f t="shared" si="12"/>
        <v>0</v>
      </c>
      <c r="AH21" s="129">
        <f>JULI!AH21+AGUSTUS!AH21+SEPTEMBER!AH21</f>
        <v>98</v>
      </c>
      <c r="AI21" s="19">
        <f t="shared" si="13"/>
        <v>92.452830188679243</v>
      </c>
      <c r="AJ21" s="129">
        <f>JULI!AJ21+AGUSTUS!AJ21+SEPTEMBER!AJ21</f>
        <v>0</v>
      </c>
      <c r="AK21" s="19">
        <f t="shared" si="14"/>
        <v>0</v>
      </c>
      <c r="AL21" s="129">
        <f>JULI!AL21+AGUSTUS!AL21+SEPTEMBER!AL21</f>
        <v>3</v>
      </c>
      <c r="AM21" s="129">
        <f>JULI!AM21+AGUSTUS!AM21+SEPTEMBER!AM21</f>
        <v>2</v>
      </c>
      <c r="AN21" s="129">
        <f>JULI!AN21+AGUSTUS!AN21+SEPTEMBER!AN21</f>
        <v>0</v>
      </c>
      <c r="AO21" s="129">
        <f>JULI!AO21+AGUSTUS!AO21+SEPTEMBER!AO21</f>
        <v>1</v>
      </c>
      <c r="AP21" s="129">
        <f>JULI!AP21+AGUSTUS!AP21+SEPTEMBER!AP21</f>
        <v>0</v>
      </c>
      <c r="AQ21" s="129">
        <f>JULI!AQ21+AGUSTUS!AQ21+SEPTEMBER!AQ21</f>
        <v>0</v>
      </c>
      <c r="AR21" s="129">
        <f>JULI!AR21+AGUSTUS!AR21+SEPTEMBER!AR21</f>
        <v>0</v>
      </c>
      <c r="AS21" s="129">
        <f>JULI!AS21+AGUSTUS!AS21+SEPTEMBER!AS21</f>
        <v>0</v>
      </c>
      <c r="AT21" s="129">
        <f>JULI!AT21+AGUSTUS!AT21+SEPTEMBER!AT21</f>
        <v>0</v>
      </c>
      <c r="AU21" s="129">
        <f>JULI!AU21+AGUSTUS!AU21+SEPTEMBER!AU21</f>
        <v>0</v>
      </c>
      <c r="AV21" s="129">
        <f>JULI!AV21+AGUSTUS!AV21+SEPTEMBER!AV21</f>
        <v>0</v>
      </c>
      <c r="AW21" s="129">
        <f>JULI!AW21+AGUSTUS!AW21+SEPTEMBER!AW21</f>
        <v>0</v>
      </c>
      <c r="AX21" s="129">
        <f>JULI!AX21+AGUSTUS!AX21+SEPTEMBER!AX21</f>
        <v>1</v>
      </c>
      <c r="AY21" s="129">
        <f>JULI!AY21+AGUSTUS!AY21+SEPTEMBER!AY21</f>
        <v>15</v>
      </c>
      <c r="AZ21" s="129">
        <f>JULI!AZ21+AGUSTUS!AZ21+SEPTEMBER!AZ21</f>
        <v>92</v>
      </c>
      <c r="BA21" s="129">
        <f>JULI!BA21+AGUSTUS!BA21+SEPTEMBER!BA21</f>
        <v>30</v>
      </c>
      <c r="BB21" s="28">
        <f t="shared" si="15"/>
        <v>32.608695652173914</v>
      </c>
      <c r="BC21" s="129">
        <f>JULI!BC21+AGUSTUS!BC21+SEPTEMBER!BC21</f>
        <v>0</v>
      </c>
      <c r="BD21" s="28">
        <f t="shared" si="16"/>
        <v>0</v>
      </c>
      <c r="BE21" s="129">
        <f>JULI!BE21+AGUSTUS!BE21+SEPTEMBER!BE21</f>
        <v>0</v>
      </c>
      <c r="BF21" s="29">
        <f t="shared" si="17"/>
        <v>0</v>
      </c>
      <c r="BG21" s="129">
        <f>JULI!BG21+AGUSTUS!BG21+SEPTEMBER!BG21</f>
        <v>15</v>
      </c>
      <c r="BH21" s="29">
        <f t="shared" si="18"/>
        <v>16.304347826086957</v>
      </c>
      <c r="BI21" s="30">
        <f t="shared" si="19"/>
        <v>45</v>
      </c>
      <c r="BJ21" s="29">
        <f t="shared" si="20"/>
        <v>48.913043478260867</v>
      </c>
      <c r="BK21" s="129">
        <f>JULI!BK21+AGUSTUS!BK21+SEPTEMBER!BK21</f>
        <v>47</v>
      </c>
      <c r="BL21" s="19">
        <f t="shared" si="21"/>
        <v>51.086956521739133</v>
      </c>
      <c r="BM21" s="129">
        <f>JULI!BM21+AGUSTUS!BM21+SEPTEMBER!BM21</f>
        <v>0</v>
      </c>
      <c r="BN21" s="19">
        <f t="shared" si="22"/>
        <v>0</v>
      </c>
      <c r="BO21" s="129">
        <f>JULI!BO21+AGUSTUS!BO21+SEPTEMBER!BO21</f>
        <v>0</v>
      </c>
      <c r="BP21" s="19">
        <f t="shared" si="23"/>
        <v>0</v>
      </c>
      <c r="BQ21" s="129">
        <f>JULI!BQ21+AGUSTUS!BQ21+SEPTEMBER!BQ21</f>
        <v>0</v>
      </c>
      <c r="BR21" s="19">
        <f t="shared" si="24"/>
        <v>0</v>
      </c>
      <c r="BS21" s="129">
        <f>JULI!BS21+AGUSTUS!BS21+SEPTEMBER!BS21</f>
        <v>0</v>
      </c>
      <c r="BT21" s="19">
        <f t="shared" si="25"/>
        <v>0</v>
      </c>
      <c r="BU21" s="129">
        <f>JULI!BU21+AGUSTUS!BU21+SEPTEMBER!BU21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98">
        <v>3</v>
      </c>
      <c r="B22" s="198" t="s">
        <v>72</v>
      </c>
      <c r="C22" s="32" t="s">
        <v>73</v>
      </c>
      <c r="D22" s="128">
        <f>JULI!D22+AGUSTUS!D22+SEPTEMBER!D22</f>
        <v>29</v>
      </c>
      <c r="E22" s="128">
        <f>JULI!E22+AGUSTUS!E22+SEPTEMBER!E22</f>
        <v>27</v>
      </c>
      <c r="F22" s="128">
        <f>JULI!F22+AGUSTUS!F22+SEPTEMBER!F22</f>
        <v>13</v>
      </c>
      <c r="G22" s="19">
        <f t="shared" si="0"/>
        <v>44.827586206896555</v>
      </c>
      <c r="H22" s="128">
        <f>JULI!H22+AGUSTUS!H22+SEPTEMBER!H22</f>
        <v>0</v>
      </c>
      <c r="I22" s="21">
        <f t="shared" si="1"/>
        <v>0</v>
      </c>
      <c r="J22" s="128">
        <f>JULI!J22+AGUSTUS!J22+SEPTEMBER!J22</f>
        <v>0</v>
      </c>
      <c r="K22" s="23">
        <f t="shared" si="2"/>
        <v>0</v>
      </c>
      <c r="L22" s="128">
        <f>JULI!L22+AGUSTUS!L22+SEPTEMBER!L22</f>
        <v>2</v>
      </c>
      <c r="M22" s="128">
        <f>JULI!M22+AGUSTUS!M22+SEPTEMBER!M22</f>
        <v>0</v>
      </c>
      <c r="N22" s="128">
        <f>JULI!N22+AGUSTUS!N22+SEPTEMBER!N22</f>
        <v>25</v>
      </c>
      <c r="O22" s="19">
        <f t="shared" si="3"/>
        <v>86.206896551724128</v>
      </c>
      <c r="P22" s="128">
        <f>JULI!P22+AGUSTUS!P22+SEPTEMBER!P22</f>
        <v>3</v>
      </c>
      <c r="Q22" s="19">
        <f t="shared" si="4"/>
        <v>12</v>
      </c>
      <c r="R22" s="128">
        <f>JULI!R22+AGUSTUS!R22+SEPTEMBER!R22</f>
        <v>20</v>
      </c>
      <c r="S22" s="19">
        <f t="shared" si="5"/>
        <v>68.965517241379317</v>
      </c>
      <c r="T22" s="128">
        <f>JULI!T22+AGUSTUS!T22+SEPTEMBER!T22</f>
        <v>0</v>
      </c>
      <c r="U22" s="19">
        <f t="shared" si="6"/>
        <v>0</v>
      </c>
      <c r="V22" s="128">
        <f>JULI!V22+AGUSTUS!V22+SEPTEMBER!V22</f>
        <v>17</v>
      </c>
      <c r="W22" s="19">
        <f t="shared" si="7"/>
        <v>58.620689655172406</v>
      </c>
      <c r="X22" s="128">
        <f>JULI!X22+AGUSTUS!X22+SEPTEMBER!X22</f>
        <v>0</v>
      </c>
      <c r="Y22" s="19">
        <f t="shared" si="8"/>
        <v>0</v>
      </c>
      <c r="Z22" s="128">
        <f>JULI!Z22+AGUSTUS!Z22+SEPTEMBER!Z22</f>
        <v>18</v>
      </c>
      <c r="AA22" s="19">
        <f t="shared" si="9"/>
        <v>62.068965517241381</v>
      </c>
      <c r="AB22" s="128">
        <f>JULI!AB22+AGUSTUS!AB22+SEPTEMBER!AB22</f>
        <v>0</v>
      </c>
      <c r="AC22" s="19">
        <f t="shared" si="10"/>
        <v>0</v>
      </c>
      <c r="AD22" s="128">
        <f>JULI!AD22+AGUSTUS!AD22+SEPTEMBER!AD22</f>
        <v>18</v>
      </c>
      <c r="AE22" s="19">
        <f t="shared" si="11"/>
        <v>62.068965517241381</v>
      </c>
      <c r="AF22" s="128">
        <f>JULI!AF22+AGUSTUS!AF22+SEPTEMBER!AF22</f>
        <v>0</v>
      </c>
      <c r="AG22" s="19">
        <f t="shared" si="12"/>
        <v>0</v>
      </c>
      <c r="AH22" s="128">
        <f>JULI!AH22+AGUSTUS!AH22+SEPTEMBER!AH22</f>
        <v>18</v>
      </c>
      <c r="AI22" s="19">
        <f t="shared" si="13"/>
        <v>62.068965517241381</v>
      </c>
      <c r="AJ22" s="128">
        <f>JULI!AJ22+AGUSTUS!AJ22+SEPTEMBER!AJ22</f>
        <v>0</v>
      </c>
      <c r="AK22" s="19">
        <f t="shared" si="14"/>
        <v>0</v>
      </c>
      <c r="AL22" s="128">
        <f>JULI!AL22+AGUSTUS!AL22+SEPTEMBER!AL22</f>
        <v>0</v>
      </c>
      <c r="AM22" s="128">
        <f>JULI!AM22+AGUSTUS!AM22+SEPTEMBER!AM22</f>
        <v>2</v>
      </c>
      <c r="AN22" s="128">
        <f>JULI!AN22+AGUSTUS!AN22+SEPTEMBER!AN22</f>
        <v>0</v>
      </c>
      <c r="AO22" s="128">
        <f>JULI!AO22+AGUSTUS!AO22+SEPTEMBER!AO22</f>
        <v>0</v>
      </c>
      <c r="AP22" s="128">
        <f>JULI!AP22+AGUSTUS!AP22+SEPTEMBER!AP22</f>
        <v>0</v>
      </c>
      <c r="AQ22" s="128">
        <f>JULI!AQ22+AGUSTUS!AQ22+SEPTEMBER!AQ22</f>
        <v>0</v>
      </c>
      <c r="AR22" s="128">
        <f>JULI!AR22+AGUSTUS!AR22+SEPTEMBER!AR22</f>
        <v>0</v>
      </c>
      <c r="AS22" s="128">
        <f>JULI!AS22+AGUSTUS!AS22+SEPTEMBER!AS22</f>
        <v>0</v>
      </c>
      <c r="AT22" s="128">
        <f>JULI!AT22+AGUSTUS!AT22+SEPTEMBER!AT22</f>
        <v>0</v>
      </c>
      <c r="AU22" s="128">
        <f>JULI!AU22+AGUSTUS!AU22+SEPTEMBER!AU22</f>
        <v>0</v>
      </c>
      <c r="AV22" s="128">
        <f>JULI!AV22+AGUSTUS!AV22+SEPTEMBER!AV22</f>
        <v>0</v>
      </c>
      <c r="AW22" s="128">
        <f>JULI!AW22+AGUSTUS!AW22+SEPTEMBER!AW22</f>
        <v>0</v>
      </c>
      <c r="AX22" s="128">
        <f>JULI!AX22+AGUSTUS!AX22+SEPTEMBER!AX22</f>
        <v>2</v>
      </c>
      <c r="AY22" s="128">
        <f>JULI!AY22+AGUSTUS!AY22+SEPTEMBER!AY22</f>
        <v>3</v>
      </c>
      <c r="AZ22" s="128">
        <f>JULI!AZ22+AGUSTUS!AZ22+SEPTEMBER!AZ22</f>
        <v>30</v>
      </c>
      <c r="BA22" s="128">
        <f>JULI!BA22+AGUSTUS!BA22+SEPTEMBER!BA22</f>
        <v>9</v>
      </c>
      <c r="BB22" s="28">
        <f t="shared" si="15"/>
        <v>30</v>
      </c>
      <c r="BC22" s="128">
        <f>JULI!BC22+AGUSTUS!BC22+SEPTEMBER!BC22</f>
        <v>0</v>
      </c>
      <c r="BD22" s="28">
        <f t="shared" si="16"/>
        <v>0</v>
      </c>
      <c r="BE22" s="128">
        <f>JULI!BE22+AGUSTUS!BE22+SEPTEMBER!BE22</f>
        <v>0</v>
      </c>
      <c r="BF22" s="29">
        <f t="shared" si="17"/>
        <v>0</v>
      </c>
      <c r="BG22" s="128">
        <f>JULI!BG22+AGUSTUS!BG22+SEPTEMBER!BG22</f>
        <v>7</v>
      </c>
      <c r="BH22" s="29">
        <f t="shared" si="18"/>
        <v>23.333333333333332</v>
      </c>
      <c r="BI22" s="30">
        <f t="shared" si="19"/>
        <v>16</v>
      </c>
      <c r="BJ22" s="29">
        <f t="shared" si="20"/>
        <v>53.333333333333336</v>
      </c>
      <c r="BK22" s="128">
        <f>JULI!BK22+AGUSTUS!BK22+SEPTEMBER!BK22</f>
        <v>14</v>
      </c>
      <c r="BL22" s="19">
        <f t="shared" si="21"/>
        <v>46.666666666666664</v>
      </c>
      <c r="BM22" s="128">
        <f>JULI!BM22+AGUSTUS!BM22+SEPTEMBER!BM22</f>
        <v>0</v>
      </c>
      <c r="BN22" s="19">
        <f t="shared" si="22"/>
        <v>0</v>
      </c>
      <c r="BO22" s="128">
        <f>JULI!BO22+AGUSTUS!BO22+SEPTEMBER!BO22</f>
        <v>0</v>
      </c>
      <c r="BP22" s="19">
        <f t="shared" si="23"/>
        <v>0</v>
      </c>
      <c r="BQ22" s="128">
        <f>JULI!BQ22+AGUSTUS!BQ22+SEPTEMBER!BQ22</f>
        <v>0</v>
      </c>
      <c r="BR22" s="19">
        <f t="shared" si="24"/>
        <v>0</v>
      </c>
      <c r="BS22" s="128">
        <f>JULI!BS22+AGUSTUS!BS22+SEPTEMBER!BS22</f>
        <v>0</v>
      </c>
      <c r="BT22" s="19">
        <f t="shared" si="25"/>
        <v>0</v>
      </c>
      <c r="BU22" s="128">
        <f>JULI!BU22+AGUSTUS!BU22+SEPTEMBER!BU22</f>
        <v>0</v>
      </c>
      <c r="BV22" s="19">
        <f t="shared" si="26"/>
        <v>0</v>
      </c>
      <c r="BW22" s="4" t="s">
        <v>61</v>
      </c>
      <c r="BX22" s="31">
        <f>SUM(AL25:AY25)+AB25+AF25+AJ25</f>
        <v>12</v>
      </c>
      <c r="BY22" s="4"/>
    </row>
    <row r="23" spans="1:77" ht="14.25" customHeight="1">
      <c r="A23" s="174"/>
      <c r="B23" s="174"/>
      <c r="C23" s="32" t="s">
        <v>74</v>
      </c>
      <c r="D23" s="128">
        <f>JULI!D23+AGUSTUS!D23+SEPTEMBER!D23</f>
        <v>19</v>
      </c>
      <c r="E23" s="128">
        <f>JULI!E23+AGUSTUS!E23+SEPTEMBER!E23</f>
        <v>22</v>
      </c>
      <c r="F23" s="128">
        <f>JULI!F23+AGUSTUS!F23+SEPTEMBER!F23</f>
        <v>9</v>
      </c>
      <c r="G23" s="19">
        <f t="shared" si="0"/>
        <v>47.368421052631575</v>
      </c>
      <c r="H23" s="128">
        <f>JULI!H23+AGUSTUS!H23+SEPTEMBER!H23</f>
        <v>0</v>
      </c>
      <c r="I23" s="21">
        <f t="shared" si="1"/>
        <v>0</v>
      </c>
      <c r="J23" s="128">
        <f>JULI!J23+AGUSTUS!J23+SEPTEMBER!J23</f>
        <v>0</v>
      </c>
      <c r="K23" s="23">
        <f t="shared" si="2"/>
        <v>0</v>
      </c>
      <c r="L23" s="128">
        <f>JULI!L23+AGUSTUS!L23+SEPTEMBER!L23</f>
        <v>1</v>
      </c>
      <c r="M23" s="128">
        <f>JULI!M23+AGUSTUS!M23+SEPTEMBER!M23</f>
        <v>0</v>
      </c>
      <c r="N23" s="128">
        <f>JULI!N23+AGUSTUS!N23+SEPTEMBER!N23</f>
        <v>17</v>
      </c>
      <c r="O23" s="19">
        <f t="shared" si="3"/>
        <v>89.473684210526315</v>
      </c>
      <c r="P23" s="128">
        <f>JULI!P23+AGUSTUS!P23+SEPTEMBER!P23</f>
        <v>1</v>
      </c>
      <c r="Q23" s="19">
        <f t="shared" si="4"/>
        <v>5.8823529411764701</v>
      </c>
      <c r="R23" s="128">
        <f>JULI!R23+AGUSTUS!R23+SEPTEMBER!R23</f>
        <v>15</v>
      </c>
      <c r="S23" s="19">
        <f t="shared" si="5"/>
        <v>78.94736842105263</v>
      </c>
      <c r="T23" s="128">
        <f>JULI!T23+AGUSTUS!T23+SEPTEMBER!T23</f>
        <v>1</v>
      </c>
      <c r="U23" s="19">
        <f t="shared" si="6"/>
        <v>6.666666666666667</v>
      </c>
      <c r="V23" s="128">
        <f>JULI!V23+AGUSTUS!V23+SEPTEMBER!V23</f>
        <v>15</v>
      </c>
      <c r="W23" s="19">
        <f t="shared" si="7"/>
        <v>78.94736842105263</v>
      </c>
      <c r="X23" s="128">
        <f>JULI!X23+AGUSTUS!X23+SEPTEMBER!X23</f>
        <v>0</v>
      </c>
      <c r="Y23" s="19">
        <f t="shared" si="8"/>
        <v>0</v>
      </c>
      <c r="Z23" s="128">
        <f>JULI!Z23+AGUSTUS!Z23+SEPTEMBER!Z23</f>
        <v>15</v>
      </c>
      <c r="AA23" s="19">
        <f t="shared" si="9"/>
        <v>78.94736842105263</v>
      </c>
      <c r="AB23" s="128">
        <f>JULI!AB23+AGUSTUS!AB23+SEPTEMBER!AB23</f>
        <v>0</v>
      </c>
      <c r="AC23" s="19">
        <f t="shared" si="10"/>
        <v>0</v>
      </c>
      <c r="AD23" s="128">
        <f>JULI!AD23+AGUSTUS!AD23+SEPTEMBER!AD23</f>
        <v>15</v>
      </c>
      <c r="AE23" s="19">
        <f t="shared" si="11"/>
        <v>78.94736842105263</v>
      </c>
      <c r="AF23" s="128">
        <f>JULI!AF23+AGUSTUS!AF23+SEPTEMBER!AF23</f>
        <v>0</v>
      </c>
      <c r="AG23" s="19">
        <f t="shared" si="12"/>
        <v>0</v>
      </c>
      <c r="AH23" s="128">
        <f>JULI!AH23+AGUSTUS!AH23+SEPTEMBER!AH23</f>
        <v>15</v>
      </c>
      <c r="AI23" s="19">
        <f t="shared" si="13"/>
        <v>78.94736842105263</v>
      </c>
      <c r="AJ23" s="128">
        <f>JULI!AJ23+AGUSTUS!AJ23+SEPTEMBER!AJ23</f>
        <v>0</v>
      </c>
      <c r="AK23" s="19">
        <f t="shared" si="14"/>
        <v>0</v>
      </c>
      <c r="AL23" s="128">
        <f>JULI!AL23+AGUSTUS!AL23+SEPTEMBER!AL23</f>
        <v>0</v>
      </c>
      <c r="AM23" s="128">
        <f>JULI!AM23+AGUSTUS!AM23+SEPTEMBER!AM23</f>
        <v>2</v>
      </c>
      <c r="AN23" s="128">
        <f>JULI!AN23+AGUSTUS!AN23+SEPTEMBER!AN23</f>
        <v>1</v>
      </c>
      <c r="AO23" s="128">
        <f>JULI!AO23+AGUSTUS!AO23+SEPTEMBER!AO23</f>
        <v>0</v>
      </c>
      <c r="AP23" s="128">
        <f>JULI!AP23+AGUSTUS!AP23+SEPTEMBER!AP23</f>
        <v>0</v>
      </c>
      <c r="AQ23" s="128">
        <f>JULI!AQ23+AGUSTUS!AQ23+SEPTEMBER!AQ23</f>
        <v>0</v>
      </c>
      <c r="AR23" s="128">
        <f>JULI!AR23+AGUSTUS!AR23+SEPTEMBER!AR23</f>
        <v>2</v>
      </c>
      <c r="AS23" s="128">
        <f>JULI!AS23+AGUSTUS!AS23+SEPTEMBER!AS23</f>
        <v>0</v>
      </c>
      <c r="AT23" s="128">
        <f>JULI!AT23+AGUSTUS!AT23+SEPTEMBER!AT23</f>
        <v>0</v>
      </c>
      <c r="AU23" s="128">
        <f>JULI!AU23+AGUSTUS!AU23+SEPTEMBER!AU23</f>
        <v>0</v>
      </c>
      <c r="AV23" s="128">
        <f>JULI!AV23+AGUSTUS!AV23+SEPTEMBER!AV23</f>
        <v>0</v>
      </c>
      <c r="AW23" s="128">
        <f>JULI!AW23+AGUSTUS!AW23+SEPTEMBER!AW23</f>
        <v>0</v>
      </c>
      <c r="AX23" s="128">
        <f>JULI!AX23+AGUSTUS!AX23+SEPTEMBER!AX23</f>
        <v>0</v>
      </c>
      <c r="AY23" s="128">
        <f>JULI!AY23+AGUSTUS!AY23+SEPTEMBER!AY23</f>
        <v>0</v>
      </c>
      <c r="AZ23" s="128">
        <f>JULI!AZ23+AGUSTUS!AZ23+SEPTEMBER!AZ23</f>
        <v>16</v>
      </c>
      <c r="BA23" s="128">
        <f>JULI!BA23+AGUSTUS!BA23+SEPTEMBER!BA23</f>
        <v>5</v>
      </c>
      <c r="BB23" s="28">
        <f t="shared" si="15"/>
        <v>31.25</v>
      </c>
      <c r="BC23" s="128">
        <f>JULI!BC23+AGUSTUS!BC23+SEPTEMBER!BC23</f>
        <v>0</v>
      </c>
      <c r="BD23" s="28">
        <f t="shared" si="16"/>
        <v>0</v>
      </c>
      <c r="BE23" s="128">
        <f>JULI!BE23+AGUSTUS!BE23+SEPTEMBER!BE23</f>
        <v>0</v>
      </c>
      <c r="BF23" s="29">
        <f t="shared" si="17"/>
        <v>0</v>
      </c>
      <c r="BG23" s="128">
        <f>JULI!BG23+AGUSTUS!BG23+SEPTEMBER!BG23</f>
        <v>3</v>
      </c>
      <c r="BH23" s="29">
        <f t="shared" si="18"/>
        <v>18.75</v>
      </c>
      <c r="BI23" s="30">
        <f t="shared" si="19"/>
        <v>8</v>
      </c>
      <c r="BJ23" s="29">
        <f t="shared" si="20"/>
        <v>50</v>
      </c>
      <c r="BK23" s="128">
        <f>JULI!BK23+AGUSTUS!BK23+SEPTEMBER!BK23</f>
        <v>8</v>
      </c>
      <c r="BL23" s="19">
        <f t="shared" si="21"/>
        <v>50</v>
      </c>
      <c r="BM23" s="128">
        <f>JULI!BM23+AGUSTUS!BM23+SEPTEMBER!BM23</f>
        <v>0</v>
      </c>
      <c r="BN23" s="19">
        <f t="shared" si="22"/>
        <v>0</v>
      </c>
      <c r="BO23" s="128">
        <f>JULI!BO23+AGUSTUS!BO23+SEPTEMBER!BO23</f>
        <v>0</v>
      </c>
      <c r="BP23" s="19">
        <f t="shared" si="23"/>
        <v>0</v>
      </c>
      <c r="BQ23" s="128">
        <f>JULI!BQ23+AGUSTUS!BQ23+SEPTEMBER!BQ23</f>
        <v>0</v>
      </c>
      <c r="BR23" s="19">
        <f t="shared" si="24"/>
        <v>0</v>
      </c>
      <c r="BS23" s="128">
        <f>JULI!BS23+AGUSTUS!BS23+SEPTEMBER!BS23</f>
        <v>0</v>
      </c>
      <c r="BT23" s="19">
        <f t="shared" si="25"/>
        <v>0</v>
      </c>
      <c r="BU23" s="128">
        <f>JULI!BU23+AGUSTUS!BU23+SEPTEMBER!BU23</f>
        <v>0</v>
      </c>
      <c r="BV23" s="19">
        <f t="shared" si="26"/>
        <v>0</v>
      </c>
      <c r="BW23" s="4" t="s">
        <v>63</v>
      </c>
      <c r="BX23" s="31">
        <f>BI25+BK25+BM25+BO25+BQ25+BS25</f>
        <v>68</v>
      </c>
      <c r="BY23" s="4"/>
    </row>
    <row r="24" spans="1:77" ht="14.25" customHeight="1">
      <c r="A24" s="175"/>
      <c r="B24" s="175"/>
      <c r="C24" s="32" t="s">
        <v>75</v>
      </c>
      <c r="D24" s="128">
        <f>JULI!D24+AGUSTUS!D24+SEPTEMBER!D24</f>
        <v>22</v>
      </c>
      <c r="E24" s="128">
        <f>JULI!E24+AGUSTUS!E24+SEPTEMBER!E24</f>
        <v>21</v>
      </c>
      <c r="F24" s="128">
        <f>JULI!F24+AGUSTUS!F24+SEPTEMBER!F24</f>
        <v>19</v>
      </c>
      <c r="G24" s="19">
        <f t="shared" si="0"/>
        <v>86.36363636363636</v>
      </c>
      <c r="H24" s="128">
        <f>JULI!H24+AGUSTUS!H24+SEPTEMBER!H24</f>
        <v>1</v>
      </c>
      <c r="I24" s="21">
        <f t="shared" si="1"/>
        <v>5.2631578947368416</v>
      </c>
      <c r="J24" s="128">
        <f>JULI!J24+AGUSTUS!J24+SEPTEMBER!J24</f>
        <v>0</v>
      </c>
      <c r="K24" s="23">
        <f t="shared" si="2"/>
        <v>0</v>
      </c>
      <c r="L24" s="128">
        <f>JULI!L24+AGUSTUS!L24+SEPTEMBER!L24</f>
        <v>4</v>
      </c>
      <c r="M24" s="128">
        <f>JULI!M24+AGUSTUS!M24+SEPTEMBER!M24</f>
        <v>0</v>
      </c>
      <c r="N24" s="128">
        <f>JULI!N24+AGUSTUS!N24+SEPTEMBER!N24</f>
        <v>22</v>
      </c>
      <c r="O24" s="19">
        <f t="shared" si="3"/>
        <v>100</v>
      </c>
      <c r="P24" s="128">
        <f>JULI!P24+AGUSTUS!P24+SEPTEMBER!P24</f>
        <v>0</v>
      </c>
      <c r="Q24" s="19">
        <f t="shared" si="4"/>
        <v>0</v>
      </c>
      <c r="R24" s="128">
        <f>JULI!R24+AGUSTUS!R24+SEPTEMBER!R24</f>
        <v>19</v>
      </c>
      <c r="S24" s="19">
        <f t="shared" si="5"/>
        <v>86.36363636363636</v>
      </c>
      <c r="T24" s="128">
        <f>JULI!T24+AGUSTUS!T24+SEPTEMBER!T24</f>
        <v>0</v>
      </c>
      <c r="U24" s="19">
        <f t="shared" si="6"/>
        <v>0</v>
      </c>
      <c r="V24" s="128">
        <f>JULI!V24+AGUSTUS!V24+SEPTEMBER!V24</f>
        <v>19</v>
      </c>
      <c r="W24" s="19">
        <f t="shared" si="7"/>
        <v>86.36363636363636</v>
      </c>
      <c r="X24" s="128">
        <f>JULI!X24+AGUSTUS!X24+SEPTEMBER!X24</f>
        <v>0</v>
      </c>
      <c r="Y24" s="19">
        <f t="shared" si="8"/>
        <v>0</v>
      </c>
      <c r="Z24" s="128">
        <f>JULI!Z24+AGUSTUS!Z24+SEPTEMBER!Z24</f>
        <v>19</v>
      </c>
      <c r="AA24" s="19">
        <f t="shared" si="9"/>
        <v>86.36363636363636</v>
      </c>
      <c r="AB24" s="128">
        <f>JULI!AB24+AGUSTUS!AB24+SEPTEMBER!AB24</f>
        <v>0</v>
      </c>
      <c r="AC24" s="19">
        <f t="shared" si="10"/>
        <v>0</v>
      </c>
      <c r="AD24" s="128">
        <f>JULI!AD24+AGUSTUS!AD24+SEPTEMBER!AD24</f>
        <v>19</v>
      </c>
      <c r="AE24" s="19">
        <f t="shared" si="11"/>
        <v>86.36363636363636</v>
      </c>
      <c r="AF24" s="128">
        <f>JULI!AF24+AGUSTUS!AF24+SEPTEMBER!AF24</f>
        <v>0</v>
      </c>
      <c r="AG24" s="19">
        <f t="shared" si="12"/>
        <v>0</v>
      </c>
      <c r="AH24" s="128">
        <f>JULI!AH24+AGUSTUS!AH24+SEPTEMBER!AH24</f>
        <v>19</v>
      </c>
      <c r="AI24" s="19">
        <f t="shared" si="13"/>
        <v>86.36363636363636</v>
      </c>
      <c r="AJ24" s="128">
        <f>JULI!AJ24+AGUSTUS!AJ24+SEPTEMBER!AJ24</f>
        <v>0</v>
      </c>
      <c r="AK24" s="19">
        <f t="shared" si="14"/>
        <v>0</v>
      </c>
      <c r="AL24" s="128">
        <f>JULI!AL24+AGUSTUS!AL24+SEPTEMBER!AL24</f>
        <v>0</v>
      </c>
      <c r="AM24" s="128">
        <f>JULI!AM24+AGUSTUS!AM24+SEPTEMBER!AM24</f>
        <v>0</v>
      </c>
      <c r="AN24" s="128">
        <f>JULI!AN24+AGUSTUS!AN24+SEPTEMBER!AN24</f>
        <v>0</v>
      </c>
      <c r="AO24" s="128">
        <f>JULI!AO24+AGUSTUS!AO24+SEPTEMBER!AO24</f>
        <v>0</v>
      </c>
      <c r="AP24" s="128">
        <f>JULI!AP24+AGUSTUS!AP24+SEPTEMBER!AP24</f>
        <v>0</v>
      </c>
      <c r="AQ24" s="128">
        <f>JULI!AQ24+AGUSTUS!AQ24+SEPTEMBER!AQ24</f>
        <v>0</v>
      </c>
      <c r="AR24" s="128">
        <f>JULI!AR24+AGUSTUS!AR24+SEPTEMBER!AR24</f>
        <v>0</v>
      </c>
      <c r="AS24" s="128">
        <f>JULI!AS24+AGUSTUS!AS24+SEPTEMBER!AS24</f>
        <v>0</v>
      </c>
      <c r="AT24" s="128">
        <f>JULI!AT24+AGUSTUS!AT24+SEPTEMBER!AT24</f>
        <v>0</v>
      </c>
      <c r="AU24" s="128">
        <f>JULI!AU24+AGUSTUS!AU24+SEPTEMBER!AU24</f>
        <v>0</v>
      </c>
      <c r="AV24" s="128">
        <f>JULI!AV24+AGUSTUS!AV24+SEPTEMBER!AV24</f>
        <v>0</v>
      </c>
      <c r="AW24" s="128">
        <f>JULI!AW24+AGUSTUS!AW24+SEPTEMBER!AW24</f>
        <v>0</v>
      </c>
      <c r="AX24" s="128">
        <f>JULI!AX24+AGUSTUS!AX24+SEPTEMBER!AX24</f>
        <v>0</v>
      </c>
      <c r="AY24" s="128">
        <f>JULI!AY24+AGUSTUS!AY24+SEPTEMBER!AY24</f>
        <v>0</v>
      </c>
      <c r="AZ24" s="128">
        <f>JULI!AZ24+AGUSTUS!AZ24+SEPTEMBER!AZ24</f>
        <v>22</v>
      </c>
      <c r="BA24" s="128">
        <f>JULI!BA24+AGUSTUS!BA24+SEPTEMBER!BA24</f>
        <v>5</v>
      </c>
      <c r="BB24" s="28">
        <f t="shared" si="15"/>
        <v>22.727272727272727</v>
      </c>
      <c r="BC24" s="128">
        <f>JULI!BC24+AGUSTUS!BC24+SEPTEMBER!BC24</f>
        <v>0</v>
      </c>
      <c r="BD24" s="28">
        <f t="shared" si="16"/>
        <v>0</v>
      </c>
      <c r="BE24" s="128">
        <f>JULI!BE24+AGUSTUS!BE24+SEPTEMBER!BE24</f>
        <v>0</v>
      </c>
      <c r="BF24" s="29">
        <f t="shared" si="17"/>
        <v>0</v>
      </c>
      <c r="BG24" s="128">
        <f>JULI!BG24+AGUSTUS!BG24+SEPTEMBER!BG24</f>
        <v>5</v>
      </c>
      <c r="BH24" s="29">
        <f t="shared" si="18"/>
        <v>22.727272727272727</v>
      </c>
      <c r="BI24" s="30">
        <f t="shared" si="19"/>
        <v>10</v>
      </c>
      <c r="BJ24" s="29">
        <f t="shared" si="20"/>
        <v>45.454545454545453</v>
      </c>
      <c r="BK24" s="128">
        <f>JULI!BK24+AGUSTUS!BK24+SEPTEMBER!BK24</f>
        <v>12</v>
      </c>
      <c r="BL24" s="19">
        <f t="shared" si="21"/>
        <v>54.54545454545454</v>
      </c>
      <c r="BM24" s="128">
        <f>JULI!BM24+AGUSTUS!BM24+SEPTEMBER!BM24</f>
        <v>0</v>
      </c>
      <c r="BN24" s="19">
        <f t="shared" si="22"/>
        <v>0</v>
      </c>
      <c r="BO24" s="128">
        <f>JULI!BO24+AGUSTUS!BO24+SEPTEMBER!BO24</f>
        <v>0</v>
      </c>
      <c r="BP24" s="19">
        <f t="shared" si="23"/>
        <v>0</v>
      </c>
      <c r="BQ24" s="128">
        <f>JULI!BQ24+AGUSTUS!BQ24+SEPTEMBER!BQ24</f>
        <v>0</v>
      </c>
      <c r="BR24" s="19">
        <f t="shared" si="24"/>
        <v>0</v>
      </c>
      <c r="BS24" s="128">
        <f>JULI!BS24+AGUSTUS!BS24+SEPTEMBER!BS24</f>
        <v>0</v>
      </c>
      <c r="BT24" s="19">
        <f t="shared" si="25"/>
        <v>0</v>
      </c>
      <c r="BU24" s="128">
        <f>JULI!BU24+AGUSTUS!BU24+SEPTEMBER!BU24</f>
        <v>0</v>
      </c>
      <c r="BV24" s="19">
        <f t="shared" si="26"/>
        <v>0</v>
      </c>
      <c r="BW24" s="4" t="s">
        <v>65</v>
      </c>
      <c r="BX24" s="31">
        <f>BI25+BK25+BM25+BO25+BQ25+BS25+BU25</f>
        <v>68</v>
      </c>
      <c r="BY24" s="4"/>
    </row>
    <row r="25" spans="1:77" ht="14.25" customHeight="1">
      <c r="A25" s="52"/>
      <c r="B25" s="52"/>
      <c r="C25" s="35" t="s">
        <v>8</v>
      </c>
      <c r="D25" s="129">
        <f>JULI!D25+AGUSTUS!D25+SEPTEMBER!D25</f>
        <v>70</v>
      </c>
      <c r="E25" s="129">
        <f>JULI!E25+AGUSTUS!E25+SEPTEMBER!E25</f>
        <v>70</v>
      </c>
      <c r="F25" s="129">
        <f>JULI!F25+AGUSTUS!F25+SEPTEMBER!F25</f>
        <v>41</v>
      </c>
      <c r="G25" s="19">
        <f t="shared" si="0"/>
        <v>58.571428571428577</v>
      </c>
      <c r="H25" s="129">
        <f>JULI!H25+AGUSTUS!H25+SEPTEMBER!H25</f>
        <v>1</v>
      </c>
      <c r="I25" s="21">
        <f t="shared" si="1"/>
        <v>2.4390243902439024</v>
      </c>
      <c r="J25" s="129">
        <f>JULI!J25+AGUSTUS!J25+SEPTEMBER!J25</f>
        <v>0</v>
      </c>
      <c r="K25" s="23">
        <f t="shared" si="2"/>
        <v>0</v>
      </c>
      <c r="L25" s="129">
        <f>JULI!L25+AGUSTUS!L25+SEPTEMBER!L25</f>
        <v>7</v>
      </c>
      <c r="M25" s="129">
        <f>JULI!M25+AGUSTUS!M25+SEPTEMBER!M25</f>
        <v>0</v>
      </c>
      <c r="N25" s="129">
        <f>JULI!N25+AGUSTUS!N25+SEPTEMBER!N25</f>
        <v>64</v>
      </c>
      <c r="O25" s="19">
        <f t="shared" si="3"/>
        <v>91.428571428571431</v>
      </c>
      <c r="P25" s="129">
        <f>JULI!P25+AGUSTUS!P25+SEPTEMBER!P25</f>
        <v>4</v>
      </c>
      <c r="Q25" s="19">
        <f t="shared" si="4"/>
        <v>6.25</v>
      </c>
      <c r="R25" s="129">
        <f>JULI!R25+AGUSTUS!R25+SEPTEMBER!R25</f>
        <v>54</v>
      </c>
      <c r="S25" s="19">
        <f t="shared" si="5"/>
        <v>77.142857142857153</v>
      </c>
      <c r="T25" s="129">
        <f>JULI!T25+AGUSTUS!T25+SEPTEMBER!T25</f>
        <v>1</v>
      </c>
      <c r="U25" s="19">
        <f t="shared" si="6"/>
        <v>1.8518518518518516</v>
      </c>
      <c r="V25" s="129">
        <f>JULI!V25+AGUSTUS!V25+SEPTEMBER!V25</f>
        <v>51</v>
      </c>
      <c r="W25" s="19">
        <f t="shared" si="7"/>
        <v>72.857142857142847</v>
      </c>
      <c r="X25" s="129">
        <f>JULI!X25+AGUSTUS!X25+SEPTEMBER!X25</f>
        <v>0</v>
      </c>
      <c r="Y25" s="19">
        <f t="shared" si="8"/>
        <v>0</v>
      </c>
      <c r="Z25" s="129">
        <f>JULI!Z25+AGUSTUS!Z25+SEPTEMBER!Z25</f>
        <v>52</v>
      </c>
      <c r="AA25" s="19">
        <f t="shared" si="9"/>
        <v>74.285714285714292</v>
      </c>
      <c r="AB25" s="129">
        <f>JULI!AB25+AGUSTUS!AB25+SEPTEMBER!AB25</f>
        <v>0</v>
      </c>
      <c r="AC25" s="19">
        <f t="shared" si="10"/>
        <v>0</v>
      </c>
      <c r="AD25" s="129">
        <f>JULI!AD25+AGUSTUS!AD25+SEPTEMBER!AD25</f>
        <v>52</v>
      </c>
      <c r="AE25" s="19">
        <f t="shared" si="11"/>
        <v>74.285714285714292</v>
      </c>
      <c r="AF25" s="129">
        <f>JULI!AF25+AGUSTUS!AF25+SEPTEMBER!AF25</f>
        <v>0</v>
      </c>
      <c r="AG25" s="19">
        <f t="shared" si="12"/>
        <v>0</v>
      </c>
      <c r="AH25" s="129">
        <f>JULI!AH25+AGUSTUS!AH25+SEPTEMBER!AH25</f>
        <v>52</v>
      </c>
      <c r="AI25" s="19">
        <f t="shared" si="13"/>
        <v>74.285714285714292</v>
      </c>
      <c r="AJ25" s="129">
        <f>JULI!AJ25+AGUSTUS!AJ25+SEPTEMBER!AJ25</f>
        <v>0</v>
      </c>
      <c r="AK25" s="19">
        <f t="shared" si="14"/>
        <v>0</v>
      </c>
      <c r="AL25" s="129">
        <f>JULI!AL25+AGUSTUS!AL25+SEPTEMBER!AL25</f>
        <v>0</v>
      </c>
      <c r="AM25" s="129">
        <f>JULI!AM25+AGUSTUS!AM25+SEPTEMBER!AM25</f>
        <v>4</v>
      </c>
      <c r="AN25" s="129">
        <f>JULI!AN25+AGUSTUS!AN25+SEPTEMBER!AN25</f>
        <v>1</v>
      </c>
      <c r="AO25" s="129">
        <f>JULI!AO25+AGUSTUS!AO25+SEPTEMBER!AO25</f>
        <v>0</v>
      </c>
      <c r="AP25" s="129">
        <f>JULI!AP25+AGUSTUS!AP25+SEPTEMBER!AP25</f>
        <v>0</v>
      </c>
      <c r="AQ25" s="129">
        <f>JULI!AQ25+AGUSTUS!AQ25+SEPTEMBER!AQ25</f>
        <v>0</v>
      </c>
      <c r="AR25" s="129">
        <f>JULI!AR25+AGUSTUS!AR25+SEPTEMBER!AR25</f>
        <v>2</v>
      </c>
      <c r="AS25" s="129">
        <f>JULI!AS25+AGUSTUS!AS25+SEPTEMBER!AS25</f>
        <v>0</v>
      </c>
      <c r="AT25" s="129">
        <f>JULI!AT25+AGUSTUS!AT25+SEPTEMBER!AT25</f>
        <v>0</v>
      </c>
      <c r="AU25" s="129">
        <f>JULI!AU25+AGUSTUS!AU25+SEPTEMBER!AU25</f>
        <v>0</v>
      </c>
      <c r="AV25" s="129">
        <f>JULI!AV25+AGUSTUS!AV25+SEPTEMBER!AV25</f>
        <v>0</v>
      </c>
      <c r="AW25" s="129">
        <f>JULI!AW25+AGUSTUS!AW25+SEPTEMBER!AW25</f>
        <v>0</v>
      </c>
      <c r="AX25" s="129">
        <f>JULI!AX25+AGUSTUS!AX25+SEPTEMBER!AX25</f>
        <v>2</v>
      </c>
      <c r="AY25" s="129">
        <f>JULI!AY25+AGUSTUS!AY25+SEPTEMBER!AY25</f>
        <v>3</v>
      </c>
      <c r="AZ25" s="129">
        <f>JULI!AZ25+AGUSTUS!AZ25+SEPTEMBER!AZ25</f>
        <v>68</v>
      </c>
      <c r="BA25" s="129">
        <f>JULI!BA25+AGUSTUS!BA25+SEPTEMBER!BA25</f>
        <v>19</v>
      </c>
      <c r="BB25" s="28">
        <f t="shared" si="15"/>
        <v>27.941176470588236</v>
      </c>
      <c r="BC25" s="129">
        <f>JULI!BC25+AGUSTUS!BC25+SEPTEMBER!BC25</f>
        <v>0</v>
      </c>
      <c r="BD25" s="28">
        <f t="shared" si="16"/>
        <v>0</v>
      </c>
      <c r="BE25" s="129">
        <f>JULI!BE25+AGUSTUS!BE25+SEPTEMBER!BE25</f>
        <v>0</v>
      </c>
      <c r="BF25" s="29">
        <f t="shared" si="17"/>
        <v>0</v>
      </c>
      <c r="BG25" s="129">
        <f>JULI!BG25+AGUSTUS!BG25+SEPTEMBER!BG25</f>
        <v>15</v>
      </c>
      <c r="BH25" s="29">
        <f t="shared" si="18"/>
        <v>22.058823529411764</v>
      </c>
      <c r="BI25" s="30">
        <f t="shared" si="19"/>
        <v>34</v>
      </c>
      <c r="BJ25" s="29">
        <f t="shared" si="20"/>
        <v>50</v>
      </c>
      <c r="BK25" s="129">
        <f>JULI!BK25+AGUSTUS!BK25+SEPTEMBER!BK25</f>
        <v>34</v>
      </c>
      <c r="BL25" s="19">
        <f t="shared" si="21"/>
        <v>50</v>
      </c>
      <c r="BM25" s="129">
        <f>JULI!BM25+AGUSTUS!BM25+SEPTEMBER!BM25</f>
        <v>0</v>
      </c>
      <c r="BN25" s="19">
        <f t="shared" si="22"/>
        <v>0</v>
      </c>
      <c r="BO25" s="129">
        <f>JULI!BO25+AGUSTUS!BO25+SEPTEMBER!BO25</f>
        <v>0</v>
      </c>
      <c r="BP25" s="19">
        <f t="shared" si="23"/>
        <v>0</v>
      </c>
      <c r="BQ25" s="129">
        <f>JULI!BQ25+AGUSTUS!BQ25+SEPTEMBER!BQ25</f>
        <v>0</v>
      </c>
      <c r="BR25" s="19">
        <f t="shared" si="24"/>
        <v>0</v>
      </c>
      <c r="BS25" s="129">
        <f>JULI!BS25+AGUSTUS!BS25+SEPTEMBER!BS25</f>
        <v>0</v>
      </c>
      <c r="BT25" s="19">
        <f t="shared" si="25"/>
        <v>0</v>
      </c>
      <c r="BU25" s="129">
        <f>JULI!BU25+AGUSTUS!BU25+SEPTEMBER!BU25</f>
        <v>0</v>
      </c>
      <c r="BV25" s="19">
        <f t="shared" si="26"/>
        <v>0</v>
      </c>
      <c r="BW25" s="4" t="s">
        <v>61</v>
      </c>
      <c r="BX25" s="31">
        <f>SUM(AL28:AY28)+AB28+AF28+AJ28</f>
        <v>27</v>
      </c>
      <c r="BY25" s="4"/>
    </row>
    <row r="26" spans="1:77" ht="14.25" customHeight="1">
      <c r="A26" s="198">
        <v>4</v>
      </c>
      <c r="B26" s="198" t="s">
        <v>76</v>
      </c>
      <c r="C26" s="32" t="s">
        <v>77</v>
      </c>
      <c r="D26" s="128">
        <f>JULI!D26+AGUSTUS!D26+SEPTEMBER!D26</f>
        <v>95</v>
      </c>
      <c r="E26" s="128">
        <f>JULI!E26+AGUSTUS!E26+SEPTEMBER!E26</f>
        <v>90</v>
      </c>
      <c r="F26" s="128">
        <f>JULI!F26+AGUSTUS!F26+SEPTEMBER!F26</f>
        <v>95</v>
      </c>
      <c r="G26" s="19">
        <f t="shared" si="0"/>
        <v>100</v>
      </c>
      <c r="H26" s="128">
        <f>JULI!H26+AGUSTUS!H26+SEPTEMBER!H26</f>
        <v>14</v>
      </c>
      <c r="I26" s="21">
        <f t="shared" si="1"/>
        <v>14.736842105263156</v>
      </c>
      <c r="J26" s="128">
        <f>JULI!J26+AGUSTUS!J26+SEPTEMBER!J26</f>
        <v>0</v>
      </c>
      <c r="K26" s="23">
        <f t="shared" si="2"/>
        <v>0</v>
      </c>
      <c r="L26" s="128">
        <f>JULI!L26+AGUSTUS!L26+SEPTEMBER!L26</f>
        <v>5</v>
      </c>
      <c r="M26" s="128">
        <f>JULI!M26+AGUSTUS!M26+SEPTEMBER!M26</f>
        <v>0</v>
      </c>
      <c r="N26" s="128">
        <f>JULI!N26+AGUSTUS!N26+SEPTEMBER!N26</f>
        <v>95</v>
      </c>
      <c r="O26" s="19">
        <f t="shared" si="3"/>
        <v>100</v>
      </c>
      <c r="P26" s="128">
        <f>JULI!P26+AGUSTUS!P26+SEPTEMBER!P26</f>
        <v>12</v>
      </c>
      <c r="Q26" s="19">
        <f t="shared" si="4"/>
        <v>12.631578947368421</v>
      </c>
      <c r="R26" s="128">
        <f>JULI!R26+AGUSTUS!R26+SEPTEMBER!R26</f>
        <v>95</v>
      </c>
      <c r="S26" s="19">
        <f t="shared" si="5"/>
        <v>100</v>
      </c>
      <c r="T26" s="128">
        <f>JULI!T26+AGUSTUS!T26+SEPTEMBER!T26</f>
        <v>0</v>
      </c>
      <c r="U26" s="19">
        <f t="shared" si="6"/>
        <v>0</v>
      </c>
      <c r="V26" s="128">
        <f>JULI!V26+AGUSTUS!V26+SEPTEMBER!V26</f>
        <v>32</v>
      </c>
      <c r="W26" s="19">
        <f t="shared" si="7"/>
        <v>33.684210526315788</v>
      </c>
      <c r="X26" s="128">
        <f>JULI!X26+AGUSTUS!X26+SEPTEMBER!X26</f>
        <v>0</v>
      </c>
      <c r="Y26" s="19">
        <f t="shared" si="8"/>
        <v>0</v>
      </c>
      <c r="Z26" s="128">
        <f>JULI!Z26+AGUSTUS!Z26+SEPTEMBER!Z26</f>
        <v>95</v>
      </c>
      <c r="AA26" s="19">
        <f t="shared" si="9"/>
        <v>100</v>
      </c>
      <c r="AB26" s="128">
        <f>JULI!AB26+AGUSTUS!AB26+SEPTEMBER!AB26</f>
        <v>0</v>
      </c>
      <c r="AC26" s="19">
        <f t="shared" si="10"/>
        <v>0</v>
      </c>
      <c r="AD26" s="128">
        <f>JULI!AD26+AGUSTUS!AD26+SEPTEMBER!AD26</f>
        <v>95</v>
      </c>
      <c r="AE26" s="19">
        <f t="shared" si="11"/>
        <v>100</v>
      </c>
      <c r="AF26" s="128">
        <f>JULI!AF26+AGUSTUS!AF26+SEPTEMBER!AF26</f>
        <v>0</v>
      </c>
      <c r="AG26" s="19">
        <f t="shared" si="12"/>
        <v>0</v>
      </c>
      <c r="AH26" s="128">
        <f>JULI!AH26+AGUSTUS!AH26+SEPTEMBER!AH26</f>
        <v>95</v>
      </c>
      <c r="AI26" s="19">
        <f t="shared" si="13"/>
        <v>100</v>
      </c>
      <c r="AJ26" s="128">
        <f>JULI!AJ26+AGUSTUS!AJ26+SEPTEMBER!AJ26</f>
        <v>0</v>
      </c>
      <c r="AK26" s="19">
        <f t="shared" si="14"/>
        <v>0</v>
      </c>
      <c r="AL26" s="128">
        <f>JULI!AL26+AGUSTUS!AL26+SEPTEMBER!AL26</f>
        <v>7</v>
      </c>
      <c r="AM26" s="128">
        <f>JULI!AM26+AGUSTUS!AM26+SEPTEMBER!AM26</f>
        <v>3</v>
      </c>
      <c r="AN26" s="128">
        <f>JULI!AN26+AGUSTUS!AN26+SEPTEMBER!AN26</f>
        <v>3</v>
      </c>
      <c r="AO26" s="128">
        <f>JULI!AO26+AGUSTUS!AO26+SEPTEMBER!AO26</f>
        <v>3</v>
      </c>
      <c r="AP26" s="128">
        <f>JULI!AP26+AGUSTUS!AP26+SEPTEMBER!AP26</f>
        <v>3</v>
      </c>
      <c r="AQ26" s="128">
        <f>JULI!AQ26+AGUSTUS!AQ26+SEPTEMBER!AQ26</f>
        <v>1</v>
      </c>
      <c r="AR26" s="128">
        <f>JULI!AR26+AGUSTUS!AR26+SEPTEMBER!AR26</f>
        <v>2</v>
      </c>
      <c r="AS26" s="128">
        <f>JULI!AS26+AGUSTUS!AS26+SEPTEMBER!AS26</f>
        <v>0</v>
      </c>
      <c r="AT26" s="128">
        <f>JULI!AT26+AGUSTUS!AT26+SEPTEMBER!AT26</f>
        <v>0</v>
      </c>
      <c r="AU26" s="128">
        <f>JULI!AU26+AGUSTUS!AU26+SEPTEMBER!AU26</f>
        <v>0</v>
      </c>
      <c r="AV26" s="128">
        <f>JULI!AV26+AGUSTUS!AV26+SEPTEMBER!AV26</f>
        <v>0</v>
      </c>
      <c r="AW26" s="128">
        <f>JULI!AW26+AGUSTUS!AW26+SEPTEMBER!AW26</f>
        <v>0</v>
      </c>
      <c r="AX26" s="128">
        <f>JULI!AX26+AGUSTUS!AX26+SEPTEMBER!AX26</f>
        <v>0</v>
      </c>
      <c r="AY26" s="128">
        <f>JULI!AY26+AGUSTUS!AY26+SEPTEMBER!AY26</f>
        <v>0</v>
      </c>
      <c r="AZ26" s="128">
        <f>JULI!AZ26+AGUSTUS!AZ26+SEPTEMBER!AZ26</f>
        <v>88</v>
      </c>
      <c r="BA26" s="128">
        <f>JULI!BA26+AGUSTUS!BA26+SEPTEMBER!BA26</f>
        <v>0</v>
      </c>
      <c r="BB26" s="28">
        <f t="shared" si="15"/>
        <v>0</v>
      </c>
      <c r="BC26" s="128">
        <f>JULI!BC26+AGUSTUS!BC26+SEPTEMBER!BC26</f>
        <v>0</v>
      </c>
      <c r="BD26" s="28">
        <f t="shared" si="16"/>
        <v>0</v>
      </c>
      <c r="BE26" s="128">
        <f>JULI!BE26+AGUSTUS!BE26+SEPTEMBER!BE26</f>
        <v>43</v>
      </c>
      <c r="BF26" s="29">
        <f t="shared" si="17"/>
        <v>48.863636363636367</v>
      </c>
      <c r="BG26" s="128">
        <f>JULI!BG26+AGUSTUS!BG26+SEPTEMBER!BG26</f>
        <v>25</v>
      </c>
      <c r="BH26" s="29">
        <f t="shared" si="18"/>
        <v>28.40909090909091</v>
      </c>
      <c r="BI26" s="30">
        <f t="shared" si="19"/>
        <v>68</v>
      </c>
      <c r="BJ26" s="29">
        <f t="shared" si="20"/>
        <v>77.272727272727266</v>
      </c>
      <c r="BK26" s="128">
        <f>JULI!BK26+AGUSTUS!BK26+SEPTEMBER!BK26</f>
        <v>20</v>
      </c>
      <c r="BL26" s="19">
        <f t="shared" si="21"/>
        <v>22.727272727272727</v>
      </c>
      <c r="BM26" s="128">
        <f>JULI!BM26+AGUSTUS!BM26+SEPTEMBER!BM26</f>
        <v>0</v>
      </c>
      <c r="BN26" s="19">
        <f t="shared" si="22"/>
        <v>0</v>
      </c>
      <c r="BO26" s="128">
        <f>JULI!BO26+AGUSTUS!BO26+SEPTEMBER!BO26</f>
        <v>0</v>
      </c>
      <c r="BP26" s="19">
        <f t="shared" si="23"/>
        <v>0</v>
      </c>
      <c r="BQ26" s="128">
        <f>JULI!BQ26+AGUSTUS!BQ26+SEPTEMBER!BQ26</f>
        <v>0</v>
      </c>
      <c r="BR26" s="19">
        <f t="shared" si="24"/>
        <v>0</v>
      </c>
      <c r="BS26" s="128">
        <f>JULI!BS26+AGUSTUS!BS26+SEPTEMBER!BS26</f>
        <v>0</v>
      </c>
      <c r="BT26" s="19">
        <f t="shared" si="25"/>
        <v>0</v>
      </c>
      <c r="BU26" s="128">
        <f>JULI!BU26+AGUSTUS!BU26+SEPTEMBER!BU26</f>
        <v>0</v>
      </c>
      <c r="BV26" s="19">
        <f t="shared" si="26"/>
        <v>0</v>
      </c>
      <c r="BW26" s="4" t="s">
        <v>63</v>
      </c>
      <c r="BX26" s="31">
        <f>BI28+BK28+BM28+BO28+BQ28+BS28</f>
        <v>108</v>
      </c>
      <c r="BY26" s="4"/>
    </row>
    <row r="27" spans="1:77" ht="14.25" customHeight="1">
      <c r="A27" s="175"/>
      <c r="B27" s="175"/>
      <c r="C27" s="32" t="s">
        <v>78</v>
      </c>
      <c r="D27" s="128">
        <f>JULI!D27+AGUSTUS!D27+SEPTEMBER!D27</f>
        <v>26</v>
      </c>
      <c r="E27" s="128">
        <f>JULI!E27+AGUSTUS!E27+SEPTEMBER!E27</f>
        <v>18</v>
      </c>
      <c r="F27" s="128">
        <f>JULI!F27+AGUSTUS!F27+SEPTEMBER!F27</f>
        <v>26</v>
      </c>
      <c r="G27" s="19">
        <f t="shared" si="0"/>
        <v>100</v>
      </c>
      <c r="H27" s="128">
        <f>JULI!H27+AGUSTUS!H27+SEPTEMBER!H27</f>
        <v>4</v>
      </c>
      <c r="I27" s="21">
        <f t="shared" si="1"/>
        <v>15.384615384615385</v>
      </c>
      <c r="J27" s="128">
        <f>JULI!J27+AGUSTUS!J27+SEPTEMBER!J27</f>
        <v>0</v>
      </c>
      <c r="K27" s="23">
        <f t="shared" si="2"/>
        <v>0</v>
      </c>
      <c r="L27" s="128">
        <f>JULI!L27+AGUSTUS!L27+SEPTEMBER!L27</f>
        <v>0</v>
      </c>
      <c r="M27" s="128">
        <f>JULI!M27+AGUSTUS!M27+SEPTEMBER!M27</f>
        <v>0</v>
      </c>
      <c r="N27" s="128">
        <f>JULI!N27+AGUSTUS!N27+SEPTEMBER!N27</f>
        <v>26</v>
      </c>
      <c r="O27" s="19">
        <f t="shared" si="3"/>
        <v>100</v>
      </c>
      <c r="P27" s="128">
        <f>JULI!P27+AGUSTUS!P27+SEPTEMBER!P27</f>
        <v>2</v>
      </c>
      <c r="Q27" s="19">
        <f t="shared" si="4"/>
        <v>7.6923076923076925</v>
      </c>
      <c r="R27" s="128">
        <f>JULI!R27+AGUSTUS!R27+SEPTEMBER!R27</f>
        <v>26</v>
      </c>
      <c r="S27" s="19">
        <f t="shared" si="5"/>
        <v>100</v>
      </c>
      <c r="T27" s="128">
        <f>JULI!T27+AGUSTUS!T27+SEPTEMBER!T27</f>
        <v>0</v>
      </c>
      <c r="U27" s="19">
        <f t="shared" si="6"/>
        <v>0</v>
      </c>
      <c r="V27" s="128">
        <f>JULI!V27+AGUSTUS!V27+SEPTEMBER!V27</f>
        <v>8</v>
      </c>
      <c r="W27" s="19">
        <f t="shared" si="7"/>
        <v>30.76923076923077</v>
      </c>
      <c r="X27" s="128">
        <f>JULI!X27+AGUSTUS!X27+SEPTEMBER!X27</f>
        <v>0</v>
      </c>
      <c r="Y27" s="19">
        <f t="shared" si="8"/>
        <v>0</v>
      </c>
      <c r="Z27" s="128">
        <f>JULI!Z27+AGUSTUS!Z27+SEPTEMBER!Z27</f>
        <v>26</v>
      </c>
      <c r="AA27" s="19">
        <f t="shared" si="9"/>
        <v>100</v>
      </c>
      <c r="AB27" s="128">
        <f>JULI!AB27+AGUSTUS!AB27+SEPTEMBER!AB27</f>
        <v>0</v>
      </c>
      <c r="AC27" s="19">
        <f t="shared" si="10"/>
        <v>0</v>
      </c>
      <c r="AD27" s="128">
        <f>JULI!AD27+AGUSTUS!AD27+SEPTEMBER!AD27</f>
        <v>26</v>
      </c>
      <c r="AE27" s="19">
        <f t="shared" si="11"/>
        <v>100</v>
      </c>
      <c r="AF27" s="128">
        <f>JULI!AF27+AGUSTUS!AF27+SEPTEMBER!AF27</f>
        <v>0</v>
      </c>
      <c r="AG27" s="19">
        <f t="shared" si="12"/>
        <v>0</v>
      </c>
      <c r="AH27" s="128">
        <f>JULI!AH27+AGUSTUS!AH27+SEPTEMBER!AH27</f>
        <v>26</v>
      </c>
      <c r="AI27" s="19">
        <f t="shared" si="13"/>
        <v>100</v>
      </c>
      <c r="AJ27" s="128">
        <f>JULI!AJ27+AGUSTUS!AJ27+SEPTEMBER!AJ27</f>
        <v>0</v>
      </c>
      <c r="AK27" s="19">
        <f t="shared" si="14"/>
        <v>0</v>
      </c>
      <c r="AL27" s="128">
        <f>JULI!AL27+AGUSTUS!AL27+SEPTEMBER!AL27</f>
        <v>5</v>
      </c>
      <c r="AM27" s="128">
        <f>JULI!AM27+AGUSTUS!AM27+SEPTEMBER!AM27</f>
        <v>0</v>
      </c>
      <c r="AN27" s="128">
        <f>JULI!AN27+AGUSTUS!AN27+SEPTEMBER!AN27</f>
        <v>0</v>
      </c>
      <c r="AO27" s="128">
        <f>JULI!AO27+AGUSTUS!AO27+SEPTEMBER!AO27</f>
        <v>0</v>
      </c>
      <c r="AP27" s="128">
        <f>JULI!AP27+AGUSTUS!AP27+SEPTEMBER!AP27</f>
        <v>0</v>
      </c>
      <c r="AQ27" s="128">
        <f>JULI!AQ27+AGUSTUS!AQ27+SEPTEMBER!AQ27</f>
        <v>0</v>
      </c>
      <c r="AR27" s="128">
        <f>JULI!AR27+AGUSTUS!AR27+SEPTEMBER!AR27</f>
        <v>0</v>
      </c>
      <c r="AS27" s="128">
        <f>JULI!AS27+AGUSTUS!AS27+SEPTEMBER!AS27</f>
        <v>0</v>
      </c>
      <c r="AT27" s="128">
        <f>JULI!AT27+AGUSTUS!AT27+SEPTEMBER!AT27</f>
        <v>0</v>
      </c>
      <c r="AU27" s="128">
        <f>JULI!AU27+AGUSTUS!AU27+SEPTEMBER!AU27</f>
        <v>0</v>
      </c>
      <c r="AV27" s="128">
        <f>JULI!AV27+AGUSTUS!AV27+SEPTEMBER!AV27</f>
        <v>0</v>
      </c>
      <c r="AW27" s="128">
        <f>JULI!AW27+AGUSTUS!AW27+SEPTEMBER!AW27</f>
        <v>0</v>
      </c>
      <c r="AX27" s="128">
        <f>JULI!AX27+AGUSTUS!AX27+SEPTEMBER!AX27</f>
        <v>0</v>
      </c>
      <c r="AY27" s="128">
        <f>JULI!AY27+AGUSTUS!AY27+SEPTEMBER!AY27</f>
        <v>0</v>
      </c>
      <c r="AZ27" s="128">
        <f>JULI!AZ27+AGUSTUS!AZ27+SEPTEMBER!AZ27</f>
        <v>20</v>
      </c>
      <c r="BA27" s="128">
        <f>JULI!BA27+AGUSTUS!BA27+SEPTEMBER!BA27</f>
        <v>0</v>
      </c>
      <c r="BB27" s="28">
        <f t="shared" si="15"/>
        <v>0</v>
      </c>
      <c r="BC27" s="128">
        <f>JULI!BC27+AGUSTUS!BC27+SEPTEMBER!BC27</f>
        <v>0</v>
      </c>
      <c r="BD27" s="28">
        <f t="shared" si="16"/>
        <v>0</v>
      </c>
      <c r="BE27" s="128">
        <f>JULI!BE27+AGUSTUS!BE27+SEPTEMBER!BE27</f>
        <v>6</v>
      </c>
      <c r="BF27" s="29">
        <f t="shared" si="17"/>
        <v>30</v>
      </c>
      <c r="BG27" s="128">
        <f>JULI!BG27+AGUSTUS!BG27+SEPTEMBER!BG27</f>
        <v>4</v>
      </c>
      <c r="BH27" s="29">
        <f t="shared" si="18"/>
        <v>20</v>
      </c>
      <c r="BI27" s="30">
        <f t="shared" si="19"/>
        <v>10</v>
      </c>
      <c r="BJ27" s="29">
        <f t="shared" si="20"/>
        <v>50</v>
      </c>
      <c r="BK27" s="128">
        <f>JULI!BK27+AGUSTUS!BK27+SEPTEMBER!BK27</f>
        <v>10</v>
      </c>
      <c r="BL27" s="19">
        <f t="shared" si="21"/>
        <v>50</v>
      </c>
      <c r="BM27" s="128">
        <f>JULI!BM27+AGUSTUS!BM27+SEPTEMBER!BM27</f>
        <v>0</v>
      </c>
      <c r="BN27" s="19">
        <f t="shared" si="22"/>
        <v>0</v>
      </c>
      <c r="BO27" s="128">
        <f>JULI!BO27+AGUSTUS!BO27+SEPTEMBER!BO27</f>
        <v>0</v>
      </c>
      <c r="BP27" s="19">
        <f t="shared" si="23"/>
        <v>0</v>
      </c>
      <c r="BQ27" s="128">
        <f>JULI!BQ27+AGUSTUS!BQ27+SEPTEMBER!BQ27</f>
        <v>0</v>
      </c>
      <c r="BR27" s="19">
        <f t="shared" si="24"/>
        <v>0</v>
      </c>
      <c r="BS27" s="128">
        <f>JULI!BS27+AGUSTUS!BS27+SEPTEMBER!BS27</f>
        <v>0</v>
      </c>
      <c r="BT27" s="19">
        <f t="shared" si="25"/>
        <v>0</v>
      </c>
      <c r="BU27" s="128">
        <f>JULI!BU27+AGUSTUS!BU27+SEPTEMBER!BU27</f>
        <v>0</v>
      </c>
      <c r="BV27" s="19">
        <f t="shared" si="26"/>
        <v>0</v>
      </c>
      <c r="BW27" s="4" t="s">
        <v>65</v>
      </c>
      <c r="BX27" s="31">
        <f>BI28+BK28+BM28+BO28+BQ28+BS28+BU28</f>
        <v>108</v>
      </c>
      <c r="BY27" s="4"/>
    </row>
    <row r="28" spans="1:77" ht="14.25" customHeight="1">
      <c r="A28" s="52"/>
      <c r="B28" s="52"/>
      <c r="C28" s="35" t="s">
        <v>8</v>
      </c>
      <c r="D28" s="129">
        <f>JULI!D28+AGUSTUS!D28+SEPTEMBER!D28</f>
        <v>121</v>
      </c>
      <c r="E28" s="129">
        <f>JULI!E28+AGUSTUS!E28+SEPTEMBER!E28</f>
        <v>108</v>
      </c>
      <c r="F28" s="129">
        <f>JULI!F28+AGUSTUS!F28+SEPTEMBER!F28</f>
        <v>89</v>
      </c>
      <c r="G28" s="19">
        <f t="shared" si="0"/>
        <v>73.553719008264466</v>
      </c>
      <c r="H28" s="129">
        <f>JULI!H28+AGUSTUS!H28+SEPTEMBER!H28</f>
        <v>18</v>
      </c>
      <c r="I28" s="21">
        <f t="shared" si="1"/>
        <v>20.224719101123593</v>
      </c>
      <c r="J28" s="129">
        <f>JULI!J28+AGUSTUS!J28+SEPTEMBER!J28</f>
        <v>0</v>
      </c>
      <c r="K28" s="23">
        <f t="shared" si="2"/>
        <v>0</v>
      </c>
      <c r="L28" s="129">
        <f>JULI!L28+AGUSTUS!L28+SEPTEMBER!L28</f>
        <v>5</v>
      </c>
      <c r="M28" s="129">
        <f>JULI!M28+AGUSTUS!M28+SEPTEMBER!M28</f>
        <v>0</v>
      </c>
      <c r="N28" s="129">
        <f>JULI!N28+AGUSTUS!N28+SEPTEMBER!N28</f>
        <v>121</v>
      </c>
      <c r="O28" s="19">
        <f t="shared" si="3"/>
        <v>100</v>
      </c>
      <c r="P28" s="129">
        <f>JULI!P28+AGUSTUS!P28+SEPTEMBER!P28</f>
        <v>13</v>
      </c>
      <c r="Q28" s="19">
        <f t="shared" si="4"/>
        <v>10.743801652892563</v>
      </c>
      <c r="R28" s="129">
        <f>JULI!R28+AGUSTUS!R28+SEPTEMBER!R28</f>
        <v>121</v>
      </c>
      <c r="S28" s="19">
        <f t="shared" si="5"/>
        <v>100</v>
      </c>
      <c r="T28" s="129">
        <f>JULI!T28+AGUSTUS!T28+SEPTEMBER!T28</f>
        <v>0</v>
      </c>
      <c r="U28" s="19">
        <f t="shared" si="6"/>
        <v>0</v>
      </c>
      <c r="V28" s="129">
        <f>JULI!V28+AGUSTUS!V28+SEPTEMBER!V28</f>
        <v>40</v>
      </c>
      <c r="W28" s="19">
        <f t="shared" si="7"/>
        <v>33.057851239669425</v>
      </c>
      <c r="X28" s="129">
        <f>JULI!X28+AGUSTUS!X28+SEPTEMBER!X28</f>
        <v>0</v>
      </c>
      <c r="Y28" s="19">
        <f t="shared" si="8"/>
        <v>0</v>
      </c>
      <c r="Z28" s="129">
        <f>JULI!Z28+AGUSTUS!Z28+SEPTEMBER!Z28</f>
        <v>121</v>
      </c>
      <c r="AA28" s="19">
        <f t="shared" si="9"/>
        <v>100</v>
      </c>
      <c r="AB28" s="129">
        <f>JULI!AB28+AGUSTUS!AB28+SEPTEMBER!AB28</f>
        <v>0</v>
      </c>
      <c r="AC28" s="19">
        <f t="shared" si="10"/>
        <v>0</v>
      </c>
      <c r="AD28" s="129">
        <f>JULI!AD28+AGUSTUS!AD28+SEPTEMBER!AD28</f>
        <v>111</v>
      </c>
      <c r="AE28" s="19">
        <f t="shared" si="11"/>
        <v>91.735537190082653</v>
      </c>
      <c r="AF28" s="129">
        <f>JULI!AF28+AGUSTUS!AF28+SEPTEMBER!AF28</f>
        <v>0</v>
      </c>
      <c r="AG28" s="19">
        <f t="shared" si="12"/>
        <v>0</v>
      </c>
      <c r="AH28" s="129">
        <f>JULI!AH28+AGUSTUS!AH28+SEPTEMBER!AH28</f>
        <v>121</v>
      </c>
      <c r="AI28" s="19">
        <f t="shared" si="13"/>
        <v>100</v>
      </c>
      <c r="AJ28" s="129">
        <f>JULI!AJ28+AGUSTUS!AJ28+SEPTEMBER!AJ28</f>
        <v>0</v>
      </c>
      <c r="AK28" s="19">
        <f t="shared" si="14"/>
        <v>0</v>
      </c>
      <c r="AL28" s="129">
        <f>JULI!AL28+AGUSTUS!AL28+SEPTEMBER!AL28</f>
        <v>12</v>
      </c>
      <c r="AM28" s="129">
        <f>JULI!AM28+AGUSTUS!AM28+SEPTEMBER!AM28</f>
        <v>3</v>
      </c>
      <c r="AN28" s="129">
        <f>JULI!AN28+AGUSTUS!AN28+SEPTEMBER!AN28</f>
        <v>3</v>
      </c>
      <c r="AO28" s="129">
        <f>JULI!AO28+AGUSTUS!AO28+SEPTEMBER!AO28</f>
        <v>3</v>
      </c>
      <c r="AP28" s="129">
        <f>JULI!AP28+AGUSTUS!AP28+SEPTEMBER!AP28</f>
        <v>3</v>
      </c>
      <c r="AQ28" s="129">
        <f>JULI!AQ28+AGUSTUS!AQ28+SEPTEMBER!AQ28</f>
        <v>1</v>
      </c>
      <c r="AR28" s="129">
        <f>JULI!AR28+AGUSTUS!AR28+SEPTEMBER!AR28</f>
        <v>2</v>
      </c>
      <c r="AS28" s="129">
        <f>JULI!AS28+AGUSTUS!AS28+SEPTEMBER!AS28</f>
        <v>0</v>
      </c>
      <c r="AT28" s="129">
        <f>JULI!AT28+AGUSTUS!AT28+SEPTEMBER!AT28</f>
        <v>0</v>
      </c>
      <c r="AU28" s="129">
        <f>JULI!AU28+AGUSTUS!AU28+SEPTEMBER!AU28</f>
        <v>0</v>
      </c>
      <c r="AV28" s="129">
        <f>JULI!AV28+AGUSTUS!AV28+SEPTEMBER!AV28</f>
        <v>0</v>
      </c>
      <c r="AW28" s="129">
        <f>JULI!AW28+AGUSTUS!AW28+SEPTEMBER!AW28</f>
        <v>0</v>
      </c>
      <c r="AX28" s="129">
        <f>JULI!AX28+AGUSTUS!AX28+SEPTEMBER!AX28</f>
        <v>0</v>
      </c>
      <c r="AY28" s="129">
        <f>JULI!AY28+AGUSTUS!AY28+SEPTEMBER!AY28</f>
        <v>0</v>
      </c>
      <c r="AZ28" s="129">
        <f>JULI!AZ28+AGUSTUS!AZ28+SEPTEMBER!AZ28</f>
        <v>108</v>
      </c>
      <c r="BA28" s="129">
        <f>JULI!BA28+AGUSTUS!BA28+SEPTEMBER!BA28</f>
        <v>0</v>
      </c>
      <c r="BB28" s="28">
        <f t="shared" si="15"/>
        <v>0</v>
      </c>
      <c r="BC28" s="129">
        <f>JULI!BC28+AGUSTUS!BC28+SEPTEMBER!BC28</f>
        <v>0</v>
      </c>
      <c r="BD28" s="28">
        <f t="shared" si="16"/>
        <v>0</v>
      </c>
      <c r="BE28" s="129">
        <f>JULI!BE28+AGUSTUS!BE28+SEPTEMBER!BE28</f>
        <v>49</v>
      </c>
      <c r="BF28" s="29">
        <f t="shared" si="17"/>
        <v>45.370370370370374</v>
      </c>
      <c r="BG28" s="129">
        <f>JULI!BG28+AGUSTUS!BG28+SEPTEMBER!BG28</f>
        <v>29</v>
      </c>
      <c r="BH28" s="29">
        <f t="shared" si="18"/>
        <v>26.851851851851855</v>
      </c>
      <c r="BI28" s="30">
        <f t="shared" si="19"/>
        <v>78</v>
      </c>
      <c r="BJ28" s="29">
        <f t="shared" si="20"/>
        <v>72.222222222222214</v>
      </c>
      <c r="BK28" s="129">
        <f>JULI!BK28+AGUSTUS!BK28+SEPTEMBER!BK28</f>
        <v>30</v>
      </c>
      <c r="BL28" s="19">
        <f t="shared" si="21"/>
        <v>27.777777777777779</v>
      </c>
      <c r="BM28" s="129">
        <f>JULI!BM28+AGUSTUS!BM28+SEPTEMBER!BM28</f>
        <v>0</v>
      </c>
      <c r="BN28" s="19">
        <f t="shared" si="22"/>
        <v>0</v>
      </c>
      <c r="BO28" s="129">
        <f>JULI!BO28+AGUSTUS!BO28+SEPTEMBER!BO28</f>
        <v>0</v>
      </c>
      <c r="BP28" s="19">
        <f t="shared" si="23"/>
        <v>0</v>
      </c>
      <c r="BQ28" s="129">
        <f>JULI!BQ28+AGUSTUS!BQ28+SEPTEMBER!BQ28</f>
        <v>0</v>
      </c>
      <c r="BR28" s="19">
        <f t="shared" si="24"/>
        <v>0</v>
      </c>
      <c r="BS28" s="129">
        <f>JULI!BS28+AGUSTUS!BS28+SEPTEMBER!BS28</f>
        <v>0</v>
      </c>
      <c r="BT28" s="19">
        <f t="shared" si="25"/>
        <v>0</v>
      </c>
      <c r="BU28" s="129">
        <f>JULI!BU28+AGUSTUS!BU28+SEPTEMBER!BU28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98">
        <v>5</v>
      </c>
      <c r="B29" s="198" t="s">
        <v>79</v>
      </c>
      <c r="C29" s="32" t="s">
        <v>80</v>
      </c>
      <c r="D29" s="128">
        <f>JULI!D29+AGUSTUS!D29+SEPTEMBER!D29</f>
        <v>89</v>
      </c>
      <c r="E29" s="128">
        <f>JULI!E29+AGUSTUS!E29+SEPTEMBER!E29</f>
        <v>98</v>
      </c>
      <c r="F29" s="128">
        <f>JULI!F29+AGUSTUS!F29+SEPTEMBER!F29</f>
        <v>60</v>
      </c>
      <c r="G29" s="19">
        <f t="shared" si="0"/>
        <v>67.415730337078656</v>
      </c>
      <c r="H29" s="128">
        <f>JULI!H29+AGUSTUS!H29+SEPTEMBER!H29</f>
        <v>11</v>
      </c>
      <c r="I29" s="21">
        <f t="shared" si="1"/>
        <v>18.333333333333332</v>
      </c>
      <c r="J29" s="128">
        <f>JULI!J29+AGUSTUS!J29+SEPTEMBER!J29</f>
        <v>0</v>
      </c>
      <c r="K29" s="23">
        <f t="shared" si="2"/>
        <v>0</v>
      </c>
      <c r="L29" s="128">
        <f>JULI!L29+AGUSTUS!L29+SEPTEMBER!L29</f>
        <v>6</v>
      </c>
      <c r="M29" s="128">
        <f>JULI!M29+AGUSTUS!M29+SEPTEMBER!M29</f>
        <v>0</v>
      </c>
      <c r="N29" s="128">
        <f>JULI!N29+AGUSTUS!N29+SEPTEMBER!N29</f>
        <v>83</v>
      </c>
      <c r="O29" s="19">
        <f t="shared" si="3"/>
        <v>93.258426966292134</v>
      </c>
      <c r="P29" s="128">
        <f>JULI!P29+AGUSTUS!P29+SEPTEMBER!P29</f>
        <v>4</v>
      </c>
      <c r="Q29" s="19">
        <f t="shared" si="4"/>
        <v>4.8192771084337354</v>
      </c>
      <c r="R29" s="128">
        <f>JULI!R29+AGUSTUS!R29+SEPTEMBER!R29</f>
        <v>60</v>
      </c>
      <c r="S29" s="19">
        <f t="shared" si="5"/>
        <v>67.415730337078656</v>
      </c>
      <c r="T29" s="128">
        <f>JULI!T29+AGUSTUS!T29+SEPTEMBER!T29</f>
        <v>9</v>
      </c>
      <c r="U29" s="19">
        <f t="shared" si="6"/>
        <v>15</v>
      </c>
      <c r="V29" s="128">
        <f>JULI!V29+AGUSTUS!V29+SEPTEMBER!V29</f>
        <v>60</v>
      </c>
      <c r="W29" s="19">
        <f t="shared" si="7"/>
        <v>67.415730337078656</v>
      </c>
      <c r="X29" s="128">
        <f>JULI!X29+AGUSTUS!X29+SEPTEMBER!X29</f>
        <v>0</v>
      </c>
      <c r="Y29" s="19">
        <f t="shared" si="8"/>
        <v>0</v>
      </c>
      <c r="Z29" s="128">
        <f>JULI!Z29+AGUSTUS!Z29+SEPTEMBER!Z29</f>
        <v>60</v>
      </c>
      <c r="AA29" s="19">
        <f t="shared" si="9"/>
        <v>67.415730337078656</v>
      </c>
      <c r="AB29" s="128">
        <f>JULI!AB29+AGUSTUS!AB29+SEPTEMBER!AB29</f>
        <v>0</v>
      </c>
      <c r="AC29" s="19">
        <f t="shared" si="10"/>
        <v>0</v>
      </c>
      <c r="AD29" s="128">
        <f>JULI!AD29+AGUSTUS!AD29+SEPTEMBER!AD29</f>
        <v>60</v>
      </c>
      <c r="AE29" s="19">
        <f t="shared" si="11"/>
        <v>67.415730337078656</v>
      </c>
      <c r="AF29" s="128">
        <f>JULI!AF29+AGUSTUS!AF29+SEPTEMBER!AF29</f>
        <v>0</v>
      </c>
      <c r="AG29" s="19">
        <f t="shared" si="12"/>
        <v>0</v>
      </c>
      <c r="AH29" s="128">
        <f>JULI!AH29+AGUSTUS!AH29+SEPTEMBER!AH29</f>
        <v>60</v>
      </c>
      <c r="AI29" s="19">
        <f t="shared" si="13"/>
        <v>67.415730337078656</v>
      </c>
      <c r="AJ29" s="128">
        <f>JULI!AJ29+AGUSTUS!AJ29+SEPTEMBER!AJ29</f>
        <v>0</v>
      </c>
      <c r="AK29" s="19">
        <f t="shared" si="14"/>
        <v>0</v>
      </c>
      <c r="AL29" s="128">
        <f>JULI!AL29+AGUSTUS!AL29+SEPTEMBER!AL29</f>
        <v>0</v>
      </c>
      <c r="AM29" s="128">
        <f>JULI!AM29+AGUSTUS!AM29+SEPTEMBER!AM29</f>
        <v>3</v>
      </c>
      <c r="AN29" s="128">
        <f>JULI!AN29+AGUSTUS!AN29+SEPTEMBER!AN29</f>
        <v>4</v>
      </c>
      <c r="AO29" s="128">
        <f>JULI!AO29+AGUSTUS!AO29+SEPTEMBER!AO29</f>
        <v>3</v>
      </c>
      <c r="AP29" s="128">
        <f>JULI!AP29+AGUSTUS!AP29+SEPTEMBER!AP29</f>
        <v>0</v>
      </c>
      <c r="AQ29" s="128">
        <f>JULI!AQ29+AGUSTUS!AQ29+SEPTEMBER!AQ29</f>
        <v>0</v>
      </c>
      <c r="AR29" s="128">
        <f>JULI!AR29+AGUSTUS!AR29+SEPTEMBER!AR29</f>
        <v>1</v>
      </c>
      <c r="AS29" s="128">
        <f>JULI!AS29+AGUSTUS!AS29+SEPTEMBER!AS29</f>
        <v>0</v>
      </c>
      <c r="AT29" s="128">
        <f>JULI!AT29+AGUSTUS!AT29+SEPTEMBER!AT29</f>
        <v>0</v>
      </c>
      <c r="AU29" s="128">
        <f>JULI!AU29+AGUSTUS!AU29+SEPTEMBER!AU29</f>
        <v>0</v>
      </c>
      <c r="AV29" s="128">
        <f>JULI!AV29+AGUSTUS!AV29+SEPTEMBER!AV29</f>
        <v>0</v>
      </c>
      <c r="AW29" s="128">
        <f>JULI!AW29+AGUSTUS!AW29+SEPTEMBER!AW29</f>
        <v>0</v>
      </c>
      <c r="AX29" s="128">
        <f>JULI!AX29+AGUSTUS!AX29+SEPTEMBER!AX29</f>
        <v>0</v>
      </c>
      <c r="AY29" s="128">
        <f>JULI!AY29+AGUSTUS!AY29+SEPTEMBER!AY29</f>
        <v>1</v>
      </c>
      <c r="AZ29" s="128">
        <f>JULI!AZ29+AGUSTUS!AZ29+SEPTEMBER!AZ29</f>
        <v>80</v>
      </c>
      <c r="BA29" s="128">
        <f>JULI!BA29+AGUSTUS!BA29+SEPTEMBER!BA29</f>
        <v>11</v>
      </c>
      <c r="BB29" s="28">
        <f t="shared" si="15"/>
        <v>13.750000000000002</v>
      </c>
      <c r="BC29" s="128">
        <f>JULI!BC29+AGUSTUS!BC29+SEPTEMBER!BC29</f>
        <v>0</v>
      </c>
      <c r="BD29" s="28">
        <f t="shared" si="16"/>
        <v>0</v>
      </c>
      <c r="BE29" s="128">
        <f>JULI!BE29+AGUSTUS!BE29+SEPTEMBER!BE29</f>
        <v>0</v>
      </c>
      <c r="BF29" s="29">
        <f t="shared" si="17"/>
        <v>0</v>
      </c>
      <c r="BG29" s="128">
        <f>JULI!BG29+AGUSTUS!BG29+SEPTEMBER!BG29</f>
        <v>55</v>
      </c>
      <c r="BH29" s="29">
        <f t="shared" si="18"/>
        <v>68.75</v>
      </c>
      <c r="BI29" s="30">
        <f t="shared" si="19"/>
        <v>66</v>
      </c>
      <c r="BJ29" s="29">
        <f t="shared" si="20"/>
        <v>82.5</v>
      </c>
      <c r="BK29" s="128">
        <f>JULI!BK29+AGUSTUS!BK29+SEPTEMBER!BK29</f>
        <v>14</v>
      </c>
      <c r="BL29" s="19">
        <f t="shared" si="21"/>
        <v>17.5</v>
      </c>
      <c r="BM29" s="128">
        <f>JULI!BM29+AGUSTUS!BM29+SEPTEMBER!BM29</f>
        <v>0</v>
      </c>
      <c r="BN29" s="19">
        <f t="shared" si="22"/>
        <v>0</v>
      </c>
      <c r="BO29" s="128">
        <f>JULI!BO29+AGUSTUS!BO29+SEPTEMBER!BO29</f>
        <v>0</v>
      </c>
      <c r="BP29" s="19">
        <f t="shared" si="23"/>
        <v>0</v>
      </c>
      <c r="BQ29" s="128">
        <f>JULI!BQ29+AGUSTUS!BQ29+SEPTEMBER!BQ29</f>
        <v>0</v>
      </c>
      <c r="BR29" s="19">
        <f t="shared" si="24"/>
        <v>0</v>
      </c>
      <c r="BS29" s="128">
        <f>JULI!BS29+AGUSTUS!BS29+SEPTEMBER!BS29</f>
        <v>0</v>
      </c>
      <c r="BT29" s="19">
        <f t="shared" si="25"/>
        <v>0</v>
      </c>
      <c r="BU29" s="128">
        <f>JULI!BU29+AGUSTUS!BU29+SEPTEMBER!BU29</f>
        <v>0</v>
      </c>
      <c r="BV29" s="19">
        <f t="shared" si="26"/>
        <v>0</v>
      </c>
      <c r="BW29" s="4" t="s">
        <v>61</v>
      </c>
      <c r="BX29" s="31">
        <f>SUM(AL33:AY33)+AB33+AF33+AJ33</f>
        <v>42</v>
      </c>
      <c r="BY29" s="4"/>
    </row>
    <row r="30" spans="1:77" ht="14.25" customHeight="1">
      <c r="A30" s="174"/>
      <c r="B30" s="174"/>
      <c r="C30" s="32" t="s">
        <v>81</v>
      </c>
      <c r="D30" s="128">
        <f>JULI!D30+AGUSTUS!D30+SEPTEMBER!D30</f>
        <v>47</v>
      </c>
      <c r="E30" s="128">
        <f>JULI!E30+AGUSTUS!E30+SEPTEMBER!E30</f>
        <v>35</v>
      </c>
      <c r="F30" s="128">
        <f>JULI!F30+AGUSTUS!F30+SEPTEMBER!F30</f>
        <v>34</v>
      </c>
      <c r="G30" s="19">
        <f t="shared" si="0"/>
        <v>72.340425531914903</v>
      </c>
      <c r="H30" s="128">
        <f>JULI!H30+AGUSTUS!H30+SEPTEMBER!H30</f>
        <v>12</v>
      </c>
      <c r="I30" s="21">
        <f t="shared" si="1"/>
        <v>35.294117647058826</v>
      </c>
      <c r="J30" s="128">
        <f>JULI!J30+AGUSTUS!J30+SEPTEMBER!J30</f>
        <v>0</v>
      </c>
      <c r="K30" s="23">
        <f t="shared" si="2"/>
        <v>0</v>
      </c>
      <c r="L30" s="128">
        <f>JULI!L30+AGUSTUS!L30+SEPTEMBER!L30</f>
        <v>7</v>
      </c>
      <c r="M30" s="128">
        <f>JULI!M30+AGUSTUS!M30+SEPTEMBER!M30</f>
        <v>0</v>
      </c>
      <c r="N30" s="128">
        <f>JULI!N30+AGUSTUS!N30+SEPTEMBER!N30</f>
        <v>47</v>
      </c>
      <c r="O30" s="19">
        <f t="shared" si="3"/>
        <v>100</v>
      </c>
      <c r="P30" s="128">
        <f>JULI!P30+AGUSTUS!P30+SEPTEMBER!P30</f>
        <v>8</v>
      </c>
      <c r="Q30" s="19">
        <f t="shared" si="4"/>
        <v>17.021276595744681</v>
      </c>
      <c r="R30" s="128">
        <f>JULI!R30+AGUSTUS!R30+SEPTEMBER!R30</f>
        <v>33</v>
      </c>
      <c r="S30" s="19">
        <f t="shared" si="5"/>
        <v>70.212765957446805</v>
      </c>
      <c r="T30" s="128">
        <f>JULI!T30+AGUSTUS!T30+SEPTEMBER!T30</f>
        <v>4</v>
      </c>
      <c r="U30" s="19">
        <f t="shared" si="6"/>
        <v>12.121212121212121</v>
      </c>
      <c r="V30" s="128">
        <f>JULI!V30+AGUSTUS!V30+SEPTEMBER!V30</f>
        <v>33</v>
      </c>
      <c r="W30" s="19">
        <f t="shared" si="7"/>
        <v>70.212765957446805</v>
      </c>
      <c r="X30" s="128">
        <f>JULI!X30+AGUSTUS!X30+SEPTEMBER!X30</f>
        <v>1</v>
      </c>
      <c r="Y30" s="19">
        <f t="shared" si="8"/>
        <v>3.0303030303030303</v>
      </c>
      <c r="Z30" s="128">
        <f>JULI!Z30+AGUSTUS!Z30+SEPTEMBER!Z30</f>
        <v>33</v>
      </c>
      <c r="AA30" s="19">
        <f t="shared" si="9"/>
        <v>70.212765957446805</v>
      </c>
      <c r="AB30" s="128">
        <f>JULI!AB30+AGUSTUS!AB30+SEPTEMBER!AB30</f>
        <v>0</v>
      </c>
      <c r="AC30" s="19">
        <f t="shared" si="10"/>
        <v>0</v>
      </c>
      <c r="AD30" s="128">
        <f>JULI!AD30+AGUSTUS!AD30+SEPTEMBER!AD30</f>
        <v>33</v>
      </c>
      <c r="AE30" s="19">
        <f t="shared" si="11"/>
        <v>70.212765957446805</v>
      </c>
      <c r="AF30" s="128">
        <f>JULI!AF30+AGUSTUS!AF30+SEPTEMBER!AF30</f>
        <v>0</v>
      </c>
      <c r="AG30" s="19">
        <f t="shared" si="12"/>
        <v>0</v>
      </c>
      <c r="AH30" s="128">
        <f>JULI!AH30+AGUSTUS!AH30+SEPTEMBER!AH30</f>
        <v>33</v>
      </c>
      <c r="AI30" s="19">
        <f t="shared" si="13"/>
        <v>70.212765957446805</v>
      </c>
      <c r="AJ30" s="128">
        <f>JULI!AJ30+AGUSTUS!AJ30+SEPTEMBER!AJ30</f>
        <v>0</v>
      </c>
      <c r="AK30" s="19">
        <f t="shared" si="14"/>
        <v>0</v>
      </c>
      <c r="AL30" s="128">
        <f>JULI!AL30+AGUSTUS!AL30+SEPTEMBER!AL30</f>
        <v>0</v>
      </c>
      <c r="AM30" s="128">
        <f>JULI!AM30+AGUSTUS!AM30+SEPTEMBER!AM30</f>
        <v>1</v>
      </c>
      <c r="AN30" s="128">
        <f>JULI!AN30+AGUSTUS!AN30+SEPTEMBER!AN30</f>
        <v>2</v>
      </c>
      <c r="AO30" s="128">
        <f>JULI!AO30+AGUSTUS!AO30+SEPTEMBER!AO30</f>
        <v>0</v>
      </c>
      <c r="AP30" s="128">
        <f>JULI!AP30+AGUSTUS!AP30+SEPTEMBER!AP30</f>
        <v>0</v>
      </c>
      <c r="AQ30" s="128">
        <f>JULI!AQ30+AGUSTUS!AQ30+SEPTEMBER!AQ30</f>
        <v>0</v>
      </c>
      <c r="AR30" s="128">
        <f>JULI!AR30+AGUSTUS!AR30+SEPTEMBER!AR30</f>
        <v>1</v>
      </c>
      <c r="AS30" s="128">
        <f>JULI!AS30+AGUSTUS!AS30+SEPTEMBER!AS30</f>
        <v>0</v>
      </c>
      <c r="AT30" s="128">
        <f>JULI!AT30+AGUSTUS!AT30+SEPTEMBER!AT30</f>
        <v>0</v>
      </c>
      <c r="AU30" s="128">
        <f>JULI!AU30+AGUSTUS!AU30+SEPTEMBER!AU30</f>
        <v>0</v>
      </c>
      <c r="AV30" s="128">
        <f>JULI!AV30+AGUSTUS!AV30+SEPTEMBER!AV30</f>
        <v>0</v>
      </c>
      <c r="AW30" s="128">
        <f>JULI!AW30+AGUSTUS!AW30+SEPTEMBER!AW30</f>
        <v>1</v>
      </c>
      <c r="AX30" s="128">
        <f>JULI!AX30+AGUSTUS!AX30+SEPTEMBER!AX30</f>
        <v>0</v>
      </c>
      <c r="AY30" s="128">
        <f>JULI!AY30+AGUSTUS!AY30+SEPTEMBER!AY30</f>
        <v>2</v>
      </c>
      <c r="AZ30" s="128">
        <f>JULI!AZ30+AGUSTUS!AZ30+SEPTEMBER!AZ30</f>
        <v>27</v>
      </c>
      <c r="BA30" s="128">
        <f>JULI!BA30+AGUSTUS!BA30+SEPTEMBER!BA30</f>
        <v>6</v>
      </c>
      <c r="BB30" s="28">
        <f t="shared" si="15"/>
        <v>22.222222222222221</v>
      </c>
      <c r="BC30" s="128">
        <f>JULI!BC30+AGUSTUS!BC30+SEPTEMBER!BC30</f>
        <v>0</v>
      </c>
      <c r="BD30" s="28">
        <f t="shared" si="16"/>
        <v>0</v>
      </c>
      <c r="BE30" s="128">
        <f>JULI!BE30+AGUSTUS!BE30+SEPTEMBER!BE30</f>
        <v>1</v>
      </c>
      <c r="BF30" s="29">
        <f t="shared" si="17"/>
        <v>3.7037037037037033</v>
      </c>
      <c r="BG30" s="128">
        <f>JULI!BG30+AGUSTUS!BG30+SEPTEMBER!BG30</f>
        <v>1</v>
      </c>
      <c r="BH30" s="29">
        <f t="shared" si="18"/>
        <v>3.7037037037037033</v>
      </c>
      <c r="BI30" s="30">
        <f t="shared" si="19"/>
        <v>8</v>
      </c>
      <c r="BJ30" s="29">
        <f t="shared" si="20"/>
        <v>29.629629629629626</v>
      </c>
      <c r="BK30" s="128">
        <f>JULI!BK30+AGUSTUS!BK30+SEPTEMBER!BK30</f>
        <v>19</v>
      </c>
      <c r="BL30" s="19">
        <f t="shared" si="21"/>
        <v>70.370370370370367</v>
      </c>
      <c r="BM30" s="128">
        <f>JULI!BM30+AGUSTUS!BM30+SEPTEMBER!BM30</f>
        <v>0</v>
      </c>
      <c r="BN30" s="19">
        <f t="shared" si="22"/>
        <v>0</v>
      </c>
      <c r="BO30" s="128">
        <f>JULI!BO30+AGUSTUS!BO30+SEPTEMBER!BO30</f>
        <v>0</v>
      </c>
      <c r="BP30" s="19">
        <f t="shared" si="23"/>
        <v>0</v>
      </c>
      <c r="BQ30" s="128">
        <f>JULI!BQ30+AGUSTUS!BQ30+SEPTEMBER!BQ30</f>
        <v>0</v>
      </c>
      <c r="BR30" s="19">
        <f t="shared" si="24"/>
        <v>0</v>
      </c>
      <c r="BS30" s="128">
        <f>JULI!BS30+AGUSTUS!BS30+SEPTEMBER!BS30</f>
        <v>0</v>
      </c>
      <c r="BT30" s="19">
        <f t="shared" si="25"/>
        <v>0</v>
      </c>
      <c r="BU30" s="128">
        <f>JULI!BU30+AGUSTUS!BU30+SEPTEMBER!BU30</f>
        <v>0</v>
      </c>
      <c r="BV30" s="19">
        <f t="shared" si="26"/>
        <v>0</v>
      </c>
      <c r="BW30" s="4" t="s">
        <v>63</v>
      </c>
      <c r="BX30" s="31">
        <f>BI33+BK33+BM33+BO33+BQ33+BS33</f>
        <v>205</v>
      </c>
      <c r="BY30" s="4"/>
    </row>
    <row r="31" spans="1:77" ht="14.25" customHeight="1">
      <c r="A31" s="174"/>
      <c r="B31" s="174"/>
      <c r="C31" s="32" t="s">
        <v>82</v>
      </c>
      <c r="D31" s="128">
        <f>JULI!D31+AGUSTUS!D31+SEPTEMBER!D31</f>
        <v>41</v>
      </c>
      <c r="E31" s="128">
        <f>JULI!E31+AGUSTUS!E31+SEPTEMBER!E31</f>
        <v>31</v>
      </c>
      <c r="F31" s="128">
        <f>JULI!F31+AGUSTUS!F31+SEPTEMBER!F31</f>
        <v>23</v>
      </c>
      <c r="G31" s="19">
        <f t="shared" si="0"/>
        <v>56.09756097560976</v>
      </c>
      <c r="H31" s="128">
        <f>JULI!H31+AGUSTUS!H31+SEPTEMBER!H31</f>
        <v>14</v>
      </c>
      <c r="I31" s="21">
        <f t="shared" si="1"/>
        <v>60.869565217391312</v>
      </c>
      <c r="J31" s="128">
        <f>JULI!J31+AGUSTUS!J31+SEPTEMBER!J31</f>
        <v>0</v>
      </c>
      <c r="K31" s="23">
        <f t="shared" si="2"/>
        <v>0</v>
      </c>
      <c r="L31" s="128">
        <f>JULI!L31+AGUSTUS!L31+SEPTEMBER!L31</f>
        <v>9</v>
      </c>
      <c r="M31" s="128">
        <f>JULI!M31+AGUSTUS!M31+SEPTEMBER!M31</f>
        <v>0</v>
      </c>
      <c r="N31" s="128">
        <f>JULI!N31+AGUSTUS!N31+SEPTEMBER!N31</f>
        <v>41</v>
      </c>
      <c r="O31" s="19">
        <f t="shared" si="3"/>
        <v>100</v>
      </c>
      <c r="P31" s="128">
        <f>JULI!P31+AGUSTUS!P31+SEPTEMBER!P31</f>
        <v>6</v>
      </c>
      <c r="Q31" s="19">
        <f t="shared" si="4"/>
        <v>14.634146341463413</v>
      </c>
      <c r="R31" s="128">
        <f>JULI!R31+AGUSTUS!R31+SEPTEMBER!R31</f>
        <v>26</v>
      </c>
      <c r="S31" s="19">
        <f t="shared" si="5"/>
        <v>63.414634146341463</v>
      </c>
      <c r="T31" s="128">
        <f>JULI!T31+AGUSTUS!T31+SEPTEMBER!T31</f>
        <v>0</v>
      </c>
      <c r="U31" s="19">
        <f t="shared" si="6"/>
        <v>0</v>
      </c>
      <c r="V31" s="128">
        <f>JULI!V31+AGUSTUS!V31+SEPTEMBER!V31</f>
        <v>26</v>
      </c>
      <c r="W31" s="19">
        <f t="shared" si="7"/>
        <v>63.414634146341463</v>
      </c>
      <c r="X31" s="128">
        <f>JULI!X31+AGUSTUS!X31+SEPTEMBER!X31</f>
        <v>0</v>
      </c>
      <c r="Y31" s="19">
        <f t="shared" si="8"/>
        <v>0</v>
      </c>
      <c r="Z31" s="128">
        <f>JULI!Z31+AGUSTUS!Z31+SEPTEMBER!Z31</f>
        <v>26</v>
      </c>
      <c r="AA31" s="19">
        <f t="shared" si="9"/>
        <v>63.414634146341463</v>
      </c>
      <c r="AB31" s="128">
        <f>JULI!AB31+AGUSTUS!AB31+SEPTEMBER!AB31</f>
        <v>0</v>
      </c>
      <c r="AC31" s="19">
        <f t="shared" si="10"/>
        <v>0</v>
      </c>
      <c r="AD31" s="128">
        <f>JULI!AD31+AGUSTUS!AD31+SEPTEMBER!AD31</f>
        <v>26</v>
      </c>
      <c r="AE31" s="19">
        <f t="shared" si="11"/>
        <v>63.414634146341463</v>
      </c>
      <c r="AF31" s="128">
        <f>JULI!AF31+AGUSTUS!AF31+SEPTEMBER!AF31</f>
        <v>0</v>
      </c>
      <c r="AG31" s="19">
        <f t="shared" si="12"/>
        <v>0</v>
      </c>
      <c r="AH31" s="128">
        <f>JULI!AH31+AGUSTUS!AH31+SEPTEMBER!AH31</f>
        <v>26</v>
      </c>
      <c r="AI31" s="19">
        <f t="shared" si="13"/>
        <v>63.414634146341463</v>
      </c>
      <c r="AJ31" s="128">
        <f>JULI!AJ31+AGUSTUS!AJ31+SEPTEMBER!AJ31</f>
        <v>0</v>
      </c>
      <c r="AK31" s="19">
        <f t="shared" si="14"/>
        <v>0</v>
      </c>
      <c r="AL31" s="128">
        <f>JULI!AL31+AGUSTUS!AL31+SEPTEMBER!AL31</f>
        <v>0</v>
      </c>
      <c r="AM31" s="128">
        <f>JULI!AM31+AGUSTUS!AM31+SEPTEMBER!AM31</f>
        <v>3</v>
      </c>
      <c r="AN31" s="128">
        <f>JULI!AN31+AGUSTUS!AN31+SEPTEMBER!AN31</f>
        <v>3</v>
      </c>
      <c r="AO31" s="128">
        <f>JULI!AO31+AGUSTUS!AO31+SEPTEMBER!AO31</f>
        <v>0</v>
      </c>
      <c r="AP31" s="128">
        <f>JULI!AP31+AGUSTUS!AP31+SEPTEMBER!AP31</f>
        <v>0</v>
      </c>
      <c r="AQ31" s="128">
        <f>JULI!AQ31+AGUSTUS!AQ31+SEPTEMBER!AQ31</f>
        <v>0</v>
      </c>
      <c r="AR31" s="128">
        <f>JULI!AR31+AGUSTUS!AR31+SEPTEMBER!AR31</f>
        <v>0</v>
      </c>
      <c r="AS31" s="128">
        <f>JULI!AS31+AGUSTUS!AS31+SEPTEMBER!AS31</f>
        <v>0</v>
      </c>
      <c r="AT31" s="128">
        <f>JULI!AT31+AGUSTUS!AT31+SEPTEMBER!AT31</f>
        <v>0</v>
      </c>
      <c r="AU31" s="128">
        <f>JULI!AU31+AGUSTUS!AU31+SEPTEMBER!AU31</f>
        <v>0</v>
      </c>
      <c r="AV31" s="128">
        <f>JULI!AV31+AGUSTUS!AV31+SEPTEMBER!AV31</f>
        <v>0</v>
      </c>
      <c r="AW31" s="128">
        <f>JULI!AW31+AGUSTUS!AW31+SEPTEMBER!AW31</f>
        <v>0</v>
      </c>
      <c r="AX31" s="128">
        <f>JULI!AX31+AGUSTUS!AX31+SEPTEMBER!AX31</f>
        <v>1</v>
      </c>
      <c r="AY31" s="128">
        <f>JULI!AY31+AGUSTUS!AY31+SEPTEMBER!AY31</f>
        <v>1</v>
      </c>
      <c r="AZ31" s="128">
        <f>JULI!AZ31+AGUSTUS!AZ31+SEPTEMBER!AZ31</f>
        <v>33</v>
      </c>
      <c r="BA31" s="128">
        <f>JULI!BA31+AGUSTUS!BA31+SEPTEMBER!BA31</f>
        <v>5</v>
      </c>
      <c r="BB31" s="28">
        <f t="shared" si="15"/>
        <v>15.151515151515152</v>
      </c>
      <c r="BC31" s="128">
        <f>JULI!BC31+AGUSTUS!BC31+SEPTEMBER!BC31</f>
        <v>0</v>
      </c>
      <c r="BD31" s="28">
        <f t="shared" si="16"/>
        <v>0</v>
      </c>
      <c r="BE31" s="128">
        <f>JULI!BE31+AGUSTUS!BE31+SEPTEMBER!BE31</f>
        <v>0</v>
      </c>
      <c r="BF31" s="29">
        <f t="shared" si="17"/>
        <v>0</v>
      </c>
      <c r="BG31" s="128">
        <f>JULI!BG31+AGUSTUS!BG31+SEPTEMBER!BG31</f>
        <v>16</v>
      </c>
      <c r="BH31" s="29">
        <f t="shared" si="18"/>
        <v>48.484848484848484</v>
      </c>
      <c r="BI31" s="30">
        <f t="shared" si="19"/>
        <v>21</v>
      </c>
      <c r="BJ31" s="29">
        <f t="shared" si="20"/>
        <v>63.636363636363633</v>
      </c>
      <c r="BK31" s="128">
        <f>JULI!BK31+AGUSTUS!BK31+SEPTEMBER!BK31</f>
        <v>12</v>
      </c>
      <c r="BL31" s="19">
        <f t="shared" si="21"/>
        <v>36.363636363636367</v>
      </c>
      <c r="BM31" s="128">
        <f>JULI!BM31+AGUSTUS!BM31+SEPTEMBER!BM31</f>
        <v>0</v>
      </c>
      <c r="BN31" s="19">
        <f t="shared" si="22"/>
        <v>0</v>
      </c>
      <c r="BO31" s="128">
        <f>JULI!BO31+AGUSTUS!BO31+SEPTEMBER!BO31</f>
        <v>0</v>
      </c>
      <c r="BP31" s="19">
        <f t="shared" si="23"/>
        <v>0</v>
      </c>
      <c r="BQ31" s="128">
        <f>JULI!BQ31+AGUSTUS!BQ31+SEPTEMBER!BQ31</f>
        <v>0</v>
      </c>
      <c r="BR31" s="19">
        <f t="shared" si="24"/>
        <v>0</v>
      </c>
      <c r="BS31" s="128">
        <f>JULI!BS31+AGUSTUS!BS31+SEPTEMBER!BS31</f>
        <v>0</v>
      </c>
      <c r="BT31" s="19">
        <f t="shared" si="25"/>
        <v>0</v>
      </c>
      <c r="BU31" s="128">
        <f>JULI!BU31+AGUSTUS!BU31+SEPTEMBER!BU31</f>
        <v>0</v>
      </c>
      <c r="BV31" s="19">
        <f t="shared" si="26"/>
        <v>0</v>
      </c>
      <c r="BW31" s="4" t="s">
        <v>65</v>
      </c>
      <c r="BX31" s="31">
        <f>BI33+BK33+BM33+BO33+BQ33+BS33+BU33</f>
        <v>205</v>
      </c>
      <c r="BY31" s="4"/>
    </row>
    <row r="32" spans="1:77" ht="14.25" customHeight="1">
      <c r="A32" s="175"/>
      <c r="B32" s="175"/>
      <c r="C32" s="32" t="s">
        <v>83</v>
      </c>
      <c r="D32" s="128">
        <f>JULI!D32+AGUSTUS!D32+SEPTEMBER!D32</f>
        <v>82</v>
      </c>
      <c r="E32" s="128">
        <f>JULI!E32+AGUSTUS!E32+SEPTEMBER!E32</f>
        <v>69</v>
      </c>
      <c r="F32" s="128">
        <f>JULI!F32+AGUSTUS!F32+SEPTEMBER!F32</f>
        <v>47</v>
      </c>
      <c r="G32" s="19">
        <f t="shared" si="0"/>
        <v>57.317073170731703</v>
      </c>
      <c r="H32" s="128">
        <f>JULI!H32+AGUSTUS!H32+SEPTEMBER!H32</f>
        <v>16</v>
      </c>
      <c r="I32" s="21">
        <f t="shared" si="1"/>
        <v>34.042553191489361</v>
      </c>
      <c r="J32" s="128">
        <f>JULI!J32+AGUSTUS!J32+SEPTEMBER!J32</f>
        <v>0</v>
      </c>
      <c r="K32" s="23">
        <f t="shared" si="2"/>
        <v>0</v>
      </c>
      <c r="L32" s="128">
        <f>JULI!L32+AGUSTUS!L32+SEPTEMBER!L32</f>
        <v>3</v>
      </c>
      <c r="M32" s="128">
        <f>JULI!M32+AGUSTUS!M32+SEPTEMBER!M32</f>
        <v>0</v>
      </c>
      <c r="N32" s="128">
        <f>JULI!N32+AGUSTUS!N32+SEPTEMBER!N32</f>
        <v>82</v>
      </c>
      <c r="O32" s="19">
        <f t="shared" si="3"/>
        <v>100</v>
      </c>
      <c r="P32" s="128">
        <f>JULI!P32+AGUSTUS!P32+SEPTEMBER!P32</f>
        <v>10</v>
      </c>
      <c r="Q32" s="19">
        <f t="shared" si="4"/>
        <v>12.195121951219512</v>
      </c>
      <c r="R32" s="128">
        <f>JULI!R32+AGUSTUS!R32+SEPTEMBER!R32</f>
        <v>46</v>
      </c>
      <c r="S32" s="19">
        <f t="shared" si="5"/>
        <v>56.09756097560976</v>
      </c>
      <c r="T32" s="128">
        <f>JULI!T32+AGUSTUS!T32+SEPTEMBER!T32</f>
        <v>1</v>
      </c>
      <c r="U32" s="19">
        <f t="shared" si="6"/>
        <v>2.1739130434782608</v>
      </c>
      <c r="V32" s="128">
        <f>JULI!V32+AGUSTUS!V32+SEPTEMBER!V32</f>
        <v>37</v>
      </c>
      <c r="W32" s="19">
        <f t="shared" si="7"/>
        <v>45.121951219512198</v>
      </c>
      <c r="X32" s="128">
        <f>JULI!X32+AGUSTUS!X32+SEPTEMBER!X32</f>
        <v>4</v>
      </c>
      <c r="Y32" s="19">
        <f t="shared" si="8"/>
        <v>10.810810810810811</v>
      </c>
      <c r="Z32" s="128">
        <f>JULI!Z32+AGUSTUS!Z32+SEPTEMBER!Z32</f>
        <v>46</v>
      </c>
      <c r="AA32" s="19">
        <f t="shared" si="9"/>
        <v>56.09756097560976</v>
      </c>
      <c r="AB32" s="128">
        <f>JULI!AB32+AGUSTUS!AB32+SEPTEMBER!AB32</f>
        <v>0</v>
      </c>
      <c r="AC32" s="19">
        <f t="shared" si="10"/>
        <v>0</v>
      </c>
      <c r="AD32" s="128">
        <f>JULI!AD32+AGUSTUS!AD32+SEPTEMBER!AD32</f>
        <v>46</v>
      </c>
      <c r="AE32" s="19">
        <f t="shared" si="11"/>
        <v>56.09756097560976</v>
      </c>
      <c r="AF32" s="128">
        <f>JULI!AF32+AGUSTUS!AF32+SEPTEMBER!AF32</f>
        <v>1</v>
      </c>
      <c r="AG32" s="19">
        <f t="shared" si="12"/>
        <v>2.1739130434782608</v>
      </c>
      <c r="AH32" s="128">
        <f>JULI!AH32+AGUSTUS!AH32+SEPTEMBER!AH32</f>
        <v>46</v>
      </c>
      <c r="AI32" s="19">
        <f t="shared" si="13"/>
        <v>56.09756097560976</v>
      </c>
      <c r="AJ32" s="128">
        <f>JULI!AJ32+AGUSTUS!AJ32+SEPTEMBER!AJ32</f>
        <v>0</v>
      </c>
      <c r="AK32" s="19">
        <f t="shared" si="14"/>
        <v>0</v>
      </c>
      <c r="AL32" s="128">
        <f>JULI!AL32+AGUSTUS!AL32+SEPTEMBER!AL32</f>
        <v>0</v>
      </c>
      <c r="AM32" s="128">
        <f>JULI!AM32+AGUSTUS!AM32+SEPTEMBER!AM32</f>
        <v>2</v>
      </c>
      <c r="AN32" s="128">
        <f>JULI!AN32+AGUSTUS!AN32+SEPTEMBER!AN32</f>
        <v>0</v>
      </c>
      <c r="AO32" s="128">
        <f>JULI!AO32+AGUSTUS!AO32+SEPTEMBER!AO32</f>
        <v>0</v>
      </c>
      <c r="AP32" s="128">
        <f>JULI!AP32+AGUSTUS!AP32+SEPTEMBER!AP32</f>
        <v>0</v>
      </c>
      <c r="AQ32" s="128">
        <f>JULI!AQ32+AGUSTUS!AQ32+SEPTEMBER!AQ32</f>
        <v>0</v>
      </c>
      <c r="AR32" s="128">
        <f>JULI!AR32+AGUSTUS!AR32+SEPTEMBER!AR32</f>
        <v>5</v>
      </c>
      <c r="AS32" s="128">
        <f>JULI!AS32+AGUSTUS!AS32+SEPTEMBER!AS32</f>
        <v>1</v>
      </c>
      <c r="AT32" s="128">
        <f>JULI!AT32+AGUSTUS!AT32+SEPTEMBER!AT32</f>
        <v>0</v>
      </c>
      <c r="AU32" s="128">
        <f>JULI!AU32+AGUSTUS!AU32+SEPTEMBER!AU32</f>
        <v>0</v>
      </c>
      <c r="AV32" s="128">
        <f>JULI!AV32+AGUSTUS!AV32+SEPTEMBER!AV32</f>
        <v>0</v>
      </c>
      <c r="AW32" s="128">
        <f>JULI!AW32+AGUSTUS!AW32+SEPTEMBER!AW32</f>
        <v>4</v>
      </c>
      <c r="AX32" s="128">
        <f>JULI!AX32+AGUSTUS!AX32+SEPTEMBER!AX32</f>
        <v>0</v>
      </c>
      <c r="AY32" s="128">
        <f>JULI!AY32+AGUSTUS!AY32+SEPTEMBER!AY32</f>
        <v>2</v>
      </c>
      <c r="AZ32" s="128">
        <f>JULI!AZ32+AGUSTUS!AZ32+SEPTEMBER!AZ32</f>
        <v>65</v>
      </c>
      <c r="BA32" s="128">
        <f>JULI!BA32+AGUSTUS!BA32+SEPTEMBER!BA32</f>
        <v>6</v>
      </c>
      <c r="BB32" s="28">
        <f t="shared" si="15"/>
        <v>9.2307692307692317</v>
      </c>
      <c r="BC32" s="128">
        <f>JULI!BC32+AGUSTUS!BC32+SEPTEMBER!BC32</f>
        <v>0</v>
      </c>
      <c r="BD32" s="28">
        <f t="shared" si="16"/>
        <v>0</v>
      </c>
      <c r="BE32" s="128">
        <f>JULI!BE32+AGUSTUS!BE32+SEPTEMBER!BE32</f>
        <v>0</v>
      </c>
      <c r="BF32" s="29">
        <f t="shared" si="17"/>
        <v>0</v>
      </c>
      <c r="BG32" s="128">
        <f>JULI!BG32+AGUSTUS!BG32+SEPTEMBER!BG32</f>
        <v>39</v>
      </c>
      <c r="BH32" s="29">
        <f t="shared" si="18"/>
        <v>60</v>
      </c>
      <c r="BI32" s="30">
        <f t="shared" si="19"/>
        <v>45</v>
      </c>
      <c r="BJ32" s="29">
        <f t="shared" si="20"/>
        <v>69.230769230769226</v>
      </c>
      <c r="BK32" s="128">
        <f>JULI!BK32+AGUSTUS!BK32+SEPTEMBER!BK32</f>
        <v>20</v>
      </c>
      <c r="BL32" s="19">
        <f t="shared" si="21"/>
        <v>30.76923076923077</v>
      </c>
      <c r="BM32" s="128">
        <f>JULI!BM32+AGUSTUS!BM32+SEPTEMBER!BM32</f>
        <v>0</v>
      </c>
      <c r="BN32" s="19">
        <f t="shared" si="22"/>
        <v>0</v>
      </c>
      <c r="BO32" s="128">
        <f>JULI!BO32+AGUSTUS!BO32+SEPTEMBER!BO32</f>
        <v>0</v>
      </c>
      <c r="BP32" s="19">
        <f t="shared" si="23"/>
        <v>0</v>
      </c>
      <c r="BQ32" s="128">
        <f>JULI!BQ32+AGUSTUS!BQ32+SEPTEMBER!BQ32</f>
        <v>0</v>
      </c>
      <c r="BR32" s="19">
        <f t="shared" si="24"/>
        <v>0</v>
      </c>
      <c r="BS32" s="128">
        <f>JULI!BS32+AGUSTUS!BS32+SEPTEMBER!BS32</f>
        <v>0</v>
      </c>
      <c r="BT32" s="19">
        <f t="shared" si="25"/>
        <v>0</v>
      </c>
      <c r="BU32" s="128">
        <f>JULI!BU32+AGUSTUS!BU32+SEPTEMBER!BU32</f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>
        <f>JULI!D33+AGUSTUS!D33+SEPTEMBER!D33</f>
        <v>259</v>
      </c>
      <c r="E33" s="129">
        <f>JULI!E33+AGUSTUS!E33+SEPTEMBER!E33</f>
        <v>233</v>
      </c>
      <c r="F33" s="129">
        <f>JULI!F33+AGUSTUS!F33+SEPTEMBER!F33</f>
        <v>164</v>
      </c>
      <c r="G33" s="19">
        <f t="shared" si="0"/>
        <v>63.320463320463318</v>
      </c>
      <c r="H33" s="129">
        <f>JULI!H33+AGUSTUS!H33+SEPTEMBER!H33</f>
        <v>53</v>
      </c>
      <c r="I33" s="21">
        <f t="shared" si="1"/>
        <v>32.31707317073171</v>
      </c>
      <c r="J33" s="129">
        <f>JULI!J33+AGUSTUS!J33+SEPTEMBER!J33</f>
        <v>0</v>
      </c>
      <c r="K33" s="23">
        <f t="shared" si="2"/>
        <v>0</v>
      </c>
      <c r="L33" s="129">
        <f>JULI!L33+AGUSTUS!L33+SEPTEMBER!L33</f>
        <v>25</v>
      </c>
      <c r="M33" s="129">
        <f>JULI!M33+AGUSTUS!M33+SEPTEMBER!M33</f>
        <v>0</v>
      </c>
      <c r="N33" s="129">
        <f>JULI!N33+AGUSTUS!N33+SEPTEMBER!N33</f>
        <v>253</v>
      </c>
      <c r="O33" s="19">
        <f t="shared" si="3"/>
        <v>97.683397683397686</v>
      </c>
      <c r="P33" s="129">
        <f>JULI!P33+AGUSTUS!P33+SEPTEMBER!P33</f>
        <v>28</v>
      </c>
      <c r="Q33" s="19">
        <f t="shared" si="4"/>
        <v>11.067193675889328</v>
      </c>
      <c r="R33" s="129">
        <f>JULI!R33+AGUSTUS!R33+SEPTEMBER!R33</f>
        <v>165</v>
      </c>
      <c r="S33" s="19">
        <f t="shared" si="5"/>
        <v>63.706563706563699</v>
      </c>
      <c r="T33" s="129">
        <f>JULI!T33+AGUSTUS!T33+SEPTEMBER!T33</f>
        <v>14</v>
      </c>
      <c r="U33" s="19">
        <f t="shared" si="6"/>
        <v>8.4848484848484862</v>
      </c>
      <c r="V33" s="129">
        <f>JULI!V33+AGUSTUS!V33+SEPTEMBER!V33</f>
        <v>156</v>
      </c>
      <c r="W33" s="19">
        <f t="shared" si="7"/>
        <v>60.231660231660236</v>
      </c>
      <c r="X33" s="129">
        <f>JULI!X33+AGUSTUS!X33+SEPTEMBER!X33</f>
        <v>5</v>
      </c>
      <c r="Y33" s="19">
        <f t="shared" si="8"/>
        <v>3.2051282051282048</v>
      </c>
      <c r="Z33" s="129">
        <f>JULI!Z33+AGUSTUS!Z33+SEPTEMBER!Z33</f>
        <v>165</v>
      </c>
      <c r="AA33" s="19">
        <f t="shared" si="9"/>
        <v>63.706563706563699</v>
      </c>
      <c r="AB33" s="129">
        <f>JULI!AB33+AGUSTUS!AB33+SEPTEMBER!AB33</f>
        <v>0</v>
      </c>
      <c r="AC33" s="19">
        <f t="shared" si="10"/>
        <v>0</v>
      </c>
      <c r="AD33" s="129">
        <f>JULI!AD33+AGUSTUS!AD33+SEPTEMBER!AD33</f>
        <v>165</v>
      </c>
      <c r="AE33" s="19">
        <f t="shared" si="11"/>
        <v>63.706563706563699</v>
      </c>
      <c r="AF33" s="129">
        <f>JULI!AF33+AGUSTUS!AF33+SEPTEMBER!AF33</f>
        <v>1</v>
      </c>
      <c r="AG33" s="19">
        <f t="shared" si="12"/>
        <v>0.60606060606060608</v>
      </c>
      <c r="AH33" s="129">
        <f>JULI!AH33+AGUSTUS!AH33+SEPTEMBER!AH33</f>
        <v>165</v>
      </c>
      <c r="AI33" s="19">
        <f t="shared" si="13"/>
        <v>63.706563706563699</v>
      </c>
      <c r="AJ33" s="129">
        <f>JULI!AJ33+AGUSTUS!AJ33+SEPTEMBER!AJ33</f>
        <v>0</v>
      </c>
      <c r="AK33" s="19">
        <f t="shared" si="14"/>
        <v>0</v>
      </c>
      <c r="AL33" s="129">
        <f>JULI!AL33+AGUSTUS!AL33+SEPTEMBER!AL33</f>
        <v>0</v>
      </c>
      <c r="AM33" s="129">
        <f>JULI!AM33+AGUSTUS!AM33+SEPTEMBER!AM33</f>
        <v>9</v>
      </c>
      <c r="AN33" s="129">
        <f>JULI!AN33+AGUSTUS!AN33+SEPTEMBER!AN33</f>
        <v>9</v>
      </c>
      <c r="AO33" s="129">
        <f>JULI!AO33+AGUSTUS!AO33+SEPTEMBER!AO33</f>
        <v>3</v>
      </c>
      <c r="AP33" s="129">
        <f>JULI!AP33+AGUSTUS!AP33+SEPTEMBER!AP33</f>
        <v>0</v>
      </c>
      <c r="AQ33" s="129">
        <f>JULI!AQ33+AGUSTUS!AQ33+SEPTEMBER!AQ33</f>
        <v>0</v>
      </c>
      <c r="AR33" s="129">
        <f>JULI!AR33+AGUSTUS!AR33+SEPTEMBER!AR33</f>
        <v>7</v>
      </c>
      <c r="AS33" s="129">
        <f>JULI!AS33+AGUSTUS!AS33+SEPTEMBER!AS33</f>
        <v>1</v>
      </c>
      <c r="AT33" s="129">
        <f>JULI!AT33+AGUSTUS!AT33+SEPTEMBER!AT33</f>
        <v>0</v>
      </c>
      <c r="AU33" s="129">
        <f>JULI!AU33+AGUSTUS!AU33+SEPTEMBER!AU33</f>
        <v>0</v>
      </c>
      <c r="AV33" s="129">
        <f>JULI!AV33+AGUSTUS!AV33+SEPTEMBER!AV33</f>
        <v>0</v>
      </c>
      <c r="AW33" s="129">
        <f>JULI!AW33+AGUSTUS!AW33+SEPTEMBER!AW33</f>
        <v>5</v>
      </c>
      <c r="AX33" s="129">
        <f>JULI!AX33+AGUSTUS!AX33+SEPTEMBER!AX33</f>
        <v>1</v>
      </c>
      <c r="AY33" s="129">
        <f>JULI!AY33+AGUSTUS!AY33+SEPTEMBER!AY33</f>
        <v>6</v>
      </c>
      <c r="AZ33" s="129">
        <f>JULI!AZ33+AGUSTUS!AZ33+SEPTEMBER!AZ33</f>
        <v>205</v>
      </c>
      <c r="BA33" s="129">
        <f>JULI!BA33+AGUSTUS!BA33+SEPTEMBER!BA33</f>
        <v>28</v>
      </c>
      <c r="BB33" s="28">
        <f t="shared" si="15"/>
        <v>13.658536585365855</v>
      </c>
      <c r="BC33" s="129">
        <f>JULI!BC33+AGUSTUS!BC33+SEPTEMBER!BC33</f>
        <v>0</v>
      </c>
      <c r="BD33" s="28">
        <f t="shared" si="16"/>
        <v>0</v>
      </c>
      <c r="BE33" s="129">
        <f>JULI!BE33+AGUSTUS!BE33+SEPTEMBER!BE33</f>
        <v>1</v>
      </c>
      <c r="BF33" s="29">
        <f t="shared" si="17"/>
        <v>0.48780487804878048</v>
      </c>
      <c r="BG33" s="129">
        <f>JULI!BG33+AGUSTUS!BG33+SEPTEMBER!BG33</f>
        <v>111</v>
      </c>
      <c r="BH33" s="29">
        <f t="shared" si="18"/>
        <v>54.146341463414636</v>
      </c>
      <c r="BI33" s="30">
        <f t="shared" si="19"/>
        <v>140</v>
      </c>
      <c r="BJ33" s="29">
        <f t="shared" si="20"/>
        <v>68.292682926829272</v>
      </c>
      <c r="BK33" s="129">
        <f>JULI!BK33+AGUSTUS!BK33+SEPTEMBER!BK33</f>
        <v>65</v>
      </c>
      <c r="BL33" s="19">
        <f t="shared" si="21"/>
        <v>31.707317073170731</v>
      </c>
      <c r="BM33" s="129">
        <f>JULI!BM33+AGUSTUS!BM33+SEPTEMBER!BM33</f>
        <v>0</v>
      </c>
      <c r="BN33" s="19">
        <f t="shared" si="22"/>
        <v>0</v>
      </c>
      <c r="BO33" s="129">
        <f>JULI!BO33+AGUSTUS!BO33+SEPTEMBER!BO33</f>
        <v>0</v>
      </c>
      <c r="BP33" s="19">
        <f t="shared" si="23"/>
        <v>0</v>
      </c>
      <c r="BQ33" s="129">
        <f>JULI!BQ33+AGUSTUS!BQ33+SEPTEMBER!BQ33</f>
        <v>0</v>
      </c>
      <c r="BR33" s="19">
        <f t="shared" si="24"/>
        <v>0</v>
      </c>
      <c r="BS33" s="129">
        <f>JULI!BS33+AGUSTUS!BS33+SEPTEMBER!BS33</f>
        <v>0</v>
      </c>
      <c r="BT33" s="19">
        <f t="shared" si="25"/>
        <v>0</v>
      </c>
      <c r="BU33" s="129">
        <f>JULI!BU33+AGUSTUS!BU33+SEPTEMBER!BU33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98">
        <v>6</v>
      </c>
      <c r="B34" s="198" t="s">
        <v>84</v>
      </c>
      <c r="C34" s="32" t="s">
        <v>85</v>
      </c>
      <c r="D34" s="128">
        <f>JULI!D34+AGUSTUS!D34+SEPTEMBER!D34</f>
        <v>136</v>
      </c>
      <c r="E34" s="128">
        <f>JULI!E34+AGUSTUS!E34+SEPTEMBER!E34</f>
        <v>134</v>
      </c>
      <c r="F34" s="128">
        <f>JULI!F34+AGUSTUS!F34+SEPTEMBER!F34</f>
        <v>74</v>
      </c>
      <c r="G34" s="19">
        <f t="shared" si="0"/>
        <v>54.411764705882348</v>
      </c>
      <c r="H34" s="128">
        <f>JULI!H34+AGUSTUS!H34+SEPTEMBER!H34</f>
        <v>31</v>
      </c>
      <c r="I34" s="21">
        <f t="shared" si="1"/>
        <v>41.891891891891895</v>
      </c>
      <c r="J34" s="128">
        <f>JULI!J34+AGUSTUS!J34+SEPTEMBER!J34</f>
        <v>0</v>
      </c>
      <c r="K34" s="23">
        <f t="shared" si="2"/>
        <v>0</v>
      </c>
      <c r="L34" s="128">
        <f>JULI!L34+AGUSTUS!L34+SEPTEMBER!L34</f>
        <v>7</v>
      </c>
      <c r="M34" s="128">
        <f>JULI!M34+AGUSTUS!M34+SEPTEMBER!M34</f>
        <v>0</v>
      </c>
      <c r="N34" s="128">
        <f>JULI!N34+AGUSTUS!N34+SEPTEMBER!N34</f>
        <v>78</v>
      </c>
      <c r="O34" s="19">
        <f t="shared" si="3"/>
        <v>57.352941176470587</v>
      </c>
      <c r="P34" s="128">
        <f>JULI!P34+AGUSTUS!P34+SEPTEMBER!P34</f>
        <v>6</v>
      </c>
      <c r="Q34" s="19">
        <f t="shared" si="4"/>
        <v>7.6923076923076925</v>
      </c>
      <c r="R34" s="128">
        <f>JULI!R34+AGUSTUS!R34+SEPTEMBER!R34</f>
        <v>47</v>
      </c>
      <c r="S34" s="19">
        <f t="shared" si="5"/>
        <v>34.558823529411761</v>
      </c>
      <c r="T34" s="128">
        <f>JULI!T34+AGUSTUS!T34+SEPTEMBER!T34</f>
        <v>14</v>
      </c>
      <c r="U34" s="19">
        <f t="shared" si="6"/>
        <v>29.787234042553191</v>
      </c>
      <c r="V34" s="128">
        <f>JULI!V34+AGUSTUS!V34+SEPTEMBER!V34</f>
        <v>72</v>
      </c>
      <c r="W34" s="19">
        <f t="shared" si="7"/>
        <v>52.941176470588239</v>
      </c>
      <c r="X34" s="128">
        <f>JULI!X34+AGUSTUS!X34+SEPTEMBER!X34</f>
        <v>2</v>
      </c>
      <c r="Y34" s="19">
        <f t="shared" si="8"/>
        <v>2.7777777777777777</v>
      </c>
      <c r="Z34" s="128">
        <f>JULI!Z34+AGUSTUS!Z34+SEPTEMBER!Z34</f>
        <v>109</v>
      </c>
      <c r="AA34" s="19">
        <f t="shared" si="9"/>
        <v>80.14705882352942</v>
      </c>
      <c r="AB34" s="128">
        <f>JULI!AB34+AGUSTUS!AB34+SEPTEMBER!AB34</f>
        <v>0</v>
      </c>
      <c r="AC34" s="19">
        <f t="shared" si="10"/>
        <v>0</v>
      </c>
      <c r="AD34" s="128">
        <f>JULI!AD34+AGUSTUS!AD34+SEPTEMBER!AD34</f>
        <v>109</v>
      </c>
      <c r="AE34" s="19">
        <f t="shared" si="11"/>
        <v>80.14705882352942</v>
      </c>
      <c r="AF34" s="128">
        <f>JULI!AF34+AGUSTUS!AF34+SEPTEMBER!AF34</f>
        <v>2</v>
      </c>
      <c r="AG34" s="19">
        <f t="shared" si="12"/>
        <v>1.834862385321101</v>
      </c>
      <c r="AH34" s="128">
        <f>JULI!AH34+AGUSTUS!AH34+SEPTEMBER!AH34</f>
        <v>109</v>
      </c>
      <c r="AI34" s="19">
        <f t="shared" si="13"/>
        <v>80.14705882352942</v>
      </c>
      <c r="AJ34" s="128">
        <f>JULI!AJ34+AGUSTUS!AJ34+SEPTEMBER!AJ34</f>
        <v>0</v>
      </c>
      <c r="AK34" s="19">
        <f t="shared" si="14"/>
        <v>0</v>
      </c>
      <c r="AL34" s="128">
        <f>JULI!AL34+AGUSTUS!AL34+SEPTEMBER!AL34</f>
        <v>0</v>
      </c>
      <c r="AM34" s="128">
        <f>JULI!AM34+AGUSTUS!AM34+SEPTEMBER!AM34</f>
        <v>1</v>
      </c>
      <c r="AN34" s="128">
        <f>JULI!AN34+AGUSTUS!AN34+SEPTEMBER!AN34</f>
        <v>1</v>
      </c>
      <c r="AO34" s="128">
        <f>JULI!AO34+AGUSTUS!AO34+SEPTEMBER!AO34</f>
        <v>0</v>
      </c>
      <c r="AP34" s="128">
        <f>JULI!AP34+AGUSTUS!AP34+SEPTEMBER!AP34</f>
        <v>1</v>
      </c>
      <c r="AQ34" s="128">
        <f>JULI!AQ34+AGUSTUS!AQ34+SEPTEMBER!AQ34</f>
        <v>0</v>
      </c>
      <c r="AR34" s="128">
        <f>JULI!AR34+AGUSTUS!AR34+SEPTEMBER!AR34</f>
        <v>8</v>
      </c>
      <c r="AS34" s="128">
        <f>JULI!AS34+AGUSTUS!AS34+SEPTEMBER!AS34</f>
        <v>0</v>
      </c>
      <c r="AT34" s="128">
        <f>JULI!AT34+AGUSTUS!AT34+SEPTEMBER!AT34</f>
        <v>0</v>
      </c>
      <c r="AU34" s="128">
        <f>JULI!AU34+AGUSTUS!AU34+SEPTEMBER!AU34</f>
        <v>0</v>
      </c>
      <c r="AV34" s="128">
        <f>JULI!AV34+AGUSTUS!AV34+SEPTEMBER!AV34</f>
        <v>0</v>
      </c>
      <c r="AW34" s="128">
        <f>JULI!AW34+AGUSTUS!AW34+SEPTEMBER!AW34</f>
        <v>0</v>
      </c>
      <c r="AX34" s="128">
        <f>JULI!AX34+AGUSTUS!AX34+SEPTEMBER!AX34</f>
        <v>1</v>
      </c>
      <c r="AY34" s="128">
        <f>JULI!AY34+AGUSTUS!AY34+SEPTEMBER!AY34</f>
        <v>8</v>
      </c>
      <c r="AZ34" s="128">
        <f>JULI!AZ34+AGUSTUS!AZ34+SEPTEMBER!AZ34</f>
        <v>82</v>
      </c>
      <c r="BA34" s="128">
        <f>JULI!BA34+AGUSTUS!BA34+SEPTEMBER!BA34</f>
        <v>26</v>
      </c>
      <c r="BB34" s="28">
        <f t="shared" si="15"/>
        <v>31.707317073170731</v>
      </c>
      <c r="BC34" s="128">
        <f>JULI!BC34+AGUSTUS!BC34+SEPTEMBER!BC34</f>
        <v>0</v>
      </c>
      <c r="BD34" s="28">
        <f t="shared" si="16"/>
        <v>0</v>
      </c>
      <c r="BE34" s="128">
        <f>JULI!BE34+AGUSTUS!BE34+SEPTEMBER!BE34</f>
        <v>0</v>
      </c>
      <c r="BF34" s="29">
        <f t="shared" si="17"/>
        <v>0</v>
      </c>
      <c r="BG34" s="128">
        <f>JULI!BG34+AGUSTUS!BG34+SEPTEMBER!BG34</f>
        <v>21</v>
      </c>
      <c r="BH34" s="29">
        <f t="shared" si="18"/>
        <v>25.609756097560975</v>
      </c>
      <c r="BI34" s="30">
        <f t="shared" si="19"/>
        <v>47</v>
      </c>
      <c r="BJ34" s="29">
        <f t="shared" si="20"/>
        <v>57.317073170731703</v>
      </c>
      <c r="BK34" s="128">
        <f>JULI!BK34+AGUSTUS!BK34+SEPTEMBER!BK34</f>
        <v>35</v>
      </c>
      <c r="BL34" s="19">
        <f t="shared" si="21"/>
        <v>42.68292682926829</v>
      </c>
      <c r="BM34" s="128">
        <f>JULI!BM34+AGUSTUS!BM34+SEPTEMBER!BM34</f>
        <v>0</v>
      </c>
      <c r="BN34" s="19">
        <f t="shared" si="22"/>
        <v>0</v>
      </c>
      <c r="BO34" s="128">
        <f>JULI!BO34+AGUSTUS!BO34+SEPTEMBER!BO34</f>
        <v>0</v>
      </c>
      <c r="BP34" s="19">
        <f t="shared" si="23"/>
        <v>0</v>
      </c>
      <c r="BQ34" s="128">
        <f>JULI!BQ34+AGUSTUS!BQ34+SEPTEMBER!BQ34</f>
        <v>0</v>
      </c>
      <c r="BR34" s="19">
        <f t="shared" si="24"/>
        <v>0</v>
      </c>
      <c r="BS34" s="128">
        <f>JULI!BS34+AGUSTUS!BS34+SEPTEMBER!BS34</f>
        <v>0</v>
      </c>
      <c r="BT34" s="19">
        <f t="shared" si="25"/>
        <v>0</v>
      </c>
      <c r="BU34" s="128">
        <f>JULI!BU34+AGUSTUS!BU34+SEPTEMBER!BU34</f>
        <v>0</v>
      </c>
      <c r="BV34" s="19">
        <f t="shared" si="26"/>
        <v>0</v>
      </c>
      <c r="BW34" s="4" t="s">
        <v>61</v>
      </c>
      <c r="BX34" s="31">
        <f>SUM(AL36:AY36)+AB36+AF36+AJ36</f>
        <v>43</v>
      </c>
      <c r="BY34" s="4"/>
    </row>
    <row r="35" spans="1:77" ht="14.25" customHeight="1">
      <c r="A35" s="175"/>
      <c r="B35" s="175"/>
      <c r="C35" s="32" t="s">
        <v>86</v>
      </c>
      <c r="D35" s="128">
        <f>JULI!D35+AGUSTUS!D35+SEPTEMBER!D35</f>
        <v>35</v>
      </c>
      <c r="E35" s="128">
        <f>JULI!E35+AGUSTUS!E35+SEPTEMBER!E35</f>
        <v>32</v>
      </c>
      <c r="F35" s="128">
        <f>JULI!F35+AGUSTUS!F35+SEPTEMBER!F35</f>
        <v>20</v>
      </c>
      <c r="G35" s="19">
        <f t="shared" si="0"/>
        <v>57.142857142857139</v>
      </c>
      <c r="H35" s="128">
        <f>JULI!H35+AGUSTUS!H35+SEPTEMBER!H35</f>
        <v>4</v>
      </c>
      <c r="I35" s="21">
        <f t="shared" si="1"/>
        <v>20</v>
      </c>
      <c r="J35" s="128">
        <f>JULI!J35+AGUSTUS!J35+SEPTEMBER!J35</f>
        <v>0</v>
      </c>
      <c r="K35" s="23">
        <f t="shared" si="2"/>
        <v>0</v>
      </c>
      <c r="L35" s="128">
        <f>JULI!L35+AGUSTUS!L35+SEPTEMBER!L35</f>
        <v>2</v>
      </c>
      <c r="M35" s="128">
        <f>JULI!M35+AGUSTUS!M35+SEPTEMBER!M35</f>
        <v>0</v>
      </c>
      <c r="N35" s="128">
        <f>JULI!N35+AGUSTUS!N35+SEPTEMBER!N35</f>
        <v>22</v>
      </c>
      <c r="O35" s="19">
        <f t="shared" si="3"/>
        <v>62.857142857142854</v>
      </c>
      <c r="P35" s="128">
        <f>JULI!P35+AGUSTUS!P35+SEPTEMBER!P35</f>
        <v>2</v>
      </c>
      <c r="Q35" s="19">
        <f t="shared" si="4"/>
        <v>9.0909090909090917</v>
      </c>
      <c r="R35" s="128">
        <f>JULI!R35+AGUSTUS!R35+SEPTEMBER!R35</f>
        <v>11</v>
      </c>
      <c r="S35" s="19">
        <f t="shared" si="5"/>
        <v>31.428571428571427</v>
      </c>
      <c r="T35" s="128">
        <f>JULI!T35+AGUSTUS!T35+SEPTEMBER!T35</f>
        <v>2</v>
      </c>
      <c r="U35" s="19">
        <f t="shared" si="6"/>
        <v>18.181818181818183</v>
      </c>
      <c r="V35" s="128">
        <f>JULI!V35+AGUSTUS!V35+SEPTEMBER!V35</f>
        <v>18</v>
      </c>
      <c r="W35" s="19">
        <f t="shared" si="7"/>
        <v>51.428571428571423</v>
      </c>
      <c r="X35" s="128">
        <f>JULI!X35+AGUSTUS!X35+SEPTEMBER!X35</f>
        <v>1</v>
      </c>
      <c r="Y35" s="19">
        <f t="shared" si="8"/>
        <v>5.5555555555555554</v>
      </c>
      <c r="Z35" s="128">
        <f>JULI!Z35+AGUSTUS!Z35+SEPTEMBER!Z35</f>
        <v>40</v>
      </c>
      <c r="AA35" s="19">
        <f t="shared" si="9"/>
        <v>114.28571428571428</v>
      </c>
      <c r="AB35" s="128">
        <f>JULI!AB35+AGUSTUS!AB35+SEPTEMBER!AB35</f>
        <v>0</v>
      </c>
      <c r="AC35" s="19">
        <f t="shared" si="10"/>
        <v>0</v>
      </c>
      <c r="AD35" s="128">
        <f>JULI!AD35+AGUSTUS!AD35+SEPTEMBER!AD35</f>
        <v>40</v>
      </c>
      <c r="AE35" s="19">
        <f t="shared" si="11"/>
        <v>114.28571428571428</v>
      </c>
      <c r="AF35" s="128">
        <f>JULI!AF35+AGUSTUS!AF35+SEPTEMBER!AF35</f>
        <v>0</v>
      </c>
      <c r="AG35" s="19">
        <f t="shared" si="12"/>
        <v>0</v>
      </c>
      <c r="AH35" s="128">
        <f>JULI!AH35+AGUSTUS!AH35+SEPTEMBER!AH35</f>
        <v>40</v>
      </c>
      <c r="AI35" s="19">
        <f t="shared" si="13"/>
        <v>114.28571428571428</v>
      </c>
      <c r="AJ35" s="128">
        <f>JULI!AJ35+AGUSTUS!AJ35+SEPTEMBER!AJ35</f>
        <v>0</v>
      </c>
      <c r="AK35" s="19">
        <f t="shared" si="14"/>
        <v>0</v>
      </c>
      <c r="AL35" s="128">
        <f>JULI!AL35+AGUSTUS!AL35+SEPTEMBER!AL35</f>
        <v>0</v>
      </c>
      <c r="AM35" s="128">
        <f>JULI!AM35+AGUSTUS!AM35+SEPTEMBER!AM35</f>
        <v>1</v>
      </c>
      <c r="AN35" s="128">
        <f>JULI!AN35+AGUSTUS!AN35+SEPTEMBER!AN35</f>
        <v>2</v>
      </c>
      <c r="AO35" s="128">
        <f>JULI!AO35+AGUSTUS!AO35+SEPTEMBER!AO35</f>
        <v>0</v>
      </c>
      <c r="AP35" s="128">
        <f>JULI!AP35+AGUSTUS!AP35+SEPTEMBER!AP35</f>
        <v>0</v>
      </c>
      <c r="AQ35" s="128">
        <f>JULI!AQ35+AGUSTUS!AQ35+SEPTEMBER!AQ35</f>
        <v>0</v>
      </c>
      <c r="AR35" s="128">
        <f>JULI!AR35+AGUSTUS!AR35+SEPTEMBER!AR35</f>
        <v>7</v>
      </c>
      <c r="AS35" s="128">
        <f>JULI!AS35+AGUSTUS!AS35+SEPTEMBER!AS35</f>
        <v>0</v>
      </c>
      <c r="AT35" s="128">
        <f>JULI!AT35+AGUSTUS!AT35+SEPTEMBER!AT35</f>
        <v>0</v>
      </c>
      <c r="AU35" s="128">
        <f>JULI!AU35+AGUSTUS!AU35+SEPTEMBER!AU35</f>
        <v>0</v>
      </c>
      <c r="AV35" s="128">
        <f>JULI!AV35+AGUSTUS!AV35+SEPTEMBER!AV35</f>
        <v>1</v>
      </c>
      <c r="AW35" s="128">
        <f>JULI!AW35+AGUSTUS!AW35+SEPTEMBER!AW35</f>
        <v>0</v>
      </c>
      <c r="AX35" s="128">
        <f>JULI!AX35+AGUSTUS!AX35+SEPTEMBER!AX35</f>
        <v>1</v>
      </c>
      <c r="AY35" s="128">
        <f>JULI!AY35+AGUSTUS!AY35+SEPTEMBER!AY35</f>
        <v>9</v>
      </c>
      <c r="AZ35" s="128">
        <f>JULI!AZ35+AGUSTUS!AZ35+SEPTEMBER!AZ35</f>
        <v>29</v>
      </c>
      <c r="BA35" s="128">
        <f>JULI!BA35+AGUSTUS!BA35+SEPTEMBER!BA35</f>
        <v>8</v>
      </c>
      <c r="BB35" s="28">
        <f t="shared" si="15"/>
        <v>27.586206896551722</v>
      </c>
      <c r="BC35" s="128">
        <f>JULI!BC35+AGUSTUS!BC35+SEPTEMBER!BC35</f>
        <v>0</v>
      </c>
      <c r="BD35" s="28">
        <f t="shared" si="16"/>
        <v>0</v>
      </c>
      <c r="BE35" s="128">
        <f>JULI!BE35+AGUSTUS!BE35+SEPTEMBER!BE35</f>
        <v>3</v>
      </c>
      <c r="BF35" s="29">
        <f t="shared" si="17"/>
        <v>10.344827586206897</v>
      </c>
      <c r="BG35" s="128">
        <f>JULI!BG35+AGUSTUS!BG35+SEPTEMBER!BG35</f>
        <v>1</v>
      </c>
      <c r="BH35" s="29">
        <f t="shared" si="18"/>
        <v>3.4482758620689653</v>
      </c>
      <c r="BI35" s="30">
        <f t="shared" si="19"/>
        <v>12</v>
      </c>
      <c r="BJ35" s="29">
        <f t="shared" si="20"/>
        <v>41.379310344827587</v>
      </c>
      <c r="BK35" s="128">
        <f>JULI!BK35+AGUSTUS!BK35+SEPTEMBER!BK35</f>
        <v>17</v>
      </c>
      <c r="BL35" s="19">
        <f t="shared" si="21"/>
        <v>58.620689655172406</v>
      </c>
      <c r="BM35" s="128">
        <f>JULI!BM35+AGUSTUS!BM35+SEPTEMBER!BM35</f>
        <v>0</v>
      </c>
      <c r="BN35" s="19">
        <f t="shared" si="22"/>
        <v>0</v>
      </c>
      <c r="BO35" s="128">
        <f>JULI!BO35+AGUSTUS!BO35+SEPTEMBER!BO35</f>
        <v>0</v>
      </c>
      <c r="BP35" s="19">
        <f t="shared" si="23"/>
        <v>0</v>
      </c>
      <c r="BQ35" s="128">
        <f>JULI!BQ35+AGUSTUS!BQ35+SEPTEMBER!BQ35</f>
        <v>0</v>
      </c>
      <c r="BR35" s="19">
        <f t="shared" si="24"/>
        <v>0</v>
      </c>
      <c r="BS35" s="128">
        <f>JULI!BS35+AGUSTUS!BS35+SEPTEMBER!BS35</f>
        <v>0</v>
      </c>
      <c r="BT35" s="19">
        <f t="shared" si="25"/>
        <v>0</v>
      </c>
      <c r="BU35" s="128">
        <f>JULI!BU35+AGUSTUS!BU35+SEPTEMBER!BU35</f>
        <v>0</v>
      </c>
      <c r="BV35" s="19">
        <f t="shared" si="26"/>
        <v>0</v>
      </c>
      <c r="BW35" s="4" t="s">
        <v>63</v>
      </c>
      <c r="BX35" s="31">
        <f>BI36+BK36+BM36+BO36+BQ36+BS36</f>
        <v>111</v>
      </c>
      <c r="BY35" s="4"/>
    </row>
    <row r="36" spans="1:77" ht="14.25" customHeight="1">
      <c r="A36" s="52"/>
      <c r="B36" s="52"/>
      <c r="C36" s="35" t="s">
        <v>8</v>
      </c>
      <c r="D36" s="129">
        <f>JULI!D36+AGUSTUS!D36+SEPTEMBER!D36</f>
        <v>171</v>
      </c>
      <c r="E36" s="129">
        <f>JULI!E36+AGUSTUS!E36+SEPTEMBER!E36</f>
        <v>166</v>
      </c>
      <c r="F36" s="129">
        <f>JULI!F36+AGUSTUS!F36+SEPTEMBER!F36</f>
        <v>94</v>
      </c>
      <c r="G36" s="19">
        <f t="shared" si="0"/>
        <v>54.970760233918128</v>
      </c>
      <c r="H36" s="129">
        <f>JULI!H36+AGUSTUS!H36+SEPTEMBER!H36</f>
        <v>35</v>
      </c>
      <c r="I36" s="21">
        <f t="shared" si="1"/>
        <v>37.234042553191486</v>
      </c>
      <c r="J36" s="129">
        <f>JULI!J36+AGUSTUS!J36+SEPTEMBER!J36</f>
        <v>0</v>
      </c>
      <c r="K36" s="23">
        <f t="shared" si="2"/>
        <v>0</v>
      </c>
      <c r="L36" s="129">
        <f>JULI!L36+AGUSTUS!L36+SEPTEMBER!L36</f>
        <v>9</v>
      </c>
      <c r="M36" s="129">
        <f>JULI!M36+AGUSTUS!M36+SEPTEMBER!M36</f>
        <v>0</v>
      </c>
      <c r="N36" s="129">
        <f>JULI!N36+AGUSTUS!N36+SEPTEMBER!N36</f>
        <v>100</v>
      </c>
      <c r="O36" s="19">
        <f t="shared" si="3"/>
        <v>58.479532163742689</v>
      </c>
      <c r="P36" s="129">
        <f>JULI!P36+AGUSTUS!P36+SEPTEMBER!P36</f>
        <v>8</v>
      </c>
      <c r="Q36" s="19">
        <f t="shared" si="4"/>
        <v>8</v>
      </c>
      <c r="R36" s="129">
        <f>JULI!R36+AGUSTUS!R36+SEPTEMBER!R36</f>
        <v>58</v>
      </c>
      <c r="S36" s="19">
        <f t="shared" si="5"/>
        <v>33.918128654970758</v>
      </c>
      <c r="T36" s="129">
        <f>JULI!T36+AGUSTUS!T36+SEPTEMBER!T36</f>
        <v>16</v>
      </c>
      <c r="U36" s="19">
        <f t="shared" si="6"/>
        <v>27.586206896551722</v>
      </c>
      <c r="V36" s="129">
        <f>JULI!V36+AGUSTUS!V36+SEPTEMBER!V36</f>
        <v>90</v>
      </c>
      <c r="W36" s="19">
        <f t="shared" si="7"/>
        <v>52.631578947368418</v>
      </c>
      <c r="X36" s="129">
        <f>JULI!X36+AGUSTUS!X36+SEPTEMBER!X36</f>
        <v>3</v>
      </c>
      <c r="Y36" s="19">
        <f t="shared" si="8"/>
        <v>3.3333333333333335</v>
      </c>
      <c r="Z36" s="129">
        <f>JULI!Z36+AGUSTUS!Z36+SEPTEMBER!Z36</f>
        <v>149</v>
      </c>
      <c r="AA36" s="19">
        <f t="shared" si="9"/>
        <v>87.134502923976612</v>
      </c>
      <c r="AB36" s="129">
        <f>JULI!AB36+AGUSTUS!AB36+SEPTEMBER!AB36</f>
        <v>0</v>
      </c>
      <c r="AC36" s="19">
        <f t="shared" si="10"/>
        <v>0</v>
      </c>
      <c r="AD36" s="129">
        <f>JULI!AD36+AGUSTUS!AD36+SEPTEMBER!AD36</f>
        <v>149</v>
      </c>
      <c r="AE36" s="19">
        <f t="shared" si="11"/>
        <v>87.134502923976612</v>
      </c>
      <c r="AF36" s="129">
        <f>JULI!AF36+AGUSTUS!AF36+SEPTEMBER!AF36</f>
        <v>2</v>
      </c>
      <c r="AG36" s="19">
        <f t="shared" si="12"/>
        <v>1.3422818791946309</v>
      </c>
      <c r="AH36" s="129">
        <f>JULI!AH36+AGUSTUS!AH36+SEPTEMBER!AH36</f>
        <v>149</v>
      </c>
      <c r="AI36" s="19">
        <f t="shared" si="13"/>
        <v>87.134502923976612</v>
      </c>
      <c r="AJ36" s="129">
        <f>JULI!AJ36+AGUSTUS!AJ36+SEPTEMBER!AJ36</f>
        <v>0</v>
      </c>
      <c r="AK36" s="19">
        <f t="shared" si="14"/>
        <v>0</v>
      </c>
      <c r="AL36" s="129">
        <f>JULI!AL36+AGUSTUS!AL36+SEPTEMBER!AL36</f>
        <v>0</v>
      </c>
      <c r="AM36" s="129">
        <f>JULI!AM36+AGUSTUS!AM36+SEPTEMBER!AM36</f>
        <v>2</v>
      </c>
      <c r="AN36" s="129">
        <f>JULI!AN36+AGUSTUS!AN36+SEPTEMBER!AN36</f>
        <v>3</v>
      </c>
      <c r="AO36" s="129">
        <f>JULI!AO36+AGUSTUS!AO36+SEPTEMBER!AO36</f>
        <v>0</v>
      </c>
      <c r="AP36" s="129">
        <f>JULI!AP36+AGUSTUS!AP36+SEPTEMBER!AP36</f>
        <v>1</v>
      </c>
      <c r="AQ36" s="129">
        <f>JULI!AQ36+AGUSTUS!AQ36+SEPTEMBER!AQ36</f>
        <v>0</v>
      </c>
      <c r="AR36" s="129">
        <f>JULI!AR36+AGUSTUS!AR36+SEPTEMBER!AR36</f>
        <v>15</v>
      </c>
      <c r="AS36" s="129">
        <f>JULI!AS36+AGUSTUS!AS36+SEPTEMBER!AS36</f>
        <v>0</v>
      </c>
      <c r="AT36" s="129">
        <f>JULI!AT36+AGUSTUS!AT36+SEPTEMBER!AT36</f>
        <v>0</v>
      </c>
      <c r="AU36" s="129">
        <f>JULI!AU36+AGUSTUS!AU36+SEPTEMBER!AU36</f>
        <v>0</v>
      </c>
      <c r="AV36" s="129">
        <f>JULI!AV36+AGUSTUS!AV36+SEPTEMBER!AV36</f>
        <v>1</v>
      </c>
      <c r="AW36" s="129">
        <f>JULI!AW36+AGUSTUS!AW36+SEPTEMBER!AW36</f>
        <v>0</v>
      </c>
      <c r="AX36" s="129">
        <f>JULI!AX36+AGUSTUS!AX36+SEPTEMBER!AX36</f>
        <v>2</v>
      </c>
      <c r="AY36" s="129">
        <f>JULI!AY36+AGUSTUS!AY36+SEPTEMBER!AY36</f>
        <v>17</v>
      </c>
      <c r="AZ36" s="129">
        <f>JULI!AZ36+AGUSTUS!AZ36+SEPTEMBER!AZ36</f>
        <v>111</v>
      </c>
      <c r="BA36" s="129">
        <f>JULI!BA36+AGUSTUS!BA36+SEPTEMBER!BA36</f>
        <v>34</v>
      </c>
      <c r="BB36" s="28">
        <f t="shared" si="15"/>
        <v>30.630630630630627</v>
      </c>
      <c r="BC36" s="129">
        <f>JULI!BC36+AGUSTUS!BC36+SEPTEMBER!BC36</f>
        <v>0</v>
      </c>
      <c r="BD36" s="28">
        <f t="shared" si="16"/>
        <v>0</v>
      </c>
      <c r="BE36" s="129">
        <f>JULI!BE36+AGUSTUS!BE36+SEPTEMBER!BE36</f>
        <v>3</v>
      </c>
      <c r="BF36" s="29">
        <f t="shared" si="17"/>
        <v>2.7027027027027026</v>
      </c>
      <c r="BG36" s="129">
        <f>JULI!BG36+AGUSTUS!BG36+SEPTEMBER!BG36</f>
        <v>22</v>
      </c>
      <c r="BH36" s="29">
        <f t="shared" si="18"/>
        <v>19.81981981981982</v>
      </c>
      <c r="BI36" s="30">
        <f t="shared" si="19"/>
        <v>59</v>
      </c>
      <c r="BJ36" s="29">
        <f t="shared" si="20"/>
        <v>53.153153153153156</v>
      </c>
      <c r="BK36" s="129">
        <f>JULI!BK36+AGUSTUS!BK36+SEPTEMBER!BK36</f>
        <v>52</v>
      </c>
      <c r="BL36" s="19">
        <f t="shared" si="21"/>
        <v>46.846846846846844</v>
      </c>
      <c r="BM36" s="129">
        <f>JULI!BM36+AGUSTUS!BM36+SEPTEMBER!BM36</f>
        <v>0</v>
      </c>
      <c r="BN36" s="19">
        <f t="shared" si="22"/>
        <v>0</v>
      </c>
      <c r="BO36" s="129">
        <f>JULI!BO36+AGUSTUS!BO36+SEPTEMBER!BO36</f>
        <v>0</v>
      </c>
      <c r="BP36" s="19">
        <f t="shared" si="23"/>
        <v>0</v>
      </c>
      <c r="BQ36" s="129">
        <f>JULI!BQ36+AGUSTUS!BQ36+SEPTEMBER!BQ36</f>
        <v>0</v>
      </c>
      <c r="BR36" s="19">
        <f t="shared" si="24"/>
        <v>0</v>
      </c>
      <c r="BS36" s="129">
        <f>JULI!BS36+AGUSTUS!BS36+SEPTEMBER!BS36</f>
        <v>0</v>
      </c>
      <c r="BT36" s="19">
        <f t="shared" si="25"/>
        <v>0</v>
      </c>
      <c r="BU36" s="129">
        <f>JULI!BU36+AGUSTUS!BU36+SEPTEMBER!BU36</f>
        <v>0</v>
      </c>
      <c r="BV36" s="19">
        <f t="shared" si="26"/>
        <v>0</v>
      </c>
      <c r="BW36" s="4" t="s">
        <v>65</v>
      </c>
      <c r="BX36" s="31">
        <f>BI36+BK36+BM36+BO36+BQ36+BS36+BU36</f>
        <v>111</v>
      </c>
      <c r="BY36" s="4"/>
    </row>
    <row r="37" spans="1:77" ht="14.25" customHeight="1">
      <c r="A37" s="198">
        <v>7</v>
      </c>
      <c r="B37" s="199" t="s">
        <v>87</v>
      </c>
      <c r="C37" s="32" t="s">
        <v>88</v>
      </c>
      <c r="D37" s="128">
        <f>JULI!D37+AGUSTUS!D37+SEPTEMBER!D37</f>
        <v>47</v>
      </c>
      <c r="E37" s="128">
        <f>JULI!E37+AGUSTUS!E37+SEPTEMBER!E37</f>
        <v>52</v>
      </c>
      <c r="F37" s="128">
        <f>JULI!F37+AGUSTUS!F37+SEPTEMBER!F37</f>
        <v>30</v>
      </c>
      <c r="G37" s="19">
        <f t="shared" si="0"/>
        <v>63.829787234042556</v>
      </c>
      <c r="H37" s="128">
        <f>JULI!H37+AGUSTUS!H37+SEPTEMBER!H37</f>
        <v>11</v>
      </c>
      <c r="I37" s="21">
        <f t="shared" si="1"/>
        <v>36.666666666666664</v>
      </c>
      <c r="J37" s="128">
        <f>JULI!J37+AGUSTUS!J37+SEPTEMBER!J37</f>
        <v>0</v>
      </c>
      <c r="K37" s="23">
        <f t="shared" si="2"/>
        <v>0</v>
      </c>
      <c r="L37" s="128">
        <f>JULI!L37+AGUSTUS!L37+SEPTEMBER!L37</f>
        <v>23</v>
      </c>
      <c r="M37" s="128">
        <f>JULI!M37+AGUSTUS!M37+SEPTEMBER!M37</f>
        <v>1</v>
      </c>
      <c r="N37" s="128">
        <f>JULI!N37+AGUSTUS!N37+SEPTEMBER!N37</f>
        <v>45</v>
      </c>
      <c r="O37" s="19">
        <f t="shared" si="3"/>
        <v>95.744680851063833</v>
      </c>
      <c r="P37" s="128">
        <f>JULI!P37+AGUSTUS!P37+SEPTEMBER!P37</f>
        <v>10</v>
      </c>
      <c r="Q37" s="19">
        <f t="shared" si="4"/>
        <v>22.222222222222221</v>
      </c>
      <c r="R37" s="128">
        <f>JULI!R37+AGUSTUS!R37+SEPTEMBER!R37</f>
        <v>31</v>
      </c>
      <c r="S37" s="19">
        <f t="shared" si="5"/>
        <v>65.957446808510639</v>
      </c>
      <c r="T37" s="128">
        <f>JULI!T37+AGUSTUS!T37+SEPTEMBER!T37</f>
        <v>0</v>
      </c>
      <c r="U37" s="19">
        <f t="shared" si="6"/>
        <v>0</v>
      </c>
      <c r="V37" s="128">
        <f>JULI!V37+AGUSTUS!V37+SEPTEMBER!V37</f>
        <v>31</v>
      </c>
      <c r="W37" s="19">
        <f t="shared" si="7"/>
        <v>65.957446808510639</v>
      </c>
      <c r="X37" s="128">
        <f>JULI!X37+AGUSTUS!X37+SEPTEMBER!X37</f>
        <v>0</v>
      </c>
      <c r="Y37" s="19">
        <f t="shared" si="8"/>
        <v>0</v>
      </c>
      <c r="Z37" s="128">
        <f>JULI!Z37+AGUSTUS!Z37+SEPTEMBER!Z37</f>
        <v>31</v>
      </c>
      <c r="AA37" s="19">
        <f t="shared" si="9"/>
        <v>65.957446808510639</v>
      </c>
      <c r="AB37" s="128">
        <f>JULI!AB37+AGUSTUS!AB37+SEPTEMBER!AB37</f>
        <v>0</v>
      </c>
      <c r="AC37" s="19">
        <f t="shared" si="10"/>
        <v>0</v>
      </c>
      <c r="AD37" s="128">
        <f>JULI!AD37+AGUSTUS!AD37+SEPTEMBER!AD37</f>
        <v>31</v>
      </c>
      <c r="AE37" s="19">
        <f t="shared" si="11"/>
        <v>65.957446808510639</v>
      </c>
      <c r="AF37" s="128">
        <f>JULI!AF37+AGUSTUS!AF37+SEPTEMBER!AF37</f>
        <v>0</v>
      </c>
      <c r="AG37" s="19">
        <f t="shared" si="12"/>
        <v>0</v>
      </c>
      <c r="AH37" s="128">
        <f>JULI!AH37+AGUSTUS!AH37+SEPTEMBER!AH37</f>
        <v>31</v>
      </c>
      <c r="AI37" s="19">
        <f t="shared" si="13"/>
        <v>65.957446808510639</v>
      </c>
      <c r="AJ37" s="128">
        <f>JULI!AJ37+AGUSTUS!AJ37+SEPTEMBER!AJ37</f>
        <v>0</v>
      </c>
      <c r="AK37" s="19">
        <f t="shared" si="14"/>
        <v>0</v>
      </c>
      <c r="AL37" s="128">
        <f>JULI!AL37+AGUSTUS!AL37+SEPTEMBER!AL37</f>
        <v>0</v>
      </c>
      <c r="AM37" s="128">
        <f>JULI!AM37+AGUSTUS!AM37+SEPTEMBER!AM37</f>
        <v>0</v>
      </c>
      <c r="AN37" s="128">
        <f>JULI!AN37+AGUSTUS!AN37+SEPTEMBER!AN37</f>
        <v>0</v>
      </c>
      <c r="AO37" s="128">
        <f>JULI!AO37+AGUSTUS!AO37+SEPTEMBER!AO37</f>
        <v>0</v>
      </c>
      <c r="AP37" s="128">
        <f>JULI!AP37+AGUSTUS!AP37+SEPTEMBER!AP37</f>
        <v>0</v>
      </c>
      <c r="AQ37" s="128">
        <f>JULI!AQ37+AGUSTUS!AQ37+SEPTEMBER!AQ37</f>
        <v>0</v>
      </c>
      <c r="AR37" s="128">
        <f>JULI!AR37+AGUSTUS!AR37+SEPTEMBER!AR37</f>
        <v>3</v>
      </c>
      <c r="AS37" s="128">
        <f>JULI!AS37+AGUSTUS!AS37+SEPTEMBER!AS37</f>
        <v>0</v>
      </c>
      <c r="AT37" s="128">
        <f>JULI!AT37+AGUSTUS!AT37+SEPTEMBER!AT37</f>
        <v>0</v>
      </c>
      <c r="AU37" s="128">
        <f>JULI!AU37+AGUSTUS!AU37+SEPTEMBER!AU37</f>
        <v>0</v>
      </c>
      <c r="AV37" s="128">
        <f>JULI!AV37+AGUSTUS!AV37+SEPTEMBER!AV37</f>
        <v>0</v>
      </c>
      <c r="AW37" s="128">
        <f>JULI!AW37+AGUSTUS!AW37+SEPTEMBER!AW37</f>
        <v>0</v>
      </c>
      <c r="AX37" s="128">
        <f>JULI!AX37+AGUSTUS!AX37+SEPTEMBER!AX37</f>
        <v>0</v>
      </c>
      <c r="AY37" s="128">
        <f>JULI!AY37+AGUSTUS!AY37+SEPTEMBER!AY37</f>
        <v>1</v>
      </c>
      <c r="AZ37" s="128">
        <f>JULI!AZ37+AGUSTUS!AZ37+SEPTEMBER!AZ37</f>
        <v>44</v>
      </c>
      <c r="BA37" s="128">
        <f>JULI!BA37+AGUSTUS!BA37+SEPTEMBER!BA37</f>
        <v>4</v>
      </c>
      <c r="BB37" s="28">
        <f t="shared" si="15"/>
        <v>9.0909090909090917</v>
      </c>
      <c r="BC37" s="128">
        <f>JULI!BC37+AGUSTUS!BC37+SEPTEMBER!BC37</f>
        <v>0</v>
      </c>
      <c r="BD37" s="28">
        <f t="shared" si="16"/>
        <v>0</v>
      </c>
      <c r="BE37" s="128">
        <f>JULI!BE37+AGUSTUS!BE37+SEPTEMBER!BE37</f>
        <v>0</v>
      </c>
      <c r="BF37" s="29">
        <f t="shared" si="17"/>
        <v>0</v>
      </c>
      <c r="BG37" s="128">
        <f>JULI!BG37+AGUSTUS!BG37+SEPTEMBER!BG37</f>
        <v>27</v>
      </c>
      <c r="BH37" s="29">
        <f t="shared" si="18"/>
        <v>61.363636363636367</v>
      </c>
      <c r="BI37" s="30">
        <f t="shared" si="19"/>
        <v>31</v>
      </c>
      <c r="BJ37" s="29">
        <f t="shared" si="20"/>
        <v>70.454545454545453</v>
      </c>
      <c r="BK37" s="128">
        <f>JULI!BK37+AGUSTUS!BK37+SEPTEMBER!BK37</f>
        <v>13</v>
      </c>
      <c r="BL37" s="19">
        <f t="shared" si="21"/>
        <v>29.545454545454547</v>
      </c>
      <c r="BM37" s="128">
        <f>JULI!BM37+AGUSTUS!BM37+SEPTEMBER!BM37</f>
        <v>0</v>
      </c>
      <c r="BN37" s="19">
        <f t="shared" si="22"/>
        <v>0</v>
      </c>
      <c r="BO37" s="128">
        <f>JULI!BO37+AGUSTUS!BO37+SEPTEMBER!BO37</f>
        <v>0</v>
      </c>
      <c r="BP37" s="19">
        <f t="shared" si="23"/>
        <v>0</v>
      </c>
      <c r="BQ37" s="128">
        <f>JULI!BQ37+AGUSTUS!BQ37+SEPTEMBER!BQ37</f>
        <v>0</v>
      </c>
      <c r="BR37" s="19">
        <f t="shared" si="24"/>
        <v>0</v>
      </c>
      <c r="BS37" s="128">
        <f>JULI!BS37+AGUSTUS!BS37+SEPTEMBER!BS37</f>
        <v>0</v>
      </c>
      <c r="BT37" s="19">
        <f t="shared" si="25"/>
        <v>0</v>
      </c>
      <c r="BU37" s="128">
        <f>JULI!BU37+AGUSTUS!BU37+SEPTEMBER!BU37</f>
        <v>0</v>
      </c>
      <c r="BV37" s="19">
        <f t="shared" si="26"/>
        <v>0</v>
      </c>
      <c r="BW37" s="4" t="s">
        <v>61</v>
      </c>
      <c r="BX37" s="31">
        <f>SUM(AL41:AY41)+AB41+AF41+AJ41</f>
        <v>25</v>
      </c>
      <c r="BY37" s="4"/>
    </row>
    <row r="38" spans="1:77" ht="14.25" customHeight="1">
      <c r="A38" s="174"/>
      <c r="B38" s="174"/>
      <c r="C38" s="32" t="s">
        <v>89</v>
      </c>
      <c r="D38" s="128">
        <f>JULI!D38+AGUSTUS!D38+SEPTEMBER!D38</f>
        <v>117</v>
      </c>
      <c r="E38" s="128">
        <f>JULI!E38+AGUSTUS!E38+SEPTEMBER!E38</f>
        <v>96</v>
      </c>
      <c r="F38" s="128">
        <f>JULI!F38+AGUSTUS!F38+SEPTEMBER!F38</f>
        <v>80</v>
      </c>
      <c r="G38" s="19">
        <f t="shared" si="0"/>
        <v>68.376068376068375</v>
      </c>
      <c r="H38" s="128">
        <f>JULI!H38+AGUSTUS!H38+SEPTEMBER!H38</f>
        <v>39</v>
      </c>
      <c r="I38" s="21">
        <f t="shared" si="1"/>
        <v>48.75</v>
      </c>
      <c r="J38" s="128">
        <f>JULI!J38+AGUSTUS!J38+SEPTEMBER!J38</f>
        <v>0</v>
      </c>
      <c r="K38" s="23">
        <f t="shared" si="2"/>
        <v>0</v>
      </c>
      <c r="L38" s="128">
        <f>JULI!L38+AGUSTUS!L38+SEPTEMBER!L38</f>
        <v>0</v>
      </c>
      <c r="M38" s="128">
        <f>JULI!M38+AGUSTUS!M38+SEPTEMBER!M38</f>
        <v>0</v>
      </c>
      <c r="N38" s="128">
        <f>JULI!N38+AGUSTUS!N38+SEPTEMBER!N38</f>
        <v>112</v>
      </c>
      <c r="O38" s="19">
        <f t="shared" si="3"/>
        <v>95.726495726495727</v>
      </c>
      <c r="P38" s="128">
        <f>JULI!P38+AGUSTUS!P38+SEPTEMBER!P38</f>
        <v>13</v>
      </c>
      <c r="Q38" s="19">
        <f t="shared" si="4"/>
        <v>11.607142857142858</v>
      </c>
      <c r="R38" s="128">
        <f>JULI!R38+AGUSTUS!R38+SEPTEMBER!R38</f>
        <v>101</v>
      </c>
      <c r="S38" s="19">
        <f t="shared" si="5"/>
        <v>86.324786324786331</v>
      </c>
      <c r="T38" s="128">
        <f>JULI!T38+AGUSTUS!T38+SEPTEMBER!T38</f>
        <v>6</v>
      </c>
      <c r="U38" s="19">
        <f t="shared" si="6"/>
        <v>5.9405940594059405</v>
      </c>
      <c r="V38" s="128">
        <f>JULI!V38+AGUSTUS!V38+SEPTEMBER!V38</f>
        <v>100</v>
      </c>
      <c r="W38" s="19">
        <f t="shared" si="7"/>
        <v>85.470085470085465</v>
      </c>
      <c r="X38" s="128">
        <f>JULI!X38+AGUSTUS!X38+SEPTEMBER!X38</f>
        <v>4</v>
      </c>
      <c r="Y38" s="19">
        <f t="shared" si="8"/>
        <v>4</v>
      </c>
      <c r="Z38" s="128">
        <f>JULI!Z38+AGUSTUS!Z38+SEPTEMBER!Z38</f>
        <v>100</v>
      </c>
      <c r="AA38" s="19">
        <f t="shared" si="9"/>
        <v>85.470085470085465</v>
      </c>
      <c r="AB38" s="128">
        <f>JULI!AB38+AGUSTUS!AB38+SEPTEMBER!AB38</f>
        <v>0</v>
      </c>
      <c r="AC38" s="19">
        <f t="shared" si="10"/>
        <v>0</v>
      </c>
      <c r="AD38" s="128">
        <f>JULI!AD38+AGUSTUS!AD38+SEPTEMBER!AD38</f>
        <v>100</v>
      </c>
      <c r="AE38" s="19">
        <f t="shared" si="11"/>
        <v>85.470085470085465</v>
      </c>
      <c r="AF38" s="128">
        <f>JULI!AF38+AGUSTUS!AF38+SEPTEMBER!AF38</f>
        <v>1</v>
      </c>
      <c r="AG38" s="19">
        <f t="shared" si="12"/>
        <v>1</v>
      </c>
      <c r="AH38" s="128">
        <f>JULI!AH38+AGUSTUS!AH38+SEPTEMBER!AH38</f>
        <v>101</v>
      </c>
      <c r="AI38" s="19">
        <f t="shared" si="13"/>
        <v>86.324786324786331</v>
      </c>
      <c r="AJ38" s="128">
        <f>JULI!AJ38+AGUSTUS!AJ38+SEPTEMBER!AJ38</f>
        <v>0</v>
      </c>
      <c r="AK38" s="19">
        <f t="shared" si="14"/>
        <v>0</v>
      </c>
      <c r="AL38" s="128">
        <f>JULI!AL38+AGUSTUS!AL38+SEPTEMBER!AL38</f>
        <v>0</v>
      </c>
      <c r="AM38" s="128">
        <f>JULI!AM38+AGUSTUS!AM38+SEPTEMBER!AM38</f>
        <v>1</v>
      </c>
      <c r="AN38" s="128">
        <f>JULI!AN38+AGUSTUS!AN38+SEPTEMBER!AN38</f>
        <v>3</v>
      </c>
      <c r="AO38" s="128">
        <f>JULI!AO38+AGUSTUS!AO38+SEPTEMBER!AO38</f>
        <v>0</v>
      </c>
      <c r="AP38" s="128">
        <f>JULI!AP38+AGUSTUS!AP38+SEPTEMBER!AP38</f>
        <v>0</v>
      </c>
      <c r="AQ38" s="128">
        <f>JULI!AQ38+AGUSTUS!AQ38+SEPTEMBER!AQ38</f>
        <v>0</v>
      </c>
      <c r="AR38" s="128">
        <f>JULI!AR38+AGUSTUS!AR38+SEPTEMBER!AR38</f>
        <v>4</v>
      </c>
      <c r="AS38" s="128">
        <f>JULI!AS38+AGUSTUS!AS38+SEPTEMBER!AS38</f>
        <v>0</v>
      </c>
      <c r="AT38" s="128">
        <f>JULI!AT38+AGUSTUS!AT38+SEPTEMBER!AT38</f>
        <v>1</v>
      </c>
      <c r="AU38" s="128">
        <f>JULI!AU38+AGUSTUS!AU38+SEPTEMBER!AU38</f>
        <v>0</v>
      </c>
      <c r="AV38" s="128">
        <f>JULI!AV38+AGUSTUS!AV38+SEPTEMBER!AV38</f>
        <v>0</v>
      </c>
      <c r="AW38" s="128">
        <f>JULI!AW38+AGUSTUS!AW38+SEPTEMBER!AW38</f>
        <v>0</v>
      </c>
      <c r="AX38" s="128">
        <f>JULI!AX38+AGUSTUS!AX38+SEPTEMBER!AX38</f>
        <v>0</v>
      </c>
      <c r="AY38" s="128">
        <f>JULI!AY38+AGUSTUS!AY38+SEPTEMBER!AY38</f>
        <v>8</v>
      </c>
      <c r="AZ38" s="128">
        <f>JULI!AZ38+AGUSTUS!AZ38+SEPTEMBER!AZ38</f>
        <v>124</v>
      </c>
      <c r="BA38" s="128">
        <f>JULI!BA38+AGUSTUS!BA38+SEPTEMBER!BA38</f>
        <v>21</v>
      </c>
      <c r="BB38" s="28">
        <f t="shared" si="15"/>
        <v>16.93548387096774</v>
      </c>
      <c r="BC38" s="128">
        <f>JULI!BC38+AGUSTUS!BC38+SEPTEMBER!BC38</f>
        <v>0</v>
      </c>
      <c r="BD38" s="28">
        <f t="shared" si="16"/>
        <v>0</v>
      </c>
      <c r="BE38" s="128">
        <f>JULI!BE38+AGUSTUS!BE38+SEPTEMBER!BE38</f>
        <v>0</v>
      </c>
      <c r="BF38" s="29">
        <f t="shared" si="17"/>
        <v>0</v>
      </c>
      <c r="BG38" s="128">
        <f>JULI!BG38+AGUSTUS!BG38+SEPTEMBER!BG38</f>
        <v>80</v>
      </c>
      <c r="BH38" s="29">
        <f t="shared" si="18"/>
        <v>64.516129032258064</v>
      </c>
      <c r="BI38" s="30">
        <f t="shared" si="19"/>
        <v>101</v>
      </c>
      <c r="BJ38" s="29">
        <f t="shared" si="20"/>
        <v>81.451612903225808</v>
      </c>
      <c r="BK38" s="128">
        <f>JULI!BK38+AGUSTUS!BK38+SEPTEMBER!BK38</f>
        <v>23</v>
      </c>
      <c r="BL38" s="19">
        <f t="shared" si="21"/>
        <v>18.548387096774192</v>
      </c>
      <c r="BM38" s="128">
        <f>JULI!BM38+AGUSTUS!BM38+SEPTEMBER!BM38</f>
        <v>0</v>
      </c>
      <c r="BN38" s="19">
        <f t="shared" si="22"/>
        <v>0</v>
      </c>
      <c r="BO38" s="128">
        <f>JULI!BO38+AGUSTUS!BO38+SEPTEMBER!BO38</f>
        <v>0</v>
      </c>
      <c r="BP38" s="19">
        <f t="shared" si="23"/>
        <v>0</v>
      </c>
      <c r="BQ38" s="128">
        <f>JULI!BQ38+AGUSTUS!BQ38+SEPTEMBER!BQ38</f>
        <v>0</v>
      </c>
      <c r="BR38" s="19">
        <f t="shared" si="24"/>
        <v>0</v>
      </c>
      <c r="BS38" s="128">
        <f>JULI!BS38+AGUSTUS!BS38+SEPTEMBER!BS38</f>
        <v>0</v>
      </c>
      <c r="BT38" s="19">
        <f t="shared" si="25"/>
        <v>0</v>
      </c>
      <c r="BU38" s="128">
        <f>JULI!BU38+AGUSTUS!BU38+SEPTEMBER!BU38</f>
        <v>0</v>
      </c>
      <c r="BV38" s="19">
        <f t="shared" si="26"/>
        <v>0</v>
      </c>
      <c r="BW38" s="4" t="s">
        <v>63</v>
      </c>
      <c r="BX38" s="31">
        <f>BI41+BK41+BM41+BO41+BQ41+BS41</f>
        <v>258</v>
      </c>
      <c r="BY38" s="4"/>
    </row>
    <row r="39" spans="1:77" ht="14.25" customHeight="1">
      <c r="A39" s="174"/>
      <c r="B39" s="174"/>
      <c r="C39" s="32" t="s">
        <v>90</v>
      </c>
      <c r="D39" s="128">
        <f>JULI!D39+AGUSTUS!D39+SEPTEMBER!D39</f>
        <v>57</v>
      </c>
      <c r="E39" s="128">
        <f>JULI!E39+AGUSTUS!E39+SEPTEMBER!E39</f>
        <v>52</v>
      </c>
      <c r="F39" s="128">
        <f>JULI!F39+AGUSTUS!F39+SEPTEMBER!F39</f>
        <v>48</v>
      </c>
      <c r="G39" s="19">
        <f t="shared" si="0"/>
        <v>84.210526315789465</v>
      </c>
      <c r="H39" s="128">
        <f>JULI!H39+AGUSTUS!H39+SEPTEMBER!H39</f>
        <v>4</v>
      </c>
      <c r="I39" s="21">
        <f t="shared" si="1"/>
        <v>8.3333333333333321</v>
      </c>
      <c r="J39" s="128">
        <f>JULI!J39+AGUSTUS!J39+SEPTEMBER!J39</f>
        <v>0</v>
      </c>
      <c r="K39" s="23">
        <f t="shared" si="2"/>
        <v>0</v>
      </c>
      <c r="L39" s="128">
        <f>JULI!L39+AGUSTUS!L39+SEPTEMBER!L39</f>
        <v>3</v>
      </c>
      <c r="M39" s="128">
        <f>JULI!M39+AGUSTUS!M39+SEPTEMBER!M39</f>
        <v>0</v>
      </c>
      <c r="N39" s="128">
        <f>JULI!N39+AGUSTUS!N39+SEPTEMBER!N39</f>
        <v>58</v>
      </c>
      <c r="O39" s="19">
        <f t="shared" si="3"/>
        <v>101.75438596491229</v>
      </c>
      <c r="P39" s="128">
        <f>JULI!P39+AGUSTUS!P39+SEPTEMBER!P39</f>
        <v>4</v>
      </c>
      <c r="Q39" s="19">
        <f t="shared" si="4"/>
        <v>6.8965517241379306</v>
      </c>
      <c r="R39" s="128">
        <f>JULI!R39+AGUSTUS!R39+SEPTEMBER!R39</f>
        <v>48</v>
      </c>
      <c r="S39" s="19">
        <f t="shared" si="5"/>
        <v>84.210526315789465</v>
      </c>
      <c r="T39" s="128">
        <f>JULI!T39+AGUSTUS!T39+SEPTEMBER!T39</f>
        <v>0</v>
      </c>
      <c r="U39" s="19">
        <f t="shared" si="6"/>
        <v>0</v>
      </c>
      <c r="V39" s="128">
        <f>JULI!V39+AGUSTUS!V39+SEPTEMBER!V39</f>
        <v>48</v>
      </c>
      <c r="W39" s="19">
        <f t="shared" si="7"/>
        <v>84.210526315789465</v>
      </c>
      <c r="X39" s="128">
        <f>JULI!X39+AGUSTUS!X39+SEPTEMBER!X39</f>
        <v>2</v>
      </c>
      <c r="Y39" s="19">
        <f t="shared" si="8"/>
        <v>4.1666666666666661</v>
      </c>
      <c r="Z39" s="128">
        <f>JULI!Z39+AGUSTUS!Z39+SEPTEMBER!Z39</f>
        <v>48</v>
      </c>
      <c r="AA39" s="19">
        <f t="shared" si="9"/>
        <v>84.210526315789465</v>
      </c>
      <c r="AB39" s="128">
        <f>JULI!AB39+AGUSTUS!AB39+SEPTEMBER!AB39</f>
        <v>0</v>
      </c>
      <c r="AC39" s="19">
        <f t="shared" si="10"/>
        <v>0</v>
      </c>
      <c r="AD39" s="128">
        <f>JULI!AD39+AGUSTUS!AD39+SEPTEMBER!AD39</f>
        <v>48</v>
      </c>
      <c r="AE39" s="19">
        <f t="shared" si="11"/>
        <v>84.210526315789465</v>
      </c>
      <c r="AF39" s="128">
        <f>JULI!AF39+AGUSTUS!AF39+SEPTEMBER!AF39</f>
        <v>0</v>
      </c>
      <c r="AG39" s="19">
        <f t="shared" si="12"/>
        <v>0</v>
      </c>
      <c r="AH39" s="128">
        <f>JULI!AH39+AGUSTUS!AH39+SEPTEMBER!AH39</f>
        <v>48</v>
      </c>
      <c r="AI39" s="19">
        <f t="shared" si="13"/>
        <v>84.210526315789465</v>
      </c>
      <c r="AJ39" s="128">
        <f>JULI!AJ39+AGUSTUS!AJ39+SEPTEMBER!AJ39</f>
        <v>0</v>
      </c>
      <c r="AK39" s="19">
        <f t="shared" si="14"/>
        <v>0</v>
      </c>
      <c r="AL39" s="128">
        <f>JULI!AL39+AGUSTUS!AL39+SEPTEMBER!AL39</f>
        <v>0</v>
      </c>
      <c r="AM39" s="128">
        <f>JULI!AM39+AGUSTUS!AM39+SEPTEMBER!AM39</f>
        <v>0</v>
      </c>
      <c r="AN39" s="128">
        <f>JULI!AN39+AGUSTUS!AN39+SEPTEMBER!AN39</f>
        <v>0</v>
      </c>
      <c r="AO39" s="128">
        <f>JULI!AO39+AGUSTUS!AO39+SEPTEMBER!AO39</f>
        <v>0</v>
      </c>
      <c r="AP39" s="128">
        <f>JULI!AP39+AGUSTUS!AP39+SEPTEMBER!AP39</f>
        <v>0</v>
      </c>
      <c r="AQ39" s="128">
        <f>JULI!AQ39+AGUSTUS!AQ39+SEPTEMBER!AQ39</f>
        <v>0</v>
      </c>
      <c r="AR39" s="128">
        <f>JULI!AR39+AGUSTUS!AR39+SEPTEMBER!AR39</f>
        <v>1</v>
      </c>
      <c r="AS39" s="128">
        <f>JULI!AS39+AGUSTUS!AS39+SEPTEMBER!AS39</f>
        <v>0</v>
      </c>
      <c r="AT39" s="128">
        <f>JULI!AT39+AGUSTUS!AT39+SEPTEMBER!AT39</f>
        <v>0</v>
      </c>
      <c r="AU39" s="128">
        <f>JULI!AU39+AGUSTUS!AU39+SEPTEMBER!AU39</f>
        <v>0</v>
      </c>
      <c r="AV39" s="128">
        <f>JULI!AV39+AGUSTUS!AV39+SEPTEMBER!AV39</f>
        <v>0</v>
      </c>
      <c r="AW39" s="128">
        <f>JULI!AW39+AGUSTUS!AW39+SEPTEMBER!AW39</f>
        <v>0</v>
      </c>
      <c r="AX39" s="128">
        <f>JULI!AX39+AGUSTUS!AX39+SEPTEMBER!AX39</f>
        <v>0</v>
      </c>
      <c r="AY39" s="128">
        <f>JULI!AY39+AGUSTUS!AY39+SEPTEMBER!AY39</f>
        <v>0</v>
      </c>
      <c r="AZ39" s="128">
        <f>JULI!AZ39+AGUSTUS!AZ39+SEPTEMBER!AZ39</f>
        <v>59</v>
      </c>
      <c r="BA39" s="128">
        <f>JULI!BA39+AGUSTUS!BA39+SEPTEMBER!BA39</f>
        <v>8</v>
      </c>
      <c r="BB39" s="28">
        <f t="shared" si="15"/>
        <v>13.559322033898304</v>
      </c>
      <c r="BC39" s="128">
        <f>JULI!BC39+AGUSTUS!BC39+SEPTEMBER!BC39</f>
        <v>0</v>
      </c>
      <c r="BD39" s="28">
        <f t="shared" si="16"/>
        <v>0</v>
      </c>
      <c r="BE39" s="128">
        <f>JULI!BE39+AGUSTUS!BE39+SEPTEMBER!BE39</f>
        <v>0</v>
      </c>
      <c r="BF39" s="29">
        <f t="shared" si="17"/>
        <v>0</v>
      </c>
      <c r="BG39" s="128">
        <f>JULI!BG39+AGUSTUS!BG39+SEPTEMBER!BG39</f>
        <v>37</v>
      </c>
      <c r="BH39" s="29">
        <f t="shared" si="18"/>
        <v>62.711864406779661</v>
      </c>
      <c r="BI39" s="30">
        <f t="shared" si="19"/>
        <v>45</v>
      </c>
      <c r="BJ39" s="29">
        <f t="shared" si="20"/>
        <v>76.271186440677965</v>
      </c>
      <c r="BK39" s="128">
        <f>JULI!BK39+AGUSTUS!BK39+SEPTEMBER!BK39</f>
        <v>14</v>
      </c>
      <c r="BL39" s="19">
        <f t="shared" si="21"/>
        <v>23.728813559322035</v>
      </c>
      <c r="BM39" s="128">
        <f>JULI!BM39+AGUSTUS!BM39+SEPTEMBER!BM39</f>
        <v>0</v>
      </c>
      <c r="BN39" s="19">
        <f t="shared" si="22"/>
        <v>0</v>
      </c>
      <c r="BO39" s="128">
        <f>JULI!BO39+AGUSTUS!BO39+SEPTEMBER!BO39</f>
        <v>0</v>
      </c>
      <c r="BP39" s="19">
        <f t="shared" si="23"/>
        <v>0</v>
      </c>
      <c r="BQ39" s="128">
        <f>JULI!BQ39+AGUSTUS!BQ39+SEPTEMBER!BQ39</f>
        <v>0</v>
      </c>
      <c r="BR39" s="19">
        <f t="shared" si="24"/>
        <v>0</v>
      </c>
      <c r="BS39" s="128">
        <f>JULI!BS39+AGUSTUS!BS39+SEPTEMBER!BS39</f>
        <v>0</v>
      </c>
      <c r="BT39" s="19">
        <f t="shared" si="25"/>
        <v>0</v>
      </c>
      <c r="BU39" s="128">
        <f>JULI!BU39+AGUSTUS!BU39+SEPTEMBER!BU39</f>
        <v>0</v>
      </c>
      <c r="BV39" s="19">
        <f t="shared" si="26"/>
        <v>0</v>
      </c>
      <c r="BW39" s="4" t="s">
        <v>65</v>
      </c>
      <c r="BX39" s="31">
        <f>BI41+BK41+BM41+BO41+BQ41+BS41+BU41</f>
        <v>258</v>
      </c>
      <c r="BY39" s="4"/>
    </row>
    <row r="40" spans="1:77" ht="14.25" customHeight="1">
      <c r="A40" s="175"/>
      <c r="B40" s="175"/>
      <c r="C40" s="32" t="s">
        <v>91</v>
      </c>
      <c r="D40" s="128">
        <f>JULI!D40+AGUSTUS!D40+SEPTEMBER!D40</f>
        <v>25</v>
      </c>
      <c r="E40" s="128">
        <f>JULI!E40+AGUSTUS!E40+SEPTEMBER!E40</f>
        <v>35</v>
      </c>
      <c r="F40" s="128">
        <f>JULI!F40+AGUSTUS!F40+SEPTEMBER!F40</f>
        <v>9</v>
      </c>
      <c r="G40" s="19">
        <f t="shared" si="0"/>
        <v>36</v>
      </c>
      <c r="H40" s="128">
        <f>JULI!H40+AGUSTUS!H40+SEPTEMBER!H40</f>
        <v>0</v>
      </c>
      <c r="I40" s="21">
        <f t="shared" si="1"/>
        <v>0</v>
      </c>
      <c r="J40" s="128">
        <f>JULI!J40+AGUSTUS!J40+SEPTEMBER!J40</f>
        <v>0</v>
      </c>
      <c r="K40" s="23">
        <f t="shared" si="2"/>
        <v>0</v>
      </c>
      <c r="L40" s="128">
        <f>JULI!L40+AGUSTUS!L40+SEPTEMBER!L40</f>
        <v>0</v>
      </c>
      <c r="M40" s="128">
        <f>JULI!M40+AGUSTUS!M40+SEPTEMBER!M40</f>
        <v>0</v>
      </c>
      <c r="N40" s="128">
        <f>JULI!N40+AGUSTUS!N40+SEPTEMBER!N40</f>
        <v>25</v>
      </c>
      <c r="O40" s="19">
        <f t="shared" si="3"/>
        <v>100</v>
      </c>
      <c r="P40" s="128">
        <f>JULI!P40+AGUSTUS!P40+SEPTEMBER!P40</f>
        <v>0</v>
      </c>
      <c r="Q40" s="19">
        <f t="shared" si="4"/>
        <v>0</v>
      </c>
      <c r="R40" s="128">
        <f>JULI!R40+AGUSTUS!R40+SEPTEMBER!R40</f>
        <v>9</v>
      </c>
      <c r="S40" s="19">
        <f t="shared" si="5"/>
        <v>36</v>
      </c>
      <c r="T40" s="128">
        <f>JULI!T40+AGUSTUS!T40+SEPTEMBER!T40</f>
        <v>0</v>
      </c>
      <c r="U40" s="19">
        <f t="shared" si="6"/>
        <v>0</v>
      </c>
      <c r="V40" s="128">
        <f>JULI!V40+AGUSTUS!V40+SEPTEMBER!V40</f>
        <v>9</v>
      </c>
      <c r="W40" s="19">
        <f t="shared" si="7"/>
        <v>36</v>
      </c>
      <c r="X40" s="128">
        <f>JULI!X40+AGUSTUS!X40+SEPTEMBER!X40</f>
        <v>0</v>
      </c>
      <c r="Y40" s="19">
        <f t="shared" si="8"/>
        <v>0</v>
      </c>
      <c r="Z40" s="128">
        <f>JULI!Z40+AGUSTUS!Z40+SEPTEMBER!Z40</f>
        <v>9</v>
      </c>
      <c r="AA40" s="19">
        <f t="shared" si="9"/>
        <v>36</v>
      </c>
      <c r="AB40" s="128">
        <f>JULI!AB40+AGUSTUS!AB40+SEPTEMBER!AB40</f>
        <v>0</v>
      </c>
      <c r="AC40" s="19">
        <f t="shared" si="10"/>
        <v>0</v>
      </c>
      <c r="AD40" s="128">
        <f>JULI!AD40+AGUSTUS!AD40+SEPTEMBER!AD40</f>
        <v>9</v>
      </c>
      <c r="AE40" s="19">
        <f t="shared" si="11"/>
        <v>36</v>
      </c>
      <c r="AF40" s="128">
        <f>JULI!AF40+AGUSTUS!AF40+SEPTEMBER!AF40</f>
        <v>0</v>
      </c>
      <c r="AG40" s="19">
        <f t="shared" si="12"/>
        <v>0</v>
      </c>
      <c r="AH40" s="128">
        <f>JULI!AH40+AGUSTUS!AH40+SEPTEMBER!AH40</f>
        <v>9</v>
      </c>
      <c r="AI40" s="19">
        <f t="shared" si="13"/>
        <v>36</v>
      </c>
      <c r="AJ40" s="128">
        <f>JULI!AJ40+AGUSTUS!AJ40+SEPTEMBER!AJ40</f>
        <v>0</v>
      </c>
      <c r="AK40" s="19">
        <f t="shared" si="14"/>
        <v>0</v>
      </c>
      <c r="AL40" s="128">
        <f>JULI!AL40+AGUSTUS!AL40+SEPTEMBER!AL40</f>
        <v>0</v>
      </c>
      <c r="AM40" s="128">
        <f>JULI!AM40+AGUSTUS!AM40+SEPTEMBER!AM40</f>
        <v>1</v>
      </c>
      <c r="AN40" s="128">
        <f>JULI!AN40+AGUSTUS!AN40+SEPTEMBER!AN40</f>
        <v>0</v>
      </c>
      <c r="AO40" s="128">
        <f>JULI!AO40+AGUSTUS!AO40+SEPTEMBER!AO40</f>
        <v>0</v>
      </c>
      <c r="AP40" s="128">
        <f>JULI!AP40+AGUSTUS!AP40+SEPTEMBER!AP40</f>
        <v>0</v>
      </c>
      <c r="AQ40" s="128">
        <f>JULI!AQ40+AGUSTUS!AQ40+SEPTEMBER!AQ40</f>
        <v>0</v>
      </c>
      <c r="AR40" s="128">
        <f>JULI!AR40+AGUSTUS!AR40+SEPTEMBER!AR40</f>
        <v>1</v>
      </c>
      <c r="AS40" s="128">
        <f>JULI!AS40+AGUSTUS!AS40+SEPTEMBER!AS40</f>
        <v>0</v>
      </c>
      <c r="AT40" s="128">
        <f>JULI!AT40+AGUSTUS!AT40+SEPTEMBER!AT40</f>
        <v>0</v>
      </c>
      <c r="AU40" s="128">
        <f>JULI!AU40+AGUSTUS!AU40+SEPTEMBER!AU40</f>
        <v>0</v>
      </c>
      <c r="AV40" s="128">
        <f>JULI!AV40+AGUSTUS!AV40+SEPTEMBER!AV40</f>
        <v>0</v>
      </c>
      <c r="AW40" s="128">
        <f>JULI!AW40+AGUSTUS!AW40+SEPTEMBER!AW40</f>
        <v>0</v>
      </c>
      <c r="AX40" s="128">
        <f>JULI!AX40+AGUSTUS!AX40+SEPTEMBER!AX40</f>
        <v>0</v>
      </c>
      <c r="AY40" s="128">
        <f>JULI!AY40+AGUSTUS!AY40+SEPTEMBER!AY40</f>
        <v>0</v>
      </c>
      <c r="AZ40" s="128">
        <f>JULI!AZ40+AGUSTUS!AZ40+SEPTEMBER!AZ40</f>
        <v>31</v>
      </c>
      <c r="BA40" s="128">
        <f>JULI!BA40+AGUSTUS!BA40+SEPTEMBER!BA40</f>
        <v>0</v>
      </c>
      <c r="BB40" s="28">
        <f t="shared" si="15"/>
        <v>0</v>
      </c>
      <c r="BC40" s="128">
        <f>JULI!BC40+AGUSTUS!BC40+SEPTEMBER!BC40</f>
        <v>0</v>
      </c>
      <c r="BD40" s="28">
        <f t="shared" si="16"/>
        <v>0</v>
      </c>
      <c r="BE40" s="128">
        <f>JULI!BE40+AGUSTUS!BE40+SEPTEMBER!BE40</f>
        <v>0</v>
      </c>
      <c r="BF40" s="29">
        <f t="shared" si="17"/>
        <v>0</v>
      </c>
      <c r="BG40" s="128">
        <f>JULI!BG40+AGUSTUS!BG40+SEPTEMBER!BG40</f>
        <v>14</v>
      </c>
      <c r="BH40" s="29">
        <f t="shared" si="18"/>
        <v>45.161290322580641</v>
      </c>
      <c r="BI40" s="30">
        <f t="shared" si="19"/>
        <v>14</v>
      </c>
      <c r="BJ40" s="29">
        <f t="shared" si="20"/>
        <v>45.161290322580641</v>
      </c>
      <c r="BK40" s="128">
        <f>JULI!BK40+AGUSTUS!BK40+SEPTEMBER!BK40</f>
        <v>17</v>
      </c>
      <c r="BL40" s="19">
        <f t="shared" si="21"/>
        <v>54.838709677419352</v>
      </c>
      <c r="BM40" s="128">
        <f>JULI!BM40+AGUSTUS!BM40+SEPTEMBER!BM40</f>
        <v>0</v>
      </c>
      <c r="BN40" s="19">
        <f t="shared" si="22"/>
        <v>0</v>
      </c>
      <c r="BO40" s="128">
        <f>JULI!BO40+AGUSTUS!BO40+SEPTEMBER!BO40</f>
        <v>0</v>
      </c>
      <c r="BP40" s="19">
        <f t="shared" si="23"/>
        <v>0</v>
      </c>
      <c r="BQ40" s="128">
        <f>JULI!BQ40+AGUSTUS!BQ40+SEPTEMBER!BQ40</f>
        <v>0</v>
      </c>
      <c r="BR40" s="19">
        <f t="shared" si="24"/>
        <v>0</v>
      </c>
      <c r="BS40" s="128">
        <f>JULI!BS40+AGUSTUS!BS40+SEPTEMBER!BS40</f>
        <v>0</v>
      </c>
      <c r="BT40" s="19">
        <f t="shared" si="25"/>
        <v>0</v>
      </c>
      <c r="BU40" s="128">
        <f>JULI!BU40+AGUSTUS!BU40+SEPTEMBER!BU40</f>
        <v>0</v>
      </c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>
        <f>JULI!D41+AGUSTUS!D41+SEPTEMBER!D41</f>
        <v>246</v>
      </c>
      <c r="E41" s="129">
        <f>JULI!E41+AGUSTUS!E41+SEPTEMBER!E41</f>
        <v>235</v>
      </c>
      <c r="F41" s="129">
        <f>JULI!F41+AGUSTUS!F41+SEPTEMBER!F41</f>
        <v>167</v>
      </c>
      <c r="G41" s="19">
        <f t="shared" si="0"/>
        <v>67.886178861788622</v>
      </c>
      <c r="H41" s="129">
        <f>JULI!H41+AGUSTUS!H41+SEPTEMBER!H41</f>
        <v>54</v>
      </c>
      <c r="I41" s="21">
        <f t="shared" si="1"/>
        <v>32.335329341317362</v>
      </c>
      <c r="J41" s="129">
        <f>JULI!J41+AGUSTUS!J41+SEPTEMBER!J41</f>
        <v>0</v>
      </c>
      <c r="K41" s="23">
        <f t="shared" si="2"/>
        <v>0</v>
      </c>
      <c r="L41" s="129">
        <f>JULI!L41+AGUSTUS!L41+SEPTEMBER!L41</f>
        <v>26</v>
      </c>
      <c r="M41" s="129">
        <f>JULI!M41+AGUSTUS!M41+SEPTEMBER!M41</f>
        <v>1</v>
      </c>
      <c r="N41" s="129">
        <f>JULI!N41+AGUSTUS!N41+SEPTEMBER!N41</f>
        <v>240</v>
      </c>
      <c r="O41" s="19">
        <f t="shared" si="3"/>
        <v>97.560975609756099</v>
      </c>
      <c r="P41" s="129">
        <f>JULI!P41+AGUSTUS!P41+SEPTEMBER!P41</f>
        <v>27</v>
      </c>
      <c r="Q41" s="19">
        <f t="shared" si="4"/>
        <v>11.25</v>
      </c>
      <c r="R41" s="129">
        <f>JULI!R41+AGUSTUS!R41+SEPTEMBER!R41</f>
        <v>189</v>
      </c>
      <c r="S41" s="19">
        <f t="shared" si="5"/>
        <v>76.829268292682926</v>
      </c>
      <c r="T41" s="129">
        <f>JULI!T41+AGUSTUS!T41+SEPTEMBER!T41</f>
        <v>6</v>
      </c>
      <c r="U41" s="19">
        <f t="shared" si="6"/>
        <v>3.1746031746031744</v>
      </c>
      <c r="V41" s="129">
        <f>JULI!V41+AGUSTUS!V41+SEPTEMBER!V41</f>
        <v>188</v>
      </c>
      <c r="W41" s="19">
        <f t="shared" si="7"/>
        <v>76.422764227642276</v>
      </c>
      <c r="X41" s="129">
        <f>JULI!X41+AGUSTUS!X41+SEPTEMBER!X41</f>
        <v>6</v>
      </c>
      <c r="Y41" s="19">
        <f t="shared" si="8"/>
        <v>3.1914893617021276</v>
      </c>
      <c r="Z41" s="129">
        <f>JULI!Z41+AGUSTUS!Z41+SEPTEMBER!Z41</f>
        <v>188</v>
      </c>
      <c r="AA41" s="19">
        <f t="shared" si="9"/>
        <v>76.422764227642276</v>
      </c>
      <c r="AB41" s="129">
        <f>JULI!AB41+AGUSTUS!AB41+SEPTEMBER!AB41</f>
        <v>0</v>
      </c>
      <c r="AC41" s="19">
        <f t="shared" si="10"/>
        <v>0</v>
      </c>
      <c r="AD41" s="129">
        <f>JULI!AD41+AGUSTUS!AD41+SEPTEMBER!AD41</f>
        <v>188</v>
      </c>
      <c r="AE41" s="19">
        <f t="shared" si="11"/>
        <v>76.422764227642276</v>
      </c>
      <c r="AF41" s="129">
        <f>JULI!AF41+AGUSTUS!AF41+SEPTEMBER!AF41</f>
        <v>1</v>
      </c>
      <c r="AG41" s="19">
        <f t="shared" si="12"/>
        <v>0.53191489361702127</v>
      </c>
      <c r="AH41" s="129">
        <f>JULI!AH41+AGUSTUS!AH41+SEPTEMBER!AH41</f>
        <v>189</v>
      </c>
      <c r="AI41" s="19">
        <f t="shared" si="13"/>
        <v>76.829268292682926</v>
      </c>
      <c r="AJ41" s="129">
        <f>JULI!AJ41+AGUSTUS!AJ41+SEPTEMBER!AJ41</f>
        <v>0</v>
      </c>
      <c r="AK41" s="19">
        <f t="shared" si="14"/>
        <v>0</v>
      </c>
      <c r="AL41" s="129">
        <f>JULI!AL41+AGUSTUS!AL41+SEPTEMBER!AL41</f>
        <v>0</v>
      </c>
      <c r="AM41" s="129">
        <f>JULI!AM41+AGUSTUS!AM41+SEPTEMBER!AM41</f>
        <v>2</v>
      </c>
      <c r="AN41" s="129">
        <f>JULI!AN41+AGUSTUS!AN41+SEPTEMBER!AN41</f>
        <v>3</v>
      </c>
      <c r="AO41" s="129">
        <f>JULI!AO41+AGUSTUS!AO41+SEPTEMBER!AO41</f>
        <v>0</v>
      </c>
      <c r="AP41" s="129">
        <f>JULI!AP41+AGUSTUS!AP41+SEPTEMBER!AP41</f>
        <v>0</v>
      </c>
      <c r="AQ41" s="129">
        <f>JULI!AQ41+AGUSTUS!AQ41+SEPTEMBER!AQ41</f>
        <v>0</v>
      </c>
      <c r="AR41" s="129">
        <f>JULI!AR41+AGUSTUS!AR41+SEPTEMBER!AR41</f>
        <v>9</v>
      </c>
      <c r="AS41" s="129">
        <f>JULI!AS41+AGUSTUS!AS41+SEPTEMBER!AS41</f>
        <v>0</v>
      </c>
      <c r="AT41" s="129">
        <f>JULI!AT41+AGUSTUS!AT41+SEPTEMBER!AT41</f>
        <v>1</v>
      </c>
      <c r="AU41" s="129">
        <f>JULI!AU41+AGUSTUS!AU41+SEPTEMBER!AU41</f>
        <v>0</v>
      </c>
      <c r="AV41" s="129">
        <f>JULI!AV41+AGUSTUS!AV41+SEPTEMBER!AV41</f>
        <v>0</v>
      </c>
      <c r="AW41" s="129">
        <f>JULI!AW41+AGUSTUS!AW41+SEPTEMBER!AW41</f>
        <v>0</v>
      </c>
      <c r="AX41" s="129">
        <f>JULI!AX41+AGUSTUS!AX41+SEPTEMBER!AX41</f>
        <v>0</v>
      </c>
      <c r="AY41" s="129">
        <f>JULI!AY41+AGUSTUS!AY41+SEPTEMBER!AY41</f>
        <v>9</v>
      </c>
      <c r="AZ41" s="129">
        <f>JULI!AZ41+AGUSTUS!AZ41+SEPTEMBER!AZ41</f>
        <v>258</v>
      </c>
      <c r="BA41" s="129">
        <f>JULI!BA41+AGUSTUS!BA41+SEPTEMBER!BA41</f>
        <v>33</v>
      </c>
      <c r="BB41" s="28">
        <f t="shared" si="15"/>
        <v>12.790697674418606</v>
      </c>
      <c r="BC41" s="129">
        <f>JULI!BC41+AGUSTUS!BC41+SEPTEMBER!BC41</f>
        <v>0</v>
      </c>
      <c r="BD41" s="28">
        <f t="shared" si="16"/>
        <v>0</v>
      </c>
      <c r="BE41" s="129">
        <f>JULI!BE41+AGUSTUS!BE41+SEPTEMBER!BE41</f>
        <v>0</v>
      </c>
      <c r="BF41" s="29">
        <f t="shared" si="17"/>
        <v>0</v>
      </c>
      <c r="BG41" s="129">
        <f>JULI!BG41+AGUSTUS!BG41+SEPTEMBER!BG41</f>
        <v>158</v>
      </c>
      <c r="BH41" s="29">
        <f t="shared" si="18"/>
        <v>61.240310077519375</v>
      </c>
      <c r="BI41" s="30">
        <f t="shared" si="19"/>
        <v>191</v>
      </c>
      <c r="BJ41" s="29">
        <f t="shared" si="20"/>
        <v>74.031007751937977</v>
      </c>
      <c r="BK41" s="129">
        <f>JULI!BK41+AGUSTUS!BK41+SEPTEMBER!BK41</f>
        <v>67</v>
      </c>
      <c r="BL41" s="19">
        <f t="shared" si="21"/>
        <v>25.968992248062015</v>
      </c>
      <c r="BM41" s="129">
        <f>JULI!BM41+AGUSTUS!BM41+SEPTEMBER!BM41</f>
        <v>0</v>
      </c>
      <c r="BN41" s="19">
        <f t="shared" si="22"/>
        <v>0</v>
      </c>
      <c r="BO41" s="129">
        <f>JULI!BO41+AGUSTUS!BO41+SEPTEMBER!BO41</f>
        <v>0</v>
      </c>
      <c r="BP41" s="19">
        <f t="shared" si="23"/>
        <v>0</v>
      </c>
      <c r="BQ41" s="129">
        <f>JULI!BQ41+AGUSTUS!BQ41+SEPTEMBER!BQ41</f>
        <v>0</v>
      </c>
      <c r="BR41" s="19">
        <f t="shared" si="24"/>
        <v>0</v>
      </c>
      <c r="BS41" s="129">
        <f>JULI!BS41+AGUSTUS!BS41+SEPTEMBER!BS41</f>
        <v>0</v>
      </c>
      <c r="BT41" s="19">
        <f t="shared" si="25"/>
        <v>0</v>
      </c>
      <c r="BU41" s="129">
        <f>JULI!BU41+AGUSTUS!BU41+SEPTEMBER!BU41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98">
        <v>8</v>
      </c>
      <c r="B42" s="199" t="s">
        <v>92</v>
      </c>
      <c r="C42" s="32" t="s">
        <v>93</v>
      </c>
      <c r="D42" s="128">
        <f>JULI!D42+AGUSTUS!D42+SEPTEMBER!D42</f>
        <v>57</v>
      </c>
      <c r="E42" s="128">
        <f>JULI!E42+AGUSTUS!E42+SEPTEMBER!E42</f>
        <v>54</v>
      </c>
      <c r="F42" s="128">
        <f>JULI!F42+AGUSTUS!F42+SEPTEMBER!F42</f>
        <v>57</v>
      </c>
      <c r="G42" s="19">
        <f t="shared" si="0"/>
        <v>100</v>
      </c>
      <c r="H42" s="128">
        <f>JULI!H42+AGUSTUS!H42+SEPTEMBER!H42</f>
        <v>9</v>
      </c>
      <c r="I42" s="21">
        <f t="shared" si="1"/>
        <v>15.789473684210526</v>
      </c>
      <c r="J42" s="128">
        <f>JULI!J42+AGUSTUS!J42+SEPTEMBER!J42</f>
        <v>1</v>
      </c>
      <c r="K42" s="23">
        <f t="shared" si="2"/>
        <v>1.7543859649122806</v>
      </c>
      <c r="L42" s="128">
        <f>JULI!L42+AGUSTUS!L42+SEPTEMBER!L42</f>
        <v>6</v>
      </c>
      <c r="M42" s="128">
        <f>JULI!M42+AGUSTUS!M42+SEPTEMBER!M42</f>
        <v>0</v>
      </c>
      <c r="N42" s="128">
        <f>JULI!N42+AGUSTUS!N42+SEPTEMBER!N42</f>
        <v>57</v>
      </c>
      <c r="O42" s="19">
        <f t="shared" si="3"/>
        <v>100</v>
      </c>
      <c r="P42" s="128">
        <f>JULI!P42+AGUSTUS!P42+SEPTEMBER!P42</f>
        <v>7</v>
      </c>
      <c r="Q42" s="19">
        <f t="shared" si="4"/>
        <v>12.280701754385964</v>
      </c>
      <c r="R42" s="128">
        <f>JULI!R42+AGUSTUS!R42+SEPTEMBER!R42</f>
        <v>57</v>
      </c>
      <c r="S42" s="19">
        <f t="shared" si="5"/>
        <v>100</v>
      </c>
      <c r="T42" s="128">
        <f>JULI!T42+AGUSTUS!T42+SEPTEMBER!T42</f>
        <v>8</v>
      </c>
      <c r="U42" s="19">
        <f t="shared" si="6"/>
        <v>14.035087719298245</v>
      </c>
      <c r="V42" s="128">
        <f>JULI!V42+AGUSTUS!V42+SEPTEMBER!V42</f>
        <v>57</v>
      </c>
      <c r="W42" s="19">
        <f t="shared" si="7"/>
        <v>100</v>
      </c>
      <c r="X42" s="128">
        <f>JULI!X42+AGUSTUS!X42+SEPTEMBER!X42</f>
        <v>0</v>
      </c>
      <c r="Y42" s="19">
        <f t="shared" si="8"/>
        <v>0</v>
      </c>
      <c r="Z42" s="128">
        <f>JULI!Z42+AGUSTUS!Z42+SEPTEMBER!Z42</f>
        <v>57</v>
      </c>
      <c r="AA42" s="19">
        <f t="shared" si="9"/>
        <v>100</v>
      </c>
      <c r="AB42" s="128">
        <f>JULI!AB42+AGUSTUS!AB42+SEPTEMBER!AB42</f>
        <v>1</v>
      </c>
      <c r="AC42" s="19">
        <f t="shared" si="10"/>
        <v>1.7543859649122806</v>
      </c>
      <c r="AD42" s="128">
        <f>JULI!AD42+AGUSTUS!AD42+SEPTEMBER!AD42</f>
        <v>57</v>
      </c>
      <c r="AE42" s="19">
        <f t="shared" si="11"/>
        <v>100</v>
      </c>
      <c r="AF42" s="128">
        <f>JULI!AF42+AGUSTUS!AF42+SEPTEMBER!AF42</f>
        <v>0</v>
      </c>
      <c r="AG42" s="19">
        <f t="shared" si="12"/>
        <v>0</v>
      </c>
      <c r="AH42" s="128">
        <f>JULI!AH42+AGUSTUS!AH42+SEPTEMBER!AH42</f>
        <v>57</v>
      </c>
      <c r="AI42" s="19">
        <f t="shared" si="13"/>
        <v>100</v>
      </c>
      <c r="AJ42" s="128">
        <f>JULI!AJ42+AGUSTUS!AJ42+SEPTEMBER!AJ42</f>
        <v>0</v>
      </c>
      <c r="AK42" s="19">
        <f t="shared" si="14"/>
        <v>0</v>
      </c>
      <c r="AL42" s="128">
        <f>JULI!AL42+AGUSTUS!AL42+SEPTEMBER!AL42</f>
        <v>9</v>
      </c>
      <c r="AM42" s="128">
        <f>JULI!AM42+AGUSTUS!AM42+SEPTEMBER!AM42</f>
        <v>0</v>
      </c>
      <c r="AN42" s="128">
        <f>JULI!AN42+AGUSTUS!AN42+SEPTEMBER!AN42</f>
        <v>0</v>
      </c>
      <c r="AO42" s="128">
        <f>JULI!AO42+AGUSTUS!AO42+SEPTEMBER!AO42</f>
        <v>0</v>
      </c>
      <c r="AP42" s="128">
        <f>JULI!AP42+AGUSTUS!AP42+SEPTEMBER!AP42</f>
        <v>0</v>
      </c>
      <c r="AQ42" s="128">
        <f>JULI!AQ42+AGUSTUS!AQ42+SEPTEMBER!AQ42</f>
        <v>0</v>
      </c>
      <c r="AR42" s="128">
        <f>JULI!AR42+AGUSTUS!AR42+SEPTEMBER!AR42</f>
        <v>0</v>
      </c>
      <c r="AS42" s="128">
        <f>JULI!AS42+AGUSTUS!AS42+SEPTEMBER!AS42</f>
        <v>5</v>
      </c>
      <c r="AT42" s="128">
        <f>JULI!AT42+AGUSTUS!AT42+SEPTEMBER!AT42</f>
        <v>0</v>
      </c>
      <c r="AU42" s="128">
        <f>JULI!AU42+AGUSTUS!AU42+SEPTEMBER!AU42</f>
        <v>0</v>
      </c>
      <c r="AV42" s="128">
        <f>JULI!AV42+AGUSTUS!AV42+SEPTEMBER!AV42</f>
        <v>0</v>
      </c>
      <c r="AW42" s="128">
        <f>JULI!AW42+AGUSTUS!AW42+SEPTEMBER!AW42</f>
        <v>0</v>
      </c>
      <c r="AX42" s="128">
        <f>JULI!AX42+AGUSTUS!AX42+SEPTEMBER!AX42</f>
        <v>0</v>
      </c>
      <c r="AY42" s="128">
        <f>JULI!AY42+AGUSTUS!AY42+SEPTEMBER!AY42</f>
        <v>4</v>
      </c>
      <c r="AZ42" s="128">
        <f>JULI!AZ42+AGUSTUS!AZ42+SEPTEMBER!AZ42</f>
        <v>59</v>
      </c>
      <c r="BA42" s="128">
        <f>JULI!BA42+AGUSTUS!BA42+SEPTEMBER!BA42</f>
        <v>8</v>
      </c>
      <c r="BB42" s="28">
        <f t="shared" si="15"/>
        <v>13.559322033898304</v>
      </c>
      <c r="BC42" s="128">
        <f>JULI!BC42+AGUSTUS!BC42+SEPTEMBER!BC42</f>
        <v>0</v>
      </c>
      <c r="BD42" s="28">
        <f t="shared" si="16"/>
        <v>0</v>
      </c>
      <c r="BE42" s="128">
        <f>JULI!BE42+AGUSTUS!BE42+SEPTEMBER!BE42</f>
        <v>0</v>
      </c>
      <c r="BF42" s="29">
        <f t="shared" si="17"/>
        <v>0</v>
      </c>
      <c r="BG42" s="128">
        <f>JULI!BG42+AGUSTUS!BG42+SEPTEMBER!BG42</f>
        <v>35</v>
      </c>
      <c r="BH42" s="29">
        <f t="shared" si="18"/>
        <v>59.322033898305079</v>
      </c>
      <c r="BI42" s="30">
        <f t="shared" si="19"/>
        <v>43</v>
      </c>
      <c r="BJ42" s="29">
        <f t="shared" si="20"/>
        <v>72.881355932203391</v>
      </c>
      <c r="BK42" s="128">
        <f>JULI!BK42+AGUSTUS!BK42+SEPTEMBER!BK42</f>
        <v>16</v>
      </c>
      <c r="BL42" s="19">
        <f t="shared" si="21"/>
        <v>27.118644067796609</v>
      </c>
      <c r="BM42" s="128">
        <f>JULI!BM42+AGUSTUS!BM42+SEPTEMBER!BM42</f>
        <v>0</v>
      </c>
      <c r="BN42" s="19">
        <f t="shared" si="22"/>
        <v>0</v>
      </c>
      <c r="BO42" s="128">
        <f>JULI!BO42+AGUSTUS!BO42+SEPTEMBER!BO42</f>
        <v>0</v>
      </c>
      <c r="BP42" s="19">
        <f t="shared" si="23"/>
        <v>0</v>
      </c>
      <c r="BQ42" s="128">
        <f>JULI!BQ42+AGUSTUS!BQ42+SEPTEMBER!BQ42</f>
        <v>0</v>
      </c>
      <c r="BR42" s="19">
        <f t="shared" si="24"/>
        <v>0</v>
      </c>
      <c r="BS42" s="128">
        <f>JULI!BS42+AGUSTUS!BS42+SEPTEMBER!BS42</f>
        <v>0</v>
      </c>
      <c r="BT42" s="19">
        <f t="shared" si="25"/>
        <v>0</v>
      </c>
      <c r="BU42" s="128">
        <f>JULI!BU42+AGUSTUS!BU42+SEPTEMBER!BU42</f>
        <v>0</v>
      </c>
      <c r="BV42" s="19">
        <f t="shared" si="26"/>
        <v>0</v>
      </c>
      <c r="BW42" s="4" t="s">
        <v>61</v>
      </c>
      <c r="BX42" s="31">
        <f>SUM(AL46:AY46)+AB46+AF46+AJ46</f>
        <v>59</v>
      </c>
      <c r="BY42" s="4"/>
    </row>
    <row r="43" spans="1:77" ht="14.25" customHeight="1">
      <c r="A43" s="174"/>
      <c r="B43" s="174"/>
      <c r="C43" s="32" t="s">
        <v>94</v>
      </c>
      <c r="D43" s="128">
        <f>JULI!D43+AGUSTUS!D43+SEPTEMBER!D43</f>
        <v>80</v>
      </c>
      <c r="E43" s="128">
        <f>JULI!E43+AGUSTUS!E43+SEPTEMBER!E43</f>
        <v>41</v>
      </c>
      <c r="F43" s="128">
        <f>JULI!F43+AGUSTUS!F43+SEPTEMBER!F43</f>
        <v>80</v>
      </c>
      <c r="G43" s="19">
        <f t="shared" si="0"/>
        <v>100</v>
      </c>
      <c r="H43" s="128">
        <f>JULI!H43+AGUSTUS!H43+SEPTEMBER!H43</f>
        <v>19</v>
      </c>
      <c r="I43" s="21">
        <f t="shared" si="1"/>
        <v>23.75</v>
      </c>
      <c r="J43" s="128">
        <f>JULI!J43+AGUSTUS!J43+SEPTEMBER!J43</f>
        <v>1</v>
      </c>
      <c r="K43" s="23">
        <f t="shared" si="2"/>
        <v>1.25</v>
      </c>
      <c r="L43" s="128">
        <f>JULI!L43+AGUSTUS!L43+SEPTEMBER!L43</f>
        <v>10</v>
      </c>
      <c r="M43" s="128">
        <f>JULI!M43+AGUSTUS!M43+SEPTEMBER!M43</f>
        <v>0</v>
      </c>
      <c r="N43" s="128">
        <f>JULI!N43+AGUSTUS!N43+SEPTEMBER!N43</f>
        <v>80</v>
      </c>
      <c r="O43" s="19">
        <f t="shared" si="3"/>
        <v>100</v>
      </c>
      <c r="P43" s="128">
        <f>JULI!P43+AGUSTUS!P43+SEPTEMBER!P43</f>
        <v>11</v>
      </c>
      <c r="Q43" s="19">
        <f t="shared" si="4"/>
        <v>13.750000000000002</v>
      </c>
      <c r="R43" s="128">
        <f>JULI!R43+AGUSTUS!R43+SEPTEMBER!R43</f>
        <v>80</v>
      </c>
      <c r="S43" s="19">
        <f t="shared" si="5"/>
        <v>100</v>
      </c>
      <c r="T43" s="128">
        <f>JULI!T43+AGUSTUS!T43+SEPTEMBER!T43</f>
        <v>4</v>
      </c>
      <c r="U43" s="19">
        <f t="shared" si="6"/>
        <v>5</v>
      </c>
      <c r="V43" s="128">
        <f>JULI!V43+AGUSTUS!V43+SEPTEMBER!V43</f>
        <v>80</v>
      </c>
      <c r="W43" s="19">
        <f t="shared" si="7"/>
        <v>100</v>
      </c>
      <c r="X43" s="128">
        <f>JULI!X43+AGUSTUS!X43+SEPTEMBER!X43</f>
        <v>0</v>
      </c>
      <c r="Y43" s="19">
        <f t="shared" si="8"/>
        <v>0</v>
      </c>
      <c r="Z43" s="128">
        <f>JULI!Z43+AGUSTUS!Z43+SEPTEMBER!Z43</f>
        <v>80</v>
      </c>
      <c r="AA43" s="19">
        <f t="shared" si="9"/>
        <v>100</v>
      </c>
      <c r="AB43" s="128">
        <f>JULI!AB43+AGUSTUS!AB43+SEPTEMBER!AB43</f>
        <v>0</v>
      </c>
      <c r="AC43" s="19">
        <f t="shared" si="10"/>
        <v>0</v>
      </c>
      <c r="AD43" s="128">
        <f>JULI!AD43+AGUSTUS!AD43+SEPTEMBER!AD43</f>
        <v>80</v>
      </c>
      <c r="AE43" s="19">
        <f t="shared" si="11"/>
        <v>100</v>
      </c>
      <c r="AF43" s="128">
        <f>JULI!AF43+AGUSTUS!AF43+SEPTEMBER!AF43</f>
        <v>0</v>
      </c>
      <c r="AG43" s="19">
        <f t="shared" si="12"/>
        <v>0</v>
      </c>
      <c r="AH43" s="128">
        <f>JULI!AH43+AGUSTUS!AH43+SEPTEMBER!AH43</f>
        <v>80</v>
      </c>
      <c r="AI43" s="19">
        <f t="shared" si="13"/>
        <v>100</v>
      </c>
      <c r="AJ43" s="128">
        <f>JULI!AJ43+AGUSTUS!AJ43+SEPTEMBER!AJ43</f>
        <v>0</v>
      </c>
      <c r="AK43" s="19">
        <f t="shared" si="14"/>
        <v>0</v>
      </c>
      <c r="AL43" s="128">
        <f>JULI!AL43+AGUSTUS!AL43+SEPTEMBER!AL43</f>
        <v>1</v>
      </c>
      <c r="AM43" s="128">
        <f>JULI!AM43+AGUSTUS!AM43+SEPTEMBER!AM43</f>
        <v>0</v>
      </c>
      <c r="AN43" s="128">
        <f>JULI!AN43+AGUSTUS!AN43+SEPTEMBER!AN43</f>
        <v>0</v>
      </c>
      <c r="AO43" s="128">
        <f>JULI!AO43+AGUSTUS!AO43+SEPTEMBER!AO43</f>
        <v>0</v>
      </c>
      <c r="AP43" s="128">
        <f>JULI!AP43+AGUSTUS!AP43+SEPTEMBER!AP43</f>
        <v>0</v>
      </c>
      <c r="AQ43" s="128">
        <f>JULI!AQ43+AGUSTUS!AQ43+SEPTEMBER!AQ43</f>
        <v>0</v>
      </c>
      <c r="AR43" s="128">
        <f>JULI!AR43+AGUSTUS!AR43+SEPTEMBER!AR43</f>
        <v>2</v>
      </c>
      <c r="AS43" s="128">
        <f>JULI!AS43+AGUSTUS!AS43+SEPTEMBER!AS43</f>
        <v>0</v>
      </c>
      <c r="AT43" s="128">
        <f>JULI!AT43+AGUSTUS!AT43+SEPTEMBER!AT43</f>
        <v>0</v>
      </c>
      <c r="AU43" s="128">
        <f>JULI!AU43+AGUSTUS!AU43+SEPTEMBER!AU43</f>
        <v>0</v>
      </c>
      <c r="AV43" s="128">
        <f>JULI!AV43+AGUSTUS!AV43+SEPTEMBER!AV43</f>
        <v>0</v>
      </c>
      <c r="AW43" s="128">
        <f>JULI!AW43+AGUSTUS!AW43+SEPTEMBER!AW43</f>
        <v>0</v>
      </c>
      <c r="AX43" s="128">
        <f>JULI!AX43+AGUSTUS!AX43+SEPTEMBER!AX43</f>
        <v>0</v>
      </c>
      <c r="AY43" s="128">
        <f>JULI!AY43+AGUSTUS!AY43+SEPTEMBER!AY43</f>
        <v>3</v>
      </c>
      <c r="AZ43" s="128">
        <f>JULI!AZ43+AGUSTUS!AZ43+SEPTEMBER!AZ43</f>
        <v>48</v>
      </c>
      <c r="BA43" s="128">
        <f>JULI!BA43+AGUSTUS!BA43+SEPTEMBER!BA43</f>
        <v>5</v>
      </c>
      <c r="BB43" s="28">
        <f t="shared" si="15"/>
        <v>10.416666666666668</v>
      </c>
      <c r="BC43" s="128">
        <f>JULI!BC43+AGUSTUS!BC43+SEPTEMBER!BC43</f>
        <v>0</v>
      </c>
      <c r="BD43" s="28">
        <f t="shared" si="16"/>
        <v>0</v>
      </c>
      <c r="BE43" s="128">
        <f>JULI!BE43+AGUSTUS!BE43+SEPTEMBER!BE43</f>
        <v>0</v>
      </c>
      <c r="BF43" s="29">
        <f t="shared" si="17"/>
        <v>0</v>
      </c>
      <c r="BG43" s="128">
        <f>JULI!BG43+AGUSTUS!BG43+SEPTEMBER!BG43</f>
        <v>41</v>
      </c>
      <c r="BH43" s="29">
        <f t="shared" si="18"/>
        <v>85.416666666666657</v>
      </c>
      <c r="BI43" s="30">
        <f t="shared" si="19"/>
        <v>46</v>
      </c>
      <c r="BJ43" s="29">
        <f t="shared" si="20"/>
        <v>95.833333333333343</v>
      </c>
      <c r="BK43" s="128">
        <f>JULI!BK43+AGUSTUS!BK43+SEPTEMBER!BK43</f>
        <v>2</v>
      </c>
      <c r="BL43" s="19">
        <f t="shared" si="21"/>
        <v>4.1666666666666661</v>
      </c>
      <c r="BM43" s="128">
        <f>JULI!BM43+AGUSTUS!BM43+SEPTEMBER!BM43</f>
        <v>0</v>
      </c>
      <c r="BN43" s="19">
        <f t="shared" si="22"/>
        <v>0</v>
      </c>
      <c r="BO43" s="128">
        <f>JULI!BO43+AGUSTUS!BO43+SEPTEMBER!BO43</f>
        <v>0</v>
      </c>
      <c r="BP43" s="19">
        <f t="shared" si="23"/>
        <v>0</v>
      </c>
      <c r="BQ43" s="128">
        <f>JULI!BQ43+AGUSTUS!BQ43+SEPTEMBER!BQ43</f>
        <v>0</v>
      </c>
      <c r="BR43" s="19">
        <f t="shared" si="24"/>
        <v>0</v>
      </c>
      <c r="BS43" s="128">
        <f>JULI!BS43+AGUSTUS!BS43+SEPTEMBER!BS43</f>
        <v>0</v>
      </c>
      <c r="BT43" s="19">
        <f t="shared" si="25"/>
        <v>0</v>
      </c>
      <c r="BU43" s="128">
        <f>JULI!BU43+AGUSTUS!BU43+SEPTEMBER!BU43</f>
        <v>0</v>
      </c>
      <c r="BV43" s="19">
        <f t="shared" si="26"/>
        <v>0</v>
      </c>
      <c r="BW43" s="4" t="s">
        <v>63</v>
      </c>
      <c r="BX43" s="31">
        <f>BI46+BK46+BM46+BO46+BQ46+BS46</f>
        <v>235</v>
      </c>
      <c r="BY43" s="4"/>
    </row>
    <row r="44" spans="1:77" ht="14.25" customHeight="1">
      <c r="A44" s="174"/>
      <c r="B44" s="174"/>
      <c r="C44" s="32" t="s">
        <v>95</v>
      </c>
      <c r="D44" s="128">
        <f>JULI!D44+AGUSTUS!D44+SEPTEMBER!D44</f>
        <v>108</v>
      </c>
      <c r="E44" s="128">
        <f>JULI!E44+AGUSTUS!E44+SEPTEMBER!E44</f>
        <v>79</v>
      </c>
      <c r="F44" s="128">
        <f>JULI!F44+AGUSTUS!F44+SEPTEMBER!F44</f>
        <v>108</v>
      </c>
      <c r="G44" s="19">
        <f t="shared" si="0"/>
        <v>100</v>
      </c>
      <c r="H44" s="128">
        <f>JULI!H44+AGUSTUS!H44+SEPTEMBER!H44</f>
        <v>18</v>
      </c>
      <c r="I44" s="21">
        <f t="shared" si="1"/>
        <v>16.666666666666664</v>
      </c>
      <c r="J44" s="128">
        <f>JULI!J44+AGUSTUS!J44+SEPTEMBER!J44</f>
        <v>0</v>
      </c>
      <c r="K44" s="23">
        <f t="shared" si="2"/>
        <v>0</v>
      </c>
      <c r="L44" s="128">
        <f>JULI!L44+AGUSTUS!L44+SEPTEMBER!L44</f>
        <v>7</v>
      </c>
      <c r="M44" s="128">
        <f>JULI!M44+AGUSTUS!M44+SEPTEMBER!M44</f>
        <v>0</v>
      </c>
      <c r="N44" s="128">
        <f>JULI!N44+AGUSTUS!N44+SEPTEMBER!N44</f>
        <v>108</v>
      </c>
      <c r="O44" s="19">
        <f t="shared" si="3"/>
        <v>100</v>
      </c>
      <c r="P44" s="128">
        <f>JULI!P44+AGUSTUS!P44+SEPTEMBER!P44</f>
        <v>8</v>
      </c>
      <c r="Q44" s="19">
        <f t="shared" si="4"/>
        <v>7.4074074074074066</v>
      </c>
      <c r="R44" s="128">
        <f>JULI!R44+AGUSTUS!R44+SEPTEMBER!R44</f>
        <v>108</v>
      </c>
      <c r="S44" s="19">
        <f t="shared" si="5"/>
        <v>100</v>
      </c>
      <c r="T44" s="128">
        <f>JULI!T44+AGUSTUS!T44+SEPTEMBER!T44</f>
        <v>9</v>
      </c>
      <c r="U44" s="19">
        <f t="shared" si="6"/>
        <v>8.3333333333333321</v>
      </c>
      <c r="V44" s="128">
        <f>JULI!V44+AGUSTUS!V44+SEPTEMBER!V44</f>
        <v>108</v>
      </c>
      <c r="W44" s="19">
        <f t="shared" si="7"/>
        <v>100</v>
      </c>
      <c r="X44" s="128">
        <f>JULI!X44+AGUSTUS!X44+SEPTEMBER!X44</f>
        <v>0</v>
      </c>
      <c r="Y44" s="19">
        <f t="shared" si="8"/>
        <v>0</v>
      </c>
      <c r="Z44" s="128">
        <f>JULI!Z44+AGUSTUS!Z44+SEPTEMBER!Z44</f>
        <v>108</v>
      </c>
      <c r="AA44" s="19">
        <f t="shared" si="9"/>
        <v>100</v>
      </c>
      <c r="AB44" s="128">
        <f>JULI!AB44+AGUSTUS!AB44+SEPTEMBER!AB44</f>
        <v>0</v>
      </c>
      <c r="AC44" s="19">
        <f t="shared" si="10"/>
        <v>0</v>
      </c>
      <c r="AD44" s="128">
        <f>JULI!AD44+AGUSTUS!AD44+SEPTEMBER!AD44</f>
        <v>108</v>
      </c>
      <c r="AE44" s="19">
        <f t="shared" si="11"/>
        <v>100</v>
      </c>
      <c r="AF44" s="128">
        <f>JULI!AF44+AGUSTUS!AF44+SEPTEMBER!AF44</f>
        <v>1</v>
      </c>
      <c r="AG44" s="19">
        <f t="shared" si="12"/>
        <v>0.92592592592592582</v>
      </c>
      <c r="AH44" s="128">
        <f>JULI!AH44+AGUSTUS!AH44+SEPTEMBER!AH44</f>
        <v>108</v>
      </c>
      <c r="AI44" s="19">
        <f t="shared" si="13"/>
        <v>100</v>
      </c>
      <c r="AJ44" s="128">
        <f>JULI!AJ44+AGUSTUS!AJ44+SEPTEMBER!AJ44</f>
        <v>0</v>
      </c>
      <c r="AK44" s="19">
        <f t="shared" si="14"/>
        <v>0</v>
      </c>
      <c r="AL44" s="128">
        <f>JULI!AL44+AGUSTUS!AL44+SEPTEMBER!AL44</f>
        <v>10</v>
      </c>
      <c r="AM44" s="128">
        <f>JULI!AM44+AGUSTUS!AM44+SEPTEMBER!AM44</f>
        <v>3</v>
      </c>
      <c r="AN44" s="128">
        <f>JULI!AN44+AGUSTUS!AN44+SEPTEMBER!AN44</f>
        <v>0</v>
      </c>
      <c r="AO44" s="128">
        <f>JULI!AO44+AGUSTUS!AO44+SEPTEMBER!AO44</f>
        <v>0</v>
      </c>
      <c r="AP44" s="128">
        <f>JULI!AP44+AGUSTUS!AP44+SEPTEMBER!AP44</f>
        <v>0</v>
      </c>
      <c r="AQ44" s="128">
        <f>JULI!AQ44+AGUSTUS!AQ44+SEPTEMBER!AQ44</f>
        <v>0</v>
      </c>
      <c r="AR44" s="128">
        <f>JULI!AR44+AGUSTUS!AR44+SEPTEMBER!AR44</f>
        <v>0</v>
      </c>
      <c r="AS44" s="128">
        <f>JULI!AS44+AGUSTUS!AS44+SEPTEMBER!AS44</f>
        <v>0</v>
      </c>
      <c r="AT44" s="128">
        <f>JULI!AT44+AGUSTUS!AT44+SEPTEMBER!AT44</f>
        <v>0</v>
      </c>
      <c r="AU44" s="128">
        <f>JULI!AU44+AGUSTUS!AU44+SEPTEMBER!AU44</f>
        <v>0</v>
      </c>
      <c r="AV44" s="128">
        <f>JULI!AV44+AGUSTUS!AV44+SEPTEMBER!AV44</f>
        <v>0</v>
      </c>
      <c r="AW44" s="128">
        <f>JULI!AW44+AGUSTUS!AW44+SEPTEMBER!AW44</f>
        <v>0</v>
      </c>
      <c r="AX44" s="128">
        <f>JULI!AX44+AGUSTUS!AX44+SEPTEMBER!AX44</f>
        <v>0</v>
      </c>
      <c r="AY44" s="128">
        <f>JULI!AY44+AGUSTUS!AY44+SEPTEMBER!AY44</f>
        <v>5</v>
      </c>
      <c r="AZ44" s="128">
        <f>JULI!AZ44+AGUSTUS!AZ44+SEPTEMBER!AZ44</f>
        <v>76</v>
      </c>
      <c r="BA44" s="128">
        <f>JULI!BA44+AGUSTUS!BA44+SEPTEMBER!BA44</f>
        <v>19</v>
      </c>
      <c r="BB44" s="28">
        <f t="shared" si="15"/>
        <v>25</v>
      </c>
      <c r="BC44" s="128">
        <f>JULI!BC44+AGUSTUS!BC44+SEPTEMBER!BC44</f>
        <v>0</v>
      </c>
      <c r="BD44" s="28">
        <f t="shared" si="16"/>
        <v>0</v>
      </c>
      <c r="BE44" s="128">
        <f>JULI!BE44+AGUSTUS!BE44+SEPTEMBER!BE44</f>
        <v>0</v>
      </c>
      <c r="BF44" s="29">
        <f t="shared" si="17"/>
        <v>0</v>
      </c>
      <c r="BG44" s="128">
        <f>JULI!BG44+AGUSTUS!BG44+SEPTEMBER!BG44</f>
        <v>31</v>
      </c>
      <c r="BH44" s="29">
        <f t="shared" si="18"/>
        <v>40.789473684210527</v>
      </c>
      <c r="BI44" s="30">
        <f t="shared" si="19"/>
        <v>50</v>
      </c>
      <c r="BJ44" s="29">
        <f t="shared" si="20"/>
        <v>65.789473684210535</v>
      </c>
      <c r="BK44" s="128">
        <f>JULI!BK44+AGUSTUS!BK44+SEPTEMBER!BK44</f>
        <v>26</v>
      </c>
      <c r="BL44" s="19">
        <f t="shared" si="21"/>
        <v>34.210526315789473</v>
      </c>
      <c r="BM44" s="128">
        <f>JULI!BM44+AGUSTUS!BM44+SEPTEMBER!BM44</f>
        <v>0</v>
      </c>
      <c r="BN44" s="19">
        <f t="shared" si="22"/>
        <v>0</v>
      </c>
      <c r="BO44" s="128">
        <f>JULI!BO44+AGUSTUS!BO44+SEPTEMBER!BO44</f>
        <v>0</v>
      </c>
      <c r="BP44" s="19">
        <f t="shared" si="23"/>
        <v>0</v>
      </c>
      <c r="BQ44" s="128">
        <f>JULI!BQ44+AGUSTUS!BQ44+SEPTEMBER!BQ44</f>
        <v>0</v>
      </c>
      <c r="BR44" s="19">
        <f t="shared" si="24"/>
        <v>0</v>
      </c>
      <c r="BS44" s="128">
        <f>JULI!BS44+AGUSTUS!BS44+SEPTEMBER!BS44</f>
        <v>0</v>
      </c>
      <c r="BT44" s="19">
        <f t="shared" si="25"/>
        <v>0</v>
      </c>
      <c r="BU44" s="128">
        <f>JULI!BU44+AGUSTUS!BU44+SEPTEMBER!BU44</f>
        <v>0</v>
      </c>
      <c r="BV44" s="19">
        <f t="shared" si="26"/>
        <v>0</v>
      </c>
      <c r="BW44" s="4" t="s">
        <v>65</v>
      </c>
      <c r="BX44" s="31">
        <f>BI46+BK46+BM46+BO46+BQ46+BS46+BU46</f>
        <v>235</v>
      </c>
      <c r="BY44" s="4"/>
    </row>
    <row r="45" spans="1:77" ht="14.25" customHeight="1">
      <c r="A45" s="175"/>
      <c r="B45" s="175"/>
      <c r="C45" s="32" t="s">
        <v>96</v>
      </c>
      <c r="D45" s="128">
        <f>JULI!D45+AGUSTUS!D45+SEPTEMBER!D45</f>
        <v>40</v>
      </c>
      <c r="E45" s="128">
        <f>JULI!E45+AGUSTUS!E45+SEPTEMBER!E45</f>
        <v>43</v>
      </c>
      <c r="F45" s="128">
        <f>JULI!F45+AGUSTUS!F45+SEPTEMBER!F45</f>
        <v>40</v>
      </c>
      <c r="G45" s="19">
        <f t="shared" si="0"/>
        <v>100</v>
      </c>
      <c r="H45" s="128">
        <f>JULI!H45+AGUSTUS!H45+SEPTEMBER!H45</f>
        <v>4</v>
      </c>
      <c r="I45" s="21">
        <f t="shared" si="1"/>
        <v>10</v>
      </c>
      <c r="J45" s="128">
        <f>JULI!J45+AGUSTUS!J45+SEPTEMBER!J45</f>
        <v>1</v>
      </c>
      <c r="K45" s="23">
        <f t="shared" si="2"/>
        <v>2.5</v>
      </c>
      <c r="L45" s="128">
        <f>JULI!L45+AGUSTUS!L45+SEPTEMBER!L45</f>
        <v>1</v>
      </c>
      <c r="M45" s="128">
        <f>JULI!M45+AGUSTUS!M45+SEPTEMBER!M45</f>
        <v>0</v>
      </c>
      <c r="N45" s="128">
        <f>JULI!N45+AGUSTUS!N45+SEPTEMBER!N45</f>
        <v>40</v>
      </c>
      <c r="O45" s="19">
        <f t="shared" si="3"/>
        <v>100</v>
      </c>
      <c r="P45" s="128">
        <f>JULI!P45+AGUSTUS!P45+SEPTEMBER!P45</f>
        <v>0</v>
      </c>
      <c r="Q45" s="19">
        <f t="shared" si="4"/>
        <v>0</v>
      </c>
      <c r="R45" s="128">
        <f>JULI!R45+AGUSTUS!R45+SEPTEMBER!R45</f>
        <v>40</v>
      </c>
      <c r="S45" s="19">
        <f t="shared" si="5"/>
        <v>100</v>
      </c>
      <c r="T45" s="128">
        <f>JULI!T45+AGUSTUS!T45+SEPTEMBER!T45</f>
        <v>4</v>
      </c>
      <c r="U45" s="19">
        <f t="shared" si="6"/>
        <v>10</v>
      </c>
      <c r="V45" s="128">
        <f>JULI!V45+AGUSTUS!V45+SEPTEMBER!V45</f>
        <v>40</v>
      </c>
      <c r="W45" s="19">
        <f t="shared" si="7"/>
        <v>100</v>
      </c>
      <c r="X45" s="128">
        <f>JULI!X45+AGUSTUS!X45+SEPTEMBER!X45</f>
        <v>0</v>
      </c>
      <c r="Y45" s="19">
        <f t="shared" si="8"/>
        <v>0</v>
      </c>
      <c r="Z45" s="128">
        <f>JULI!Z45+AGUSTUS!Z45+SEPTEMBER!Z45</f>
        <v>40</v>
      </c>
      <c r="AA45" s="19">
        <f t="shared" si="9"/>
        <v>100</v>
      </c>
      <c r="AB45" s="128">
        <f>JULI!AB45+AGUSTUS!AB45+SEPTEMBER!AB45</f>
        <v>0</v>
      </c>
      <c r="AC45" s="19">
        <f t="shared" si="10"/>
        <v>0</v>
      </c>
      <c r="AD45" s="128">
        <f>JULI!AD45+AGUSTUS!AD45+SEPTEMBER!AD45</f>
        <v>40</v>
      </c>
      <c r="AE45" s="19">
        <f t="shared" si="11"/>
        <v>100</v>
      </c>
      <c r="AF45" s="128">
        <f>JULI!AF45+AGUSTUS!AF45+SEPTEMBER!AF45</f>
        <v>1</v>
      </c>
      <c r="AG45" s="19">
        <f t="shared" si="12"/>
        <v>2.5</v>
      </c>
      <c r="AH45" s="128">
        <f>JULI!AH45+AGUSTUS!AH45+SEPTEMBER!AH45</f>
        <v>40</v>
      </c>
      <c r="AI45" s="19">
        <f t="shared" si="13"/>
        <v>100</v>
      </c>
      <c r="AJ45" s="128">
        <f>JULI!AJ45+AGUSTUS!AJ45+SEPTEMBER!AJ45</f>
        <v>0</v>
      </c>
      <c r="AK45" s="19">
        <f t="shared" si="14"/>
        <v>0</v>
      </c>
      <c r="AL45" s="128">
        <f>JULI!AL45+AGUSTUS!AL45+SEPTEMBER!AL45</f>
        <v>6</v>
      </c>
      <c r="AM45" s="128">
        <f>JULI!AM45+AGUSTUS!AM45+SEPTEMBER!AM45</f>
        <v>4</v>
      </c>
      <c r="AN45" s="128">
        <f>JULI!AN45+AGUSTUS!AN45+SEPTEMBER!AN45</f>
        <v>0</v>
      </c>
      <c r="AO45" s="128">
        <f>JULI!AO45+AGUSTUS!AO45+SEPTEMBER!AO45</f>
        <v>0</v>
      </c>
      <c r="AP45" s="128">
        <f>JULI!AP45+AGUSTUS!AP45+SEPTEMBER!AP45</f>
        <v>0</v>
      </c>
      <c r="AQ45" s="128">
        <f>JULI!AQ45+AGUSTUS!AQ45+SEPTEMBER!AQ45</f>
        <v>0</v>
      </c>
      <c r="AR45" s="128">
        <f>JULI!AR45+AGUSTUS!AR45+SEPTEMBER!AR45</f>
        <v>0</v>
      </c>
      <c r="AS45" s="128">
        <f>JULI!AS45+AGUSTUS!AS45+SEPTEMBER!AS45</f>
        <v>0</v>
      </c>
      <c r="AT45" s="128">
        <f>JULI!AT45+AGUSTUS!AT45+SEPTEMBER!AT45</f>
        <v>0</v>
      </c>
      <c r="AU45" s="128">
        <f>JULI!AU45+AGUSTUS!AU45+SEPTEMBER!AU45</f>
        <v>0</v>
      </c>
      <c r="AV45" s="128">
        <f>JULI!AV45+AGUSTUS!AV45+SEPTEMBER!AV45</f>
        <v>0</v>
      </c>
      <c r="AW45" s="128">
        <f>JULI!AW45+AGUSTUS!AW45+SEPTEMBER!AW45</f>
        <v>0</v>
      </c>
      <c r="AX45" s="128">
        <f>JULI!AX45+AGUSTUS!AX45+SEPTEMBER!AX45</f>
        <v>0</v>
      </c>
      <c r="AY45" s="128">
        <f>JULI!AY45+AGUSTUS!AY45+SEPTEMBER!AY45</f>
        <v>4</v>
      </c>
      <c r="AZ45" s="128">
        <f>JULI!AZ45+AGUSTUS!AZ45+SEPTEMBER!AZ45</f>
        <v>52</v>
      </c>
      <c r="BA45" s="128">
        <f>JULI!BA45+AGUSTUS!BA45+SEPTEMBER!BA45</f>
        <v>10</v>
      </c>
      <c r="BB45" s="28">
        <f t="shared" si="15"/>
        <v>19.230769230769234</v>
      </c>
      <c r="BC45" s="128">
        <f>JULI!BC45+AGUSTUS!BC45+SEPTEMBER!BC45</f>
        <v>0</v>
      </c>
      <c r="BD45" s="28">
        <f t="shared" si="16"/>
        <v>0</v>
      </c>
      <c r="BE45" s="128">
        <f>JULI!BE45+AGUSTUS!BE45+SEPTEMBER!BE45</f>
        <v>0</v>
      </c>
      <c r="BF45" s="29">
        <f t="shared" si="17"/>
        <v>0</v>
      </c>
      <c r="BG45" s="128">
        <f>JULI!BG45+AGUSTUS!BG45+SEPTEMBER!BG45</f>
        <v>26</v>
      </c>
      <c r="BH45" s="29">
        <f t="shared" si="18"/>
        <v>50</v>
      </c>
      <c r="BI45" s="30">
        <f t="shared" si="19"/>
        <v>36</v>
      </c>
      <c r="BJ45" s="29">
        <f t="shared" si="20"/>
        <v>69.230769230769226</v>
      </c>
      <c r="BK45" s="128">
        <f>JULI!BK45+AGUSTUS!BK45+SEPTEMBER!BK45</f>
        <v>16</v>
      </c>
      <c r="BL45" s="19">
        <f t="shared" si="21"/>
        <v>30.76923076923077</v>
      </c>
      <c r="BM45" s="128">
        <f>JULI!BM45+AGUSTUS!BM45+SEPTEMBER!BM45</f>
        <v>0</v>
      </c>
      <c r="BN45" s="19">
        <f t="shared" si="22"/>
        <v>0</v>
      </c>
      <c r="BO45" s="128">
        <f>JULI!BO45+AGUSTUS!BO45+SEPTEMBER!BO45</f>
        <v>0</v>
      </c>
      <c r="BP45" s="19">
        <f t="shared" si="23"/>
        <v>0</v>
      </c>
      <c r="BQ45" s="128">
        <f>JULI!BQ45+AGUSTUS!BQ45+SEPTEMBER!BQ45</f>
        <v>0</v>
      </c>
      <c r="BR45" s="19">
        <f t="shared" si="24"/>
        <v>0</v>
      </c>
      <c r="BS45" s="128">
        <f>JULI!BS45+AGUSTUS!BS45+SEPTEMBER!BS45</f>
        <v>0</v>
      </c>
      <c r="BT45" s="19">
        <f t="shared" si="25"/>
        <v>0</v>
      </c>
      <c r="BU45" s="128">
        <f>JULI!BU45+AGUSTUS!BU45+SEPTEMBER!BU45</f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>
        <f>JULI!D46+AGUSTUS!D46+SEPTEMBER!D46</f>
        <v>285</v>
      </c>
      <c r="E46" s="129">
        <f>JULI!E46+AGUSTUS!E46+SEPTEMBER!E46</f>
        <v>217</v>
      </c>
      <c r="F46" s="129">
        <f>JULI!F46+AGUSTUS!F46+SEPTEMBER!F46</f>
        <v>285</v>
      </c>
      <c r="G46" s="19">
        <f t="shared" si="0"/>
        <v>100</v>
      </c>
      <c r="H46" s="129">
        <f>JULI!H46+AGUSTUS!H46+SEPTEMBER!H46</f>
        <v>50</v>
      </c>
      <c r="I46" s="21">
        <f t="shared" si="1"/>
        <v>17.543859649122805</v>
      </c>
      <c r="J46" s="129">
        <f>JULI!J46+AGUSTUS!J46+SEPTEMBER!J46</f>
        <v>3</v>
      </c>
      <c r="K46" s="23">
        <f t="shared" si="2"/>
        <v>1.0526315789473684</v>
      </c>
      <c r="L46" s="129">
        <f>JULI!L46+AGUSTUS!L46+SEPTEMBER!L46</f>
        <v>24</v>
      </c>
      <c r="M46" s="129">
        <f>JULI!M46+AGUSTUS!M46+SEPTEMBER!M46</f>
        <v>0</v>
      </c>
      <c r="N46" s="129">
        <f>JULI!N46+AGUSTUS!N46+SEPTEMBER!N46</f>
        <v>285</v>
      </c>
      <c r="O46" s="19">
        <f t="shared" si="3"/>
        <v>100</v>
      </c>
      <c r="P46" s="129">
        <f>JULI!P46+AGUSTUS!P46+SEPTEMBER!P46</f>
        <v>26</v>
      </c>
      <c r="Q46" s="19">
        <f t="shared" si="4"/>
        <v>9.1228070175438596</v>
      </c>
      <c r="R46" s="129">
        <f>JULI!R46+AGUSTUS!R46+SEPTEMBER!R46</f>
        <v>285</v>
      </c>
      <c r="S46" s="19">
        <f t="shared" si="5"/>
        <v>100</v>
      </c>
      <c r="T46" s="129">
        <f>JULI!T46+AGUSTUS!T46+SEPTEMBER!T46</f>
        <v>25</v>
      </c>
      <c r="U46" s="19">
        <f t="shared" si="6"/>
        <v>8.7719298245614024</v>
      </c>
      <c r="V46" s="129">
        <f>JULI!V46+AGUSTUS!V46+SEPTEMBER!V46</f>
        <v>285</v>
      </c>
      <c r="W46" s="19">
        <f t="shared" si="7"/>
        <v>100</v>
      </c>
      <c r="X46" s="129">
        <f>JULI!X46+AGUSTUS!X46+SEPTEMBER!X46</f>
        <v>0</v>
      </c>
      <c r="Y46" s="19">
        <f t="shared" si="8"/>
        <v>0</v>
      </c>
      <c r="Z46" s="129">
        <f>JULI!Z46+AGUSTUS!Z46+SEPTEMBER!Z46</f>
        <v>285</v>
      </c>
      <c r="AA46" s="19">
        <f t="shared" si="9"/>
        <v>100</v>
      </c>
      <c r="AB46" s="129">
        <f>JULI!AB46+AGUSTUS!AB46+SEPTEMBER!AB46</f>
        <v>1</v>
      </c>
      <c r="AC46" s="19">
        <f t="shared" si="10"/>
        <v>0.35087719298245612</v>
      </c>
      <c r="AD46" s="129">
        <f>JULI!AD46+AGUSTUS!AD46+SEPTEMBER!AD46</f>
        <v>285</v>
      </c>
      <c r="AE46" s="19">
        <f t="shared" si="11"/>
        <v>100</v>
      </c>
      <c r="AF46" s="129">
        <f>JULI!AF46+AGUSTUS!AF46+SEPTEMBER!AF46</f>
        <v>2</v>
      </c>
      <c r="AG46" s="19">
        <f t="shared" si="12"/>
        <v>0.70175438596491224</v>
      </c>
      <c r="AH46" s="129">
        <f>JULI!AH46+AGUSTUS!AH46+SEPTEMBER!AH46</f>
        <v>285</v>
      </c>
      <c r="AI46" s="19">
        <f t="shared" si="13"/>
        <v>100</v>
      </c>
      <c r="AJ46" s="129">
        <f>JULI!AJ46+AGUSTUS!AJ46+SEPTEMBER!AJ46</f>
        <v>0</v>
      </c>
      <c r="AK46" s="19">
        <f t="shared" si="14"/>
        <v>0</v>
      </c>
      <c r="AL46" s="129">
        <f>JULI!AL46+AGUSTUS!AL46+SEPTEMBER!AL46</f>
        <v>26</v>
      </c>
      <c r="AM46" s="129">
        <f>JULI!AM46+AGUSTUS!AM46+SEPTEMBER!AM46</f>
        <v>7</v>
      </c>
      <c r="AN46" s="129">
        <f>JULI!AN46+AGUSTUS!AN46+SEPTEMBER!AN46</f>
        <v>0</v>
      </c>
      <c r="AO46" s="129">
        <f>JULI!AO46+AGUSTUS!AO46+SEPTEMBER!AO46</f>
        <v>0</v>
      </c>
      <c r="AP46" s="129">
        <f>JULI!AP46+AGUSTUS!AP46+SEPTEMBER!AP46</f>
        <v>0</v>
      </c>
      <c r="AQ46" s="129">
        <f>JULI!AQ46+AGUSTUS!AQ46+SEPTEMBER!AQ46</f>
        <v>0</v>
      </c>
      <c r="AR46" s="129">
        <f>JULI!AR46+AGUSTUS!AR46+SEPTEMBER!AR46</f>
        <v>2</v>
      </c>
      <c r="AS46" s="129">
        <f>JULI!AS46+AGUSTUS!AS46+SEPTEMBER!AS46</f>
        <v>5</v>
      </c>
      <c r="AT46" s="129">
        <f>JULI!AT46+AGUSTUS!AT46+SEPTEMBER!AT46</f>
        <v>0</v>
      </c>
      <c r="AU46" s="129">
        <f>JULI!AU46+AGUSTUS!AU46+SEPTEMBER!AU46</f>
        <v>0</v>
      </c>
      <c r="AV46" s="129">
        <f>JULI!AV46+AGUSTUS!AV46+SEPTEMBER!AV46</f>
        <v>0</v>
      </c>
      <c r="AW46" s="129">
        <f>JULI!AW46+AGUSTUS!AW46+SEPTEMBER!AW46</f>
        <v>0</v>
      </c>
      <c r="AX46" s="129">
        <f>JULI!AX46+AGUSTUS!AX46+SEPTEMBER!AX46</f>
        <v>0</v>
      </c>
      <c r="AY46" s="129">
        <f>JULI!AY46+AGUSTUS!AY46+SEPTEMBER!AY46</f>
        <v>16</v>
      </c>
      <c r="AZ46" s="129">
        <f>JULI!AZ46+AGUSTUS!AZ46+SEPTEMBER!AZ46</f>
        <v>235</v>
      </c>
      <c r="BA46" s="129">
        <f>JULI!BA46+AGUSTUS!BA46+SEPTEMBER!BA46</f>
        <v>42</v>
      </c>
      <c r="BB46" s="28">
        <f t="shared" si="15"/>
        <v>17.872340425531917</v>
      </c>
      <c r="BC46" s="129">
        <f>JULI!BC46+AGUSTUS!BC46+SEPTEMBER!BC46</f>
        <v>0</v>
      </c>
      <c r="BD46" s="28">
        <f t="shared" si="16"/>
        <v>0</v>
      </c>
      <c r="BE46" s="129">
        <f>JULI!BE46+AGUSTUS!BE46+SEPTEMBER!BE46</f>
        <v>0</v>
      </c>
      <c r="BF46" s="29">
        <f t="shared" si="17"/>
        <v>0</v>
      </c>
      <c r="BG46" s="129">
        <f>JULI!BG46+AGUSTUS!BG46+SEPTEMBER!BG46</f>
        <v>133</v>
      </c>
      <c r="BH46" s="29">
        <f t="shared" si="18"/>
        <v>56.59574468085107</v>
      </c>
      <c r="BI46" s="30">
        <f t="shared" si="19"/>
        <v>175</v>
      </c>
      <c r="BJ46" s="29">
        <f t="shared" si="20"/>
        <v>74.468085106382972</v>
      </c>
      <c r="BK46" s="129">
        <f>JULI!BK46+AGUSTUS!BK46+SEPTEMBER!BK46</f>
        <v>60</v>
      </c>
      <c r="BL46" s="19">
        <f t="shared" si="21"/>
        <v>25.531914893617021</v>
      </c>
      <c r="BM46" s="129">
        <f>JULI!BM46+AGUSTUS!BM46+SEPTEMBER!BM46</f>
        <v>0</v>
      </c>
      <c r="BN46" s="19">
        <f t="shared" si="22"/>
        <v>0</v>
      </c>
      <c r="BO46" s="129">
        <f>JULI!BO46+AGUSTUS!BO46+SEPTEMBER!BO46</f>
        <v>0</v>
      </c>
      <c r="BP46" s="19">
        <f t="shared" si="23"/>
        <v>0</v>
      </c>
      <c r="BQ46" s="129">
        <f>JULI!BQ46+AGUSTUS!BQ46+SEPTEMBER!BQ46</f>
        <v>0</v>
      </c>
      <c r="BR46" s="19">
        <f t="shared" si="24"/>
        <v>0</v>
      </c>
      <c r="BS46" s="129">
        <f>JULI!BS46+AGUSTUS!BS46+SEPTEMBER!BS46</f>
        <v>0</v>
      </c>
      <c r="BT46" s="19">
        <f t="shared" si="25"/>
        <v>0</v>
      </c>
      <c r="BU46" s="129">
        <f>JULI!BU46+AGUSTUS!BU46+SEPTEMBER!BU46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98">
        <v>9</v>
      </c>
      <c r="B47" s="199" t="s">
        <v>97</v>
      </c>
      <c r="C47" s="32" t="s">
        <v>98</v>
      </c>
      <c r="D47" s="128">
        <f>JULI!D47+AGUSTUS!D47+SEPTEMBER!D47</f>
        <v>44</v>
      </c>
      <c r="E47" s="128">
        <f>JULI!E47+AGUSTUS!E47+SEPTEMBER!E47</f>
        <v>30</v>
      </c>
      <c r="F47" s="128">
        <f>JULI!F47+AGUSTUS!F47+SEPTEMBER!F47</f>
        <v>39</v>
      </c>
      <c r="G47" s="19">
        <f t="shared" si="0"/>
        <v>88.63636363636364</v>
      </c>
      <c r="H47" s="128">
        <f>JULI!H47+AGUSTUS!H47+SEPTEMBER!H47</f>
        <v>15</v>
      </c>
      <c r="I47" s="21">
        <f t="shared" ref="I47:I50" si="27">(H47/D47*100)</f>
        <v>34.090909090909086</v>
      </c>
      <c r="J47" s="128">
        <f>JULI!J47+AGUSTUS!J47+SEPTEMBER!J47</f>
        <v>0</v>
      </c>
      <c r="K47" s="21">
        <f t="shared" ref="K47:K48" si="28">(J47/D47*100)</f>
        <v>0</v>
      </c>
      <c r="L47" s="128">
        <f>JULI!L47+AGUSTUS!L47+SEPTEMBER!L47</f>
        <v>11</v>
      </c>
      <c r="M47" s="128">
        <f>JULI!M47+AGUSTUS!M47+SEPTEMBER!M47</f>
        <v>0</v>
      </c>
      <c r="N47" s="128">
        <f>JULI!N47+AGUSTUS!N47+SEPTEMBER!N47</f>
        <v>44</v>
      </c>
      <c r="O47" s="19">
        <f t="shared" si="3"/>
        <v>100</v>
      </c>
      <c r="P47" s="128">
        <f>JULI!P47+AGUSTUS!P47+SEPTEMBER!P47</f>
        <v>7</v>
      </c>
      <c r="Q47" s="19">
        <f t="shared" ref="Q47:Q48" si="29">(P47/D47*100)</f>
        <v>15.909090909090908</v>
      </c>
      <c r="R47" s="128">
        <f>JULI!R47+AGUSTUS!R47+SEPTEMBER!R47</f>
        <v>39</v>
      </c>
      <c r="S47" s="19">
        <f t="shared" si="5"/>
        <v>88.63636363636364</v>
      </c>
      <c r="T47" s="128">
        <f>JULI!T47+AGUSTUS!T47+SEPTEMBER!T47</f>
        <v>0</v>
      </c>
      <c r="U47" s="19">
        <f t="shared" ref="U47:U50" si="30">(T47/D47*100)</f>
        <v>0</v>
      </c>
      <c r="V47" s="128">
        <f>JULI!V47+AGUSTUS!V47+SEPTEMBER!V47</f>
        <v>39</v>
      </c>
      <c r="W47" s="19">
        <f t="shared" si="7"/>
        <v>88.63636363636364</v>
      </c>
      <c r="X47" s="128">
        <f>JULI!X47+AGUSTUS!X47+SEPTEMBER!X47</f>
        <v>5</v>
      </c>
      <c r="Y47" s="19">
        <f t="shared" ref="Y47:Y50" si="31">(X47/D47*100)</f>
        <v>11.363636363636363</v>
      </c>
      <c r="Z47" s="128">
        <f>JULI!Z47+AGUSTUS!Z47+SEPTEMBER!Z47</f>
        <v>39</v>
      </c>
      <c r="AA47" s="19">
        <f t="shared" si="9"/>
        <v>88.63636363636364</v>
      </c>
      <c r="AB47" s="128">
        <f>JULI!AB47+AGUSTUS!AB47+SEPTEMBER!AB47</f>
        <v>0</v>
      </c>
      <c r="AC47" s="19">
        <f t="shared" ref="AC47:AC50" si="32">(AB47/D47*100)</f>
        <v>0</v>
      </c>
      <c r="AD47" s="128">
        <f>JULI!AD47+AGUSTUS!AD47+SEPTEMBER!AD47</f>
        <v>39</v>
      </c>
      <c r="AE47" s="19">
        <f t="shared" si="11"/>
        <v>88.63636363636364</v>
      </c>
      <c r="AF47" s="128">
        <f>JULI!AF47+AGUSTUS!AF47+SEPTEMBER!AF47</f>
        <v>1</v>
      </c>
      <c r="AG47" s="19">
        <f t="shared" ref="AG47:AG50" si="33">(AF47/D47*100)</f>
        <v>2.2727272727272729</v>
      </c>
      <c r="AH47" s="128">
        <f>JULI!AH47+AGUSTUS!AH47+SEPTEMBER!AH47</f>
        <v>39</v>
      </c>
      <c r="AI47" s="19">
        <f t="shared" si="13"/>
        <v>88.63636363636364</v>
      </c>
      <c r="AJ47" s="128">
        <f>JULI!AJ47+AGUSTUS!AJ47+SEPTEMBER!AJ47</f>
        <v>0</v>
      </c>
      <c r="AK47" s="19">
        <f t="shared" ref="AK47:AK50" si="34">(AJ47/D47*100)</f>
        <v>0</v>
      </c>
      <c r="AL47" s="128">
        <f>JULI!AL47+AGUSTUS!AL47+SEPTEMBER!AL47</f>
        <v>1</v>
      </c>
      <c r="AM47" s="128">
        <f>JULI!AM47+AGUSTUS!AM47+SEPTEMBER!AM47</f>
        <v>1</v>
      </c>
      <c r="AN47" s="128">
        <f>JULI!AN47+AGUSTUS!AN47+SEPTEMBER!AN47</f>
        <v>1</v>
      </c>
      <c r="AO47" s="128">
        <f>JULI!AO47+AGUSTUS!AO47+SEPTEMBER!AO47</f>
        <v>2</v>
      </c>
      <c r="AP47" s="128">
        <f>JULI!AP47+AGUSTUS!AP47+SEPTEMBER!AP47</f>
        <v>0</v>
      </c>
      <c r="AQ47" s="128">
        <f>JULI!AQ47+AGUSTUS!AQ47+SEPTEMBER!AQ47</f>
        <v>1</v>
      </c>
      <c r="AR47" s="128">
        <f>JULI!AR47+AGUSTUS!AR47+SEPTEMBER!AR47</f>
        <v>2</v>
      </c>
      <c r="AS47" s="128">
        <f>JULI!AS47+AGUSTUS!AS47+SEPTEMBER!AS47</f>
        <v>1</v>
      </c>
      <c r="AT47" s="128">
        <f>JULI!AT47+AGUSTUS!AT47+SEPTEMBER!AT47</f>
        <v>0</v>
      </c>
      <c r="AU47" s="128">
        <f>JULI!AU47+AGUSTUS!AU47+SEPTEMBER!AU47</f>
        <v>0</v>
      </c>
      <c r="AV47" s="128">
        <f>JULI!AV47+AGUSTUS!AV47+SEPTEMBER!AV47</f>
        <v>0</v>
      </c>
      <c r="AW47" s="128">
        <f>JULI!AW47+AGUSTUS!AW47+SEPTEMBER!AW47</f>
        <v>0</v>
      </c>
      <c r="AX47" s="128">
        <f>JULI!AX47+AGUSTUS!AX47+SEPTEMBER!AX47</f>
        <v>2</v>
      </c>
      <c r="AY47" s="128">
        <f>JULI!AY47+AGUSTUS!AY47+SEPTEMBER!AY47</f>
        <v>0</v>
      </c>
      <c r="AZ47" s="128">
        <f>JULI!AZ47+AGUSTUS!AZ47+SEPTEMBER!AZ47</f>
        <v>30</v>
      </c>
      <c r="BA47" s="128">
        <f>JULI!BA47+AGUSTUS!BA47+SEPTEMBER!BA47</f>
        <v>5</v>
      </c>
      <c r="BB47" s="28">
        <f t="shared" si="15"/>
        <v>16.666666666666664</v>
      </c>
      <c r="BC47" s="128">
        <f>JULI!BC47+AGUSTUS!BC47+SEPTEMBER!BC47</f>
        <v>0</v>
      </c>
      <c r="BD47" s="28">
        <f t="shared" si="16"/>
        <v>0</v>
      </c>
      <c r="BE47" s="128">
        <f>JULI!BE47+AGUSTUS!BE47+SEPTEMBER!BE47</f>
        <v>0</v>
      </c>
      <c r="BF47" s="29">
        <f t="shared" si="17"/>
        <v>0</v>
      </c>
      <c r="BG47" s="128">
        <f>JULI!BG47+AGUSTUS!BG47+SEPTEMBER!BG47</f>
        <v>14</v>
      </c>
      <c r="BH47" s="29">
        <f t="shared" si="18"/>
        <v>46.666666666666664</v>
      </c>
      <c r="BI47" s="30">
        <f t="shared" si="19"/>
        <v>19</v>
      </c>
      <c r="BJ47" s="29">
        <f t="shared" si="20"/>
        <v>63.333333333333329</v>
      </c>
      <c r="BK47" s="128">
        <f>JULI!BK47+AGUSTUS!BK47+SEPTEMBER!BK47</f>
        <v>11</v>
      </c>
      <c r="BL47" s="19">
        <f t="shared" si="21"/>
        <v>36.666666666666664</v>
      </c>
      <c r="BM47" s="128">
        <f>JULI!BM47+AGUSTUS!BM47+SEPTEMBER!BM47</f>
        <v>0</v>
      </c>
      <c r="BN47" s="19">
        <f t="shared" si="22"/>
        <v>0</v>
      </c>
      <c r="BO47" s="128">
        <f>JULI!BO47+AGUSTUS!BO47+SEPTEMBER!BO47</f>
        <v>0</v>
      </c>
      <c r="BP47" s="19">
        <f t="shared" si="23"/>
        <v>0</v>
      </c>
      <c r="BQ47" s="128">
        <f>JULI!BQ47+AGUSTUS!BQ47+SEPTEMBER!BQ47</f>
        <v>0</v>
      </c>
      <c r="BR47" s="19">
        <f t="shared" si="24"/>
        <v>0</v>
      </c>
      <c r="BS47" s="128">
        <f>JULI!BS47+AGUSTUS!BS47+SEPTEMBER!BS47</f>
        <v>0</v>
      </c>
      <c r="BT47" s="19">
        <f t="shared" si="25"/>
        <v>0</v>
      </c>
      <c r="BU47" s="128">
        <f>JULI!BU47+AGUSTUS!BU47+SEPTEMBER!BU47</f>
        <v>0</v>
      </c>
      <c r="BV47" s="19">
        <f t="shared" si="26"/>
        <v>0</v>
      </c>
      <c r="BW47" s="4" t="s">
        <v>61</v>
      </c>
      <c r="BX47" s="31">
        <f>SUM(AL51:AY51)+AB51+AF51+AJ51</f>
        <v>45</v>
      </c>
      <c r="BY47" s="4"/>
    </row>
    <row r="48" spans="1:77" ht="14.25" customHeight="1">
      <c r="A48" s="174"/>
      <c r="B48" s="174"/>
      <c r="C48" s="32" t="s">
        <v>99</v>
      </c>
      <c r="D48" s="128">
        <f>JULI!D48+AGUSTUS!D48+SEPTEMBER!D48</f>
        <v>67</v>
      </c>
      <c r="E48" s="128">
        <f>JULI!E48+AGUSTUS!E48+SEPTEMBER!E48</f>
        <v>65</v>
      </c>
      <c r="F48" s="128">
        <f>JULI!F48+AGUSTUS!F48+SEPTEMBER!F48</f>
        <v>54</v>
      </c>
      <c r="G48" s="19">
        <f t="shared" si="0"/>
        <v>80.597014925373131</v>
      </c>
      <c r="H48" s="128">
        <f>JULI!H48+AGUSTUS!H48+SEPTEMBER!H48</f>
        <v>11</v>
      </c>
      <c r="I48" s="21">
        <f t="shared" si="27"/>
        <v>16.417910447761194</v>
      </c>
      <c r="J48" s="128">
        <f>JULI!J48+AGUSTUS!J48+SEPTEMBER!J48</f>
        <v>0</v>
      </c>
      <c r="K48" s="21">
        <f t="shared" si="28"/>
        <v>0</v>
      </c>
      <c r="L48" s="128">
        <f>JULI!L48+AGUSTUS!L48+SEPTEMBER!L48</f>
        <v>10</v>
      </c>
      <c r="M48" s="128">
        <f>JULI!M48+AGUSTUS!M48+SEPTEMBER!M48</f>
        <v>0</v>
      </c>
      <c r="N48" s="128">
        <f>JULI!N48+AGUSTUS!N48+SEPTEMBER!N48</f>
        <v>67</v>
      </c>
      <c r="O48" s="19">
        <f t="shared" si="3"/>
        <v>100</v>
      </c>
      <c r="P48" s="128">
        <f>JULI!P48+AGUSTUS!P48+SEPTEMBER!P48</f>
        <v>4</v>
      </c>
      <c r="Q48" s="19">
        <f t="shared" si="29"/>
        <v>5.9701492537313428</v>
      </c>
      <c r="R48" s="128">
        <f>JULI!R48+AGUSTUS!R48+SEPTEMBER!R48</f>
        <v>54</v>
      </c>
      <c r="S48" s="19">
        <f t="shared" si="5"/>
        <v>80.597014925373131</v>
      </c>
      <c r="T48" s="128">
        <f>JULI!T48+AGUSTUS!T48+SEPTEMBER!T48</f>
        <v>0</v>
      </c>
      <c r="U48" s="19">
        <f t="shared" si="30"/>
        <v>0</v>
      </c>
      <c r="V48" s="128">
        <f>JULI!V48+AGUSTUS!V48+SEPTEMBER!V48</f>
        <v>54</v>
      </c>
      <c r="W48" s="19">
        <f t="shared" si="7"/>
        <v>80.597014925373131</v>
      </c>
      <c r="X48" s="128">
        <f>JULI!X48+AGUSTUS!X48+SEPTEMBER!X48</f>
        <v>7</v>
      </c>
      <c r="Y48" s="19">
        <f t="shared" si="31"/>
        <v>10.44776119402985</v>
      </c>
      <c r="Z48" s="128">
        <f>JULI!Z48+AGUSTUS!Z48+SEPTEMBER!Z48</f>
        <v>54</v>
      </c>
      <c r="AA48" s="19">
        <f t="shared" si="9"/>
        <v>80.597014925373131</v>
      </c>
      <c r="AB48" s="128">
        <f>JULI!AB48+AGUSTUS!AB48+SEPTEMBER!AB48</f>
        <v>0</v>
      </c>
      <c r="AC48" s="19">
        <f t="shared" si="32"/>
        <v>0</v>
      </c>
      <c r="AD48" s="128">
        <f>JULI!AD48+AGUSTUS!AD48+SEPTEMBER!AD48</f>
        <v>54</v>
      </c>
      <c r="AE48" s="19">
        <f t="shared" si="11"/>
        <v>80.597014925373131</v>
      </c>
      <c r="AF48" s="128">
        <f>JULI!AF48+AGUSTUS!AF48+SEPTEMBER!AF48</f>
        <v>0</v>
      </c>
      <c r="AG48" s="19">
        <f t="shared" si="33"/>
        <v>0</v>
      </c>
      <c r="AH48" s="128">
        <f>JULI!AH48+AGUSTUS!AH48+SEPTEMBER!AH48</f>
        <v>54</v>
      </c>
      <c r="AI48" s="19">
        <f t="shared" si="13"/>
        <v>80.597014925373131</v>
      </c>
      <c r="AJ48" s="128">
        <f>JULI!AJ48+AGUSTUS!AJ48+SEPTEMBER!AJ48</f>
        <v>0</v>
      </c>
      <c r="AK48" s="19">
        <f t="shared" si="34"/>
        <v>0</v>
      </c>
      <c r="AL48" s="128">
        <f>JULI!AL48+AGUSTUS!AL48+SEPTEMBER!AL48</f>
        <v>0</v>
      </c>
      <c r="AM48" s="128">
        <f>JULI!AM48+AGUSTUS!AM48+SEPTEMBER!AM48</f>
        <v>2</v>
      </c>
      <c r="AN48" s="128">
        <f>JULI!AN48+AGUSTUS!AN48+SEPTEMBER!AN48</f>
        <v>1</v>
      </c>
      <c r="AO48" s="128">
        <f>JULI!AO48+AGUSTUS!AO48+SEPTEMBER!AO48</f>
        <v>2</v>
      </c>
      <c r="AP48" s="128">
        <f>JULI!AP48+AGUSTUS!AP48+SEPTEMBER!AP48</f>
        <v>1</v>
      </c>
      <c r="AQ48" s="128">
        <f>JULI!AQ48+AGUSTUS!AQ48+SEPTEMBER!AQ48</f>
        <v>2</v>
      </c>
      <c r="AR48" s="128">
        <f>JULI!AR48+AGUSTUS!AR48+SEPTEMBER!AR48</f>
        <v>1</v>
      </c>
      <c r="AS48" s="128">
        <f>JULI!AS48+AGUSTUS!AS48+SEPTEMBER!AS48</f>
        <v>2</v>
      </c>
      <c r="AT48" s="128">
        <f>JULI!AT48+AGUSTUS!AT48+SEPTEMBER!AT48</f>
        <v>0</v>
      </c>
      <c r="AU48" s="128">
        <f>JULI!AU48+AGUSTUS!AU48+SEPTEMBER!AU48</f>
        <v>0</v>
      </c>
      <c r="AV48" s="128">
        <f>JULI!AV48+AGUSTUS!AV48+SEPTEMBER!AV48</f>
        <v>0</v>
      </c>
      <c r="AW48" s="128">
        <f>JULI!AW48+AGUSTUS!AW48+SEPTEMBER!AW48</f>
        <v>0</v>
      </c>
      <c r="AX48" s="128">
        <f>JULI!AX48+AGUSTUS!AX48+SEPTEMBER!AX48</f>
        <v>2</v>
      </c>
      <c r="AY48" s="128">
        <f>JULI!AY48+AGUSTUS!AY48+SEPTEMBER!AY48</f>
        <v>1</v>
      </c>
      <c r="AZ48" s="128">
        <f>JULI!AZ48+AGUSTUS!AZ48+SEPTEMBER!AZ48</f>
        <v>67</v>
      </c>
      <c r="BA48" s="128">
        <f>JULI!BA48+AGUSTUS!BA48+SEPTEMBER!BA48</f>
        <v>7</v>
      </c>
      <c r="BB48" s="28">
        <f t="shared" si="15"/>
        <v>10.44776119402985</v>
      </c>
      <c r="BC48" s="128">
        <f>JULI!BC48+AGUSTUS!BC48+SEPTEMBER!BC48</f>
        <v>0</v>
      </c>
      <c r="BD48" s="28">
        <f t="shared" si="16"/>
        <v>0</v>
      </c>
      <c r="BE48" s="128">
        <f>JULI!BE48+AGUSTUS!BE48+SEPTEMBER!BE48</f>
        <v>0</v>
      </c>
      <c r="BF48" s="29">
        <f t="shared" si="17"/>
        <v>0</v>
      </c>
      <c r="BG48" s="128">
        <f>JULI!BG48+AGUSTUS!BG48+SEPTEMBER!BG48</f>
        <v>49</v>
      </c>
      <c r="BH48" s="29">
        <f t="shared" si="18"/>
        <v>73.134328358208961</v>
      </c>
      <c r="BI48" s="30">
        <f t="shared" si="19"/>
        <v>56</v>
      </c>
      <c r="BJ48" s="29">
        <f t="shared" si="20"/>
        <v>83.582089552238799</v>
      </c>
      <c r="BK48" s="128">
        <f>JULI!BK48+AGUSTUS!BK48+SEPTEMBER!BK48</f>
        <v>11</v>
      </c>
      <c r="BL48" s="19">
        <f t="shared" si="21"/>
        <v>16.417910447761194</v>
      </c>
      <c r="BM48" s="128">
        <f>JULI!BM48+AGUSTUS!BM48+SEPTEMBER!BM48</f>
        <v>0</v>
      </c>
      <c r="BN48" s="19">
        <f t="shared" si="22"/>
        <v>0</v>
      </c>
      <c r="BO48" s="128">
        <f>JULI!BO48+AGUSTUS!BO48+SEPTEMBER!BO48</f>
        <v>0</v>
      </c>
      <c r="BP48" s="19">
        <f t="shared" si="23"/>
        <v>0</v>
      </c>
      <c r="BQ48" s="128">
        <f>JULI!BQ48+AGUSTUS!BQ48+SEPTEMBER!BQ48</f>
        <v>0</v>
      </c>
      <c r="BR48" s="19">
        <f t="shared" si="24"/>
        <v>0</v>
      </c>
      <c r="BS48" s="128">
        <f>JULI!BS48+AGUSTUS!BS48+SEPTEMBER!BS48</f>
        <v>0</v>
      </c>
      <c r="BT48" s="19">
        <f t="shared" si="25"/>
        <v>0</v>
      </c>
      <c r="BU48" s="128">
        <f>JULI!BU48+AGUSTUS!BU48+SEPTEMBER!BU48</f>
        <v>0</v>
      </c>
      <c r="BV48" s="19">
        <f t="shared" si="26"/>
        <v>0</v>
      </c>
      <c r="BW48" s="4" t="s">
        <v>63</v>
      </c>
      <c r="BX48" s="31">
        <f>BI51+BK51+BM51+BO51+BQ51+BS51</f>
        <v>177</v>
      </c>
      <c r="BY48" s="4"/>
    </row>
    <row r="49" spans="1:77" ht="14.25" customHeight="1">
      <c r="A49" s="174"/>
      <c r="B49" s="174"/>
      <c r="C49" s="32" t="s">
        <v>100</v>
      </c>
      <c r="D49" s="128">
        <f>JULI!D49+AGUSTUS!D49+SEPTEMBER!D49</f>
        <v>56</v>
      </c>
      <c r="E49" s="128">
        <f>JULI!E49+AGUSTUS!E49+SEPTEMBER!E49</f>
        <v>43</v>
      </c>
      <c r="F49" s="128">
        <f>JULI!F49+AGUSTUS!F49+SEPTEMBER!F49</f>
        <v>25</v>
      </c>
      <c r="G49" s="19">
        <f t="shared" si="0"/>
        <v>44.642857142857146</v>
      </c>
      <c r="H49" s="128">
        <f>JULI!H49+AGUSTUS!H49+SEPTEMBER!H49</f>
        <v>6</v>
      </c>
      <c r="I49" s="21">
        <f t="shared" si="27"/>
        <v>10.714285714285714</v>
      </c>
      <c r="J49" s="128">
        <f>JULI!J49+AGUSTUS!J49+SEPTEMBER!J49</f>
        <v>0</v>
      </c>
      <c r="K49" s="21">
        <f t="shared" ref="K49:K85" si="35">(J49/F49*100)</f>
        <v>0</v>
      </c>
      <c r="L49" s="128">
        <f>JULI!L49+AGUSTUS!L49+SEPTEMBER!L49</f>
        <v>5</v>
      </c>
      <c r="M49" s="128">
        <f>JULI!M49+AGUSTUS!M49+SEPTEMBER!M49</f>
        <v>0</v>
      </c>
      <c r="N49" s="128">
        <f>JULI!N49+AGUSTUS!N49+SEPTEMBER!N49</f>
        <v>56</v>
      </c>
      <c r="O49" s="19">
        <f t="shared" si="3"/>
        <v>100</v>
      </c>
      <c r="P49" s="128">
        <f>JULI!P49+AGUSTUS!P49+SEPTEMBER!P49</f>
        <v>4</v>
      </c>
      <c r="Q49" s="19">
        <f t="shared" ref="Q49:Q85" si="36">(P49/N49*100)</f>
        <v>7.1428571428571423</v>
      </c>
      <c r="R49" s="128">
        <f>JULI!R49+AGUSTUS!R49+SEPTEMBER!R49</f>
        <v>25</v>
      </c>
      <c r="S49" s="19">
        <f t="shared" si="5"/>
        <v>44.642857142857146</v>
      </c>
      <c r="T49" s="128">
        <f>JULI!T49+AGUSTUS!T49+SEPTEMBER!T49</f>
        <v>1</v>
      </c>
      <c r="U49" s="19">
        <f t="shared" si="30"/>
        <v>1.7857142857142856</v>
      </c>
      <c r="V49" s="128">
        <f>JULI!V49+AGUSTUS!V49+SEPTEMBER!V49</f>
        <v>25</v>
      </c>
      <c r="W49" s="19">
        <f t="shared" si="7"/>
        <v>44.642857142857146</v>
      </c>
      <c r="X49" s="128">
        <f>JULI!X49+AGUSTUS!X49+SEPTEMBER!X49</f>
        <v>2</v>
      </c>
      <c r="Y49" s="19">
        <f t="shared" si="31"/>
        <v>3.5714285714285712</v>
      </c>
      <c r="Z49" s="128">
        <f>JULI!Z49+AGUSTUS!Z49+SEPTEMBER!Z49</f>
        <v>25</v>
      </c>
      <c r="AA49" s="19">
        <f t="shared" si="9"/>
        <v>44.642857142857146</v>
      </c>
      <c r="AB49" s="128">
        <f>JULI!AB49+AGUSTUS!AB49+SEPTEMBER!AB49</f>
        <v>0</v>
      </c>
      <c r="AC49" s="19">
        <f t="shared" si="32"/>
        <v>0</v>
      </c>
      <c r="AD49" s="128">
        <f>JULI!AD49+AGUSTUS!AD49+SEPTEMBER!AD49</f>
        <v>25</v>
      </c>
      <c r="AE49" s="19">
        <f t="shared" si="11"/>
        <v>44.642857142857146</v>
      </c>
      <c r="AF49" s="128">
        <f>JULI!AF49+AGUSTUS!AF49+SEPTEMBER!AF49</f>
        <v>0</v>
      </c>
      <c r="AG49" s="19">
        <f t="shared" si="33"/>
        <v>0</v>
      </c>
      <c r="AH49" s="128">
        <f>JULI!AH49+AGUSTUS!AH49+SEPTEMBER!AH49</f>
        <v>25</v>
      </c>
      <c r="AI49" s="19">
        <f t="shared" si="13"/>
        <v>44.642857142857146</v>
      </c>
      <c r="AJ49" s="128">
        <f>JULI!AJ49+AGUSTUS!AJ49+SEPTEMBER!AJ49</f>
        <v>0</v>
      </c>
      <c r="AK49" s="19">
        <f t="shared" si="34"/>
        <v>0</v>
      </c>
      <c r="AL49" s="128">
        <f>JULI!AL49+AGUSTUS!AL49+SEPTEMBER!AL49</f>
        <v>0</v>
      </c>
      <c r="AM49" s="128">
        <f>JULI!AM49+AGUSTUS!AM49+SEPTEMBER!AM49</f>
        <v>0</v>
      </c>
      <c r="AN49" s="128">
        <f>JULI!AN49+AGUSTUS!AN49+SEPTEMBER!AN49</f>
        <v>1</v>
      </c>
      <c r="AO49" s="128">
        <f>JULI!AO49+AGUSTUS!AO49+SEPTEMBER!AO49</f>
        <v>0</v>
      </c>
      <c r="AP49" s="128">
        <f>JULI!AP49+AGUSTUS!AP49+SEPTEMBER!AP49</f>
        <v>0</v>
      </c>
      <c r="AQ49" s="128">
        <f>JULI!AQ49+AGUSTUS!AQ49+SEPTEMBER!AQ49</f>
        <v>0</v>
      </c>
      <c r="AR49" s="128">
        <f>JULI!AR49+AGUSTUS!AR49+SEPTEMBER!AR49</f>
        <v>0</v>
      </c>
      <c r="AS49" s="128">
        <f>JULI!AS49+AGUSTUS!AS49+SEPTEMBER!AS49</f>
        <v>0</v>
      </c>
      <c r="AT49" s="128">
        <f>JULI!AT49+AGUSTUS!AT49+SEPTEMBER!AT49</f>
        <v>1</v>
      </c>
      <c r="AU49" s="128">
        <f>JULI!AU49+AGUSTUS!AU49+SEPTEMBER!AU49</f>
        <v>0</v>
      </c>
      <c r="AV49" s="128">
        <f>JULI!AV49+AGUSTUS!AV49+SEPTEMBER!AV49</f>
        <v>0</v>
      </c>
      <c r="AW49" s="128">
        <f>JULI!AW49+AGUSTUS!AW49+SEPTEMBER!AW49</f>
        <v>0</v>
      </c>
      <c r="AX49" s="128">
        <f>JULI!AX49+AGUSTUS!AX49+SEPTEMBER!AX49</f>
        <v>4</v>
      </c>
      <c r="AY49" s="128">
        <f>JULI!AY49+AGUSTUS!AY49+SEPTEMBER!AY49</f>
        <v>4</v>
      </c>
      <c r="AZ49" s="128">
        <f>JULI!AZ49+AGUSTUS!AZ49+SEPTEMBER!AZ49</f>
        <v>58</v>
      </c>
      <c r="BA49" s="128">
        <f>JULI!BA49+AGUSTUS!BA49+SEPTEMBER!BA49</f>
        <v>18</v>
      </c>
      <c r="BB49" s="28">
        <f t="shared" si="15"/>
        <v>31.03448275862069</v>
      </c>
      <c r="BC49" s="128">
        <f>JULI!BC49+AGUSTUS!BC49+SEPTEMBER!BC49</f>
        <v>0</v>
      </c>
      <c r="BD49" s="28">
        <f t="shared" si="16"/>
        <v>0</v>
      </c>
      <c r="BE49" s="128">
        <f>JULI!BE49+AGUSTUS!BE49+SEPTEMBER!BE49</f>
        <v>0</v>
      </c>
      <c r="BF49" s="29">
        <f t="shared" si="17"/>
        <v>0</v>
      </c>
      <c r="BG49" s="128">
        <f>JULI!BG49+AGUSTUS!BG49+SEPTEMBER!BG49</f>
        <v>21</v>
      </c>
      <c r="BH49" s="29">
        <f t="shared" si="18"/>
        <v>36.206896551724135</v>
      </c>
      <c r="BI49" s="30">
        <f t="shared" si="19"/>
        <v>39</v>
      </c>
      <c r="BJ49" s="29">
        <f t="shared" si="20"/>
        <v>67.241379310344826</v>
      </c>
      <c r="BK49" s="128">
        <f>JULI!BK49+AGUSTUS!BK49+SEPTEMBER!BK49</f>
        <v>19</v>
      </c>
      <c r="BL49" s="19">
        <f t="shared" si="21"/>
        <v>32.758620689655174</v>
      </c>
      <c r="BM49" s="128">
        <f>JULI!BM49+AGUSTUS!BM49+SEPTEMBER!BM49</f>
        <v>0</v>
      </c>
      <c r="BN49" s="19">
        <f t="shared" si="22"/>
        <v>0</v>
      </c>
      <c r="BO49" s="128">
        <f>JULI!BO49+AGUSTUS!BO49+SEPTEMBER!BO49</f>
        <v>0</v>
      </c>
      <c r="BP49" s="19">
        <f t="shared" si="23"/>
        <v>0</v>
      </c>
      <c r="BQ49" s="128">
        <f>JULI!BQ49+AGUSTUS!BQ49+SEPTEMBER!BQ49</f>
        <v>0</v>
      </c>
      <c r="BR49" s="19">
        <f t="shared" si="24"/>
        <v>0</v>
      </c>
      <c r="BS49" s="128">
        <f>JULI!BS49+AGUSTUS!BS49+SEPTEMBER!BS49</f>
        <v>0</v>
      </c>
      <c r="BT49" s="19">
        <f t="shared" si="25"/>
        <v>0</v>
      </c>
      <c r="BU49" s="128">
        <f>JULI!BU49+AGUSTUS!BU49+SEPTEMBER!BU49</f>
        <v>0</v>
      </c>
      <c r="BV49" s="19">
        <f t="shared" si="26"/>
        <v>0</v>
      </c>
      <c r="BW49" s="4" t="s">
        <v>65</v>
      </c>
      <c r="BX49" s="31">
        <f>BI51+BK51+BM51+BO51+BQ51+BS51+BU51</f>
        <v>177</v>
      </c>
      <c r="BY49" s="4"/>
    </row>
    <row r="50" spans="1:77" ht="14.25" customHeight="1">
      <c r="A50" s="175"/>
      <c r="B50" s="175"/>
      <c r="C50" s="32" t="s">
        <v>101</v>
      </c>
      <c r="D50" s="128">
        <f>JULI!D50+AGUSTUS!D50+SEPTEMBER!D50</f>
        <v>22</v>
      </c>
      <c r="E50" s="128">
        <f>JULI!E50+AGUSTUS!E50+SEPTEMBER!E50</f>
        <v>23</v>
      </c>
      <c r="F50" s="128">
        <f>JULI!F50+AGUSTUS!F50+SEPTEMBER!F50</f>
        <v>18</v>
      </c>
      <c r="G50" s="19">
        <f t="shared" si="0"/>
        <v>81.818181818181827</v>
      </c>
      <c r="H50" s="128">
        <f>JULI!H50+AGUSTUS!H50+SEPTEMBER!H50</f>
        <v>11</v>
      </c>
      <c r="I50" s="21">
        <f t="shared" si="27"/>
        <v>50</v>
      </c>
      <c r="J50" s="128">
        <f>JULI!J50+AGUSTUS!J50+SEPTEMBER!J50</f>
        <v>0</v>
      </c>
      <c r="K50" s="21">
        <f t="shared" si="35"/>
        <v>0</v>
      </c>
      <c r="L50" s="128">
        <f>JULI!L50+AGUSTUS!L50+SEPTEMBER!L50</f>
        <v>6</v>
      </c>
      <c r="M50" s="128">
        <f>JULI!M50+AGUSTUS!M50+SEPTEMBER!M50</f>
        <v>0</v>
      </c>
      <c r="N50" s="128">
        <f>JULI!N50+AGUSTUS!N50+SEPTEMBER!N50</f>
        <v>22</v>
      </c>
      <c r="O50" s="19">
        <f t="shared" si="3"/>
        <v>100</v>
      </c>
      <c r="P50" s="128">
        <f>JULI!P50+AGUSTUS!P50+SEPTEMBER!P50</f>
        <v>6</v>
      </c>
      <c r="Q50" s="19">
        <f t="shared" si="36"/>
        <v>27.27272727272727</v>
      </c>
      <c r="R50" s="128">
        <f>JULI!R50+AGUSTUS!R50+SEPTEMBER!R50</f>
        <v>18</v>
      </c>
      <c r="S50" s="19">
        <f t="shared" si="5"/>
        <v>81.818181818181827</v>
      </c>
      <c r="T50" s="128">
        <f>JULI!T50+AGUSTUS!T50+SEPTEMBER!T50</f>
        <v>0</v>
      </c>
      <c r="U50" s="19">
        <f t="shared" si="30"/>
        <v>0</v>
      </c>
      <c r="V50" s="128">
        <f>JULI!V50+AGUSTUS!V50+SEPTEMBER!V50</f>
        <v>18</v>
      </c>
      <c r="W50" s="19">
        <f t="shared" si="7"/>
        <v>81.818181818181827</v>
      </c>
      <c r="X50" s="128">
        <f>JULI!X50+AGUSTUS!X50+SEPTEMBER!X50</f>
        <v>1</v>
      </c>
      <c r="Y50" s="19">
        <f t="shared" si="31"/>
        <v>4.5454545454545459</v>
      </c>
      <c r="Z50" s="128">
        <f>JULI!Z50+AGUSTUS!Z50+SEPTEMBER!Z50</f>
        <v>18</v>
      </c>
      <c r="AA50" s="19">
        <f t="shared" si="9"/>
        <v>81.818181818181827</v>
      </c>
      <c r="AB50" s="128">
        <f>JULI!AB50+AGUSTUS!AB50+SEPTEMBER!AB50</f>
        <v>1</v>
      </c>
      <c r="AC50" s="19">
        <f t="shared" si="32"/>
        <v>4.5454545454545459</v>
      </c>
      <c r="AD50" s="128">
        <f>JULI!AD50+AGUSTUS!AD50+SEPTEMBER!AD50</f>
        <v>18</v>
      </c>
      <c r="AE50" s="19">
        <f t="shared" si="11"/>
        <v>81.818181818181827</v>
      </c>
      <c r="AF50" s="128">
        <f>JULI!AF50+AGUSTUS!AF50+SEPTEMBER!AF50</f>
        <v>2</v>
      </c>
      <c r="AG50" s="19">
        <f t="shared" si="33"/>
        <v>9.0909090909090917</v>
      </c>
      <c r="AH50" s="128">
        <f>JULI!AH50+AGUSTUS!AH50+SEPTEMBER!AH50</f>
        <v>18</v>
      </c>
      <c r="AI50" s="19">
        <f t="shared" si="13"/>
        <v>81.818181818181827</v>
      </c>
      <c r="AJ50" s="128">
        <f>JULI!AJ50+AGUSTUS!AJ50+SEPTEMBER!AJ50</f>
        <v>0</v>
      </c>
      <c r="AK50" s="19">
        <f t="shared" si="34"/>
        <v>0</v>
      </c>
      <c r="AL50" s="128">
        <f>JULI!AL50+AGUSTUS!AL50+SEPTEMBER!AL50</f>
        <v>0</v>
      </c>
      <c r="AM50" s="128">
        <f>JULI!AM50+AGUSTUS!AM50+SEPTEMBER!AM50</f>
        <v>1</v>
      </c>
      <c r="AN50" s="128">
        <f>JULI!AN50+AGUSTUS!AN50+SEPTEMBER!AN50</f>
        <v>1</v>
      </c>
      <c r="AO50" s="128">
        <f>JULI!AO50+AGUSTUS!AO50+SEPTEMBER!AO50</f>
        <v>1</v>
      </c>
      <c r="AP50" s="128">
        <f>JULI!AP50+AGUSTUS!AP50+SEPTEMBER!AP50</f>
        <v>0</v>
      </c>
      <c r="AQ50" s="128">
        <f>JULI!AQ50+AGUSTUS!AQ50+SEPTEMBER!AQ50</f>
        <v>0</v>
      </c>
      <c r="AR50" s="128">
        <f>JULI!AR50+AGUSTUS!AR50+SEPTEMBER!AR50</f>
        <v>2</v>
      </c>
      <c r="AS50" s="128">
        <f>JULI!AS50+AGUSTUS!AS50+SEPTEMBER!AS50</f>
        <v>1</v>
      </c>
      <c r="AT50" s="128">
        <f>JULI!AT50+AGUSTUS!AT50+SEPTEMBER!AT50</f>
        <v>0</v>
      </c>
      <c r="AU50" s="128">
        <f>JULI!AU50+AGUSTUS!AU50+SEPTEMBER!AU50</f>
        <v>0</v>
      </c>
      <c r="AV50" s="128">
        <f>JULI!AV50+AGUSTUS!AV50+SEPTEMBER!AV50</f>
        <v>0</v>
      </c>
      <c r="AW50" s="128">
        <f>JULI!AW50+AGUSTUS!AW50+SEPTEMBER!AW50</f>
        <v>0</v>
      </c>
      <c r="AX50" s="128">
        <f>JULI!AX50+AGUSTUS!AX50+SEPTEMBER!AX50</f>
        <v>0</v>
      </c>
      <c r="AY50" s="128">
        <f>JULI!AY50+AGUSTUS!AY50+SEPTEMBER!AY50</f>
        <v>0</v>
      </c>
      <c r="AZ50" s="128">
        <f>JULI!AZ50+AGUSTUS!AZ50+SEPTEMBER!AZ50</f>
        <v>22</v>
      </c>
      <c r="BA50" s="128">
        <f>JULI!BA50+AGUSTUS!BA50+SEPTEMBER!BA50</f>
        <v>4</v>
      </c>
      <c r="BB50" s="28">
        <f t="shared" si="15"/>
        <v>18.181818181818183</v>
      </c>
      <c r="BC50" s="128">
        <f>JULI!BC50+AGUSTUS!BC50+SEPTEMBER!BC50</f>
        <v>0</v>
      </c>
      <c r="BD50" s="28">
        <f t="shared" si="16"/>
        <v>0</v>
      </c>
      <c r="BE50" s="128">
        <f>JULI!BE50+AGUSTUS!BE50+SEPTEMBER!BE50</f>
        <v>0</v>
      </c>
      <c r="BF50" s="29">
        <f t="shared" si="17"/>
        <v>0</v>
      </c>
      <c r="BG50" s="128">
        <f>JULI!BG50+AGUSTUS!BG50+SEPTEMBER!BG50</f>
        <v>11</v>
      </c>
      <c r="BH50" s="29">
        <f t="shared" si="18"/>
        <v>50</v>
      </c>
      <c r="BI50" s="30">
        <f t="shared" si="19"/>
        <v>15</v>
      </c>
      <c r="BJ50" s="29">
        <f t="shared" si="20"/>
        <v>68.181818181818173</v>
      </c>
      <c r="BK50" s="128">
        <f>JULI!BK50+AGUSTUS!BK50+SEPTEMBER!BK50</f>
        <v>7</v>
      </c>
      <c r="BL50" s="19">
        <f t="shared" si="21"/>
        <v>31.818181818181817</v>
      </c>
      <c r="BM50" s="128">
        <f>JULI!BM50+AGUSTUS!BM50+SEPTEMBER!BM50</f>
        <v>0</v>
      </c>
      <c r="BN50" s="19">
        <f t="shared" si="22"/>
        <v>0</v>
      </c>
      <c r="BO50" s="128">
        <f>JULI!BO50+AGUSTUS!BO50+SEPTEMBER!BO50</f>
        <v>0</v>
      </c>
      <c r="BP50" s="19">
        <f t="shared" si="23"/>
        <v>0</v>
      </c>
      <c r="BQ50" s="128">
        <f>JULI!BQ50+AGUSTUS!BQ50+SEPTEMBER!BQ50</f>
        <v>0</v>
      </c>
      <c r="BR50" s="19">
        <f t="shared" si="24"/>
        <v>0</v>
      </c>
      <c r="BS50" s="128">
        <f>JULI!BS50+AGUSTUS!BS50+SEPTEMBER!BS50</f>
        <v>0</v>
      </c>
      <c r="BT50" s="19">
        <f t="shared" si="25"/>
        <v>0</v>
      </c>
      <c r="BU50" s="128">
        <f>JULI!BU50+AGUSTUS!BU50+SEPTEMBER!BU50</f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>
        <f>JULI!D51+AGUSTUS!D51+SEPTEMBER!D51</f>
        <v>189</v>
      </c>
      <c r="E51" s="129">
        <f>JULI!E51+AGUSTUS!E51+SEPTEMBER!E51</f>
        <v>161</v>
      </c>
      <c r="F51" s="129">
        <f>JULI!F51+AGUSTUS!F51+SEPTEMBER!F51</f>
        <v>136</v>
      </c>
      <c r="G51" s="19">
        <f t="shared" si="0"/>
        <v>71.957671957671948</v>
      </c>
      <c r="H51" s="129">
        <f>JULI!H51+AGUSTUS!H51+SEPTEMBER!H51</f>
        <v>43</v>
      </c>
      <c r="I51" s="21">
        <f t="shared" ref="I51:I85" si="37">(H51/F51*100)</f>
        <v>31.617647058823529</v>
      </c>
      <c r="J51" s="129">
        <f>JULI!J51+AGUSTUS!J51+SEPTEMBER!J51</f>
        <v>0</v>
      </c>
      <c r="K51" s="23">
        <f t="shared" si="35"/>
        <v>0</v>
      </c>
      <c r="L51" s="129">
        <f>JULI!L51+AGUSTUS!L51+SEPTEMBER!L51</f>
        <v>32</v>
      </c>
      <c r="M51" s="129">
        <f>JULI!M51+AGUSTUS!M51+SEPTEMBER!M51</f>
        <v>0</v>
      </c>
      <c r="N51" s="129">
        <f>JULI!N51+AGUSTUS!N51+SEPTEMBER!N51</f>
        <v>189</v>
      </c>
      <c r="O51" s="19">
        <f t="shared" si="3"/>
        <v>100</v>
      </c>
      <c r="P51" s="129">
        <f>JULI!P51+AGUSTUS!P51+SEPTEMBER!P51</f>
        <v>21</v>
      </c>
      <c r="Q51" s="19">
        <f t="shared" si="36"/>
        <v>11.111111111111111</v>
      </c>
      <c r="R51" s="129">
        <f>JULI!R51+AGUSTUS!R51+SEPTEMBER!R51</f>
        <v>136</v>
      </c>
      <c r="S51" s="19">
        <f t="shared" si="5"/>
        <v>71.957671957671948</v>
      </c>
      <c r="T51" s="129">
        <f>JULI!T51+AGUSTUS!T51+SEPTEMBER!T51</f>
        <v>1</v>
      </c>
      <c r="U51" s="19">
        <f t="shared" ref="U51:U85" si="38">(T51/R51*100)</f>
        <v>0.73529411764705876</v>
      </c>
      <c r="V51" s="129">
        <f>JULI!V51+AGUSTUS!V51+SEPTEMBER!V51</f>
        <v>136</v>
      </c>
      <c r="W51" s="19">
        <f t="shared" si="7"/>
        <v>71.957671957671948</v>
      </c>
      <c r="X51" s="129">
        <f>JULI!X51+AGUSTUS!X51+SEPTEMBER!X51</f>
        <v>15</v>
      </c>
      <c r="Y51" s="19">
        <f t="shared" ref="Y51:Y85" si="39">(X51/V51*100)</f>
        <v>11.029411764705882</v>
      </c>
      <c r="Z51" s="129">
        <f>JULI!Z51+AGUSTUS!Z51+SEPTEMBER!Z51</f>
        <v>136</v>
      </c>
      <c r="AA51" s="19">
        <f t="shared" si="9"/>
        <v>71.957671957671948</v>
      </c>
      <c r="AB51" s="129">
        <f>JULI!AB51+AGUSTUS!AB51+SEPTEMBER!AB51</f>
        <v>1</v>
      </c>
      <c r="AC51" s="19">
        <f t="shared" ref="AC51:AC85" si="40">(AB51/Z51*100)</f>
        <v>0.73529411764705876</v>
      </c>
      <c r="AD51" s="129">
        <f>JULI!AD51+AGUSTUS!AD51+SEPTEMBER!AD51</f>
        <v>136</v>
      </c>
      <c r="AE51" s="19">
        <f t="shared" si="11"/>
        <v>71.957671957671948</v>
      </c>
      <c r="AF51" s="129">
        <f>JULI!AF51+AGUSTUS!AF51+SEPTEMBER!AF51</f>
        <v>3</v>
      </c>
      <c r="AG51" s="19">
        <f t="shared" ref="AG51:AG85" si="41">(AF51/AD51*100)</f>
        <v>2.2058823529411766</v>
      </c>
      <c r="AH51" s="129">
        <f>JULI!AH51+AGUSTUS!AH51+SEPTEMBER!AH51</f>
        <v>136</v>
      </c>
      <c r="AI51" s="19">
        <f t="shared" si="13"/>
        <v>71.957671957671948</v>
      </c>
      <c r="AJ51" s="129">
        <f>JULI!AJ51+AGUSTUS!AJ51+SEPTEMBER!AJ51</f>
        <v>0</v>
      </c>
      <c r="AK51" s="19">
        <f t="shared" ref="AK51:AK85" si="42">(AJ51/AH51*100)</f>
        <v>0</v>
      </c>
      <c r="AL51" s="129">
        <f>JULI!AL51+AGUSTUS!AL51+SEPTEMBER!AL51</f>
        <v>1</v>
      </c>
      <c r="AM51" s="129">
        <f>JULI!AM51+AGUSTUS!AM51+SEPTEMBER!AM51</f>
        <v>4</v>
      </c>
      <c r="AN51" s="129">
        <f>JULI!AN51+AGUSTUS!AN51+SEPTEMBER!AN51</f>
        <v>4</v>
      </c>
      <c r="AO51" s="129">
        <f>JULI!AO51+AGUSTUS!AO51+SEPTEMBER!AO51</f>
        <v>5</v>
      </c>
      <c r="AP51" s="129">
        <f>JULI!AP51+AGUSTUS!AP51+SEPTEMBER!AP51</f>
        <v>1</v>
      </c>
      <c r="AQ51" s="129">
        <f>JULI!AQ51+AGUSTUS!AQ51+SEPTEMBER!AQ51</f>
        <v>3</v>
      </c>
      <c r="AR51" s="129">
        <f>JULI!AR51+AGUSTUS!AR51+SEPTEMBER!AR51</f>
        <v>5</v>
      </c>
      <c r="AS51" s="129">
        <f>JULI!AS51+AGUSTUS!AS51+SEPTEMBER!AS51</f>
        <v>4</v>
      </c>
      <c r="AT51" s="129">
        <f>JULI!AT51+AGUSTUS!AT51+SEPTEMBER!AT51</f>
        <v>1</v>
      </c>
      <c r="AU51" s="129">
        <f>JULI!AU51+AGUSTUS!AU51+SEPTEMBER!AU51</f>
        <v>0</v>
      </c>
      <c r="AV51" s="129">
        <f>JULI!AV51+AGUSTUS!AV51+SEPTEMBER!AV51</f>
        <v>0</v>
      </c>
      <c r="AW51" s="129">
        <f>JULI!AW51+AGUSTUS!AW51+SEPTEMBER!AW51</f>
        <v>0</v>
      </c>
      <c r="AX51" s="129">
        <f>JULI!AX51+AGUSTUS!AX51+SEPTEMBER!AX51</f>
        <v>8</v>
      </c>
      <c r="AY51" s="129">
        <f>JULI!AY51+AGUSTUS!AY51+SEPTEMBER!AY51</f>
        <v>5</v>
      </c>
      <c r="AZ51" s="129">
        <f>JULI!AZ51+AGUSTUS!AZ51+SEPTEMBER!AZ51</f>
        <v>177</v>
      </c>
      <c r="BA51" s="129">
        <f>JULI!BA51+AGUSTUS!BA51+SEPTEMBER!BA51</f>
        <v>34</v>
      </c>
      <c r="BB51" s="28">
        <f t="shared" si="15"/>
        <v>19.209039548022599</v>
      </c>
      <c r="BC51" s="129">
        <f>JULI!BC51+AGUSTUS!BC51+SEPTEMBER!BC51</f>
        <v>0</v>
      </c>
      <c r="BD51" s="28">
        <f t="shared" si="16"/>
        <v>0</v>
      </c>
      <c r="BE51" s="129">
        <f>JULI!BE51+AGUSTUS!BE51+SEPTEMBER!BE51</f>
        <v>0</v>
      </c>
      <c r="BF51" s="29">
        <f t="shared" si="17"/>
        <v>0</v>
      </c>
      <c r="BG51" s="129">
        <f>JULI!BG51+AGUSTUS!BG51+SEPTEMBER!BG51</f>
        <v>95</v>
      </c>
      <c r="BH51" s="29">
        <f t="shared" si="18"/>
        <v>53.672316384180796</v>
      </c>
      <c r="BI51" s="30">
        <f t="shared" si="19"/>
        <v>129</v>
      </c>
      <c r="BJ51" s="29">
        <f t="shared" si="20"/>
        <v>72.881355932203391</v>
      </c>
      <c r="BK51" s="129">
        <f>JULI!BK51+AGUSTUS!BK51+SEPTEMBER!BK51</f>
        <v>48</v>
      </c>
      <c r="BL51" s="19">
        <f t="shared" si="21"/>
        <v>27.118644067796609</v>
      </c>
      <c r="BM51" s="129">
        <f>JULI!BM51+AGUSTUS!BM51+SEPTEMBER!BM51</f>
        <v>0</v>
      </c>
      <c r="BN51" s="19">
        <f t="shared" si="22"/>
        <v>0</v>
      </c>
      <c r="BO51" s="129">
        <f>JULI!BO51+AGUSTUS!BO51+SEPTEMBER!BO51</f>
        <v>0</v>
      </c>
      <c r="BP51" s="19">
        <f t="shared" si="23"/>
        <v>0</v>
      </c>
      <c r="BQ51" s="129">
        <f>JULI!BQ51+AGUSTUS!BQ51+SEPTEMBER!BQ51</f>
        <v>0</v>
      </c>
      <c r="BR51" s="19">
        <f t="shared" si="24"/>
        <v>0</v>
      </c>
      <c r="BS51" s="129">
        <f>JULI!BS51+AGUSTUS!BS51+SEPTEMBER!BS51</f>
        <v>0</v>
      </c>
      <c r="BT51" s="19">
        <f t="shared" si="25"/>
        <v>0</v>
      </c>
      <c r="BU51" s="129">
        <f>JULI!BU51+AGUSTUS!BU51+SEPTEMBER!BU51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99">
        <v>10</v>
      </c>
      <c r="B52" s="198" t="s">
        <v>102</v>
      </c>
      <c r="C52" s="32" t="s">
        <v>103</v>
      </c>
      <c r="D52" s="128">
        <f>JULI!D52+AGUSTUS!D52+SEPTEMBER!D52</f>
        <v>119</v>
      </c>
      <c r="E52" s="128">
        <f>JULI!E52+AGUSTUS!E52+SEPTEMBER!E52</f>
        <v>109</v>
      </c>
      <c r="F52" s="128">
        <f>JULI!F52+AGUSTUS!F52+SEPTEMBER!F52</f>
        <v>97</v>
      </c>
      <c r="G52" s="19">
        <f t="shared" si="0"/>
        <v>81.512605042016801</v>
      </c>
      <c r="H52" s="128">
        <f>JULI!H52+AGUSTUS!H52+SEPTEMBER!H52</f>
        <v>24</v>
      </c>
      <c r="I52" s="21">
        <f t="shared" si="37"/>
        <v>24.742268041237114</v>
      </c>
      <c r="J52" s="128">
        <f>JULI!J52+AGUSTUS!J52+SEPTEMBER!J52</f>
        <v>0</v>
      </c>
      <c r="K52" s="23">
        <f t="shared" si="35"/>
        <v>0</v>
      </c>
      <c r="L52" s="128">
        <f>JULI!L52+AGUSTUS!L52+SEPTEMBER!L52</f>
        <v>0</v>
      </c>
      <c r="M52" s="128">
        <f>JULI!M52+AGUSTUS!M52+SEPTEMBER!M52</f>
        <v>0</v>
      </c>
      <c r="N52" s="128">
        <f>JULI!N52+AGUSTUS!N52+SEPTEMBER!N52</f>
        <v>119</v>
      </c>
      <c r="O52" s="19">
        <f t="shared" si="3"/>
        <v>100</v>
      </c>
      <c r="P52" s="128">
        <f>JULI!P52+AGUSTUS!P52+SEPTEMBER!P52</f>
        <v>17</v>
      </c>
      <c r="Q52" s="19">
        <f t="shared" si="36"/>
        <v>14.285714285714285</v>
      </c>
      <c r="R52" s="128">
        <f>JULI!R52+AGUSTUS!R52+SEPTEMBER!R52</f>
        <v>97</v>
      </c>
      <c r="S52" s="19">
        <f t="shared" si="5"/>
        <v>81.512605042016801</v>
      </c>
      <c r="T52" s="128">
        <f>JULI!T52+AGUSTUS!T52+SEPTEMBER!T52</f>
        <v>0</v>
      </c>
      <c r="U52" s="19">
        <f t="shared" si="38"/>
        <v>0</v>
      </c>
      <c r="V52" s="128">
        <f>JULI!V52+AGUSTUS!V52+SEPTEMBER!V52</f>
        <v>71</v>
      </c>
      <c r="W52" s="19">
        <f t="shared" si="7"/>
        <v>59.663865546218489</v>
      </c>
      <c r="X52" s="128">
        <f>JULI!X52+AGUSTUS!X52+SEPTEMBER!X52</f>
        <v>0</v>
      </c>
      <c r="Y52" s="19">
        <f t="shared" si="39"/>
        <v>0</v>
      </c>
      <c r="Z52" s="128">
        <f>JULI!Z52+AGUSTUS!Z52+SEPTEMBER!Z52</f>
        <v>97</v>
      </c>
      <c r="AA52" s="19">
        <f t="shared" si="9"/>
        <v>81.512605042016801</v>
      </c>
      <c r="AB52" s="128">
        <f>JULI!AB52+AGUSTUS!AB52+SEPTEMBER!AB52</f>
        <v>0</v>
      </c>
      <c r="AC52" s="19">
        <f t="shared" si="40"/>
        <v>0</v>
      </c>
      <c r="AD52" s="128">
        <f>JULI!AD52+AGUSTUS!AD52+SEPTEMBER!AD52</f>
        <v>97</v>
      </c>
      <c r="AE52" s="19">
        <f t="shared" si="11"/>
        <v>81.512605042016801</v>
      </c>
      <c r="AF52" s="128">
        <f>JULI!AF52+AGUSTUS!AF52+SEPTEMBER!AF52</f>
        <v>2</v>
      </c>
      <c r="AG52" s="19">
        <f t="shared" si="41"/>
        <v>2.0618556701030926</v>
      </c>
      <c r="AH52" s="128">
        <f>JULI!AH52+AGUSTUS!AH52+SEPTEMBER!AH52</f>
        <v>97</v>
      </c>
      <c r="AI52" s="19">
        <f t="shared" si="13"/>
        <v>81.512605042016801</v>
      </c>
      <c r="AJ52" s="128">
        <f>JULI!AJ52+AGUSTUS!AJ52+SEPTEMBER!AJ52</f>
        <v>1</v>
      </c>
      <c r="AK52" s="19">
        <f t="shared" si="42"/>
        <v>1.0309278350515463</v>
      </c>
      <c r="AL52" s="128">
        <f>JULI!AL52+AGUSTUS!AL52+SEPTEMBER!AL52</f>
        <v>3</v>
      </c>
      <c r="AM52" s="128">
        <f>JULI!AM52+AGUSTUS!AM52+SEPTEMBER!AM52</f>
        <v>2</v>
      </c>
      <c r="AN52" s="128">
        <f>JULI!AN52+AGUSTUS!AN52+SEPTEMBER!AN52</f>
        <v>0</v>
      </c>
      <c r="AO52" s="128">
        <f>JULI!AO52+AGUSTUS!AO52+SEPTEMBER!AO52</f>
        <v>4</v>
      </c>
      <c r="AP52" s="128">
        <f>JULI!AP52+AGUSTUS!AP52+SEPTEMBER!AP52</f>
        <v>0</v>
      </c>
      <c r="AQ52" s="128">
        <f>JULI!AQ52+AGUSTUS!AQ52+SEPTEMBER!AQ52</f>
        <v>0</v>
      </c>
      <c r="AR52" s="128">
        <f>JULI!AR52+AGUSTUS!AR52+SEPTEMBER!AR52</f>
        <v>8</v>
      </c>
      <c r="AS52" s="128">
        <f>JULI!AS52+AGUSTUS!AS52+SEPTEMBER!AS52</f>
        <v>0</v>
      </c>
      <c r="AT52" s="128">
        <f>JULI!AT52+AGUSTUS!AT52+SEPTEMBER!AT52</f>
        <v>0</v>
      </c>
      <c r="AU52" s="128">
        <f>JULI!AU52+AGUSTUS!AU52+SEPTEMBER!AU52</f>
        <v>0</v>
      </c>
      <c r="AV52" s="128">
        <f>JULI!AV52+AGUSTUS!AV52+SEPTEMBER!AV52</f>
        <v>0</v>
      </c>
      <c r="AW52" s="128">
        <f>JULI!AW52+AGUSTUS!AW52+SEPTEMBER!AW52</f>
        <v>1</v>
      </c>
      <c r="AX52" s="128">
        <f>JULI!AX52+AGUSTUS!AX52+SEPTEMBER!AX52</f>
        <v>0</v>
      </c>
      <c r="AY52" s="128">
        <f>JULI!AY52+AGUSTUS!AY52+SEPTEMBER!AY52</f>
        <v>7</v>
      </c>
      <c r="AZ52" s="128">
        <f>JULI!AZ52+AGUSTUS!AZ52+SEPTEMBER!AZ52</f>
        <v>100</v>
      </c>
      <c r="BA52" s="128">
        <f>JULI!BA52+AGUSTUS!BA52+SEPTEMBER!BA52</f>
        <v>19</v>
      </c>
      <c r="BB52" s="28">
        <f t="shared" si="15"/>
        <v>19</v>
      </c>
      <c r="BC52" s="128">
        <f>JULI!BC52+AGUSTUS!BC52+SEPTEMBER!BC52</f>
        <v>3</v>
      </c>
      <c r="BD52" s="28">
        <f t="shared" si="16"/>
        <v>3</v>
      </c>
      <c r="BE52" s="128">
        <f>JULI!BE52+AGUSTUS!BE52+SEPTEMBER!BE52</f>
        <v>0</v>
      </c>
      <c r="BF52" s="29">
        <f t="shared" si="17"/>
        <v>0</v>
      </c>
      <c r="BG52" s="128">
        <f>JULI!BG52+AGUSTUS!BG52+SEPTEMBER!BG52</f>
        <v>38</v>
      </c>
      <c r="BH52" s="29">
        <f t="shared" si="18"/>
        <v>38</v>
      </c>
      <c r="BI52" s="30">
        <f t="shared" si="19"/>
        <v>60</v>
      </c>
      <c r="BJ52" s="29">
        <f t="shared" si="20"/>
        <v>60</v>
      </c>
      <c r="BK52" s="128">
        <f>JULI!BK52+AGUSTUS!BK52+SEPTEMBER!BK52</f>
        <v>40</v>
      </c>
      <c r="BL52" s="19">
        <f t="shared" si="21"/>
        <v>40</v>
      </c>
      <c r="BM52" s="128">
        <f>JULI!BM52+AGUSTUS!BM52+SEPTEMBER!BM52</f>
        <v>0</v>
      </c>
      <c r="BN52" s="19">
        <f t="shared" si="22"/>
        <v>0</v>
      </c>
      <c r="BO52" s="128">
        <f>JULI!BO52+AGUSTUS!BO52+SEPTEMBER!BO52</f>
        <v>0</v>
      </c>
      <c r="BP52" s="19">
        <f t="shared" si="23"/>
        <v>0</v>
      </c>
      <c r="BQ52" s="128">
        <f>JULI!BQ52+AGUSTUS!BQ52+SEPTEMBER!BQ52</f>
        <v>0</v>
      </c>
      <c r="BR52" s="19">
        <f t="shared" si="24"/>
        <v>0</v>
      </c>
      <c r="BS52" s="128">
        <f>JULI!BS52+AGUSTUS!BS52+SEPTEMBER!BS52</f>
        <v>0</v>
      </c>
      <c r="BT52" s="19">
        <f t="shared" si="25"/>
        <v>0</v>
      </c>
      <c r="BU52" s="128">
        <f>JULI!BU52+AGUSTUS!BU52+SEPTEMBER!BU52</f>
        <v>0</v>
      </c>
      <c r="BV52" s="19">
        <f t="shared" si="26"/>
        <v>0</v>
      </c>
      <c r="BW52" s="4" t="s">
        <v>61</v>
      </c>
      <c r="BX52" s="31">
        <f>SUM(AL55:AY55)+AB55+AF55+AJ55</f>
        <v>65</v>
      </c>
      <c r="BY52" s="4"/>
    </row>
    <row r="53" spans="1:77" ht="14.25" customHeight="1">
      <c r="A53" s="174"/>
      <c r="B53" s="174"/>
      <c r="C53" s="32" t="s">
        <v>104</v>
      </c>
      <c r="D53" s="128">
        <f>JULI!D53+AGUSTUS!D53+SEPTEMBER!D53</f>
        <v>60</v>
      </c>
      <c r="E53" s="128">
        <f>JULI!E53+AGUSTUS!E53+SEPTEMBER!E53</f>
        <v>53</v>
      </c>
      <c r="F53" s="128">
        <f>JULI!F53+AGUSTUS!F53+SEPTEMBER!F53</f>
        <v>46</v>
      </c>
      <c r="G53" s="19">
        <f t="shared" si="0"/>
        <v>76.666666666666671</v>
      </c>
      <c r="H53" s="128">
        <f>JULI!H53+AGUSTUS!H53+SEPTEMBER!H53</f>
        <v>15</v>
      </c>
      <c r="I53" s="21">
        <f t="shared" si="37"/>
        <v>32.608695652173914</v>
      </c>
      <c r="J53" s="128">
        <f>JULI!J53+AGUSTUS!J53+SEPTEMBER!J53</f>
        <v>0</v>
      </c>
      <c r="K53" s="23">
        <f t="shared" si="35"/>
        <v>0</v>
      </c>
      <c r="L53" s="128">
        <f>JULI!L53+AGUSTUS!L53+SEPTEMBER!L53</f>
        <v>0</v>
      </c>
      <c r="M53" s="128">
        <f>JULI!M53+AGUSTUS!M53+SEPTEMBER!M53</f>
        <v>0</v>
      </c>
      <c r="N53" s="128">
        <f>JULI!N53+AGUSTUS!N53+SEPTEMBER!N53</f>
        <v>60</v>
      </c>
      <c r="O53" s="19">
        <f t="shared" si="3"/>
        <v>100</v>
      </c>
      <c r="P53" s="128">
        <f>JULI!P53+AGUSTUS!P53+SEPTEMBER!P53</f>
        <v>5</v>
      </c>
      <c r="Q53" s="19">
        <f t="shared" si="36"/>
        <v>8.3333333333333321</v>
      </c>
      <c r="R53" s="128">
        <f>JULI!R53+AGUSTUS!R53+SEPTEMBER!R53</f>
        <v>46</v>
      </c>
      <c r="S53" s="19">
        <f t="shared" si="5"/>
        <v>76.666666666666671</v>
      </c>
      <c r="T53" s="128">
        <f>JULI!T53+AGUSTUS!T53+SEPTEMBER!T53</f>
        <v>0</v>
      </c>
      <c r="U53" s="19">
        <f t="shared" si="38"/>
        <v>0</v>
      </c>
      <c r="V53" s="128">
        <f>JULI!V53+AGUSTUS!V53+SEPTEMBER!V53</f>
        <v>30</v>
      </c>
      <c r="W53" s="19">
        <f t="shared" si="7"/>
        <v>50</v>
      </c>
      <c r="X53" s="128">
        <f>JULI!X53+AGUSTUS!X53+SEPTEMBER!X53</f>
        <v>0</v>
      </c>
      <c r="Y53" s="19">
        <f t="shared" si="39"/>
        <v>0</v>
      </c>
      <c r="Z53" s="128">
        <f>JULI!Z53+AGUSTUS!Z53+SEPTEMBER!Z53</f>
        <v>46</v>
      </c>
      <c r="AA53" s="19">
        <f t="shared" si="9"/>
        <v>76.666666666666671</v>
      </c>
      <c r="AB53" s="128">
        <f>JULI!AB53+AGUSTUS!AB53+SEPTEMBER!AB53</f>
        <v>0</v>
      </c>
      <c r="AC53" s="19">
        <f t="shared" si="40"/>
        <v>0</v>
      </c>
      <c r="AD53" s="128">
        <f>JULI!AD53+AGUSTUS!AD53+SEPTEMBER!AD53</f>
        <v>46</v>
      </c>
      <c r="AE53" s="19">
        <f t="shared" si="11"/>
        <v>76.666666666666671</v>
      </c>
      <c r="AF53" s="128">
        <f>JULI!AF53+AGUSTUS!AF53+SEPTEMBER!AF53</f>
        <v>1</v>
      </c>
      <c r="AG53" s="19">
        <f t="shared" si="41"/>
        <v>2.1739130434782608</v>
      </c>
      <c r="AH53" s="128">
        <f>JULI!AH53+AGUSTUS!AH53+SEPTEMBER!AH53</f>
        <v>46</v>
      </c>
      <c r="AI53" s="19">
        <f t="shared" si="13"/>
        <v>76.666666666666671</v>
      </c>
      <c r="AJ53" s="128">
        <f>JULI!AJ53+AGUSTUS!AJ53+SEPTEMBER!AJ53</f>
        <v>0</v>
      </c>
      <c r="AK53" s="19">
        <f t="shared" si="42"/>
        <v>0</v>
      </c>
      <c r="AL53" s="128">
        <f>JULI!AL53+AGUSTUS!AL53+SEPTEMBER!AL53</f>
        <v>0</v>
      </c>
      <c r="AM53" s="128">
        <f>JULI!AM53+AGUSTUS!AM53+SEPTEMBER!AM53</f>
        <v>1</v>
      </c>
      <c r="AN53" s="128">
        <f>JULI!AN53+AGUSTUS!AN53+SEPTEMBER!AN53</f>
        <v>0</v>
      </c>
      <c r="AO53" s="128">
        <f>JULI!AO53+AGUSTUS!AO53+SEPTEMBER!AO53</f>
        <v>3</v>
      </c>
      <c r="AP53" s="128">
        <f>JULI!AP53+AGUSTUS!AP53+SEPTEMBER!AP53</f>
        <v>0</v>
      </c>
      <c r="AQ53" s="128">
        <f>JULI!AQ53+AGUSTUS!AQ53+SEPTEMBER!AQ53</f>
        <v>0</v>
      </c>
      <c r="AR53" s="128">
        <f>JULI!AR53+AGUSTUS!AR53+SEPTEMBER!AR53</f>
        <v>5</v>
      </c>
      <c r="AS53" s="128">
        <f>JULI!AS53+AGUSTUS!AS53+SEPTEMBER!AS53</f>
        <v>0</v>
      </c>
      <c r="AT53" s="128">
        <f>JULI!AT53+AGUSTUS!AT53+SEPTEMBER!AT53</f>
        <v>0</v>
      </c>
      <c r="AU53" s="128">
        <f>JULI!AU53+AGUSTUS!AU53+SEPTEMBER!AU53</f>
        <v>0</v>
      </c>
      <c r="AV53" s="128">
        <f>JULI!AV53+AGUSTUS!AV53+SEPTEMBER!AV53</f>
        <v>0</v>
      </c>
      <c r="AW53" s="128">
        <f>JULI!AW53+AGUSTUS!AW53+SEPTEMBER!AW53</f>
        <v>0</v>
      </c>
      <c r="AX53" s="128">
        <f>JULI!AX53+AGUSTUS!AX53+SEPTEMBER!AX53</f>
        <v>0</v>
      </c>
      <c r="AY53" s="128">
        <f>JULI!AY53+AGUSTUS!AY53+SEPTEMBER!AY53</f>
        <v>5</v>
      </c>
      <c r="AZ53" s="128">
        <f>JULI!AZ53+AGUSTUS!AZ53+SEPTEMBER!AZ53</f>
        <v>56</v>
      </c>
      <c r="BA53" s="128">
        <f>JULI!BA53+AGUSTUS!BA53+SEPTEMBER!BA53</f>
        <v>14</v>
      </c>
      <c r="BB53" s="28">
        <f t="shared" si="15"/>
        <v>25</v>
      </c>
      <c r="BC53" s="128">
        <f>JULI!BC53+AGUSTUS!BC53+SEPTEMBER!BC53</f>
        <v>0</v>
      </c>
      <c r="BD53" s="28">
        <f t="shared" si="16"/>
        <v>0</v>
      </c>
      <c r="BE53" s="128">
        <f>JULI!BE53+AGUSTUS!BE53+SEPTEMBER!BE53</f>
        <v>0</v>
      </c>
      <c r="BF53" s="29">
        <f t="shared" si="17"/>
        <v>0</v>
      </c>
      <c r="BG53" s="128">
        <f>JULI!BG53+AGUSTUS!BG53+SEPTEMBER!BG53</f>
        <v>18</v>
      </c>
      <c r="BH53" s="29">
        <f t="shared" si="18"/>
        <v>32.142857142857146</v>
      </c>
      <c r="BI53" s="30">
        <f t="shared" si="19"/>
        <v>32</v>
      </c>
      <c r="BJ53" s="29">
        <f t="shared" si="20"/>
        <v>57.142857142857139</v>
      </c>
      <c r="BK53" s="128">
        <f>JULI!BK53+AGUSTUS!BK53+SEPTEMBER!BK53</f>
        <v>24</v>
      </c>
      <c r="BL53" s="19">
        <f t="shared" si="21"/>
        <v>42.857142857142854</v>
      </c>
      <c r="BM53" s="128">
        <f>JULI!BM53+AGUSTUS!BM53+SEPTEMBER!BM53</f>
        <v>0</v>
      </c>
      <c r="BN53" s="19">
        <f t="shared" si="22"/>
        <v>0</v>
      </c>
      <c r="BO53" s="128">
        <f>JULI!BO53+AGUSTUS!BO53+SEPTEMBER!BO53</f>
        <v>0</v>
      </c>
      <c r="BP53" s="19">
        <f t="shared" si="23"/>
        <v>0</v>
      </c>
      <c r="BQ53" s="128">
        <f>JULI!BQ53+AGUSTUS!BQ53+SEPTEMBER!BQ53</f>
        <v>0</v>
      </c>
      <c r="BR53" s="19">
        <f t="shared" si="24"/>
        <v>0</v>
      </c>
      <c r="BS53" s="128">
        <f>JULI!BS53+AGUSTUS!BS53+SEPTEMBER!BS53</f>
        <v>0</v>
      </c>
      <c r="BT53" s="19">
        <f t="shared" si="25"/>
        <v>0</v>
      </c>
      <c r="BU53" s="128">
        <f>JULI!BU53+AGUSTUS!BU53+SEPTEMBER!BU53</f>
        <v>0</v>
      </c>
      <c r="BV53" s="19">
        <f t="shared" si="26"/>
        <v>0</v>
      </c>
      <c r="BW53" s="4" t="s">
        <v>63</v>
      </c>
      <c r="BX53" s="31">
        <f>BI55+BK55+BM55+BO55+BQ55+BS55</f>
        <v>239</v>
      </c>
      <c r="BY53" s="4"/>
    </row>
    <row r="54" spans="1:77" ht="14.25" customHeight="1">
      <c r="A54" s="175"/>
      <c r="B54" s="175"/>
      <c r="C54" s="32" t="s">
        <v>105</v>
      </c>
      <c r="D54" s="128">
        <f>JULI!D54+AGUSTUS!D54+SEPTEMBER!D54</f>
        <v>100</v>
      </c>
      <c r="E54" s="128">
        <f>JULI!E54+AGUSTUS!E54+SEPTEMBER!E54</f>
        <v>84</v>
      </c>
      <c r="F54" s="128">
        <f>JULI!F54+AGUSTUS!F54+SEPTEMBER!F54</f>
        <v>83</v>
      </c>
      <c r="G54" s="19">
        <f t="shared" si="0"/>
        <v>83</v>
      </c>
      <c r="H54" s="128">
        <f>JULI!H54+AGUSTUS!H54+SEPTEMBER!H54</f>
        <v>21</v>
      </c>
      <c r="I54" s="21">
        <f t="shared" si="37"/>
        <v>25.301204819277107</v>
      </c>
      <c r="J54" s="128">
        <f>JULI!J54+AGUSTUS!J54+SEPTEMBER!J54</f>
        <v>1</v>
      </c>
      <c r="K54" s="23">
        <f t="shared" si="35"/>
        <v>1.2048192771084338</v>
      </c>
      <c r="L54" s="128">
        <f>JULI!L54+AGUSTUS!L54+SEPTEMBER!L54</f>
        <v>0</v>
      </c>
      <c r="M54" s="128">
        <f>JULI!M54+AGUSTUS!M54+SEPTEMBER!M54</f>
        <v>0</v>
      </c>
      <c r="N54" s="128">
        <f>JULI!N54+AGUSTUS!N54+SEPTEMBER!N54</f>
        <v>100</v>
      </c>
      <c r="O54" s="19">
        <f t="shared" si="3"/>
        <v>100</v>
      </c>
      <c r="P54" s="128">
        <f>JULI!P54+AGUSTUS!P54+SEPTEMBER!P54</f>
        <v>16</v>
      </c>
      <c r="Q54" s="19">
        <f t="shared" si="36"/>
        <v>16</v>
      </c>
      <c r="R54" s="128">
        <f>JULI!R54+AGUSTUS!R54+SEPTEMBER!R54</f>
        <v>83</v>
      </c>
      <c r="S54" s="19">
        <f t="shared" si="5"/>
        <v>83</v>
      </c>
      <c r="T54" s="128">
        <f>JULI!T54+AGUSTUS!T54+SEPTEMBER!T54</f>
        <v>0</v>
      </c>
      <c r="U54" s="19">
        <f t="shared" si="38"/>
        <v>0</v>
      </c>
      <c r="V54" s="128">
        <f>JULI!V54+AGUSTUS!V54+SEPTEMBER!V54</f>
        <v>59</v>
      </c>
      <c r="W54" s="19">
        <f t="shared" si="7"/>
        <v>59</v>
      </c>
      <c r="X54" s="128">
        <f>JULI!X54+AGUSTUS!X54+SEPTEMBER!X54</f>
        <v>0</v>
      </c>
      <c r="Y54" s="19">
        <f t="shared" si="39"/>
        <v>0</v>
      </c>
      <c r="Z54" s="128">
        <f>JULI!Z54+AGUSTUS!Z54+SEPTEMBER!Z54</f>
        <v>83</v>
      </c>
      <c r="AA54" s="19">
        <f t="shared" si="9"/>
        <v>83</v>
      </c>
      <c r="AB54" s="128">
        <f>JULI!AB54+AGUSTUS!AB54+SEPTEMBER!AB54</f>
        <v>0</v>
      </c>
      <c r="AC54" s="19">
        <f t="shared" si="40"/>
        <v>0</v>
      </c>
      <c r="AD54" s="128">
        <f>JULI!AD54+AGUSTUS!AD54+SEPTEMBER!AD54</f>
        <v>83</v>
      </c>
      <c r="AE54" s="19">
        <f t="shared" si="11"/>
        <v>83</v>
      </c>
      <c r="AF54" s="128">
        <f>JULI!AF54+AGUSTUS!AF54+SEPTEMBER!AF54</f>
        <v>1</v>
      </c>
      <c r="AG54" s="19">
        <f t="shared" si="41"/>
        <v>1.2048192771084338</v>
      </c>
      <c r="AH54" s="128">
        <f>JULI!AH54+AGUSTUS!AH54+SEPTEMBER!AH54</f>
        <v>83</v>
      </c>
      <c r="AI54" s="19">
        <f t="shared" si="13"/>
        <v>83</v>
      </c>
      <c r="AJ54" s="128">
        <f>JULI!AJ54+AGUSTUS!AJ54+SEPTEMBER!AJ54</f>
        <v>0</v>
      </c>
      <c r="AK54" s="19">
        <f t="shared" si="42"/>
        <v>0</v>
      </c>
      <c r="AL54" s="128">
        <f>JULI!AL54+AGUSTUS!AL54+SEPTEMBER!AL54</f>
        <v>1</v>
      </c>
      <c r="AM54" s="128">
        <f>JULI!AM54+AGUSTUS!AM54+SEPTEMBER!AM54</f>
        <v>2</v>
      </c>
      <c r="AN54" s="128">
        <f>JULI!AN54+AGUSTUS!AN54+SEPTEMBER!AN54</f>
        <v>0</v>
      </c>
      <c r="AO54" s="128">
        <f>JULI!AO54+AGUSTUS!AO54+SEPTEMBER!AO54</f>
        <v>3</v>
      </c>
      <c r="AP54" s="128">
        <f>JULI!AP54+AGUSTUS!AP54+SEPTEMBER!AP54</f>
        <v>0</v>
      </c>
      <c r="AQ54" s="128">
        <f>JULI!AQ54+AGUSTUS!AQ54+SEPTEMBER!AQ54</f>
        <v>0</v>
      </c>
      <c r="AR54" s="128">
        <f>JULI!AR54+AGUSTUS!AR54+SEPTEMBER!AR54</f>
        <v>8</v>
      </c>
      <c r="AS54" s="128">
        <f>JULI!AS54+AGUSTUS!AS54+SEPTEMBER!AS54</f>
        <v>1</v>
      </c>
      <c r="AT54" s="128">
        <f>JULI!AT54+AGUSTUS!AT54+SEPTEMBER!AT54</f>
        <v>0</v>
      </c>
      <c r="AU54" s="128">
        <f>JULI!AU54+AGUSTUS!AU54+SEPTEMBER!AU54</f>
        <v>0</v>
      </c>
      <c r="AV54" s="128">
        <f>JULI!AV54+AGUSTUS!AV54+SEPTEMBER!AV54</f>
        <v>0</v>
      </c>
      <c r="AW54" s="128">
        <f>JULI!AW54+AGUSTUS!AW54+SEPTEMBER!AW54</f>
        <v>0</v>
      </c>
      <c r="AX54" s="128">
        <f>JULI!AX54+AGUSTUS!AX54+SEPTEMBER!AX54</f>
        <v>0</v>
      </c>
      <c r="AY54" s="128">
        <f>JULI!AY54+AGUSTUS!AY54+SEPTEMBER!AY54</f>
        <v>6</v>
      </c>
      <c r="AZ54" s="128">
        <f>JULI!AZ54+AGUSTUS!AZ54+SEPTEMBER!AZ54</f>
        <v>83</v>
      </c>
      <c r="BA54" s="128">
        <f>JULI!BA54+AGUSTUS!BA54+SEPTEMBER!BA54</f>
        <v>21</v>
      </c>
      <c r="BB54" s="28">
        <f t="shared" si="15"/>
        <v>25.301204819277107</v>
      </c>
      <c r="BC54" s="128">
        <f>JULI!BC54+AGUSTUS!BC54+SEPTEMBER!BC54</f>
        <v>0</v>
      </c>
      <c r="BD54" s="28">
        <f t="shared" si="16"/>
        <v>0</v>
      </c>
      <c r="BE54" s="128">
        <f>JULI!BE54+AGUSTUS!BE54+SEPTEMBER!BE54</f>
        <v>0</v>
      </c>
      <c r="BF54" s="29">
        <f t="shared" si="17"/>
        <v>0</v>
      </c>
      <c r="BG54" s="128">
        <f>JULI!BG54+AGUSTUS!BG54+SEPTEMBER!BG54</f>
        <v>28</v>
      </c>
      <c r="BH54" s="29">
        <f t="shared" si="18"/>
        <v>33.734939759036145</v>
      </c>
      <c r="BI54" s="30">
        <f t="shared" si="19"/>
        <v>49</v>
      </c>
      <c r="BJ54" s="29">
        <f t="shared" si="20"/>
        <v>59.036144578313255</v>
      </c>
      <c r="BK54" s="128">
        <f>JULI!BK54+AGUSTUS!BK54+SEPTEMBER!BK54</f>
        <v>34</v>
      </c>
      <c r="BL54" s="19">
        <f t="shared" si="21"/>
        <v>40.963855421686745</v>
      </c>
      <c r="BM54" s="128">
        <f>JULI!BM54+AGUSTUS!BM54+SEPTEMBER!BM54</f>
        <v>0</v>
      </c>
      <c r="BN54" s="19">
        <f t="shared" si="22"/>
        <v>0</v>
      </c>
      <c r="BO54" s="128">
        <f>JULI!BO54+AGUSTUS!BO54+SEPTEMBER!BO54</f>
        <v>0</v>
      </c>
      <c r="BP54" s="19">
        <f t="shared" si="23"/>
        <v>0</v>
      </c>
      <c r="BQ54" s="128">
        <f>JULI!BQ54+AGUSTUS!BQ54+SEPTEMBER!BQ54</f>
        <v>0</v>
      </c>
      <c r="BR54" s="19">
        <f t="shared" si="24"/>
        <v>0</v>
      </c>
      <c r="BS54" s="128">
        <f>JULI!BS54+AGUSTUS!BS54+SEPTEMBER!BS54</f>
        <v>0</v>
      </c>
      <c r="BT54" s="19">
        <f t="shared" si="25"/>
        <v>0</v>
      </c>
      <c r="BU54" s="128">
        <f>JULI!BU54+AGUSTUS!BU54+SEPTEMBER!BU54</f>
        <v>0</v>
      </c>
      <c r="BV54" s="19">
        <f t="shared" si="26"/>
        <v>0</v>
      </c>
      <c r="BW54" s="4" t="s">
        <v>65</v>
      </c>
      <c r="BX54" s="31">
        <f>BI55+BK55+BM55+BO55+BQ55+BS55+BU55</f>
        <v>239</v>
      </c>
      <c r="BY54" s="4"/>
    </row>
    <row r="55" spans="1:77" ht="14.25" customHeight="1">
      <c r="A55" s="52"/>
      <c r="B55" s="52"/>
      <c r="C55" s="35" t="s">
        <v>8</v>
      </c>
      <c r="D55" s="129">
        <f>JULI!D55+AGUSTUS!D55+SEPTEMBER!D55</f>
        <v>279</v>
      </c>
      <c r="E55" s="129">
        <f>JULI!E55+AGUSTUS!E55+SEPTEMBER!E55</f>
        <v>246</v>
      </c>
      <c r="F55" s="129">
        <f>JULI!F55+AGUSTUS!F55+SEPTEMBER!F55</f>
        <v>226</v>
      </c>
      <c r="G55" s="109">
        <f t="shared" si="0"/>
        <v>81.003584229390682</v>
      </c>
      <c r="H55" s="129">
        <f>JULI!H55+AGUSTUS!H55+SEPTEMBER!H55</f>
        <v>60</v>
      </c>
      <c r="I55" s="21">
        <f t="shared" si="37"/>
        <v>26.548672566371685</v>
      </c>
      <c r="J55" s="129">
        <f>JULI!J55+AGUSTUS!J55+SEPTEMBER!J55</f>
        <v>1</v>
      </c>
      <c r="K55" s="23">
        <f t="shared" si="35"/>
        <v>0.44247787610619471</v>
      </c>
      <c r="L55" s="129">
        <f>JULI!L55+AGUSTUS!L55+SEPTEMBER!L55</f>
        <v>0</v>
      </c>
      <c r="M55" s="129">
        <f>JULI!M55+AGUSTUS!M55+SEPTEMBER!M55</f>
        <v>0</v>
      </c>
      <c r="N55" s="129">
        <f>JULI!N55+AGUSTUS!N55+SEPTEMBER!N55</f>
        <v>279</v>
      </c>
      <c r="O55" s="19">
        <f t="shared" si="3"/>
        <v>100</v>
      </c>
      <c r="P55" s="129">
        <f>JULI!P55+AGUSTUS!P55+SEPTEMBER!P55</f>
        <v>38</v>
      </c>
      <c r="Q55" s="19">
        <f t="shared" si="36"/>
        <v>13.620071684587815</v>
      </c>
      <c r="R55" s="129">
        <f>JULI!R55+AGUSTUS!R55+SEPTEMBER!R55</f>
        <v>226</v>
      </c>
      <c r="S55" s="19">
        <f t="shared" si="5"/>
        <v>81.003584229390682</v>
      </c>
      <c r="T55" s="129">
        <f>JULI!T55+AGUSTUS!T55+SEPTEMBER!T55</f>
        <v>0</v>
      </c>
      <c r="U55" s="19">
        <f t="shared" si="38"/>
        <v>0</v>
      </c>
      <c r="V55" s="129">
        <f>JULI!V55+AGUSTUS!V55+SEPTEMBER!V55</f>
        <v>160</v>
      </c>
      <c r="W55" s="19">
        <f t="shared" si="7"/>
        <v>57.347670250896051</v>
      </c>
      <c r="X55" s="129">
        <f>JULI!X55+AGUSTUS!X55+SEPTEMBER!X55</f>
        <v>0</v>
      </c>
      <c r="Y55" s="19">
        <f t="shared" si="39"/>
        <v>0</v>
      </c>
      <c r="Z55" s="129">
        <f>JULI!Z55+AGUSTUS!Z55+SEPTEMBER!Z55</f>
        <v>226</v>
      </c>
      <c r="AA55" s="19">
        <f t="shared" si="9"/>
        <v>81.003584229390682</v>
      </c>
      <c r="AB55" s="129">
        <f>JULI!AB55+AGUSTUS!AB55+SEPTEMBER!AB55</f>
        <v>0</v>
      </c>
      <c r="AC55" s="19">
        <f t="shared" si="40"/>
        <v>0</v>
      </c>
      <c r="AD55" s="129">
        <f>JULI!AD55+AGUSTUS!AD55+SEPTEMBER!AD55</f>
        <v>226</v>
      </c>
      <c r="AE55" s="19">
        <f t="shared" si="11"/>
        <v>81.003584229390682</v>
      </c>
      <c r="AF55" s="129">
        <f>JULI!AF55+AGUSTUS!AF55+SEPTEMBER!AF55</f>
        <v>4</v>
      </c>
      <c r="AG55" s="19">
        <f t="shared" si="41"/>
        <v>1.7699115044247788</v>
      </c>
      <c r="AH55" s="129">
        <f>JULI!AH55+AGUSTUS!AH55+SEPTEMBER!AH55</f>
        <v>226</v>
      </c>
      <c r="AI55" s="19">
        <f t="shared" si="13"/>
        <v>81.003584229390682</v>
      </c>
      <c r="AJ55" s="129">
        <f>JULI!AJ55+AGUSTUS!AJ55+SEPTEMBER!AJ55</f>
        <v>1</v>
      </c>
      <c r="AK55" s="19">
        <f t="shared" si="42"/>
        <v>0.44247787610619471</v>
      </c>
      <c r="AL55" s="129">
        <f>JULI!AL55+AGUSTUS!AL55+SEPTEMBER!AL55</f>
        <v>4</v>
      </c>
      <c r="AM55" s="129">
        <f>JULI!AM55+AGUSTUS!AM55+SEPTEMBER!AM55</f>
        <v>5</v>
      </c>
      <c r="AN55" s="129">
        <f>JULI!AN55+AGUSTUS!AN55+SEPTEMBER!AN55</f>
        <v>0</v>
      </c>
      <c r="AO55" s="129">
        <f>JULI!AO55+AGUSTUS!AO55+SEPTEMBER!AO55</f>
        <v>10</v>
      </c>
      <c r="AP55" s="129">
        <f>JULI!AP55+AGUSTUS!AP55+SEPTEMBER!AP55</f>
        <v>0</v>
      </c>
      <c r="AQ55" s="129">
        <f>JULI!AQ55+AGUSTUS!AQ55+SEPTEMBER!AQ55</f>
        <v>0</v>
      </c>
      <c r="AR55" s="129">
        <f>JULI!AR55+AGUSTUS!AR55+SEPTEMBER!AR55</f>
        <v>21</v>
      </c>
      <c r="AS55" s="129">
        <f>JULI!AS55+AGUSTUS!AS55+SEPTEMBER!AS55</f>
        <v>1</v>
      </c>
      <c r="AT55" s="129">
        <f>JULI!AT55+AGUSTUS!AT55+SEPTEMBER!AT55</f>
        <v>0</v>
      </c>
      <c r="AU55" s="129">
        <f>JULI!AU55+AGUSTUS!AU55+SEPTEMBER!AU55</f>
        <v>0</v>
      </c>
      <c r="AV55" s="129">
        <f>JULI!AV55+AGUSTUS!AV55+SEPTEMBER!AV55</f>
        <v>0</v>
      </c>
      <c r="AW55" s="129">
        <f>JULI!AW55+AGUSTUS!AW55+SEPTEMBER!AW55</f>
        <v>1</v>
      </c>
      <c r="AX55" s="129">
        <f>JULI!AX55+AGUSTUS!AX55+SEPTEMBER!AX55</f>
        <v>0</v>
      </c>
      <c r="AY55" s="129">
        <f>JULI!AY55+AGUSTUS!AY55+SEPTEMBER!AY55</f>
        <v>18</v>
      </c>
      <c r="AZ55" s="129">
        <f>JULI!AZ55+AGUSTUS!AZ55+SEPTEMBER!AZ55</f>
        <v>239</v>
      </c>
      <c r="BA55" s="129">
        <f>JULI!BA55+AGUSTUS!BA55+SEPTEMBER!BA55</f>
        <v>54</v>
      </c>
      <c r="BB55" s="28">
        <f t="shared" si="15"/>
        <v>22.594142259414227</v>
      </c>
      <c r="BC55" s="129">
        <f>JULI!BC55+AGUSTUS!BC55+SEPTEMBER!BC55</f>
        <v>3</v>
      </c>
      <c r="BD55" s="28">
        <f t="shared" si="16"/>
        <v>1.2552301255230125</v>
      </c>
      <c r="BE55" s="129">
        <f>JULI!BE55+AGUSTUS!BE55+SEPTEMBER!BE55</f>
        <v>0</v>
      </c>
      <c r="BF55" s="29">
        <f t="shared" si="17"/>
        <v>0</v>
      </c>
      <c r="BG55" s="129">
        <f>JULI!BG55+AGUSTUS!BG55+SEPTEMBER!BG55</f>
        <v>84</v>
      </c>
      <c r="BH55" s="29">
        <f t="shared" si="18"/>
        <v>35.146443514644346</v>
      </c>
      <c r="BI55" s="30">
        <f t="shared" si="19"/>
        <v>141</v>
      </c>
      <c r="BJ55" s="29">
        <f t="shared" si="20"/>
        <v>58.995815899581594</v>
      </c>
      <c r="BK55" s="129">
        <f>JULI!BK55+AGUSTUS!BK55+SEPTEMBER!BK55</f>
        <v>98</v>
      </c>
      <c r="BL55" s="19">
        <f t="shared" si="21"/>
        <v>41.004184100418414</v>
      </c>
      <c r="BM55" s="129">
        <f>JULI!BM55+AGUSTUS!BM55+SEPTEMBER!BM55</f>
        <v>0</v>
      </c>
      <c r="BN55" s="19">
        <f t="shared" si="22"/>
        <v>0</v>
      </c>
      <c r="BO55" s="129">
        <f>JULI!BO55+AGUSTUS!BO55+SEPTEMBER!BO55</f>
        <v>0</v>
      </c>
      <c r="BP55" s="19">
        <f t="shared" si="23"/>
        <v>0</v>
      </c>
      <c r="BQ55" s="129">
        <f>JULI!BQ55+AGUSTUS!BQ55+SEPTEMBER!BQ55</f>
        <v>0</v>
      </c>
      <c r="BR55" s="19">
        <f t="shared" si="24"/>
        <v>0</v>
      </c>
      <c r="BS55" s="129">
        <f>JULI!BS55+AGUSTUS!BS55+SEPTEMBER!BS55</f>
        <v>0</v>
      </c>
      <c r="BT55" s="19">
        <f t="shared" si="25"/>
        <v>0</v>
      </c>
      <c r="BU55" s="129">
        <f>JULI!BU55+AGUSTUS!BU55+SEPTEMBER!BU55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98">
        <v>11</v>
      </c>
      <c r="B56" s="199" t="s">
        <v>106</v>
      </c>
      <c r="C56" s="32" t="s">
        <v>107</v>
      </c>
      <c r="D56" s="128">
        <f>JULI!D56+AGUSTUS!D56+SEPTEMBER!D56</f>
        <v>77</v>
      </c>
      <c r="E56" s="128">
        <f>JULI!E56+AGUSTUS!E56+SEPTEMBER!E56</f>
        <v>51</v>
      </c>
      <c r="F56" s="128">
        <f>JULI!F56+AGUSTUS!F56+SEPTEMBER!F56</f>
        <v>43</v>
      </c>
      <c r="G56" s="19">
        <f t="shared" si="0"/>
        <v>55.844155844155843</v>
      </c>
      <c r="H56" s="128">
        <f>JULI!H56+AGUSTUS!H56+SEPTEMBER!H56</f>
        <v>12</v>
      </c>
      <c r="I56" s="21">
        <f t="shared" si="37"/>
        <v>27.906976744186046</v>
      </c>
      <c r="J56" s="128">
        <f>JULI!J56+AGUSTUS!J56+SEPTEMBER!J56</f>
        <v>0</v>
      </c>
      <c r="K56" s="23">
        <f t="shared" si="35"/>
        <v>0</v>
      </c>
      <c r="L56" s="128">
        <f>JULI!L56+AGUSTUS!L56+SEPTEMBER!L56</f>
        <v>0</v>
      </c>
      <c r="M56" s="128">
        <f>JULI!M56+AGUSTUS!M56+SEPTEMBER!M56</f>
        <v>0</v>
      </c>
      <c r="N56" s="128">
        <f>JULI!N56+AGUSTUS!N56+SEPTEMBER!N56</f>
        <v>76</v>
      </c>
      <c r="O56" s="19">
        <f t="shared" si="3"/>
        <v>98.701298701298697</v>
      </c>
      <c r="P56" s="128">
        <f>JULI!P56+AGUSTUS!P56+SEPTEMBER!P56</f>
        <v>2</v>
      </c>
      <c r="Q56" s="19">
        <f t="shared" si="36"/>
        <v>2.6315789473684208</v>
      </c>
      <c r="R56" s="128">
        <f>JULI!R56+AGUSTUS!R56+SEPTEMBER!R56</f>
        <v>43</v>
      </c>
      <c r="S56" s="19">
        <f t="shared" si="5"/>
        <v>55.844155844155843</v>
      </c>
      <c r="T56" s="128">
        <f>JULI!T56+AGUSTUS!T56+SEPTEMBER!T56</f>
        <v>0</v>
      </c>
      <c r="U56" s="19">
        <f t="shared" si="38"/>
        <v>0</v>
      </c>
      <c r="V56" s="128">
        <f>JULI!V56+AGUSTUS!V56+SEPTEMBER!V56</f>
        <v>43</v>
      </c>
      <c r="W56" s="19">
        <f t="shared" si="7"/>
        <v>55.844155844155843</v>
      </c>
      <c r="X56" s="128">
        <f>JULI!X56+AGUSTUS!X56+SEPTEMBER!X56</f>
        <v>0</v>
      </c>
      <c r="Y56" s="19">
        <f t="shared" si="39"/>
        <v>0</v>
      </c>
      <c r="Z56" s="128">
        <f>JULI!Z56+AGUSTUS!Z56+SEPTEMBER!Z56</f>
        <v>43</v>
      </c>
      <c r="AA56" s="19">
        <f t="shared" si="9"/>
        <v>55.844155844155843</v>
      </c>
      <c r="AB56" s="128">
        <f>JULI!AB56+AGUSTUS!AB56+SEPTEMBER!AB56</f>
        <v>0</v>
      </c>
      <c r="AC56" s="19">
        <f t="shared" si="40"/>
        <v>0</v>
      </c>
      <c r="AD56" s="128">
        <f>JULI!AD56+AGUSTUS!AD56+SEPTEMBER!AD56</f>
        <v>43</v>
      </c>
      <c r="AE56" s="19">
        <f t="shared" si="11"/>
        <v>55.844155844155843</v>
      </c>
      <c r="AF56" s="128">
        <f>JULI!AF56+AGUSTUS!AF56+SEPTEMBER!AF56</f>
        <v>1</v>
      </c>
      <c r="AG56" s="19">
        <f t="shared" si="41"/>
        <v>2.3255813953488373</v>
      </c>
      <c r="AH56" s="128">
        <f>JULI!AH56+AGUSTUS!AH56+SEPTEMBER!AH56</f>
        <v>43</v>
      </c>
      <c r="AI56" s="19">
        <f t="shared" si="13"/>
        <v>55.844155844155843</v>
      </c>
      <c r="AJ56" s="128">
        <f>JULI!AJ56+AGUSTUS!AJ56+SEPTEMBER!AJ56</f>
        <v>0</v>
      </c>
      <c r="AK56" s="19">
        <f t="shared" si="42"/>
        <v>0</v>
      </c>
      <c r="AL56" s="128">
        <f>JULI!AL56+AGUSTUS!AL56+SEPTEMBER!AL56</f>
        <v>0</v>
      </c>
      <c r="AM56" s="128">
        <f>JULI!AM56+AGUSTUS!AM56+SEPTEMBER!AM56</f>
        <v>0</v>
      </c>
      <c r="AN56" s="128">
        <f>JULI!AN56+AGUSTUS!AN56+SEPTEMBER!AN56</f>
        <v>1</v>
      </c>
      <c r="AO56" s="128">
        <f>JULI!AO56+AGUSTUS!AO56+SEPTEMBER!AO56</f>
        <v>1</v>
      </c>
      <c r="AP56" s="128">
        <f>JULI!AP56+AGUSTUS!AP56+SEPTEMBER!AP56</f>
        <v>0</v>
      </c>
      <c r="AQ56" s="128">
        <f>JULI!AQ56+AGUSTUS!AQ56+SEPTEMBER!AQ56</f>
        <v>0</v>
      </c>
      <c r="AR56" s="128">
        <f>JULI!AR56+AGUSTUS!AR56+SEPTEMBER!AR56</f>
        <v>0</v>
      </c>
      <c r="AS56" s="128">
        <f>JULI!AS56+AGUSTUS!AS56+SEPTEMBER!AS56</f>
        <v>0</v>
      </c>
      <c r="AT56" s="128">
        <f>JULI!AT56+AGUSTUS!AT56+SEPTEMBER!AT56</f>
        <v>0</v>
      </c>
      <c r="AU56" s="128">
        <f>JULI!AU56+AGUSTUS!AU56+SEPTEMBER!AU56</f>
        <v>0</v>
      </c>
      <c r="AV56" s="128">
        <f>JULI!AV56+AGUSTUS!AV56+SEPTEMBER!AV56</f>
        <v>0</v>
      </c>
      <c r="AW56" s="128">
        <f>JULI!AW56+AGUSTUS!AW56+SEPTEMBER!AW56</f>
        <v>0</v>
      </c>
      <c r="AX56" s="128">
        <f>JULI!AX56+AGUSTUS!AX56+SEPTEMBER!AX56</f>
        <v>0</v>
      </c>
      <c r="AY56" s="128">
        <f>JULI!AY56+AGUSTUS!AY56+SEPTEMBER!AY56</f>
        <v>1</v>
      </c>
      <c r="AZ56" s="128">
        <f>JULI!AZ56+AGUSTUS!AZ56+SEPTEMBER!AZ56</f>
        <v>25</v>
      </c>
      <c r="BA56" s="128">
        <f>JULI!BA56+AGUSTUS!BA56+SEPTEMBER!BA56</f>
        <v>3</v>
      </c>
      <c r="BB56" s="28">
        <f t="shared" si="15"/>
        <v>12</v>
      </c>
      <c r="BC56" s="128">
        <f>JULI!BC56+AGUSTUS!BC56+SEPTEMBER!BC56</f>
        <v>0</v>
      </c>
      <c r="BD56" s="28">
        <f t="shared" si="16"/>
        <v>0</v>
      </c>
      <c r="BE56" s="128">
        <f>JULI!BE56+AGUSTUS!BE56+SEPTEMBER!BE56</f>
        <v>0</v>
      </c>
      <c r="BF56" s="29">
        <f t="shared" si="17"/>
        <v>0</v>
      </c>
      <c r="BG56" s="128">
        <f>JULI!BG56+AGUSTUS!BG56+SEPTEMBER!BG56</f>
        <v>11</v>
      </c>
      <c r="BH56" s="29">
        <f t="shared" si="18"/>
        <v>44</v>
      </c>
      <c r="BI56" s="30">
        <f t="shared" si="19"/>
        <v>14</v>
      </c>
      <c r="BJ56" s="29">
        <f t="shared" si="20"/>
        <v>56.000000000000007</v>
      </c>
      <c r="BK56" s="128">
        <f>JULI!BK56+AGUSTUS!BK56+SEPTEMBER!BK56</f>
        <v>11</v>
      </c>
      <c r="BL56" s="19">
        <f t="shared" si="21"/>
        <v>44</v>
      </c>
      <c r="BM56" s="128">
        <f>JULI!BM56+AGUSTUS!BM56+SEPTEMBER!BM56</f>
        <v>0</v>
      </c>
      <c r="BN56" s="19">
        <f t="shared" si="22"/>
        <v>0</v>
      </c>
      <c r="BO56" s="128">
        <f>JULI!BO56+AGUSTUS!BO56+SEPTEMBER!BO56</f>
        <v>0</v>
      </c>
      <c r="BP56" s="19">
        <f t="shared" si="23"/>
        <v>0</v>
      </c>
      <c r="BQ56" s="128">
        <f>JULI!BQ56+AGUSTUS!BQ56+SEPTEMBER!BQ56</f>
        <v>0</v>
      </c>
      <c r="BR56" s="19">
        <f t="shared" si="24"/>
        <v>0</v>
      </c>
      <c r="BS56" s="128">
        <f>JULI!BS56+AGUSTUS!BS56+SEPTEMBER!BS56</f>
        <v>0</v>
      </c>
      <c r="BT56" s="19">
        <f t="shared" si="25"/>
        <v>0</v>
      </c>
      <c r="BU56" s="128">
        <f>JULI!BU56+AGUSTUS!BU56+SEPTEMBER!BU56</f>
        <v>0</v>
      </c>
      <c r="BV56" s="19">
        <f t="shared" si="26"/>
        <v>0</v>
      </c>
      <c r="BW56" s="4" t="s">
        <v>61</v>
      </c>
      <c r="BX56" s="31">
        <f>SUM(AL60:AY60)+AB60+AF60+AJ60</f>
        <v>25</v>
      </c>
      <c r="BY56" s="4"/>
    </row>
    <row r="57" spans="1:77" ht="14.25" customHeight="1">
      <c r="A57" s="174"/>
      <c r="B57" s="174"/>
      <c r="C57" s="32" t="s">
        <v>108</v>
      </c>
      <c r="D57" s="128">
        <f>JULI!D57+AGUSTUS!D57+SEPTEMBER!D57</f>
        <v>73</v>
      </c>
      <c r="E57" s="128">
        <f>JULI!E57+AGUSTUS!E57+SEPTEMBER!E57</f>
        <v>68</v>
      </c>
      <c r="F57" s="128">
        <f>JULI!F57+AGUSTUS!F57+SEPTEMBER!F57</f>
        <v>48</v>
      </c>
      <c r="G57" s="19">
        <f t="shared" si="0"/>
        <v>65.753424657534239</v>
      </c>
      <c r="H57" s="128">
        <f>JULI!H57+AGUSTUS!H57+SEPTEMBER!H57</f>
        <v>7</v>
      </c>
      <c r="I57" s="21">
        <f t="shared" si="37"/>
        <v>14.583333333333334</v>
      </c>
      <c r="J57" s="128">
        <f>JULI!J57+AGUSTUS!J57+SEPTEMBER!J57</f>
        <v>0</v>
      </c>
      <c r="K57" s="23">
        <f t="shared" si="35"/>
        <v>0</v>
      </c>
      <c r="L57" s="128">
        <f>JULI!L57+AGUSTUS!L57+SEPTEMBER!L57</f>
        <v>0</v>
      </c>
      <c r="M57" s="128">
        <f>JULI!M57+AGUSTUS!M57+SEPTEMBER!M57</f>
        <v>0</v>
      </c>
      <c r="N57" s="128">
        <f>JULI!N57+AGUSTUS!N57+SEPTEMBER!N57</f>
        <v>66</v>
      </c>
      <c r="O57" s="19">
        <f t="shared" si="3"/>
        <v>90.410958904109577</v>
      </c>
      <c r="P57" s="128">
        <f>JULI!P57+AGUSTUS!P57+SEPTEMBER!P57</f>
        <v>1</v>
      </c>
      <c r="Q57" s="19">
        <f t="shared" si="36"/>
        <v>1.5151515151515151</v>
      </c>
      <c r="R57" s="128">
        <f>JULI!R57+AGUSTUS!R57+SEPTEMBER!R57</f>
        <v>48</v>
      </c>
      <c r="S57" s="19">
        <f t="shared" si="5"/>
        <v>65.753424657534239</v>
      </c>
      <c r="T57" s="128">
        <f>JULI!T57+AGUSTUS!T57+SEPTEMBER!T57</f>
        <v>0</v>
      </c>
      <c r="U57" s="19">
        <f t="shared" si="38"/>
        <v>0</v>
      </c>
      <c r="V57" s="128">
        <f>JULI!V57+AGUSTUS!V57+SEPTEMBER!V57</f>
        <v>48</v>
      </c>
      <c r="W57" s="19">
        <f t="shared" si="7"/>
        <v>65.753424657534239</v>
      </c>
      <c r="X57" s="128">
        <f>JULI!X57+AGUSTUS!X57+SEPTEMBER!X57</f>
        <v>0</v>
      </c>
      <c r="Y57" s="19">
        <f t="shared" si="39"/>
        <v>0</v>
      </c>
      <c r="Z57" s="128">
        <f>JULI!Z57+AGUSTUS!Z57+SEPTEMBER!Z57</f>
        <v>48</v>
      </c>
      <c r="AA57" s="19">
        <f t="shared" si="9"/>
        <v>65.753424657534239</v>
      </c>
      <c r="AB57" s="128">
        <f>JULI!AB57+AGUSTUS!AB57+SEPTEMBER!AB57</f>
        <v>0</v>
      </c>
      <c r="AC57" s="19">
        <f t="shared" si="40"/>
        <v>0</v>
      </c>
      <c r="AD57" s="128">
        <f>JULI!AD57+AGUSTUS!AD57+SEPTEMBER!AD57</f>
        <v>48</v>
      </c>
      <c r="AE57" s="19">
        <f t="shared" si="11"/>
        <v>65.753424657534239</v>
      </c>
      <c r="AF57" s="128">
        <f>JULI!AF57+AGUSTUS!AF57+SEPTEMBER!AF57</f>
        <v>0</v>
      </c>
      <c r="AG57" s="19">
        <f t="shared" si="41"/>
        <v>0</v>
      </c>
      <c r="AH57" s="128">
        <f>JULI!AH57+AGUSTUS!AH57+SEPTEMBER!AH57</f>
        <v>48</v>
      </c>
      <c r="AI57" s="19">
        <f t="shared" si="13"/>
        <v>65.753424657534239</v>
      </c>
      <c r="AJ57" s="128">
        <f>JULI!AJ57+AGUSTUS!AJ57+SEPTEMBER!AJ57</f>
        <v>0</v>
      </c>
      <c r="AK57" s="19">
        <f t="shared" si="42"/>
        <v>0</v>
      </c>
      <c r="AL57" s="128">
        <f>JULI!AL57+AGUSTUS!AL57+SEPTEMBER!AL57</f>
        <v>0</v>
      </c>
      <c r="AM57" s="128">
        <f>JULI!AM57+AGUSTUS!AM57+SEPTEMBER!AM57</f>
        <v>0</v>
      </c>
      <c r="AN57" s="128">
        <f>JULI!AN57+AGUSTUS!AN57+SEPTEMBER!AN57</f>
        <v>0</v>
      </c>
      <c r="AO57" s="128">
        <f>JULI!AO57+AGUSTUS!AO57+SEPTEMBER!AO57</f>
        <v>0</v>
      </c>
      <c r="AP57" s="128">
        <f>JULI!AP57+AGUSTUS!AP57+SEPTEMBER!AP57</f>
        <v>0</v>
      </c>
      <c r="AQ57" s="128">
        <f>JULI!AQ57+AGUSTUS!AQ57+SEPTEMBER!AQ57</f>
        <v>0</v>
      </c>
      <c r="AR57" s="128">
        <f>JULI!AR57+AGUSTUS!AR57+SEPTEMBER!AR57</f>
        <v>6</v>
      </c>
      <c r="AS57" s="128">
        <f>JULI!AS57+AGUSTUS!AS57+SEPTEMBER!AS57</f>
        <v>0</v>
      </c>
      <c r="AT57" s="128">
        <f>JULI!AT57+AGUSTUS!AT57+SEPTEMBER!AT57</f>
        <v>0</v>
      </c>
      <c r="AU57" s="128">
        <f>JULI!AU57+AGUSTUS!AU57+SEPTEMBER!AU57</f>
        <v>0</v>
      </c>
      <c r="AV57" s="128">
        <f>JULI!AV57+AGUSTUS!AV57+SEPTEMBER!AV57</f>
        <v>0</v>
      </c>
      <c r="AW57" s="128">
        <f>JULI!AW57+AGUSTUS!AW57+SEPTEMBER!AW57</f>
        <v>0</v>
      </c>
      <c r="AX57" s="128">
        <f>JULI!AX57+AGUSTUS!AX57+SEPTEMBER!AX57</f>
        <v>1</v>
      </c>
      <c r="AY57" s="128">
        <f>JULI!AY57+AGUSTUS!AY57+SEPTEMBER!AY57</f>
        <v>4</v>
      </c>
      <c r="AZ57" s="128">
        <f>JULI!AZ57+AGUSTUS!AZ57+SEPTEMBER!AZ57</f>
        <v>47</v>
      </c>
      <c r="BA57" s="128">
        <f>JULI!BA57+AGUSTUS!BA57+SEPTEMBER!BA57</f>
        <v>8</v>
      </c>
      <c r="BB57" s="28">
        <f t="shared" si="15"/>
        <v>17.021276595744681</v>
      </c>
      <c r="BC57" s="128">
        <f>JULI!BC57+AGUSTUS!BC57+SEPTEMBER!BC57</f>
        <v>0</v>
      </c>
      <c r="BD57" s="28">
        <f t="shared" si="16"/>
        <v>0</v>
      </c>
      <c r="BE57" s="128">
        <f>JULI!BE57+AGUSTUS!BE57+SEPTEMBER!BE57</f>
        <v>0</v>
      </c>
      <c r="BF57" s="29">
        <f t="shared" si="17"/>
        <v>0</v>
      </c>
      <c r="BG57" s="128">
        <f>JULI!BG57+AGUSTUS!BG57+SEPTEMBER!BG57</f>
        <v>15</v>
      </c>
      <c r="BH57" s="29">
        <f t="shared" si="18"/>
        <v>31.914893617021278</v>
      </c>
      <c r="BI57" s="30">
        <f t="shared" si="19"/>
        <v>23</v>
      </c>
      <c r="BJ57" s="29">
        <f t="shared" si="20"/>
        <v>48.936170212765958</v>
      </c>
      <c r="BK57" s="128">
        <f>JULI!BK57+AGUSTUS!BK57+SEPTEMBER!BK57</f>
        <v>24</v>
      </c>
      <c r="BL57" s="19">
        <f t="shared" si="21"/>
        <v>51.063829787234042</v>
      </c>
      <c r="BM57" s="128">
        <f>JULI!BM57+AGUSTUS!BM57+SEPTEMBER!BM57</f>
        <v>0</v>
      </c>
      <c r="BN57" s="19">
        <f t="shared" si="22"/>
        <v>0</v>
      </c>
      <c r="BO57" s="128">
        <f>JULI!BO57+AGUSTUS!BO57+SEPTEMBER!BO57</f>
        <v>0</v>
      </c>
      <c r="BP57" s="19">
        <f t="shared" si="23"/>
        <v>0</v>
      </c>
      <c r="BQ57" s="128">
        <f>JULI!BQ57+AGUSTUS!BQ57+SEPTEMBER!BQ57</f>
        <v>0</v>
      </c>
      <c r="BR57" s="19">
        <f t="shared" si="24"/>
        <v>0</v>
      </c>
      <c r="BS57" s="128">
        <f>JULI!BS57+AGUSTUS!BS57+SEPTEMBER!BS57</f>
        <v>0</v>
      </c>
      <c r="BT57" s="19">
        <f t="shared" si="25"/>
        <v>0</v>
      </c>
      <c r="BU57" s="128">
        <f>JULI!BU57+AGUSTUS!BU57+SEPTEMBER!BU57</f>
        <v>0</v>
      </c>
      <c r="BV57" s="19">
        <f t="shared" si="26"/>
        <v>0</v>
      </c>
      <c r="BW57" s="4" t="s">
        <v>63</v>
      </c>
      <c r="BX57" s="31">
        <f>BI60+BK60+BM60+BO60+BQ60+BS60</f>
        <v>130</v>
      </c>
      <c r="BY57" s="4"/>
    </row>
    <row r="58" spans="1:77" ht="14.25" customHeight="1">
      <c r="A58" s="174"/>
      <c r="B58" s="174"/>
      <c r="C58" s="32" t="s">
        <v>109</v>
      </c>
      <c r="D58" s="128">
        <f>JULI!D58+AGUSTUS!D58+SEPTEMBER!D58</f>
        <v>32</v>
      </c>
      <c r="E58" s="128">
        <f>JULI!E58+AGUSTUS!E58+SEPTEMBER!E58</f>
        <v>38</v>
      </c>
      <c r="F58" s="128">
        <f>JULI!F58+AGUSTUS!F58+SEPTEMBER!F58</f>
        <v>30</v>
      </c>
      <c r="G58" s="19">
        <f t="shared" si="0"/>
        <v>93.75</v>
      </c>
      <c r="H58" s="128">
        <f>JULI!H58+AGUSTUS!H58+SEPTEMBER!H58</f>
        <v>6</v>
      </c>
      <c r="I58" s="21">
        <f t="shared" si="37"/>
        <v>20</v>
      </c>
      <c r="J58" s="128">
        <f>JULI!J58+AGUSTUS!J58+SEPTEMBER!J58</f>
        <v>0</v>
      </c>
      <c r="K58" s="23">
        <f t="shared" si="35"/>
        <v>0</v>
      </c>
      <c r="L58" s="128">
        <f>JULI!L58+AGUSTUS!L58+SEPTEMBER!L58</f>
        <v>0</v>
      </c>
      <c r="M58" s="128">
        <f>JULI!M58+AGUSTUS!M58+SEPTEMBER!M58</f>
        <v>0</v>
      </c>
      <c r="N58" s="128">
        <f>JULI!N58+AGUSTUS!N58+SEPTEMBER!N58</f>
        <v>30</v>
      </c>
      <c r="O58" s="19">
        <f t="shared" si="3"/>
        <v>93.75</v>
      </c>
      <c r="P58" s="128">
        <f>JULI!P58+AGUSTUS!P58+SEPTEMBER!P58</f>
        <v>0</v>
      </c>
      <c r="Q58" s="19">
        <f t="shared" si="36"/>
        <v>0</v>
      </c>
      <c r="R58" s="128">
        <f>JULI!R58+AGUSTUS!R58+SEPTEMBER!R58</f>
        <v>30</v>
      </c>
      <c r="S58" s="19">
        <f t="shared" si="5"/>
        <v>93.75</v>
      </c>
      <c r="T58" s="128">
        <f>JULI!T58+AGUSTUS!T58+SEPTEMBER!T58</f>
        <v>0</v>
      </c>
      <c r="U58" s="19">
        <f t="shared" si="38"/>
        <v>0</v>
      </c>
      <c r="V58" s="128">
        <f>JULI!V58+AGUSTUS!V58+SEPTEMBER!V58</f>
        <v>30</v>
      </c>
      <c r="W58" s="19">
        <f t="shared" si="7"/>
        <v>93.75</v>
      </c>
      <c r="X58" s="128">
        <f>JULI!X58+AGUSTUS!X58+SEPTEMBER!X58</f>
        <v>0</v>
      </c>
      <c r="Y58" s="19">
        <f t="shared" si="39"/>
        <v>0</v>
      </c>
      <c r="Z58" s="128">
        <f>JULI!Z58+AGUSTUS!Z58+SEPTEMBER!Z58</f>
        <v>30</v>
      </c>
      <c r="AA58" s="19">
        <f t="shared" si="9"/>
        <v>93.75</v>
      </c>
      <c r="AB58" s="128">
        <f>JULI!AB58+AGUSTUS!AB58+SEPTEMBER!AB58</f>
        <v>0</v>
      </c>
      <c r="AC58" s="19">
        <f t="shared" si="40"/>
        <v>0</v>
      </c>
      <c r="AD58" s="128">
        <f>JULI!AD58+AGUSTUS!AD58+SEPTEMBER!AD58</f>
        <v>30</v>
      </c>
      <c r="AE58" s="19">
        <f t="shared" si="11"/>
        <v>93.75</v>
      </c>
      <c r="AF58" s="128">
        <f>JULI!AF58+AGUSTUS!AF58+SEPTEMBER!AF58</f>
        <v>0</v>
      </c>
      <c r="AG58" s="19">
        <f t="shared" si="41"/>
        <v>0</v>
      </c>
      <c r="AH58" s="128">
        <f>JULI!AH58+AGUSTUS!AH58+SEPTEMBER!AH58</f>
        <v>30</v>
      </c>
      <c r="AI58" s="19">
        <f t="shared" si="13"/>
        <v>93.75</v>
      </c>
      <c r="AJ58" s="128">
        <f>JULI!AJ58+AGUSTUS!AJ58+SEPTEMBER!AJ58</f>
        <v>0</v>
      </c>
      <c r="AK58" s="19">
        <f t="shared" si="42"/>
        <v>0</v>
      </c>
      <c r="AL58" s="128">
        <f>JULI!AL58+AGUSTUS!AL58+SEPTEMBER!AL58</f>
        <v>0</v>
      </c>
      <c r="AM58" s="128">
        <f>JULI!AM58+AGUSTUS!AM58+SEPTEMBER!AM58</f>
        <v>0</v>
      </c>
      <c r="AN58" s="128">
        <f>JULI!AN58+AGUSTUS!AN58+SEPTEMBER!AN58</f>
        <v>2</v>
      </c>
      <c r="AO58" s="128">
        <f>JULI!AO58+AGUSTUS!AO58+SEPTEMBER!AO58</f>
        <v>0</v>
      </c>
      <c r="AP58" s="128">
        <f>JULI!AP58+AGUSTUS!AP58+SEPTEMBER!AP58</f>
        <v>0</v>
      </c>
      <c r="AQ58" s="128">
        <f>JULI!AQ58+AGUSTUS!AQ58+SEPTEMBER!AQ58</f>
        <v>0</v>
      </c>
      <c r="AR58" s="128">
        <f>JULI!AR58+AGUSTUS!AR58+SEPTEMBER!AR58</f>
        <v>0</v>
      </c>
      <c r="AS58" s="128">
        <f>JULI!AS58+AGUSTUS!AS58+SEPTEMBER!AS58</f>
        <v>0</v>
      </c>
      <c r="AT58" s="128">
        <f>JULI!AT58+AGUSTUS!AT58+SEPTEMBER!AT58</f>
        <v>0</v>
      </c>
      <c r="AU58" s="128">
        <f>JULI!AU58+AGUSTUS!AU58+SEPTEMBER!AU58</f>
        <v>0</v>
      </c>
      <c r="AV58" s="128">
        <f>JULI!AV58+AGUSTUS!AV58+SEPTEMBER!AV58</f>
        <v>0</v>
      </c>
      <c r="AW58" s="128">
        <f>JULI!AW58+AGUSTUS!AW58+SEPTEMBER!AW58</f>
        <v>0</v>
      </c>
      <c r="AX58" s="128">
        <f>JULI!AX58+AGUSTUS!AX58+SEPTEMBER!AX58</f>
        <v>0</v>
      </c>
      <c r="AY58" s="128">
        <f>JULI!AY58+AGUSTUS!AY58+SEPTEMBER!AY58</f>
        <v>4</v>
      </c>
      <c r="AZ58" s="128">
        <f>JULI!AZ58+AGUSTUS!AZ58+SEPTEMBER!AZ58</f>
        <v>28</v>
      </c>
      <c r="BA58" s="128">
        <f>JULI!BA58+AGUSTUS!BA58+SEPTEMBER!BA58</f>
        <v>3</v>
      </c>
      <c r="BB58" s="28">
        <f t="shared" si="15"/>
        <v>10.714285714285714</v>
      </c>
      <c r="BC58" s="128">
        <f>JULI!BC58+AGUSTUS!BC58+SEPTEMBER!BC58</f>
        <v>0</v>
      </c>
      <c r="BD58" s="28">
        <f t="shared" si="16"/>
        <v>0</v>
      </c>
      <c r="BE58" s="128">
        <f>JULI!BE58+AGUSTUS!BE58+SEPTEMBER!BE58</f>
        <v>0</v>
      </c>
      <c r="BF58" s="29">
        <f t="shared" si="17"/>
        <v>0</v>
      </c>
      <c r="BG58" s="128">
        <f>JULI!BG58+AGUSTUS!BG58+SEPTEMBER!BG58</f>
        <v>11</v>
      </c>
      <c r="BH58" s="29">
        <f t="shared" si="18"/>
        <v>39.285714285714285</v>
      </c>
      <c r="BI58" s="30">
        <f t="shared" si="19"/>
        <v>14</v>
      </c>
      <c r="BJ58" s="29">
        <f t="shared" si="20"/>
        <v>50</v>
      </c>
      <c r="BK58" s="128">
        <f>JULI!BK58+AGUSTUS!BK58+SEPTEMBER!BK58</f>
        <v>14</v>
      </c>
      <c r="BL58" s="19">
        <f t="shared" si="21"/>
        <v>50</v>
      </c>
      <c r="BM58" s="128">
        <f>JULI!BM58+AGUSTUS!BM58+SEPTEMBER!BM58</f>
        <v>0</v>
      </c>
      <c r="BN58" s="19">
        <f t="shared" si="22"/>
        <v>0</v>
      </c>
      <c r="BO58" s="128">
        <f>JULI!BO58+AGUSTUS!BO58+SEPTEMBER!BO58</f>
        <v>0</v>
      </c>
      <c r="BP58" s="19">
        <f t="shared" si="23"/>
        <v>0</v>
      </c>
      <c r="BQ58" s="128">
        <f>JULI!BQ58+AGUSTUS!BQ58+SEPTEMBER!BQ58</f>
        <v>0</v>
      </c>
      <c r="BR58" s="19">
        <f t="shared" si="24"/>
        <v>0</v>
      </c>
      <c r="BS58" s="128">
        <f>JULI!BS58+AGUSTUS!BS58+SEPTEMBER!BS58</f>
        <v>0</v>
      </c>
      <c r="BT58" s="19">
        <f t="shared" si="25"/>
        <v>0</v>
      </c>
      <c r="BU58" s="128">
        <f>JULI!BU58+AGUSTUS!BU58+SEPTEMBER!BU58</f>
        <v>0</v>
      </c>
      <c r="BV58" s="19">
        <f t="shared" si="26"/>
        <v>0</v>
      </c>
      <c r="BW58" s="4" t="s">
        <v>65</v>
      </c>
      <c r="BX58" s="31">
        <f>BI60+BK60+BM60+BO60+BQ60+BS60+BU60</f>
        <v>130</v>
      </c>
      <c r="BY58" s="4"/>
    </row>
    <row r="59" spans="1:77" ht="14.25" customHeight="1">
      <c r="A59" s="175"/>
      <c r="B59" s="175"/>
      <c r="C59" s="32" t="s">
        <v>110</v>
      </c>
      <c r="D59" s="128">
        <f>JULI!D59+AGUSTUS!D59+SEPTEMBER!D59</f>
        <v>25</v>
      </c>
      <c r="E59" s="128">
        <f>JULI!E59+AGUSTUS!E59+SEPTEMBER!E59</f>
        <v>30</v>
      </c>
      <c r="F59" s="128">
        <f>JULI!F59+AGUSTUS!F59+SEPTEMBER!F59</f>
        <v>19</v>
      </c>
      <c r="G59" s="19">
        <f t="shared" si="0"/>
        <v>76</v>
      </c>
      <c r="H59" s="128">
        <f>JULI!H59+AGUSTUS!H59+SEPTEMBER!H59</f>
        <v>2</v>
      </c>
      <c r="I59" s="21">
        <f t="shared" si="37"/>
        <v>10.526315789473683</v>
      </c>
      <c r="J59" s="128">
        <f>JULI!J59+AGUSTUS!J59+SEPTEMBER!J59</f>
        <v>0</v>
      </c>
      <c r="K59" s="23">
        <f t="shared" si="35"/>
        <v>0</v>
      </c>
      <c r="L59" s="128">
        <f>JULI!L59+AGUSTUS!L59+SEPTEMBER!L59</f>
        <v>0</v>
      </c>
      <c r="M59" s="128">
        <f>JULI!M59+AGUSTUS!M59+SEPTEMBER!M59</f>
        <v>0</v>
      </c>
      <c r="N59" s="128">
        <f>JULI!N59+AGUSTUS!N59+SEPTEMBER!N59</f>
        <v>24</v>
      </c>
      <c r="O59" s="19">
        <f t="shared" si="3"/>
        <v>96</v>
      </c>
      <c r="P59" s="128">
        <f>JULI!P59+AGUSTUS!P59+SEPTEMBER!P59</f>
        <v>0</v>
      </c>
      <c r="Q59" s="19">
        <f t="shared" si="36"/>
        <v>0</v>
      </c>
      <c r="R59" s="128">
        <f>JULI!R59+AGUSTUS!R59+SEPTEMBER!R59</f>
        <v>19</v>
      </c>
      <c r="S59" s="19">
        <f t="shared" si="5"/>
        <v>76</v>
      </c>
      <c r="T59" s="128">
        <f>JULI!T59+AGUSTUS!T59+SEPTEMBER!T59</f>
        <v>0</v>
      </c>
      <c r="U59" s="19">
        <f t="shared" si="38"/>
        <v>0</v>
      </c>
      <c r="V59" s="128">
        <f>JULI!V59+AGUSTUS!V59+SEPTEMBER!V59</f>
        <v>19</v>
      </c>
      <c r="W59" s="19">
        <f t="shared" si="7"/>
        <v>76</v>
      </c>
      <c r="X59" s="128">
        <f>JULI!X59+AGUSTUS!X59+SEPTEMBER!X59</f>
        <v>0</v>
      </c>
      <c r="Y59" s="19">
        <f t="shared" si="39"/>
        <v>0</v>
      </c>
      <c r="Z59" s="128">
        <f>JULI!Z59+AGUSTUS!Z59+SEPTEMBER!Z59</f>
        <v>19</v>
      </c>
      <c r="AA59" s="19">
        <f t="shared" si="9"/>
        <v>76</v>
      </c>
      <c r="AB59" s="128">
        <f>JULI!AB59+AGUSTUS!AB59+SEPTEMBER!AB59</f>
        <v>0</v>
      </c>
      <c r="AC59" s="19">
        <f t="shared" si="40"/>
        <v>0</v>
      </c>
      <c r="AD59" s="128">
        <f>JULI!AD59+AGUSTUS!AD59+SEPTEMBER!AD59</f>
        <v>19</v>
      </c>
      <c r="AE59" s="19">
        <f t="shared" si="11"/>
        <v>76</v>
      </c>
      <c r="AF59" s="128">
        <f>JULI!AF59+AGUSTUS!AF59+SEPTEMBER!AF59</f>
        <v>1</v>
      </c>
      <c r="AG59" s="19">
        <f t="shared" si="41"/>
        <v>5.2631578947368416</v>
      </c>
      <c r="AH59" s="128">
        <f>JULI!AH59+AGUSTUS!AH59+SEPTEMBER!AH59</f>
        <v>19</v>
      </c>
      <c r="AI59" s="19">
        <f t="shared" si="13"/>
        <v>76</v>
      </c>
      <c r="AJ59" s="128">
        <f>JULI!AJ59+AGUSTUS!AJ59+SEPTEMBER!AJ59</f>
        <v>0</v>
      </c>
      <c r="AK59" s="19">
        <f t="shared" si="42"/>
        <v>0</v>
      </c>
      <c r="AL59" s="128">
        <f>JULI!AL59+AGUSTUS!AL59+SEPTEMBER!AL59</f>
        <v>0</v>
      </c>
      <c r="AM59" s="128">
        <f>JULI!AM59+AGUSTUS!AM59+SEPTEMBER!AM59</f>
        <v>0</v>
      </c>
      <c r="AN59" s="128">
        <f>JULI!AN59+AGUSTUS!AN59+SEPTEMBER!AN59</f>
        <v>2</v>
      </c>
      <c r="AO59" s="128">
        <f>JULI!AO59+AGUSTUS!AO59+SEPTEMBER!AO59</f>
        <v>0</v>
      </c>
      <c r="AP59" s="128">
        <f>JULI!AP59+AGUSTUS!AP59+SEPTEMBER!AP59</f>
        <v>0</v>
      </c>
      <c r="AQ59" s="128">
        <f>JULI!AQ59+AGUSTUS!AQ59+SEPTEMBER!AQ59</f>
        <v>0</v>
      </c>
      <c r="AR59" s="128">
        <f>JULI!AR59+AGUSTUS!AR59+SEPTEMBER!AR59</f>
        <v>0</v>
      </c>
      <c r="AS59" s="128">
        <f>JULI!AS59+AGUSTUS!AS59+SEPTEMBER!AS59</f>
        <v>0</v>
      </c>
      <c r="AT59" s="128">
        <f>JULI!AT59+AGUSTUS!AT59+SEPTEMBER!AT59</f>
        <v>0</v>
      </c>
      <c r="AU59" s="128">
        <f>JULI!AU59+AGUSTUS!AU59+SEPTEMBER!AU59</f>
        <v>0</v>
      </c>
      <c r="AV59" s="128">
        <f>JULI!AV59+AGUSTUS!AV59+SEPTEMBER!AV59</f>
        <v>0</v>
      </c>
      <c r="AW59" s="128">
        <f>JULI!AW59+AGUSTUS!AW59+SEPTEMBER!AW59</f>
        <v>0</v>
      </c>
      <c r="AX59" s="128">
        <f>JULI!AX59+AGUSTUS!AX59+SEPTEMBER!AX59</f>
        <v>0</v>
      </c>
      <c r="AY59" s="128">
        <f>JULI!AY59+AGUSTUS!AY59+SEPTEMBER!AY59</f>
        <v>1</v>
      </c>
      <c r="AZ59" s="128">
        <f>JULI!AZ59+AGUSTUS!AZ59+SEPTEMBER!AZ59</f>
        <v>30</v>
      </c>
      <c r="BA59" s="128">
        <f>JULI!BA59+AGUSTUS!BA59+SEPTEMBER!BA59</f>
        <v>4</v>
      </c>
      <c r="BB59" s="28">
        <f t="shared" si="15"/>
        <v>13.333333333333334</v>
      </c>
      <c r="BC59" s="128">
        <f>JULI!BC59+AGUSTUS!BC59+SEPTEMBER!BC59</f>
        <v>0</v>
      </c>
      <c r="BD59" s="28">
        <f t="shared" si="16"/>
        <v>0</v>
      </c>
      <c r="BE59" s="128">
        <f>JULI!BE59+AGUSTUS!BE59+SEPTEMBER!BE59</f>
        <v>0</v>
      </c>
      <c r="BF59" s="29">
        <f t="shared" si="17"/>
        <v>0</v>
      </c>
      <c r="BG59" s="128">
        <f>JULI!BG59+AGUSTUS!BG59+SEPTEMBER!BG59</f>
        <v>13</v>
      </c>
      <c r="BH59" s="29">
        <f t="shared" si="18"/>
        <v>43.333333333333336</v>
      </c>
      <c r="BI59" s="30">
        <f t="shared" si="19"/>
        <v>17</v>
      </c>
      <c r="BJ59" s="29">
        <f t="shared" si="20"/>
        <v>56.666666666666664</v>
      </c>
      <c r="BK59" s="128">
        <f>JULI!BK59+AGUSTUS!BK59+SEPTEMBER!BK59</f>
        <v>13</v>
      </c>
      <c r="BL59" s="19">
        <f t="shared" si="21"/>
        <v>43.333333333333336</v>
      </c>
      <c r="BM59" s="128">
        <f>JULI!BM59+AGUSTUS!BM59+SEPTEMBER!BM59</f>
        <v>0</v>
      </c>
      <c r="BN59" s="19">
        <f t="shared" si="22"/>
        <v>0</v>
      </c>
      <c r="BO59" s="128">
        <f>JULI!BO59+AGUSTUS!BO59+SEPTEMBER!BO59</f>
        <v>0</v>
      </c>
      <c r="BP59" s="19">
        <f t="shared" si="23"/>
        <v>0</v>
      </c>
      <c r="BQ59" s="128">
        <f>JULI!BQ59+AGUSTUS!BQ59+SEPTEMBER!BQ59</f>
        <v>0</v>
      </c>
      <c r="BR59" s="19">
        <f t="shared" si="24"/>
        <v>0</v>
      </c>
      <c r="BS59" s="128">
        <f>JULI!BS59+AGUSTUS!BS59+SEPTEMBER!BS59</f>
        <v>0</v>
      </c>
      <c r="BT59" s="19">
        <f t="shared" si="25"/>
        <v>0</v>
      </c>
      <c r="BU59" s="128">
        <f>JULI!BU59+AGUSTUS!BU59+SEPTEMBER!BU59</f>
        <v>0</v>
      </c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>
        <f>JULI!D60+AGUSTUS!D60+SEPTEMBER!D60</f>
        <v>207</v>
      </c>
      <c r="E60" s="129">
        <f>JULI!E60+AGUSTUS!E60+SEPTEMBER!E60</f>
        <v>187</v>
      </c>
      <c r="F60" s="129">
        <f>JULI!F60+AGUSTUS!F60+SEPTEMBER!F60</f>
        <v>140</v>
      </c>
      <c r="G60" s="120">
        <f t="shared" si="0"/>
        <v>67.632850241545896</v>
      </c>
      <c r="H60" s="129">
        <f>JULI!H60+AGUSTUS!H60+SEPTEMBER!H60</f>
        <v>27</v>
      </c>
      <c r="I60" s="21">
        <f t="shared" si="37"/>
        <v>19.285714285714288</v>
      </c>
      <c r="J60" s="129">
        <f>JULI!J60+AGUSTUS!J60+SEPTEMBER!J60</f>
        <v>0</v>
      </c>
      <c r="K60" s="23">
        <f t="shared" si="35"/>
        <v>0</v>
      </c>
      <c r="L60" s="129">
        <f>JULI!L60+AGUSTUS!L60+SEPTEMBER!L60</f>
        <v>0</v>
      </c>
      <c r="M60" s="129">
        <f>JULI!M60+AGUSTUS!M60+SEPTEMBER!M60</f>
        <v>0</v>
      </c>
      <c r="N60" s="129">
        <f>JULI!N60+AGUSTUS!N60+SEPTEMBER!N60</f>
        <v>196</v>
      </c>
      <c r="O60" s="19">
        <f t="shared" si="3"/>
        <v>94.685990338164245</v>
      </c>
      <c r="P60" s="129">
        <f>JULI!P60+AGUSTUS!P60+SEPTEMBER!P60</f>
        <v>3</v>
      </c>
      <c r="Q60" s="19">
        <f t="shared" si="36"/>
        <v>1.5306122448979591</v>
      </c>
      <c r="R60" s="129">
        <f>JULI!R60+AGUSTUS!R60+SEPTEMBER!R60</f>
        <v>140</v>
      </c>
      <c r="S60" s="19">
        <f t="shared" si="5"/>
        <v>67.632850241545896</v>
      </c>
      <c r="T60" s="129">
        <f>JULI!T60+AGUSTUS!T60+SEPTEMBER!T60</f>
        <v>0</v>
      </c>
      <c r="U60" s="19">
        <f t="shared" si="38"/>
        <v>0</v>
      </c>
      <c r="V60" s="129">
        <f>JULI!V60+AGUSTUS!V60+SEPTEMBER!V60</f>
        <v>140</v>
      </c>
      <c r="W60" s="19">
        <f t="shared" si="7"/>
        <v>67.632850241545896</v>
      </c>
      <c r="X60" s="129">
        <f>JULI!X60+AGUSTUS!X60+SEPTEMBER!X60</f>
        <v>0</v>
      </c>
      <c r="Y60" s="19">
        <f t="shared" si="39"/>
        <v>0</v>
      </c>
      <c r="Z60" s="129">
        <f>JULI!Z60+AGUSTUS!Z60+SEPTEMBER!Z60</f>
        <v>140</v>
      </c>
      <c r="AA60" s="19">
        <f t="shared" si="9"/>
        <v>67.632850241545896</v>
      </c>
      <c r="AB60" s="129">
        <f>JULI!AB60+AGUSTUS!AB60+SEPTEMBER!AB60</f>
        <v>0</v>
      </c>
      <c r="AC60" s="19">
        <f t="shared" si="40"/>
        <v>0</v>
      </c>
      <c r="AD60" s="129">
        <f>JULI!AD60+AGUSTUS!AD60+SEPTEMBER!AD60</f>
        <v>140</v>
      </c>
      <c r="AE60" s="19">
        <f t="shared" si="11"/>
        <v>67.632850241545896</v>
      </c>
      <c r="AF60" s="129">
        <f>JULI!AF60+AGUSTUS!AF60+SEPTEMBER!AF60</f>
        <v>2</v>
      </c>
      <c r="AG60" s="19">
        <f t="shared" si="41"/>
        <v>1.4285714285714286</v>
      </c>
      <c r="AH60" s="129">
        <f>JULI!AH60+AGUSTUS!AH60+SEPTEMBER!AH60</f>
        <v>140</v>
      </c>
      <c r="AI60" s="19">
        <f t="shared" si="13"/>
        <v>67.632850241545896</v>
      </c>
      <c r="AJ60" s="129">
        <f>JULI!AJ60+AGUSTUS!AJ60+SEPTEMBER!AJ60</f>
        <v>0</v>
      </c>
      <c r="AK60" s="19">
        <f t="shared" si="42"/>
        <v>0</v>
      </c>
      <c r="AL60" s="129">
        <f>JULI!AL60+AGUSTUS!AL60+SEPTEMBER!AL60</f>
        <v>0</v>
      </c>
      <c r="AM60" s="129">
        <f>JULI!AM60+AGUSTUS!AM60+SEPTEMBER!AM60</f>
        <v>0</v>
      </c>
      <c r="AN60" s="129">
        <f>JULI!AN60+AGUSTUS!AN60+SEPTEMBER!AN60</f>
        <v>5</v>
      </c>
      <c r="AO60" s="129">
        <f>JULI!AO60+AGUSTUS!AO60+SEPTEMBER!AO60</f>
        <v>1</v>
      </c>
      <c r="AP60" s="129">
        <f>JULI!AP60+AGUSTUS!AP60+SEPTEMBER!AP60</f>
        <v>0</v>
      </c>
      <c r="AQ60" s="129">
        <f>JULI!AQ60+AGUSTUS!AQ60+SEPTEMBER!AQ60</f>
        <v>0</v>
      </c>
      <c r="AR60" s="129">
        <f>JULI!AR60+AGUSTUS!AR60+SEPTEMBER!AR60</f>
        <v>6</v>
      </c>
      <c r="AS60" s="129">
        <f>JULI!AS60+AGUSTUS!AS60+SEPTEMBER!AS60</f>
        <v>0</v>
      </c>
      <c r="AT60" s="129">
        <f>JULI!AT60+AGUSTUS!AT60+SEPTEMBER!AT60</f>
        <v>0</v>
      </c>
      <c r="AU60" s="129">
        <f>JULI!AU60+AGUSTUS!AU60+SEPTEMBER!AU60</f>
        <v>0</v>
      </c>
      <c r="AV60" s="129">
        <f>JULI!AV60+AGUSTUS!AV60+SEPTEMBER!AV60</f>
        <v>0</v>
      </c>
      <c r="AW60" s="129">
        <f>JULI!AW60+AGUSTUS!AW60+SEPTEMBER!AW60</f>
        <v>0</v>
      </c>
      <c r="AX60" s="129">
        <f>JULI!AX60+AGUSTUS!AX60+SEPTEMBER!AX60</f>
        <v>1</v>
      </c>
      <c r="AY60" s="129">
        <f>JULI!AY60+AGUSTUS!AY60+SEPTEMBER!AY60</f>
        <v>10</v>
      </c>
      <c r="AZ60" s="129">
        <f>JULI!AZ60+AGUSTUS!AZ60+SEPTEMBER!AZ60</f>
        <v>130</v>
      </c>
      <c r="BA60" s="129">
        <f>JULI!BA60+AGUSTUS!BA60+SEPTEMBER!BA60</f>
        <v>18</v>
      </c>
      <c r="BB60" s="28">
        <f t="shared" si="15"/>
        <v>13.846153846153847</v>
      </c>
      <c r="BC60" s="129">
        <f>JULI!BC60+AGUSTUS!BC60+SEPTEMBER!BC60</f>
        <v>0</v>
      </c>
      <c r="BD60" s="28">
        <f t="shared" si="16"/>
        <v>0</v>
      </c>
      <c r="BE60" s="129">
        <f>JULI!BE60+AGUSTUS!BE60+SEPTEMBER!BE60</f>
        <v>0</v>
      </c>
      <c r="BF60" s="29">
        <f t="shared" si="17"/>
        <v>0</v>
      </c>
      <c r="BG60" s="129">
        <f>JULI!BG60+AGUSTUS!BG60+SEPTEMBER!BG60</f>
        <v>50</v>
      </c>
      <c r="BH60" s="29">
        <f t="shared" si="18"/>
        <v>38.461538461538467</v>
      </c>
      <c r="BI60" s="30">
        <f t="shared" si="19"/>
        <v>68</v>
      </c>
      <c r="BJ60" s="29">
        <f t="shared" si="20"/>
        <v>52.307692307692314</v>
      </c>
      <c r="BK60" s="129">
        <f>JULI!BK60+AGUSTUS!BK60+SEPTEMBER!BK60</f>
        <v>62</v>
      </c>
      <c r="BL60" s="19">
        <f t="shared" si="21"/>
        <v>47.692307692307693</v>
      </c>
      <c r="BM60" s="129">
        <f>JULI!BM60+AGUSTUS!BM60+SEPTEMBER!BM60</f>
        <v>0</v>
      </c>
      <c r="BN60" s="19">
        <f t="shared" si="22"/>
        <v>0</v>
      </c>
      <c r="BO60" s="129">
        <f>JULI!BO60+AGUSTUS!BO60+SEPTEMBER!BO60</f>
        <v>0</v>
      </c>
      <c r="BP60" s="19">
        <f t="shared" si="23"/>
        <v>0</v>
      </c>
      <c r="BQ60" s="129">
        <f>JULI!BQ60+AGUSTUS!BQ60+SEPTEMBER!BQ60</f>
        <v>0</v>
      </c>
      <c r="BR60" s="19">
        <f t="shared" si="24"/>
        <v>0</v>
      </c>
      <c r="BS60" s="129">
        <f>JULI!BS60+AGUSTUS!BS60+SEPTEMBER!BS60</f>
        <v>0</v>
      </c>
      <c r="BT60" s="19">
        <f t="shared" si="25"/>
        <v>0</v>
      </c>
      <c r="BU60" s="129">
        <f>JULI!BU60+AGUSTUS!BU60+SEPTEMBER!BU60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98">
        <v>12</v>
      </c>
      <c r="B61" s="198" t="s">
        <v>111</v>
      </c>
      <c r="C61" s="32" t="s">
        <v>112</v>
      </c>
      <c r="D61" s="128">
        <f>JULI!D61+AGUSTUS!D61+SEPTEMBER!D61</f>
        <v>71</v>
      </c>
      <c r="E61" s="128">
        <f>JULI!E61+AGUSTUS!E61+SEPTEMBER!E61</f>
        <v>63</v>
      </c>
      <c r="F61" s="128">
        <f>JULI!F61+AGUSTUS!F61+SEPTEMBER!F61</f>
        <v>11</v>
      </c>
      <c r="G61" s="19">
        <f t="shared" si="0"/>
        <v>15.492957746478872</v>
      </c>
      <c r="H61" s="128">
        <f>JULI!H61+AGUSTUS!H61+SEPTEMBER!H61</f>
        <v>8</v>
      </c>
      <c r="I61" s="21">
        <f t="shared" si="37"/>
        <v>72.727272727272734</v>
      </c>
      <c r="J61" s="128">
        <f>JULI!J61+AGUSTUS!J61+SEPTEMBER!J61</f>
        <v>0</v>
      </c>
      <c r="K61" s="23">
        <f t="shared" si="35"/>
        <v>0</v>
      </c>
      <c r="L61" s="128">
        <f>JULI!L61+AGUSTUS!L61+SEPTEMBER!L61</f>
        <v>0</v>
      </c>
      <c r="M61" s="128">
        <f>JULI!M61+AGUSTUS!M61+SEPTEMBER!M61</f>
        <v>0</v>
      </c>
      <c r="N61" s="128">
        <f>JULI!N61+AGUSTUS!N61+SEPTEMBER!N61</f>
        <v>67</v>
      </c>
      <c r="O61" s="19">
        <f t="shared" si="3"/>
        <v>94.366197183098592</v>
      </c>
      <c r="P61" s="128">
        <f>JULI!P61+AGUSTUS!P61+SEPTEMBER!P61</f>
        <v>1</v>
      </c>
      <c r="Q61" s="19">
        <f t="shared" si="36"/>
        <v>1.4925373134328357</v>
      </c>
      <c r="R61" s="128">
        <f>JULI!R61+AGUSTUS!R61+SEPTEMBER!R61</f>
        <v>54</v>
      </c>
      <c r="S61" s="19">
        <f t="shared" si="5"/>
        <v>76.056338028169009</v>
      </c>
      <c r="T61" s="128">
        <f>JULI!T61+AGUSTUS!T61+SEPTEMBER!T61</f>
        <v>0</v>
      </c>
      <c r="U61" s="19">
        <f t="shared" si="38"/>
        <v>0</v>
      </c>
      <c r="V61" s="128">
        <f>JULI!V61+AGUSTUS!V61+SEPTEMBER!V61</f>
        <v>54</v>
      </c>
      <c r="W61" s="19">
        <f t="shared" si="7"/>
        <v>76.056338028169009</v>
      </c>
      <c r="X61" s="128">
        <f>JULI!X61+AGUSTUS!X61+SEPTEMBER!X61</f>
        <v>0</v>
      </c>
      <c r="Y61" s="19">
        <f t="shared" si="39"/>
        <v>0</v>
      </c>
      <c r="Z61" s="128">
        <f>JULI!Z61+AGUSTUS!Z61+SEPTEMBER!Z61</f>
        <v>54</v>
      </c>
      <c r="AA61" s="19">
        <f t="shared" si="9"/>
        <v>76.056338028169009</v>
      </c>
      <c r="AB61" s="128">
        <f>JULI!AB61+AGUSTUS!AB61+SEPTEMBER!AB61</f>
        <v>0</v>
      </c>
      <c r="AC61" s="19">
        <f t="shared" si="40"/>
        <v>0</v>
      </c>
      <c r="AD61" s="128">
        <f>JULI!AD61+AGUSTUS!AD61+SEPTEMBER!AD61</f>
        <v>54</v>
      </c>
      <c r="AE61" s="19">
        <f t="shared" si="11"/>
        <v>76.056338028169009</v>
      </c>
      <c r="AF61" s="128">
        <f>JULI!AF61+AGUSTUS!AF61+SEPTEMBER!AF61</f>
        <v>2</v>
      </c>
      <c r="AG61" s="19">
        <f t="shared" si="41"/>
        <v>3.7037037037037033</v>
      </c>
      <c r="AH61" s="128">
        <f>JULI!AH61+AGUSTUS!AH61+SEPTEMBER!AH61</f>
        <v>54</v>
      </c>
      <c r="AI61" s="19">
        <f t="shared" si="13"/>
        <v>76.056338028169009</v>
      </c>
      <c r="AJ61" s="128">
        <f>JULI!AJ61+AGUSTUS!AJ61+SEPTEMBER!AJ61</f>
        <v>0</v>
      </c>
      <c r="AK61" s="19">
        <f t="shared" si="42"/>
        <v>0</v>
      </c>
      <c r="AL61" s="128">
        <f>JULI!AL61+AGUSTUS!AL61+SEPTEMBER!AL61</f>
        <v>0</v>
      </c>
      <c r="AM61" s="128">
        <f>JULI!AM61+AGUSTUS!AM61+SEPTEMBER!AM61</f>
        <v>0</v>
      </c>
      <c r="AN61" s="128">
        <f>JULI!AN61+AGUSTUS!AN61+SEPTEMBER!AN61</f>
        <v>4</v>
      </c>
      <c r="AO61" s="128">
        <f>JULI!AO61+AGUSTUS!AO61+SEPTEMBER!AO61</f>
        <v>1</v>
      </c>
      <c r="AP61" s="128">
        <f>JULI!AP61+AGUSTUS!AP61+SEPTEMBER!AP61</f>
        <v>0</v>
      </c>
      <c r="AQ61" s="128">
        <f>JULI!AQ61+AGUSTUS!AQ61+SEPTEMBER!AQ61</f>
        <v>0</v>
      </c>
      <c r="AR61" s="128">
        <f>JULI!AR61+AGUSTUS!AR61+SEPTEMBER!AR61</f>
        <v>2</v>
      </c>
      <c r="AS61" s="128">
        <f>JULI!AS61+AGUSTUS!AS61+SEPTEMBER!AS61</f>
        <v>0</v>
      </c>
      <c r="AT61" s="128">
        <f>JULI!AT61+AGUSTUS!AT61+SEPTEMBER!AT61</f>
        <v>0</v>
      </c>
      <c r="AU61" s="128">
        <f>JULI!AU61+AGUSTUS!AU61+SEPTEMBER!AU61</f>
        <v>0</v>
      </c>
      <c r="AV61" s="128">
        <f>JULI!AV61+AGUSTUS!AV61+SEPTEMBER!AV61</f>
        <v>0</v>
      </c>
      <c r="AW61" s="128">
        <f>JULI!AW61+AGUSTUS!AW61+SEPTEMBER!AW61</f>
        <v>0</v>
      </c>
      <c r="AX61" s="128">
        <f>JULI!AX61+AGUSTUS!AX61+SEPTEMBER!AX61</f>
        <v>0</v>
      </c>
      <c r="AY61" s="128">
        <f>JULI!AY61+AGUSTUS!AY61+SEPTEMBER!AY61</f>
        <v>12</v>
      </c>
      <c r="AZ61" s="128">
        <f>JULI!AZ61+AGUSTUS!AZ61+SEPTEMBER!AZ61</f>
        <v>61</v>
      </c>
      <c r="BA61" s="128">
        <f>JULI!BA61+AGUSTUS!BA61+SEPTEMBER!BA61</f>
        <v>16</v>
      </c>
      <c r="BB61" s="28">
        <f t="shared" si="15"/>
        <v>26.229508196721312</v>
      </c>
      <c r="BC61" s="128">
        <f>JULI!BC61+AGUSTUS!BC61+SEPTEMBER!BC61</f>
        <v>0</v>
      </c>
      <c r="BD61" s="28">
        <f t="shared" si="16"/>
        <v>0</v>
      </c>
      <c r="BE61" s="128">
        <f>JULI!BE61+AGUSTUS!BE61+SEPTEMBER!BE61</f>
        <v>0</v>
      </c>
      <c r="BF61" s="29">
        <f t="shared" si="17"/>
        <v>0</v>
      </c>
      <c r="BG61" s="128">
        <f>JULI!BG61+AGUSTUS!BG61+SEPTEMBER!BG61</f>
        <v>14</v>
      </c>
      <c r="BH61" s="29">
        <f t="shared" si="18"/>
        <v>22.950819672131146</v>
      </c>
      <c r="BI61" s="30">
        <f t="shared" si="19"/>
        <v>30</v>
      </c>
      <c r="BJ61" s="29">
        <f t="shared" si="20"/>
        <v>49.180327868852459</v>
      </c>
      <c r="BK61" s="128">
        <f>JULI!BK61+AGUSTUS!BK61+SEPTEMBER!BK61</f>
        <v>31</v>
      </c>
      <c r="BL61" s="19">
        <f t="shared" si="21"/>
        <v>50.819672131147541</v>
      </c>
      <c r="BM61" s="128">
        <f>JULI!BM61+AGUSTUS!BM61+SEPTEMBER!BM61</f>
        <v>0</v>
      </c>
      <c r="BN61" s="19">
        <f t="shared" si="22"/>
        <v>0</v>
      </c>
      <c r="BO61" s="128">
        <f>JULI!BO61+AGUSTUS!BO61+SEPTEMBER!BO61</f>
        <v>0</v>
      </c>
      <c r="BP61" s="19">
        <f t="shared" si="23"/>
        <v>0</v>
      </c>
      <c r="BQ61" s="128">
        <f>JULI!BQ61+AGUSTUS!BQ61+SEPTEMBER!BQ61</f>
        <v>0</v>
      </c>
      <c r="BR61" s="19">
        <f t="shared" si="24"/>
        <v>0</v>
      </c>
      <c r="BS61" s="128">
        <f>JULI!BS61+AGUSTUS!BS61+SEPTEMBER!BS61</f>
        <v>0</v>
      </c>
      <c r="BT61" s="19">
        <f t="shared" si="25"/>
        <v>0</v>
      </c>
      <c r="BU61" s="128">
        <f>JULI!BU61+AGUSTUS!BU61+SEPTEMBER!BU61</f>
        <v>0</v>
      </c>
      <c r="BV61" s="19">
        <f t="shared" si="26"/>
        <v>0</v>
      </c>
      <c r="BW61" s="4" t="s">
        <v>61</v>
      </c>
      <c r="BX61" s="31">
        <f>SUM(AL65:AY65)+AB65+AF65+AJ65</f>
        <v>37</v>
      </c>
      <c r="BY61" s="4"/>
    </row>
    <row r="62" spans="1:77" ht="14.25" customHeight="1">
      <c r="A62" s="174"/>
      <c r="B62" s="174"/>
      <c r="C62" s="32" t="s">
        <v>113</v>
      </c>
      <c r="D62" s="128">
        <f>JULI!D62+AGUSTUS!D62+SEPTEMBER!D62</f>
        <v>37</v>
      </c>
      <c r="E62" s="128">
        <f>JULI!E62+AGUSTUS!E62+SEPTEMBER!E62</f>
        <v>53</v>
      </c>
      <c r="F62" s="128">
        <f>JULI!F62+AGUSTUS!F62+SEPTEMBER!F62</f>
        <v>8</v>
      </c>
      <c r="G62" s="19">
        <f t="shared" si="0"/>
        <v>21.621621621621621</v>
      </c>
      <c r="H62" s="128">
        <f>JULI!H62+AGUSTUS!H62+SEPTEMBER!H62</f>
        <v>4</v>
      </c>
      <c r="I62" s="21">
        <f t="shared" si="37"/>
        <v>50</v>
      </c>
      <c r="J62" s="128">
        <f>JULI!J62+AGUSTUS!J62+SEPTEMBER!J62</f>
        <v>0</v>
      </c>
      <c r="K62" s="23">
        <f t="shared" si="35"/>
        <v>0</v>
      </c>
      <c r="L62" s="128">
        <f>JULI!L62+AGUSTUS!L62+SEPTEMBER!L62</f>
        <v>0</v>
      </c>
      <c r="M62" s="128">
        <f>JULI!M62+AGUSTUS!M62+SEPTEMBER!M62</f>
        <v>0</v>
      </c>
      <c r="N62" s="128">
        <f>JULI!N62+AGUSTUS!N62+SEPTEMBER!N62</f>
        <v>46</v>
      </c>
      <c r="O62" s="19">
        <f t="shared" si="3"/>
        <v>124.32432432432432</v>
      </c>
      <c r="P62" s="128">
        <f>JULI!P62+AGUSTUS!P62+SEPTEMBER!P62</f>
        <v>0</v>
      </c>
      <c r="Q62" s="19">
        <f t="shared" si="36"/>
        <v>0</v>
      </c>
      <c r="R62" s="128">
        <f>JULI!R62+AGUSTUS!R62+SEPTEMBER!R62</f>
        <v>53</v>
      </c>
      <c r="S62" s="19">
        <f t="shared" si="5"/>
        <v>143.24324324324326</v>
      </c>
      <c r="T62" s="128">
        <f>JULI!T62+AGUSTUS!T62+SEPTEMBER!T62</f>
        <v>0</v>
      </c>
      <c r="U62" s="19">
        <f t="shared" si="38"/>
        <v>0</v>
      </c>
      <c r="V62" s="128">
        <f>JULI!V62+AGUSTUS!V62+SEPTEMBER!V62</f>
        <v>53</v>
      </c>
      <c r="W62" s="19">
        <f t="shared" si="7"/>
        <v>143.24324324324326</v>
      </c>
      <c r="X62" s="128">
        <f>JULI!X62+AGUSTUS!X62+SEPTEMBER!X62</f>
        <v>0</v>
      </c>
      <c r="Y62" s="19">
        <f t="shared" si="39"/>
        <v>0</v>
      </c>
      <c r="Z62" s="128">
        <f>JULI!Z62+AGUSTUS!Z62+SEPTEMBER!Z62</f>
        <v>53</v>
      </c>
      <c r="AA62" s="19">
        <f t="shared" si="9"/>
        <v>143.24324324324326</v>
      </c>
      <c r="AB62" s="128">
        <f>JULI!AB62+AGUSTUS!AB62+SEPTEMBER!AB62</f>
        <v>0</v>
      </c>
      <c r="AC62" s="19">
        <f t="shared" si="40"/>
        <v>0</v>
      </c>
      <c r="AD62" s="128">
        <f>JULI!AD62+AGUSTUS!AD62+SEPTEMBER!AD62</f>
        <v>53</v>
      </c>
      <c r="AE62" s="19">
        <f t="shared" si="11"/>
        <v>143.24324324324326</v>
      </c>
      <c r="AF62" s="128">
        <f>JULI!AF62+AGUSTUS!AF62+SEPTEMBER!AF62</f>
        <v>1</v>
      </c>
      <c r="AG62" s="19">
        <f t="shared" si="41"/>
        <v>1.8867924528301887</v>
      </c>
      <c r="AH62" s="128">
        <f>JULI!AH62+AGUSTUS!AH62+SEPTEMBER!AH62</f>
        <v>53</v>
      </c>
      <c r="AI62" s="19">
        <f t="shared" si="13"/>
        <v>143.24324324324326</v>
      </c>
      <c r="AJ62" s="128">
        <f>JULI!AJ62+AGUSTUS!AJ62+SEPTEMBER!AJ62</f>
        <v>1</v>
      </c>
      <c r="AK62" s="19">
        <f t="shared" si="42"/>
        <v>1.8867924528301887</v>
      </c>
      <c r="AL62" s="128">
        <f>JULI!AL62+AGUSTUS!AL62+SEPTEMBER!AL62</f>
        <v>0</v>
      </c>
      <c r="AM62" s="128">
        <f>JULI!AM62+AGUSTUS!AM62+SEPTEMBER!AM62</f>
        <v>0</v>
      </c>
      <c r="AN62" s="128">
        <f>JULI!AN62+AGUSTUS!AN62+SEPTEMBER!AN62</f>
        <v>0</v>
      </c>
      <c r="AO62" s="128">
        <f>JULI!AO62+AGUSTUS!AO62+SEPTEMBER!AO62</f>
        <v>0</v>
      </c>
      <c r="AP62" s="128">
        <f>JULI!AP62+AGUSTUS!AP62+SEPTEMBER!AP62</f>
        <v>0</v>
      </c>
      <c r="AQ62" s="128">
        <f>JULI!AQ62+AGUSTUS!AQ62+SEPTEMBER!AQ62</f>
        <v>0</v>
      </c>
      <c r="AR62" s="128">
        <f>JULI!AR62+AGUSTUS!AR62+SEPTEMBER!AR62</f>
        <v>0</v>
      </c>
      <c r="AS62" s="128">
        <f>JULI!AS62+AGUSTUS!AS62+SEPTEMBER!AS62</f>
        <v>0</v>
      </c>
      <c r="AT62" s="128">
        <f>JULI!AT62+AGUSTUS!AT62+SEPTEMBER!AT62</f>
        <v>0</v>
      </c>
      <c r="AU62" s="128">
        <f>JULI!AU62+AGUSTUS!AU62+SEPTEMBER!AU62</f>
        <v>0</v>
      </c>
      <c r="AV62" s="128">
        <f>JULI!AV62+AGUSTUS!AV62+SEPTEMBER!AV62</f>
        <v>0</v>
      </c>
      <c r="AW62" s="128">
        <f>JULI!AW62+AGUSTUS!AW62+SEPTEMBER!AW62</f>
        <v>0</v>
      </c>
      <c r="AX62" s="128">
        <f>JULI!AX62+AGUSTUS!AX62+SEPTEMBER!AX62</f>
        <v>0</v>
      </c>
      <c r="AY62" s="128">
        <f>JULI!AY62+AGUSTUS!AY62+SEPTEMBER!AY62</f>
        <v>3</v>
      </c>
      <c r="AZ62" s="128">
        <f>JULI!AZ62+AGUSTUS!AZ62+SEPTEMBER!AZ62</f>
        <v>51</v>
      </c>
      <c r="BA62" s="128">
        <f>JULI!BA62+AGUSTUS!BA62+SEPTEMBER!BA62</f>
        <v>14</v>
      </c>
      <c r="BB62" s="28">
        <f t="shared" si="15"/>
        <v>27.450980392156865</v>
      </c>
      <c r="BC62" s="128">
        <f>JULI!BC62+AGUSTUS!BC62+SEPTEMBER!BC62</f>
        <v>0</v>
      </c>
      <c r="BD62" s="28">
        <f t="shared" si="16"/>
        <v>0</v>
      </c>
      <c r="BE62" s="128">
        <f>JULI!BE62+AGUSTUS!BE62+SEPTEMBER!BE62</f>
        <v>0</v>
      </c>
      <c r="BF62" s="29">
        <f t="shared" si="17"/>
        <v>0</v>
      </c>
      <c r="BG62" s="128">
        <f>JULI!BG62+AGUSTUS!BG62+SEPTEMBER!BG62</f>
        <v>13</v>
      </c>
      <c r="BH62" s="29">
        <f t="shared" si="18"/>
        <v>25.490196078431371</v>
      </c>
      <c r="BI62" s="30">
        <f t="shared" si="19"/>
        <v>27</v>
      </c>
      <c r="BJ62" s="29">
        <f t="shared" si="20"/>
        <v>52.941176470588239</v>
      </c>
      <c r="BK62" s="128">
        <f>JULI!BK62+AGUSTUS!BK62+SEPTEMBER!BK62</f>
        <v>24</v>
      </c>
      <c r="BL62" s="19">
        <f t="shared" si="21"/>
        <v>47.058823529411761</v>
      </c>
      <c r="BM62" s="128">
        <f>JULI!BM62+AGUSTUS!BM62+SEPTEMBER!BM62</f>
        <v>0</v>
      </c>
      <c r="BN62" s="19">
        <f t="shared" si="22"/>
        <v>0</v>
      </c>
      <c r="BO62" s="128">
        <f>JULI!BO62+AGUSTUS!BO62+SEPTEMBER!BO62</f>
        <v>0</v>
      </c>
      <c r="BP62" s="19">
        <f t="shared" si="23"/>
        <v>0</v>
      </c>
      <c r="BQ62" s="128">
        <f>JULI!BQ62+AGUSTUS!BQ62+SEPTEMBER!BQ62</f>
        <v>0</v>
      </c>
      <c r="BR62" s="19">
        <f t="shared" si="24"/>
        <v>0</v>
      </c>
      <c r="BS62" s="128">
        <f>JULI!BS62+AGUSTUS!BS62+SEPTEMBER!BS62</f>
        <v>0</v>
      </c>
      <c r="BT62" s="19">
        <f t="shared" si="25"/>
        <v>0</v>
      </c>
      <c r="BU62" s="128">
        <f>JULI!BU62+AGUSTUS!BU62+SEPTEMBER!BU62</f>
        <v>0</v>
      </c>
      <c r="BV62" s="19">
        <f t="shared" si="26"/>
        <v>0</v>
      </c>
      <c r="BW62" s="4" t="s">
        <v>63</v>
      </c>
      <c r="BX62" s="31">
        <f>BI65+BK65+BM65+BO65+BQ65+BS65</f>
        <v>230</v>
      </c>
      <c r="BY62" s="4"/>
    </row>
    <row r="63" spans="1:77" ht="14.25" customHeight="1">
      <c r="A63" s="174"/>
      <c r="B63" s="174"/>
      <c r="C63" s="32" t="s">
        <v>114</v>
      </c>
      <c r="D63" s="128">
        <f>JULI!D63+AGUSTUS!D63+SEPTEMBER!D63</f>
        <v>65</v>
      </c>
      <c r="E63" s="128">
        <f>JULI!E63+AGUSTUS!E63+SEPTEMBER!E63</f>
        <v>92</v>
      </c>
      <c r="F63" s="128">
        <f>JULI!F63+AGUSTUS!F63+SEPTEMBER!F63</f>
        <v>19</v>
      </c>
      <c r="G63" s="19">
        <f t="shared" si="0"/>
        <v>29.230769230769234</v>
      </c>
      <c r="H63" s="128">
        <f>JULI!H63+AGUSTUS!H63+SEPTEMBER!H63</f>
        <v>4</v>
      </c>
      <c r="I63" s="21">
        <f t="shared" si="37"/>
        <v>21.052631578947366</v>
      </c>
      <c r="J63" s="128">
        <f>JULI!J63+AGUSTUS!J63+SEPTEMBER!J63</f>
        <v>0</v>
      </c>
      <c r="K63" s="23">
        <f t="shared" si="35"/>
        <v>0</v>
      </c>
      <c r="L63" s="128">
        <f>JULI!L63+AGUSTUS!L63+SEPTEMBER!L63</f>
        <v>0</v>
      </c>
      <c r="M63" s="128">
        <f>JULI!M63+AGUSTUS!M63+SEPTEMBER!M63</f>
        <v>0</v>
      </c>
      <c r="N63" s="128">
        <f>JULI!N63+AGUSTUS!N63+SEPTEMBER!N63</f>
        <v>57</v>
      </c>
      <c r="O63" s="19">
        <f t="shared" si="3"/>
        <v>87.692307692307693</v>
      </c>
      <c r="P63" s="128">
        <f>JULI!P63+AGUSTUS!P63+SEPTEMBER!P63</f>
        <v>3</v>
      </c>
      <c r="Q63" s="19">
        <f t="shared" si="36"/>
        <v>5.2631578947368416</v>
      </c>
      <c r="R63" s="128">
        <f>JULI!R63+AGUSTUS!R63+SEPTEMBER!R63</f>
        <v>65</v>
      </c>
      <c r="S63" s="19">
        <f t="shared" si="5"/>
        <v>100</v>
      </c>
      <c r="T63" s="128">
        <f>JULI!T63+AGUSTUS!T63+SEPTEMBER!T63</f>
        <v>0</v>
      </c>
      <c r="U63" s="19">
        <f t="shared" si="38"/>
        <v>0</v>
      </c>
      <c r="V63" s="128">
        <f>JULI!V63+AGUSTUS!V63+SEPTEMBER!V63</f>
        <v>65</v>
      </c>
      <c r="W63" s="19">
        <f t="shared" si="7"/>
        <v>100</v>
      </c>
      <c r="X63" s="128">
        <f>JULI!X63+AGUSTUS!X63+SEPTEMBER!X63</f>
        <v>0</v>
      </c>
      <c r="Y63" s="19">
        <f t="shared" si="39"/>
        <v>0</v>
      </c>
      <c r="Z63" s="128">
        <f>JULI!Z63+AGUSTUS!Z63+SEPTEMBER!Z63</f>
        <v>65</v>
      </c>
      <c r="AA63" s="19">
        <f t="shared" si="9"/>
        <v>100</v>
      </c>
      <c r="AB63" s="128">
        <f>JULI!AB63+AGUSTUS!AB63+SEPTEMBER!AB63</f>
        <v>0</v>
      </c>
      <c r="AC63" s="19">
        <f t="shared" si="40"/>
        <v>0</v>
      </c>
      <c r="AD63" s="128">
        <f>JULI!AD63+AGUSTUS!AD63+SEPTEMBER!AD63</f>
        <v>65</v>
      </c>
      <c r="AE63" s="19">
        <f t="shared" si="11"/>
        <v>100</v>
      </c>
      <c r="AF63" s="128">
        <f>JULI!AF63+AGUSTUS!AF63+SEPTEMBER!AF63</f>
        <v>0</v>
      </c>
      <c r="AG63" s="19">
        <f t="shared" si="41"/>
        <v>0</v>
      </c>
      <c r="AH63" s="128">
        <f>JULI!AH63+AGUSTUS!AH63+SEPTEMBER!AH63</f>
        <v>65</v>
      </c>
      <c r="AI63" s="19">
        <f t="shared" si="13"/>
        <v>100</v>
      </c>
      <c r="AJ63" s="128">
        <f>JULI!AJ63+AGUSTUS!AJ63+SEPTEMBER!AJ63</f>
        <v>0</v>
      </c>
      <c r="AK63" s="19">
        <f t="shared" si="42"/>
        <v>0</v>
      </c>
      <c r="AL63" s="128">
        <f>JULI!AL63+AGUSTUS!AL63+SEPTEMBER!AL63</f>
        <v>0</v>
      </c>
      <c r="AM63" s="128">
        <f>JULI!AM63+AGUSTUS!AM63+SEPTEMBER!AM63</f>
        <v>0</v>
      </c>
      <c r="AN63" s="128">
        <f>JULI!AN63+AGUSTUS!AN63+SEPTEMBER!AN63</f>
        <v>2</v>
      </c>
      <c r="AO63" s="128">
        <f>JULI!AO63+AGUSTUS!AO63+SEPTEMBER!AO63</f>
        <v>0</v>
      </c>
      <c r="AP63" s="128">
        <f>JULI!AP63+AGUSTUS!AP63+SEPTEMBER!AP63</f>
        <v>0</v>
      </c>
      <c r="AQ63" s="128">
        <f>JULI!AQ63+AGUSTUS!AQ63+SEPTEMBER!AQ63</f>
        <v>0</v>
      </c>
      <c r="AR63" s="128">
        <f>JULI!AR63+AGUSTUS!AR63+SEPTEMBER!AR63</f>
        <v>0</v>
      </c>
      <c r="AS63" s="128">
        <f>JULI!AS63+AGUSTUS!AS63+SEPTEMBER!AS63</f>
        <v>0</v>
      </c>
      <c r="AT63" s="128">
        <f>JULI!AT63+AGUSTUS!AT63+SEPTEMBER!AT63</f>
        <v>0</v>
      </c>
      <c r="AU63" s="128">
        <f>JULI!AU63+AGUSTUS!AU63+SEPTEMBER!AU63</f>
        <v>0</v>
      </c>
      <c r="AV63" s="128">
        <f>JULI!AV63+AGUSTUS!AV63+SEPTEMBER!AV63</f>
        <v>0</v>
      </c>
      <c r="AW63" s="128">
        <f>JULI!AW63+AGUSTUS!AW63+SEPTEMBER!AW63</f>
        <v>0</v>
      </c>
      <c r="AX63" s="128">
        <f>JULI!AX63+AGUSTUS!AX63+SEPTEMBER!AX63</f>
        <v>0</v>
      </c>
      <c r="AY63" s="128">
        <f>JULI!AY63+AGUSTUS!AY63+SEPTEMBER!AY63</f>
        <v>2</v>
      </c>
      <c r="AZ63" s="128">
        <f>JULI!AZ63+AGUSTUS!AZ63+SEPTEMBER!AZ63</f>
        <v>62</v>
      </c>
      <c r="BA63" s="128">
        <f>JULI!BA63+AGUSTUS!BA63+SEPTEMBER!BA63</f>
        <v>16</v>
      </c>
      <c r="BB63" s="28">
        <f t="shared" si="15"/>
        <v>25.806451612903224</v>
      </c>
      <c r="BC63" s="128">
        <f>JULI!BC63+AGUSTUS!BC63+SEPTEMBER!BC63</f>
        <v>0</v>
      </c>
      <c r="BD63" s="28">
        <f t="shared" si="16"/>
        <v>0</v>
      </c>
      <c r="BE63" s="128">
        <f>JULI!BE63+AGUSTUS!BE63+SEPTEMBER!BE63</f>
        <v>0</v>
      </c>
      <c r="BF63" s="29">
        <f t="shared" si="17"/>
        <v>0</v>
      </c>
      <c r="BG63" s="128">
        <f>JULI!BG63+AGUSTUS!BG63+SEPTEMBER!BG63</f>
        <v>12</v>
      </c>
      <c r="BH63" s="29">
        <f t="shared" si="18"/>
        <v>19.35483870967742</v>
      </c>
      <c r="BI63" s="30">
        <f t="shared" si="19"/>
        <v>28</v>
      </c>
      <c r="BJ63" s="29">
        <f t="shared" si="20"/>
        <v>45.161290322580641</v>
      </c>
      <c r="BK63" s="128">
        <f>JULI!BK63+AGUSTUS!BK63+SEPTEMBER!BK63</f>
        <v>34</v>
      </c>
      <c r="BL63" s="19">
        <f t="shared" si="21"/>
        <v>54.838709677419352</v>
      </c>
      <c r="BM63" s="128">
        <f>JULI!BM63+AGUSTUS!BM63+SEPTEMBER!BM63</f>
        <v>0</v>
      </c>
      <c r="BN63" s="19">
        <f t="shared" si="22"/>
        <v>0</v>
      </c>
      <c r="BO63" s="128">
        <f>JULI!BO63+AGUSTUS!BO63+SEPTEMBER!BO63</f>
        <v>0</v>
      </c>
      <c r="BP63" s="19">
        <f t="shared" si="23"/>
        <v>0</v>
      </c>
      <c r="BQ63" s="128">
        <f>JULI!BQ63+AGUSTUS!BQ63+SEPTEMBER!BQ63</f>
        <v>0</v>
      </c>
      <c r="BR63" s="19">
        <f t="shared" si="24"/>
        <v>0</v>
      </c>
      <c r="BS63" s="128">
        <f>JULI!BS63+AGUSTUS!BS63+SEPTEMBER!BS63</f>
        <v>0</v>
      </c>
      <c r="BT63" s="19">
        <f t="shared" si="25"/>
        <v>0</v>
      </c>
      <c r="BU63" s="128">
        <f>JULI!BU63+AGUSTUS!BU63+SEPTEMBER!BU63</f>
        <v>0</v>
      </c>
      <c r="BV63" s="19">
        <f t="shared" si="26"/>
        <v>0</v>
      </c>
      <c r="BW63" s="4" t="s">
        <v>65</v>
      </c>
      <c r="BX63" s="31">
        <f>BI65+BK65+BM65+BO65+BQ65+BS65+BU65</f>
        <v>230</v>
      </c>
      <c r="BY63" s="4"/>
    </row>
    <row r="64" spans="1:77" ht="14.25" customHeight="1">
      <c r="A64" s="175"/>
      <c r="B64" s="175"/>
      <c r="C64" s="32" t="s">
        <v>115</v>
      </c>
      <c r="D64" s="128">
        <f>JULI!D64+AGUSTUS!D64+SEPTEMBER!D64</f>
        <v>58</v>
      </c>
      <c r="E64" s="128">
        <f>JULI!E64+AGUSTUS!E64+SEPTEMBER!E64</f>
        <v>56</v>
      </c>
      <c r="F64" s="128">
        <f>JULI!F64+AGUSTUS!F64+SEPTEMBER!F64</f>
        <v>21</v>
      </c>
      <c r="G64" s="19">
        <f t="shared" si="0"/>
        <v>36.206896551724135</v>
      </c>
      <c r="H64" s="128">
        <f>JULI!H64+AGUSTUS!H64+SEPTEMBER!H64</f>
        <v>6</v>
      </c>
      <c r="I64" s="21">
        <f t="shared" si="37"/>
        <v>28.571428571428569</v>
      </c>
      <c r="J64" s="128">
        <f>JULI!J64+AGUSTUS!J64+SEPTEMBER!J64</f>
        <v>0</v>
      </c>
      <c r="K64" s="23">
        <f t="shared" si="35"/>
        <v>0</v>
      </c>
      <c r="L64" s="128">
        <f>JULI!L64+AGUSTUS!L64+SEPTEMBER!L64</f>
        <v>0</v>
      </c>
      <c r="M64" s="128">
        <f>JULI!M64+AGUSTUS!M64+SEPTEMBER!M64</f>
        <v>1</v>
      </c>
      <c r="N64" s="128">
        <f>JULI!N64+AGUSTUS!N64+SEPTEMBER!N64</f>
        <v>63</v>
      </c>
      <c r="O64" s="19">
        <f t="shared" si="3"/>
        <v>108.62068965517241</v>
      </c>
      <c r="P64" s="128">
        <f>JULI!P64+AGUSTUS!P64+SEPTEMBER!P64</f>
        <v>6</v>
      </c>
      <c r="Q64" s="19">
        <f t="shared" si="36"/>
        <v>9.5238095238095237</v>
      </c>
      <c r="R64" s="128">
        <f>JULI!R64+AGUSTUS!R64+SEPTEMBER!R64</f>
        <v>72</v>
      </c>
      <c r="S64" s="19">
        <f t="shared" si="5"/>
        <v>124.13793103448276</v>
      </c>
      <c r="T64" s="128">
        <f>JULI!T64+AGUSTUS!T64+SEPTEMBER!T64</f>
        <v>0</v>
      </c>
      <c r="U64" s="19">
        <f t="shared" si="38"/>
        <v>0</v>
      </c>
      <c r="V64" s="128">
        <f>JULI!V64+AGUSTUS!V64+SEPTEMBER!V64</f>
        <v>72</v>
      </c>
      <c r="W64" s="19">
        <f t="shared" si="7"/>
        <v>124.13793103448276</v>
      </c>
      <c r="X64" s="128">
        <f>JULI!X64+AGUSTUS!X64+SEPTEMBER!X64</f>
        <v>0</v>
      </c>
      <c r="Y64" s="19">
        <f t="shared" si="39"/>
        <v>0</v>
      </c>
      <c r="Z64" s="128">
        <f>JULI!Z64+AGUSTUS!Z64+SEPTEMBER!Z64</f>
        <v>72</v>
      </c>
      <c r="AA64" s="19">
        <f t="shared" si="9"/>
        <v>124.13793103448276</v>
      </c>
      <c r="AB64" s="128">
        <f>JULI!AB64+AGUSTUS!AB64+SEPTEMBER!AB64</f>
        <v>0</v>
      </c>
      <c r="AC64" s="19">
        <f t="shared" si="40"/>
        <v>0</v>
      </c>
      <c r="AD64" s="128">
        <f>JULI!AD64+AGUSTUS!AD64+SEPTEMBER!AD64</f>
        <v>72</v>
      </c>
      <c r="AE64" s="19">
        <f t="shared" si="11"/>
        <v>124.13793103448276</v>
      </c>
      <c r="AF64" s="128">
        <f>JULI!AF64+AGUSTUS!AF64+SEPTEMBER!AF64</f>
        <v>0</v>
      </c>
      <c r="AG64" s="19">
        <f t="shared" si="41"/>
        <v>0</v>
      </c>
      <c r="AH64" s="128">
        <f>JULI!AH64+AGUSTUS!AH64+SEPTEMBER!AH64</f>
        <v>72</v>
      </c>
      <c r="AI64" s="19">
        <f t="shared" si="13"/>
        <v>124.13793103448276</v>
      </c>
      <c r="AJ64" s="128">
        <f>JULI!AJ64+AGUSTUS!AJ64+SEPTEMBER!AJ64</f>
        <v>0</v>
      </c>
      <c r="AK64" s="19">
        <f t="shared" si="42"/>
        <v>0</v>
      </c>
      <c r="AL64" s="128">
        <f>JULI!AL64+AGUSTUS!AL64+SEPTEMBER!AL64</f>
        <v>1</v>
      </c>
      <c r="AM64" s="128">
        <f>JULI!AM64+AGUSTUS!AM64+SEPTEMBER!AM64</f>
        <v>1</v>
      </c>
      <c r="AN64" s="128">
        <f>JULI!AN64+AGUSTUS!AN64+SEPTEMBER!AN64</f>
        <v>1</v>
      </c>
      <c r="AO64" s="128">
        <f>JULI!AO64+AGUSTUS!AO64+SEPTEMBER!AO64</f>
        <v>0</v>
      </c>
      <c r="AP64" s="128">
        <f>JULI!AP64+AGUSTUS!AP64+SEPTEMBER!AP64</f>
        <v>0</v>
      </c>
      <c r="AQ64" s="128">
        <f>JULI!AQ64+AGUSTUS!AQ64+SEPTEMBER!AQ64</f>
        <v>0</v>
      </c>
      <c r="AR64" s="128">
        <f>JULI!AR64+AGUSTUS!AR64+SEPTEMBER!AR64</f>
        <v>2</v>
      </c>
      <c r="AS64" s="128">
        <f>JULI!AS64+AGUSTUS!AS64+SEPTEMBER!AS64</f>
        <v>0</v>
      </c>
      <c r="AT64" s="128">
        <f>JULI!AT64+AGUSTUS!AT64+SEPTEMBER!AT64</f>
        <v>0</v>
      </c>
      <c r="AU64" s="128">
        <f>JULI!AU64+AGUSTUS!AU64+SEPTEMBER!AU64</f>
        <v>0</v>
      </c>
      <c r="AV64" s="128">
        <f>JULI!AV64+AGUSTUS!AV64+SEPTEMBER!AV64</f>
        <v>0</v>
      </c>
      <c r="AW64" s="128">
        <f>JULI!AW64+AGUSTUS!AW64+SEPTEMBER!AW64</f>
        <v>0</v>
      </c>
      <c r="AX64" s="128">
        <f>JULI!AX64+AGUSTUS!AX64+SEPTEMBER!AX64</f>
        <v>0</v>
      </c>
      <c r="AY64" s="128">
        <f>JULI!AY64+AGUSTUS!AY64+SEPTEMBER!AY64</f>
        <v>2</v>
      </c>
      <c r="AZ64" s="128">
        <f>JULI!AZ64+AGUSTUS!AZ64+SEPTEMBER!AZ64</f>
        <v>56</v>
      </c>
      <c r="BA64" s="128">
        <f>JULI!BA64+AGUSTUS!BA64+SEPTEMBER!BA64</f>
        <v>19</v>
      </c>
      <c r="BB64" s="28">
        <f t="shared" si="15"/>
        <v>33.928571428571431</v>
      </c>
      <c r="BC64" s="128">
        <f>JULI!BC64+AGUSTUS!BC64+SEPTEMBER!BC64</f>
        <v>0</v>
      </c>
      <c r="BD64" s="28">
        <f t="shared" si="16"/>
        <v>0</v>
      </c>
      <c r="BE64" s="128">
        <f>JULI!BE64+AGUSTUS!BE64+SEPTEMBER!BE64</f>
        <v>0</v>
      </c>
      <c r="BF64" s="29">
        <f t="shared" si="17"/>
        <v>0</v>
      </c>
      <c r="BG64" s="128">
        <f>JULI!BG64+AGUSTUS!BG64+SEPTEMBER!BG64</f>
        <v>20</v>
      </c>
      <c r="BH64" s="29">
        <f t="shared" si="18"/>
        <v>35.714285714285715</v>
      </c>
      <c r="BI64" s="30">
        <f t="shared" si="19"/>
        <v>39</v>
      </c>
      <c r="BJ64" s="29">
        <f t="shared" si="20"/>
        <v>69.642857142857139</v>
      </c>
      <c r="BK64" s="128">
        <f>JULI!BK64+AGUSTUS!BK64+SEPTEMBER!BK64</f>
        <v>17</v>
      </c>
      <c r="BL64" s="19">
        <f t="shared" si="21"/>
        <v>30.357142857142854</v>
      </c>
      <c r="BM64" s="128">
        <f>JULI!BM64+AGUSTUS!BM64+SEPTEMBER!BM64</f>
        <v>0</v>
      </c>
      <c r="BN64" s="19">
        <f t="shared" si="22"/>
        <v>0</v>
      </c>
      <c r="BO64" s="128">
        <f>JULI!BO64+AGUSTUS!BO64+SEPTEMBER!BO64</f>
        <v>0</v>
      </c>
      <c r="BP64" s="19">
        <f t="shared" si="23"/>
        <v>0</v>
      </c>
      <c r="BQ64" s="128">
        <f>JULI!BQ64+AGUSTUS!BQ64+SEPTEMBER!BQ64</f>
        <v>0</v>
      </c>
      <c r="BR64" s="19">
        <f t="shared" si="24"/>
        <v>0</v>
      </c>
      <c r="BS64" s="128">
        <f>JULI!BS64+AGUSTUS!BS64+SEPTEMBER!BS64</f>
        <v>0</v>
      </c>
      <c r="BT64" s="19">
        <f t="shared" si="25"/>
        <v>0</v>
      </c>
      <c r="BU64" s="128">
        <f>JULI!BU64+AGUSTUS!BU64+SEPTEMBER!BU64</f>
        <v>0</v>
      </c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>
        <f>JULI!D65+AGUSTUS!D65+SEPTEMBER!D65</f>
        <v>231</v>
      </c>
      <c r="E65" s="129">
        <f>JULI!E65+AGUSTUS!E65+SEPTEMBER!E65</f>
        <v>264</v>
      </c>
      <c r="F65" s="129">
        <f>JULI!F65+AGUSTUS!F65+SEPTEMBER!F65</f>
        <v>59</v>
      </c>
      <c r="G65" s="19">
        <f t="shared" si="0"/>
        <v>25.541125541125542</v>
      </c>
      <c r="H65" s="129">
        <f>JULI!H65+AGUSTUS!H65+SEPTEMBER!H65</f>
        <v>22</v>
      </c>
      <c r="I65" s="21">
        <f t="shared" si="37"/>
        <v>37.288135593220339</v>
      </c>
      <c r="J65" s="129">
        <f>JULI!J65+AGUSTUS!J65+SEPTEMBER!J65</f>
        <v>0</v>
      </c>
      <c r="K65" s="23">
        <f t="shared" si="35"/>
        <v>0</v>
      </c>
      <c r="L65" s="129">
        <f>JULI!L65+AGUSTUS!L65+SEPTEMBER!L65</f>
        <v>0</v>
      </c>
      <c r="M65" s="129">
        <f>JULI!M65+AGUSTUS!M65+SEPTEMBER!M65</f>
        <v>1</v>
      </c>
      <c r="N65" s="129">
        <f>JULI!N65+AGUSTUS!N65+SEPTEMBER!N65</f>
        <v>233</v>
      </c>
      <c r="O65" s="19">
        <f t="shared" si="3"/>
        <v>100.86580086580086</v>
      </c>
      <c r="P65" s="129">
        <f>JULI!P65+AGUSTUS!P65+SEPTEMBER!P65</f>
        <v>10</v>
      </c>
      <c r="Q65" s="19">
        <f t="shared" si="36"/>
        <v>4.2918454935622314</v>
      </c>
      <c r="R65" s="129">
        <f>JULI!R65+AGUSTUS!R65+SEPTEMBER!R65</f>
        <v>244</v>
      </c>
      <c r="S65" s="19">
        <f t="shared" si="5"/>
        <v>105.62770562770562</v>
      </c>
      <c r="T65" s="129">
        <f>JULI!T65+AGUSTUS!T65+SEPTEMBER!T65</f>
        <v>0</v>
      </c>
      <c r="U65" s="19">
        <f t="shared" si="38"/>
        <v>0</v>
      </c>
      <c r="V65" s="129">
        <f>JULI!V65+AGUSTUS!V65+SEPTEMBER!V65</f>
        <v>244</v>
      </c>
      <c r="W65" s="19">
        <f t="shared" si="7"/>
        <v>105.62770562770562</v>
      </c>
      <c r="X65" s="129">
        <f>JULI!X65+AGUSTUS!X65+SEPTEMBER!X65</f>
        <v>0</v>
      </c>
      <c r="Y65" s="19">
        <f t="shared" si="39"/>
        <v>0</v>
      </c>
      <c r="Z65" s="129">
        <f>JULI!Z65+AGUSTUS!Z65+SEPTEMBER!Z65</f>
        <v>244</v>
      </c>
      <c r="AA65" s="19">
        <f t="shared" si="9"/>
        <v>105.62770562770562</v>
      </c>
      <c r="AB65" s="129">
        <f>JULI!AB65+AGUSTUS!AB65+SEPTEMBER!AB65</f>
        <v>0</v>
      </c>
      <c r="AC65" s="19">
        <f t="shared" si="40"/>
        <v>0</v>
      </c>
      <c r="AD65" s="129">
        <f>JULI!AD65+AGUSTUS!AD65+SEPTEMBER!AD65</f>
        <v>244</v>
      </c>
      <c r="AE65" s="19">
        <f t="shared" si="11"/>
        <v>105.62770562770562</v>
      </c>
      <c r="AF65" s="129">
        <f>JULI!AF65+AGUSTUS!AF65+SEPTEMBER!AF65</f>
        <v>3</v>
      </c>
      <c r="AG65" s="19">
        <f t="shared" si="41"/>
        <v>1.2295081967213115</v>
      </c>
      <c r="AH65" s="129">
        <f>JULI!AH65+AGUSTUS!AH65+SEPTEMBER!AH65</f>
        <v>244</v>
      </c>
      <c r="AI65" s="19">
        <f t="shared" si="13"/>
        <v>105.62770562770562</v>
      </c>
      <c r="AJ65" s="129">
        <f>JULI!AJ65+AGUSTUS!AJ65+SEPTEMBER!AJ65</f>
        <v>1</v>
      </c>
      <c r="AK65" s="19">
        <f t="shared" si="42"/>
        <v>0.4098360655737705</v>
      </c>
      <c r="AL65" s="129">
        <f>JULI!AL65+AGUSTUS!AL65+SEPTEMBER!AL65</f>
        <v>1</v>
      </c>
      <c r="AM65" s="129">
        <f>JULI!AM65+AGUSTUS!AM65+SEPTEMBER!AM65</f>
        <v>1</v>
      </c>
      <c r="AN65" s="129">
        <f>JULI!AN65+AGUSTUS!AN65+SEPTEMBER!AN65</f>
        <v>7</v>
      </c>
      <c r="AO65" s="129">
        <f>JULI!AO65+AGUSTUS!AO65+SEPTEMBER!AO65</f>
        <v>1</v>
      </c>
      <c r="AP65" s="129">
        <f>JULI!AP65+AGUSTUS!AP65+SEPTEMBER!AP65</f>
        <v>0</v>
      </c>
      <c r="AQ65" s="129">
        <f>JULI!AQ65+AGUSTUS!AQ65+SEPTEMBER!AQ65</f>
        <v>0</v>
      </c>
      <c r="AR65" s="129">
        <f>JULI!AR65+AGUSTUS!AR65+SEPTEMBER!AR65</f>
        <v>4</v>
      </c>
      <c r="AS65" s="129">
        <f>JULI!AS65+AGUSTUS!AS65+SEPTEMBER!AS65</f>
        <v>0</v>
      </c>
      <c r="AT65" s="129">
        <f>JULI!AT65+AGUSTUS!AT65+SEPTEMBER!AT65</f>
        <v>0</v>
      </c>
      <c r="AU65" s="129">
        <f>JULI!AU65+AGUSTUS!AU65+SEPTEMBER!AU65</f>
        <v>0</v>
      </c>
      <c r="AV65" s="129">
        <f>JULI!AV65+AGUSTUS!AV65+SEPTEMBER!AV65</f>
        <v>0</v>
      </c>
      <c r="AW65" s="129">
        <f>JULI!AW65+AGUSTUS!AW65+SEPTEMBER!AW65</f>
        <v>0</v>
      </c>
      <c r="AX65" s="129">
        <f>JULI!AX65+AGUSTUS!AX65+SEPTEMBER!AX65</f>
        <v>0</v>
      </c>
      <c r="AY65" s="129">
        <f>JULI!AY65+AGUSTUS!AY65+SEPTEMBER!AY65</f>
        <v>19</v>
      </c>
      <c r="AZ65" s="129">
        <f>JULI!AZ65+AGUSTUS!AZ65+SEPTEMBER!AZ65</f>
        <v>230</v>
      </c>
      <c r="BA65" s="129">
        <f>JULI!BA65+AGUSTUS!BA65+SEPTEMBER!BA65</f>
        <v>65</v>
      </c>
      <c r="BB65" s="28">
        <f t="shared" si="15"/>
        <v>28.260869565217391</v>
      </c>
      <c r="BC65" s="129">
        <f>JULI!BC65+AGUSTUS!BC65+SEPTEMBER!BC65</f>
        <v>0</v>
      </c>
      <c r="BD65" s="28">
        <f t="shared" si="16"/>
        <v>0</v>
      </c>
      <c r="BE65" s="129">
        <f>JULI!BE65+AGUSTUS!BE65+SEPTEMBER!BE65</f>
        <v>0</v>
      </c>
      <c r="BF65" s="29">
        <f t="shared" si="17"/>
        <v>0</v>
      </c>
      <c r="BG65" s="129">
        <f>JULI!BG65+AGUSTUS!BG65+SEPTEMBER!BG65</f>
        <v>59</v>
      </c>
      <c r="BH65" s="29">
        <f t="shared" si="18"/>
        <v>25.65217391304348</v>
      </c>
      <c r="BI65" s="30">
        <f t="shared" si="19"/>
        <v>124</v>
      </c>
      <c r="BJ65" s="29">
        <f t="shared" si="20"/>
        <v>53.913043478260867</v>
      </c>
      <c r="BK65" s="129">
        <f>JULI!BK65+AGUSTUS!BK65+SEPTEMBER!BK65</f>
        <v>106</v>
      </c>
      <c r="BL65" s="19">
        <f t="shared" si="21"/>
        <v>46.086956521739133</v>
      </c>
      <c r="BM65" s="129">
        <f>JULI!BM65+AGUSTUS!BM65+SEPTEMBER!BM65</f>
        <v>0</v>
      </c>
      <c r="BN65" s="19">
        <f t="shared" si="22"/>
        <v>0</v>
      </c>
      <c r="BO65" s="129">
        <f>JULI!BO65+AGUSTUS!BO65+SEPTEMBER!BO65</f>
        <v>0</v>
      </c>
      <c r="BP65" s="19">
        <f t="shared" si="23"/>
        <v>0</v>
      </c>
      <c r="BQ65" s="129">
        <f>JULI!BQ65+AGUSTUS!BQ65+SEPTEMBER!BQ65</f>
        <v>0</v>
      </c>
      <c r="BR65" s="19">
        <f t="shared" si="24"/>
        <v>0</v>
      </c>
      <c r="BS65" s="129">
        <f>JULI!BS65+AGUSTUS!BS65+SEPTEMBER!BS65</f>
        <v>0</v>
      </c>
      <c r="BT65" s="19">
        <f t="shared" si="25"/>
        <v>0</v>
      </c>
      <c r="BU65" s="129">
        <f>JULI!BU65+AGUSTUS!BU65+SEPTEMBER!BU65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98">
        <v>13</v>
      </c>
      <c r="B66" s="199" t="s">
        <v>116</v>
      </c>
      <c r="C66" s="32" t="s">
        <v>117</v>
      </c>
      <c r="D66" s="128">
        <f>JULI!D66+AGUSTUS!D66+SEPTEMBER!D66</f>
        <v>51</v>
      </c>
      <c r="E66" s="128">
        <f>JULI!E66+AGUSTUS!E66+SEPTEMBER!E66</f>
        <v>38</v>
      </c>
      <c r="F66" s="128">
        <f>JULI!F66+AGUSTUS!F66+SEPTEMBER!F66</f>
        <v>33</v>
      </c>
      <c r="G66" s="19">
        <f t="shared" si="0"/>
        <v>64.705882352941174</v>
      </c>
      <c r="H66" s="128">
        <f>JULI!H66+AGUSTUS!H66+SEPTEMBER!H66</f>
        <v>3</v>
      </c>
      <c r="I66" s="21">
        <f t="shared" si="37"/>
        <v>9.0909090909090917</v>
      </c>
      <c r="J66" s="128">
        <f>JULI!J66+AGUSTUS!J66+SEPTEMBER!J66</f>
        <v>0</v>
      </c>
      <c r="K66" s="23">
        <f t="shared" si="35"/>
        <v>0</v>
      </c>
      <c r="L66" s="128">
        <f>JULI!L66+AGUSTUS!L66+SEPTEMBER!L66</f>
        <v>0</v>
      </c>
      <c r="M66" s="128">
        <f>JULI!M66+AGUSTUS!M66+SEPTEMBER!M66</f>
        <v>0</v>
      </c>
      <c r="N66" s="128">
        <f>JULI!N66+AGUSTUS!N66+SEPTEMBER!N66</f>
        <v>51</v>
      </c>
      <c r="O66" s="19">
        <f t="shared" si="3"/>
        <v>100</v>
      </c>
      <c r="P66" s="128">
        <f>JULI!P66+AGUSTUS!P66+SEPTEMBER!P66</f>
        <v>1</v>
      </c>
      <c r="Q66" s="19">
        <f t="shared" si="36"/>
        <v>1.9607843137254901</v>
      </c>
      <c r="R66" s="128">
        <f>JULI!R66+AGUSTUS!R66+SEPTEMBER!R66</f>
        <v>27</v>
      </c>
      <c r="S66" s="19">
        <f t="shared" si="5"/>
        <v>52.941176470588239</v>
      </c>
      <c r="T66" s="128">
        <f>JULI!T66+AGUSTUS!T66+SEPTEMBER!T66</f>
        <v>0</v>
      </c>
      <c r="U66" s="19">
        <f t="shared" si="38"/>
        <v>0</v>
      </c>
      <c r="V66" s="128">
        <f>JULI!V66+AGUSTUS!V66+SEPTEMBER!V66</f>
        <v>27</v>
      </c>
      <c r="W66" s="19">
        <f t="shared" si="7"/>
        <v>52.941176470588239</v>
      </c>
      <c r="X66" s="128">
        <f>JULI!X66+AGUSTUS!X66+SEPTEMBER!X66</f>
        <v>0</v>
      </c>
      <c r="Y66" s="19">
        <f t="shared" si="39"/>
        <v>0</v>
      </c>
      <c r="Z66" s="128">
        <f>JULI!Z66+AGUSTUS!Z66+SEPTEMBER!Z66</f>
        <v>27</v>
      </c>
      <c r="AA66" s="19">
        <f t="shared" si="9"/>
        <v>52.941176470588239</v>
      </c>
      <c r="AB66" s="128">
        <f>JULI!AB66+AGUSTUS!AB66+SEPTEMBER!AB66</f>
        <v>0</v>
      </c>
      <c r="AC66" s="19">
        <f t="shared" si="40"/>
        <v>0</v>
      </c>
      <c r="AD66" s="128">
        <f>JULI!AD66+AGUSTUS!AD66+SEPTEMBER!AD66</f>
        <v>27</v>
      </c>
      <c r="AE66" s="19">
        <f t="shared" si="11"/>
        <v>52.941176470588239</v>
      </c>
      <c r="AF66" s="128">
        <f>JULI!AF66+AGUSTUS!AF66+SEPTEMBER!AF66</f>
        <v>0</v>
      </c>
      <c r="AG66" s="19">
        <f t="shared" si="41"/>
        <v>0</v>
      </c>
      <c r="AH66" s="128">
        <f>JULI!AH66+AGUSTUS!AH66+SEPTEMBER!AH66</f>
        <v>27</v>
      </c>
      <c r="AI66" s="19">
        <f t="shared" si="13"/>
        <v>52.941176470588239</v>
      </c>
      <c r="AJ66" s="128">
        <f>JULI!AJ66+AGUSTUS!AJ66+SEPTEMBER!AJ66</f>
        <v>0</v>
      </c>
      <c r="AK66" s="19">
        <f t="shared" si="42"/>
        <v>0</v>
      </c>
      <c r="AL66" s="128">
        <f>JULI!AL66+AGUSTUS!AL66+SEPTEMBER!AL66</f>
        <v>0</v>
      </c>
      <c r="AM66" s="128">
        <f>JULI!AM66+AGUSTUS!AM66+SEPTEMBER!AM66</f>
        <v>0</v>
      </c>
      <c r="AN66" s="128">
        <f>JULI!AN66+AGUSTUS!AN66+SEPTEMBER!AN66</f>
        <v>0</v>
      </c>
      <c r="AO66" s="128">
        <f>JULI!AO66+AGUSTUS!AO66+SEPTEMBER!AO66</f>
        <v>0</v>
      </c>
      <c r="AP66" s="128">
        <f>JULI!AP66+AGUSTUS!AP66+SEPTEMBER!AP66</f>
        <v>0</v>
      </c>
      <c r="AQ66" s="128">
        <f>JULI!AQ66+AGUSTUS!AQ66+SEPTEMBER!AQ66</f>
        <v>0</v>
      </c>
      <c r="AR66" s="128">
        <f>JULI!AR66+AGUSTUS!AR66+SEPTEMBER!AR66</f>
        <v>0</v>
      </c>
      <c r="AS66" s="128">
        <f>JULI!AS66+AGUSTUS!AS66+SEPTEMBER!AS66</f>
        <v>0</v>
      </c>
      <c r="AT66" s="128">
        <f>JULI!AT66+AGUSTUS!AT66+SEPTEMBER!AT66</f>
        <v>0</v>
      </c>
      <c r="AU66" s="128">
        <f>JULI!AU66+AGUSTUS!AU66+SEPTEMBER!AU66</f>
        <v>0</v>
      </c>
      <c r="AV66" s="128">
        <f>JULI!AV66+AGUSTUS!AV66+SEPTEMBER!AV66</f>
        <v>0</v>
      </c>
      <c r="AW66" s="128">
        <f>JULI!AW66+AGUSTUS!AW66+SEPTEMBER!AW66</f>
        <v>0</v>
      </c>
      <c r="AX66" s="128">
        <f>JULI!AX66+AGUSTUS!AX66+SEPTEMBER!AX66</f>
        <v>0</v>
      </c>
      <c r="AY66" s="128">
        <f>JULI!AY66+AGUSTUS!AY66+SEPTEMBER!AY66</f>
        <v>4</v>
      </c>
      <c r="AZ66" s="128">
        <f>JULI!AZ66+AGUSTUS!AZ66+SEPTEMBER!AZ66</f>
        <v>47</v>
      </c>
      <c r="BA66" s="128">
        <f>JULI!BA66+AGUSTUS!BA66+SEPTEMBER!BA66</f>
        <v>15</v>
      </c>
      <c r="BB66" s="28">
        <f t="shared" si="15"/>
        <v>31.914893617021278</v>
      </c>
      <c r="BC66" s="128">
        <f>JULI!BC66+AGUSTUS!BC66+SEPTEMBER!BC66</f>
        <v>0</v>
      </c>
      <c r="BD66" s="28">
        <f t="shared" si="16"/>
        <v>0</v>
      </c>
      <c r="BE66" s="128">
        <f>JULI!BE66+AGUSTUS!BE66+SEPTEMBER!BE66</f>
        <v>0</v>
      </c>
      <c r="BF66" s="29">
        <f t="shared" si="17"/>
        <v>0</v>
      </c>
      <c r="BG66" s="128">
        <f>JULI!BG66+AGUSTUS!BG66+SEPTEMBER!BG66</f>
        <v>10</v>
      </c>
      <c r="BH66" s="29">
        <f t="shared" si="18"/>
        <v>21.276595744680851</v>
      </c>
      <c r="BI66" s="30">
        <f t="shared" si="19"/>
        <v>25</v>
      </c>
      <c r="BJ66" s="29">
        <f t="shared" si="20"/>
        <v>53.191489361702125</v>
      </c>
      <c r="BK66" s="128">
        <f>JULI!BK66+AGUSTUS!BK66+SEPTEMBER!BK66</f>
        <v>22</v>
      </c>
      <c r="BL66" s="19">
        <f t="shared" si="21"/>
        <v>46.808510638297875</v>
      </c>
      <c r="BM66" s="128">
        <f>JULI!BM66+AGUSTUS!BM66+SEPTEMBER!BM66</f>
        <v>0</v>
      </c>
      <c r="BN66" s="19">
        <f t="shared" si="22"/>
        <v>0</v>
      </c>
      <c r="BO66" s="128">
        <f>JULI!BO66+AGUSTUS!BO66+SEPTEMBER!BO66</f>
        <v>0</v>
      </c>
      <c r="BP66" s="19">
        <f t="shared" si="23"/>
        <v>0</v>
      </c>
      <c r="BQ66" s="128">
        <f>JULI!BQ66+AGUSTUS!BQ66+SEPTEMBER!BQ66</f>
        <v>0</v>
      </c>
      <c r="BR66" s="19">
        <f t="shared" si="24"/>
        <v>0</v>
      </c>
      <c r="BS66" s="128">
        <f>JULI!BS66+AGUSTUS!BS66+SEPTEMBER!BS66</f>
        <v>0</v>
      </c>
      <c r="BT66" s="19">
        <f t="shared" si="25"/>
        <v>0</v>
      </c>
      <c r="BU66" s="128">
        <f>JULI!BU66+AGUSTUS!BU66+SEPTEMBER!BU66</f>
        <v>0</v>
      </c>
      <c r="BV66" s="19">
        <f t="shared" si="26"/>
        <v>0</v>
      </c>
      <c r="BW66" s="4" t="s">
        <v>61</v>
      </c>
      <c r="BX66" s="31">
        <f>SUM(AL71:AY71)+AB71+AF71+AJ71</f>
        <v>56</v>
      </c>
      <c r="BY66" s="4"/>
    </row>
    <row r="67" spans="1:77" ht="14.25" customHeight="1">
      <c r="A67" s="174"/>
      <c r="B67" s="174"/>
      <c r="C67" s="32" t="s">
        <v>118</v>
      </c>
      <c r="D67" s="128">
        <f>JULI!D67+AGUSTUS!D67+SEPTEMBER!D67</f>
        <v>25</v>
      </c>
      <c r="E67" s="128">
        <f>JULI!E67+AGUSTUS!E67+SEPTEMBER!E67</f>
        <v>22</v>
      </c>
      <c r="F67" s="128">
        <f>JULI!F67+AGUSTUS!F67+SEPTEMBER!F67</f>
        <v>11</v>
      </c>
      <c r="G67" s="19">
        <f t="shared" si="0"/>
        <v>44</v>
      </c>
      <c r="H67" s="128">
        <f>JULI!H67+AGUSTUS!H67+SEPTEMBER!H67</f>
        <v>0</v>
      </c>
      <c r="I67" s="21">
        <f t="shared" si="37"/>
        <v>0</v>
      </c>
      <c r="J67" s="128">
        <f>JULI!J67+AGUSTUS!J67+SEPTEMBER!J67</f>
        <v>0</v>
      </c>
      <c r="K67" s="23">
        <f t="shared" si="35"/>
        <v>0</v>
      </c>
      <c r="L67" s="128">
        <f>JULI!L67+AGUSTUS!L67+SEPTEMBER!L67</f>
        <v>0</v>
      </c>
      <c r="M67" s="128">
        <f>JULI!M67+AGUSTUS!M67+SEPTEMBER!M67</f>
        <v>0</v>
      </c>
      <c r="N67" s="128">
        <f>JULI!N67+AGUSTUS!N67+SEPTEMBER!N67</f>
        <v>25</v>
      </c>
      <c r="O67" s="19">
        <f t="shared" si="3"/>
        <v>100</v>
      </c>
      <c r="P67" s="128">
        <f>JULI!P67+AGUSTUS!P67+SEPTEMBER!P67</f>
        <v>0</v>
      </c>
      <c r="Q67" s="19">
        <f t="shared" si="36"/>
        <v>0</v>
      </c>
      <c r="R67" s="128">
        <f>JULI!R67+AGUSTUS!R67+SEPTEMBER!R67</f>
        <v>14</v>
      </c>
      <c r="S67" s="19">
        <f t="shared" si="5"/>
        <v>56.000000000000007</v>
      </c>
      <c r="T67" s="128">
        <f>JULI!T67+AGUSTUS!T67+SEPTEMBER!T67</f>
        <v>0</v>
      </c>
      <c r="U67" s="19">
        <f t="shared" si="38"/>
        <v>0</v>
      </c>
      <c r="V67" s="128">
        <f>JULI!V67+AGUSTUS!V67+SEPTEMBER!V67</f>
        <v>14</v>
      </c>
      <c r="W67" s="19">
        <f t="shared" si="7"/>
        <v>56.000000000000007</v>
      </c>
      <c r="X67" s="128">
        <f>JULI!X67+AGUSTUS!X67+SEPTEMBER!X67</f>
        <v>0</v>
      </c>
      <c r="Y67" s="19">
        <f t="shared" si="39"/>
        <v>0</v>
      </c>
      <c r="Z67" s="128">
        <f>JULI!Z67+AGUSTUS!Z67+SEPTEMBER!Z67</f>
        <v>14</v>
      </c>
      <c r="AA67" s="19">
        <f t="shared" si="9"/>
        <v>56.000000000000007</v>
      </c>
      <c r="AB67" s="128">
        <f>JULI!AB67+AGUSTUS!AB67+SEPTEMBER!AB67</f>
        <v>0</v>
      </c>
      <c r="AC67" s="19">
        <f t="shared" si="40"/>
        <v>0</v>
      </c>
      <c r="AD67" s="128">
        <f>JULI!AD67+AGUSTUS!AD67+SEPTEMBER!AD67</f>
        <v>14</v>
      </c>
      <c r="AE67" s="19">
        <f t="shared" si="11"/>
        <v>56.000000000000007</v>
      </c>
      <c r="AF67" s="128">
        <f>JULI!AF67+AGUSTUS!AF67+SEPTEMBER!AF67</f>
        <v>0</v>
      </c>
      <c r="AG67" s="19">
        <f t="shared" si="41"/>
        <v>0</v>
      </c>
      <c r="AH67" s="128">
        <f>JULI!AH67+AGUSTUS!AH67+SEPTEMBER!AH67</f>
        <v>14</v>
      </c>
      <c r="AI67" s="19">
        <f t="shared" si="13"/>
        <v>56.000000000000007</v>
      </c>
      <c r="AJ67" s="128">
        <f>JULI!AJ67+AGUSTUS!AJ67+SEPTEMBER!AJ67</f>
        <v>0</v>
      </c>
      <c r="AK67" s="19">
        <f t="shared" si="42"/>
        <v>0</v>
      </c>
      <c r="AL67" s="128">
        <f>JULI!AL67+AGUSTUS!AL67+SEPTEMBER!AL67</f>
        <v>0</v>
      </c>
      <c r="AM67" s="128">
        <f>JULI!AM67+AGUSTUS!AM67+SEPTEMBER!AM67</f>
        <v>0</v>
      </c>
      <c r="AN67" s="128">
        <f>JULI!AN67+AGUSTUS!AN67+SEPTEMBER!AN67</f>
        <v>0</v>
      </c>
      <c r="AO67" s="128">
        <f>JULI!AO67+AGUSTUS!AO67+SEPTEMBER!AO67</f>
        <v>0</v>
      </c>
      <c r="AP67" s="128">
        <f>JULI!AP67+AGUSTUS!AP67+SEPTEMBER!AP67</f>
        <v>0</v>
      </c>
      <c r="AQ67" s="128">
        <f>JULI!AQ67+AGUSTUS!AQ67+SEPTEMBER!AQ67</f>
        <v>0</v>
      </c>
      <c r="AR67" s="128">
        <f>JULI!AR67+AGUSTUS!AR67+SEPTEMBER!AR67</f>
        <v>0</v>
      </c>
      <c r="AS67" s="128">
        <f>JULI!AS67+AGUSTUS!AS67+SEPTEMBER!AS67</f>
        <v>0</v>
      </c>
      <c r="AT67" s="128">
        <f>JULI!AT67+AGUSTUS!AT67+SEPTEMBER!AT67</f>
        <v>0</v>
      </c>
      <c r="AU67" s="128">
        <f>JULI!AU67+AGUSTUS!AU67+SEPTEMBER!AU67</f>
        <v>0</v>
      </c>
      <c r="AV67" s="128">
        <f>JULI!AV67+AGUSTUS!AV67+SEPTEMBER!AV67</f>
        <v>0</v>
      </c>
      <c r="AW67" s="128">
        <f>JULI!AW67+AGUSTUS!AW67+SEPTEMBER!AW67</f>
        <v>0</v>
      </c>
      <c r="AX67" s="128">
        <f>JULI!AX67+AGUSTUS!AX67+SEPTEMBER!AX67</f>
        <v>0</v>
      </c>
      <c r="AY67" s="128">
        <f>JULI!AY67+AGUSTUS!AY67+SEPTEMBER!AY67</f>
        <v>2</v>
      </c>
      <c r="AZ67" s="128">
        <f>JULI!AZ67+AGUSTUS!AZ67+SEPTEMBER!AZ67</f>
        <v>14</v>
      </c>
      <c r="BA67" s="128">
        <f>JULI!BA67+AGUSTUS!BA67+SEPTEMBER!BA67</f>
        <v>3</v>
      </c>
      <c r="BB67" s="28">
        <f t="shared" si="15"/>
        <v>21.428571428571427</v>
      </c>
      <c r="BC67" s="128">
        <f>JULI!BC67+AGUSTUS!BC67+SEPTEMBER!BC67</f>
        <v>0</v>
      </c>
      <c r="BD67" s="28">
        <f t="shared" si="16"/>
        <v>0</v>
      </c>
      <c r="BE67" s="128">
        <f>JULI!BE67+AGUSTUS!BE67+SEPTEMBER!BE67</f>
        <v>0</v>
      </c>
      <c r="BF67" s="29">
        <f t="shared" si="17"/>
        <v>0</v>
      </c>
      <c r="BG67" s="128">
        <f>JULI!BG67+AGUSTUS!BG67+SEPTEMBER!BG67</f>
        <v>5</v>
      </c>
      <c r="BH67" s="29">
        <f t="shared" si="18"/>
        <v>35.714285714285715</v>
      </c>
      <c r="BI67" s="30">
        <f t="shared" si="19"/>
        <v>8</v>
      </c>
      <c r="BJ67" s="29">
        <f t="shared" si="20"/>
        <v>57.142857142857139</v>
      </c>
      <c r="BK67" s="128">
        <f>JULI!BK67+AGUSTUS!BK67+SEPTEMBER!BK67</f>
        <v>6</v>
      </c>
      <c r="BL67" s="19">
        <f t="shared" si="21"/>
        <v>42.857142857142854</v>
      </c>
      <c r="BM67" s="128">
        <f>JULI!BM67+AGUSTUS!BM67+SEPTEMBER!BM67</f>
        <v>0</v>
      </c>
      <c r="BN67" s="19">
        <f t="shared" si="22"/>
        <v>0</v>
      </c>
      <c r="BO67" s="128">
        <f>JULI!BO67+AGUSTUS!BO67+SEPTEMBER!BO67</f>
        <v>0</v>
      </c>
      <c r="BP67" s="19">
        <f t="shared" si="23"/>
        <v>0</v>
      </c>
      <c r="BQ67" s="128">
        <f>JULI!BQ67+AGUSTUS!BQ67+SEPTEMBER!BQ67</f>
        <v>0</v>
      </c>
      <c r="BR67" s="19">
        <f t="shared" si="24"/>
        <v>0</v>
      </c>
      <c r="BS67" s="128">
        <f>JULI!BS67+AGUSTUS!BS67+SEPTEMBER!BS67</f>
        <v>0</v>
      </c>
      <c r="BT67" s="19">
        <f t="shared" si="25"/>
        <v>0</v>
      </c>
      <c r="BU67" s="128">
        <f>JULI!BU67+AGUSTUS!BU67+SEPTEMBER!BU67</f>
        <v>0</v>
      </c>
      <c r="BV67" s="19">
        <f t="shared" si="26"/>
        <v>0</v>
      </c>
      <c r="BW67" s="4" t="s">
        <v>63</v>
      </c>
      <c r="BX67" s="31">
        <f>BI71+BK71+BM71+BO71+BQ71+BS71</f>
        <v>202</v>
      </c>
      <c r="BY67" s="4"/>
    </row>
    <row r="68" spans="1:77" ht="14.25" customHeight="1">
      <c r="A68" s="174"/>
      <c r="B68" s="174"/>
      <c r="C68" s="32" t="s">
        <v>119</v>
      </c>
      <c r="D68" s="128">
        <f>JULI!D68+AGUSTUS!D68+SEPTEMBER!D68</f>
        <v>25</v>
      </c>
      <c r="E68" s="128">
        <f>JULI!E68+AGUSTUS!E68+SEPTEMBER!E68</f>
        <v>26</v>
      </c>
      <c r="F68" s="128">
        <f>JULI!F68+AGUSTUS!F68+SEPTEMBER!F68</f>
        <v>24</v>
      </c>
      <c r="G68" s="19">
        <f t="shared" si="0"/>
        <v>96</v>
      </c>
      <c r="H68" s="128">
        <f>JULI!H68+AGUSTUS!H68+SEPTEMBER!H68</f>
        <v>1</v>
      </c>
      <c r="I68" s="21">
        <f t="shared" si="37"/>
        <v>4.1666666666666661</v>
      </c>
      <c r="J68" s="128">
        <f>JULI!J68+AGUSTUS!J68+SEPTEMBER!J68</f>
        <v>0</v>
      </c>
      <c r="K68" s="23">
        <f t="shared" si="35"/>
        <v>0</v>
      </c>
      <c r="L68" s="128">
        <f>JULI!L68+AGUSTUS!L68+SEPTEMBER!L68</f>
        <v>0</v>
      </c>
      <c r="M68" s="128">
        <f>JULI!M68+AGUSTUS!M68+SEPTEMBER!M68</f>
        <v>0</v>
      </c>
      <c r="N68" s="128">
        <f>JULI!N68+AGUSTUS!N68+SEPTEMBER!N68</f>
        <v>25</v>
      </c>
      <c r="O68" s="19">
        <f t="shared" si="3"/>
        <v>100</v>
      </c>
      <c r="P68" s="128">
        <f>JULI!P68+AGUSTUS!P68+SEPTEMBER!P68</f>
        <v>0</v>
      </c>
      <c r="Q68" s="19">
        <f t="shared" si="36"/>
        <v>0</v>
      </c>
      <c r="R68" s="128">
        <f>JULI!R68+AGUSTUS!R68+SEPTEMBER!R68</f>
        <v>25</v>
      </c>
      <c r="S68" s="19">
        <f t="shared" si="5"/>
        <v>100</v>
      </c>
      <c r="T68" s="128">
        <f>JULI!T68+AGUSTUS!T68+SEPTEMBER!T68</f>
        <v>0</v>
      </c>
      <c r="U68" s="19">
        <f t="shared" si="38"/>
        <v>0</v>
      </c>
      <c r="V68" s="128">
        <f>JULI!V68+AGUSTUS!V68+SEPTEMBER!V68</f>
        <v>25</v>
      </c>
      <c r="W68" s="19">
        <f t="shared" si="7"/>
        <v>100</v>
      </c>
      <c r="X68" s="128">
        <f>JULI!X68+AGUSTUS!X68+SEPTEMBER!X68</f>
        <v>0</v>
      </c>
      <c r="Y68" s="19">
        <f t="shared" si="39"/>
        <v>0</v>
      </c>
      <c r="Z68" s="128">
        <f>JULI!Z68+AGUSTUS!Z68+SEPTEMBER!Z68</f>
        <v>25</v>
      </c>
      <c r="AA68" s="19">
        <f t="shared" si="9"/>
        <v>100</v>
      </c>
      <c r="AB68" s="128">
        <f>JULI!AB68+AGUSTUS!AB68+SEPTEMBER!AB68</f>
        <v>0</v>
      </c>
      <c r="AC68" s="19">
        <f t="shared" si="40"/>
        <v>0</v>
      </c>
      <c r="AD68" s="128">
        <f>JULI!AD68+AGUSTUS!AD68+SEPTEMBER!AD68</f>
        <v>25</v>
      </c>
      <c r="AE68" s="19">
        <f t="shared" si="11"/>
        <v>100</v>
      </c>
      <c r="AF68" s="128">
        <f>JULI!AF68+AGUSTUS!AF68+SEPTEMBER!AF68</f>
        <v>0</v>
      </c>
      <c r="AG68" s="19">
        <f t="shared" si="41"/>
        <v>0</v>
      </c>
      <c r="AH68" s="128">
        <f>JULI!AH68+AGUSTUS!AH68+SEPTEMBER!AH68</f>
        <v>25</v>
      </c>
      <c r="AI68" s="19">
        <f t="shared" si="13"/>
        <v>100</v>
      </c>
      <c r="AJ68" s="128">
        <f>JULI!AJ68+AGUSTUS!AJ68+SEPTEMBER!AJ68</f>
        <v>0</v>
      </c>
      <c r="AK68" s="19">
        <f t="shared" si="42"/>
        <v>0</v>
      </c>
      <c r="AL68" s="128">
        <f>JULI!AL68+AGUSTUS!AL68+SEPTEMBER!AL68</f>
        <v>0</v>
      </c>
      <c r="AM68" s="128">
        <f>JULI!AM68+AGUSTUS!AM68+SEPTEMBER!AM68</f>
        <v>1</v>
      </c>
      <c r="AN68" s="128">
        <f>JULI!AN68+AGUSTUS!AN68+SEPTEMBER!AN68</f>
        <v>0</v>
      </c>
      <c r="AO68" s="128">
        <f>JULI!AO68+AGUSTUS!AO68+SEPTEMBER!AO68</f>
        <v>0</v>
      </c>
      <c r="AP68" s="128">
        <f>JULI!AP68+AGUSTUS!AP68+SEPTEMBER!AP68</f>
        <v>0</v>
      </c>
      <c r="AQ68" s="128">
        <f>JULI!AQ68+AGUSTUS!AQ68+SEPTEMBER!AQ68</f>
        <v>0</v>
      </c>
      <c r="AR68" s="128">
        <f>JULI!AR68+AGUSTUS!AR68+SEPTEMBER!AR68</f>
        <v>0</v>
      </c>
      <c r="AS68" s="128">
        <f>JULI!AS68+AGUSTUS!AS68+SEPTEMBER!AS68</f>
        <v>0</v>
      </c>
      <c r="AT68" s="128">
        <f>JULI!AT68+AGUSTUS!AT68+SEPTEMBER!AT68</f>
        <v>0</v>
      </c>
      <c r="AU68" s="128">
        <f>JULI!AU68+AGUSTUS!AU68+SEPTEMBER!AU68</f>
        <v>0</v>
      </c>
      <c r="AV68" s="128">
        <f>JULI!AV68+AGUSTUS!AV68+SEPTEMBER!AV68</f>
        <v>0</v>
      </c>
      <c r="AW68" s="128">
        <f>JULI!AW68+AGUSTUS!AW68+SEPTEMBER!AW68</f>
        <v>0</v>
      </c>
      <c r="AX68" s="128">
        <f>JULI!AX68+AGUSTUS!AX68+SEPTEMBER!AX68</f>
        <v>0</v>
      </c>
      <c r="AY68" s="128">
        <f>JULI!AY68+AGUSTUS!AY68+SEPTEMBER!AY68</f>
        <v>1</v>
      </c>
      <c r="AZ68" s="128">
        <f>JULI!AZ68+AGUSTUS!AZ68+SEPTEMBER!AZ68</f>
        <v>21</v>
      </c>
      <c r="BA68" s="128">
        <f>JULI!BA68+AGUSTUS!BA68+SEPTEMBER!BA68</f>
        <v>14</v>
      </c>
      <c r="BB68" s="28">
        <f t="shared" si="15"/>
        <v>66.666666666666657</v>
      </c>
      <c r="BC68" s="128">
        <f>JULI!BC68+AGUSTUS!BC68+SEPTEMBER!BC68</f>
        <v>0</v>
      </c>
      <c r="BD68" s="70">
        <f t="shared" si="16"/>
        <v>0</v>
      </c>
      <c r="BE68" s="128">
        <f>JULI!BE68+AGUSTUS!BE68+SEPTEMBER!BE68</f>
        <v>0</v>
      </c>
      <c r="BF68" s="29">
        <f t="shared" si="17"/>
        <v>0</v>
      </c>
      <c r="BG68" s="128">
        <f>JULI!BG68+AGUSTUS!BG68+SEPTEMBER!BG68</f>
        <v>0</v>
      </c>
      <c r="BH68" s="29">
        <f t="shared" si="18"/>
        <v>0</v>
      </c>
      <c r="BI68" s="30">
        <f t="shared" si="19"/>
        <v>14</v>
      </c>
      <c r="BJ68" s="29">
        <f t="shared" si="20"/>
        <v>66.666666666666657</v>
      </c>
      <c r="BK68" s="128">
        <f>JULI!BK68+AGUSTUS!BK68+SEPTEMBER!BK68</f>
        <v>7</v>
      </c>
      <c r="BL68" s="19">
        <f t="shared" si="21"/>
        <v>33.333333333333329</v>
      </c>
      <c r="BM68" s="128">
        <f>JULI!BM68+AGUSTUS!BM68+SEPTEMBER!BM68</f>
        <v>0</v>
      </c>
      <c r="BN68" s="19">
        <f t="shared" si="22"/>
        <v>0</v>
      </c>
      <c r="BO68" s="128">
        <f>JULI!BO68+AGUSTUS!BO68+SEPTEMBER!BO68</f>
        <v>0</v>
      </c>
      <c r="BP68" s="19">
        <f t="shared" si="23"/>
        <v>0</v>
      </c>
      <c r="BQ68" s="128">
        <f>JULI!BQ68+AGUSTUS!BQ68+SEPTEMBER!BQ68</f>
        <v>0</v>
      </c>
      <c r="BR68" s="19">
        <f t="shared" si="24"/>
        <v>0</v>
      </c>
      <c r="BS68" s="128">
        <f>JULI!BS68+AGUSTUS!BS68+SEPTEMBER!BS68</f>
        <v>0</v>
      </c>
      <c r="BT68" s="19">
        <f t="shared" si="25"/>
        <v>0</v>
      </c>
      <c r="BU68" s="128">
        <f>JULI!BU68+AGUSTUS!BU68+SEPTEMBER!BU68</f>
        <v>0</v>
      </c>
      <c r="BV68" s="19">
        <f t="shared" si="26"/>
        <v>0</v>
      </c>
      <c r="BW68" s="4" t="s">
        <v>65</v>
      </c>
      <c r="BX68" s="31">
        <f>BI71+BK71+BM71+BO71+BQ71+BS71+BU71</f>
        <v>202</v>
      </c>
      <c r="BY68" s="4"/>
    </row>
    <row r="69" spans="1:77" ht="14.25" customHeight="1">
      <c r="A69" s="174"/>
      <c r="B69" s="174"/>
      <c r="C69" s="32" t="s">
        <v>120</v>
      </c>
      <c r="D69" s="128">
        <f>JULI!D69+AGUSTUS!D69+SEPTEMBER!D69</f>
        <v>85</v>
      </c>
      <c r="E69" s="128">
        <f>JULI!E69+AGUSTUS!E69+SEPTEMBER!E69</f>
        <v>94</v>
      </c>
      <c r="F69" s="128">
        <f>JULI!F69+AGUSTUS!F69+SEPTEMBER!F69</f>
        <v>43</v>
      </c>
      <c r="G69" s="19">
        <f t="shared" si="0"/>
        <v>50.588235294117645</v>
      </c>
      <c r="H69" s="128">
        <f>JULI!H69+AGUSTUS!H69+SEPTEMBER!H69</f>
        <v>1</v>
      </c>
      <c r="I69" s="21">
        <f t="shared" si="37"/>
        <v>2.3255813953488373</v>
      </c>
      <c r="J69" s="128">
        <f>JULI!J69+AGUSTUS!J69+SEPTEMBER!J69</f>
        <v>0</v>
      </c>
      <c r="K69" s="23">
        <f t="shared" si="35"/>
        <v>0</v>
      </c>
      <c r="L69" s="128">
        <f>JULI!L69+AGUSTUS!L69+SEPTEMBER!L69</f>
        <v>1</v>
      </c>
      <c r="M69" s="128">
        <f>JULI!M69+AGUSTUS!M69+SEPTEMBER!M69</f>
        <v>0</v>
      </c>
      <c r="N69" s="128">
        <f>JULI!N69+AGUSTUS!N69+SEPTEMBER!N69</f>
        <v>85</v>
      </c>
      <c r="O69" s="19">
        <f t="shared" si="3"/>
        <v>100</v>
      </c>
      <c r="P69" s="128">
        <f>JULI!P69+AGUSTUS!P69+SEPTEMBER!P69</f>
        <v>5</v>
      </c>
      <c r="Q69" s="19">
        <f t="shared" si="36"/>
        <v>5.8823529411764701</v>
      </c>
      <c r="R69" s="128">
        <f>JULI!R69+AGUSTUS!R69+SEPTEMBER!R69</f>
        <v>49</v>
      </c>
      <c r="S69" s="19">
        <f t="shared" si="5"/>
        <v>57.647058823529406</v>
      </c>
      <c r="T69" s="128">
        <f>JULI!T69+AGUSTUS!T69+SEPTEMBER!T69</f>
        <v>1</v>
      </c>
      <c r="U69" s="19">
        <f t="shared" si="38"/>
        <v>2.0408163265306123</v>
      </c>
      <c r="V69" s="128">
        <f>JULI!V69+AGUSTUS!V69+SEPTEMBER!V69</f>
        <v>49</v>
      </c>
      <c r="W69" s="19">
        <f t="shared" si="7"/>
        <v>57.647058823529406</v>
      </c>
      <c r="X69" s="128">
        <f>JULI!X69+AGUSTUS!X69+SEPTEMBER!X69</f>
        <v>0</v>
      </c>
      <c r="Y69" s="19">
        <f t="shared" si="39"/>
        <v>0</v>
      </c>
      <c r="Z69" s="128">
        <f>JULI!Z69+AGUSTUS!Z69+SEPTEMBER!Z69</f>
        <v>49</v>
      </c>
      <c r="AA69" s="19">
        <f t="shared" si="9"/>
        <v>57.647058823529406</v>
      </c>
      <c r="AB69" s="128">
        <f>JULI!AB69+AGUSTUS!AB69+SEPTEMBER!AB69</f>
        <v>0</v>
      </c>
      <c r="AC69" s="19">
        <f t="shared" si="40"/>
        <v>0</v>
      </c>
      <c r="AD69" s="128">
        <f>JULI!AD69+AGUSTUS!AD69+SEPTEMBER!AD69</f>
        <v>49</v>
      </c>
      <c r="AE69" s="19">
        <f t="shared" si="11"/>
        <v>57.647058823529406</v>
      </c>
      <c r="AF69" s="128">
        <f>JULI!AF69+AGUSTUS!AF69+SEPTEMBER!AF69</f>
        <v>0</v>
      </c>
      <c r="AG69" s="19">
        <f t="shared" si="41"/>
        <v>0</v>
      </c>
      <c r="AH69" s="128">
        <f>JULI!AH69+AGUSTUS!AH69+SEPTEMBER!AH69</f>
        <v>49</v>
      </c>
      <c r="AI69" s="19">
        <f t="shared" si="13"/>
        <v>57.647058823529406</v>
      </c>
      <c r="AJ69" s="128">
        <f>JULI!AJ69+AGUSTUS!AJ69+SEPTEMBER!AJ69</f>
        <v>0</v>
      </c>
      <c r="AK69" s="19">
        <f t="shared" si="42"/>
        <v>0</v>
      </c>
      <c r="AL69" s="128">
        <f>JULI!AL69+AGUSTUS!AL69+SEPTEMBER!AL69</f>
        <v>0</v>
      </c>
      <c r="AM69" s="128">
        <f>JULI!AM69+AGUSTUS!AM69+SEPTEMBER!AM69</f>
        <v>4</v>
      </c>
      <c r="AN69" s="128">
        <f>JULI!AN69+AGUSTUS!AN69+SEPTEMBER!AN69</f>
        <v>8</v>
      </c>
      <c r="AO69" s="128">
        <f>JULI!AO69+AGUSTUS!AO69+SEPTEMBER!AO69</f>
        <v>1</v>
      </c>
      <c r="AP69" s="128">
        <f>JULI!AP69+AGUSTUS!AP69+SEPTEMBER!AP69</f>
        <v>0</v>
      </c>
      <c r="AQ69" s="128">
        <f>JULI!AQ69+AGUSTUS!AQ69+SEPTEMBER!AQ69</f>
        <v>0</v>
      </c>
      <c r="AR69" s="128">
        <f>JULI!AR69+AGUSTUS!AR69+SEPTEMBER!AR69</f>
        <v>1</v>
      </c>
      <c r="AS69" s="128">
        <f>JULI!AS69+AGUSTUS!AS69+SEPTEMBER!AS69</f>
        <v>0</v>
      </c>
      <c r="AT69" s="128">
        <f>JULI!AT69+AGUSTUS!AT69+SEPTEMBER!AT69</f>
        <v>0</v>
      </c>
      <c r="AU69" s="128">
        <f>JULI!AU69+AGUSTUS!AU69+SEPTEMBER!AU69</f>
        <v>0</v>
      </c>
      <c r="AV69" s="128">
        <f>JULI!AV69+AGUSTUS!AV69+SEPTEMBER!AV69</f>
        <v>0</v>
      </c>
      <c r="AW69" s="128">
        <f>JULI!AW69+AGUSTUS!AW69+SEPTEMBER!AW69</f>
        <v>0</v>
      </c>
      <c r="AX69" s="128">
        <f>JULI!AX69+AGUSTUS!AX69+SEPTEMBER!AX69</f>
        <v>0</v>
      </c>
      <c r="AY69" s="128">
        <f>JULI!AY69+AGUSTUS!AY69+SEPTEMBER!AY69</f>
        <v>20</v>
      </c>
      <c r="AZ69" s="128">
        <f>JULI!AZ69+AGUSTUS!AZ69+SEPTEMBER!AZ69</f>
        <v>63</v>
      </c>
      <c r="BA69" s="128">
        <f>JULI!BA69+AGUSTUS!BA69+SEPTEMBER!BA69</f>
        <v>16</v>
      </c>
      <c r="BB69" s="28">
        <f t="shared" si="15"/>
        <v>25.396825396825395</v>
      </c>
      <c r="BC69" s="128">
        <f>JULI!BC69+AGUSTUS!BC69+SEPTEMBER!BC69</f>
        <v>0</v>
      </c>
      <c r="BD69" s="28">
        <f t="shared" si="16"/>
        <v>0</v>
      </c>
      <c r="BE69" s="128">
        <f>JULI!BE69+AGUSTUS!BE69+SEPTEMBER!BE69</f>
        <v>0</v>
      </c>
      <c r="BF69" s="29">
        <f t="shared" si="17"/>
        <v>0</v>
      </c>
      <c r="BG69" s="128">
        <f>JULI!BG69+AGUSTUS!BG69+SEPTEMBER!BG69</f>
        <v>10</v>
      </c>
      <c r="BH69" s="29">
        <f t="shared" si="18"/>
        <v>15.873015873015872</v>
      </c>
      <c r="BI69" s="30">
        <f t="shared" si="19"/>
        <v>26</v>
      </c>
      <c r="BJ69" s="29">
        <f t="shared" si="20"/>
        <v>41.269841269841265</v>
      </c>
      <c r="BK69" s="128">
        <f>JULI!BK69+AGUSTUS!BK69+SEPTEMBER!BK69</f>
        <v>37</v>
      </c>
      <c r="BL69" s="19">
        <f t="shared" si="21"/>
        <v>58.730158730158735</v>
      </c>
      <c r="BM69" s="128">
        <f>JULI!BM69+AGUSTUS!BM69+SEPTEMBER!BM69</f>
        <v>0</v>
      </c>
      <c r="BN69" s="19">
        <f t="shared" si="22"/>
        <v>0</v>
      </c>
      <c r="BO69" s="128">
        <f>JULI!BO69+AGUSTUS!BO69+SEPTEMBER!BO69</f>
        <v>0</v>
      </c>
      <c r="BP69" s="19">
        <f t="shared" si="23"/>
        <v>0</v>
      </c>
      <c r="BQ69" s="128">
        <f>JULI!BQ69+AGUSTUS!BQ69+SEPTEMBER!BQ69</f>
        <v>0</v>
      </c>
      <c r="BR69" s="19">
        <f t="shared" si="24"/>
        <v>0</v>
      </c>
      <c r="BS69" s="128">
        <f>JULI!BS69+AGUSTUS!BS69+SEPTEMBER!BS69</f>
        <v>0</v>
      </c>
      <c r="BT69" s="19">
        <f t="shared" si="25"/>
        <v>0</v>
      </c>
      <c r="BU69" s="128">
        <f>JULI!BU69+AGUSTUS!BU69+SEPTEMBER!BU69</f>
        <v>0</v>
      </c>
      <c r="BV69" s="19">
        <f t="shared" si="26"/>
        <v>0</v>
      </c>
      <c r="BW69" s="4"/>
      <c r="BX69" s="4"/>
      <c r="BY69" s="4"/>
    </row>
    <row r="70" spans="1:77" ht="14.25" customHeight="1">
      <c r="A70" s="175"/>
      <c r="B70" s="175"/>
      <c r="C70" s="32" t="s">
        <v>121</v>
      </c>
      <c r="D70" s="128">
        <f>JULI!D70+AGUSTUS!D70+SEPTEMBER!D70</f>
        <v>99</v>
      </c>
      <c r="E70" s="128">
        <f>JULI!E70+AGUSTUS!E70+SEPTEMBER!E70</f>
        <v>100</v>
      </c>
      <c r="F70" s="128">
        <f>JULI!F70+AGUSTUS!F70+SEPTEMBER!F70</f>
        <v>99</v>
      </c>
      <c r="G70" s="19">
        <f t="shared" si="0"/>
        <v>100</v>
      </c>
      <c r="H70" s="128">
        <f>JULI!H70+AGUSTUS!H70+SEPTEMBER!H70</f>
        <v>6</v>
      </c>
      <c r="I70" s="21">
        <f t="shared" si="37"/>
        <v>6.0606060606060606</v>
      </c>
      <c r="J70" s="128">
        <f>JULI!J70+AGUSTUS!J70+SEPTEMBER!J70</f>
        <v>0</v>
      </c>
      <c r="K70" s="23">
        <f t="shared" si="35"/>
        <v>0</v>
      </c>
      <c r="L70" s="128">
        <f>JULI!L70+AGUSTUS!L70+SEPTEMBER!L70</f>
        <v>0</v>
      </c>
      <c r="M70" s="128">
        <f>JULI!M70+AGUSTUS!M70+SEPTEMBER!M70</f>
        <v>0</v>
      </c>
      <c r="N70" s="128">
        <f>JULI!N70+AGUSTUS!N70+SEPTEMBER!N70</f>
        <v>99</v>
      </c>
      <c r="O70" s="19">
        <f t="shared" si="3"/>
        <v>100</v>
      </c>
      <c r="P70" s="128">
        <f>JULI!P70+AGUSTUS!P70+SEPTEMBER!P70</f>
        <v>5</v>
      </c>
      <c r="Q70" s="19">
        <f t="shared" si="36"/>
        <v>5.0505050505050502</v>
      </c>
      <c r="R70" s="128">
        <f>JULI!R70+AGUSTUS!R70+SEPTEMBER!R70</f>
        <v>97</v>
      </c>
      <c r="S70" s="19">
        <f t="shared" si="5"/>
        <v>97.979797979797979</v>
      </c>
      <c r="T70" s="128">
        <f>JULI!T70+AGUSTUS!T70+SEPTEMBER!T70</f>
        <v>0</v>
      </c>
      <c r="U70" s="19">
        <f t="shared" si="38"/>
        <v>0</v>
      </c>
      <c r="V70" s="128">
        <f>JULI!V70+AGUSTUS!V70+SEPTEMBER!V70</f>
        <v>97</v>
      </c>
      <c r="W70" s="19">
        <f t="shared" si="7"/>
        <v>97.979797979797979</v>
      </c>
      <c r="X70" s="128">
        <f>JULI!X70+AGUSTUS!X70+SEPTEMBER!X70</f>
        <v>0</v>
      </c>
      <c r="Y70" s="19">
        <f t="shared" si="39"/>
        <v>0</v>
      </c>
      <c r="Z70" s="128">
        <f>JULI!Z70+AGUSTUS!Z70+SEPTEMBER!Z70</f>
        <v>97</v>
      </c>
      <c r="AA70" s="19">
        <f t="shared" si="9"/>
        <v>97.979797979797979</v>
      </c>
      <c r="AB70" s="128">
        <f>JULI!AB70+AGUSTUS!AB70+SEPTEMBER!AB70</f>
        <v>0</v>
      </c>
      <c r="AC70" s="19">
        <f t="shared" si="40"/>
        <v>0</v>
      </c>
      <c r="AD70" s="128">
        <f>JULI!AD70+AGUSTUS!AD70+SEPTEMBER!AD70</f>
        <v>97</v>
      </c>
      <c r="AE70" s="19">
        <f t="shared" si="11"/>
        <v>97.979797979797979</v>
      </c>
      <c r="AF70" s="128">
        <f>JULI!AF70+AGUSTUS!AF70+SEPTEMBER!AF70</f>
        <v>1</v>
      </c>
      <c r="AG70" s="19">
        <f t="shared" si="41"/>
        <v>1.0309278350515463</v>
      </c>
      <c r="AH70" s="128">
        <f>JULI!AH70+AGUSTUS!AH70+SEPTEMBER!AH70</f>
        <v>97</v>
      </c>
      <c r="AI70" s="19">
        <f t="shared" si="13"/>
        <v>97.979797979797979</v>
      </c>
      <c r="AJ70" s="128">
        <f>JULI!AJ70+AGUSTUS!AJ70+SEPTEMBER!AJ70</f>
        <v>0</v>
      </c>
      <c r="AK70" s="19">
        <f t="shared" si="42"/>
        <v>0</v>
      </c>
      <c r="AL70" s="128">
        <f>JULI!AL70+AGUSTUS!AL70+SEPTEMBER!AL70</f>
        <v>0</v>
      </c>
      <c r="AM70" s="128">
        <f>JULI!AM70+AGUSTUS!AM70+SEPTEMBER!AM70</f>
        <v>0</v>
      </c>
      <c r="AN70" s="128">
        <f>JULI!AN70+AGUSTUS!AN70+SEPTEMBER!AN70</f>
        <v>0</v>
      </c>
      <c r="AO70" s="128">
        <f>JULI!AO70+AGUSTUS!AO70+SEPTEMBER!AO70</f>
        <v>0</v>
      </c>
      <c r="AP70" s="128">
        <f>JULI!AP70+AGUSTUS!AP70+SEPTEMBER!AP70</f>
        <v>0</v>
      </c>
      <c r="AQ70" s="128">
        <f>JULI!AQ70+AGUSTUS!AQ70+SEPTEMBER!AQ70</f>
        <v>0</v>
      </c>
      <c r="AR70" s="128">
        <f>JULI!AR70+AGUSTUS!AR70+SEPTEMBER!AR70</f>
        <v>0</v>
      </c>
      <c r="AS70" s="128">
        <f>JULI!AS70+AGUSTUS!AS70+SEPTEMBER!AS70</f>
        <v>0</v>
      </c>
      <c r="AT70" s="128">
        <f>JULI!AT70+AGUSTUS!AT70+SEPTEMBER!AT70</f>
        <v>0</v>
      </c>
      <c r="AU70" s="128">
        <f>JULI!AU70+AGUSTUS!AU70+SEPTEMBER!AU70</f>
        <v>0</v>
      </c>
      <c r="AV70" s="128">
        <f>JULI!AV70+AGUSTUS!AV70+SEPTEMBER!AV70</f>
        <v>0</v>
      </c>
      <c r="AW70" s="128">
        <f>JULI!AW70+AGUSTUS!AW70+SEPTEMBER!AW70</f>
        <v>0</v>
      </c>
      <c r="AX70" s="128">
        <f>JULI!AX70+AGUSTUS!AX70+SEPTEMBER!AX70</f>
        <v>0</v>
      </c>
      <c r="AY70" s="128">
        <f>JULI!AY70+AGUSTUS!AY70+SEPTEMBER!AY70</f>
        <v>13</v>
      </c>
      <c r="AZ70" s="128">
        <f>JULI!AZ70+AGUSTUS!AZ70+SEPTEMBER!AZ70</f>
        <v>57</v>
      </c>
      <c r="BA70" s="128">
        <f>JULI!BA70+AGUSTUS!BA70+SEPTEMBER!BA70</f>
        <v>30</v>
      </c>
      <c r="BB70" s="28">
        <f t="shared" si="15"/>
        <v>52.631578947368418</v>
      </c>
      <c r="BC70" s="128">
        <f>JULI!BC70+AGUSTUS!BC70+SEPTEMBER!BC70</f>
        <v>0</v>
      </c>
      <c r="BD70" s="28">
        <f t="shared" si="16"/>
        <v>0</v>
      </c>
      <c r="BE70" s="128">
        <f>JULI!BE70+AGUSTUS!BE70+SEPTEMBER!BE70</f>
        <v>0</v>
      </c>
      <c r="BF70" s="29">
        <f t="shared" si="17"/>
        <v>0</v>
      </c>
      <c r="BG70" s="128">
        <f>JULI!BG70+AGUSTUS!BG70+SEPTEMBER!BG70</f>
        <v>0</v>
      </c>
      <c r="BH70" s="29">
        <f t="shared" si="18"/>
        <v>0</v>
      </c>
      <c r="BI70" s="30">
        <f t="shared" si="19"/>
        <v>30</v>
      </c>
      <c r="BJ70" s="29">
        <f t="shared" si="20"/>
        <v>52.631578947368418</v>
      </c>
      <c r="BK70" s="128">
        <f>JULI!BK70+AGUSTUS!BK70+SEPTEMBER!BK70</f>
        <v>27</v>
      </c>
      <c r="BL70" s="19">
        <f t="shared" si="21"/>
        <v>47.368421052631575</v>
      </c>
      <c r="BM70" s="128">
        <f>JULI!BM70+AGUSTUS!BM70+SEPTEMBER!BM70</f>
        <v>0</v>
      </c>
      <c r="BN70" s="19">
        <f t="shared" si="22"/>
        <v>0</v>
      </c>
      <c r="BO70" s="128">
        <f>JULI!BO70+AGUSTUS!BO70+SEPTEMBER!BO70</f>
        <v>0</v>
      </c>
      <c r="BP70" s="19">
        <f t="shared" si="23"/>
        <v>0</v>
      </c>
      <c r="BQ70" s="128">
        <f>JULI!BQ70+AGUSTUS!BQ70+SEPTEMBER!BQ70</f>
        <v>0</v>
      </c>
      <c r="BR70" s="19">
        <f t="shared" si="24"/>
        <v>0</v>
      </c>
      <c r="BS70" s="128">
        <f>JULI!BS70+AGUSTUS!BS70+SEPTEMBER!BS70</f>
        <v>0</v>
      </c>
      <c r="BT70" s="19">
        <f t="shared" si="25"/>
        <v>0</v>
      </c>
      <c r="BU70" s="128">
        <f>JULI!BU70+AGUSTUS!BU70+SEPTEMBER!BU70</f>
        <v>0</v>
      </c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>
        <f>JULI!D71+AGUSTUS!D71+SEPTEMBER!D71</f>
        <v>285</v>
      </c>
      <c r="E71" s="129">
        <f>JULI!E71+AGUSTUS!E71+SEPTEMBER!E71</f>
        <v>280</v>
      </c>
      <c r="F71" s="129">
        <f>JULI!F71+AGUSTUS!F71+SEPTEMBER!F71</f>
        <v>210</v>
      </c>
      <c r="G71" s="19">
        <f t="shared" si="0"/>
        <v>73.68421052631578</v>
      </c>
      <c r="H71" s="129">
        <f>JULI!H71+AGUSTUS!H71+SEPTEMBER!H71</f>
        <v>11</v>
      </c>
      <c r="I71" s="21">
        <f t="shared" si="37"/>
        <v>5.2380952380952381</v>
      </c>
      <c r="J71" s="129">
        <f>JULI!J71+AGUSTUS!J71+SEPTEMBER!J71</f>
        <v>0</v>
      </c>
      <c r="K71" s="23">
        <f t="shared" si="35"/>
        <v>0</v>
      </c>
      <c r="L71" s="129">
        <f>JULI!L71+AGUSTUS!L71+SEPTEMBER!L71</f>
        <v>1</v>
      </c>
      <c r="M71" s="129">
        <f>JULI!M71+AGUSTUS!M71+SEPTEMBER!M71</f>
        <v>0</v>
      </c>
      <c r="N71" s="129">
        <f>JULI!N71+AGUSTUS!N71+SEPTEMBER!N71</f>
        <v>285</v>
      </c>
      <c r="O71" s="19">
        <f t="shared" si="3"/>
        <v>100</v>
      </c>
      <c r="P71" s="129">
        <f>JULI!P71+AGUSTUS!P71+SEPTEMBER!P71</f>
        <v>11</v>
      </c>
      <c r="Q71" s="19">
        <f t="shared" si="36"/>
        <v>3.8596491228070176</v>
      </c>
      <c r="R71" s="129">
        <f>JULI!R71+AGUSTUS!R71+SEPTEMBER!R71</f>
        <v>212</v>
      </c>
      <c r="S71" s="19">
        <f t="shared" si="5"/>
        <v>74.385964912280699</v>
      </c>
      <c r="T71" s="129">
        <f>JULI!T71+AGUSTUS!T71+SEPTEMBER!T71</f>
        <v>1</v>
      </c>
      <c r="U71" s="19">
        <f t="shared" si="38"/>
        <v>0.47169811320754718</v>
      </c>
      <c r="V71" s="129">
        <f>JULI!V71+AGUSTUS!V71+SEPTEMBER!V71</f>
        <v>212</v>
      </c>
      <c r="W71" s="19">
        <f t="shared" si="7"/>
        <v>74.385964912280699</v>
      </c>
      <c r="X71" s="129">
        <f>JULI!X71+AGUSTUS!X71+SEPTEMBER!X71</f>
        <v>0</v>
      </c>
      <c r="Y71" s="19">
        <f t="shared" si="39"/>
        <v>0</v>
      </c>
      <c r="Z71" s="129">
        <f>JULI!Z71+AGUSTUS!Z71+SEPTEMBER!Z71</f>
        <v>212</v>
      </c>
      <c r="AA71" s="19">
        <f t="shared" si="9"/>
        <v>74.385964912280699</v>
      </c>
      <c r="AB71" s="129">
        <f>JULI!AB71+AGUSTUS!AB71+SEPTEMBER!AB71</f>
        <v>0</v>
      </c>
      <c r="AC71" s="19">
        <f t="shared" si="40"/>
        <v>0</v>
      </c>
      <c r="AD71" s="129">
        <f>JULI!AD71+AGUSTUS!AD71+SEPTEMBER!AD71</f>
        <v>212</v>
      </c>
      <c r="AE71" s="19">
        <f t="shared" si="11"/>
        <v>74.385964912280699</v>
      </c>
      <c r="AF71" s="129">
        <f>JULI!AF71+AGUSTUS!AF71+SEPTEMBER!AF71</f>
        <v>1</v>
      </c>
      <c r="AG71" s="19">
        <f t="shared" si="41"/>
        <v>0.47169811320754718</v>
      </c>
      <c r="AH71" s="129">
        <f>JULI!AH71+AGUSTUS!AH71+SEPTEMBER!AH71</f>
        <v>212</v>
      </c>
      <c r="AI71" s="19">
        <f t="shared" si="13"/>
        <v>74.385964912280699</v>
      </c>
      <c r="AJ71" s="129">
        <f>JULI!AJ71+AGUSTUS!AJ71+SEPTEMBER!AJ71</f>
        <v>0</v>
      </c>
      <c r="AK71" s="19">
        <f t="shared" si="42"/>
        <v>0</v>
      </c>
      <c r="AL71" s="129">
        <f>JULI!AL71+AGUSTUS!AL71+SEPTEMBER!AL71</f>
        <v>0</v>
      </c>
      <c r="AM71" s="129">
        <f>JULI!AM71+AGUSTUS!AM71+SEPTEMBER!AM71</f>
        <v>5</v>
      </c>
      <c r="AN71" s="129">
        <f>JULI!AN71+AGUSTUS!AN71+SEPTEMBER!AN71</f>
        <v>8</v>
      </c>
      <c r="AO71" s="129">
        <f>JULI!AO71+AGUSTUS!AO71+SEPTEMBER!AO71</f>
        <v>1</v>
      </c>
      <c r="AP71" s="129">
        <f>JULI!AP71+AGUSTUS!AP71+SEPTEMBER!AP71</f>
        <v>0</v>
      </c>
      <c r="AQ71" s="129">
        <f>JULI!AQ71+AGUSTUS!AQ71+SEPTEMBER!AQ71</f>
        <v>0</v>
      </c>
      <c r="AR71" s="129">
        <f>JULI!AR71+AGUSTUS!AR71+SEPTEMBER!AR71</f>
        <v>1</v>
      </c>
      <c r="AS71" s="129">
        <f>JULI!AS71+AGUSTUS!AS71+SEPTEMBER!AS71</f>
        <v>0</v>
      </c>
      <c r="AT71" s="129">
        <f>JULI!AT71+AGUSTUS!AT71+SEPTEMBER!AT71</f>
        <v>0</v>
      </c>
      <c r="AU71" s="129">
        <f>JULI!AU71+AGUSTUS!AU71+SEPTEMBER!AU71</f>
        <v>0</v>
      </c>
      <c r="AV71" s="129">
        <f>JULI!AV71+AGUSTUS!AV71+SEPTEMBER!AV71</f>
        <v>0</v>
      </c>
      <c r="AW71" s="129">
        <f>JULI!AW71+AGUSTUS!AW71+SEPTEMBER!AW71</f>
        <v>0</v>
      </c>
      <c r="AX71" s="129">
        <f>JULI!AX71+AGUSTUS!AX71+SEPTEMBER!AX71</f>
        <v>0</v>
      </c>
      <c r="AY71" s="129">
        <f>JULI!AY71+AGUSTUS!AY71+SEPTEMBER!AY71</f>
        <v>40</v>
      </c>
      <c r="AZ71" s="129">
        <f>JULI!AZ71+AGUSTUS!AZ71+SEPTEMBER!AZ71</f>
        <v>202</v>
      </c>
      <c r="BA71" s="129">
        <f>JULI!BA71+AGUSTUS!BA71+SEPTEMBER!BA71</f>
        <v>78</v>
      </c>
      <c r="BB71" s="28">
        <f t="shared" si="15"/>
        <v>38.613861386138616</v>
      </c>
      <c r="BC71" s="129">
        <f>JULI!BC71+AGUSTUS!BC71+SEPTEMBER!BC71</f>
        <v>0</v>
      </c>
      <c r="BD71" s="28">
        <f t="shared" si="16"/>
        <v>0</v>
      </c>
      <c r="BE71" s="129">
        <f>JULI!BE71+AGUSTUS!BE71+SEPTEMBER!BE71</f>
        <v>0</v>
      </c>
      <c r="BF71" s="29">
        <f t="shared" si="17"/>
        <v>0</v>
      </c>
      <c r="BG71" s="129">
        <f>JULI!BG71+AGUSTUS!BG71+SEPTEMBER!BG71</f>
        <v>25</v>
      </c>
      <c r="BH71" s="29">
        <f t="shared" si="18"/>
        <v>12.376237623762377</v>
      </c>
      <c r="BI71" s="30">
        <f t="shared" si="19"/>
        <v>103</v>
      </c>
      <c r="BJ71" s="29">
        <f t="shared" si="20"/>
        <v>50.990099009900987</v>
      </c>
      <c r="BK71" s="129">
        <f>JULI!BK71+AGUSTUS!BK71+SEPTEMBER!BK71</f>
        <v>99</v>
      </c>
      <c r="BL71" s="19">
        <f t="shared" si="21"/>
        <v>49.009900990099013</v>
      </c>
      <c r="BM71" s="129">
        <f>JULI!BM71+AGUSTUS!BM71+SEPTEMBER!BM71</f>
        <v>0</v>
      </c>
      <c r="BN71" s="19">
        <f t="shared" si="22"/>
        <v>0</v>
      </c>
      <c r="BO71" s="129">
        <f>JULI!BO71+AGUSTUS!BO71+SEPTEMBER!BO71</f>
        <v>0</v>
      </c>
      <c r="BP71" s="19">
        <f t="shared" si="23"/>
        <v>0</v>
      </c>
      <c r="BQ71" s="129">
        <f>JULI!BQ71+AGUSTUS!BQ71+SEPTEMBER!BQ71</f>
        <v>0</v>
      </c>
      <c r="BR71" s="19">
        <f t="shared" si="24"/>
        <v>0</v>
      </c>
      <c r="BS71" s="129">
        <f>JULI!BS71+AGUSTUS!BS71+SEPTEMBER!BS71</f>
        <v>0</v>
      </c>
      <c r="BT71" s="19">
        <f t="shared" si="25"/>
        <v>0</v>
      </c>
      <c r="BU71" s="129">
        <f>JULI!BU71+AGUSTUS!BU71+SEPTEMBER!BU71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98">
        <v>14</v>
      </c>
      <c r="B72" s="199" t="s">
        <v>122</v>
      </c>
      <c r="C72" s="32" t="s">
        <v>123</v>
      </c>
      <c r="D72" s="128">
        <f>JULI!D72+AGUSTUS!D72+SEPTEMBER!D72</f>
        <v>48</v>
      </c>
      <c r="E72" s="128">
        <f>JULI!E72+AGUSTUS!E72+SEPTEMBER!E72</f>
        <v>58</v>
      </c>
      <c r="F72" s="128">
        <f>JULI!F72+AGUSTUS!F72+SEPTEMBER!F72</f>
        <v>30</v>
      </c>
      <c r="G72" s="72">
        <f t="shared" si="0"/>
        <v>62.5</v>
      </c>
      <c r="H72" s="128">
        <f>JULI!H72+AGUSTUS!H72+SEPTEMBER!H72</f>
        <v>15</v>
      </c>
      <c r="I72" s="73">
        <f t="shared" si="37"/>
        <v>50</v>
      </c>
      <c r="J72" s="128">
        <f>JULI!J72+AGUSTUS!J72+SEPTEMBER!J72</f>
        <v>0</v>
      </c>
      <c r="K72" s="75">
        <f t="shared" si="35"/>
        <v>0</v>
      </c>
      <c r="L72" s="128">
        <f>JULI!L72+AGUSTUS!L72+SEPTEMBER!L72</f>
        <v>5</v>
      </c>
      <c r="M72" s="128">
        <f>JULI!M72+AGUSTUS!M72+SEPTEMBER!M72</f>
        <v>0</v>
      </c>
      <c r="N72" s="128">
        <f>JULI!N72+AGUSTUS!N72+SEPTEMBER!N72</f>
        <v>30</v>
      </c>
      <c r="O72" s="72">
        <f t="shared" si="3"/>
        <v>62.5</v>
      </c>
      <c r="P72" s="128">
        <f>JULI!P72+AGUSTUS!P72+SEPTEMBER!P72</f>
        <v>5</v>
      </c>
      <c r="Q72" s="72">
        <f t="shared" si="36"/>
        <v>16.666666666666664</v>
      </c>
      <c r="R72" s="128">
        <f>JULI!R72+AGUSTUS!R72+SEPTEMBER!R72</f>
        <v>30</v>
      </c>
      <c r="S72" s="72">
        <f t="shared" si="5"/>
        <v>62.5</v>
      </c>
      <c r="T72" s="128">
        <f>JULI!T72+AGUSTUS!T72+SEPTEMBER!T72</f>
        <v>1</v>
      </c>
      <c r="U72" s="72">
        <f t="shared" si="38"/>
        <v>3.3333333333333335</v>
      </c>
      <c r="V72" s="128">
        <f>JULI!V72+AGUSTUS!V72+SEPTEMBER!V72</f>
        <v>30</v>
      </c>
      <c r="W72" s="72">
        <f t="shared" si="7"/>
        <v>62.5</v>
      </c>
      <c r="X72" s="128">
        <f>JULI!X72+AGUSTUS!X72+SEPTEMBER!X72</f>
        <v>0</v>
      </c>
      <c r="Y72" s="72">
        <f t="shared" si="39"/>
        <v>0</v>
      </c>
      <c r="Z72" s="128">
        <f>JULI!Z72+AGUSTUS!Z72+SEPTEMBER!Z72</f>
        <v>28</v>
      </c>
      <c r="AA72" s="72">
        <f t="shared" si="9"/>
        <v>58.333333333333336</v>
      </c>
      <c r="AB72" s="128" t="e">
        <f>JULI!AB72+AGUSTUS!AB72+SEPTEMBER!AB72</f>
        <v>#VALUE!</v>
      </c>
      <c r="AC72" s="72" t="e">
        <f t="shared" si="40"/>
        <v>#VALUE!</v>
      </c>
      <c r="AD72" s="128">
        <f>JULI!AD72+AGUSTUS!AD72+SEPTEMBER!AD72</f>
        <v>28</v>
      </c>
      <c r="AE72" s="72">
        <f t="shared" si="11"/>
        <v>58.333333333333336</v>
      </c>
      <c r="AF72" s="128" t="e">
        <f>JULI!AF72+AGUSTUS!AF72+SEPTEMBER!AF72</f>
        <v>#VALUE!</v>
      </c>
      <c r="AG72" s="72" t="e">
        <f t="shared" si="41"/>
        <v>#VALUE!</v>
      </c>
      <c r="AH72" s="128">
        <f>JULI!AH72+AGUSTUS!AH72+SEPTEMBER!AH72</f>
        <v>28</v>
      </c>
      <c r="AI72" s="72">
        <f t="shared" si="13"/>
        <v>58.333333333333336</v>
      </c>
      <c r="AJ72" s="128">
        <f>JULI!AJ72+AGUSTUS!AJ72+SEPTEMBER!AJ72</f>
        <v>0</v>
      </c>
      <c r="AK72" s="72">
        <f t="shared" si="42"/>
        <v>0</v>
      </c>
      <c r="AL72" s="128">
        <f>JULI!AL72+AGUSTUS!AL72+SEPTEMBER!AL72</f>
        <v>1</v>
      </c>
      <c r="AM72" s="128">
        <f>JULI!AM72+AGUSTUS!AM72+SEPTEMBER!AM72</f>
        <v>0</v>
      </c>
      <c r="AN72" s="128">
        <f>JULI!AN72+AGUSTUS!AN72+SEPTEMBER!AN72</f>
        <v>1</v>
      </c>
      <c r="AO72" s="128">
        <f>JULI!AO72+AGUSTUS!AO72+SEPTEMBER!AO72</f>
        <v>2</v>
      </c>
      <c r="AP72" s="128">
        <f>JULI!AP72+AGUSTUS!AP72+SEPTEMBER!AP72</f>
        <v>0</v>
      </c>
      <c r="AQ72" s="128">
        <f>JULI!AQ72+AGUSTUS!AQ72+SEPTEMBER!AQ72</f>
        <v>0</v>
      </c>
      <c r="AR72" s="128">
        <f>JULI!AR72+AGUSTUS!AR72+SEPTEMBER!AR72</f>
        <v>1</v>
      </c>
      <c r="AS72" s="128">
        <f>JULI!AS72+AGUSTUS!AS72+SEPTEMBER!AS72</f>
        <v>0</v>
      </c>
      <c r="AT72" s="128">
        <f>JULI!AT72+AGUSTUS!AT72+SEPTEMBER!AT72</f>
        <v>0</v>
      </c>
      <c r="AU72" s="128">
        <f>JULI!AU72+AGUSTUS!AU72+SEPTEMBER!AU72</f>
        <v>0</v>
      </c>
      <c r="AV72" s="128">
        <f>JULI!AV72+AGUSTUS!AV72+SEPTEMBER!AV72</f>
        <v>0</v>
      </c>
      <c r="AW72" s="128">
        <f>JULI!AW72+AGUSTUS!AW72+SEPTEMBER!AW72</f>
        <v>0</v>
      </c>
      <c r="AX72" s="128">
        <f>JULI!AX72+AGUSTUS!AX72+SEPTEMBER!AX72</f>
        <v>0</v>
      </c>
      <c r="AY72" s="128">
        <f>JULI!AY72+AGUSTUS!AY72+SEPTEMBER!AY72</f>
        <v>21</v>
      </c>
      <c r="AZ72" s="128">
        <f>JULI!AZ72+AGUSTUS!AZ72+SEPTEMBER!AZ72</f>
        <v>62</v>
      </c>
      <c r="BA72" s="128">
        <f>JULI!BA72+AGUSTUS!BA72+SEPTEMBER!BA72</f>
        <v>16</v>
      </c>
      <c r="BB72" s="77">
        <f t="shared" si="15"/>
        <v>25.806451612903224</v>
      </c>
      <c r="BC72" s="128">
        <f>JULI!BC72+AGUSTUS!BC72+SEPTEMBER!BC72</f>
        <v>0</v>
      </c>
      <c r="BD72" s="77">
        <f t="shared" si="16"/>
        <v>0</v>
      </c>
      <c r="BE72" s="128">
        <f>JULI!BE72+AGUSTUS!BE72+SEPTEMBER!BE72</f>
        <v>4</v>
      </c>
      <c r="BF72" s="78">
        <f t="shared" si="17"/>
        <v>6.4516129032258061</v>
      </c>
      <c r="BG72" s="128">
        <f>JULI!BG72+AGUSTUS!BG72+SEPTEMBER!BG72</f>
        <v>12</v>
      </c>
      <c r="BH72" s="78">
        <f t="shared" si="18"/>
        <v>19.35483870967742</v>
      </c>
      <c r="BI72" s="79">
        <f t="shared" si="19"/>
        <v>32</v>
      </c>
      <c r="BJ72" s="78">
        <f t="shared" si="20"/>
        <v>51.612903225806448</v>
      </c>
      <c r="BK72" s="128">
        <f>JULI!BK72+AGUSTUS!BK72+SEPTEMBER!BK72</f>
        <v>30</v>
      </c>
      <c r="BL72" s="72">
        <f t="shared" si="21"/>
        <v>48.387096774193552</v>
      </c>
      <c r="BM72" s="128">
        <f>JULI!BM72+AGUSTUS!BM72+SEPTEMBER!BM72</f>
        <v>0</v>
      </c>
      <c r="BN72" s="72">
        <f t="shared" si="22"/>
        <v>0</v>
      </c>
      <c r="BO72" s="128">
        <f>JULI!BO72+AGUSTUS!BO72+SEPTEMBER!BO72</f>
        <v>0</v>
      </c>
      <c r="BP72" s="72">
        <f t="shared" si="23"/>
        <v>0</v>
      </c>
      <c r="BQ72" s="128">
        <f>JULI!BQ72+AGUSTUS!BQ72+SEPTEMBER!BQ72</f>
        <v>0</v>
      </c>
      <c r="BR72" s="72">
        <f t="shared" si="24"/>
        <v>0</v>
      </c>
      <c r="BS72" s="128">
        <f>JULI!BS72+AGUSTUS!BS72+SEPTEMBER!BS72</f>
        <v>0</v>
      </c>
      <c r="BT72" s="72">
        <f t="shared" si="25"/>
        <v>0</v>
      </c>
      <c r="BU72" s="128">
        <f>JULI!BU72+AGUSTUS!BU72+SEPTEMBER!BU72</f>
        <v>0</v>
      </c>
      <c r="BV72" s="19">
        <f t="shared" si="26"/>
        <v>0</v>
      </c>
      <c r="BW72" s="4" t="s">
        <v>61</v>
      </c>
      <c r="BX72" s="31">
        <f>SUM(AL76:AY76)+AB76+AF76+AJ76</f>
        <v>64</v>
      </c>
      <c r="BY72" s="4"/>
    </row>
    <row r="73" spans="1:77" ht="14.25" customHeight="1">
      <c r="A73" s="174"/>
      <c r="B73" s="174"/>
      <c r="C73" s="32" t="s">
        <v>124</v>
      </c>
      <c r="D73" s="128">
        <f>JULI!D73+AGUSTUS!D73+SEPTEMBER!D73</f>
        <v>75</v>
      </c>
      <c r="E73" s="128">
        <f>JULI!E73+AGUSTUS!E73+SEPTEMBER!E73</f>
        <v>46</v>
      </c>
      <c r="F73" s="128">
        <f>JULI!F73+AGUSTUS!F73+SEPTEMBER!F73</f>
        <v>43</v>
      </c>
      <c r="G73" s="72">
        <f t="shared" si="0"/>
        <v>57.333333333333336</v>
      </c>
      <c r="H73" s="128">
        <f>JULI!H73+AGUSTUS!H73+SEPTEMBER!H73</f>
        <v>10</v>
      </c>
      <c r="I73" s="73">
        <f t="shared" si="37"/>
        <v>23.255813953488371</v>
      </c>
      <c r="J73" s="128">
        <f>JULI!J73+AGUSTUS!J73+SEPTEMBER!J73</f>
        <v>2</v>
      </c>
      <c r="K73" s="75">
        <f t="shared" si="35"/>
        <v>4.6511627906976747</v>
      </c>
      <c r="L73" s="128" t="e">
        <f>JULI!L73+AGUSTUS!L73+SEPTEMBER!L73</f>
        <v>#VALUE!</v>
      </c>
      <c r="M73" s="128">
        <f>JULI!M73+AGUSTUS!M73+SEPTEMBER!M73</f>
        <v>0</v>
      </c>
      <c r="N73" s="128">
        <f>JULI!N73+AGUSTUS!N73+SEPTEMBER!N73</f>
        <v>62</v>
      </c>
      <c r="O73" s="72">
        <f t="shared" si="3"/>
        <v>82.666666666666671</v>
      </c>
      <c r="P73" s="128">
        <f>JULI!P73+AGUSTUS!P73+SEPTEMBER!P73</f>
        <v>5</v>
      </c>
      <c r="Q73" s="72">
        <f t="shared" si="36"/>
        <v>8.064516129032258</v>
      </c>
      <c r="R73" s="128">
        <f>JULI!R73+AGUSTUS!R73+SEPTEMBER!R73</f>
        <v>55</v>
      </c>
      <c r="S73" s="72">
        <f t="shared" si="5"/>
        <v>73.333333333333329</v>
      </c>
      <c r="T73" s="128">
        <f>JULI!T73+AGUSTUS!T73+SEPTEMBER!T73</f>
        <v>10</v>
      </c>
      <c r="U73" s="72">
        <f t="shared" si="38"/>
        <v>18.181818181818183</v>
      </c>
      <c r="V73" s="128">
        <f>JULI!V73+AGUSTUS!V73+SEPTEMBER!V73</f>
        <v>43</v>
      </c>
      <c r="W73" s="72">
        <f t="shared" si="7"/>
        <v>57.333333333333336</v>
      </c>
      <c r="X73" s="128">
        <f>JULI!X73+AGUSTUS!X73+SEPTEMBER!X73</f>
        <v>0</v>
      </c>
      <c r="Y73" s="72">
        <f t="shared" si="39"/>
        <v>0</v>
      </c>
      <c r="Z73" s="128">
        <f>JULI!Z73+AGUSTUS!Z73+SEPTEMBER!Z73</f>
        <v>43</v>
      </c>
      <c r="AA73" s="72">
        <f t="shared" si="9"/>
        <v>57.333333333333336</v>
      </c>
      <c r="AB73" s="128">
        <f>JULI!AB73+AGUSTUS!AB73+SEPTEMBER!AB73</f>
        <v>0</v>
      </c>
      <c r="AC73" s="72">
        <f t="shared" si="40"/>
        <v>0</v>
      </c>
      <c r="AD73" s="128">
        <f>JULI!AD73+AGUSTUS!AD73+SEPTEMBER!AD73</f>
        <v>43</v>
      </c>
      <c r="AE73" s="72">
        <f t="shared" si="11"/>
        <v>57.333333333333336</v>
      </c>
      <c r="AF73" s="128">
        <f>JULI!AF73+AGUSTUS!AF73+SEPTEMBER!AF73</f>
        <v>0</v>
      </c>
      <c r="AG73" s="72">
        <f t="shared" si="41"/>
        <v>0</v>
      </c>
      <c r="AH73" s="128">
        <f>JULI!AH73+AGUSTUS!AH73+SEPTEMBER!AH73</f>
        <v>43</v>
      </c>
      <c r="AI73" s="72">
        <f t="shared" si="13"/>
        <v>57.333333333333336</v>
      </c>
      <c r="AJ73" s="128">
        <f>JULI!AJ73+AGUSTUS!AJ73+SEPTEMBER!AJ73</f>
        <v>0</v>
      </c>
      <c r="AK73" s="72">
        <f t="shared" si="42"/>
        <v>0</v>
      </c>
      <c r="AL73" s="128">
        <f>JULI!AL73+AGUSTUS!AL73+SEPTEMBER!AL73</f>
        <v>0</v>
      </c>
      <c r="AM73" s="128">
        <f>JULI!AM73+AGUSTUS!AM73+SEPTEMBER!AM73</f>
        <v>0</v>
      </c>
      <c r="AN73" s="128">
        <f>JULI!AN73+AGUSTUS!AN73+SEPTEMBER!AN73</f>
        <v>0</v>
      </c>
      <c r="AO73" s="128">
        <f>JULI!AO73+AGUSTUS!AO73+SEPTEMBER!AO73</f>
        <v>0</v>
      </c>
      <c r="AP73" s="128">
        <f>JULI!AP73+AGUSTUS!AP73+SEPTEMBER!AP73</f>
        <v>0</v>
      </c>
      <c r="AQ73" s="128">
        <f>JULI!AQ73+AGUSTUS!AQ73+SEPTEMBER!AQ73</f>
        <v>0</v>
      </c>
      <c r="AR73" s="128">
        <f>JULI!AR73+AGUSTUS!AR73+SEPTEMBER!AR73</f>
        <v>7</v>
      </c>
      <c r="AS73" s="128">
        <f>JULI!AS73+AGUSTUS!AS73+SEPTEMBER!AS73</f>
        <v>0</v>
      </c>
      <c r="AT73" s="128">
        <f>JULI!AT73+AGUSTUS!AT73+SEPTEMBER!AT73</f>
        <v>0</v>
      </c>
      <c r="AU73" s="128">
        <f>JULI!AU73+AGUSTUS!AU73+SEPTEMBER!AU73</f>
        <v>0</v>
      </c>
      <c r="AV73" s="128">
        <f>JULI!AV73+AGUSTUS!AV73+SEPTEMBER!AV73</f>
        <v>0</v>
      </c>
      <c r="AW73" s="128">
        <f>JULI!AW73+AGUSTUS!AW73+SEPTEMBER!AW73</f>
        <v>0</v>
      </c>
      <c r="AX73" s="128">
        <f>JULI!AX73+AGUSTUS!AX73+SEPTEMBER!AX73</f>
        <v>0</v>
      </c>
      <c r="AY73" s="128">
        <f>JULI!AY73+AGUSTUS!AY73+SEPTEMBER!AY73</f>
        <v>17</v>
      </c>
      <c r="AZ73" s="128">
        <f>JULI!AZ73+AGUSTUS!AZ73+SEPTEMBER!AZ73</f>
        <v>49</v>
      </c>
      <c r="BA73" s="128">
        <f>JULI!BA73+AGUSTUS!BA73+SEPTEMBER!BA73</f>
        <v>12</v>
      </c>
      <c r="BB73" s="77">
        <f t="shared" si="15"/>
        <v>24.489795918367346</v>
      </c>
      <c r="BC73" s="128">
        <f>JULI!BC73+AGUSTUS!BC73+SEPTEMBER!BC73</f>
        <v>0</v>
      </c>
      <c r="BD73" s="77">
        <f t="shared" si="16"/>
        <v>0</v>
      </c>
      <c r="BE73" s="128">
        <f>JULI!BE73+AGUSTUS!BE73+SEPTEMBER!BE73</f>
        <v>0</v>
      </c>
      <c r="BF73" s="78">
        <f t="shared" si="17"/>
        <v>0</v>
      </c>
      <c r="BG73" s="128">
        <f>JULI!BG73+AGUSTUS!BG73+SEPTEMBER!BG73</f>
        <v>10</v>
      </c>
      <c r="BH73" s="78">
        <f t="shared" si="18"/>
        <v>20.408163265306122</v>
      </c>
      <c r="BI73" s="79">
        <f t="shared" si="19"/>
        <v>22</v>
      </c>
      <c r="BJ73" s="78">
        <f t="shared" si="20"/>
        <v>44.897959183673471</v>
      </c>
      <c r="BK73" s="128">
        <f>JULI!BK73+AGUSTUS!BK73+SEPTEMBER!BK73</f>
        <v>27</v>
      </c>
      <c r="BL73" s="72">
        <f t="shared" si="21"/>
        <v>55.102040816326522</v>
      </c>
      <c r="BM73" s="128">
        <f>JULI!BM73+AGUSTUS!BM73+SEPTEMBER!BM73</f>
        <v>0</v>
      </c>
      <c r="BN73" s="72">
        <f t="shared" si="22"/>
        <v>0</v>
      </c>
      <c r="BO73" s="128">
        <f>JULI!BO73+AGUSTUS!BO73+SEPTEMBER!BO73</f>
        <v>0</v>
      </c>
      <c r="BP73" s="72">
        <f t="shared" si="23"/>
        <v>0</v>
      </c>
      <c r="BQ73" s="128">
        <f>JULI!BQ73+AGUSTUS!BQ73+SEPTEMBER!BQ73</f>
        <v>0</v>
      </c>
      <c r="BR73" s="72">
        <v>0</v>
      </c>
      <c r="BS73" s="128">
        <f>JULI!BS73+AGUSTUS!BS73+SEPTEMBER!BS73</f>
        <v>0</v>
      </c>
      <c r="BT73" s="72">
        <f t="shared" si="25"/>
        <v>0</v>
      </c>
      <c r="BU73" s="128">
        <f>JULI!BU73+AGUSTUS!BU73+SEPTEMBER!BU73</f>
        <v>0</v>
      </c>
      <c r="BV73" s="19">
        <f t="shared" si="26"/>
        <v>0</v>
      </c>
      <c r="BW73" s="4" t="s">
        <v>63</v>
      </c>
      <c r="BX73" s="31">
        <f>BI76+BK76+BM76+BO76+BQ76+BS76</f>
        <v>171</v>
      </c>
      <c r="BY73" s="4"/>
    </row>
    <row r="74" spans="1:77" ht="14.25" customHeight="1">
      <c r="A74" s="174"/>
      <c r="B74" s="174"/>
      <c r="C74" s="32" t="s">
        <v>125</v>
      </c>
      <c r="D74" s="128">
        <f>JULI!D74+AGUSTUS!D74+SEPTEMBER!D74</f>
        <v>21</v>
      </c>
      <c r="E74" s="128">
        <f>JULI!E74+AGUSTUS!E74+SEPTEMBER!E74</f>
        <v>39</v>
      </c>
      <c r="F74" s="128">
        <f>JULI!F74+AGUSTUS!F74+SEPTEMBER!F74</f>
        <v>14</v>
      </c>
      <c r="G74" s="72">
        <f t="shared" si="0"/>
        <v>66.666666666666657</v>
      </c>
      <c r="H74" s="128">
        <f>JULI!H74+AGUSTUS!H74+SEPTEMBER!H74</f>
        <v>4</v>
      </c>
      <c r="I74" s="73">
        <f t="shared" si="37"/>
        <v>28.571428571428569</v>
      </c>
      <c r="J74" s="128">
        <f>JULI!J74+AGUSTUS!J74+SEPTEMBER!J74</f>
        <v>0</v>
      </c>
      <c r="K74" s="75">
        <f t="shared" si="35"/>
        <v>0</v>
      </c>
      <c r="L74" s="128">
        <f>JULI!L74+AGUSTUS!L74+SEPTEMBER!L74</f>
        <v>2</v>
      </c>
      <c r="M74" s="128">
        <f>JULI!M74+AGUSTUS!M74+SEPTEMBER!M74</f>
        <v>0</v>
      </c>
      <c r="N74" s="128">
        <f>JULI!N74+AGUSTUS!N74+SEPTEMBER!N74</f>
        <v>21</v>
      </c>
      <c r="O74" s="72">
        <f t="shared" si="3"/>
        <v>100</v>
      </c>
      <c r="P74" s="128">
        <f>JULI!P74+AGUSTUS!P74+SEPTEMBER!P74</f>
        <v>2</v>
      </c>
      <c r="Q74" s="72">
        <f t="shared" si="36"/>
        <v>9.5238095238095237</v>
      </c>
      <c r="R74" s="128">
        <f>JULI!R74+AGUSTUS!R74+SEPTEMBER!R74</f>
        <v>14</v>
      </c>
      <c r="S74" s="72">
        <f t="shared" si="5"/>
        <v>66.666666666666657</v>
      </c>
      <c r="T74" s="128">
        <f>JULI!T74+AGUSTUS!T74+SEPTEMBER!T74</f>
        <v>0</v>
      </c>
      <c r="U74" s="72">
        <f t="shared" si="38"/>
        <v>0</v>
      </c>
      <c r="V74" s="128">
        <f>JULI!V74+AGUSTUS!V74+SEPTEMBER!V74</f>
        <v>14</v>
      </c>
      <c r="W74" s="72">
        <f t="shared" si="7"/>
        <v>66.666666666666657</v>
      </c>
      <c r="X74" s="128">
        <f>JULI!X74+AGUSTUS!X74+SEPTEMBER!X74</f>
        <v>0</v>
      </c>
      <c r="Y74" s="72">
        <f t="shared" si="39"/>
        <v>0</v>
      </c>
      <c r="Z74" s="128">
        <f>JULI!Z74+AGUSTUS!Z74+SEPTEMBER!Z74</f>
        <v>14</v>
      </c>
      <c r="AA74" s="72">
        <f t="shared" si="9"/>
        <v>66.666666666666657</v>
      </c>
      <c r="AB74" s="128">
        <f>JULI!AB74+AGUSTUS!AB74+SEPTEMBER!AB74</f>
        <v>0</v>
      </c>
      <c r="AC74" s="72">
        <f t="shared" si="40"/>
        <v>0</v>
      </c>
      <c r="AD74" s="128">
        <f>JULI!AD74+AGUSTUS!AD74+SEPTEMBER!AD74</f>
        <v>14</v>
      </c>
      <c r="AE74" s="72">
        <f t="shared" si="11"/>
        <v>66.666666666666657</v>
      </c>
      <c r="AF74" s="128">
        <f>JULI!AF74+AGUSTUS!AF74+SEPTEMBER!AF74</f>
        <v>0</v>
      </c>
      <c r="AG74" s="72">
        <f t="shared" si="41"/>
        <v>0</v>
      </c>
      <c r="AH74" s="128">
        <f>JULI!AH74+AGUSTUS!AH74+SEPTEMBER!AH74</f>
        <v>14</v>
      </c>
      <c r="AI74" s="72">
        <f t="shared" si="13"/>
        <v>66.666666666666657</v>
      </c>
      <c r="AJ74" s="128">
        <f>JULI!AJ74+AGUSTUS!AJ74+SEPTEMBER!AJ74</f>
        <v>0</v>
      </c>
      <c r="AK74" s="72">
        <f t="shared" si="42"/>
        <v>0</v>
      </c>
      <c r="AL74" s="128">
        <f>JULI!AL74+AGUSTUS!AL74+SEPTEMBER!AL74</f>
        <v>0</v>
      </c>
      <c r="AM74" s="128">
        <f>JULI!AM74+AGUSTUS!AM74+SEPTEMBER!AM74</f>
        <v>0</v>
      </c>
      <c r="AN74" s="128">
        <f>JULI!AN74+AGUSTUS!AN74+SEPTEMBER!AN74</f>
        <v>0</v>
      </c>
      <c r="AO74" s="128">
        <f>JULI!AO74+AGUSTUS!AO74+SEPTEMBER!AO74</f>
        <v>0</v>
      </c>
      <c r="AP74" s="128">
        <f>JULI!AP74+AGUSTUS!AP74+SEPTEMBER!AP74</f>
        <v>0</v>
      </c>
      <c r="AQ74" s="128">
        <f>JULI!AQ74+AGUSTUS!AQ74+SEPTEMBER!AQ74</f>
        <v>0</v>
      </c>
      <c r="AR74" s="128">
        <f>JULI!AR74+AGUSTUS!AR74+SEPTEMBER!AR74</f>
        <v>2</v>
      </c>
      <c r="AS74" s="128">
        <f>JULI!AS74+AGUSTUS!AS74+SEPTEMBER!AS74</f>
        <v>0</v>
      </c>
      <c r="AT74" s="128">
        <f>JULI!AT74+AGUSTUS!AT74+SEPTEMBER!AT74</f>
        <v>0</v>
      </c>
      <c r="AU74" s="128">
        <f>JULI!AU74+AGUSTUS!AU74+SEPTEMBER!AU74</f>
        <v>0</v>
      </c>
      <c r="AV74" s="128">
        <f>JULI!AV74+AGUSTUS!AV74+SEPTEMBER!AV74</f>
        <v>0</v>
      </c>
      <c r="AW74" s="128">
        <f>JULI!AW74+AGUSTUS!AW74+SEPTEMBER!AW74</f>
        <v>0</v>
      </c>
      <c r="AX74" s="128">
        <f>JULI!AX74+AGUSTUS!AX74+SEPTEMBER!AX74</f>
        <v>0</v>
      </c>
      <c r="AY74" s="128">
        <f>JULI!AY74+AGUSTUS!AY74+SEPTEMBER!AY74</f>
        <v>3</v>
      </c>
      <c r="AZ74" s="128">
        <f>JULI!AZ74+AGUSTUS!AZ74+SEPTEMBER!AZ74</f>
        <v>30</v>
      </c>
      <c r="BA74" s="128">
        <f>JULI!BA74+AGUSTUS!BA74+SEPTEMBER!BA74</f>
        <v>7</v>
      </c>
      <c r="BB74" s="77">
        <f t="shared" si="15"/>
        <v>23.333333333333332</v>
      </c>
      <c r="BC74" s="128">
        <f>JULI!BC74+AGUSTUS!BC74+SEPTEMBER!BC74</f>
        <v>0</v>
      </c>
      <c r="BD74" s="77">
        <f t="shared" si="16"/>
        <v>0</v>
      </c>
      <c r="BE74" s="128">
        <f>JULI!BE74+AGUSTUS!BE74+SEPTEMBER!BE74</f>
        <v>0</v>
      </c>
      <c r="BF74" s="78">
        <f t="shared" si="17"/>
        <v>0</v>
      </c>
      <c r="BG74" s="128">
        <f>JULI!BG74+AGUSTUS!BG74+SEPTEMBER!BG74</f>
        <v>9</v>
      </c>
      <c r="BH74" s="78">
        <f t="shared" si="18"/>
        <v>30</v>
      </c>
      <c r="BI74" s="79">
        <f t="shared" si="19"/>
        <v>16</v>
      </c>
      <c r="BJ74" s="78">
        <f t="shared" si="20"/>
        <v>53.333333333333336</v>
      </c>
      <c r="BK74" s="128">
        <f>JULI!BK74+AGUSTUS!BK74+SEPTEMBER!BK74</f>
        <v>14</v>
      </c>
      <c r="BL74" s="72">
        <f t="shared" si="21"/>
        <v>46.666666666666664</v>
      </c>
      <c r="BM74" s="128">
        <f>JULI!BM74+AGUSTUS!BM74+SEPTEMBER!BM74</f>
        <v>0</v>
      </c>
      <c r="BN74" s="72">
        <f t="shared" si="22"/>
        <v>0</v>
      </c>
      <c r="BO74" s="128">
        <f>JULI!BO74+AGUSTUS!BO74+SEPTEMBER!BO74</f>
        <v>0</v>
      </c>
      <c r="BP74" s="72">
        <f t="shared" si="23"/>
        <v>0</v>
      </c>
      <c r="BQ74" s="128">
        <f>JULI!BQ74+AGUSTUS!BQ74+SEPTEMBER!BQ74</f>
        <v>0</v>
      </c>
      <c r="BR74" s="72">
        <f t="shared" ref="BR74:BR85" si="43">(BQ74/AZ74*100)</f>
        <v>0</v>
      </c>
      <c r="BS74" s="128">
        <f>JULI!BS74+AGUSTUS!BS74+SEPTEMBER!BS74</f>
        <v>0</v>
      </c>
      <c r="BT74" s="72">
        <f t="shared" si="25"/>
        <v>0</v>
      </c>
      <c r="BU74" s="128">
        <f>JULI!BU74+AGUSTUS!BU74+SEPTEMBER!BU74</f>
        <v>0</v>
      </c>
      <c r="BV74" s="19">
        <f t="shared" si="26"/>
        <v>0</v>
      </c>
      <c r="BW74" s="4" t="s">
        <v>65</v>
      </c>
      <c r="BX74" s="31">
        <f>BI76+BK76+BM76+BO76+BQ76+BS76+BU76</f>
        <v>171</v>
      </c>
      <c r="BY74" s="4"/>
    </row>
    <row r="75" spans="1:77" ht="14.25" customHeight="1">
      <c r="A75" s="175"/>
      <c r="B75" s="175"/>
      <c r="C75" s="32" t="s">
        <v>126</v>
      </c>
      <c r="D75" s="128">
        <f>JULI!D75+AGUSTUS!D75+SEPTEMBER!D75</f>
        <v>35</v>
      </c>
      <c r="E75" s="128">
        <f>JULI!E75+AGUSTUS!E75+SEPTEMBER!E75</f>
        <v>31</v>
      </c>
      <c r="F75" s="128">
        <f>JULI!F75+AGUSTUS!F75+SEPTEMBER!F75</f>
        <v>16</v>
      </c>
      <c r="G75" s="72">
        <f t="shared" si="0"/>
        <v>45.714285714285715</v>
      </c>
      <c r="H75" s="128">
        <f>JULI!H75+AGUSTUS!H75+SEPTEMBER!H75</f>
        <v>2</v>
      </c>
      <c r="I75" s="73">
        <f t="shared" si="37"/>
        <v>12.5</v>
      </c>
      <c r="J75" s="128">
        <f>JULI!J75+AGUSTUS!J75+SEPTEMBER!J75</f>
        <v>0</v>
      </c>
      <c r="K75" s="75">
        <f t="shared" si="35"/>
        <v>0</v>
      </c>
      <c r="L75" s="128">
        <f>JULI!L75+AGUSTUS!L75+SEPTEMBER!L75</f>
        <v>0</v>
      </c>
      <c r="M75" s="128">
        <f>JULI!M75+AGUSTUS!M75+SEPTEMBER!M75</f>
        <v>0</v>
      </c>
      <c r="N75" s="128">
        <f>JULI!N75+AGUSTUS!N75+SEPTEMBER!N75</f>
        <v>29</v>
      </c>
      <c r="O75" s="72">
        <f t="shared" si="3"/>
        <v>82.857142857142861</v>
      </c>
      <c r="P75" s="128">
        <f>JULI!P75+AGUSTUS!P75+SEPTEMBER!P75</f>
        <v>2</v>
      </c>
      <c r="Q75" s="72">
        <f t="shared" si="36"/>
        <v>6.8965517241379306</v>
      </c>
      <c r="R75" s="128">
        <f>JULI!R75+AGUSTUS!R75+SEPTEMBER!R75</f>
        <v>9</v>
      </c>
      <c r="S75" s="72">
        <v>0</v>
      </c>
      <c r="T75" s="128">
        <f>JULI!T75+AGUSTUS!T75+SEPTEMBER!T75</f>
        <v>0</v>
      </c>
      <c r="U75" s="72">
        <f t="shared" si="38"/>
        <v>0</v>
      </c>
      <c r="V75" s="128">
        <f>JULI!V75+AGUSTUS!V75+SEPTEMBER!V75</f>
        <v>8</v>
      </c>
      <c r="W75" s="72">
        <f t="shared" si="7"/>
        <v>22.857142857142858</v>
      </c>
      <c r="X75" s="128">
        <f>JULI!X75+AGUSTUS!X75+SEPTEMBER!X75</f>
        <v>0</v>
      </c>
      <c r="Y75" s="72">
        <f t="shared" si="39"/>
        <v>0</v>
      </c>
      <c r="Z75" s="128">
        <f>JULI!Z75+AGUSTUS!Z75+SEPTEMBER!Z75</f>
        <v>8</v>
      </c>
      <c r="AA75" s="72">
        <f t="shared" si="9"/>
        <v>22.857142857142858</v>
      </c>
      <c r="AB75" s="128">
        <f>JULI!AB75+AGUSTUS!AB75+SEPTEMBER!AB75</f>
        <v>0</v>
      </c>
      <c r="AC75" s="72">
        <f t="shared" si="40"/>
        <v>0</v>
      </c>
      <c r="AD75" s="128">
        <f>JULI!AD75+AGUSTUS!AD75+SEPTEMBER!AD75</f>
        <v>8</v>
      </c>
      <c r="AE75" s="72">
        <f t="shared" si="11"/>
        <v>22.857142857142858</v>
      </c>
      <c r="AF75" s="128">
        <f>JULI!AF75+AGUSTUS!AF75+SEPTEMBER!AF75</f>
        <v>1</v>
      </c>
      <c r="AG75" s="72">
        <f t="shared" si="41"/>
        <v>12.5</v>
      </c>
      <c r="AH75" s="128">
        <f>JULI!AH75+AGUSTUS!AH75+SEPTEMBER!AH75</f>
        <v>5</v>
      </c>
      <c r="AI75" s="72">
        <f t="shared" si="13"/>
        <v>14.285714285714285</v>
      </c>
      <c r="AJ75" s="128">
        <f>JULI!AJ75+AGUSTUS!AJ75+SEPTEMBER!AJ75</f>
        <v>0</v>
      </c>
      <c r="AK75" s="72">
        <f t="shared" si="42"/>
        <v>0</v>
      </c>
      <c r="AL75" s="128">
        <f>JULI!AL75+AGUSTUS!AL75+SEPTEMBER!AL75</f>
        <v>0</v>
      </c>
      <c r="AM75" s="128">
        <f>JULI!AM75+AGUSTUS!AM75+SEPTEMBER!AM75</f>
        <v>1</v>
      </c>
      <c r="AN75" s="128">
        <f>JULI!AN75+AGUSTUS!AN75+SEPTEMBER!AN75</f>
        <v>3</v>
      </c>
      <c r="AO75" s="128">
        <f>JULI!AO75+AGUSTUS!AO75+SEPTEMBER!AO75</f>
        <v>0</v>
      </c>
      <c r="AP75" s="128">
        <f>JULI!AP75+AGUSTUS!AP75+SEPTEMBER!AP75</f>
        <v>0</v>
      </c>
      <c r="AQ75" s="128">
        <f>JULI!AQ75+AGUSTUS!AQ75+SEPTEMBER!AQ75</f>
        <v>0</v>
      </c>
      <c r="AR75" s="128">
        <f>JULI!AR75+AGUSTUS!AR75+SEPTEMBER!AR75</f>
        <v>0</v>
      </c>
      <c r="AS75" s="128">
        <f>JULI!AS75+AGUSTUS!AS75+SEPTEMBER!AS75</f>
        <v>0</v>
      </c>
      <c r="AT75" s="128">
        <f>JULI!AT75+AGUSTUS!AT75+SEPTEMBER!AT75</f>
        <v>0</v>
      </c>
      <c r="AU75" s="128">
        <f>JULI!AU75+AGUSTUS!AU75+SEPTEMBER!AU75</f>
        <v>0</v>
      </c>
      <c r="AV75" s="128">
        <f>JULI!AV75+AGUSTUS!AV75+SEPTEMBER!AV75</f>
        <v>0</v>
      </c>
      <c r="AW75" s="128">
        <f>JULI!AW75+AGUSTUS!AW75+SEPTEMBER!AW75</f>
        <v>0</v>
      </c>
      <c r="AX75" s="128">
        <f>JULI!AX75+AGUSTUS!AX75+SEPTEMBER!AX75</f>
        <v>0</v>
      </c>
      <c r="AY75" s="128">
        <f>JULI!AY75+AGUSTUS!AY75+SEPTEMBER!AY75</f>
        <v>4</v>
      </c>
      <c r="AZ75" s="128">
        <f>JULI!AZ75+AGUSTUS!AZ75+SEPTEMBER!AZ75</f>
        <v>30</v>
      </c>
      <c r="BA75" s="128">
        <f>JULI!BA75+AGUSTUS!BA75+SEPTEMBER!BA75</f>
        <v>6</v>
      </c>
      <c r="BB75" s="77">
        <f t="shared" si="15"/>
        <v>20</v>
      </c>
      <c r="BC75" s="128">
        <f>JULI!BC75+AGUSTUS!BC75+SEPTEMBER!BC75</f>
        <v>0</v>
      </c>
      <c r="BD75" s="77">
        <f t="shared" si="16"/>
        <v>0</v>
      </c>
      <c r="BE75" s="128">
        <f>JULI!BE75+AGUSTUS!BE75+SEPTEMBER!BE75</f>
        <v>0</v>
      </c>
      <c r="BF75" s="78">
        <f t="shared" si="17"/>
        <v>0</v>
      </c>
      <c r="BG75" s="128">
        <f>JULI!BG75+AGUSTUS!BG75+SEPTEMBER!BG75</f>
        <v>8</v>
      </c>
      <c r="BH75" s="78">
        <f t="shared" si="18"/>
        <v>26.666666666666668</v>
      </c>
      <c r="BI75" s="79">
        <f t="shared" si="19"/>
        <v>14</v>
      </c>
      <c r="BJ75" s="78">
        <f t="shared" si="20"/>
        <v>46.666666666666664</v>
      </c>
      <c r="BK75" s="128">
        <f>JULI!BK75+AGUSTUS!BK75+SEPTEMBER!BK75</f>
        <v>16</v>
      </c>
      <c r="BL75" s="72">
        <f t="shared" si="21"/>
        <v>53.333333333333336</v>
      </c>
      <c r="BM75" s="128">
        <f>JULI!BM75+AGUSTUS!BM75+SEPTEMBER!BM75</f>
        <v>0</v>
      </c>
      <c r="BN75" s="72">
        <f t="shared" si="22"/>
        <v>0</v>
      </c>
      <c r="BO75" s="128">
        <f>JULI!BO75+AGUSTUS!BO75+SEPTEMBER!BO75</f>
        <v>0</v>
      </c>
      <c r="BP75" s="72">
        <f t="shared" si="23"/>
        <v>0</v>
      </c>
      <c r="BQ75" s="128">
        <f>JULI!BQ75+AGUSTUS!BQ75+SEPTEMBER!BQ75</f>
        <v>0</v>
      </c>
      <c r="BR75" s="72">
        <f t="shared" si="43"/>
        <v>0</v>
      </c>
      <c r="BS75" s="128">
        <f>JULI!BS75+AGUSTUS!BS75+SEPTEMBER!BS75</f>
        <v>0</v>
      </c>
      <c r="BT75" s="72">
        <f t="shared" si="25"/>
        <v>0</v>
      </c>
      <c r="BU75" s="128">
        <f>JULI!BU75+AGUSTUS!BU75+SEPTEMBER!BU75</f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>
        <f>JULI!D76+AGUSTUS!D76+SEPTEMBER!D76</f>
        <v>179</v>
      </c>
      <c r="E76" s="129">
        <f>JULI!E76+AGUSTUS!E76+SEPTEMBER!E76</f>
        <v>174</v>
      </c>
      <c r="F76" s="129">
        <f>JULI!F76+AGUSTUS!F76+SEPTEMBER!F76</f>
        <v>103</v>
      </c>
      <c r="G76" s="19">
        <f t="shared" si="0"/>
        <v>57.541899441340782</v>
      </c>
      <c r="H76" s="129">
        <f>JULI!H76+AGUSTUS!H76+SEPTEMBER!H76</f>
        <v>31</v>
      </c>
      <c r="I76" s="21">
        <f t="shared" si="37"/>
        <v>30.097087378640776</v>
      </c>
      <c r="J76" s="129">
        <f>JULI!J76+AGUSTUS!J76+SEPTEMBER!J76</f>
        <v>2</v>
      </c>
      <c r="K76" s="23">
        <f t="shared" si="35"/>
        <v>1.9417475728155338</v>
      </c>
      <c r="L76" s="129">
        <f>JULI!L76+AGUSTUS!L76+SEPTEMBER!L76</f>
        <v>8</v>
      </c>
      <c r="M76" s="129">
        <f>JULI!M76+AGUSTUS!M76+SEPTEMBER!M76</f>
        <v>0</v>
      </c>
      <c r="N76" s="129">
        <f>JULI!N76+AGUSTUS!N76+SEPTEMBER!N76</f>
        <v>142</v>
      </c>
      <c r="O76" s="19">
        <f t="shared" si="3"/>
        <v>79.329608938547494</v>
      </c>
      <c r="P76" s="129">
        <f>JULI!P76+AGUSTUS!P76+SEPTEMBER!P76</f>
        <v>14</v>
      </c>
      <c r="Q76" s="19">
        <f t="shared" si="36"/>
        <v>9.8591549295774641</v>
      </c>
      <c r="R76" s="129">
        <f>JULI!R76+AGUSTUS!R76+SEPTEMBER!R76</f>
        <v>108</v>
      </c>
      <c r="S76" s="19">
        <f t="shared" ref="S76:S85" si="44">(R76/D76*100)</f>
        <v>60.33519553072626</v>
      </c>
      <c r="T76" s="129">
        <f>JULI!T76+AGUSTUS!T76+SEPTEMBER!T76</f>
        <v>11</v>
      </c>
      <c r="U76" s="19">
        <f t="shared" si="38"/>
        <v>10.185185185185185</v>
      </c>
      <c r="V76" s="129">
        <f>JULI!V76+AGUSTUS!V76+SEPTEMBER!V76</f>
        <v>95</v>
      </c>
      <c r="W76" s="19">
        <f t="shared" si="7"/>
        <v>53.072625698324025</v>
      </c>
      <c r="X76" s="129">
        <f>JULI!X76+AGUSTUS!X76+SEPTEMBER!X76</f>
        <v>0</v>
      </c>
      <c r="Y76" s="19">
        <f t="shared" si="39"/>
        <v>0</v>
      </c>
      <c r="Z76" s="129">
        <f>JULI!Z76+AGUSTUS!Z76+SEPTEMBER!Z76</f>
        <v>93</v>
      </c>
      <c r="AA76" s="19">
        <f t="shared" si="9"/>
        <v>51.955307262569825</v>
      </c>
      <c r="AB76" s="129">
        <f>JULI!AB76+AGUSTUS!AB76+SEPTEMBER!AB76</f>
        <v>0</v>
      </c>
      <c r="AC76" s="19">
        <f t="shared" si="40"/>
        <v>0</v>
      </c>
      <c r="AD76" s="129">
        <f>JULI!AD76+AGUSTUS!AD76+SEPTEMBER!AD76</f>
        <v>93</v>
      </c>
      <c r="AE76" s="19">
        <f t="shared" si="11"/>
        <v>51.955307262569825</v>
      </c>
      <c r="AF76" s="129">
        <f>JULI!AF76+AGUSTUS!AF76+SEPTEMBER!AF76</f>
        <v>1</v>
      </c>
      <c r="AG76" s="19">
        <f t="shared" si="41"/>
        <v>1.0752688172043012</v>
      </c>
      <c r="AH76" s="129">
        <f>JULI!AH76+AGUSTUS!AH76+SEPTEMBER!AH76</f>
        <v>90</v>
      </c>
      <c r="AI76" s="19">
        <f t="shared" si="13"/>
        <v>50.279329608938554</v>
      </c>
      <c r="AJ76" s="129">
        <f>JULI!AJ76+AGUSTUS!AJ76+SEPTEMBER!AJ76</f>
        <v>0</v>
      </c>
      <c r="AK76" s="19">
        <f t="shared" si="42"/>
        <v>0</v>
      </c>
      <c r="AL76" s="129">
        <f>JULI!AL76+AGUSTUS!AL76+SEPTEMBER!AL76</f>
        <v>1</v>
      </c>
      <c r="AM76" s="129">
        <f>JULI!AM76+AGUSTUS!AM76+SEPTEMBER!AM76</f>
        <v>1</v>
      </c>
      <c r="AN76" s="129">
        <f>JULI!AN76+AGUSTUS!AN76+SEPTEMBER!AN76</f>
        <v>4</v>
      </c>
      <c r="AO76" s="129">
        <f>JULI!AO76+AGUSTUS!AO76+SEPTEMBER!AO76</f>
        <v>2</v>
      </c>
      <c r="AP76" s="129">
        <f>JULI!AP76+AGUSTUS!AP76+SEPTEMBER!AP76</f>
        <v>0</v>
      </c>
      <c r="AQ76" s="129">
        <f>JULI!AQ76+AGUSTUS!AQ76+SEPTEMBER!AQ76</f>
        <v>0</v>
      </c>
      <c r="AR76" s="129">
        <f>JULI!AR76+AGUSTUS!AR76+SEPTEMBER!AR76</f>
        <v>10</v>
      </c>
      <c r="AS76" s="129">
        <f>JULI!AS76+AGUSTUS!AS76+SEPTEMBER!AS76</f>
        <v>0</v>
      </c>
      <c r="AT76" s="129">
        <f>JULI!AT76+AGUSTUS!AT76+SEPTEMBER!AT76</f>
        <v>0</v>
      </c>
      <c r="AU76" s="129">
        <f>JULI!AU76+AGUSTUS!AU76+SEPTEMBER!AU76</f>
        <v>0</v>
      </c>
      <c r="AV76" s="129">
        <f>JULI!AV76+AGUSTUS!AV76+SEPTEMBER!AV76</f>
        <v>0</v>
      </c>
      <c r="AW76" s="129">
        <f>JULI!AW76+AGUSTUS!AW76+SEPTEMBER!AW76</f>
        <v>0</v>
      </c>
      <c r="AX76" s="129">
        <f>JULI!AX76+AGUSTUS!AX76+SEPTEMBER!AX76</f>
        <v>0</v>
      </c>
      <c r="AY76" s="129">
        <f>JULI!AY76+AGUSTUS!AY76+SEPTEMBER!AY76</f>
        <v>45</v>
      </c>
      <c r="AZ76" s="129">
        <f>JULI!AZ76+AGUSTUS!AZ76+SEPTEMBER!AZ76</f>
        <v>171</v>
      </c>
      <c r="BA76" s="129">
        <f>JULI!BA76+AGUSTUS!BA76+SEPTEMBER!BA76</f>
        <v>41</v>
      </c>
      <c r="BB76" s="28">
        <f t="shared" si="15"/>
        <v>23.976608187134502</v>
      </c>
      <c r="BC76" s="129">
        <f>JULI!BC76+AGUSTUS!BC76+SEPTEMBER!BC76</f>
        <v>0</v>
      </c>
      <c r="BD76" s="28">
        <f t="shared" si="16"/>
        <v>0</v>
      </c>
      <c r="BE76" s="129">
        <f>JULI!BE76+AGUSTUS!BE76+SEPTEMBER!BE76</f>
        <v>4</v>
      </c>
      <c r="BF76" s="29">
        <f t="shared" si="17"/>
        <v>2.3391812865497075</v>
      </c>
      <c r="BG76" s="129">
        <f>JULI!BG76+AGUSTUS!BG76+SEPTEMBER!BG76</f>
        <v>39</v>
      </c>
      <c r="BH76" s="29">
        <f t="shared" si="18"/>
        <v>22.807017543859647</v>
      </c>
      <c r="BI76" s="30">
        <f t="shared" si="19"/>
        <v>84</v>
      </c>
      <c r="BJ76" s="29">
        <f t="shared" si="20"/>
        <v>49.122807017543856</v>
      </c>
      <c r="BK76" s="129">
        <f>JULI!BK76+AGUSTUS!BK76+SEPTEMBER!BK76</f>
        <v>87</v>
      </c>
      <c r="BL76" s="19">
        <f t="shared" si="21"/>
        <v>50.877192982456144</v>
      </c>
      <c r="BM76" s="129">
        <f>JULI!BM76+AGUSTUS!BM76+SEPTEMBER!BM76</f>
        <v>0</v>
      </c>
      <c r="BN76" s="19">
        <f t="shared" si="22"/>
        <v>0</v>
      </c>
      <c r="BO76" s="129">
        <f>JULI!BO76+AGUSTUS!BO76+SEPTEMBER!BO76</f>
        <v>0</v>
      </c>
      <c r="BP76" s="19">
        <f t="shared" si="23"/>
        <v>0</v>
      </c>
      <c r="BQ76" s="129">
        <f>JULI!BQ76+AGUSTUS!BQ76+SEPTEMBER!BQ76</f>
        <v>0</v>
      </c>
      <c r="BR76" s="19">
        <f t="shared" si="43"/>
        <v>0</v>
      </c>
      <c r="BS76" s="129">
        <f>JULI!BS76+AGUSTUS!BS76+SEPTEMBER!BS76</f>
        <v>0</v>
      </c>
      <c r="BT76" s="19">
        <f t="shared" si="25"/>
        <v>0</v>
      </c>
      <c r="BU76" s="129">
        <f>JULI!BU76+AGUSTUS!BU76+SEPTEMBER!BU76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98">
        <v>15</v>
      </c>
      <c r="B77" s="198" t="s">
        <v>127</v>
      </c>
      <c r="C77" s="32" t="s">
        <v>128</v>
      </c>
      <c r="D77" s="128">
        <f>JULI!D77+AGUSTUS!D77+SEPTEMBER!D77</f>
        <v>53</v>
      </c>
      <c r="E77" s="128">
        <f>JULI!E77+AGUSTUS!E77+SEPTEMBER!E77</f>
        <v>47</v>
      </c>
      <c r="F77" s="128">
        <f>JULI!F77+AGUSTUS!F77+SEPTEMBER!F77</f>
        <v>53</v>
      </c>
      <c r="G77" s="19">
        <f t="shared" si="0"/>
        <v>100</v>
      </c>
      <c r="H77" s="128">
        <f>JULI!H77+AGUSTUS!H77+SEPTEMBER!H77</f>
        <v>8</v>
      </c>
      <c r="I77" s="21">
        <f t="shared" si="37"/>
        <v>15.09433962264151</v>
      </c>
      <c r="J77" s="128">
        <f>JULI!J77+AGUSTUS!J77+SEPTEMBER!J77</f>
        <v>0</v>
      </c>
      <c r="K77" s="23">
        <f t="shared" si="35"/>
        <v>0</v>
      </c>
      <c r="L77" s="128">
        <f>JULI!L77+AGUSTUS!L77+SEPTEMBER!L77</f>
        <v>0</v>
      </c>
      <c r="M77" s="128">
        <f>JULI!M77+AGUSTUS!M77+SEPTEMBER!M77</f>
        <v>0</v>
      </c>
      <c r="N77" s="128">
        <f>JULI!N77+AGUSTUS!N77+SEPTEMBER!N77</f>
        <v>53</v>
      </c>
      <c r="O77" s="19">
        <f t="shared" si="3"/>
        <v>100</v>
      </c>
      <c r="P77" s="128">
        <f>JULI!P77+AGUSTUS!P77+SEPTEMBER!P77</f>
        <v>4</v>
      </c>
      <c r="Q77" s="19">
        <f t="shared" si="36"/>
        <v>7.5471698113207548</v>
      </c>
      <c r="R77" s="128">
        <f>JULI!R77+AGUSTUS!R77+SEPTEMBER!R77</f>
        <v>53</v>
      </c>
      <c r="S77" s="19">
        <f t="shared" si="44"/>
        <v>100</v>
      </c>
      <c r="T77" s="128">
        <f>JULI!T77+AGUSTUS!T77+SEPTEMBER!T77</f>
        <v>0</v>
      </c>
      <c r="U77" s="19">
        <f t="shared" si="38"/>
        <v>0</v>
      </c>
      <c r="V77" s="128">
        <f>JULI!V77+AGUSTUS!V77+SEPTEMBER!V77</f>
        <v>53</v>
      </c>
      <c r="W77" s="19">
        <f t="shared" si="7"/>
        <v>100</v>
      </c>
      <c r="X77" s="128">
        <f>JULI!X77+AGUSTUS!X77+SEPTEMBER!X77</f>
        <v>0</v>
      </c>
      <c r="Y77" s="19">
        <f t="shared" si="39"/>
        <v>0</v>
      </c>
      <c r="Z77" s="128">
        <f>JULI!Z77+AGUSTUS!Z77+SEPTEMBER!Z77</f>
        <v>35</v>
      </c>
      <c r="AA77" s="19">
        <f t="shared" si="9"/>
        <v>66.037735849056602</v>
      </c>
      <c r="AB77" s="128">
        <f>JULI!AB77+AGUSTUS!AB77+SEPTEMBER!AB77</f>
        <v>0</v>
      </c>
      <c r="AC77" s="19">
        <f t="shared" si="40"/>
        <v>0</v>
      </c>
      <c r="AD77" s="128">
        <f>JULI!AD77+AGUSTUS!AD77+SEPTEMBER!AD77</f>
        <v>35</v>
      </c>
      <c r="AE77" s="19">
        <f t="shared" si="11"/>
        <v>66.037735849056602</v>
      </c>
      <c r="AF77" s="128">
        <f>JULI!AF77+AGUSTUS!AF77+SEPTEMBER!AF77</f>
        <v>0</v>
      </c>
      <c r="AG77" s="19">
        <f t="shared" si="41"/>
        <v>0</v>
      </c>
      <c r="AH77" s="128">
        <f>JULI!AH77+AGUSTUS!AH77+SEPTEMBER!AH77</f>
        <v>35</v>
      </c>
      <c r="AI77" s="19">
        <f t="shared" si="13"/>
        <v>66.037735849056602</v>
      </c>
      <c r="AJ77" s="128">
        <f>JULI!AJ77+AGUSTUS!AJ77+SEPTEMBER!AJ77</f>
        <v>0</v>
      </c>
      <c r="AK77" s="19">
        <f t="shared" si="42"/>
        <v>0</v>
      </c>
      <c r="AL77" s="128">
        <f>JULI!AL77+AGUSTUS!AL77+SEPTEMBER!AL77</f>
        <v>1</v>
      </c>
      <c r="AM77" s="128">
        <f>JULI!AM77+AGUSTUS!AM77+SEPTEMBER!AM77</f>
        <v>3</v>
      </c>
      <c r="AN77" s="128">
        <f>JULI!AN77+AGUSTUS!AN77+SEPTEMBER!AN77</f>
        <v>1</v>
      </c>
      <c r="AO77" s="128">
        <f>JULI!AO77+AGUSTUS!AO77+SEPTEMBER!AO77</f>
        <v>1</v>
      </c>
      <c r="AP77" s="128">
        <f>JULI!AP77+AGUSTUS!AP77+SEPTEMBER!AP77</f>
        <v>0</v>
      </c>
      <c r="AQ77" s="128">
        <f>JULI!AQ77+AGUSTUS!AQ77+SEPTEMBER!AQ77</f>
        <v>0</v>
      </c>
      <c r="AR77" s="128">
        <f>JULI!AR77+AGUSTUS!AR77+SEPTEMBER!AR77</f>
        <v>9</v>
      </c>
      <c r="AS77" s="128">
        <f>JULI!AS77+AGUSTUS!AS77+SEPTEMBER!AS77</f>
        <v>0</v>
      </c>
      <c r="AT77" s="128">
        <f>JULI!AT77+AGUSTUS!AT77+SEPTEMBER!AT77</f>
        <v>0</v>
      </c>
      <c r="AU77" s="128">
        <f>JULI!AU77+AGUSTUS!AU77+SEPTEMBER!AU77</f>
        <v>0</v>
      </c>
      <c r="AV77" s="128">
        <f>JULI!AV77+AGUSTUS!AV77+SEPTEMBER!AV77</f>
        <v>0</v>
      </c>
      <c r="AW77" s="128">
        <f>JULI!AW77+AGUSTUS!AW77+SEPTEMBER!AW77</f>
        <v>0</v>
      </c>
      <c r="AX77" s="128">
        <f>JULI!AX77+AGUSTUS!AX77+SEPTEMBER!AX77</f>
        <v>0</v>
      </c>
      <c r="AY77" s="128">
        <f>JULI!AY77+AGUSTUS!AY77+SEPTEMBER!AY77</f>
        <v>0</v>
      </c>
      <c r="AZ77" s="128">
        <f>JULI!AZ77+AGUSTUS!AZ77+SEPTEMBER!AZ77</f>
        <v>52</v>
      </c>
      <c r="BA77" s="128">
        <f>JULI!BA77+AGUSTUS!BA77+SEPTEMBER!BA77</f>
        <v>25</v>
      </c>
      <c r="BB77" s="28">
        <f t="shared" si="15"/>
        <v>48.07692307692308</v>
      </c>
      <c r="BC77" s="128">
        <f>JULI!BC77+AGUSTUS!BC77+SEPTEMBER!BC77</f>
        <v>0</v>
      </c>
      <c r="BD77" s="28">
        <f t="shared" si="16"/>
        <v>0</v>
      </c>
      <c r="BE77" s="128">
        <f>JULI!BE77+AGUSTUS!BE77+SEPTEMBER!BE77</f>
        <v>0</v>
      </c>
      <c r="BF77" s="29">
        <f t="shared" si="17"/>
        <v>0</v>
      </c>
      <c r="BG77" s="128">
        <f>JULI!BG77+AGUSTUS!BG77+SEPTEMBER!BG77</f>
        <v>1</v>
      </c>
      <c r="BH77" s="29">
        <f t="shared" si="18"/>
        <v>1.9230769230769231</v>
      </c>
      <c r="BI77" s="30">
        <f t="shared" si="19"/>
        <v>26</v>
      </c>
      <c r="BJ77" s="29">
        <f t="shared" si="20"/>
        <v>50</v>
      </c>
      <c r="BK77" s="128">
        <f>JULI!BK77+AGUSTUS!BK77+SEPTEMBER!BK77</f>
        <v>26</v>
      </c>
      <c r="BL77" s="19">
        <f t="shared" si="21"/>
        <v>50</v>
      </c>
      <c r="BM77" s="128">
        <f>JULI!BM77+AGUSTUS!BM77+SEPTEMBER!BM77</f>
        <v>0</v>
      </c>
      <c r="BN77" s="19">
        <f t="shared" si="22"/>
        <v>0</v>
      </c>
      <c r="BO77" s="128">
        <f>JULI!BO77+AGUSTUS!BO77+SEPTEMBER!BO77</f>
        <v>0</v>
      </c>
      <c r="BP77" s="19">
        <f t="shared" si="23"/>
        <v>0</v>
      </c>
      <c r="BQ77" s="128">
        <f>JULI!BQ77+AGUSTUS!BQ77+SEPTEMBER!BQ77</f>
        <v>0</v>
      </c>
      <c r="BR77" s="19">
        <f t="shared" si="43"/>
        <v>0</v>
      </c>
      <c r="BS77" s="128">
        <f>JULI!BS77+AGUSTUS!BS77+SEPTEMBER!BS77</f>
        <v>0</v>
      </c>
      <c r="BT77" s="19">
        <f t="shared" si="25"/>
        <v>0</v>
      </c>
      <c r="BU77" s="128">
        <f>JULI!BU77+AGUSTUS!BU77+SEPTEMBER!BU77</f>
        <v>0</v>
      </c>
      <c r="BV77" s="19">
        <f t="shared" si="26"/>
        <v>0</v>
      </c>
      <c r="BW77" s="4" t="s">
        <v>61</v>
      </c>
      <c r="BX77" s="31">
        <f>SUM(AL80:AY80)+AB80+AF80+AJ80</f>
        <v>43</v>
      </c>
      <c r="BY77" s="4"/>
    </row>
    <row r="78" spans="1:77" ht="14.25" customHeight="1">
      <c r="A78" s="174"/>
      <c r="B78" s="174"/>
      <c r="C78" s="32" t="s">
        <v>129</v>
      </c>
      <c r="D78" s="128">
        <f>JULI!D78+AGUSTUS!D78+SEPTEMBER!D78</f>
        <v>70</v>
      </c>
      <c r="E78" s="128">
        <f>JULI!E78+AGUSTUS!E78+SEPTEMBER!E78</f>
        <v>64</v>
      </c>
      <c r="F78" s="128">
        <f>JULI!F78+AGUSTUS!F78+SEPTEMBER!F78</f>
        <v>70</v>
      </c>
      <c r="G78" s="19">
        <f t="shared" si="0"/>
        <v>100</v>
      </c>
      <c r="H78" s="128">
        <f>JULI!H78+AGUSTUS!H78+SEPTEMBER!H78</f>
        <v>11</v>
      </c>
      <c r="I78" s="21">
        <f t="shared" si="37"/>
        <v>15.714285714285714</v>
      </c>
      <c r="J78" s="128">
        <f>JULI!J78+AGUSTUS!J78+SEPTEMBER!J78</f>
        <v>0</v>
      </c>
      <c r="K78" s="23">
        <f t="shared" si="35"/>
        <v>0</v>
      </c>
      <c r="L78" s="128">
        <f>JULI!L78+AGUSTUS!L78+SEPTEMBER!L78</f>
        <v>0</v>
      </c>
      <c r="M78" s="128">
        <f>JULI!M78+AGUSTUS!M78+SEPTEMBER!M78</f>
        <v>0</v>
      </c>
      <c r="N78" s="128">
        <f>JULI!N78+AGUSTUS!N78+SEPTEMBER!N78</f>
        <v>70</v>
      </c>
      <c r="O78" s="19">
        <f t="shared" si="3"/>
        <v>100</v>
      </c>
      <c r="P78" s="128">
        <f>JULI!P78+AGUSTUS!P78+SEPTEMBER!P78</f>
        <v>7</v>
      </c>
      <c r="Q78" s="19">
        <f t="shared" si="36"/>
        <v>10</v>
      </c>
      <c r="R78" s="128">
        <f>JULI!R78+AGUSTUS!R78+SEPTEMBER!R78</f>
        <v>70</v>
      </c>
      <c r="S78" s="19">
        <f t="shared" si="44"/>
        <v>100</v>
      </c>
      <c r="T78" s="128">
        <f>JULI!T78+AGUSTUS!T78+SEPTEMBER!T78</f>
        <v>0</v>
      </c>
      <c r="U78" s="19">
        <f t="shared" si="38"/>
        <v>0</v>
      </c>
      <c r="V78" s="128">
        <f>JULI!V78+AGUSTUS!V78+SEPTEMBER!V78</f>
        <v>70</v>
      </c>
      <c r="W78" s="19">
        <f t="shared" si="7"/>
        <v>100</v>
      </c>
      <c r="X78" s="128">
        <f>JULI!X78+AGUSTUS!X78+SEPTEMBER!X78</f>
        <v>0</v>
      </c>
      <c r="Y78" s="19">
        <f t="shared" si="39"/>
        <v>0</v>
      </c>
      <c r="Z78" s="128">
        <f>JULI!Z78+AGUSTUS!Z78+SEPTEMBER!Z78</f>
        <v>46</v>
      </c>
      <c r="AA78" s="19">
        <f t="shared" si="9"/>
        <v>65.714285714285708</v>
      </c>
      <c r="AB78" s="128">
        <f>JULI!AB78+AGUSTUS!AB78+SEPTEMBER!AB78</f>
        <v>0</v>
      </c>
      <c r="AC78" s="19">
        <f t="shared" si="40"/>
        <v>0</v>
      </c>
      <c r="AD78" s="128">
        <f>JULI!AD78+AGUSTUS!AD78+SEPTEMBER!AD78</f>
        <v>46</v>
      </c>
      <c r="AE78" s="19">
        <f t="shared" si="11"/>
        <v>65.714285714285708</v>
      </c>
      <c r="AF78" s="128">
        <f>JULI!AF78+AGUSTUS!AF78+SEPTEMBER!AF78</f>
        <v>0</v>
      </c>
      <c r="AG78" s="19">
        <f t="shared" si="41"/>
        <v>0</v>
      </c>
      <c r="AH78" s="128">
        <f>JULI!AH78+AGUSTUS!AH78+SEPTEMBER!AH78</f>
        <v>46</v>
      </c>
      <c r="AI78" s="19">
        <f t="shared" si="13"/>
        <v>65.714285714285708</v>
      </c>
      <c r="AJ78" s="128">
        <f>JULI!AJ78+AGUSTUS!AJ78+SEPTEMBER!AJ78</f>
        <v>1</v>
      </c>
      <c r="AK78" s="19">
        <f t="shared" si="42"/>
        <v>2.1739130434782608</v>
      </c>
      <c r="AL78" s="128">
        <f>JULI!AL78+AGUSTUS!AL78+SEPTEMBER!AL78</f>
        <v>0</v>
      </c>
      <c r="AM78" s="128">
        <f>JULI!AM78+AGUSTUS!AM78+SEPTEMBER!AM78</f>
        <v>0</v>
      </c>
      <c r="AN78" s="128">
        <f>JULI!AN78+AGUSTUS!AN78+SEPTEMBER!AN78</f>
        <v>0</v>
      </c>
      <c r="AO78" s="128">
        <f>JULI!AO78+AGUSTUS!AO78+SEPTEMBER!AO78</f>
        <v>1</v>
      </c>
      <c r="AP78" s="128">
        <f>JULI!AP78+AGUSTUS!AP78+SEPTEMBER!AP78</f>
        <v>0</v>
      </c>
      <c r="AQ78" s="128">
        <f>JULI!AQ78+AGUSTUS!AQ78+SEPTEMBER!AQ78</f>
        <v>0</v>
      </c>
      <c r="AR78" s="128">
        <f>JULI!AR78+AGUSTUS!AR78+SEPTEMBER!AR78</f>
        <v>9</v>
      </c>
      <c r="AS78" s="128">
        <f>JULI!AS78+AGUSTUS!AS78+SEPTEMBER!AS78</f>
        <v>0</v>
      </c>
      <c r="AT78" s="128">
        <f>JULI!AT78+AGUSTUS!AT78+SEPTEMBER!AT78</f>
        <v>0</v>
      </c>
      <c r="AU78" s="128">
        <f>JULI!AU78+AGUSTUS!AU78+SEPTEMBER!AU78</f>
        <v>0</v>
      </c>
      <c r="AV78" s="128">
        <f>JULI!AV78+AGUSTUS!AV78+SEPTEMBER!AV78</f>
        <v>0</v>
      </c>
      <c r="AW78" s="128">
        <f>JULI!AW78+AGUSTUS!AW78+SEPTEMBER!AW78</f>
        <v>0</v>
      </c>
      <c r="AX78" s="128">
        <f>JULI!AX78+AGUSTUS!AX78+SEPTEMBER!AX78</f>
        <v>0</v>
      </c>
      <c r="AY78" s="128">
        <f>JULI!AY78+AGUSTUS!AY78+SEPTEMBER!AY78</f>
        <v>0</v>
      </c>
      <c r="AZ78" s="128">
        <f>JULI!AZ78+AGUSTUS!AZ78+SEPTEMBER!AZ78</f>
        <v>64</v>
      </c>
      <c r="BA78" s="128">
        <f>JULI!BA78+AGUSTUS!BA78+SEPTEMBER!BA78</f>
        <v>40</v>
      </c>
      <c r="BB78" s="28">
        <f t="shared" si="15"/>
        <v>62.5</v>
      </c>
      <c r="BC78" s="128">
        <f>JULI!BC78+AGUSTUS!BC78+SEPTEMBER!BC78</f>
        <v>0</v>
      </c>
      <c r="BD78" s="28">
        <f t="shared" si="16"/>
        <v>0</v>
      </c>
      <c r="BE78" s="128">
        <f>JULI!BE78+AGUSTUS!BE78+SEPTEMBER!BE78</f>
        <v>0</v>
      </c>
      <c r="BF78" s="29">
        <f t="shared" si="17"/>
        <v>0</v>
      </c>
      <c r="BG78" s="128">
        <f>JULI!BG78+AGUSTUS!BG78+SEPTEMBER!BG78</f>
        <v>3</v>
      </c>
      <c r="BH78" s="29">
        <f t="shared" si="18"/>
        <v>4.6875</v>
      </c>
      <c r="BI78" s="30">
        <f t="shared" si="19"/>
        <v>43</v>
      </c>
      <c r="BJ78" s="29">
        <f t="shared" si="20"/>
        <v>67.1875</v>
      </c>
      <c r="BK78" s="128">
        <f>JULI!BK78+AGUSTUS!BK78+SEPTEMBER!BK78</f>
        <v>21</v>
      </c>
      <c r="BL78" s="19">
        <f t="shared" si="21"/>
        <v>32.8125</v>
      </c>
      <c r="BM78" s="128">
        <f>JULI!BM78+AGUSTUS!BM78+SEPTEMBER!BM78</f>
        <v>0</v>
      </c>
      <c r="BN78" s="19">
        <f t="shared" si="22"/>
        <v>0</v>
      </c>
      <c r="BO78" s="128">
        <f>JULI!BO78+AGUSTUS!BO78+SEPTEMBER!BO78</f>
        <v>0</v>
      </c>
      <c r="BP78" s="19">
        <f t="shared" si="23"/>
        <v>0</v>
      </c>
      <c r="BQ78" s="128">
        <f>JULI!BQ78+AGUSTUS!BQ78+SEPTEMBER!BQ78</f>
        <v>0</v>
      </c>
      <c r="BR78" s="19">
        <f t="shared" si="43"/>
        <v>0</v>
      </c>
      <c r="BS78" s="128">
        <f>JULI!BS78+AGUSTUS!BS78+SEPTEMBER!BS78</f>
        <v>0</v>
      </c>
      <c r="BT78" s="19">
        <f t="shared" si="25"/>
        <v>0</v>
      </c>
      <c r="BU78" s="128">
        <f>JULI!BU78+AGUSTUS!BU78+SEPTEMBER!BU78</f>
        <v>0</v>
      </c>
      <c r="BV78" s="19">
        <f t="shared" si="26"/>
        <v>0</v>
      </c>
      <c r="BW78" s="4" t="s">
        <v>63</v>
      </c>
      <c r="BX78" s="31">
        <f>BI80+BK80+BM80+BO80+BQ80+BS80</f>
        <v>165</v>
      </c>
      <c r="BY78" s="4"/>
    </row>
    <row r="79" spans="1:77" ht="14.25" customHeight="1">
      <c r="A79" s="175"/>
      <c r="B79" s="175"/>
      <c r="C79" s="32" t="s">
        <v>130</v>
      </c>
      <c r="D79" s="128">
        <f>JULI!D79+AGUSTUS!D79+SEPTEMBER!D79</f>
        <v>53</v>
      </c>
      <c r="E79" s="128">
        <f>JULI!E79+AGUSTUS!E79+SEPTEMBER!E79</f>
        <v>51</v>
      </c>
      <c r="F79" s="128">
        <f>JULI!F79+AGUSTUS!F79+SEPTEMBER!F79</f>
        <v>53</v>
      </c>
      <c r="G79" s="19">
        <f t="shared" si="0"/>
        <v>100</v>
      </c>
      <c r="H79" s="128">
        <f>JULI!H79+AGUSTUS!H79+SEPTEMBER!H79</f>
        <v>9</v>
      </c>
      <c r="I79" s="21">
        <f t="shared" si="37"/>
        <v>16.981132075471699</v>
      </c>
      <c r="J79" s="128">
        <f>JULI!J79+AGUSTUS!J79+SEPTEMBER!J79</f>
        <v>0</v>
      </c>
      <c r="K79" s="23">
        <f t="shared" si="35"/>
        <v>0</v>
      </c>
      <c r="L79" s="128">
        <f>JULI!L79+AGUSTUS!L79+SEPTEMBER!L79</f>
        <v>0</v>
      </c>
      <c r="M79" s="128">
        <f>JULI!M79+AGUSTUS!M79+SEPTEMBER!M79</f>
        <v>0</v>
      </c>
      <c r="N79" s="128">
        <f>JULI!N79+AGUSTUS!N79+SEPTEMBER!N79</f>
        <v>53</v>
      </c>
      <c r="O79" s="19">
        <f t="shared" si="3"/>
        <v>100</v>
      </c>
      <c r="P79" s="128">
        <f>JULI!P79+AGUSTUS!P79+SEPTEMBER!P79</f>
        <v>2</v>
      </c>
      <c r="Q79" s="19">
        <f t="shared" si="36"/>
        <v>3.7735849056603774</v>
      </c>
      <c r="R79" s="128">
        <f>JULI!R79+AGUSTUS!R79+SEPTEMBER!R79</f>
        <v>53</v>
      </c>
      <c r="S79" s="19">
        <f t="shared" si="44"/>
        <v>100</v>
      </c>
      <c r="T79" s="128">
        <f>JULI!T79+AGUSTUS!T79+SEPTEMBER!T79</f>
        <v>1</v>
      </c>
      <c r="U79" s="19">
        <f t="shared" si="38"/>
        <v>1.8867924528301887</v>
      </c>
      <c r="V79" s="128">
        <f>JULI!V79+AGUSTUS!V79+SEPTEMBER!V79</f>
        <v>53</v>
      </c>
      <c r="W79" s="19">
        <f t="shared" si="7"/>
        <v>100</v>
      </c>
      <c r="X79" s="128">
        <f>JULI!X79+AGUSTUS!X79+SEPTEMBER!X79</f>
        <v>1</v>
      </c>
      <c r="Y79" s="19">
        <f t="shared" si="39"/>
        <v>1.8867924528301887</v>
      </c>
      <c r="Z79" s="128">
        <f>JULI!Z79+AGUSTUS!Z79+SEPTEMBER!Z79</f>
        <v>35</v>
      </c>
      <c r="AA79" s="19">
        <f t="shared" si="9"/>
        <v>66.037735849056602</v>
      </c>
      <c r="AB79" s="128">
        <f>JULI!AB79+AGUSTUS!AB79+SEPTEMBER!AB79</f>
        <v>0</v>
      </c>
      <c r="AC79" s="19">
        <f t="shared" si="40"/>
        <v>0</v>
      </c>
      <c r="AD79" s="128">
        <f>JULI!AD79+AGUSTUS!AD79+SEPTEMBER!AD79</f>
        <v>35</v>
      </c>
      <c r="AE79" s="19">
        <f t="shared" si="11"/>
        <v>66.037735849056602</v>
      </c>
      <c r="AF79" s="128">
        <f>JULI!AF79+AGUSTUS!AF79+SEPTEMBER!AF79</f>
        <v>1</v>
      </c>
      <c r="AG79" s="19">
        <f t="shared" si="41"/>
        <v>2.8571428571428572</v>
      </c>
      <c r="AH79" s="128">
        <f>JULI!AH79+AGUSTUS!AH79+SEPTEMBER!AH79</f>
        <v>35</v>
      </c>
      <c r="AI79" s="19">
        <f t="shared" si="13"/>
        <v>66.037735849056602</v>
      </c>
      <c r="AJ79" s="128">
        <f>JULI!AJ79+AGUSTUS!AJ79+SEPTEMBER!AJ79</f>
        <v>0</v>
      </c>
      <c r="AK79" s="19">
        <f t="shared" si="42"/>
        <v>0</v>
      </c>
      <c r="AL79" s="128">
        <f>JULI!AL79+AGUSTUS!AL79+SEPTEMBER!AL79</f>
        <v>2</v>
      </c>
      <c r="AM79" s="128">
        <f>JULI!AM79+AGUSTUS!AM79+SEPTEMBER!AM79</f>
        <v>0</v>
      </c>
      <c r="AN79" s="128">
        <f>JULI!AN79+AGUSTUS!AN79+SEPTEMBER!AN79</f>
        <v>3</v>
      </c>
      <c r="AO79" s="128">
        <f>JULI!AO79+AGUSTUS!AO79+SEPTEMBER!AO79</f>
        <v>0</v>
      </c>
      <c r="AP79" s="128">
        <f>JULI!AP79+AGUSTUS!AP79+SEPTEMBER!AP79</f>
        <v>0</v>
      </c>
      <c r="AQ79" s="128">
        <f>JULI!AQ79+AGUSTUS!AQ79+SEPTEMBER!AQ79</f>
        <v>0</v>
      </c>
      <c r="AR79" s="128">
        <f>JULI!AR79+AGUSTUS!AR79+SEPTEMBER!AR79</f>
        <v>10</v>
      </c>
      <c r="AS79" s="128">
        <f>JULI!AS79+AGUSTUS!AS79+SEPTEMBER!AS79</f>
        <v>0</v>
      </c>
      <c r="AT79" s="128">
        <f>JULI!AT79+AGUSTUS!AT79+SEPTEMBER!AT79</f>
        <v>0</v>
      </c>
      <c r="AU79" s="128">
        <f>JULI!AU79+AGUSTUS!AU79+SEPTEMBER!AU79</f>
        <v>0</v>
      </c>
      <c r="AV79" s="128">
        <f>JULI!AV79+AGUSTUS!AV79+SEPTEMBER!AV79</f>
        <v>0</v>
      </c>
      <c r="AW79" s="128">
        <f>JULI!AW79+AGUSTUS!AW79+SEPTEMBER!AW79</f>
        <v>1</v>
      </c>
      <c r="AX79" s="128">
        <f>JULI!AX79+AGUSTUS!AX79+SEPTEMBER!AX79</f>
        <v>0</v>
      </c>
      <c r="AY79" s="128">
        <f>JULI!AY79+AGUSTUS!AY79+SEPTEMBER!AY79</f>
        <v>0</v>
      </c>
      <c r="AZ79" s="128">
        <f>JULI!AZ79+AGUSTUS!AZ79+SEPTEMBER!AZ79</f>
        <v>49</v>
      </c>
      <c r="BA79" s="128">
        <f>JULI!BA79+AGUSTUS!BA79+SEPTEMBER!BA79</f>
        <v>23</v>
      </c>
      <c r="BB79" s="28">
        <f t="shared" si="15"/>
        <v>46.938775510204081</v>
      </c>
      <c r="BC79" s="128">
        <f>JULI!BC79+AGUSTUS!BC79+SEPTEMBER!BC79</f>
        <v>0</v>
      </c>
      <c r="BD79" s="28">
        <f t="shared" si="16"/>
        <v>0</v>
      </c>
      <c r="BE79" s="128">
        <f>JULI!BE79+AGUSTUS!BE79+SEPTEMBER!BE79</f>
        <v>0</v>
      </c>
      <c r="BF79" s="29">
        <f t="shared" si="17"/>
        <v>0</v>
      </c>
      <c r="BG79" s="128">
        <f>JULI!BG79+AGUSTUS!BG79+SEPTEMBER!BG79</f>
        <v>6</v>
      </c>
      <c r="BH79" s="29">
        <f t="shared" si="18"/>
        <v>12.244897959183673</v>
      </c>
      <c r="BI79" s="30">
        <f t="shared" si="19"/>
        <v>29</v>
      </c>
      <c r="BJ79" s="29">
        <f t="shared" si="20"/>
        <v>59.183673469387756</v>
      </c>
      <c r="BK79" s="128">
        <f>JULI!BK79+AGUSTUS!BK79+SEPTEMBER!BK79</f>
        <v>20</v>
      </c>
      <c r="BL79" s="19">
        <f t="shared" si="21"/>
        <v>40.816326530612244</v>
      </c>
      <c r="BM79" s="128">
        <f>JULI!BM79+AGUSTUS!BM79+SEPTEMBER!BM79</f>
        <v>0</v>
      </c>
      <c r="BN79" s="19">
        <f t="shared" si="22"/>
        <v>0</v>
      </c>
      <c r="BO79" s="128">
        <f>JULI!BO79+AGUSTUS!BO79+SEPTEMBER!BO79</f>
        <v>0</v>
      </c>
      <c r="BP79" s="19">
        <f t="shared" si="23"/>
        <v>0</v>
      </c>
      <c r="BQ79" s="128">
        <f>JULI!BQ79+AGUSTUS!BQ79+SEPTEMBER!BQ79</f>
        <v>0</v>
      </c>
      <c r="BR79" s="19">
        <f t="shared" si="43"/>
        <v>0</v>
      </c>
      <c r="BS79" s="128">
        <f>JULI!BS79+AGUSTUS!BS79+SEPTEMBER!BS79</f>
        <v>0</v>
      </c>
      <c r="BT79" s="19">
        <f t="shared" si="25"/>
        <v>0</v>
      </c>
      <c r="BU79" s="128">
        <f>JULI!BU79+AGUSTUS!BU79+SEPTEMBER!BU79</f>
        <v>0</v>
      </c>
      <c r="BV79" s="19">
        <f t="shared" si="26"/>
        <v>0</v>
      </c>
      <c r="BW79" s="4" t="s">
        <v>65</v>
      </c>
      <c r="BX79" s="31">
        <f>BI80+BK80+BM80+BO80+BQ80+BS80+BU80</f>
        <v>165</v>
      </c>
      <c r="BY79" s="4"/>
    </row>
    <row r="80" spans="1:77" ht="14.25" customHeight="1">
      <c r="A80" s="52"/>
      <c r="B80" s="52"/>
      <c r="C80" s="35" t="s">
        <v>8</v>
      </c>
      <c r="D80" s="129">
        <f>JULI!D80+AGUSTUS!D80+SEPTEMBER!D80</f>
        <v>176</v>
      </c>
      <c r="E80" s="129">
        <f>JULI!E80+AGUSTUS!E80+SEPTEMBER!E80</f>
        <v>162</v>
      </c>
      <c r="F80" s="129">
        <f>JULI!F80+AGUSTUS!F80+SEPTEMBER!F80</f>
        <v>176</v>
      </c>
      <c r="G80" s="19">
        <f t="shared" si="0"/>
        <v>100</v>
      </c>
      <c r="H80" s="129">
        <f>JULI!H80+AGUSTUS!H80+SEPTEMBER!H80</f>
        <v>28</v>
      </c>
      <c r="I80" s="21">
        <f t="shared" si="37"/>
        <v>15.909090909090908</v>
      </c>
      <c r="J80" s="129">
        <f>JULI!J80+AGUSTUS!J80+SEPTEMBER!J80</f>
        <v>0</v>
      </c>
      <c r="K80" s="23">
        <f t="shared" si="35"/>
        <v>0</v>
      </c>
      <c r="L80" s="129">
        <f>JULI!L80+AGUSTUS!L80+SEPTEMBER!L80</f>
        <v>0</v>
      </c>
      <c r="M80" s="129">
        <f>JULI!M80+AGUSTUS!M80+SEPTEMBER!M80</f>
        <v>0</v>
      </c>
      <c r="N80" s="129">
        <f>JULI!N80+AGUSTUS!N80+SEPTEMBER!N80</f>
        <v>176</v>
      </c>
      <c r="O80" s="19">
        <f t="shared" si="3"/>
        <v>100</v>
      </c>
      <c r="P80" s="129">
        <f>JULI!P80+AGUSTUS!P80+SEPTEMBER!P80</f>
        <v>13</v>
      </c>
      <c r="Q80" s="19">
        <f t="shared" si="36"/>
        <v>7.3863636363636367</v>
      </c>
      <c r="R80" s="129">
        <f>JULI!R80+AGUSTUS!R80+SEPTEMBER!R80</f>
        <v>176</v>
      </c>
      <c r="S80" s="19">
        <f t="shared" si="44"/>
        <v>100</v>
      </c>
      <c r="T80" s="129">
        <f>JULI!T80+AGUSTUS!T80+SEPTEMBER!T80</f>
        <v>1</v>
      </c>
      <c r="U80" s="19">
        <f t="shared" si="38"/>
        <v>0.56818181818181823</v>
      </c>
      <c r="V80" s="129">
        <f>JULI!V80+AGUSTUS!V80+SEPTEMBER!V80</f>
        <v>176</v>
      </c>
      <c r="W80" s="19">
        <f t="shared" si="7"/>
        <v>100</v>
      </c>
      <c r="X80" s="129">
        <f>JULI!X80+AGUSTUS!X80+SEPTEMBER!X80</f>
        <v>1</v>
      </c>
      <c r="Y80" s="19">
        <f t="shared" si="39"/>
        <v>0.56818181818181823</v>
      </c>
      <c r="Z80" s="129">
        <f>JULI!Z80+AGUSTUS!Z80+SEPTEMBER!Z80</f>
        <v>116</v>
      </c>
      <c r="AA80" s="19">
        <f t="shared" si="9"/>
        <v>65.909090909090907</v>
      </c>
      <c r="AB80" s="129">
        <f>JULI!AB80+AGUSTUS!AB80+SEPTEMBER!AB80</f>
        <v>0</v>
      </c>
      <c r="AC80" s="19">
        <f t="shared" si="40"/>
        <v>0</v>
      </c>
      <c r="AD80" s="129">
        <f>JULI!AD80+AGUSTUS!AD80+SEPTEMBER!AD80</f>
        <v>116</v>
      </c>
      <c r="AE80" s="19">
        <f t="shared" si="11"/>
        <v>65.909090909090907</v>
      </c>
      <c r="AF80" s="129">
        <f>JULI!AF80+AGUSTUS!AF80+SEPTEMBER!AF80</f>
        <v>1</v>
      </c>
      <c r="AG80" s="19">
        <f t="shared" si="41"/>
        <v>0.86206896551724133</v>
      </c>
      <c r="AH80" s="129">
        <f>JULI!AH80+AGUSTUS!AH80+SEPTEMBER!AH80</f>
        <v>116</v>
      </c>
      <c r="AI80" s="19">
        <f t="shared" si="13"/>
        <v>65.909090909090907</v>
      </c>
      <c r="AJ80" s="129">
        <f>JULI!AJ80+AGUSTUS!AJ80+SEPTEMBER!AJ80</f>
        <v>1</v>
      </c>
      <c r="AK80" s="19">
        <f t="shared" si="42"/>
        <v>0.86206896551724133</v>
      </c>
      <c r="AL80" s="129">
        <f>JULI!AL80+AGUSTUS!AL80+SEPTEMBER!AL80</f>
        <v>3</v>
      </c>
      <c r="AM80" s="129">
        <f>JULI!AM80+AGUSTUS!AM80+SEPTEMBER!AM80</f>
        <v>3</v>
      </c>
      <c r="AN80" s="129">
        <f>JULI!AN80+AGUSTUS!AN80+SEPTEMBER!AN80</f>
        <v>4</v>
      </c>
      <c r="AO80" s="129">
        <f>JULI!AO80+AGUSTUS!AO80+SEPTEMBER!AO80</f>
        <v>2</v>
      </c>
      <c r="AP80" s="129">
        <f>JULI!AP80+AGUSTUS!AP80+SEPTEMBER!AP80</f>
        <v>0</v>
      </c>
      <c r="AQ80" s="129">
        <f>JULI!AQ80+AGUSTUS!AQ80+SEPTEMBER!AQ80</f>
        <v>0</v>
      </c>
      <c r="AR80" s="129">
        <f>JULI!AR80+AGUSTUS!AR80+SEPTEMBER!AR80</f>
        <v>28</v>
      </c>
      <c r="AS80" s="129">
        <f>JULI!AS80+AGUSTUS!AS80+SEPTEMBER!AS80</f>
        <v>0</v>
      </c>
      <c r="AT80" s="129">
        <f>JULI!AT80+AGUSTUS!AT80+SEPTEMBER!AT80</f>
        <v>0</v>
      </c>
      <c r="AU80" s="129">
        <f>JULI!AU80+AGUSTUS!AU80+SEPTEMBER!AU80</f>
        <v>0</v>
      </c>
      <c r="AV80" s="129">
        <f>JULI!AV80+AGUSTUS!AV80+SEPTEMBER!AV80</f>
        <v>0</v>
      </c>
      <c r="AW80" s="129">
        <f>JULI!AW80+AGUSTUS!AW80+SEPTEMBER!AW80</f>
        <v>1</v>
      </c>
      <c r="AX80" s="129">
        <f>JULI!AX80+AGUSTUS!AX80+SEPTEMBER!AX80</f>
        <v>0</v>
      </c>
      <c r="AY80" s="129">
        <f>JULI!AY80+AGUSTUS!AY80+SEPTEMBER!AY80</f>
        <v>0</v>
      </c>
      <c r="AZ80" s="129">
        <f>JULI!AZ80+AGUSTUS!AZ80+SEPTEMBER!AZ80</f>
        <v>165</v>
      </c>
      <c r="BA80" s="129">
        <f>JULI!BA80+AGUSTUS!BA80+SEPTEMBER!BA80</f>
        <v>88</v>
      </c>
      <c r="BB80" s="28">
        <f t="shared" si="15"/>
        <v>53.333333333333336</v>
      </c>
      <c r="BC80" s="129">
        <f>JULI!BC80+AGUSTUS!BC80+SEPTEMBER!BC80</f>
        <v>0</v>
      </c>
      <c r="BD80" s="28">
        <f t="shared" si="16"/>
        <v>0</v>
      </c>
      <c r="BE80" s="129">
        <f>JULI!BE80+AGUSTUS!BE80+SEPTEMBER!BE80</f>
        <v>0</v>
      </c>
      <c r="BF80" s="29">
        <f t="shared" si="17"/>
        <v>0</v>
      </c>
      <c r="BG80" s="129">
        <f>JULI!BG80+AGUSTUS!BG80+SEPTEMBER!BG80</f>
        <v>10</v>
      </c>
      <c r="BH80" s="29">
        <f t="shared" si="18"/>
        <v>6.0606060606060606</v>
      </c>
      <c r="BI80" s="30">
        <f t="shared" si="19"/>
        <v>98</v>
      </c>
      <c r="BJ80" s="29">
        <f t="shared" si="20"/>
        <v>59.393939393939398</v>
      </c>
      <c r="BK80" s="129">
        <f>JULI!BK80+AGUSTUS!BK80+SEPTEMBER!BK80</f>
        <v>67</v>
      </c>
      <c r="BL80" s="19">
        <f t="shared" si="21"/>
        <v>40.606060606060609</v>
      </c>
      <c r="BM80" s="129">
        <f>JULI!BM80+AGUSTUS!BM80+SEPTEMBER!BM80</f>
        <v>0</v>
      </c>
      <c r="BN80" s="19">
        <f t="shared" si="22"/>
        <v>0</v>
      </c>
      <c r="BO80" s="129">
        <f>JULI!BO80+AGUSTUS!BO80+SEPTEMBER!BO80</f>
        <v>0</v>
      </c>
      <c r="BP80" s="19">
        <f t="shared" si="23"/>
        <v>0</v>
      </c>
      <c r="BQ80" s="129">
        <f>JULI!BQ80+AGUSTUS!BQ80+SEPTEMBER!BQ80</f>
        <v>0</v>
      </c>
      <c r="BR80" s="19">
        <f t="shared" si="43"/>
        <v>0</v>
      </c>
      <c r="BS80" s="129">
        <f>JULI!BS80+AGUSTUS!BS80+SEPTEMBER!BS80</f>
        <v>0</v>
      </c>
      <c r="BT80" s="19">
        <f t="shared" si="25"/>
        <v>0</v>
      </c>
      <c r="BU80" s="129">
        <f>JULI!BU80+AGUSTUS!BU80+SEPTEMBER!BU80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98">
        <v>16</v>
      </c>
      <c r="B81" s="199" t="s">
        <v>131</v>
      </c>
      <c r="C81" s="80" t="s">
        <v>132</v>
      </c>
      <c r="D81" s="128">
        <f>JULI!D81+AGUSTUS!D81+SEPTEMBER!D81</f>
        <v>44</v>
      </c>
      <c r="E81" s="128">
        <f>JULI!E81+AGUSTUS!E81+SEPTEMBER!E81</f>
        <v>37</v>
      </c>
      <c r="F81" s="128">
        <f>JULI!F81+AGUSTUS!F81+SEPTEMBER!F81</f>
        <v>23</v>
      </c>
      <c r="G81" s="19">
        <f t="shared" si="0"/>
        <v>52.272727272727273</v>
      </c>
      <c r="H81" s="128">
        <f>JULI!H81+AGUSTUS!H81+SEPTEMBER!H81</f>
        <v>10</v>
      </c>
      <c r="I81" s="21">
        <f t="shared" si="37"/>
        <v>43.478260869565219</v>
      </c>
      <c r="J81" s="128">
        <f>JULI!J81+AGUSTUS!J81+SEPTEMBER!J81</f>
        <v>0</v>
      </c>
      <c r="K81" s="23">
        <f t="shared" si="35"/>
        <v>0</v>
      </c>
      <c r="L81" s="128">
        <f>JULI!L81+AGUSTUS!L81+SEPTEMBER!L81</f>
        <v>2</v>
      </c>
      <c r="M81" s="128">
        <f>JULI!M81+AGUSTUS!M81+SEPTEMBER!M81</f>
        <v>0</v>
      </c>
      <c r="N81" s="128">
        <f>JULI!N81+AGUSTUS!N81+SEPTEMBER!N81</f>
        <v>44</v>
      </c>
      <c r="O81" s="19">
        <f t="shared" si="3"/>
        <v>100</v>
      </c>
      <c r="P81" s="128">
        <f>JULI!P81+AGUSTUS!P81+SEPTEMBER!P81</f>
        <v>3</v>
      </c>
      <c r="Q81" s="19">
        <f t="shared" si="36"/>
        <v>6.8181818181818175</v>
      </c>
      <c r="R81" s="128">
        <f>JULI!R81+AGUSTUS!R81+SEPTEMBER!R81</f>
        <v>31</v>
      </c>
      <c r="S81" s="19">
        <f t="shared" si="44"/>
        <v>70.454545454545453</v>
      </c>
      <c r="T81" s="128">
        <f>JULI!T81+AGUSTUS!T81+SEPTEMBER!T81</f>
        <v>0</v>
      </c>
      <c r="U81" s="19">
        <f t="shared" si="38"/>
        <v>0</v>
      </c>
      <c r="V81" s="128">
        <f>JULI!V81+AGUSTUS!V81+SEPTEMBER!V81</f>
        <v>18</v>
      </c>
      <c r="W81" s="19">
        <f t="shared" si="7"/>
        <v>40.909090909090914</v>
      </c>
      <c r="X81" s="128">
        <f>JULI!X81+AGUSTUS!X81+SEPTEMBER!X81</f>
        <v>0</v>
      </c>
      <c r="Y81" s="19">
        <f t="shared" si="39"/>
        <v>0</v>
      </c>
      <c r="Z81" s="128">
        <f>JULI!Z81+AGUSTUS!Z81+SEPTEMBER!Z81</f>
        <v>31</v>
      </c>
      <c r="AA81" s="19">
        <f t="shared" si="9"/>
        <v>70.454545454545453</v>
      </c>
      <c r="AB81" s="128">
        <f>JULI!AB81+AGUSTUS!AB81+SEPTEMBER!AB81</f>
        <v>0</v>
      </c>
      <c r="AC81" s="19">
        <f t="shared" si="40"/>
        <v>0</v>
      </c>
      <c r="AD81" s="128">
        <f>JULI!AD81+AGUSTUS!AD81+SEPTEMBER!AD81</f>
        <v>31</v>
      </c>
      <c r="AE81" s="19">
        <f t="shared" si="11"/>
        <v>70.454545454545453</v>
      </c>
      <c r="AF81" s="128">
        <f>JULI!AF81+AGUSTUS!AF81+SEPTEMBER!AF81</f>
        <v>2</v>
      </c>
      <c r="AG81" s="19">
        <f t="shared" si="41"/>
        <v>6.4516129032258061</v>
      </c>
      <c r="AH81" s="128">
        <f>JULI!AH81+AGUSTUS!AH81+SEPTEMBER!AH81</f>
        <v>21</v>
      </c>
      <c r="AI81" s="19">
        <f t="shared" si="13"/>
        <v>47.727272727272727</v>
      </c>
      <c r="AJ81" s="128">
        <f>JULI!AJ81+AGUSTUS!AJ81+SEPTEMBER!AJ81</f>
        <v>0</v>
      </c>
      <c r="AK81" s="19">
        <f t="shared" si="42"/>
        <v>0</v>
      </c>
      <c r="AL81" s="128">
        <f>JULI!AL81+AGUSTUS!AL81+SEPTEMBER!AL81</f>
        <v>1</v>
      </c>
      <c r="AM81" s="128">
        <f>JULI!AM81+AGUSTUS!AM81+SEPTEMBER!AM81</f>
        <v>3</v>
      </c>
      <c r="AN81" s="128">
        <f>JULI!AN81+AGUSTUS!AN81+SEPTEMBER!AN81</f>
        <v>0</v>
      </c>
      <c r="AO81" s="128">
        <f>JULI!AO81+AGUSTUS!AO81+SEPTEMBER!AO81</f>
        <v>0</v>
      </c>
      <c r="AP81" s="128">
        <f>JULI!AP81+AGUSTUS!AP81+SEPTEMBER!AP81</f>
        <v>0</v>
      </c>
      <c r="AQ81" s="128">
        <f>JULI!AQ81+AGUSTUS!AQ81+SEPTEMBER!AQ81</f>
        <v>0</v>
      </c>
      <c r="AR81" s="128">
        <f>JULI!AR81+AGUSTUS!AR81+SEPTEMBER!AR81</f>
        <v>0</v>
      </c>
      <c r="AS81" s="128">
        <f>JULI!AS81+AGUSTUS!AS81+SEPTEMBER!AS81</f>
        <v>0</v>
      </c>
      <c r="AT81" s="128">
        <f>JULI!AT81+AGUSTUS!AT81+SEPTEMBER!AT81</f>
        <v>0</v>
      </c>
      <c r="AU81" s="128">
        <f>JULI!AU81+AGUSTUS!AU81+SEPTEMBER!AU81</f>
        <v>0</v>
      </c>
      <c r="AV81" s="128">
        <f>JULI!AV81+AGUSTUS!AV81+SEPTEMBER!AV81</f>
        <v>0</v>
      </c>
      <c r="AW81" s="128">
        <f>JULI!AW81+AGUSTUS!AW81+SEPTEMBER!AW81</f>
        <v>0</v>
      </c>
      <c r="AX81" s="128">
        <f>JULI!AX81+AGUSTUS!AX81+SEPTEMBER!AX81</f>
        <v>2</v>
      </c>
      <c r="AY81" s="128">
        <f>JULI!AY81+AGUSTUS!AY81+SEPTEMBER!AY81</f>
        <v>3</v>
      </c>
      <c r="AZ81" s="128">
        <f>JULI!AZ81+AGUSTUS!AZ81+SEPTEMBER!AZ81</f>
        <v>45</v>
      </c>
      <c r="BA81" s="128">
        <f>JULI!BA81+AGUSTUS!BA81+SEPTEMBER!BA81</f>
        <v>10</v>
      </c>
      <c r="BB81" s="28">
        <f t="shared" si="15"/>
        <v>22.222222222222221</v>
      </c>
      <c r="BC81" s="128">
        <f>JULI!BC81+AGUSTUS!BC81+SEPTEMBER!BC81</f>
        <v>1</v>
      </c>
      <c r="BD81" s="28">
        <f t="shared" si="16"/>
        <v>2.2222222222222223</v>
      </c>
      <c r="BE81" s="128">
        <f>JULI!BE81+AGUSTUS!BE81+SEPTEMBER!BE81</f>
        <v>0</v>
      </c>
      <c r="BF81" s="29">
        <f t="shared" si="17"/>
        <v>0</v>
      </c>
      <c r="BG81" s="128">
        <f>JULI!BG81+AGUSTUS!BG81+SEPTEMBER!BG81</f>
        <v>9</v>
      </c>
      <c r="BH81" s="29">
        <f t="shared" si="18"/>
        <v>20</v>
      </c>
      <c r="BI81" s="30">
        <f t="shared" si="19"/>
        <v>20</v>
      </c>
      <c r="BJ81" s="29">
        <f t="shared" si="20"/>
        <v>44.444444444444443</v>
      </c>
      <c r="BK81" s="128">
        <f>JULI!BK81+AGUSTUS!BK81+SEPTEMBER!BK81</f>
        <v>23</v>
      </c>
      <c r="BL81" s="19">
        <f t="shared" si="21"/>
        <v>51.111111111111107</v>
      </c>
      <c r="BM81" s="128">
        <f>JULI!BM81+AGUSTUS!BM81+SEPTEMBER!BM81</f>
        <v>2</v>
      </c>
      <c r="BN81" s="19">
        <f t="shared" si="22"/>
        <v>4.4444444444444446</v>
      </c>
      <c r="BO81" s="128">
        <f>JULI!BO81+AGUSTUS!BO81+SEPTEMBER!BO81</f>
        <v>0</v>
      </c>
      <c r="BP81" s="19">
        <f t="shared" si="23"/>
        <v>0</v>
      </c>
      <c r="BQ81" s="128">
        <f>JULI!BQ81+AGUSTUS!BQ81+SEPTEMBER!BQ81</f>
        <v>0</v>
      </c>
      <c r="BR81" s="19">
        <f t="shared" si="43"/>
        <v>0</v>
      </c>
      <c r="BS81" s="128">
        <f>JULI!BS81+AGUSTUS!BS81+SEPTEMBER!BS81</f>
        <v>0</v>
      </c>
      <c r="BT81" s="19">
        <f t="shared" si="25"/>
        <v>0</v>
      </c>
      <c r="BU81" s="128">
        <f>JULI!BU81+AGUSTUS!BU81+SEPTEMBER!BU81</f>
        <v>0</v>
      </c>
      <c r="BV81" s="19">
        <f t="shared" si="26"/>
        <v>0</v>
      </c>
      <c r="BW81" s="4" t="s">
        <v>61</v>
      </c>
      <c r="BX81" s="31">
        <f>SUM(AL84:AY84)+AB84+AF84+AJ84</f>
        <v>22</v>
      </c>
      <c r="BY81" s="4"/>
    </row>
    <row r="82" spans="1:77" ht="14.25" customHeight="1">
      <c r="A82" s="174"/>
      <c r="B82" s="174"/>
      <c r="C82" s="80" t="s">
        <v>133</v>
      </c>
      <c r="D82" s="128">
        <f>JULI!D82+AGUSTUS!D82+SEPTEMBER!D82</f>
        <v>28</v>
      </c>
      <c r="E82" s="128">
        <f>JULI!E82+AGUSTUS!E82+SEPTEMBER!E82</f>
        <v>32</v>
      </c>
      <c r="F82" s="128">
        <f>JULI!F82+AGUSTUS!F82+SEPTEMBER!F82</f>
        <v>21</v>
      </c>
      <c r="G82" s="19">
        <f t="shared" si="0"/>
        <v>75</v>
      </c>
      <c r="H82" s="128">
        <f>JULI!H82+AGUSTUS!H82+SEPTEMBER!H82</f>
        <v>10</v>
      </c>
      <c r="I82" s="21">
        <f t="shared" si="37"/>
        <v>47.619047619047613</v>
      </c>
      <c r="J82" s="128">
        <f>JULI!J82+AGUSTUS!J82+SEPTEMBER!J82</f>
        <v>2</v>
      </c>
      <c r="K82" s="23">
        <f t="shared" si="35"/>
        <v>9.5238095238095237</v>
      </c>
      <c r="L82" s="128">
        <f>JULI!L82+AGUSTUS!L82+SEPTEMBER!L82</f>
        <v>0</v>
      </c>
      <c r="M82" s="128">
        <f>JULI!M82+AGUSTUS!M82+SEPTEMBER!M82</f>
        <v>0</v>
      </c>
      <c r="N82" s="128">
        <f>JULI!N82+AGUSTUS!N82+SEPTEMBER!N82</f>
        <v>28</v>
      </c>
      <c r="O82" s="19">
        <f t="shared" si="3"/>
        <v>100</v>
      </c>
      <c r="P82" s="128">
        <f>JULI!P82+AGUSTUS!P82+SEPTEMBER!P82</f>
        <v>0</v>
      </c>
      <c r="Q82" s="19">
        <f t="shared" si="36"/>
        <v>0</v>
      </c>
      <c r="R82" s="128">
        <f>JULI!R82+AGUSTUS!R82+SEPTEMBER!R82</f>
        <v>28</v>
      </c>
      <c r="S82" s="19">
        <f t="shared" si="44"/>
        <v>100</v>
      </c>
      <c r="T82" s="128">
        <f>JULI!T82+AGUSTUS!T82+SEPTEMBER!T82</f>
        <v>0</v>
      </c>
      <c r="U82" s="19">
        <f t="shared" si="38"/>
        <v>0</v>
      </c>
      <c r="V82" s="128">
        <f>JULI!V82+AGUSTUS!V82+SEPTEMBER!V82</f>
        <v>28</v>
      </c>
      <c r="W82" s="19">
        <f t="shared" si="7"/>
        <v>100</v>
      </c>
      <c r="X82" s="128">
        <f>JULI!X82+AGUSTUS!X82+SEPTEMBER!X82</f>
        <v>0</v>
      </c>
      <c r="Y82" s="19">
        <f t="shared" si="39"/>
        <v>0</v>
      </c>
      <c r="Z82" s="128">
        <f>JULI!Z82+AGUSTUS!Z82+SEPTEMBER!Z82</f>
        <v>28</v>
      </c>
      <c r="AA82" s="19">
        <f t="shared" si="9"/>
        <v>100</v>
      </c>
      <c r="AB82" s="128">
        <f>JULI!AB82+AGUSTUS!AB82+SEPTEMBER!AB82</f>
        <v>0</v>
      </c>
      <c r="AC82" s="19">
        <f t="shared" si="40"/>
        <v>0</v>
      </c>
      <c r="AD82" s="128">
        <f>JULI!AD82+AGUSTUS!AD82+SEPTEMBER!AD82</f>
        <v>28</v>
      </c>
      <c r="AE82" s="19">
        <f t="shared" si="11"/>
        <v>100</v>
      </c>
      <c r="AF82" s="128">
        <f>JULI!AF82+AGUSTUS!AF82+SEPTEMBER!AF82</f>
        <v>0</v>
      </c>
      <c r="AG82" s="19">
        <f t="shared" si="41"/>
        <v>0</v>
      </c>
      <c r="AH82" s="128">
        <f>JULI!AH82+AGUSTUS!AH82+SEPTEMBER!AH82</f>
        <v>28</v>
      </c>
      <c r="AI82" s="19">
        <f t="shared" si="13"/>
        <v>100</v>
      </c>
      <c r="AJ82" s="128">
        <f>JULI!AJ82+AGUSTUS!AJ82+SEPTEMBER!AJ82</f>
        <v>0</v>
      </c>
      <c r="AK82" s="19">
        <f t="shared" si="42"/>
        <v>0</v>
      </c>
      <c r="AL82" s="128">
        <f>JULI!AL82+AGUSTUS!AL82+SEPTEMBER!AL82</f>
        <v>2</v>
      </c>
      <c r="AM82" s="128">
        <f>JULI!AM82+AGUSTUS!AM82+SEPTEMBER!AM82</f>
        <v>0</v>
      </c>
      <c r="AN82" s="128">
        <f>JULI!AN82+AGUSTUS!AN82+SEPTEMBER!AN82</f>
        <v>0</v>
      </c>
      <c r="AO82" s="128">
        <f>JULI!AO82+AGUSTUS!AO82+SEPTEMBER!AO82</f>
        <v>0</v>
      </c>
      <c r="AP82" s="128">
        <f>JULI!AP82+AGUSTUS!AP82+SEPTEMBER!AP82</f>
        <v>0</v>
      </c>
      <c r="AQ82" s="128">
        <f>JULI!AQ82+AGUSTUS!AQ82+SEPTEMBER!AQ82</f>
        <v>0</v>
      </c>
      <c r="AR82" s="128">
        <f>JULI!AR82+AGUSTUS!AR82+SEPTEMBER!AR82</f>
        <v>0</v>
      </c>
      <c r="AS82" s="128">
        <f>JULI!AS82+AGUSTUS!AS82+SEPTEMBER!AS82</f>
        <v>0</v>
      </c>
      <c r="AT82" s="128">
        <f>JULI!AT82+AGUSTUS!AT82+SEPTEMBER!AT82</f>
        <v>0</v>
      </c>
      <c r="AU82" s="128">
        <f>JULI!AU82+AGUSTUS!AU82+SEPTEMBER!AU82</f>
        <v>0</v>
      </c>
      <c r="AV82" s="128">
        <f>JULI!AV82+AGUSTUS!AV82+SEPTEMBER!AV82</f>
        <v>0</v>
      </c>
      <c r="AW82" s="128">
        <f>JULI!AW82+AGUSTUS!AW82+SEPTEMBER!AW82</f>
        <v>0</v>
      </c>
      <c r="AX82" s="128">
        <f>JULI!AX82+AGUSTUS!AX82+SEPTEMBER!AX82</f>
        <v>0</v>
      </c>
      <c r="AY82" s="128">
        <f>JULI!AY82+AGUSTUS!AY82+SEPTEMBER!AY82</f>
        <v>0</v>
      </c>
      <c r="AZ82" s="128">
        <f>JULI!AZ82+AGUSTUS!AZ82+SEPTEMBER!AZ82</f>
        <v>29</v>
      </c>
      <c r="BA82" s="128">
        <f>JULI!BA82+AGUSTUS!BA82+SEPTEMBER!BA82</f>
        <v>11</v>
      </c>
      <c r="BB82" s="28">
        <f t="shared" si="15"/>
        <v>37.931034482758619</v>
      </c>
      <c r="BC82" s="128">
        <f>JULI!BC82+AGUSTUS!BC82+SEPTEMBER!BC82</f>
        <v>2</v>
      </c>
      <c r="BD82" s="28">
        <f t="shared" si="16"/>
        <v>6.8965517241379306</v>
      </c>
      <c r="BE82" s="128">
        <f>JULI!BE82+AGUSTUS!BE82+SEPTEMBER!BE82</f>
        <v>1</v>
      </c>
      <c r="BF82" s="29">
        <f t="shared" si="17"/>
        <v>3.4482758620689653</v>
      </c>
      <c r="BG82" s="128">
        <f>JULI!BG82+AGUSTUS!BG82+SEPTEMBER!BG82</f>
        <v>2</v>
      </c>
      <c r="BH82" s="29">
        <f t="shared" si="18"/>
        <v>6.8965517241379306</v>
      </c>
      <c r="BI82" s="30">
        <f t="shared" si="19"/>
        <v>16</v>
      </c>
      <c r="BJ82" s="29">
        <f t="shared" si="20"/>
        <v>55.172413793103445</v>
      </c>
      <c r="BK82" s="128">
        <f>JULI!BK82+AGUSTUS!BK82+SEPTEMBER!BK82</f>
        <v>13</v>
      </c>
      <c r="BL82" s="19">
        <f t="shared" si="21"/>
        <v>44.827586206896555</v>
      </c>
      <c r="BM82" s="128">
        <f>JULI!BM82+AGUSTUS!BM82+SEPTEMBER!BM82</f>
        <v>0</v>
      </c>
      <c r="BN82" s="19">
        <f t="shared" si="22"/>
        <v>0</v>
      </c>
      <c r="BO82" s="128">
        <f>JULI!BO82+AGUSTUS!BO82+SEPTEMBER!BO82</f>
        <v>0</v>
      </c>
      <c r="BP82" s="19">
        <f t="shared" si="23"/>
        <v>0</v>
      </c>
      <c r="BQ82" s="128">
        <f>JULI!BQ82+AGUSTUS!BQ82+SEPTEMBER!BQ82</f>
        <v>0</v>
      </c>
      <c r="BR82" s="19">
        <f t="shared" si="43"/>
        <v>0</v>
      </c>
      <c r="BS82" s="128">
        <f>JULI!BS82+AGUSTUS!BS82+SEPTEMBER!BS82</f>
        <v>0</v>
      </c>
      <c r="BT82" s="19">
        <f t="shared" si="25"/>
        <v>0</v>
      </c>
      <c r="BU82" s="128">
        <f>JULI!BU82+AGUSTUS!BU82+SEPTEMBER!BU82</f>
        <v>0</v>
      </c>
      <c r="BV82" s="19">
        <f t="shared" si="26"/>
        <v>0</v>
      </c>
      <c r="BW82" s="4" t="s">
        <v>63</v>
      </c>
      <c r="BX82" s="31">
        <f>BI84+BK84+BM84+BO84+BQ84+BS84</f>
        <v>129</v>
      </c>
      <c r="BY82" s="4"/>
    </row>
    <row r="83" spans="1:77" ht="14.25" customHeight="1">
      <c r="A83" s="175"/>
      <c r="B83" s="175"/>
      <c r="C83" s="80" t="s">
        <v>134</v>
      </c>
      <c r="D83" s="128">
        <f>JULI!D83+AGUSTUS!D83+SEPTEMBER!D83</f>
        <v>65</v>
      </c>
      <c r="E83" s="128">
        <f>JULI!E83+AGUSTUS!E83+SEPTEMBER!E83</f>
        <v>49</v>
      </c>
      <c r="F83" s="128">
        <f>JULI!F83+AGUSTUS!F83+SEPTEMBER!F83</f>
        <v>65</v>
      </c>
      <c r="G83" s="19">
        <f t="shared" si="0"/>
        <v>100</v>
      </c>
      <c r="H83" s="128">
        <f>JULI!H83+AGUSTUS!H83+SEPTEMBER!H83</f>
        <v>10</v>
      </c>
      <c r="I83" s="21">
        <f t="shared" si="37"/>
        <v>15.384615384615385</v>
      </c>
      <c r="J83" s="128">
        <f>JULI!J83+AGUSTUS!J83+SEPTEMBER!J83</f>
        <v>0</v>
      </c>
      <c r="K83" s="23">
        <f t="shared" si="35"/>
        <v>0</v>
      </c>
      <c r="L83" s="128">
        <f>JULI!L83+AGUSTUS!L83+SEPTEMBER!L83</f>
        <v>2</v>
      </c>
      <c r="M83" s="128">
        <f>JULI!M83+AGUSTUS!M83+SEPTEMBER!M83</f>
        <v>1</v>
      </c>
      <c r="N83" s="128">
        <f>JULI!N83+AGUSTUS!N83+SEPTEMBER!N83</f>
        <v>65</v>
      </c>
      <c r="O83" s="19">
        <f t="shared" si="3"/>
        <v>100</v>
      </c>
      <c r="P83" s="128">
        <f>JULI!P83+AGUSTUS!P83+SEPTEMBER!P83</f>
        <v>0</v>
      </c>
      <c r="Q83" s="19">
        <f t="shared" si="36"/>
        <v>0</v>
      </c>
      <c r="R83" s="128">
        <f>JULI!R83+AGUSTUS!R83+SEPTEMBER!R83</f>
        <v>65</v>
      </c>
      <c r="S83" s="19">
        <f t="shared" si="44"/>
        <v>100</v>
      </c>
      <c r="T83" s="128">
        <f>JULI!T83+AGUSTUS!T83+SEPTEMBER!T83</f>
        <v>0</v>
      </c>
      <c r="U83" s="19">
        <f t="shared" si="38"/>
        <v>0</v>
      </c>
      <c r="V83" s="128">
        <f>JULI!V83+AGUSTUS!V83+SEPTEMBER!V83</f>
        <v>46</v>
      </c>
      <c r="W83" s="19">
        <f t="shared" si="7"/>
        <v>70.769230769230774</v>
      </c>
      <c r="X83" s="128">
        <f>JULI!X83+AGUSTUS!X83+SEPTEMBER!X83</f>
        <v>0</v>
      </c>
      <c r="Y83" s="19">
        <f t="shared" si="39"/>
        <v>0</v>
      </c>
      <c r="Z83" s="128">
        <f>JULI!Z83+AGUSTUS!Z83+SEPTEMBER!Z83</f>
        <v>46</v>
      </c>
      <c r="AA83" s="19">
        <f t="shared" si="9"/>
        <v>70.769230769230774</v>
      </c>
      <c r="AB83" s="128">
        <f>JULI!AB83+AGUSTUS!AB83+SEPTEMBER!AB83</f>
        <v>0</v>
      </c>
      <c r="AC83" s="19">
        <f t="shared" si="40"/>
        <v>0</v>
      </c>
      <c r="AD83" s="128">
        <f>JULI!AD83+AGUSTUS!AD83+SEPTEMBER!AD83</f>
        <v>46</v>
      </c>
      <c r="AE83" s="19">
        <f t="shared" si="11"/>
        <v>70.769230769230774</v>
      </c>
      <c r="AF83" s="128">
        <f>JULI!AF83+AGUSTUS!AF83+SEPTEMBER!AF83</f>
        <v>2</v>
      </c>
      <c r="AG83" s="19">
        <f t="shared" si="41"/>
        <v>4.3478260869565215</v>
      </c>
      <c r="AH83" s="128">
        <f>JULI!AH83+AGUSTUS!AH83+SEPTEMBER!AH83</f>
        <v>46</v>
      </c>
      <c r="AI83" s="19">
        <f t="shared" si="13"/>
        <v>70.769230769230774</v>
      </c>
      <c r="AJ83" s="128">
        <f>JULI!AJ83+AGUSTUS!AJ83+SEPTEMBER!AJ83</f>
        <v>0</v>
      </c>
      <c r="AK83" s="19">
        <f t="shared" si="42"/>
        <v>0</v>
      </c>
      <c r="AL83" s="128">
        <f>JULI!AL83+AGUSTUS!AL83+SEPTEMBER!AL83</f>
        <v>4</v>
      </c>
      <c r="AM83" s="128">
        <f>JULI!AM83+AGUSTUS!AM83+SEPTEMBER!AM83</f>
        <v>1</v>
      </c>
      <c r="AN83" s="128">
        <f>JULI!AN83+AGUSTUS!AN83+SEPTEMBER!AN83</f>
        <v>0</v>
      </c>
      <c r="AO83" s="128">
        <f>JULI!AO83+AGUSTUS!AO83+SEPTEMBER!AO83</f>
        <v>1</v>
      </c>
      <c r="AP83" s="128">
        <f>JULI!AP83+AGUSTUS!AP83+SEPTEMBER!AP83</f>
        <v>0</v>
      </c>
      <c r="AQ83" s="128">
        <f>JULI!AQ83+AGUSTUS!AQ83+SEPTEMBER!AQ83</f>
        <v>0</v>
      </c>
      <c r="AR83" s="128">
        <f>JULI!AR83+AGUSTUS!AR83+SEPTEMBER!AR83</f>
        <v>0</v>
      </c>
      <c r="AS83" s="128">
        <f>JULI!AS83+AGUSTUS!AS83+SEPTEMBER!AS83</f>
        <v>0</v>
      </c>
      <c r="AT83" s="128">
        <f>JULI!AT83+AGUSTUS!AT83+SEPTEMBER!AT83</f>
        <v>0</v>
      </c>
      <c r="AU83" s="128">
        <f>JULI!AU83+AGUSTUS!AU83+SEPTEMBER!AU83</f>
        <v>0</v>
      </c>
      <c r="AV83" s="128">
        <f>JULI!AV83+AGUSTUS!AV83+SEPTEMBER!AV83</f>
        <v>0</v>
      </c>
      <c r="AW83" s="128">
        <f>JULI!AW83+AGUSTUS!AW83+SEPTEMBER!AW83</f>
        <v>0</v>
      </c>
      <c r="AX83" s="128">
        <f>JULI!AX83+AGUSTUS!AX83+SEPTEMBER!AX83</f>
        <v>0</v>
      </c>
      <c r="AY83" s="128">
        <f>JULI!AY83+AGUSTUS!AY83+SEPTEMBER!AY83</f>
        <v>1</v>
      </c>
      <c r="AZ83" s="128">
        <f>JULI!AZ83+AGUSTUS!AZ83+SEPTEMBER!AZ83</f>
        <v>55</v>
      </c>
      <c r="BA83" s="128">
        <f>JULI!BA83+AGUSTUS!BA83+SEPTEMBER!BA83</f>
        <v>14</v>
      </c>
      <c r="BB83" s="28">
        <f t="shared" si="15"/>
        <v>25.454545454545453</v>
      </c>
      <c r="BC83" s="128">
        <f>JULI!BC83+AGUSTUS!BC83+SEPTEMBER!BC83</f>
        <v>1</v>
      </c>
      <c r="BD83" s="28">
        <f t="shared" si="16"/>
        <v>1.8181818181818181</v>
      </c>
      <c r="BE83" s="128">
        <f>JULI!BE83+AGUSTUS!BE83+SEPTEMBER!BE83</f>
        <v>1</v>
      </c>
      <c r="BF83" s="129">
        <f>JULI!BF83+AGUSTUS!BF83+SEPTEMBER!BF83</f>
        <v>0</v>
      </c>
      <c r="BG83" s="128">
        <f>JULI!BG83+AGUSTUS!BG83+SEPTEMBER!BG83</f>
        <v>14</v>
      </c>
      <c r="BH83" s="29">
        <f t="shared" si="18"/>
        <v>25.454545454545453</v>
      </c>
      <c r="BI83" s="30">
        <f t="shared" si="19"/>
        <v>30</v>
      </c>
      <c r="BJ83" s="29">
        <f t="shared" si="20"/>
        <v>54.54545454545454</v>
      </c>
      <c r="BK83" s="128">
        <f>JULI!BK83+AGUSTUS!BK83+SEPTEMBER!BK83</f>
        <v>24</v>
      </c>
      <c r="BL83" s="19">
        <f t="shared" si="21"/>
        <v>43.636363636363633</v>
      </c>
      <c r="BM83" s="128">
        <f>JULI!BM83+AGUSTUS!BM83+SEPTEMBER!BM83</f>
        <v>1</v>
      </c>
      <c r="BN83" s="19">
        <f t="shared" si="22"/>
        <v>1.8181818181818181</v>
      </c>
      <c r="BO83" s="128">
        <f>JULI!BO83+AGUSTUS!BO83+SEPTEMBER!BO83</f>
        <v>0</v>
      </c>
      <c r="BP83" s="19">
        <f t="shared" si="23"/>
        <v>0</v>
      </c>
      <c r="BQ83" s="128">
        <f>JULI!BQ83+AGUSTUS!BQ83+SEPTEMBER!BQ83</f>
        <v>0</v>
      </c>
      <c r="BR83" s="19">
        <f t="shared" si="43"/>
        <v>0</v>
      </c>
      <c r="BS83" s="128">
        <f>JULI!BS83+AGUSTUS!BS83+SEPTEMBER!BS83</f>
        <v>0</v>
      </c>
      <c r="BT83" s="19">
        <f t="shared" si="25"/>
        <v>0</v>
      </c>
      <c r="BU83" s="128">
        <f>JULI!BU83+AGUSTUS!BU83+SEPTEMBER!BU83</f>
        <v>0</v>
      </c>
      <c r="BV83" s="19">
        <f t="shared" si="26"/>
        <v>0</v>
      </c>
      <c r="BW83" s="4" t="s">
        <v>65</v>
      </c>
      <c r="BX83" s="31">
        <f>BI84+BK84+BM84+BO84+BQ84+BS84+BU84</f>
        <v>129</v>
      </c>
      <c r="BY83" s="4"/>
    </row>
    <row r="84" spans="1:77" ht="14.25" customHeight="1">
      <c r="A84" s="52"/>
      <c r="B84" s="52"/>
      <c r="C84" s="35" t="s">
        <v>8</v>
      </c>
      <c r="D84" s="129">
        <f>JULI!D84+AGUSTUS!D84+SEPTEMBER!D84</f>
        <v>137</v>
      </c>
      <c r="E84" s="129">
        <f>JULI!E84+AGUSTUS!E84+SEPTEMBER!E84</f>
        <v>118</v>
      </c>
      <c r="F84" s="129">
        <f>JULI!F84+AGUSTUS!F84+SEPTEMBER!F84</f>
        <v>109</v>
      </c>
      <c r="G84" s="19">
        <f t="shared" si="0"/>
        <v>79.56204379562044</v>
      </c>
      <c r="H84" s="129">
        <f>JULI!H84+AGUSTUS!H84+SEPTEMBER!H84</f>
        <v>30</v>
      </c>
      <c r="I84" s="21">
        <f t="shared" si="37"/>
        <v>27.522935779816514</v>
      </c>
      <c r="J84" s="129">
        <f>JULI!J84+AGUSTUS!J84+SEPTEMBER!J84</f>
        <v>2</v>
      </c>
      <c r="K84" s="23">
        <f t="shared" si="35"/>
        <v>1.834862385321101</v>
      </c>
      <c r="L84" s="129">
        <f>JULI!L84+AGUSTUS!L84+SEPTEMBER!L84</f>
        <v>4</v>
      </c>
      <c r="M84" s="129">
        <f>JULI!M84+AGUSTUS!M84+SEPTEMBER!M84</f>
        <v>1</v>
      </c>
      <c r="N84" s="129">
        <f>JULI!N84+AGUSTUS!N84+SEPTEMBER!N84</f>
        <v>137</v>
      </c>
      <c r="O84" s="19">
        <f t="shared" si="3"/>
        <v>100</v>
      </c>
      <c r="P84" s="129">
        <f>JULI!P84+AGUSTUS!P84+SEPTEMBER!P84</f>
        <v>3</v>
      </c>
      <c r="Q84" s="19">
        <f t="shared" si="36"/>
        <v>2.1897810218978102</v>
      </c>
      <c r="R84" s="129">
        <f>JULI!R84+AGUSTUS!R84+SEPTEMBER!R84</f>
        <v>124</v>
      </c>
      <c r="S84" s="19">
        <f t="shared" si="44"/>
        <v>90.510948905109487</v>
      </c>
      <c r="T84" s="129">
        <f>JULI!T84+AGUSTUS!T84+SEPTEMBER!T84</f>
        <v>0</v>
      </c>
      <c r="U84" s="19">
        <f t="shared" si="38"/>
        <v>0</v>
      </c>
      <c r="V84" s="129">
        <f>JULI!V84+AGUSTUS!V84+SEPTEMBER!V84</f>
        <v>92</v>
      </c>
      <c r="W84" s="19">
        <f t="shared" si="7"/>
        <v>67.153284671532845</v>
      </c>
      <c r="X84" s="129">
        <f>JULI!X84+AGUSTUS!X84+SEPTEMBER!X84</f>
        <v>0</v>
      </c>
      <c r="Y84" s="19">
        <f t="shared" si="39"/>
        <v>0</v>
      </c>
      <c r="Z84" s="129">
        <f>JULI!Z84+AGUSTUS!Z84+SEPTEMBER!Z84</f>
        <v>105</v>
      </c>
      <c r="AA84" s="19">
        <f t="shared" si="9"/>
        <v>76.642335766423358</v>
      </c>
      <c r="AB84" s="129">
        <f>JULI!AB84+AGUSTUS!AB84+SEPTEMBER!AB84</f>
        <v>0</v>
      </c>
      <c r="AC84" s="19">
        <f t="shared" si="40"/>
        <v>0</v>
      </c>
      <c r="AD84" s="129">
        <f>JULI!AD84+AGUSTUS!AD84+SEPTEMBER!AD84</f>
        <v>105</v>
      </c>
      <c r="AE84" s="19">
        <f t="shared" si="11"/>
        <v>76.642335766423358</v>
      </c>
      <c r="AF84" s="129">
        <f>JULI!AF84+AGUSTUS!AF84+SEPTEMBER!AF84</f>
        <v>4</v>
      </c>
      <c r="AG84" s="19">
        <f t="shared" si="41"/>
        <v>3.8095238095238098</v>
      </c>
      <c r="AH84" s="129">
        <f>JULI!AH84+AGUSTUS!AH84+SEPTEMBER!AH84</f>
        <v>95</v>
      </c>
      <c r="AI84" s="19">
        <f t="shared" si="13"/>
        <v>69.34306569343066</v>
      </c>
      <c r="AJ84" s="129">
        <f>JULI!AJ84+AGUSTUS!AJ84+SEPTEMBER!AJ84</f>
        <v>0</v>
      </c>
      <c r="AK84" s="19">
        <f t="shared" si="42"/>
        <v>0</v>
      </c>
      <c r="AL84" s="129">
        <f>JULI!AL84+AGUSTUS!AL84+SEPTEMBER!AL84</f>
        <v>7</v>
      </c>
      <c r="AM84" s="129">
        <f>JULI!AM84+AGUSTUS!AM84+SEPTEMBER!AM84</f>
        <v>4</v>
      </c>
      <c r="AN84" s="129">
        <f>JULI!AN84+AGUSTUS!AN84+SEPTEMBER!AN84</f>
        <v>0</v>
      </c>
      <c r="AO84" s="129">
        <f>JULI!AO84+AGUSTUS!AO84+SEPTEMBER!AO84</f>
        <v>1</v>
      </c>
      <c r="AP84" s="129">
        <f>JULI!AP84+AGUSTUS!AP84+SEPTEMBER!AP84</f>
        <v>0</v>
      </c>
      <c r="AQ84" s="129">
        <f>JULI!AQ84+AGUSTUS!AQ84+SEPTEMBER!AQ84</f>
        <v>0</v>
      </c>
      <c r="AR84" s="129">
        <f>JULI!AR84+AGUSTUS!AR84+SEPTEMBER!AR84</f>
        <v>0</v>
      </c>
      <c r="AS84" s="129">
        <f>JULI!AS84+AGUSTUS!AS84+SEPTEMBER!AS84</f>
        <v>0</v>
      </c>
      <c r="AT84" s="129">
        <f>JULI!AT84+AGUSTUS!AT84+SEPTEMBER!AT84</f>
        <v>0</v>
      </c>
      <c r="AU84" s="129">
        <f>JULI!AU84+AGUSTUS!AU84+SEPTEMBER!AU84</f>
        <v>0</v>
      </c>
      <c r="AV84" s="129">
        <f>JULI!AV84+AGUSTUS!AV84+SEPTEMBER!AV84</f>
        <v>0</v>
      </c>
      <c r="AW84" s="129">
        <f>JULI!AW84+AGUSTUS!AW84+SEPTEMBER!AW84</f>
        <v>0</v>
      </c>
      <c r="AX84" s="129">
        <f>JULI!AX84+AGUSTUS!AX84+SEPTEMBER!AX84</f>
        <v>2</v>
      </c>
      <c r="AY84" s="129">
        <f>JULI!AY84+AGUSTUS!AY84+SEPTEMBER!AY84</f>
        <v>4</v>
      </c>
      <c r="AZ84" s="129">
        <f>JULI!AZ84+AGUSTUS!AZ84+SEPTEMBER!AZ84</f>
        <v>129</v>
      </c>
      <c r="BA84" s="129">
        <f>JULI!BA84+AGUSTUS!BA84+SEPTEMBER!BA84</f>
        <v>35</v>
      </c>
      <c r="BB84" s="28">
        <f t="shared" si="15"/>
        <v>27.131782945736433</v>
      </c>
      <c r="BC84" s="129">
        <f>JULI!BC84+AGUSTUS!BC84+SEPTEMBER!BC84</f>
        <v>4</v>
      </c>
      <c r="BD84" s="28">
        <f t="shared" si="16"/>
        <v>3.1007751937984498</v>
      </c>
      <c r="BE84" s="129">
        <f>JULI!BE84+AGUSTUS!BE84+SEPTEMBER!BE84</f>
        <v>2</v>
      </c>
      <c r="BF84" s="129">
        <f>JULI!BF84+AGUSTUS!BF84+SEPTEMBER!BF84</f>
        <v>4.5248868778280542</v>
      </c>
      <c r="BG84" s="129">
        <f>JULI!BG84+AGUSTUS!BG84+SEPTEMBER!BG84</f>
        <v>25</v>
      </c>
      <c r="BH84" s="29">
        <f t="shared" si="18"/>
        <v>19.379844961240313</v>
      </c>
      <c r="BI84" s="30">
        <f t="shared" si="19"/>
        <v>66</v>
      </c>
      <c r="BJ84" s="29">
        <f t="shared" si="20"/>
        <v>51.162790697674424</v>
      </c>
      <c r="BK84" s="129">
        <f>JULI!BK84+AGUSTUS!BK84+SEPTEMBER!BK84</f>
        <v>60</v>
      </c>
      <c r="BL84" s="19">
        <f t="shared" si="21"/>
        <v>46.511627906976742</v>
      </c>
      <c r="BM84" s="129">
        <f>JULI!BM84+AGUSTUS!BM84+SEPTEMBER!BM84</f>
        <v>3</v>
      </c>
      <c r="BN84" s="19">
        <f t="shared" si="22"/>
        <v>2.3255813953488373</v>
      </c>
      <c r="BO84" s="129">
        <f>JULI!BO84+AGUSTUS!BO84+SEPTEMBER!BO84</f>
        <v>0</v>
      </c>
      <c r="BP84" s="19">
        <f t="shared" si="23"/>
        <v>0</v>
      </c>
      <c r="BQ84" s="129">
        <f>JULI!BQ84+AGUSTUS!BQ84+SEPTEMBER!BQ84</f>
        <v>0</v>
      </c>
      <c r="BR84" s="19">
        <f t="shared" si="43"/>
        <v>0</v>
      </c>
      <c r="BS84" s="129">
        <f>JULI!BS84+AGUSTUS!BS84+SEPTEMBER!BS84</f>
        <v>0</v>
      </c>
      <c r="BT84" s="19">
        <f t="shared" si="25"/>
        <v>0</v>
      </c>
      <c r="BU84" s="129">
        <f>JULI!BU84+AGUSTUS!BU84+SEPTEMBER!BU84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00" t="s">
        <v>135</v>
      </c>
      <c r="B85" s="194"/>
      <c r="C85" s="192"/>
      <c r="D85" s="130">
        <f>JULI!D85+AGUSTUS!D85+SEPTEMBER!D85</f>
        <v>3049</v>
      </c>
      <c r="E85" s="130">
        <f>JULI!E85+AGUSTUS!E85+SEPTEMBER!E85</f>
        <v>2787</v>
      </c>
      <c r="F85" s="130">
        <f>JULI!F85+AGUSTUS!F85+SEPTEMBER!F85</f>
        <v>2156</v>
      </c>
      <c r="G85" s="84">
        <f t="shared" si="0"/>
        <v>70.7117087569695</v>
      </c>
      <c r="H85" s="130">
        <f>JULI!H85+AGUSTUS!H85+SEPTEMBER!H85</f>
        <v>489</v>
      </c>
      <c r="I85" s="85">
        <f t="shared" si="37"/>
        <v>22.680890538033395</v>
      </c>
      <c r="J85" s="130">
        <f>JULI!J85+AGUSTUS!J85+SEPTEMBER!J85</f>
        <v>8</v>
      </c>
      <c r="K85" s="86">
        <f t="shared" si="35"/>
        <v>0.3710575139146568</v>
      </c>
      <c r="L85" s="130">
        <f>JULI!L85+AGUSTUS!L85+SEPTEMBER!L85</f>
        <v>143</v>
      </c>
      <c r="M85" s="130">
        <f>JULI!M85+AGUSTUS!M85+SEPTEMBER!M85</f>
        <v>3</v>
      </c>
      <c r="N85" s="130">
        <f>JULI!N85+AGUSTUS!N85+SEPTEMBER!N85</f>
        <v>2896</v>
      </c>
      <c r="O85" s="84">
        <f t="shared" si="3"/>
        <v>94.981961298786487</v>
      </c>
      <c r="P85" s="130">
        <f>JULI!P85+AGUSTUS!P85+SEPTEMBER!P85</f>
        <v>234</v>
      </c>
      <c r="Q85" s="84">
        <f t="shared" si="36"/>
        <v>8.0801104972375697</v>
      </c>
      <c r="R85" s="130">
        <f>JULI!R85+AGUSTUS!R85+SEPTEMBER!R85</f>
        <v>2382</v>
      </c>
      <c r="S85" s="84">
        <f t="shared" si="44"/>
        <v>78.123975073794682</v>
      </c>
      <c r="T85" s="130">
        <f>JULI!T85+AGUSTUS!T85+SEPTEMBER!T85</f>
        <v>81</v>
      </c>
      <c r="U85" s="84">
        <f t="shared" si="38"/>
        <v>3.4005037783375318</v>
      </c>
      <c r="V85" s="130">
        <f>JULI!V85+AGUSTUS!V85+SEPTEMBER!V85</f>
        <v>2112</v>
      </c>
      <c r="W85" s="84">
        <f t="shared" si="7"/>
        <v>69.26861265988849</v>
      </c>
      <c r="X85" s="130">
        <f>JULI!X85+AGUSTUS!X85+SEPTEMBER!X85</f>
        <v>30</v>
      </c>
      <c r="Y85" s="84">
        <f t="shared" si="39"/>
        <v>1.4204545454545454</v>
      </c>
      <c r="Z85" s="130">
        <f>JULI!Z85+AGUSTUS!Z85+SEPTEMBER!Z85</f>
        <v>2376</v>
      </c>
      <c r="AA85" s="84">
        <f t="shared" si="9"/>
        <v>77.927189242374553</v>
      </c>
      <c r="AB85" s="130">
        <f>JULI!AB85+AGUSTUS!AB85+SEPTEMBER!AB85</f>
        <v>2</v>
      </c>
      <c r="AC85" s="84">
        <f t="shared" si="40"/>
        <v>8.4175084175084167E-2</v>
      </c>
      <c r="AD85" s="130">
        <f>JULI!AD85+AGUSTUS!AD85+SEPTEMBER!AD85</f>
        <v>2366</v>
      </c>
      <c r="AE85" s="84">
        <f t="shared" si="11"/>
        <v>77.599212856674313</v>
      </c>
      <c r="AF85" s="130">
        <f>JULI!AF85+AGUSTUS!AF85+SEPTEMBER!AF85</f>
        <v>25</v>
      </c>
      <c r="AG85" s="84">
        <f t="shared" si="41"/>
        <v>1.0566356720202874</v>
      </c>
      <c r="AH85" s="130">
        <f>JULI!AH85+AGUSTUS!AH85+SEPTEMBER!AH85</f>
        <v>2364</v>
      </c>
      <c r="AI85" s="84">
        <f t="shared" si="13"/>
        <v>77.53361757953428</v>
      </c>
      <c r="AJ85" s="130">
        <f>JULI!AJ85+AGUSTUS!AJ85+SEPTEMBER!AJ85</f>
        <v>3</v>
      </c>
      <c r="AK85" s="84">
        <f t="shared" si="42"/>
        <v>0.12690355329949238</v>
      </c>
      <c r="AL85" s="130">
        <f>JULI!AL85+AGUSTUS!AL85+SEPTEMBER!AL85</f>
        <v>60</v>
      </c>
      <c r="AM85" s="130">
        <f>JULI!AM85+AGUSTUS!AM85+SEPTEMBER!AM85</f>
        <v>53</v>
      </c>
      <c r="AN85" s="130">
        <f>JULI!AN85+AGUSTUS!AN85+SEPTEMBER!AN85</f>
        <v>53</v>
      </c>
      <c r="AO85" s="130">
        <f>JULI!AO85+AGUSTUS!AO85+SEPTEMBER!AO85</f>
        <v>31</v>
      </c>
      <c r="AP85" s="130">
        <f>JULI!AP85+AGUSTUS!AP85+SEPTEMBER!AP85</f>
        <v>5</v>
      </c>
      <c r="AQ85" s="130">
        <f>JULI!AQ85+AGUSTUS!AQ85+SEPTEMBER!AQ85</f>
        <v>4</v>
      </c>
      <c r="AR85" s="130">
        <f>JULI!AR85+AGUSTUS!AR85+SEPTEMBER!AR85</f>
        <v>117</v>
      </c>
      <c r="AS85" s="130">
        <f>JULI!AS85+AGUSTUS!AS85+SEPTEMBER!AS85</f>
        <v>11</v>
      </c>
      <c r="AT85" s="130">
        <f>JULI!AT85+AGUSTUS!AT85+SEPTEMBER!AT85</f>
        <v>2</v>
      </c>
      <c r="AU85" s="130">
        <f>JULI!AU85+AGUSTUS!AU85+SEPTEMBER!AU85</f>
        <v>0</v>
      </c>
      <c r="AV85" s="130">
        <f>JULI!AV85+AGUSTUS!AV85+SEPTEMBER!AV85</f>
        <v>1</v>
      </c>
      <c r="AW85" s="130">
        <f>JULI!AW85+AGUSTUS!AW85+SEPTEMBER!AW85</f>
        <v>7</v>
      </c>
      <c r="AX85" s="130">
        <f>JULI!AX85+AGUSTUS!AX85+SEPTEMBER!AX85</f>
        <v>17</v>
      </c>
      <c r="AY85" s="130">
        <f>JULI!AY85+AGUSTUS!AY85+SEPTEMBER!AY85</f>
        <v>212</v>
      </c>
      <c r="AZ85" s="130">
        <f>JULI!AZ85+AGUSTUS!AZ85+SEPTEMBER!AZ85</f>
        <v>2609</v>
      </c>
      <c r="BA85" s="130">
        <f>JULI!BA85+AGUSTUS!BA85+SEPTEMBER!BA85</f>
        <v>631</v>
      </c>
      <c r="BB85" s="87">
        <f t="shared" si="15"/>
        <v>24.185511690302796</v>
      </c>
      <c r="BC85" s="130">
        <f>JULI!BC85+AGUSTUS!BC85+SEPTEMBER!BC85</f>
        <v>7</v>
      </c>
      <c r="BD85" s="87">
        <f t="shared" si="16"/>
        <v>0.26830203142966652</v>
      </c>
      <c r="BE85" s="130">
        <f>JULI!BE85+AGUSTUS!BE85+SEPTEMBER!BE85</f>
        <v>59</v>
      </c>
      <c r="BF85" s="130">
        <f>JULI!BF85+AGUSTUS!BF85+SEPTEMBER!BF85</f>
        <v>6.7583629017180513</v>
      </c>
      <c r="BG85" s="130">
        <f>JULI!BG85+AGUSTUS!BG85+SEPTEMBER!BG85</f>
        <v>870</v>
      </c>
      <c r="BH85" s="88">
        <f t="shared" si="18"/>
        <v>33.346109620544269</v>
      </c>
      <c r="BI85" s="83">
        <f>BI16+BI21+BI25+BI28+BI33+BI36+BI41+BI46+BI51+BI55+BI60+BI65+BI71+BI76+BI80+BI84</f>
        <v>1567</v>
      </c>
      <c r="BJ85" s="88">
        <f t="shared" si="20"/>
        <v>60.061326178612497</v>
      </c>
      <c r="BK85" s="130">
        <f>JULI!BK85+AGUSTUS!BK85+SEPTEMBER!BK85</f>
        <v>1039</v>
      </c>
      <c r="BL85" s="84">
        <f t="shared" si="21"/>
        <v>39.823687236489071</v>
      </c>
      <c r="BM85" s="130">
        <f>JULI!BM85+AGUSTUS!BM85+SEPTEMBER!BM85</f>
        <v>3</v>
      </c>
      <c r="BN85" s="84">
        <f t="shared" si="22"/>
        <v>0.11498658489842851</v>
      </c>
      <c r="BO85" s="130">
        <f>JULI!BO85+AGUSTUS!BO85+SEPTEMBER!BO85</f>
        <v>0</v>
      </c>
      <c r="BP85" s="84">
        <f t="shared" si="23"/>
        <v>0</v>
      </c>
      <c r="BQ85" s="130">
        <f>JULI!BQ85+AGUSTUS!BQ85+SEPTEMBER!BQ85</f>
        <v>0</v>
      </c>
      <c r="BR85" s="84">
        <f t="shared" si="43"/>
        <v>0</v>
      </c>
      <c r="BS85" s="130">
        <f>JULI!BS85+AGUSTUS!BS85+SEPTEMBER!BS85</f>
        <v>0</v>
      </c>
      <c r="BT85" s="84">
        <f t="shared" si="25"/>
        <v>0</v>
      </c>
      <c r="BU85" s="130">
        <f>JULI!BU85+AGUSTUS!BU85+SEPTEMBER!BU85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603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2609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2609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4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163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III'!D16</f>
        <v>108</v>
      </c>
      <c r="D12" s="24">
        <f>'TRIBULAN III'!E16</f>
        <v>71</v>
      </c>
      <c r="E12" s="24">
        <f>'TRIBULAN III'!F16</f>
        <v>58</v>
      </c>
      <c r="F12" s="24">
        <f>'TRIBULAN III'!G16</f>
        <v>53.703703703703709</v>
      </c>
      <c r="G12" s="24">
        <f>'TRIBULAN III'!H16</f>
        <v>11</v>
      </c>
      <c r="H12" s="24">
        <f>'TRIBULAN III'!I16</f>
        <v>18.96551724137931</v>
      </c>
      <c r="I12" s="24">
        <f>'TRIBULAN III'!J16</f>
        <v>0</v>
      </c>
      <c r="J12" s="24">
        <f>'TRIBULAN III'!K16</f>
        <v>0</v>
      </c>
      <c r="K12" s="24">
        <f>'TRIBULAN III'!L16</f>
        <v>0</v>
      </c>
      <c r="L12" s="24">
        <f>'TRIBULAN III'!M16</f>
        <v>0</v>
      </c>
      <c r="M12" s="24">
        <f>'TRIBULAN III'!N16</f>
        <v>90</v>
      </c>
      <c r="N12" s="24">
        <f>'TRIBULAN III'!O16</f>
        <v>83.333333333333343</v>
      </c>
      <c r="O12" s="24">
        <f>'TRIBULAN III'!P16</f>
        <v>10</v>
      </c>
      <c r="P12" s="24">
        <f>'TRIBULAN III'!Q16</f>
        <v>11.111111111111111</v>
      </c>
      <c r="Q12" s="24">
        <f>'TRIBULAN III'!R16</f>
        <v>46</v>
      </c>
      <c r="R12" s="24">
        <f>'TRIBULAN III'!S16</f>
        <v>42.592592592592595</v>
      </c>
      <c r="S12" s="24">
        <f>'TRIBULAN III'!T16</f>
        <v>1</v>
      </c>
      <c r="T12" s="24">
        <f>'TRIBULAN III'!U16</f>
        <v>2.1739130434782608</v>
      </c>
      <c r="U12" s="24">
        <f>'TRIBULAN III'!V16</f>
        <v>47</v>
      </c>
      <c r="V12" s="24">
        <f>'TRIBULAN III'!W16</f>
        <v>43.518518518518519</v>
      </c>
      <c r="W12" s="24">
        <f>'TRIBULAN III'!X16</f>
        <v>0</v>
      </c>
      <c r="X12" s="24">
        <f>'TRIBULAN III'!Y16</f>
        <v>0</v>
      </c>
      <c r="Y12" s="24">
        <f>'TRIBULAN III'!Z16</f>
        <v>46</v>
      </c>
      <c r="Z12" s="24">
        <f>'TRIBULAN III'!AA16</f>
        <v>42.592592592592595</v>
      </c>
      <c r="AA12" s="24">
        <f>'TRIBULAN III'!AB16</f>
        <v>0</v>
      </c>
      <c r="AB12" s="24">
        <f>'TRIBULAN III'!AC16</f>
        <v>0</v>
      </c>
      <c r="AC12" s="24">
        <f>'TRIBULAN III'!AD16</f>
        <v>46</v>
      </c>
      <c r="AD12" s="24">
        <f>'TRIBULAN III'!AE16</f>
        <v>42.592592592592595</v>
      </c>
      <c r="AE12" s="24">
        <f>'TRIBULAN III'!AF16</f>
        <v>0</v>
      </c>
      <c r="AF12" s="24">
        <f>'TRIBULAN III'!AG16</f>
        <v>0</v>
      </c>
      <c r="AG12" s="24">
        <f>'TRIBULAN III'!AH16</f>
        <v>46</v>
      </c>
      <c r="AH12" s="24">
        <f>'TRIBULAN III'!AI16</f>
        <v>42.592592592592595</v>
      </c>
      <c r="AI12" s="24">
        <f>'TRIBULAN III'!AJ16</f>
        <v>0</v>
      </c>
      <c r="AJ12" s="24">
        <f>'TRIBULAN III'!AK16</f>
        <v>0</v>
      </c>
      <c r="AK12" s="24">
        <f>'TRIBULAN III'!AL16</f>
        <v>2</v>
      </c>
      <c r="AL12" s="24">
        <f>'TRIBULAN III'!AM16</f>
        <v>1</v>
      </c>
      <c r="AM12" s="24">
        <f>'TRIBULAN III'!AN16</f>
        <v>2</v>
      </c>
      <c r="AN12" s="24">
        <f>'TRIBULAN III'!AO16</f>
        <v>1</v>
      </c>
      <c r="AO12" s="24">
        <f>'TRIBULAN III'!AP16</f>
        <v>0</v>
      </c>
      <c r="AP12" s="24">
        <f>'TRIBULAN III'!AQ16</f>
        <v>0</v>
      </c>
      <c r="AQ12" s="24">
        <f>'TRIBULAN III'!AR16</f>
        <v>5</v>
      </c>
      <c r="AR12" s="24">
        <f>'TRIBULAN III'!AS16</f>
        <v>0</v>
      </c>
      <c r="AS12" s="24">
        <f>'TRIBULAN III'!AT16</f>
        <v>0</v>
      </c>
      <c r="AT12" s="24">
        <f>'TRIBULAN III'!AU16</f>
        <v>0</v>
      </c>
      <c r="AU12" s="24">
        <f>'TRIBULAN III'!AV16</f>
        <v>0</v>
      </c>
      <c r="AV12" s="24">
        <f>'TRIBULAN III'!AW16</f>
        <v>0</v>
      </c>
      <c r="AW12" s="24">
        <f>'TRIBULAN III'!AX16</f>
        <v>0</v>
      </c>
      <c r="AX12" s="24">
        <f>'TRIBULAN III'!AY16</f>
        <v>5</v>
      </c>
      <c r="AY12" s="24">
        <f>'TRIBULAN III'!AZ16</f>
        <v>89</v>
      </c>
      <c r="AZ12" s="24">
        <f>'TRIBULAN III'!BA16</f>
        <v>32</v>
      </c>
      <c r="BA12" s="24">
        <f>'TRIBULAN III'!BB16</f>
        <v>35.955056179775283</v>
      </c>
      <c r="BB12" s="24">
        <f>'TRIBULAN III'!BC16</f>
        <v>0</v>
      </c>
      <c r="BC12" s="24">
        <f>'TRIBULAN III'!BD16</f>
        <v>0</v>
      </c>
      <c r="BD12" s="24">
        <f>'TRIBULAN III'!BE16</f>
        <v>0</v>
      </c>
      <c r="BE12" s="24">
        <f>'TRIBULAN III'!BF16</f>
        <v>0</v>
      </c>
      <c r="BF12" s="24">
        <f>'TRIBULAN III'!BG16</f>
        <v>0</v>
      </c>
      <c r="BG12" s="24">
        <f>'TRIBULAN III'!BH16</f>
        <v>0</v>
      </c>
      <c r="BH12" s="24">
        <f>'TRIBULAN III'!BI16</f>
        <v>32</v>
      </c>
      <c r="BI12" s="24">
        <f>'TRIBULAN III'!BJ16</f>
        <v>35.955056179775283</v>
      </c>
      <c r="BJ12" s="24">
        <f>'TRIBULAN III'!BK16</f>
        <v>57</v>
      </c>
      <c r="BK12" s="24">
        <f>'TRIBULAN III'!BL16</f>
        <v>64.044943820224717</v>
      </c>
      <c r="BL12" s="24">
        <f>'TRIBULAN III'!BM16</f>
        <v>0</v>
      </c>
      <c r="BM12" s="24">
        <f>'TRIBULAN III'!BN16</f>
        <v>0</v>
      </c>
      <c r="BN12" s="24">
        <f>'TRIBULAN III'!BO16</f>
        <v>0</v>
      </c>
      <c r="BO12" s="24">
        <f>'TRIBULAN III'!BP16</f>
        <v>0</v>
      </c>
      <c r="BP12" s="24">
        <f>'TRIBULAN III'!BQ16</f>
        <v>0</v>
      </c>
      <c r="BQ12" s="24">
        <f>'TRIBULAN III'!BR16</f>
        <v>0</v>
      </c>
      <c r="BR12" s="24">
        <f>'TRIBULAN III'!BS16</f>
        <v>0</v>
      </c>
      <c r="BS12" s="24">
        <f>'TRIBULAN III'!BT16</f>
        <v>0</v>
      </c>
      <c r="BT12" s="24">
        <f>'TRIBULAN III'!BU16</f>
        <v>0</v>
      </c>
      <c r="BU12" s="24">
        <f>'TRIBULAN III'!BV16</f>
        <v>0</v>
      </c>
    </row>
    <row r="13" spans="1:73" ht="14.25" customHeight="1">
      <c r="A13" s="100">
        <v>2</v>
      </c>
      <c r="B13" s="102" t="s">
        <v>68</v>
      </c>
      <c r="C13" s="24">
        <f>'TRIBULAN III'!D21</f>
        <v>106</v>
      </c>
      <c r="D13" s="24">
        <f>'TRIBULAN III'!E21</f>
        <v>95</v>
      </c>
      <c r="E13" s="24">
        <f>'TRIBULAN III'!F21</f>
        <v>99</v>
      </c>
      <c r="F13" s="24">
        <f>'TRIBULAN III'!G21</f>
        <v>93.396226415094347</v>
      </c>
      <c r="G13" s="24">
        <f>'TRIBULAN III'!H21</f>
        <v>15</v>
      </c>
      <c r="H13" s="24">
        <f>'TRIBULAN III'!I21</f>
        <v>15.151515151515152</v>
      </c>
      <c r="I13" s="24">
        <f>'TRIBULAN III'!J21</f>
        <v>0</v>
      </c>
      <c r="J13" s="24">
        <f>'TRIBULAN III'!K21</f>
        <v>0</v>
      </c>
      <c r="K13" s="24">
        <f>'TRIBULAN III'!L21</f>
        <v>2</v>
      </c>
      <c r="L13" s="24">
        <f>'TRIBULAN III'!M21</f>
        <v>0</v>
      </c>
      <c r="M13" s="24">
        <f>'TRIBULAN III'!N21</f>
        <v>106</v>
      </c>
      <c r="N13" s="24">
        <f>'TRIBULAN III'!O21</f>
        <v>100</v>
      </c>
      <c r="O13" s="24">
        <f>'TRIBULAN III'!P21</f>
        <v>5</v>
      </c>
      <c r="P13" s="24">
        <f>'TRIBULAN III'!Q21</f>
        <v>4.716981132075472</v>
      </c>
      <c r="Q13" s="24">
        <f>'TRIBULAN III'!R21</f>
        <v>98</v>
      </c>
      <c r="R13" s="24">
        <f>'TRIBULAN III'!S21</f>
        <v>92.452830188679243</v>
      </c>
      <c r="S13" s="24">
        <f>'TRIBULAN III'!T21</f>
        <v>4</v>
      </c>
      <c r="T13" s="24">
        <f>'TRIBULAN III'!U21</f>
        <v>4.0816326530612246</v>
      </c>
      <c r="U13" s="24">
        <f>'TRIBULAN III'!V21</f>
        <v>0</v>
      </c>
      <c r="V13" s="24">
        <f>'TRIBULAN III'!W21</f>
        <v>0</v>
      </c>
      <c r="W13" s="24">
        <f>'TRIBULAN III'!X21</f>
        <v>0</v>
      </c>
      <c r="X13" s="24" t="e">
        <f>'TRIBULAN III'!Y21</f>
        <v>#DIV/0!</v>
      </c>
      <c r="Y13" s="24">
        <f>'TRIBULAN III'!Z21</f>
        <v>98</v>
      </c>
      <c r="Z13" s="24">
        <f>'TRIBULAN III'!AA21</f>
        <v>92.452830188679243</v>
      </c>
      <c r="AA13" s="24">
        <f>'TRIBULAN III'!AB21</f>
        <v>0</v>
      </c>
      <c r="AB13" s="24">
        <f>'TRIBULAN III'!AC21</f>
        <v>0</v>
      </c>
      <c r="AC13" s="24">
        <f>'TRIBULAN III'!AD21</f>
        <v>98</v>
      </c>
      <c r="AD13" s="24">
        <f>'TRIBULAN III'!AE21</f>
        <v>92.452830188679243</v>
      </c>
      <c r="AE13" s="24">
        <f>'TRIBULAN III'!AF21</f>
        <v>0</v>
      </c>
      <c r="AF13" s="24">
        <f>'TRIBULAN III'!AG21</f>
        <v>0</v>
      </c>
      <c r="AG13" s="24">
        <f>'TRIBULAN III'!AH21</f>
        <v>98</v>
      </c>
      <c r="AH13" s="24">
        <f>'TRIBULAN III'!AI21</f>
        <v>92.452830188679243</v>
      </c>
      <c r="AI13" s="24">
        <f>'TRIBULAN III'!AJ21</f>
        <v>0</v>
      </c>
      <c r="AJ13" s="24">
        <f>'TRIBULAN III'!AK21</f>
        <v>0</v>
      </c>
      <c r="AK13" s="24">
        <f>'TRIBULAN III'!AL21</f>
        <v>3</v>
      </c>
      <c r="AL13" s="24">
        <f>'TRIBULAN III'!AM21</f>
        <v>2</v>
      </c>
      <c r="AM13" s="24">
        <f>'TRIBULAN III'!AN21</f>
        <v>0</v>
      </c>
      <c r="AN13" s="24">
        <f>'TRIBULAN III'!AO21</f>
        <v>1</v>
      </c>
      <c r="AO13" s="24">
        <f>'TRIBULAN III'!AP21</f>
        <v>0</v>
      </c>
      <c r="AP13" s="24">
        <f>'TRIBULAN III'!AQ21</f>
        <v>0</v>
      </c>
      <c r="AQ13" s="24">
        <f>'TRIBULAN III'!AR21</f>
        <v>0</v>
      </c>
      <c r="AR13" s="24">
        <f>'TRIBULAN III'!AS21</f>
        <v>0</v>
      </c>
      <c r="AS13" s="24">
        <f>'TRIBULAN III'!AT21</f>
        <v>0</v>
      </c>
      <c r="AT13" s="24">
        <f>'TRIBULAN III'!AU21</f>
        <v>0</v>
      </c>
      <c r="AU13" s="24">
        <f>'TRIBULAN III'!AV21</f>
        <v>0</v>
      </c>
      <c r="AV13" s="24">
        <f>'TRIBULAN III'!AW21</f>
        <v>0</v>
      </c>
      <c r="AW13" s="24">
        <f>'TRIBULAN III'!AX21</f>
        <v>1</v>
      </c>
      <c r="AX13" s="24">
        <f>'TRIBULAN III'!AY21</f>
        <v>15</v>
      </c>
      <c r="AY13" s="24">
        <f>'TRIBULAN III'!AZ21</f>
        <v>92</v>
      </c>
      <c r="AZ13" s="24">
        <f>'TRIBULAN III'!BA21</f>
        <v>30</v>
      </c>
      <c r="BA13" s="24">
        <f>'TRIBULAN III'!BB21</f>
        <v>32.608695652173914</v>
      </c>
      <c r="BB13" s="24">
        <f>'TRIBULAN III'!BC21</f>
        <v>0</v>
      </c>
      <c r="BC13" s="24">
        <f>'TRIBULAN III'!BD21</f>
        <v>0</v>
      </c>
      <c r="BD13" s="24">
        <f>'TRIBULAN III'!BE21</f>
        <v>0</v>
      </c>
      <c r="BE13" s="24">
        <f>'TRIBULAN III'!BF21</f>
        <v>0</v>
      </c>
      <c r="BF13" s="24">
        <f>'TRIBULAN III'!BG21</f>
        <v>15</v>
      </c>
      <c r="BG13" s="24">
        <f>'TRIBULAN III'!BH21</f>
        <v>16.304347826086957</v>
      </c>
      <c r="BH13" s="24">
        <f>'TRIBULAN III'!BI21</f>
        <v>45</v>
      </c>
      <c r="BI13" s="24">
        <f>'TRIBULAN III'!BJ21</f>
        <v>48.913043478260867</v>
      </c>
      <c r="BJ13" s="24">
        <f>'TRIBULAN III'!BK21</f>
        <v>47</v>
      </c>
      <c r="BK13" s="24">
        <f>'TRIBULAN III'!BL21</f>
        <v>51.086956521739133</v>
      </c>
      <c r="BL13" s="24">
        <f>'TRIBULAN III'!BM21</f>
        <v>0</v>
      </c>
      <c r="BM13" s="24">
        <f>'TRIBULAN III'!BN21</f>
        <v>0</v>
      </c>
      <c r="BN13" s="24">
        <f>'TRIBULAN III'!BO21</f>
        <v>0</v>
      </c>
      <c r="BO13" s="24">
        <f>'TRIBULAN III'!BP21</f>
        <v>0</v>
      </c>
      <c r="BP13" s="24">
        <f>'TRIBULAN III'!BQ21</f>
        <v>0</v>
      </c>
      <c r="BQ13" s="24">
        <f>'TRIBULAN III'!BR21</f>
        <v>0</v>
      </c>
      <c r="BR13" s="24">
        <f>'TRIBULAN III'!BS21</f>
        <v>0</v>
      </c>
      <c r="BS13" s="24">
        <f>'TRIBULAN III'!BT21</f>
        <v>0</v>
      </c>
      <c r="BT13" s="24">
        <f>'TRIBULAN III'!BU21</f>
        <v>0</v>
      </c>
      <c r="BU13" s="24">
        <f>'TRIBULAN III'!BV21</f>
        <v>0</v>
      </c>
    </row>
    <row r="14" spans="1:73" ht="14.25" customHeight="1">
      <c r="A14" s="100">
        <v>3</v>
      </c>
      <c r="B14" s="102" t="s">
        <v>74</v>
      </c>
      <c r="C14" s="24">
        <f>'TRIBULAN III'!D25</f>
        <v>70</v>
      </c>
      <c r="D14" s="24">
        <f>'TRIBULAN III'!E25</f>
        <v>70</v>
      </c>
      <c r="E14" s="24">
        <f>'TRIBULAN III'!F25</f>
        <v>41</v>
      </c>
      <c r="F14" s="24">
        <f>'TRIBULAN III'!G25</f>
        <v>58.571428571428577</v>
      </c>
      <c r="G14" s="24">
        <f>'TRIBULAN III'!H25</f>
        <v>1</v>
      </c>
      <c r="H14" s="24">
        <f>'TRIBULAN III'!I25</f>
        <v>2.4390243902439024</v>
      </c>
      <c r="I14" s="24">
        <f>'TRIBULAN III'!J25</f>
        <v>0</v>
      </c>
      <c r="J14" s="24">
        <f>'TRIBULAN III'!K25</f>
        <v>0</v>
      </c>
      <c r="K14" s="24">
        <f>'TRIBULAN III'!L25</f>
        <v>7</v>
      </c>
      <c r="L14" s="24">
        <f>'TRIBULAN III'!M25</f>
        <v>0</v>
      </c>
      <c r="M14" s="24">
        <f>'TRIBULAN III'!N25</f>
        <v>64</v>
      </c>
      <c r="N14" s="24">
        <f>'TRIBULAN III'!O25</f>
        <v>91.428571428571431</v>
      </c>
      <c r="O14" s="24">
        <f>'TRIBULAN III'!P25</f>
        <v>4</v>
      </c>
      <c r="P14" s="24">
        <f>'TRIBULAN III'!Q25</f>
        <v>6.25</v>
      </c>
      <c r="Q14" s="24">
        <f>'TRIBULAN III'!R25</f>
        <v>54</v>
      </c>
      <c r="R14" s="24">
        <f>'TRIBULAN III'!S25</f>
        <v>77.142857142857153</v>
      </c>
      <c r="S14" s="24">
        <f>'TRIBULAN III'!T25</f>
        <v>1</v>
      </c>
      <c r="T14" s="24">
        <f>'TRIBULAN III'!U25</f>
        <v>1.8518518518518516</v>
      </c>
      <c r="U14" s="24">
        <f>'TRIBULAN III'!V25</f>
        <v>51</v>
      </c>
      <c r="V14" s="24">
        <f>'TRIBULAN III'!W25</f>
        <v>72.857142857142847</v>
      </c>
      <c r="W14" s="24">
        <f>'TRIBULAN III'!X25</f>
        <v>0</v>
      </c>
      <c r="X14" s="24">
        <f>'TRIBULAN III'!Y25</f>
        <v>0</v>
      </c>
      <c r="Y14" s="24">
        <f>'TRIBULAN III'!Z25</f>
        <v>52</v>
      </c>
      <c r="Z14" s="24">
        <f>'TRIBULAN III'!AA25</f>
        <v>74.285714285714292</v>
      </c>
      <c r="AA14" s="24">
        <f>'TRIBULAN III'!AB25</f>
        <v>0</v>
      </c>
      <c r="AB14" s="24">
        <f>'TRIBULAN III'!AC25</f>
        <v>0</v>
      </c>
      <c r="AC14" s="24">
        <f>'TRIBULAN III'!AD25</f>
        <v>52</v>
      </c>
      <c r="AD14" s="24">
        <f>'TRIBULAN III'!AE25</f>
        <v>74.285714285714292</v>
      </c>
      <c r="AE14" s="24">
        <f>'TRIBULAN III'!AF25</f>
        <v>0</v>
      </c>
      <c r="AF14" s="24">
        <f>'TRIBULAN III'!AG25</f>
        <v>0</v>
      </c>
      <c r="AG14" s="24">
        <f>'TRIBULAN III'!AH25</f>
        <v>52</v>
      </c>
      <c r="AH14" s="24">
        <f>'TRIBULAN III'!AI25</f>
        <v>74.285714285714292</v>
      </c>
      <c r="AI14" s="24">
        <f>'TRIBULAN III'!AJ25</f>
        <v>0</v>
      </c>
      <c r="AJ14" s="24">
        <f>'TRIBULAN III'!AK25</f>
        <v>0</v>
      </c>
      <c r="AK14" s="24">
        <f>'TRIBULAN III'!AL25</f>
        <v>0</v>
      </c>
      <c r="AL14" s="24">
        <f>'TRIBULAN III'!AM25</f>
        <v>4</v>
      </c>
      <c r="AM14" s="24">
        <f>'TRIBULAN III'!AN25</f>
        <v>1</v>
      </c>
      <c r="AN14" s="24">
        <f>'TRIBULAN III'!AO25</f>
        <v>0</v>
      </c>
      <c r="AO14" s="24">
        <f>'TRIBULAN III'!AP25</f>
        <v>0</v>
      </c>
      <c r="AP14" s="24">
        <f>'TRIBULAN III'!AQ25</f>
        <v>0</v>
      </c>
      <c r="AQ14" s="24">
        <f>'TRIBULAN III'!AR25</f>
        <v>2</v>
      </c>
      <c r="AR14" s="24">
        <f>'TRIBULAN III'!AS25</f>
        <v>0</v>
      </c>
      <c r="AS14" s="24">
        <f>'TRIBULAN III'!AT25</f>
        <v>0</v>
      </c>
      <c r="AT14" s="24">
        <f>'TRIBULAN III'!AU25</f>
        <v>0</v>
      </c>
      <c r="AU14" s="24">
        <f>'TRIBULAN III'!AV25</f>
        <v>0</v>
      </c>
      <c r="AV14" s="24">
        <f>'TRIBULAN III'!AW25</f>
        <v>0</v>
      </c>
      <c r="AW14" s="24">
        <f>'TRIBULAN III'!AX25</f>
        <v>2</v>
      </c>
      <c r="AX14" s="24">
        <f>'TRIBULAN III'!AY25</f>
        <v>3</v>
      </c>
      <c r="AY14" s="24">
        <f>'TRIBULAN III'!AZ25</f>
        <v>68</v>
      </c>
      <c r="AZ14" s="24">
        <f>'TRIBULAN III'!BA25</f>
        <v>19</v>
      </c>
      <c r="BA14" s="24">
        <f>'TRIBULAN III'!BB25</f>
        <v>27.941176470588236</v>
      </c>
      <c r="BB14" s="24">
        <f>'TRIBULAN III'!BC25</f>
        <v>0</v>
      </c>
      <c r="BC14" s="24">
        <f>'TRIBULAN III'!BD25</f>
        <v>0</v>
      </c>
      <c r="BD14" s="24">
        <f>'TRIBULAN III'!BE25</f>
        <v>0</v>
      </c>
      <c r="BE14" s="24">
        <f>'TRIBULAN III'!BF25</f>
        <v>0</v>
      </c>
      <c r="BF14" s="24">
        <f>'TRIBULAN III'!BG25</f>
        <v>15</v>
      </c>
      <c r="BG14" s="24">
        <f>'TRIBULAN III'!BH25</f>
        <v>22.058823529411764</v>
      </c>
      <c r="BH14" s="24">
        <f>'TRIBULAN III'!BI25</f>
        <v>34</v>
      </c>
      <c r="BI14" s="24">
        <f>'TRIBULAN III'!BJ25</f>
        <v>50</v>
      </c>
      <c r="BJ14" s="24">
        <f>'TRIBULAN III'!BK25</f>
        <v>34</v>
      </c>
      <c r="BK14" s="24">
        <f>'TRIBULAN III'!BL25</f>
        <v>50</v>
      </c>
      <c r="BL14" s="24">
        <f>'TRIBULAN III'!BM25</f>
        <v>0</v>
      </c>
      <c r="BM14" s="24">
        <f>'TRIBULAN III'!BN25</f>
        <v>0</v>
      </c>
      <c r="BN14" s="24">
        <f>'TRIBULAN III'!BO25</f>
        <v>0</v>
      </c>
      <c r="BO14" s="24">
        <f>'TRIBULAN III'!BP25</f>
        <v>0</v>
      </c>
      <c r="BP14" s="24">
        <f>'TRIBULAN III'!BQ25</f>
        <v>0</v>
      </c>
      <c r="BQ14" s="24">
        <f>'TRIBULAN III'!BR25</f>
        <v>0</v>
      </c>
      <c r="BR14" s="24">
        <f>'TRIBULAN III'!BS25</f>
        <v>0</v>
      </c>
      <c r="BS14" s="24">
        <f>'TRIBULAN III'!BT25</f>
        <v>0</v>
      </c>
      <c r="BT14" s="24">
        <f>'TRIBULAN III'!BU25</f>
        <v>0</v>
      </c>
      <c r="BU14" s="24">
        <f>'TRIBULAN III'!BV25</f>
        <v>0</v>
      </c>
    </row>
    <row r="15" spans="1:73" ht="14.25" customHeight="1">
      <c r="A15" s="100">
        <v>4</v>
      </c>
      <c r="B15" s="102" t="s">
        <v>141</v>
      </c>
      <c r="C15" s="24">
        <f>'TRIBULAN III'!D28</f>
        <v>121</v>
      </c>
      <c r="D15" s="24">
        <f>'TRIBULAN III'!E28</f>
        <v>108</v>
      </c>
      <c r="E15" s="24">
        <f>'TRIBULAN III'!F28</f>
        <v>89</v>
      </c>
      <c r="F15" s="24">
        <f>'TRIBULAN III'!G28</f>
        <v>73.553719008264466</v>
      </c>
      <c r="G15" s="24">
        <f>'TRIBULAN III'!H28</f>
        <v>18</v>
      </c>
      <c r="H15" s="24">
        <f>'TRIBULAN III'!I28</f>
        <v>20.224719101123593</v>
      </c>
      <c r="I15" s="24">
        <f>'TRIBULAN III'!J28</f>
        <v>0</v>
      </c>
      <c r="J15" s="24">
        <f>'TRIBULAN III'!K28</f>
        <v>0</v>
      </c>
      <c r="K15" s="24">
        <f>'TRIBULAN III'!L28</f>
        <v>5</v>
      </c>
      <c r="L15" s="24">
        <f>'TRIBULAN III'!M28</f>
        <v>0</v>
      </c>
      <c r="M15" s="24">
        <f>'TRIBULAN III'!N28</f>
        <v>121</v>
      </c>
      <c r="N15" s="24">
        <f>'TRIBULAN III'!O28</f>
        <v>100</v>
      </c>
      <c r="O15" s="24">
        <f>'TRIBULAN III'!P28</f>
        <v>13</v>
      </c>
      <c r="P15" s="24">
        <f>'TRIBULAN III'!Q28</f>
        <v>10.743801652892563</v>
      </c>
      <c r="Q15" s="24">
        <f>'TRIBULAN III'!R28</f>
        <v>121</v>
      </c>
      <c r="R15" s="24">
        <f>'TRIBULAN III'!S28</f>
        <v>100</v>
      </c>
      <c r="S15" s="24">
        <f>'TRIBULAN III'!T28</f>
        <v>0</v>
      </c>
      <c r="T15" s="24">
        <f>'TRIBULAN III'!U28</f>
        <v>0</v>
      </c>
      <c r="U15" s="24">
        <f>'TRIBULAN III'!V28</f>
        <v>40</v>
      </c>
      <c r="V15" s="24">
        <f>'TRIBULAN III'!W28</f>
        <v>33.057851239669425</v>
      </c>
      <c r="W15" s="24">
        <f>'TRIBULAN III'!X28</f>
        <v>0</v>
      </c>
      <c r="X15" s="24">
        <f>'TRIBULAN III'!Y28</f>
        <v>0</v>
      </c>
      <c r="Y15" s="24">
        <f>'TRIBULAN III'!Z28</f>
        <v>121</v>
      </c>
      <c r="Z15" s="24">
        <f>'TRIBULAN III'!AA28</f>
        <v>100</v>
      </c>
      <c r="AA15" s="24">
        <f>'TRIBULAN III'!AB28</f>
        <v>0</v>
      </c>
      <c r="AB15" s="24">
        <f>'TRIBULAN III'!AC28</f>
        <v>0</v>
      </c>
      <c r="AC15" s="24">
        <f>'TRIBULAN III'!AD28</f>
        <v>111</v>
      </c>
      <c r="AD15" s="24">
        <f>'TRIBULAN III'!AE28</f>
        <v>91.735537190082653</v>
      </c>
      <c r="AE15" s="24">
        <f>'TRIBULAN III'!AF28</f>
        <v>0</v>
      </c>
      <c r="AF15" s="24">
        <f>'TRIBULAN III'!AG28</f>
        <v>0</v>
      </c>
      <c r="AG15" s="24">
        <f>'TRIBULAN III'!AH28</f>
        <v>121</v>
      </c>
      <c r="AH15" s="24">
        <f>'TRIBULAN III'!AI28</f>
        <v>100</v>
      </c>
      <c r="AI15" s="24">
        <f>'TRIBULAN III'!AJ28</f>
        <v>0</v>
      </c>
      <c r="AJ15" s="24">
        <f>'TRIBULAN III'!AK28</f>
        <v>0</v>
      </c>
      <c r="AK15" s="24">
        <f>'TRIBULAN III'!AL28</f>
        <v>12</v>
      </c>
      <c r="AL15" s="24">
        <f>'TRIBULAN III'!AM28</f>
        <v>3</v>
      </c>
      <c r="AM15" s="24">
        <f>'TRIBULAN III'!AN28</f>
        <v>3</v>
      </c>
      <c r="AN15" s="24">
        <f>'TRIBULAN III'!AO28</f>
        <v>3</v>
      </c>
      <c r="AO15" s="24">
        <f>'TRIBULAN III'!AP28</f>
        <v>3</v>
      </c>
      <c r="AP15" s="24">
        <f>'TRIBULAN III'!AQ28</f>
        <v>1</v>
      </c>
      <c r="AQ15" s="24">
        <f>'TRIBULAN III'!AR28</f>
        <v>2</v>
      </c>
      <c r="AR15" s="24">
        <f>'TRIBULAN III'!AS28</f>
        <v>0</v>
      </c>
      <c r="AS15" s="24">
        <f>'TRIBULAN III'!AT28</f>
        <v>0</v>
      </c>
      <c r="AT15" s="24">
        <f>'TRIBULAN III'!AU28</f>
        <v>0</v>
      </c>
      <c r="AU15" s="24">
        <f>'TRIBULAN III'!AV28</f>
        <v>0</v>
      </c>
      <c r="AV15" s="24">
        <f>'TRIBULAN III'!AW28</f>
        <v>0</v>
      </c>
      <c r="AW15" s="24">
        <f>'TRIBULAN III'!AX28</f>
        <v>0</v>
      </c>
      <c r="AX15" s="24">
        <f>'TRIBULAN III'!AY28</f>
        <v>0</v>
      </c>
      <c r="AY15" s="24">
        <f>'TRIBULAN III'!AZ28</f>
        <v>108</v>
      </c>
      <c r="AZ15" s="24">
        <f>'TRIBULAN III'!BA28</f>
        <v>0</v>
      </c>
      <c r="BA15" s="24">
        <f>'TRIBULAN III'!BB28</f>
        <v>0</v>
      </c>
      <c r="BB15" s="24">
        <f>'TRIBULAN III'!BC28</f>
        <v>0</v>
      </c>
      <c r="BC15" s="24">
        <f>'TRIBULAN III'!BD28</f>
        <v>0</v>
      </c>
      <c r="BD15" s="24">
        <f>'TRIBULAN III'!BE28</f>
        <v>49</v>
      </c>
      <c r="BE15" s="24">
        <f>'TRIBULAN III'!BF28</f>
        <v>45.370370370370374</v>
      </c>
      <c r="BF15" s="24">
        <f>'TRIBULAN III'!BG28</f>
        <v>29</v>
      </c>
      <c r="BG15" s="24">
        <f>'TRIBULAN III'!BH28</f>
        <v>26.851851851851855</v>
      </c>
      <c r="BH15" s="24">
        <f>'TRIBULAN III'!BI28</f>
        <v>78</v>
      </c>
      <c r="BI15" s="24">
        <f>'TRIBULAN III'!BJ28</f>
        <v>72.222222222222214</v>
      </c>
      <c r="BJ15" s="24">
        <f>'TRIBULAN III'!BK28</f>
        <v>30</v>
      </c>
      <c r="BK15" s="24">
        <f>'TRIBULAN III'!BL28</f>
        <v>27.777777777777779</v>
      </c>
      <c r="BL15" s="24">
        <f>'TRIBULAN III'!BM28</f>
        <v>0</v>
      </c>
      <c r="BM15" s="24">
        <f>'TRIBULAN III'!BN28</f>
        <v>0</v>
      </c>
      <c r="BN15" s="24">
        <f>'TRIBULAN III'!BO28</f>
        <v>0</v>
      </c>
      <c r="BO15" s="24">
        <f>'TRIBULAN III'!BP28</f>
        <v>0</v>
      </c>
      <c r="BP15" s="24">
        <f>'TRIBULAN III'!BQ28</f>
        <v>0</v>
      </c>
      <c r="BQ15" s="24">
        <f>'TRIBULAN III'!BR28</f>
        <v>0</v>
      </c>
      <c r="BR15" s="24">
        <f>'TRIBULAN III'!BS28</f>
        <v>0</v>
      </c>
      <c r="BS15" s="24">
        <f>'TRIBULAN III'!BT28</f>
        <v>0</v>
      </c>
      <c r="BT15" s="24">
        <f>'TRIBULAN III'!BU28</f>
        <v>0</v>
      </c>
      <c r="BU15" s="24">
        <f>'TRIBULAN III'!BV28</f>
        <v>0</v>
      </c>
    </row>
    <row r="16" spans="1:73" ht="14.25" customHeight="1">
      <c r="A16" s="100">
        <v>5</v>
      </c>
      <c r="B16" s="102" t="s">
        <v>142</v>
      </c>
      <c r="C16" s="24">
        <f>'TRIBULAN III'!D33</f>
        <v>259</v>
      </c>
      <c r="D16" s="24">
        <f>'TRIBULAN III'!E33</f>
        <v>233</v>
      </c>
      <c r="E16" s="24">
        <f>'TRIBULAN III'!F33</f>
        <v>164</v>
      </c>
      <c r="F16" s="24">
        <f>'TRIBULAN III'!G33</f>
        <v>63.320463320463318</v>
      </c>
      <c r="G16" s="24">
        <f>'TRIBULAN III'!H33</f>
        <v>53</v>
      </c>
      <c r="H16" s="24">
        <f>'TRIBULAN III'!I33</f>
        <v>32.31707317073171</v>
      </c>
      <c r="I16" s="24">
        <f>'TRIBULAN III'!J33</f>
        <v>0</v>
      </c>
      <c r="J16" s="24">
        <f>'TRIBULAN III'!K33</f>
        <v>0</v>
      </c>
      <c r="K16" s="24">
        <f>'TRIBULAN III'!L33</f>
        <v>25</v>
      </c>
      <c r="L16" s="24">
        <f>'TRIBULAN III'!M33</f>
        <v>0</v>
      </c>
      <c r="M16" s="24">
        <f>'TRIBULAN III'!N33</f>
        <v>253</v>
      </c>
      <c r="N16" s="24">
        <f>'TRIBULAN III'!O33</f>
        <v>97.683397683397686</v>
      </c>
      <c r="O16" s="24">
        <f>'TRIBULAN III'!P33</f>
        <v>28</v>
      </c>
      <c r="P16" s="24">
        <f>'TRIBULAN III'!Q33</f>
        <v>11.067193675889328</v>
      </c>
      <c r="Q16" s="24">
        <f>'TRIBULAN III'!R33</f>
        <v>165</v>
      </c>
      <c r="R16" s="24">
        <f>'TRIBULAN III'!S33</f>
        <v>63.706563706563699</v>
      </c>
      <c r="S16" s="24">
        <f>'TRIBULAN III'!T33</f>
        <v>14</v>
      </c>
      <c r="T16" s="24">
        <f>'TRIBULAN III'!U33</f>
        <v>8.4848484848484862</v>
      </c>
      <c r="U16" s="24">
        <f>'TRIBULAN III'!V33</f>
        <v>156</v>
      </c>
      <c r="V16" s="24">
        <f>'TRIBULAN III'!W33</f>
        <v>60.231660231660236</v>
      </c>
      <c r="W16" s="24">
        <f>'TRIBULAN III'!X33</f>
        <v>5</v>
      </c>
      <c r="X16" s="24">
        <f>'TRIBULAN III'!Y33</f>
        <v>3.2051282051282048</v>
      </c>
      <c r="Y16" s="24">
        <f>'TRIBULAN III'!Z33</f>
        <v>165</v>
      </c>
      <c r="Z16" s="24">
        <f>'TRIBULAN III'!AA33</f>
        <v>63.706563706563699</v>
      </c>
      <c r="AA16" s="24">
        <f>'TRIBULAN III'!AB33</f>
        <v>0</v>
      </c>
      <c r="AB16" s="24">
        <f>'TRIBULAN III'!AC33</f>
        <v>0</v>
      </c>
      <c r="AC16" s="24">
        <f>'TRIBULAN III'!AD33</f>
        <v>165</v>
      </c>
      <c r="AD16" s="24">
        <f>'TRIBULAN III'!AE33</f>
        <v>63.706563706563699</v>
      </c>
      <c r="AE16" s="24">
        <f>'TRIBULAN III'!AF33</f>
        <v>1</v>
      </c>
      <c r="AF16" s="24">
        <f>'TRIBULAN III'!AG33</f>
        <v>0.60606060606060608</v>
      </c>
      <c r="AG16" s="24">
        <f>'TRIBULAN III'!AH33</f>
        <v>165</v>
      </c>
      <c r="AH16" s="24">
        <f>'TRIBULAN III'!AI33</f>
        <v>63.706563706563699</v>
      </c>
      <c r="AI16" s="24">
        <f>'TRIBULAN III'!AJ33</f>
        <v>0</v>
      </c>
      <c r="AJ16" s="24">
        <f>'TRIBULAN III'!AK33</f>
        <v>0</v>
      </c>
      <c r="AK16" s="24">
        <f>'TRIBULAN III'!AL33</f>
        <v>0</v>
      </c>
      <c r="AL16" s="24">
        <f>'TRIBULAN III'!AM33</f>
        <v>9</v>
      </c>
      <c r="AM16" s="24">
        <f>'TRIBULAN III'!AN33</f>
        <v>9</v>
      </c>
      <c r="AN16" s="24">
        <f>'TRIBULAN III'!AO33</f>
        <v>3</v>
      </c>
      <c r="AO16" s="24">
        <f>'TRIBULAN III'!AP33</f>
        <v>0</v>
      </c>
      <c r="AP16" s="24">
        <f>'TRIBULAN III'!AQ33</f>
        <v>0</v>
      </c>
      <c r="AQ16" s="24">
        <f>'TRIBULAN III'!AR33</f>
        <v>7</v>
      </c>
      <c r="AR16" s="24">
        <f>'TRIBULAN III'!AS33</f>
        <v>1</v>
      </c>
      <c r="AS16" s="24">
        <f>'TRIBULAN III'!AT33</f>
        <v>0</v>
      </c>
      <c r="AT16" s="24">
        <f>'TRIBULAN III'!AU33</f>
        <v>0</v>
      </c>
      <c r="AU16" s="24">
        <f>'TRIBULAN III'!AV33</f>
        <v>0</v>
      </c>
      <c r="AV16" s="24">
        <f>'TRIBULAN III'!AW33</f>
        <v>5</v>
      </c>
      <c r="AW16" s="24">
        <f>'TRIBULAN III'!AX33</f>
        <v>1</v>
      </c>
      <c r="AX16" s="24">
        <f>'TRIBULAN III'!AY33</f>
        <v>6</v>
      </c>
      <c r="AY16" s="24">
        <f>'TRIBULAN III'!AZ33</f>
        <v>205</v>
      </c>
      <c r="AZ16" s="24">
        <f>'TRIBULAN III'!BA33</f>
        <v>28</v>
      </c>
      <c r="BA16" s="24">
        <f>'TRIBULAN III'!BB33</f>
        <v>13.658536585365855</v>
      </c>
      <c r="BB16" s="24">
        <f>'TRIBULAN III'!BC33</f>
        <v>0</v>
      </c>
      <c r="BC16" s="24">
        <f>'TRIBULAN III'!BD33</f>
        <v>0</v>
      </c>
      <c r="BD16" s="24">
        <f>'TRIBULAN III'!BE33</f>
        <v>1</v>
      </c>
      <c r="BE16" s="24">
        <f>'TRIBULAN III'!BF33</f>
        <v>0.48780487804878048</v>
      </c>
      <c r="BF16" s="24">
        <f>'TRIBULAN III'!BG33</f>
        <v>111</v>
      </c>
      <c r="BG16" s="24">
        <f>'TRIBULAN III'!BH33</f>
        <v>54.146341463414636</v>
      </c>
      <c r="BH16" s="24">
        <f>'TRIBULAN III'!BI33</f>
        <v>140</v>
      </c>
      <c r="BI16" s="24">
        <f>'TRIBULAN III'!BJ33</f>
        <v>68.292682926829272</v>
      </c>
      <c r="BJ16" s="24">
        <f>'TRIBULAN III'!BK33</f>
        <v>65</v>
      </c>
      <c r="BK16" s="24">
        <f>'TRIBULAN III'!BL33</f>
        <v>31.707317073170731</v>
      </c>
      <c r="BL16" s="24">
        <f>'TRIBULAN III'!BM33</f>
        <v>0</v>
      </c>
      <c r="BM16" s="24">
        <f>'TRIBULAN III'!BN33</f>
        <v>0</v>
      </c>
      <c r="BN16" s="24">
        <f>'TRIBULAN III'!BO33</f>
        <v>0</v>
      </c>
      <c r="BO16" s="24">
        <f>'TRIBULAN III'!BP33</f>
        <v>0</v>
      </c>
      <c r="BP16" s="24">
        <f>'TRIBULAN III'!BQ33</f>
        <v>0</v>
      </c>
      <c r="BQ16" s="24">
        <f>'TRIBULAN III'!BR33</f>
        <v>0</v>
      </c>
      <c r="BR16" s="24">
        <f>'TRIBULAN III'!BS33</f>
        <v>0</v>
      </c>
      <c r="BS16" s="24">
        <f>'TRIBULAN III'!BT33</f>
        <v>0</v>
      </c>
      <c r="BT16" s="24">
        <f>'TRIBULAN III'!BU33</f>
        <v>0</v>
      </c>
      <c r="BU16" s="24">
        <f>'TRIBULAN III'!BV33</f>
        <v>0</v>
      </c>
    </row>
    <row r="17" spans="1:73" ht="14.25" customHeight="1">
      <c r="A17" s="100">
        <v>6</v>
      </c>
      <c r="B17" s="102" t="s">
        <v>143</v>
      </c>
      <c r="C17" s="24">
        <f>'TRIBULAN III'!D36</f>
        <v>171</v>
      </c>
      <c r="D17" s="24">
        <f>'TRIBULAN III'!E36</f>
        <v>166</v>
      </c>
      <c r="E17" s="24">
        <f>'TRIBULAN III'!F36</f>
        <v>94</v>
      </c>
      <c r="F17" s="24">
        <f>'TRIBULAN III'!G36</f>
        <v>54.970760233918128</v>
      </c>
      <c r="G17" s="24">
        <f>'TRIBULAN III'!H36</f>
        <v>35</v>
      </c>
      <c r="H17" s="24">
        <f>'TRIBULAN III'!I36</f>
        <v>37.234042553191486</v>
      </c>
      <c r="I17" s="24">
        <f>'TRIBULAN III'!J36</f>
        <v>0</v>
      </c>
      <c r="J17" s="24">
        <f>'TRIBULAN III'!K36</f>
        <v>0</v>
      </c>
      <c r="K17" s="24">
        <f>'TRIBULAN III'!L36</f>
        <v>9</v>
      </c>
      <c r="L17" s="24">
        <f>'TRIBULAN III'!M36</f>
        <v>0</v>
      </c>
      <c r="M17" s="24">
        <f>'TRIBULAN III'!N36</f>
        <v>100</v>
      </c>
      <c r="N17" s="24">
        <f>'TRIBULAN III'!O36</f>
        <v>58.479532163742689</v>
      </c>
      <c r="O17" s="24">
        <f>'TRIBULAN III'!P36</f>
        <v>8</v>
      </c>
      <c r="P17" s="24">
        <f>'TRIBULAN III'!Q36</f>
        <v>8</v>
      </c>
      <c r="Q17" s="24">
        <f>'TRIBULAN III'!R36</f>
        <v>58</v>
      </c>
      <c r="R17" s="24">
        <f>'TRIBULAN III'!S36</f>
        <v>33.918128654970758</v>
      </c>
      <c r="S17" s="24">
        <f>'TRIBULAN III'!T36</f>
        <v>16</v>
      </c>
      <c r="T17" s="24">
        <f>'TRIBULAN III'!U36</f>
        <v>27.586206896551722</v>
      </c>
      <c r="U17" s="24">
        <f>'TRIBULAN III'!V36</f>
        <v>90</v>
      </c>
      <c r="V17" s="24">
        <f>'TRIBULAN III'!W36</f>
        <v>52.631578947368418</v>
      </c>
      <c r="W17" s="24">
        <f>'TRIBULAN III'!X36</f>
        <v>3</v>
      </c>
      <c r="X17" s="24">
        <f>'TRIBULAN III'!Y36</f>
        <v>3.3333333333333335</v>
      </c>
      <c r="Y17" s="24">
        <f>'TRIBULAN III'!Z36</f>
        <v>149</v>
      </c>
      <c r="Z17" s="24">
        <f>'TRIBULAN III'!AA36</f>
        <v>87.134502923976612</v>
      </c>
      <c r="AA17" s="24">
        <f>'TRIBULAN III'!AB36</f>
        <v>0</v>
      </c>
      <c r="AB17" s="24">
        <f>'TRIBULAN III'!AC36</f>
        <v>0</v>
      </c>
      <c r="AC17" s="24">
        <f>'TRIBULAN III'!AD36</f>
        <v>149</v>
      </c>
      <c r="AD17" s="24">
        <f>'TRIBULAN III'!AE36</f>
        <v>87.134502923976612</v>
      </c>
      <c r="AE17" s="24">
        <f>'TRIBULAN III'!AF36</f>
        <v>2</v>
      </c>
      <c r="AF17" s="24">
        <f>'TRIBULAN III'!AG36</f>
        <v>1.3422818791946309</v>
      </c>
      <c r="AG17" s="24">
        <f>'TRIBULAN III'!AH36</f>
        <v>149</v>
      </c>
      <c r="AH17" s="24">
        <f>'TRIBULAN III'!AI36</f>
        <v>87.134502923976612</v>
      </c>
      <c r="AI17" s="24">
        <f>'TRIBULAN III'!AJ36</f>
        <v>0</v>
      </c>
      <c r="AJ17" s="24">
        <f>'TRIBULAN III'!AK36</f>
        <v>0</v>
      </c>
      <c r="AK17" s="24">
        <f>'TRIBULAN III'!AL36</f>
        <v>0</v>
      </c>
      <c r="AL17" s="24">
        <f>'TRIBULAN III'!AM36</f>
        <v>2</v>
      </c>
      <c r="AM17" s="24">
        <f>'TRIBULAN III'!AN36</f>
        <v>3</v>
      </c>
      <c r="AN17" s="24">
        <f>'TRIBULAN III'!AO36</f>
        <v>0</v>
      </c>
      <c r="AO17" s="24">
        <f>'TRIBULAN III'!AP36</f>
        <v>1</v>
      </c>
      <c r="AP17" s="24">
        <f>'TRIBULAN III'!AQ36</f>
        <v>0</v>
      </c>
      <c r="AQ17" s="24">
        <f>'TRIBULAN III'!AR36</f>
        <v>15</v>
      </c>
      <c r="AR17" s="24">
        <f>'TRIBULAN III'!AS36</f>
        <v>0</v>
      </c>
      <c r="AS17" s="24">
        <f>'TRIBULAN III'!AT36</f>
        <v>0</v>
      </c>
      <c r="AT17" s="24">
        <f>'TRIBULAN III'!AU36</f>
        <v>0</v>
      </c>
      <c r="AU17" s="24">
        <f>'TRIBULAN III'!AV36</f>
        <v>1</v>
      </c>
      <c r="AV17" s="24">
        <f>'TRIBULAN III'!AW36</f>
        <v>0</v>
      </c>
      <c r="AW17" s="24">
        <f>'TRIBULAN III'!AX36</f>
        <v>2</v>
      </c>
      <c r="AX17" s="24">
        <f>'TRIBULAN III'!AY36</f>
        <v>17</v>
      </c>
      <c r="AY17" s="24">
        <f>'TRIBULAN III'!AZ36</f>
        <v>111</v>
      </c>
      <c r="AZ17" s="24">
        <f>'TRIBULAN III'!BA36</f>
        <v>34</v>
      </c>
      <c r="BA17" s="24">
        <f>'TRIBULAN III'!BB36</f>
        <v>30.630630630630627</v>
      </c>
      <c r="BB17" s="24">
        <f>'TRIBULAN III'!BC36</f>
        <v>0</v>
      </c>
      <c r="BC17" s="24">
        <f>'TRIBULAN III'!BD36</f>
        <v>0</v>
      </c>
      <c r="BD17" s="24">
        <f>'TRIBULAN III'!BE36</f>
        <v>3</v>
      </c>
      <c r="BE17" s="24">
        <f>'TRIBULAN III'!BF36</f>
        <v>2.7027027027027026</v>
      </c>
      <c r="BF17" s="24">
        <f>'TRIBULAN III'!BG36</f>
        <v>22</v>
      </c>
      <c r="BG17" s="24">
        <f>'TRIBULAN III'!BH36</f>
        <v>19.81981981981982</v>
      </c>
      <c r="BH17" s="24">
        <f>'TRIBULAN III'!BI36</f>
        <v>59</v>
      </c>
      <c r="BI17" s="24">
        <f>'TRIBULAN III'!BJ36</f>
        <v>53.153153153153156</v>
      </c>
      <c r="BJ17" s="24">
        <f>'TRIBULAN III'!BK36</f>
        <v>52</v>
      </c>
      <c r="BK17" s="24">
        <f>'TRIBULAN III'!BL36</f>
        <v>46.846846846846844</v>
      </c>
      <c r="BL17" s="24">
        <f>'TRIBULAN III'!BM36</f>
        <v>0</v>
      </c>
      <c r="BM17" s="24">
        <f>'TRIBULAN III'!BN36</f>
        <v>0</v>
      </c>
      <c r="BN17" s="24">
        <f>'TRIBULAN III'!BO36</f>
        <v>0</v>
      </c>
      <c r="BO17" s="24">
        <f>'TRIBULAN III'!BP36</f>
        <v>0</v>
      </c>
      <c r="BP17" s="24">
        <f>'TRIBULAN III'!BQ36</f>
        <v>0</v>
      </c>
      <c r="BQ17" s="24">
        <f>'TRIBULAN III'!BR36</f>
        <v>0</v>
      </c>
      <c r="BR17" s="24">
        <f>'TRIBULAN III'!BS36</f>
        <v>0</v>
      </c>
      <c r="BS17" s="24">
        <f>'TRIBULAN III'!BT36</f>
        <v>0</v>
      </c>
      <c r="BT17" s="24">
        <f>'TRIBULAN III'!BU36</f>
        <v>0</v>
      </c>
      <c r="BU17" s="24">
        <f>'TRIBULAN III'!BV36</f>
        <v>0</v>
      </c>
    </row>
    <row r="18" spans="1:73" ht="14.25" customHeight="1">
      <c r="A18" s="100">
        <v>7</v>
      </c>
      <c r="B18" s="102" t="s">
        <v>144</v>
      </c>
      <c r="C18" s="24">
        <f>'TRIBULAN III'!D41</f>
        <v>246</v>
      </c>
      <c r="D18" s="24">
        <f>'TRIBULAN III'!E41</f>
        <v>235</v>
      </c>
      <c r="E18" s="24">
        <f>'TRIBULAN III'!F41</f>
        <v>167</v>
      </c>
      <c r="F18" s="24">
        <f>'TRIBULAN III'!G41</f>
        <v>67.886178861788622</v>
      </c>
      <c r="G18" s="24">
        <f>'TRIBULAN III'!H41</f>
        <v>54</v>
      </c>
      <c r="H18" s="24">
        <f>'TRIBULAN III'!I41</f>
        <v>32.335329341317362</v>
      </c>
      <c r="I18" s="24">
        <f>'TRIBULAN III'!J41</f>
        <v>0</v>
      </c>
      <c r="J18" s="24">
        <f>'TRIBULAN III'!K41</f>
        <v>0</v>
      </c>
      <c r="K18" s="24">
        <f>'TRIBULAN III'!L41</f>
        <v>26</v>
      </c>
      <c r="L18" s="24">
        <f>'TRIBULAN III'!M41</f>
        <v>1</v>
      </c>
      <c r="M18" s="24">
        <f>'TRIBULAN III'!N41</f>
        <v>240</v>
      </c>
      <c r="N18" s="24">
        <f>'TRIBULAN III'!O41</f>
        <v>97.560975609756099</v>
      </c>
      <c r="O18" s="24">
        <f>'TRIBULAN III'!P41</f>
        <v>27</v>
      </c>
      <c r="P18" s="24">
        <f>'TRIBULAN III'!Q41</f>
        <v>11.25</v>
      </c>
      <c r="Q18" s="24">
        <f>'TRIBULAN III'!R41</f>
        <v>189</v>
      </c>
      <c r="R18" s="24">
        <f>'TRIBULAN III'!S41</f>
        <v>76.829268292682926</v>
      </c>
      <c r="S18" s="24">
        <f>'TRIBULAN III'!T41</f>
        <v>6</v>
      </c>
      <c r="T18" s="24">
        <f>'TRIBULAN III'!U41</f>
        <v>3.1746031746031744</v>
      </c>
      <c r="U18" s="24">
        <f>'TRIBULAN III'!V41</f>
        <v>188</v>
      </c>
      <c r="V18" s="24">
        <f>'TRIBULAN III'!W41</f>
        <v>76.422764227642276</v>
      </c>
      <c r="W18" s="24">
        <f>'TRIBULAN III'!X41</f>
        <v>6</v>
      </c>
      <c r="X18" s="24">
        <f>'TRIBULAN III'!Y41</f>
        <v>3.1914893617021276</v>
      </c>
      <c r="Y18" s="24">
        <f>'TRIBULAN III'!Z41</f>
        <v>188</v>
      </c>
      <c r="Z18" s="24">
        <f>'TRIBULAN III'!AA41</f>
        <v>76.422764227642276</v>
      </c>
      <c r="AA18" s="24">
        <f>'TRIBULAN III'!AB41</f>
        <v>0</v>
      </c>
      <c r="AB18" s="24">
        <f>'TRIBULAN III'!AC41</f>
        <v>0</v>
      </c>
      <c r="AC18" s="24">
        <f>'TRIBULAN III'!AD41</f>
        <v>188</v>
      </c>
      <c r="AD18" s="24">
        <f>'TRIBULAN III'!AE41</f>
        <v>76.422764227642276</v>
      </c>
      <c r="AE18" s="24">
        <f>'TRIBULAN III'!AF41</f>
        <v>1</v>
      </c>
      <c r="AF18" s="24">
        <f>'TRIBULAN III'!AG41</f>
        <v>0.53191489361702127</v>
      </c>
      <c r="AG18" s="24">
        <f>'TRIBULAN III'!AH41</f>
        <v>189</v>
      </c>
      <c r="AH18" s="24">
        <f>'TRIBULAN III'!AI41</f>
        <v>76.829268292682926</v>
      </c>
      <c r="AI18" s="24">
        <f>'TRIBULAN III'!AJ41</f>
        <v>0</v>
      </c>
      <c r="AJ18" s="24">
        <f>'TRIBULAN III'!AK41</f>
        <v>0</v>
      </c>
      <c r="AK18" s="24">
        <f>'TRIBULAN III'!AL41</f>
        <v>0</v>
      </c>
      <c r="AL18" s="24">
        <f>'TRIBULAN III'!AM41</f>
        <v>2</v>
      </c>
      <c r="AM18" s="24">
        <f>'TRIBULAN III'!AN41</f>
        <v>3</v>
      </c>
      <c r="AN18" s="24">
        <f>'TRIBULAN III'!AO41</f>
        <v>0</v>
      </c>
      <c r="AO18" s="24">
        <f>'TRIBULAN III'!AP41</f>
        <v>0</v>
      </c>
      <c r="AP18" s="24">
        <f>'TRIBULAN III'!AQ41</f>
        <v>0</v>
      </c>
      <c r="AQ18" s="24">
        <f>'TRIBULAN III'!AR41</f>
        <v>9</v>
      </c>
      <c r="AR18" s="24">
        <f>'TRIBULAN III'!AS41</f>
        <v>0</v>
      </c>
      <c r="AS18" s="24">
        <f>'TRIBULAN III'!AT41</f>
        <v>1</v>
      </c>
      <c r="AT18" s="24">
        <f>'TRIBULAN III'!AU41</f>
        <v>0</v>
      </c>
      <c r="AU18" s="24">
        <f>'TRIBULAN III'!AV41</f>
        <v>0</v>
      </c>
      <c r="AV18" s="24">
        <f>'TRIBULAN III'!AW41</f>
        <v>0</v>
      </c>
      <c r="AW18" s="24">
        <f>'TRIBULAN III'!AX41</f>
        <v>0</v>
      </c>
      <c r="AX18" s="24">
        <f>'TRIBULAN III'!AY41</f>
        <v>9</v>
      </c>
      <c r="AY18" s="24">
        <f>'TRIBULAN III'!AZ41</f>
        <v>258</v>
      </c>
      <c r="AZ18" s="24">
        <f>'TRIBULAN III'!BA41</f>
        <v>33</v>
      </c>
      <c r="BA18" s="24">
        <f>'TRIBULAN III'!BB41</f>
        <v>12.790697674418606</v>
      </c>
      <c r="BB18" s="24">
        <f>'TRIBULAN III'!BC41</f>
        <v>0</v>
      </c>
      <c r="BC18" s="24">
        <f>'TRIBULAN III'!BD41</f>
        <v>0</v>
      </c>
      <c r="BD18" s="24">
        <f>'TRIBULAN III'!BE41</f>
        <v>0</v>
      </c>
      <c r="BE18" s="24">
        <f>'TRIBULAN III'!BF41</f>
        <v>0</v>
      </c>
      <c r="BF18" s="24">
        <f>'TRIBULAN III'!BG41</f>
        <v>158</v>
      </c>
      <c r="BG18" s="24">
        <f>'TRIBULAN III'!BH41</f>
        <v>61.240310077519375</v>
      </c>
      <c r="BH18" s="24">
        <f>'TRIBULAN III'!BI41</f>
        <v>191</v>
      </c>
      <c r="BI18" s="24">
        <f>'TRIBULAN III'!BJ41</f>
        <v>74.031007751937977</v>
      </c>
      <c r="BJ18" s="24">
        <f>'TRIBULAN III'!BK41</f>
        <v>67</v>
      </c>
      <c r="BK18" s="24">
        <f>'TRIBULAN III'!BL41</f>
        <v>25.968992248062015</v>
      </c>
      <c r="BL18" s="24">
        <f>'TRIBULAN III'!BM41</f>
        <v>0</v>
      </c>
      <c r="BM18" s="24">
        <f>'TRIBULAN III'!BN41</f>
        <v>0</v>
      </c>
      <c r="BN18" s="24">
        <f>'TRIBULAN III'!BO41</f>
        <v>0</v>
      </c>
      <c r="BO18" s="24">
        <f>'TRIBULAN III'!BP41</f>
        <v>0</v>
      </c>
      <c r="BP18" s="24">
        <f>'TRIBULAN III'!BQ41</f>
        <v>0</v>
      </c>
      <c r="BQ18" s="24">
        <f>'TRIBULAN III'!BR41</f>
        <v>0</v>
      </c>
      <c r="BR18" s="24">
        <f>'TRIBULAN III'!BS41</f>
        <v>0</v>
      </c>
      <c r="BS18" s="24">
        <f>'TRIBULAN III'!BT41</f>
        <v>0</v>
      </c>
      <c r="BT18" s="24">
        <f>'TRIBULAN III'!BU41</f>
        <v>0</v>
      </c>
      <c r="BU18" s="24">
        <f>'TRIBULAN III'!BV41</f>
        <v>0</v>
      </c>
    </row>
    <row r="19" spans="1:73" ht="14.25" customHeight="1">
      <c r="A19" s="100">
        <v>8</v>
      </c>
      <c r="B19" s="102" t="s">
        <v>145</v>
      </c>
      <c r="C19" s="24">
        <f>'TRIBULAN III'!D46</f>
        <v>285</v>
      </c>
      <c r="D19" s="24">
        <f>'TRIBULAN III'!E46</f>
        <v>217</v>
      </c>
      <c r="E19" s="24">
        <f>'TRIBULAN III'!F46</f>
        <v>285</v>
      </c>
      <c r="F19" s="24">
        <f>'TRIBULAN III'!G46</f>
        <v>100</v>
      </c>
      <c r="G19" s="24">
        <f>'TRIBULAN III'!H46</f>
        <v>50</v>
      </c>
      <c r="H19" s="24">
        <f>'TRIBULAN III'!I46</f>
        <v>17.543859649122805</v>
      </c>
      <c r="I19" s="24">
        <f>'TRIBULAN III'!J46</f>
        <v>3</v>
      </c>
      <c r="J19" s="24">
        <f>'TRIBULAN III'!K46</f>
        <v>1.0526315789473684</v>
      </c>
      <c r="K19" s="24">
        <f>'TRIBULAN III'!L46</f>
        <v>24</v>
      </c>
      <c r="L19" s="24">
        <f>'TRIBULAN III'!M46</f>
        <v>0</v>
      </c>
      <c r="M19" s="24">
        <f>'TRIBULAN III'!N46</f>
        <v>285</v>
      </c>
      <c r="N19" s="24">
        <f>'TRIBULAN III'!O46</f>
        <v>100</v>
      </c>
      <c r="O19" s="24">
        <f>'TRIBULAN III'!P46</f>
        <v>26</v>
      </c>
      <c r="P19" s="24">
        <f>'TRIBULAN III'!Q46</f>
        <v>9.1228070175438596</v>
      </c>
      <c r="Q19" s="24">
        <f>'TRIBULAN III'!R46</f>
        <v>285</v>
      </c>
      <c r="R19" s="24">
        <f>'TRIBULAN III'!S46</f>
        <v>100</v>
      </c>
      <c r="S19" s="24">
        <f>'TRIBULAN III'!T46</f>
        <v>25</v>
      </c>
      <c r="T19" s="24">
        <f>'TRIBULAN III'!U46</f>
        <v>8.7719298245614024</v>
      </c>
      <c r="U19" s="24">
        <f>'TRIBULAN III'!V46</f>
        <v>285</v>
      </c>
      <c r="V19" s="24">
        <f>'TRIBULAN III'!W46</f>
        <v>100</v>
      </c>
      <c r="W19" s="24">
        <f>'TRIBULAN III'!X46</f>
        <v>0</v>
      </c>
      <c r="X19" s="24">
        <f>'TRIBULAN III'!Y46</f>
        <v>0</v>
      </c>
      <c r="Y19" s="24">
        <f>'TRIBULAN III'!Z46</f>
        <v>285</v>
      </c>
      <c r="Z19" s="24">
        <f>'TRIBULAN III'!AA46</f>
        <v>100</v>
      </c>
      <c r="AA19" s="24">
        <f>'TRIBULAN III'!AB46</f>
        <v>1</v>
      </c>
      <c r="AB19" s="24">
        <f>'TRIBULAN III'!AC46</f>
        <v>0.35087719298245612</v>
      </c>
      <c r="AC19" s="24">
        <f>'TRIBULAN III'!AD46</f>
        <v>285</v>
      </c>
      <c r="AD19" s="24">
        <f>'TRIBULAN III'!AE46</f>
        <v>100</v>
      </c>
      <c r="AE19" s="24">
        <f>'TRIBULAN III'!AF46</f>
        <v>2</v>
      </c>
      <c r="AF19" s="24">
        <f>'TRIBULAN III'!AG46</f>
        <v>0.70175438596491224</v>
      </c>
      <c r="AG19" s="24">
        <f>'TRIBULAN III'!AH46</f>
        <v>285</v>
      </c>
      <c r="AH19" s="24">
        <f>'TRIBULAN III'!AI46</f>
        <v>100</v>
      </c>
      <c r="AI19" s="24">
        <f>'TRIBULAN III'!AJ46</f>
        <v>0</v>
      </c>
      <c r="AJ19" s="24">
        <f>'TRIBULAN III'!AK46</f>
        <v>0</v>
      </c>
      <c r="AK19" s="24">
        <f>'TRIBULAN III'!AL46</f>
        <v>26</v>
      </c>
      <c r="AL19" s="24">
        <f>'TRIBULAN III'!AM46</f>
        <v>7</v>
      </c>
      <c r="AM19" s="24">
        <f>'TRIBULAN III'!AN46</f>
        <v>0</v>
      </c>
      <c r="AN19" s="24">
        <f>'TRIBULAN III'!AO46</f>
        <v>0</v>
      </c>
      <c r="AO19" s="24">
        <f>'TRIBULAN III'!AP46</f>
        <v>0</v>
      </c>
      <c r="AP19" s="24">
        <f>'TRIBULAN III'!AQ46</f>
        <v>0</v>
      </c>
      <c r="AQ19" s="24">
        <f>'TRIBULAN III'!AR46</f>
        <v>2</v>
      </c>
      <c r="AR19" s="24">
        <f>'TRIBULAN III'!AS46</f>
        <v>5</v>
      </c>
      <c r="AS19" s="24">
        <f>'TRIBULAN III'!AT46</f>
        <v>0</v>
      </c>
      <c r="AT19" s="24">
        <f>'TRIBULAN III'!AU46</f>
        <v>0</v>
      </c>
      <c r="AU19" s="24">
        <f>'TRIBULAN III'!AV46</f>
        <v>0</v>
      </c>
      <c r="AV19" s="24">
        <f>'TRIBULAN III'!AW46</f>
        <v>0</v>
      </c>
      <c r="AW19" s="24">
        <f>'TRIBULAN III'!AX46</f>
        <v>0</v>
      </c>
      <c r="AX19" s="24">
        <f>'TRIBULAN III'!AY46</f>
        <v>16</v>
      </c>
      <c r="AY19" s="24">
        <f>'TRIBULAN III'!AZ46</f>
        <v>235</v>
      </c>
      <c r="AZ19" s="24">
        <f>'TRIBULAN III'!BA46</f>
        <v>42</v>
      </c>
      <c r="BA19" s="24">
        <f>'TRIBULAN III'!BB46</f>
        <v>17.872340425531917</v>
      </c>
      <c r="BB19" s="24">
        <f>'TRIBULAN III'!BC46</f>
        <v>0</v>
      </c>
      <c r="BC19" s="24">
        <f>'TRIBULAN III'!BD46</f>
        <v>0</v>
      </c>
      <c r="BD19" s="24">
        <f>'TRIBULAN III'!BE46</f>
        <v>0</v>
      </c>
      <c r="BE19" s="24">
        <f>'TRIBULAN III'!BF46</f>
        <v>0</v>
      </c>
      <c r="BF19" s="24">
        <f>'TRIBULAN III'!BG46</f>
        <v>133</v>
      </c>
      <c r="BG19" s="24">
        <f>'TRIBULAN III'!BH46</f>
        <v>56.59574468085107</v>
      </c>
      <c r="BH19" s="24">
        <f>'TRIBULAN III'!BI46</f>
        <v>175</v>
      </c>
      <c r="BI19" s="24">
        <f>'TRIBULAN III'!BJ46</f>
        <v>74.468085106382972</v>
      </c>
      <c r="BJ19" s="24">
        <f>'TRIBULAN III'!BK46</f>
        <v>60</v>
      </c>
      <c r="BK19" s="24">
        <f>'TRIBULAN III'!BL46</f>
        <v>25.531914893617021</v>
      </c>
      <c r="BL19" s="24">
        <f>'TRIBULAN III'!BM46</f>
        <v>0</v>
      </c>
      <c r="BM19" s="24">
        <f>'TRIBULAN III'!BN46</f>
        <v>0</v>
      </c>
      <c r="BN19" s="24">
        <f>'TRIBULAN III'!BO46</f>
        <v>0</v>
      </c>
      <c r="BO19" s="24">
        <f>'TRIBULAN III'!BP46</f>
        <v>0</v>
      </c>
      <c r="BP19" s="24">
        <f>'TRIBULAN III'!BQ46</f>
        <v>0</v>
      </c>
      <c r="BQ19" s="24">
        <f>'TRIBULAN III'!BR46</f>
        <v>0</v>
      </c>
      <c r="BR19" s="24">
        <f>'TRIBULAN III'!BS46</f>
        <v>0</v>
      </c>
      <c r="BS19" s="24">
        <f>'TRIBULAN III'!BT46</f>
        <v>0</v>
      </c>
      <c r="BT19" s="24">
        <f>'TRIBULAN III'!BU46</f>
        <v>0</v>
      </c>
      <c r="BU19" s="24">
        <f>'TRIBULAN III'!BV46</f>
        <v>0</v>
      </c>
    </row>
    <row r="20" spans="1:73" ht="14.25" customHeight="1">
      <c r="A20" s="100">
        <v>9</v>
      </c>
      <c r="B20" s="102" t="s">
        <v>98</v>
      </c>
      <c r="C20" s="24">
        <f>'TRIBULAN III'!D51</f>
        <v>189</v>
      </c>
      <c r="D20" s="24">
        <f>'TRIBULAN III'!E51</f>
        <v>161</v>
      </c>
      <c r="E20" s="24">
        <f>'TRIBULAN III'!F51</f>
        <v>136</v>
      </c>
      <c r="F20" s="24">
        <f>'TRIBULAN III'!G51</f>
        <v>71.957671957671948</v>
      </c>
      <c r="G20" s="24">
        <f>'TRIBULAN III'!H51</f>
        <v>43</v>
      </c>
      <c r="H20" s="24">
        <f>'TRIBULAN III'!I51</f>
        <v>31.617647058823529</v>
      </c>
      <c r="I20" s="24">
        <f>'TRIBULAN III'!J51</f>
        <v>0</v>
      </c>
      <c r="J20" s="24">
        <f>'TRIBULAN III'!K51</f>
        <v>0</v>
      </c>
      <c r="K20" s="24">
        <f>'TRIBULAN III'!L51</f>
        <v>32</v>
      </c>
      <c r="L20" s="24">
        <f>'TRIBULAN III'!M51</f>
        <v>0</v>
      </c>
      <c r="M20" s="24">
        <f>'TRIBULAN III'!N51</f>
        <v>189</v>
      </c>
      <c r="N20" s="24">
        <f>'TRIBULAN III'!O51</f>
        <v>100</v>
      </c>
      <c r="O20" s="24">
        <f>'TRIBULAN III'!P51</f>
        <v>21</v>
      </c>
      <c r="P20" s="24">
        <f>'TRIBULAN III'!Q51</f>
        <v>11.111111111111111</v>
      </c>
      <c r="Q20" s="24">
        <f>'TRIBULAN III'!R51</f>
        <v>136</v>
      </c>
      <c r="R20" s="24">
        <f>'TRIBULAN III'!S51</f>
        <v>71.957671957671948</v>
      </c>
      <c r="S20" s="24">
        <f>'TRIBULAN III'!T51</f>
        <v>1</v>
      </c>
      <c r="T20" s="24">
        <f>'TRIBULAN III'!U51</f>
        <v>0.73529411764705876</v>
      </c>
      <c r="U20" s="24">
        <f>'TRIBULAN III'!V51</f>
        <v>136</v>
      </c>
      <c r="V20" s="24">
        <f>'TRIBULAN III'!W51</f>
        <v>71.957671957671948</v>
      </c>
      <c r="W20" s="24">
        <f>'TRIBULAN III'!X51</f>
        <v>15</v>
      </c>
      <c r="X20" s="24">
        <f>'TRIBULAN III'!Y51</f>
        <v>11.029411764705882</v>
      </c>
      <c r="Y20" s="24">
        <f>'TRIBULAN III'!Z51</f>
        <v>136</v>
      </c>
      <c r="Z20" s="24">
        <f>'TRIBULAN III'!AA51</f>
        <v>71.957671957671948</v>
      </c>
      <c r="AA20" s="24">
        <f>'TRIBULAN III'!AB51</f>
        <v>1</v>
      </c>
      <c r="AB20" s="24">
        <f>'TRIBULAN III'!AC51</f>
        <v>0.73529411764705876</v>
      </c>
      <c r="AC20" s="24">
        <f>'TRIBULAN III'!AD51</f>
        <v>136</v>
      </c>
      <c r="AD20" s="24">
        <f>'TRIBULAN III'!AE51</f>
        <v>71.957671957671948</v>
      </c>
      <c r="AE20" s="24">
        <f>'TRIBULAN III'!AF51</f>
        <v>3</v>
      </c>
      <c r="AF20" s="24">
        <f>'TRIBULAN III'!AG51</f>
        <v>2.2058823529411766</v>
      </c>
      <c r="AG20" s="24">
        <f>'TRIBULAN III'!AH51</f>
        <v>136</v>
      </c>
      <c r="AH20" s="24">
        <f>'TRIBULAN III'!AI51</f>
        <v>71.957671957671948</v>
      </c>
      <c r="AI20" s="24">
        <f>'TRIBULAN III'!AJ51</f>
        <v>0</v>
      </c>
      <c r="AJ20" s="24">
        <f>'TRIBULAN III'!AK51</f>
        <v>0</v>
      </c>
      <c r="AK20" s="24">
        <f>'TRIBULAN III'!AL51</f>
        <v>1</v>
      </c>
      <c r="AL20" s="24">
        <f>'TRIBULAN III'!AM51</f>
        <v>4</v>
      </c>
      <c r="AM20" s="24">
        <f>'TRIBULAN III'!AN51</f>
        <v>4</v>
      </c>
      <c r="AN20" s="24">
        <f>'TRIBULAN III'!AO51</f>
        <v>5</v>
      </c>
      <c r="AO20" s="24">
        <f>'TRIBULAN III'!AP51</f>
        <v>1</v>
      </c>
      <c r="AP20" s="24">
        <f>'TRIBULAN III'!AQ51</f>
        <v>3</v>
      </c>
      <c r="AQ20" s="24">
        <f>'TRIBULAN III'!AR51</f>
        <v>5</v>
      </c>
      <c r="AR20" s="24">
        <f>'TRIBULAN III'!AS51</f>
        <v>4</v>
      </c>
      <c r="AS20" s="24">
        <f>'TRIBULAN III'!AT51</f>
        <v>1</v>
      </c>
      <c r="AT20" s="24">
        <f>'TRIBULAN III'!AU51</f>
        <v>0</v>
      </c>
      <c r="AU20" s="24">
        <f>'TRIBULAN III'!AV51</f>
        <v>0</v>
      </c>
      <c r="AV20" s="24">
        <f>'TRIBULAN III'!AW51</f>
        <v>0</v>
      </c>
      <c r="AW20" s="24">
        <f>'TRIBULAN III'!AX51</f>
        <v>8</v>
      </c>
      <c r="AX20" s="24">
        <f>'TRIBULAN III'!AY51</f>
        <v>5</v>
      </c>
      <c r="AY20" s="24">
        <f>'TRIBULAN III'!AZ51</f>
        <v>177</v>
      </c>
      <c r="AZ20" s="24">
        <f>'TRIBULAN III'!BA51</f>
        <v>34</v>
      </c>
      <c r="BA20" s="24">
        <f>'TRIBULAN III'!BB51</f>
        <v>19.209039548022599</v>
      </c>
      <c r="BB20" s="24">
        <f>'TRIBULAN III'!BC51</f>
        <v>0</v>
      </c>
      <c r="BC20" s="24">
        <f>'TRIBULAN III'!BD51</f>
        <v>0</v>
      </c>
      <c r="BD20" s="24">
        <f>'TRIBULAN III'!BE51</f>
        <v>0</v>
      </c>
      <c r="BE20" s="24">
        <f>'TRIBULAN III'!BF51</f>
        <v>0</v>
      </c>
      <c r="BF20" s="24">
        <f>'TRIBULAN III'!BG51</f>
        <v>95</v>
      </c>
      <c r="BG20" s="24">
        <f>'TRIBULAN III'!BH51</f>
        <v>53.672316384180796</v>
      </c>
      <c r="BH20" s="24">
        <f>'TRIBULAN III'!BI51</f>
        <v>129</v>
      </c>
      <c r="BI20" s="24">
        <f>'TRIBULAN III'!BJ51</f>
        <v>72.881355932203391</v>
      </c>
      <c r="BJ20" s="24">
        <f>'TRIBULAN III'!BK51</f>
        <v>48</v>
      </c>
      <c r="BK20" s="24">
        <f>'TRIBULAN III'!BL51</f>
        <v>27.118644067796609</v>
      </c>
      <c r="BL20" s="24">
        <f>'TRIBULAN III'!BM51</f>
        <v>0</v>
      </c>
      <c r="BM20" s="24">
        <f>'TRIBULAN III'!BN51</f>
        <v>0</v>
      </c>
      <c r="BN20" s="24">
        <f>'TRIBULAN III'!BO51</f>
        <v>0</v>
      </c>
      <c r="BO20" s="24">
        <f>'TRIBULAN III'!BP51</f>
        <v>0</v>
      </c>
      <c r="BP20" s="24">
        <f>'TRIBULAN III'!BQ51</f>
        <v>0</v>
      </c>
      <c r="BQ20" s="24">
        <f>'TRIBULAN III'!BR51</f>
        <v>0</v>
      </c>
      <c r="BR20" s="24">
        <f>'TRIBULAN III'!BS51</f>
        <v>0</v>
      </c>
      <c r="BS20" s="24">
        <f>'TRIBULAN III'!BT51</f>
        <v>0</v>
      </c>
      <c r="BT20" s="24">
        <f>'TRIBULAN III'!BU51</f>
        <v>0</v>
      </c>
      <c r="BU20" s="24">
        <f>'TRIBULAN III'!BV51</f>
        <v>0</v>
      </c>
    </row>
    <row r="21" spans="1:73" ht="14.25" customHeight="1">
      <c r="A21" s="100">
        <v>10</v>
      </c>
      <c r="B21" s="102" t="s">
        <v>146</v>
      </c>
      <c r="C21" s="24">
        <f>'TRIBULAN III'!D55</f>
        <v>279</v>
      </c>
      <c r="D21" s="24">
        <f>'TRIBULAN III'!E55</f>
        <v>246</v>
      </c>
      <c r="E21" s="24">
        <f>'TRIBULAN III'!F55</f>
        <v>226</v>
      </c>
      <c r="F21" s="24">
        <f>'TRIBULAN III'!G55</f>
        <v>81.003584229390682</v>
      </c>
      <c r="G21" s="24">
        <f>'TRIBULAN III'!H55</f>
        <v>60</v>
      </c>
      <c r="H21" s="24">
        <f>'TRIBULAN III'!I55</f>
        <v>26.548672566371685</v>
      </c>
      <c r="I21" s="24">
        <f>'TRIBULAN III'!J55</f>
        <v>1</v>
      </c>
      <c r="J21" s="24">
        <f>'TRIBULAN III'!K55</f>
        <v>0.44247787610619471</v>
      </c>
      <c r="K21" s="24">
        <f>'TRIBULAN III'!L55</f>
        <v>0</v>
      </c>
      <c r="L21" s="24">
        <f>'TRIBULAN III'!M55</f>
        <v>0</v>
      </c>
      <c r="M21" s="24">
        <f>'TRIBULAN III'!N55</f>
        <v>279</v>
      </c>
      <c r="N21" s="24">
        <f>'TRIBULAN III'!O55</f>
        <v>100</v>
      </c>
      <c r="O21" s="24">
        <f>'TRIBULAN III'!P55</f>
        <v>38</v>
      </c>
      <c r="P21" s="24">
        <f>'TRIBULAN III'!Q55</f>
        <v>13.620071684587815</v>
      </c>
      <c r="Q21" s="24">
        <f>'TRIBULAN III'!R55</f>
        <v>226</v>
      </c>
      <c r="R21" s="24">
        <f>'TRIBULAN III'!S55</f>
        <v>81.003584229390682</v>
      </c>
      <c r="S21" s="24">
        <f>'TRIBULAN III'!T55</f>
        <v>0</v>
      </c>
      <c r="T21" s="24">
        <f>'TRIBULAN III'!U55</f>
        <v>0</v>
      </c>
      <c r="U21" s="24">
        <f>'TRIBULAN III'!V55</f>
        <v>160</v>
      </c>
      <c r="V21" s="24">
        <f>'TRIBULAN III'!W55</f>
        <v>57.347670250896051</v>
      </c>
      <c r="W21" s="24">
        <f>'TRIBULAN III'!X55</f>
        <v>0</v>
      </c>
      <c r="X21" s="24">
        <f>'TRIBULAN III'!Y55</f>
        <v>0</v>
      </c>
      <c r="Y21" s="24">
        <f>'TRIBULAN III'!Z55</f>
        <v>226</v>
      </c>
      <c r="Z21" s="24">
        <f>'TRIBULAN III'!AA55</f>
        <v>81.003584229390682</v>
      </c>
      <c r="AA21" s="24">
        <f>'TRIBULAN III'!AB55</f>
        <v>0</v>
      </c>
      <c r="AB21" s="24">
        <f>'TRIBULAN III'!AC55</f>
        <v>0</v>
      </c>
      <c r="AC21" s="24">
        <f>'TRIBULAN III'!AD55</f>
        <v>226</v>
      </c>
      <c r="AD21" s="24">
        <f>'TRIBULAN III'!AE55</f>
        <v>81.003584229390682</v>
      </c>
      <c r="AE21" s="24">
        <f>'TRIBULAN III'!AF55</f>
        <v>4</v>
      </c>
      <c r="AF21" s="24">
        <f>'TRIBULAN III'!AG55</f>
        <v>1.7699115044247788</v>
      </c>
      <c r="AG21" s="24">
        <f>'TRIBULAN III'!AH55</f>
        <v>226</v>
      </c>
      <c r="AH21" s="24">
        <f>'TRIBULAN III'!AI55</f>
        <v>81.003584229390682</v>
      </c>
      <c r="AI21" s="24">
        <f>'TRIBULAN III'!AJ55</f>
        <v>1</v>
      </c>
      <c r="AJ21" s="24">
        <f>'TRIBULAN III'!AK55</f>
        <v>0.44247787610619471</v>
      </c>
      <c r="AK21" s="24">
        <f>'TRIBULAN III'!AL55</f>
        <v>4</v>
      </c>
      <c r="AL21" s="24">
        <f>'TRIBULAN III'!AM55</f>
        <v>5</v>
      </c>
      <c r="AM21" s="24">
        <f>'TRIBULAN III'!AN55</f>
        <v>0</v>
      </c>
      <c r="AN21" s="24">
        <f>'TRIBULAN III'!AO55</f>
        <v>10</v>
      </c>
      <c r="AO21" s="24">
        <f>'TRIBULAN III'!AP55</f>
        <v>0</v>
      </c>
      <c r="AP21" s="24">
        <f>'TRIBULAN III'!AQ55</f>
        <v>0</v>
      </c>
      <c r="AQ21" s="24">
        <f>'TRIBULAN III'!AR55</f>
        <v>21</v>
      </c>
      <c r="AR21" s="24">
        <f>'TRIBULAN III'!AS55</f>
        <v>1</v>
      </c>
      <c r="AS21" s="24">
        <f>'TRIBULAN III'!AT55</f>
        <v>0</v>
      </c>
      <c r="AT21" s="24">
        <f>'TRIBULAN III'!AU55</f>
        <v>0</v>
      </c>
      <c r="AU21" s="24">
        <f>'TRIBULAN III'!AV55</f>
        <v>0</v>
      </c>
      <c r="AV21" s="24">
        <f>'TRIBULAN III'!AW55</f>
        <v>1</v>
      </c>
      <c r="AW21" s="24">
        <f>'TRIBULAN III'!AX55</f>
        <v>0</v>
      </c>
      <c r="AX21" s="24">
        <f>'TRIBULAN III'!AY55</f>
        <v>18</v>
      </c>
      <c r="AY21" s="24">
        <f>'TRIBULAN III'!AZ55</f>
        <v>239</v>
      </c>
      <c r="AZ21" s="24">
        <f>'TRIBULAN III'!BA55</f>
        <v>54</v>
      </c>
      <c r="BA21" s="24">
        <f>'TRIBULAN III'!BB55</f>
        <v>22.594142259414227</v>
      </c>
      <c r="BB21" s="24">
        <f>'TRIBULAN III'!BC55</f>
        <v>3</v>
      </c>
      <c r="BC21" s="24">
        <f>'TRIBULAN III'!BD55</f>
        <v>1.2552301255230125</v>
      </c>
      <c r="BD21" s="24">
        <f>'TRIBULAN III'!BE55</f>
        <v>0</v>
      </c>
      <c r="BE21" s="24">
        <f>'TRIBULAN III'!BF55</f>
        <v>0</v>
      </c>
      <c r="BF21" s="24">
        <f>'TRIBULAN III'!BG55</f>
        <v>84</v>
      </c>
      <c r="BG21" s="24">
        <f>'TRIBULAN III'!BH55</f>
        <v>35.146443514644346</v>
      </c>
      <c r="BH21" s="24">
        <f>'TRIBULAN III'!BI55</f>
        <v>141</v>
      </c>
      <c r="BI21" s="24">
        <f>'TRIBULAN III'!BJ55</f>
        <v>58.995815899581594</v>
      </c>
      <c r="BJ21" s="24">
        <f>'TRIBULAN III'!BK55</f>
        <v>98</v>
      </c>
      <c r="BK21" s="24">
        <f>'TRIBULAN III'!BL55</f>
        <v>41.004184100418414</v>
      </c>
      <c r="BL21" s="24">
        <f>'TRIBULAN III'!BM55</f>
        <v>0</v>
      </c>
      <c r="BM21" s="24">
        <f>'TRIBULAN III'!BN55</f>
        <v>0</v>
      </c>
      <c r="BN21" s="24">
        <f>'TRIBULAN III'!BO55</f>
        <v>0</v>
      </c>
      <c r="BO21" s="24">
        <f>'TRIBULAN III'!BP55</f>
        <v>0</v>
      </c>
      <c r="BP21" s="24">
        <f>'TRIBULAN III'!BQ55</f>
        <v>0</v>
      </c>
      <c r="BQ21" s="24">
        <f>'TRIBULAN III'!BR55</f>
        <v>0</v>
      </c>
      <c r="BR21" s="24">
        <f>'TRIBULAN III'!BS55</f>
        <v>0</v>
      </c>
      <c r="BS21" s="24">
        <f>'TRIBULAN III'!BT55</f>
        <v>0</v>
      </c>
      <c r="BT21" s="24">
        <f>'TRIBULAN III'!BU55</f>
        <v>0</v>
      </c>
      <c r="BU21" s="24">
        <f>'TRIBULAN III'!BV55</f>
        <v>0</v>
      </c>
    </row>
    <row r="22" spans="1:73" ht="14.25" customHeight="1">
      <c r="A22" s="100">
        <v>11</v>
      </c>
      <c r="B22" s="102" t="s">
        <v>107</v>
      </c>
      <c r="C22" s="24">
        <f>'TRIBULAN III'!D60</f>
        <v>207</v>
      </c>
      <c r="D22" s="24">
        <f>'TRIBULAN III'!E60</f>
        <v>187</v>
      </c>
      <c r="E22" s="24">
        <f>'TRIBULAN III'!F60</f>
        <v>140</v>
      </c>
      <c r="F22" s="24">
        <f>'TRIBULAN III'!G60</f>
        <v>67.632850241545896</v>
      </c>
      <c r="G22" s="24">
        <f>'TRIBULAN III'!H60</f>
        <v>27</v>
      </c>
      <c r="H22" s="24">
        <f>'TRIBULAN III'!I60</f>
        <v>19.285714285714288</v>
      </c>
      <c r="I22" s="24">
        <f>'TRIBULAN III'!J60</f>
        <v>0</v>
      </c>
      <c r="J22" s="24">
        <f>'TRIBULAN III'!K60</f>
        <v>0</v>
      </c>
      <c r="K22" s="24">
        <f>'TRIBULAN III'!L60</f>
        <v>0</v>
      </c>
      <c r="L22" s="24">
        <f>'TRIBULAN III'!M60</f>
        <v>0</v>
      </c>
      <c r="M22" s="24">
        <f>'TRIBULAN III'!N60</f>
        <v>196</v>
      </c>
      <c r="N22" s="24">
        <f>'TRIBULAN III'!O60</f>
        <v>94.685990338164245</v>
      </c>
      <c r="O22" s="24">
        <f>'TRIBULAN III'!P60</f>
        <v>3</v>
      </c>
      <c r="P22" s="24">
        <f>'TRIBULAN III'!Q60</f>
        <v>1.5306122448979591</v>
      </c>
      <c r="Q22" s="24">
        <f>'TRIBULAN III'!R60</f>
        <v>140</v>
      </c>
      <c r="R22" s="24">
        <f>'TRIBULAN III'!S60</f>
        <v>67.632850241545896</v>
      </c>
      <c r="S22" s="24">
        <f>'TRIBULAN III'!T60</f>
        <v>0</v>
      </c>
      <c r="T22" s="24">
        <f>'TRIBULAN III'!U60</f>
        <v>0</v>
      </c>
      <c r="U22" s="24">
        <f>'TRIBULAN III'!V60</f>
        <v>140</v>
      </c>
      <c r="V22" s="24">
        <f>'TRIBULAN III'!W60</f>
        <v>67.632850241545896</v>
      </c>
      <c r="W22" s="24">
        <f>'TRIBULAN III'!X60</f>
        <v>0</v>
      </c>
      <c r="X22" s="24">
        <f>'TRIBULAN III'!Y60</f>
        <v>0</v>
      </c>
      <c r="Y22" s="24">
        <f>'TRIBULAN III'!Z60</f>
        <v>140</v>
      </c>
      <c r="Z22" s="24">
        <f>'TRIBULAN III'!AA60</f>
        <v>67.632850241545896</v>
      </c>
      <c r="AA22" s="24">
        <f>'TRIBULAN III'!AB60</f>
        <v>0</v>
      </c>
      <c r="AB22" s="24">
        <f>'TRIBULAN III'!AC60</f>
        <v>0</v>
      </c>
      <c r="AC22" s="24">
        <f>'TRIBULAN III'!AD60</f>
        <v>140</v>
      </c>
      <c r="AD22" s="24">
        <f>'TRIBULAN III'!AE60</f>
        <v>67.632850241545896</v>
      </c>
      <c r="AE22" s="24">
        <f>'TRIBULAN III'!AF60</f>
        <v>2</v>
      </c>
      <c r="AF22" s="24">
        <f>'TRIBULAN III'!AG60</f>
        <v>1.4285714285714286</v>
      </c>
      <c r="AG22" s="24">
        <f>'TRIBULAN III'!AH60</f>
        <v>140</v>
      </c>
      <c r="AH22" s="24">
        <f>'TRIBULAN III'!AI60</f>
        <v>67.632850241545896</v>
      </c>
      <c r="AI22" s="24">
        <f>'TRIBULAN III'!AJ60</f>
        <v>0</v>
      </c>
      <c r="AJ22" s="24">
        <f>'TRIBULAN III'!AK60</f>
        <v>0</v>
      </c>
      <c r="AK22" s="24">
        <f>'TRIBULAN III'!AL60</f>
        <v>0</v>
      </c>
      <c r="AL22" s="24">
        <f>'TRIBULAN III'!AM60</f>
        <v>0</v>
      </c>
      <c r="AM22" s="24">
        <f>'TRIBULAN III'!AN60</f>
        <v>5</v>
      </c>
      <c r="AN22" s="24">
        <f>'TRIBULAN III'!AO60</f>
        <v>1</v>
      </c>
      <c r="AO22" s="24">
        <f>'TRIBULAN III'!AP60</f>
        <v>0</v>
      </c>
      <c r="AP22" s="24">
        <f>'TRIBULAN III'!AQ60</f>
        <v>0</v>
      </c>
      <c r="AQ22" s="24">
        <f>'TRIBULAN III'!AR60</f>
        <v>6</v>
      </c>
      <c r="AR22" s="24">
        <f>'TRIBULAN III'!AS60</f>
        <v>0</v>
      </c>
      <c r="AS22" s="24">
        <f>'TRIBULAN III'!AT60</f>
        <v>0</v>
      </c>
      <c r="AT22" s="24">
        <f>'TRIBULAN III'!AU60</f>
        <v>0</v>
      </c>
      <c r="AU22" s="24">
        <f>'TRIBULAN III'!AV60</f>
        <v>0</v>
      </c>
      <c r="AV22" s="24">
        <f>'TRIBULAN III'!AW60</f>
        <v>0</v>
      </c>
      <c r="AW22" s="24">
        <f>'TRIBULAN III'!AX60</f>
        <v>1</v>
      </c>
      <c r="AX22" s="24">
        <f>'TRIBULAN III'!AY60</f>
        <v>10</v>
      </c>
      <c r="AY22" s="24">
        <f>'TRIBULAN III'!AZ60</f>
        <v>130</v>
      </c>
      <c r="AZ22" s="24">
        <f>'TRIBULAN III'!BA60</f>
        <v>18</v>
      </c>
      <c r="BA22" s="24">
        <f>'TRIBULAN III'!BB60</f>
        <v>13.846153846153847</v>
      </c>
      <c r="BB22" s="24">
        <f>'TRIBULAN III'!BC60</f>
        <v>0</v>
      </c>
      <c r="BC22" s="24">
        <f>'TRIBULAN III'!BD60</f>
        <v>0</v>
      </c>
      <c r="BD22" s="24">
        <f>'TRIBULAN III'!BE60</f>
        <v>0</v>
      </c>
      <c r="BE22" s="24">
        <f>'TRIBULAN III'!BF60</f>
        <v>0</v>
      </c>
      <c r="BF22" s="24">
        <f>'TRIBULAN III'!BG60</f>
        <v>50</v>
      </c>
      <c r="BG22" s="24">
        <f>'TRIBULAN III'!BH60</f>
        <v>38.461538461538467</v>
      </c>
      <c r="BH22" s="24">
        <f>'TRIBULAN III'!BI60</f>
        <v>68</v>
      </c>
      <c r="BI22" s="24">
        <f>'TRIBULAN III'!BJ60</f>
        <v>52.307692307692314</v>
      </c>
      <c r="BJ22" s="24">
        <f>'TRIBULAN III'!BK60</f>
        <v>62</v>
      </c>
      <c r="BK22" s="24">
        <f>'TRIBULAN III'!BL60</f>
        <v>47.692307692307693</v>
      </c>
      <c r="BL22" s="24">
        <f>'TRIBULAN III'!BM60</f>
        <v>0</v>
      </c>
      <c r="BM22" s="24">
        <f>'TRIBULAN III'!BN60</f>
        <v>0</v>
      </c>
      <c r="BN22" s="24">
        <f>'TRIBULAN III'!BO60</f>
        <v>0</v>
      </c>
      <c r="BO22" s="24">
        <f>'TRIBULAN III'!BP60</f>
        <v>0</v>
      </c>
      <c r="BP22" s="24">
        <f>'TRIBULAN III'!BQ60</f>
        <v>0</v>
      </c>
      <c r="BQ22" s="24">
        <f>'TRIBULAN III'!BR60</f>
        <v>0</v>
      </c>
      <c r="BR22" s="24">
        <f>'TRIBULAN III'!BS60</f>
        <v>0</v>
      </c>
      <c r="BS22" s="24">
        <f>'TRIBULAN III'!BT60</f>
        <v>0</v>
      </c>
      <c r="BT22" s="24">
        <f>'TRIBULAN III'!BU60</f>
        <v>0</v>
      </c>
      <c r="BU22" s="24">
        <f>'TRIBULAN III'!BV60</f>
        <v>0</v>
      </c>
    </row>
    <row r="23" spans="1:73" ht="14.25" customHeight="1">
      <c r="A23" s="100">
        <v>12</v>
      </c>
      <c r="B23" s="102" t="s">
        <v>115</v>
      </c>
      <c r="C23" s="24">
        <f>'TRIBULAN III'!D65</f>
        <v>231</v>
      </c>
      <c r="D23" s="24">
        <f>'TRIBULAN III'!E65</f>
        <v>264</v>
      </c>
      <c r="E23" s="24">
        <f>'TRIBULAN III'!F65</f>
        <v>59</v>
      </c>
      <c r="F23" s="24">
        <f>'TRIBULAN III'!G65</f>
        <v>25.541125541125542</v>
      </c>
      <c r="G23" s="24">
        <f>'TRIBULAN III'!H65</f>
        <v>22</v>
      </c>
      <c r="H23" s="24">
        <f>'TRIBULAN III'!I65</f>
        <v>37.288135593220339</v>
      </c>
      <c r="I23" s="24">
        <f>'TRIBULAN III'!J65</f>
        <v>0</v>
      </c>
      <c r="J23" s="24">
        <f>'TRIBULAN III'!K65</f>
        <v>0</v>
      </c>
      <c r="K23" s="24">
        <f>'TRIBULAN III'!L65</f>
        <v>0</v>
      </c>
      <c r="L23" s="24">
        <f>'TRIBULAN III'!M65</f>
        <v>1</v>
      </c>
      <c r="M23" s="24">
        <f>'TRIBULAN III'!N65</f>
        <v>233</v>
      </c>
      <c r="N23" s="24">
        <f>'TRIBULAN III'!O65</f>
        <v>100.86580086580086</v>
      </c>
      <c r="O23" s="24">
        <f>'TRIBULAN III'!P65</f>
        <v>10</v>
      </c>
      <c r="P23" s="24">
        <f>'TRIBULAN III'!Q65</f>
        <v>4.2918454935622314</v>
      </c>
      <c r="Q23" s="24">
        <f>'TRIBULAN III'!R65</f>
        <v>244</v>
      </c>
      <c r="R23" s="24">
        <f>'TRIBULAN III'!S65</f>
        <v>105.62770562770562</v>
      </c>
      <c r="S23" s="24">
        <f>'TRIBULAN III'!T65</f>
        <v>0</v>
      </c>
      <c r="T23" s="24">
        <f>'TRIBULAN III'!U65</f>
        <v>0</v>
      </c>
      <c r="U23" s="24">
        <f>'TRIBULAN III'!V65</f>
        <v>244</v>
      </c>
      <c r="V23" s="24">
        <f>'TRIBULAN III'!W65</f>
        <v>105.62770562770562</v>
      </c>
      <c r="W23" s="24">
        <f>'TRIBULAN III'!X65</f>
        <v>0</v>
      </c>
      <c r="X23" s="24">
        <f>'TRIBULAN III'!Y65</f>
        <v>0</v>
      </c>
      <c r="Y23" s="24">
        <f>'TRIBULAN III'!Z65</f>
        <v>244</v>
      </c>
      <c r="Z23" s="24">
        <f>'TRIBULAN III'!AA65</f>
        <v>105.62770562770562</v>
      </c>
      <c r="AA23" s="24">
        <f>'TRIBULAN III'!AB65</f>
        <v>0</v>
      </c>
      <c r="AB23" s="24">
        <f>'TRIBULAN III'!AC65</f>
        <v>0</v>
      </c>
      <c r="AC23" s="24">
        <f>'TRIBULAN III'!AD65</f>
        <v>244</v>
      </c>
      <c r="AD23" s="24">
        <f>'TRIBULAN III'!AE65</f>
        <v>105.62770562770562</v>
      </c>
      <c r="AE23" s="24">
        <f>'TRIBULAN III'!AF65</f>
        <v>3</v>
      </c>
      <c r="AF23" s="24">
        <f>'TRIBULAN III'!AG65</f>
        <v>1.2295081967213115</v>
      </c>
      <c r="AG23" s="24">
        <f>'TRIBULAN III'!AH65</f>
        <v>244</v>
      </c>
      <c r="AH23" s="24">
        <f>'TRIBULAN III'!AI65</f>
        <v>105.62770562770562</v>
      </c>
      <c r="AI23" s="24">
        <f>'TRIBULAN III'!AJ65</f>
        <v>1</v>
      </c>
      <c r="AJ23" s="24">
        <f>'TRIBULAN III'!AK65</f>
        <v>0.4098360655737705</v>
      </c>
      <c r="AK23" s="24">
        <f>'TRIBULAN III'!AL65</f>
        <v>1</v>
      </c>
      <c r="AL23" s="24">
        <f>'TRIBULAN III'!AM65</f>
        <v>1</v>
      </c>
      <c r="AM23" s="24">
        <f>'TRIBULAN III'!AN65</f>
        <v>7</v>
      </c>
      <c r="AN23" s="24">
        <f>'TRIBULAN III'!AO65</f>
        <v>1</v>
      </c>
      <c r="AO23" s="24">
        <f>'TRIBULAN III'!AP65</f>
        <v>0</v>
      </c>
      <c r="AP23" s="24">
        <f>'TRIBULAN III'!AQ65</f>
        <v>0</v>
      </c>
      <c r="AQ23" s="24">
        <f>'TRIBULAN III'!AR65</f>
        <v>4</v>
      </c>
      <c r="AR23" s="24">
        <f>'TRIBULAN III'!AS65</f>
        <v>0</v>
      </c>
      <c r="AS23" s="24">
        <f>'TRIBULAN III'!AT65</f>
        <v>0</v>
      </c>
      <c r="AT23" s="24">
        <f>'TRIBULAN III'!AU65</f>
        <v>0</v>
      </c>
      <c r="AU23" s="24">
        <f>'TRIBULAN III'!AV65</f>
        <v>0</v>
      </c>
      <c r="AV23" s="24">
        <f>'TRIBULAN III'!AW65</f>
        <v>0</v>
      </c>
      <c r="AW23" s="24">
        <f>'TRIBULAN III'!AX65</f>
        <v>0</v>
      </c>
      <c r="AX23" s="24">
        <f>'TRIBULAN III'!AY65</f>
        <v>19</v>
      </c>
      <c r="AY23" s="24">
        <f>'TRIBULAN III'!AZ65</f>
        <v>230</v>
      </c>
      <c r="AZ23" s="24">
        <f>'TRIBULAN III'!BA65</f>
        <v>65</v>
      </c>
      <c r="BA23" s="24">
        <f>'TRIBULAN III'!BB65</f>
        <v>28.260869565217391</v>
      </c>
      <c r="BB23" s="24">
        <f>'TRIBULAN III'!BC65</f>
        <v>0</v>
      </c>
      <c r="BC23" s="24">
        <f>'TRIBULAN III'!BD65</f>
        <v>0</v>
      </c>
      <c r="BD23" s="24">
        <f>'TRIBULAN III'!BE65</f>
        <v>0</v>
      </c>
      <c r="BE23" s="24">
        <f>'TRIBULAN III'!BF65</f>
        <v>0</v>
      </c>
      <c r="BF23" s="24">
        <f>'TRIBULAN III'!BG65</f>
        <v>59</v>
      </c>
      <c r="BG23" s="24">
        <f>'TRIBULAN III'!BH65</f>
        <v>25.65217391304348</v>
      </c>
      <c r="BH23" s="24">
        <f>'TRIBULAN III'!BI65</f>
        <v>124</v>
      </c>
      <c r="BI23" s="24">
        <f>'TRIBULAN III'!BJ65</f>
        <v>53.913043478260867</v>
      </c>
      <c r="BJ23" s="24">
        <f>'TRIBULAN III'!BK65</f>
        <v>106</v>
      </c>
      <c r="BK23" s="24">
        <f>'TRIBULAN III'!BL65</f>
        <v>46.086956521739133</v>
      </c>
      <c r="BL23" s="24">
        <f>'TRIBULAN III'!BM65</f>
        <v>0</v>
      </c>
      <c r="BM23" s="24">
        <f>'TRIBULAN III'!BN65</f>
        <v>0</v>
      </c>
      <c r="BN23" s="24">
        <f>'TRIBULAN III'!BO65</f>
        <v>0</v>
      </c>
      <c r="BO23" s="24">
        <f>'TRIBULAN III'!BP65</f>
        <v>0</v>
      </c>
      <c r="BP23" s="24">
        <f>'TRIBULAN III'!BQ65</f>
        <v>0</v>
      </c>
      <c r="BQ23" s="24">
        <f>'TRIBULAN III'!BR65</f>
        <v>0</v>
      </c>
      <c r="BR23" s="24">
        <f>'TRIBULAN III'!BS65</f>
        <v>0</v>
      </c>
      <c r="BS23" s="24">
        <f>'TRIBULAN III'!BT65</f>
        <v>0</v>
      </c>
      <c r="BT23" s="24">
        <f>'TRIBULAN III'!BU65</f>
        <v>0</v>
      </c>
      <c r="BU23" s="24">
        <f>'TRIBULAN III'!BV65</f>
        <v>0</v>
      </c>
    </row>
    <row r="24" spans="1:73" ht="14.25" customHeight="1">
      <c r="A24" s="100">
        <v>13</v>
      </c>
      <c r="B24" s="102" t="s">
        <v>117</v>
      </c>
      <c r="C24" s="24">
        <f>'TRIBULAN III'!D71</f>
        <v>285</v>
      </c>
      <c r="D24" s="24">
        <f>'TRIBULAN III'!E71</f>
        <v>280</v>
      </c>
      <c r="E24" s="24">
        <f>'TRIBULAN III'!F71</f>
        <v>210</v>
      </c>
      <c r="F24" s="24">
        <f>'TRIBULAN III'!G71</f>
        <v>73.68421052631578</v>
      </c>
      <c r="G24" s="24">
        <f>'TRIBULAN III'!H71</f>
        <v>11</v>
      </c>
      <c r="H24" s="24">
        <f>'TRIBULAN III'!I71</f>
        <v>5.2380952380952381</v>
      </c>
      <c r="I24" s="24">
        <f>'TRIBULAN III'!J71</f>
        <v>0</v>
      </c>
      <c r="J24" s="24">
        <f>'TRIBULAN III'!K71</f>
        <v>0</v>
      </c>
      <c r="K24" s="24">
        <f>'TRIBULAN III'!L71</f>
        <v>1</v>
      </c>
      <c r="L24" s="24">
        <f>'TRIBULAN III'!M71</f>
        <v>0</v>
      </c>
      <c r="M24" s="24">
        <f>'TRIBULAN III'!N71</f>
        <v>285</v>
      </c>
      <c r="N24" s="24">
        <f>'TRIBULAN III'!O71</f>
        <v>100</v>
      </c>
      <c r="O24" s="24">
        <f>'TRIBULAN III'!P71</f>
        <v>11</v>
      </c>
      <c r="P24" s="24">
        <f>'TRIBULAN III'!Q71</f>
        <v>3.8596491228070176</v>
      </c>
      <c r="Q24" s="24">
        <f>'TRIBULAN III'!R71</f>
        <v>212</v>
      </c>
      <c r="R24" s="24">
        <f>'TRIBULAN III'!S71</f>
        <v>74.385964912280699</v>
      </c>
      <c r="S24" s="24">
        <f>'TRIBULAN III'!T71</f>
        <v>1</v>
      </c>
      <c r="T24" s="24">
        <f>'TRIBULAN III'!U71</f>
        <v>0.47169811320754718</v>
      </c>
      <c r="U24" s="24">
        <f>'TRIBULAN III'!V71</f>
        <v>212</v>
      </c>
      <c r="V24" s="24">
        <f>'TRIBULAN III'!W71</f>
        <v>74.385964912280699</v>
      </c>
      <c r="W24" s="24">
        <f>'TRIBULAN III'!X71</f>
        <v>0</v>
      </c>
      <c r="X24" s="24">
        <f>'TRIBULAN III'!Y71</f>
        <v>0</v>
      </c>
      <c r="Y24" s="24">
        <f>'TRIBULAN III'!Z71</f>
        <v>212</v>
      </c>
      <c r="Z24" s="24">
        <f>'TRIBULAN III'!AA71</f>
        <v>74.385964912280699</v>
      </c>
      <c r="AA24" s="24">
        <f>'TRIBULAN III'!AB71</f>
        <v>0</v>
      </c>
      <c r="AB24" s="24">
        <f>'TRIBULAN III'!AC71</f>
        <v>0</v>
      </c>
      <c r="AC24" s="24">
        <f>'TRIBULAN III'!AD71</f>
        <v>212</v>
      </c>
      <c r="AD24" s="24">
        <f>'TRIBULAN III'!AE71</f>
        <v>74.385964912280699</v>
      </c>
      <c r="AE24" s="24">
        <f>'TRIBULAN III'!AF71</f>
        <v>1</v>
      </c>
      <c r="AF24" s="24">
        <f>'TRIBULAN III'!AG71</f>
        <v>0.47169811320754718</v>
      </c>
      <c r="AG24" s="24">
        <f>'TRIBULAN III'!AH71</f>
        <v>212</v>
      </c>
      <c r="AH24" s="24">
        <f>'TRIBULAN III'!AI71</f>
        <v>74.385964912280699</v>
      </c>
      <c r="AI24" s="24">
        <f>'TRIBULAN III'!AJ71</f>
        <v>0</v>
      </c>
      <c r="AJ24" s="24">
        <f>'TRIBULAN III'!AK71</f>
        <v>0</v>
      </c>
      <c r="AK24" s="24">
        <f>'TRIBULAN III'!AL71</f>
        <v>0</v>
      </c>
      <c r="AL24" s="24">
        <f>'TRIBULAN III'!AM71</f>
        <v>5</v>
      </c>
      <c r="AM24" s="24">
        <f>'TRIBULAN III'!AN71</f>
        <v>8</v>
      </c>
      <c r="AN24" s="24">
        <f>'TRIBULAN III'!AO71</f>
        <v>1</v>
      </c>
      <c r="AO24" s="24">
        <f>'TRIBULAN III'!AP71</f>
        <v>0</v>
      </c>
      <c r="AP24" s="24">
        <f>'TRIBULAN III'!AQ71</f>
        <v>0</v>
      </c>
      <c r="AQ24" s="24">
        <f>'TRIBULAN III'!AR71</f>
        <v>1</v>
      </c>
      <c r="AR24" s="24">
        <f>'TRIBULAN III'!AS71</f>
        <v>0</v>
      </c>
      <c r="AS24" s="24">
        <f>'TRIBULAN III'!AT71</f>
        <v>0</v>
      </c>
      <c r="AT24" s="24">
        <f>'TRIBULAN III'!AU71</f>
        <v>0</v>
      </c>
      <c r="AU24" s="24">
        <f>'TRIBULAN III'!AV71</f>
        <v>0</v>
      </c>
      <c r="AV24" s="24">
        <f>'TRIBULAN III'!AW71</f>
        <v>0</v>
      </c>
      <c r="AW24" s="24">
        <f>'TRIBULAN III'!AX71</f>
        <v>0</v>
      </c>
      <c r="AX24" s="24">
        <f>'TRIBULAN III'!AY71</f>
        <v>40</v>
      </c>
      <c r="AY24" s="24">
        <f>'TRIBULAN III'!AZ71</f>
        <v>202</v>
      </c>
      <c r="AZ24" s="24">
        <f>'TRIBULAN III'!BA71</f>
        <v>78</v>
      </c>
      <c r="BA24" s="24">
        <f>'TRIBULAN III'!BB71</f>
        <v>38.613861386138616</v>
      </c>
      <c r="BB24" s="24">
        <f>'TRIBULAN III'!BC71</f>
        <v>0</v>
      </c>
      <c r="BC24" s="24">
        <f>'TRIBULAN III'!BD71</f>
        <v>0</v>
      </c>
      <c r="BD24" s="24">
        <f>'TRIBULAN III'!BE71</f>
        <v>0</v>
      </c>
      <c r="BE24" s="24">
        <f>'TRIBULAN III'!BF71</f>
        <v>0</v>
      </c>
      <c r="BF24" s="24">
        <f>'TRIBULAN III'!BG71</f>
        <v>25</v>
      </c>
      <c r="BG24" s="24">
        <f>'TRIBULAN III'!BH71</f>
        <v>12.376237623762377</v>
      </c>
      <c r="BH24" s="24">
        <f>'TRIBULAN III'!BI71</f>
        <v>103</v>
      </c>
      <c r="BI24" s="24">
        <f>'TRIBULAN III'!BJ71</f>
        <v>50.990099009900987</v>
      </c>
      <c r="BJ24" s="24">
        <f>'TRIBULAN III'!BK71</f>
        <v>99</v>
      </c>
      <c r="BK24" s="24">
        <f>'TRIBULAN III'!BL71</f>
        <v>49.009900990099013</v>
      </c>
      <c r="BL24" s="24">
        <f>'TRIBULAN III'!BM71</f>
        <v>0</v>
      </c>
      <c r="BM24" s="24">
        <f>'TRIBULAN III'!BN71</f>
        <v>0</v>
      </c>
      <c r="BN24" s="24">
        <f>'TRIBULAN III'!BO71</f>
        <v>0</v>
      </c>
      <c r="BO24" s="24">
        <f>'TRIBULAN III'!BP71</f>
        <v>0</v>
      </c>
      <c r="BP24" s="24">
        <f>'TRIBULAN III'!BQ71</f>
        <v>0</v>
      </c>
      <c r="BQ24" s="24">
        <f>'TRIBULAN III'!BR71</f>
        <v>0</v>
      </c>
      <c r="BR24" s="24">
        <f>'TRIBULAN III'!BS71</f>
        <v>0</v>
      </c>
      <c r="BS24" s="24">
        <f>'TRIBULAN III'!BT71</f>
        <v>0</v>
      </c>
      <c r="BT24" s="24">
        <f>'TRIBULAN III'!BU71</f>
        <v>0</v>
      </c>
      <c r="BU24" s="24">
        <f>'TRIBULAN III'!BV71</f>
        <v>0</v>
      </c>
    </row>
    <row r="25" spans="1:73" ht="14.25" customHeight="1">
      <c r="A25" s="100">
        <v>14</v>
      </c>
      <c r="B25" s="102" t="s">
        <v>123</v>
      </c>
      <c r="C25" s="24">
        <f>'TRIBULAN III'!D76</f>
        <v>179</v>
      </c>
      <c r="D25" s="24">
        <f>'TRIBULAN III'!E76</f>
        <v>174</v>
      </c>
      <c r="E25" s="24">
        <f>'TRIBULAN III'!F76</f>
        <v>103</v>
      </c>
      <c r="F25" s="24">
        <f>'TRIBULAN III'!G76</f>
        <v>57.541899441340782</v>
      </c>
      <c r="G25" s="24">
        <f>'TRIBULAN III'!H76</f>
        <v>31</v>
      </c>
      <c r="H25" s="24">
        <f>'TRIBULAN III'!I76</f>
        <v>30.097087378640776</v>
      </c>
      <c r="I25" s="24">
        <f>'TRIBULAN III'!J76</f>
        <v>2</v>
      </c>
      <c r="J25" s="24">
        <f>'TRIBULAN III'!K76</f>
        <v>1.9417475728155338</v>
      </c>
      <c r="K25" s="24">
        <f>'TRIBULAN III'!L76</f>
        <v>8</v>
      </c>
      <c r="L25" s="24">
        <f>'TRIBULAN III'!M76</f>
        <v>0</v>
      </c>
      <c r="M25" s="24">
        <f>'TRIBULAN III'!N76</f>
        <v>142</v>
      </c>
      <c r="N25" s="24">
        <f>'TRIBULAN III'!O76</f>
        <v>79.329608938547494</v>
      </c>
      <c r="O25" s="24">
        <f>'TRIBULAN III'!P76</f>
        <v>14</v>
      </c>
      <c r="P25" s="24">
        <f>'TRIBULAN III'!Q76</f>
        <v>9.8591549295774641</v>
      </c>
      <c r="Q25" s="24">
        <f>'TRIBULAN III'!R76</f>
        <v>108</v>
      </c>
      <c r="R25" s="24">
        <f>'TRIBULAN III'!S76</f>
        <v>60.33519553072626</v>
      </c>
      <c r="S25" s="24">
        <f>'TRIBULAN III'!T76</f>
        <v>11</v>
      </c>
      <c r="T25" s="24">
        <f>'TRIBULAN III'!U76</f>
        <v>10.185185185185185</v>
      </c>
      <c r="U25" s="24">
        <f>'TRIBULAN III'!V76</f>
        <v>95</v>
      </c>
      <c r="V25" s="24">
        <f>'TRIBULAN III'!W76</f>
        <v>53.072625698324025</v>
      </c>
      <c r="W25" s="24">
        <f>'TRIBULAN III'!X76</f>
        <v>0</v>
      </c>
      <c r="X25" s="24">
        <f>'TRIBULAN III'!Y76</f>
        <v>0</v>
      </c>
      <c r="Y25" s="24">
        <f>'TRIBULAN III'!Z76</f>
        <v>93</v>
      </c>
      <c r="Z25" s="24">
        <f>'TRIBULAN III'!AA76</f>
        <v>51.955307262569825</v>
      </c>
      <c r="AA25" s="24">
        <f>'TRIBULAN III'!AB76</f>
        <v>0</v>
      </c>
      <c r="AB25" s="24">
        <f>'TRIBULAN III'!AC76</f>
        <v>0</v>
      </c>
      <c r="AC25" s="24">
        <f>'TRIBULAN III'!AD76</f>
        <v>93</v>
      </c>
      <c r="AD25" s="24">
        <f>'TRIBULAN III'!AE76</f>
        <v>51.955307262569825</v>
      </c>
      <c r="AE25" s="24">
        <f>'TRIBULAN III'!AF76</f>
        <v>1</v>
      </c>
      <c r="AF25" s="24">
        <f>'TRIBULAN III'!AG76</f>
        <v>1.0752688172043012</v>
      </c>
      <c r="AG25" s="24">
        <f>'TRIBULAN III'!AH76</f>
        <v>90</v>
      </c>
      <c r="AH25" s="24">
        <f>'TRIBULAN III'!AI76</f>
        <v>50.279329608938554</v>
      </c>
      <c r="AI25" s="24">
        <f>'TRIBULAN III'!AJ76</f>
        <v>0</v>
      </c>
      <c r="AJ25" s="24">
        <f>'TRIBULAN III'!AK76</f>
        <v>0</v>
      </c>
      <c r="AK25" s="24">
        <f>'TRIBULAN III'!AL76</f>
        <v>1</v>
      </c>
      <c r="AL25" s="24">
        <f>'TRIBULAN III'!AM76</f>
        <v>1</v>
      </c>
      <c r="AM25" s="24">
        <f>'TRIBULAN III'!AN76</f>
        <v>4</v>
      </c>
      <c r="AN25" s="24">
        <f>'TRIBULAN III'!AO76</f>
        <v>2</v>
      </c>
      <c r="AO25" s="24">
        <f>'TRIBULAN III'!AP76</f>
        <v>0</v>
      </c>
      <c r="AP25" s="24">
        <f>'TRIBULAN III'!AQ76</f>
        <v>0</v>
      </c>
      <c r="AQ25" s="24">
        <f>'TRIBULAN III'!AR76</f>
        <v>10</v>
      </c>
      <c r="AR25" s="24">
        <f>'TRIBULAN III'!AS76</f>
        <v>0</v>
      </c>
      <c r="AS25" s="24">
        <f>'TRIBULAN III'!AT76</f>
        <v>0</v>
      </c>
      <c r="AT25" s="24">
        <f>'TRIBULAN III'!AU76</f>
        <v>0</v>
      </c>
      <c r="AU25" s="24">
        <f>'TRIBULAN III'!AV76</f>
        <v>0</v>
      </c>
      <c r="AV25" s="24">
        <f>'TRIBULAN III'!AW76</f>
        <v>0</v>
      </c>
      <c r="AW25" s="24">
        <f>'TRIBULAN III'!AX76</f>
        <v>0</v>
      </c>
      <c r="AX25" s="24">
        <f>'TRIBULAN III'!AY76</f>
        <v>45</v>
      </c>
      <c r="AY25" s="24">
        <f>'TRIBULAN III'!AZ76</f>
        <v>171</v>
      </c>
      <c r="AZ25" s="24">
        <f>'TRIBULAN III'!BA76</f>
        <v>41</v>
      </c>
      <c r="BA25" s="24">
        <f>'TRIBULAN III'!BB76</f>
        <v>23.976608187134502</v>
      </c>
      <c r="BB25" s="24">
        <f>'TRIBULAN III'!BC76</f>
        <v>0</v>
      </c>
      <c r="BC25" s="24">
        <f>'TRIBULAN III'!BD76</f>
        <v>0</v>
      </c>
      <c r="BD25" s="24">
        <f>'TRIBULAN III'!BE76</f>
        <v>4</v>
      </c>
      <c r="BE25" s="24">
        <f>'TRIBULAN III'!BF76</f>
        <v>2.3391812865497075</v>
      </c>
      <c r="BF25" s="24">
        <f>'TRIBULAN III'!BG76</f>
        <v>39</v>
      </c>
      <c r="BG25" s="24">
        <f>'TRIBULAN III'!BH76</f>
        <v>22.807017543859647</v>
      </c>
      <c r="BH25" s="24">
        <f>'TRIBULAN III'!BI76</f>
        <v>84</v>
      </c>
      <c r="BI25" s="24">
        <f>'TRIBULAN III'!BJ76</f>
        <v>49.122807017543856</v>
      </c>
      <c r="BJ25" s="24">
        <f>'TRIBULAN III'!BK76</f>
        <v>87</v>
      </c>
      <c r="BK25" s="24">
        <f>'TRIBULAN III'!BL76</f>
        <v>50.877192982456144</v>
      </c>
      <c r="BL25" s="24">
        <f>'TRIBULAN III'!BM76</f>
        <v>0</v>
      </c>
      <c r="BM25" s="24">
        <f>'TRIBULAN III'!BN76</f>
        <v>0</v>
      </c>
      <c r="BN25" s="24">
        <f>'TRIBULAN III'!BO76</f>
        <v>0</v>
      </c>
      <c r="BO25" s="24">
        <f>'TRIBULAN III'!BP76</f>
        <v>0</v>
      </c>
      <c r="BP25" s="24">
        <f>'TRIBULAN III'!BQ76</f>
        <v>0</v>
      </c>
      <c r="BQ25" s="24">
        <f>'TRIBULAN III'!BR76</f>
        <v>0</v>
      </c>
      <c r="BR25" s="24">
        <f>'TRIBULAN III'!BS76</f>
        <v>0</v>
      </c>
      <c r="BS25" s="24">
        <f>'TRIBULAN III'!BT76</f>
        <v>0</v>
      </c>
      <c r="BT25" s="24">
        <f>'TRIBULAN III'!BU76</f>
        <v>0</v>
      </c>
      <c r="BU25" s="24">
        <f>'TRIBULAN III'!BV76</f>
        <v>0</v>
      </c>
    </row>
    <row r="26" spans="1:73" ht="14.25" customHeight="1">
      <c r="A26" s="100">
        <v>15</v>
      </c>
      <c r="B26" s="102" t="s">
        <v>147</v>
      </c>
      <c r="C26" s="24">
        <f>'TRIBULAN III'!D80</f>
        <v>176</v>
      </c>
      <c r="D26" s="24">
        <f>'TRIBULAN III'!E80</f>
        <v>162</v>
      </c>
      <c r="E26" s="24">
        <f>'TRIBULAN III'!F80</f>
        <v>176</v>
      </c>
      <c r="F26" s="24">
        <f>'TRIBULAN III'!G80</f>
        <v>100</v>
      </c>
      <c r="G26" s="24">
        <f>'TRIBULAN III'!H80</f>
        <v>28</v>
      </c>
      <c r="H26" s="24">
        <f>'TRIBULAN III'!I80</f>
        <v>15.909090909090908</v>
      </c>
      <c r="I26" s="24">
        <f>'TRIBULAN III'!J80</f>
        <v>0</v>
      </c>
      <c r="J26" s="24">
        <f>'TRIBULAN III'!K80</f>
        <v>0</v>
      </c>
      <c r="K26" s="24">
        <f>'TRIBULAN III'!L80</f>
        <v>0</v>
      </c>
      <c r="L26" s="24">
        <f>'TRIBULAN III'!M80</f>
        <v>0</v>
      </c>
      <c r="M26" s="24">
        <f>'TRIBULAN III'!N80</f>
        <v>176</v>
      </c>
      <c r="N26" s="24">
        <f>'TRIBULAN III'!O80</f>
        <v>100</v>
      </c>
      <c r="O26" s="24">
        <f>'TRIBULAN III'!P80</f>
        <v>13</v>
      </c>
      <c r="P26" s="24">
        <f>'TRIBULAN III'!Q80</f>
        <v>7.3863636363636367</v>
      </c>
      <c r="Q26" s="24">
        <f>'TRIBULAN III'!R80</f>
        <v>176</v>
      </c>
      <c r="R26" s="24">
        <f>'TRIBULAN III'!S80</f>
        <v>100</v>
      </c>
      <c r="S26" s="24">
        <f>'TRIBULAN III'!T80</f>
        <v>1</v>
      </c>
      <c r="T26" s="24">
        <f>'TRIBULAN III'!U80</f>
        <v>0.56818181818181823</v>
      </c>
      <c r="U26" s="24">
        <f>'TRIBULAN III'!V80</f>
        <v>176</v>
      </c>
      <c r="V26" s="24">
        <f>'TRIBULAN III'!W80</f>
        <v>100</v>
      </c>
      <c r="W26" s="24">
        <f>'TRIBULAN III'!X80</f>
        <v>1</v>
      </c>
      <c r="X26" s="24">
        <f>'TRIBULAN III'!Y80</f>
        <v>0.56818181818181823</v>
      </c>
      <c r="Y26" s="24">
        <f>'TRIBULAN III'!Z80</f>
        <v>116</v>
      </c>
      <c r="Z26" s="24">
        <f>'TRIBULAN III'!AA80</f>
        <v>65.909090909090907</v>
      </c>
      <c r="AA26" s="24">
        <f>'TRIBULAN III'!AB80</f>
        <v>0</v>
      </c>
      <c r="AB26" s="24">
        <f>'TRIBULAN III'!AC80</f>
        <v>0</v>
      </c>
      <c r="AC26" s="24">
        <f>'TRIBULAN III'!AD80</f>
        <v>116</v>
      </c>
      <c r="AD26" s="24">
        <f>'TRIBULAN III'!AE80</f>
        <v>65.909090909090907</v>
      </c>
      <c r="AE26" s="24">
        <f>'TRIBULAN III'!AF80</f>
        <v>1</v>
      </c>
      <c r="AF26" s="24">
        <f>'TRIBULAN III'!AG80</f>
        <v>0.86206896551724133</v>
      </c>
      <c r="AG26" s="24">
        <f>'TRIBULAN III'!AH80</f>
        <v>116</v>
      </c>
      <c r="AH26" s="24">
        <f>'TRIBULAN III'!AI80</f>
        <v>65.909090909090907</v>
      </c>
      <c r="AI26" s="24">
        <f>'TRIBULAN III'!AJ80</f>
        <v>1</v>
      </c>
      <c r="AJ26" s="24">
        <f>'TRIBULAN III'!AK80</f>
        <v>0.86206896551724133</v>
      </c>
      <c r="AK26" s="24">
        <f>'TRIBULAN III'!AL80</f>
        <v>3</v>
      </c>
      <c r="AL26" s="24">
        <f>'TRIBULAN III'!AM80</f>
        <v>3</v>
      </c>
      <c r="AM26" s="24">
        <f>'TRIBULAN III'!AN80</f>
        <v>4</v>
      </c>
      <c r="AN26" s="24">
        <f>'TRIBULAN III'!AO80</f>
        <v>2</v>
      </c>
      <c r="AO26" s="24">
        <f>'TRIBULAN III'!AP80</f>
        <v>0</v>
      </c>
      <c r="AP26" s="24">
        <f>'TRIBULAN III'!AQ80</f>
        <v>0</v>
      </c>
      <c r="AQ26" s="24">
        <f>'TRIBULAN III'!AR80</f>
        <v>28</v>
      </c>
      <c r="AR26" s="24">
        <f>'TRIBULAN III'!AS80</f>
        <v>0</v>
      </c>
      <c r="AS26" s="24">
        <f>'TRIBULAN III'!AT80</f>
        <v>0</v>
      </c>
      <c r="AT26" s="24">
        <f>'TRIBULAN III'!AU80</f>
        <v>0</v>
      </c>
      <c r="AU26" s="24">
        <f>'TRIBULAN III'!AV80</f>
        <v>0</v>
      </c>
      <c r="AV26" s="24">
        <f>'TRIBULAN III'!AW80</f>
        <v>1</v>
      </c>
      <c r="AW26" s="24">
        <f>'TRIBULAN III'!AX80</f>
        <v>0</v>
      </c>
      <c r="AX26" s="24">
        <f>'TRIBULAN III'!AY80</f>
        <v>0</v>
      </c>
      <c r="AY26" s="24">
        <f>'TRIBULAN III'!AZ80</f>
        <v>165</v>
      </c>
      <c r="AZ26" s="24">
        <f>'TRIBULAN III'!BA80</f>
        <v>88</v>
      </c>
      <c r="BA26" s="24">
        <f>'TRIBULAN III'!BB80</f>
        <v>53.333333333333336</v>
      </c>
      <c r="BB26" s="24">
        <f>'TRIBULAN III'!BC80</f>
        <v>0</v>
      </c>
      <c r="BC26" s="24">
        <f>'TRIBULAN III'!BD80</f>
        <v>0</v>
      </c>
      <c r="BD26" s="24">
        <f>'TRIBULAN III'!BE80</f>
        <v>0</v>
      </c>
      <c r="BE26" s="24">
        <f>'TRIBULAN III'!BF80</f>
        <v>0</v>
      </c>
      <c r="BF26" s="24">
        <f>'TRIBULAN III'!BG80</f>
        <v>10</v>
      </c>
      <c r="BG26" s="24">
        <f>'TRIBULAN III'!BH80</f>
        <v>6.0606060606060606</v>
      </c>
      <c r="BH26" s="24">
        <f>'TRIBULAN III'!BI80</f>
        <v>98</v>
      </c>
      <c r="BI26" s="24">
        <f>'TRIBULAN III'!BJ80</f>
        <v>59.393939393939398</v>
      </c>
      <c r="BJ26" s="24">
        <f>'TRIBULAN III'!BK80</f>
        <v>67</v>
      </c>
      <c r="BK26" s="24">
        <f>'TRIBULAN III'!BL80</f>
        <v>40.606060606060609</v>
      </c>
      <c r="BL26" s="24">
        <f>'TRIBULAN III'!BM80</f>
        <v>0</v>
      </c>
      <c r="BM26" s="24">
        <f>'TRIBULAN III'!BN80</f>
        <v>0</v>
      </c>
      <c r="BN26" s="24">
        <f>'TRIBULAN III'!BO80</f>
        <v>0</v>
      </c>
      <c r="BO26" s="24">
        <f>'TRIBULAN III'!BP80</f>
        <v>0</v>
      </c>
      <c r="BP26" s="24">
        <f>'TRIBULAN III'!BQ80</f>
        <v>0</v>
      </c>
      <c r="BQ26" s="24">
        <f>'TRIBULAN III'!BR80</f>
        <v>0</v>
      </c>
      <c r="BR26" s="24">
        <f>'TRIBULAN III'!BS80</f>
        <v>0</v>
      </c>
      <c r="BS26" s="24">
        <f>'TRIBULAN III'!BT80</f>
        <v>0</v>
      </c>
      <c r="BT26" s="24">
        <f>'TRIBULAN III'!BU80</f>
        <v>0</v>
      </c>
      <c r="BU26" s="24">
        <f>'TRIBULAN III'!BV80</f>
        <v>0</v>
      </c>
    </row>
    <row r="27" spans="1:73" ht="14.25" customHeight="1">
      <c r="A27" s="100">
        <v>16</v>
      </c>
      <c r="B27" s="103" t="s">
        <v>132</v>
      </c>
      <c r="C27" s="24">
        <f>'TRIBULAN III'!D84</f>
        <v>137</v>
      </c>
      <c r="D27" s="24">
        <f>'TRIBULAN III'!E84</f>
        <v>118</v>
      </c>
      <c r="E27" s="24">
        <f>'TRIBULAN III'!F84</f>
        <v>109</v>
      </c>
      <c r="F27" s="24">
        <f>'TRIBULAN III'!G84</f>
        <v>79.56204379562044</v>
      </c>
      <c r="G27" s="24">
        <f>'TRIBULAN III'!H84</f>
        <v>30</v>
      </c>
      <c r="H27" s="24">
        <f>'TRIBULAN III'!I84</f>
        <v>27.522935779816514</v>
      </c>
      <c r="I27" s="24">
        <f>'TRIBULAN III'!J84</f>
        <v>2</v>
      </c>
      <c r="J27" s="24">
        <f>'TRIBULAN III'!K84</f>
        <v>1.834862385321101</v>
      </c>
      <c r="K27" s="24">
        <f>'TRIBULAN III'!L84</f>
        <v>4</v>
      </c>
      <c r="L27" s="24">
        <f>'TRIBULAN III'!M84</f>
        <v>1</v>
      </c>
      <c r="M27" s="24">
        <f>'TRIBULAN III'!N84</f>
        <v>137</v>
      </c>
      <c r="N27" s="24">
        <f>'TRIBULAN III'!O84</f>
        <v>100</v>
      </c>
      <c r="O27" s="24">
        <f>'TRIBULAN III'!P84</f>
        <v>3</v>
      </c>
      <c r="P27" s="24">
        <f>'TRIBULAN III'!Q84</f>
        <v>2.1897810218978102</v>
      </c>
      <c r="Q27" s="24">
        <f>'TRIBULAN III'!R84</f>
        <v>124</v>
      </c>
      <c r="R27" s="24">
        <f>'TRIBULAN III'!S84</f>
        <v>90.510948905109487</v>
      </c>
      <c r="S27" s="24">
        <f>'TRIBULAN III'!T84</f>
        <v>0</v>
      </c>
      <c r="T27" s="24">
        <f>'TRIBULAN III'!U84</f>
        <v>0</v>
      </c>
      <c r="U27" s="24">
        <f>'TRIBULAN III'!V84</f>
        <v>92</v>
      </c>
      <c r="V27" s="24">
        <f>'TRIBULAN III'!W84</f>
        <v>67.153284671532845</v>
      </c>
      <c r="W27" s="24">
        <f>'TRIBULAN III'!X84</f>
        <v>0</v>
      </c>
      <c r="X27" s="24">
        <f>'TRIBULAN III'!Y84</f>
        <v>0</v>
      </c>
      <c r="Y27" s="24">
        <f>'TRIBULAN III'!Z84</f>
        <v>105</v>
      </c>
      <c r="Z27" s="24">
        <f>'TRIBULAN III'!AA84</f>
        <v>76.642335766423358</v>
      </c>
      <c r="AA27" s="24">
        <f>'TRIBULAN III'!AB84</f>
        <v>0</v>
      </c>
      <c r="AB27" s="24">
        <f>'TRIBULAN III'!AC84</f>
        <v>0</v>
      </c>
      <c r="AC27" s="24">
        <f>'TRIBULAN III'!AD84</f>
        <v>105</v>
      </c>
      <c r="AD27" s="24">
        <f>'TRIBULAN III'!AE84</f>
        <v>76.642335766423358</v>
      </c>
      <c r="AE27" s="24">
        <f>'TRIBULAN III'!AF84</f>
        <v>4</v>
      </c>
      <c r="AF27" s="24">
        <f>'TRIBULAN III'!AG84</f>
        <v>3.8095238095238098</v>
      </c>
      <c r="AG27" s="24">
        <f>'TRIBULAN III'!AH84</f>
        <v>95</v>
      </c>
      <c r="AH27" s="24">
        <f>'TRIBULAN III'!AI84</f>
        <v>69.34306569343066</v>
      </c>
      <c r="AI27" s="24">
        <f>'TRIBULAN III'!AJ84</f>
        <v>0</v>
      </c>
      <c r="AJ27" s="24">
        <f>'TRIBULAN III'!AK84</f>
        <v>0</v>
      </c>
      <c r="AK27" s="24">
        <f>'TRIBULAN III'!AL84</f>
        <v>7</v>
      </c>
      <c r="AL27" s="24">
        <f>'TRIBULAN III'!AM84</f>
        <v>4</v>
      </c>
      <c r="AM27" s="24">
        <f>'TRIBULAN III'!AN84</f>
        <v>0</v>
      </c>
      <c r="AN27" s="24">
        <f>'TRIBULAN III'!AO84</f>
        <v>1</v>
      </c>
      <c r="AO27" s="24">
        <f>'TRIBULAN III'!AP84</f>
        <v>0</v>
      </c>
      <c r="AP27" s="24">
        <f>'TRIBULAN III'!AQ84</f>
        <v>0</v>
      </c>
      <c r="AQ27" s="24">
        <f>'TRIBULAN III'!AR84</f>
        <v>0</v>
      </c>
      <c r="AR27" s="24">
        <f>'TRIBULAN III'!AS84</f>
        <v>0</v>
      </c>
      <c r="AS27" s="24">
        <f>'TRIBULAN III'!AT84</f>
        <v>0</v>
      </c>
      <c r="AT27" s="24">
        <f>'TRIBULAN III'!AU84</f>
        <v>0</v>
      </c>
      <c r="AU27" s="24">
        <f>'TRIBULAN III'!AV84</f>
        <v>0</v>
      </c>
      <c r="AV27" s="24">
        <f>'TRIBULAN III'!AW84</f>
        <v>0</v>
      </c>
      <c r="AW27" s="24">
        <f>'TRIBULAN III'!AX84</f>
        <v>2</v>
      </c>
      <c r="AX27" s="24">
        <f>'TRIBULAN III'!AY84</f>
        <v>4</v>
      </c>
      <c r="AY27" s="24">
        <f>'TRIBULAN III'!AZ84</f>
        <v>129</v>
      </c>
      <c r="AZ27" s="24">
        <f>'TRIBULAN III'!BA84</f>
        <v>35</v>
      </c>
      <c r="BA27" s="24">
        <f>'TRIBULAN III'!BB84</f>
        <v>27.131782945736433</v>
      </c>
      <c r="BB27" s="24">
        <f>'TRIBULAN III'!BC84</f>
        <v>4</v>
      </c>
      <c r="BC27" s="24">
        <f>'TRIBULAN III'!BD84</f>
        <v>3.1007751937984498</v>
      </c>
      <c r="BD27" s="24">
        <f>'TRIBULAN III'!BE84</f>
        <v>2</v>
      </c>
      <c r="BE27" s="24">
        <f>'TRIBULAN III'!BF84</f>
        <v>4.5248868778280542</v>
      </c>
      <c r="BF27" s="24">
        <f>'TRIBULAN III'!BG84</f>
        <v>25</v>
      </c>
      <c r="BG27" s="24">
        <f>'TRIBULAN III'!BH84</f>
        <v>19.379844961240313</v>
      </c>
      <c r="BH27" s="24">
        <f>'TRIBULAN III'!BI84</f>
        <v>66</v>
      </c>
      <c r="BI27" s="24">
        <f>'TRIBULAN III'!BJ84</f>
        <v>51.162790697674424</v>
      </c>
      <c r="BJ27" s="24">
        <f>'TRIBULAN III'!BK84</f>
        <v>60</v>
      </c>
      <c r="BK27" s="24">
        <f>'TRIBULAN III'!BL84</f>
        <v>46.511627906976742</v>
      </c>
      <c r="BL27" s="24">
        <f>'TRIBULAN III'!BM84</f>
        <v>3</v>
      </c>
      <c r="BM27" s="24">
        <f>'TRIBULAN III'!BN84</f>
        <v>2.3255813953488373</v>
      </c>
      <c r="BN27" s="24">
        <f>'TRIBULAN III'!BO84</f>
        <v>0</v>
      </c>
      <c r="BO27" s="24">
        <f>'TRIBULAN III'!BP84</f>
        <v>0</v>
      </c>
      <c r="BP27" s="24">
        <f>'TRIBULAN III'!BQ84</f>
        <v>0</v>
      </c>
      <c r="BQ27" s="24">
        <f>'TRIBULAN III'!BR84</f>
        <v>0</v>
      </c>
      <c r="BR27" s="24">
        <f>'TRIBULAN III'!BS84</f>
        <v>0</v>
      </c>
      <c r="BS27" s="24">
        <f>'TRIBULAN III'!BT84</f>
        <v>0</v>
      </c>
      <c r="BT27" s="24">
        <f>'TRIBULAN III'!BU84</f>
        <v>0</v>
      </c>
      <c r="BU27" s="24">
        <f>'TRIBULAN III'!BV84</f>
        <v>0</v>
      </c>
    </row>
    <row r="28" spans="1:73" ht="14.25" customHeight="1">
      <c r="A28" s="202" t="s">
        <v>148</v>
      </c>
      <c r="B28" s="192"/>
      <c r="C28" s="104">
        <f>'TRIBULAN III'!D85</f>
        <v>3049</v>
      </c>
      <c r="D28" s="104">
        <f>'TRIBULAN III'!E85</f>
        <v>2787</v>
      </c>
      <c r="E28" s="104">
        <f>'TRIBULAN III'!F85</f>
        <v>2156</v>
      </c>
      <c r="F28" s="104">
        <f>'TRIBULAN III'!G85</f>
        <v>70.7117087569695</v>
      </c>
      <c r="G28" s="104">
        <f>'TRIBULAN III'!H85</f>
        <v>489</v>
      </c>
      <c r="H28" s="104">
        <f>'TRIBULAN III'!I85</f>
        <v>22.680890538033395</v>
      </c>
      <c r="I28" s="104">
        <f>'TRIBULAN III'!J85</f>
        <v>8</v>
      </c>
      <c r="J28" s="104">
        <f>'TRIBULAN III'!K85</f>
        <v>0.3710575139146568</v>
      </c>
      <c r="K28" s="104">
        <f>'TRIBULAN III'!L85</f>
        <v>143</v>
      </c>
      <c r="L28" s="104">
        <f>'TRIBULAN III'!M85</f>
        <v>3</v>
      </c>
      <c r="M28" s="104">
        <f>'TRIBULAN III'!N85</f>
        <v>2896</v>
      </c>
      <c r="N28" s="104">
        <f>'TRIBULAN III'!O85</f>
        <v>94.981961298786487</v>
      </c>
      <c r="O28" s="104">
        <f>'TRIBULAN III'!P85</f>
        <v>234</v>
      </c>
      <c r="P28" s="104">
        <f>'TRIBULAN III'!Q85</f>
        <v>8.0801104972375697</v>
      </c>
      <c r="Q28" s="104">
        <f>'TRIBULAN III'!R85</f>
        <v>2382</v>
      </c>
      <c r="R28" s="104">
        <f>'TRIBULAN III'!S85</f>
        <v>78.123975073794682</v>
      </c>
      <c r="S28" s="104">
        <f>'TRIBULAN III'!T85</f>
        <v>81</v>
      </c>
      <c r="T28" s="104">
        <f>'TRIBULAN III'!U85</f>
        <v>3.4005037783375318</v>
      </c>
      <c r="U28" s="104">
        <f>'TRIBULAN III'!V85</f>
        <v>2112</v>
      </c>
      <c r="V28" s="104">
        <f>'TRIBULAN III'!W85</f>
        <v>69.26861265988849</v>
      </c>
      <c r="W28" s="104">
        <f>'TRIBULAN III'!X85</f>
        <v>30</v>
      </c>
      <c r="X28" s="104">
        <f>'TRIBULAN III'!Y85</f>
        <v>1.4204545454545454</v>
      </c>
      <c r="Y28" s="104">
        <f>'TRIBULAN III'!Z85</f>
        <v>2376</v>
      </c>
      <c r="Z28" s="104">
        <f>'TRIBULAN III'!AA85</f>
        <v>77.927189242374553</v>
      </c>
      <c r="AA28" s="104">
        <f>'TRIBULAN III'!AB85</f>
        <v>2</v>
      </c>
      <c r="AB28" s="104">
        <f>'TRIBULAN III'!AC85</f>
        <v>8.4175084175084167E-2</v>
      </c>
      <c r="AC28" s="104">
        <f>'TRIBULAN III'!AD85</f>
        <v>2366</v>
      </c>
      <c r="AD28" s="104">
        <f>'TRIBULAN III'!AE85</f>
        <v>77.599212856674313</v>
      </c>
      <c r="AE28" s="104">
        <f>'TRIBULAN III'!AF85</f>
        <v>25</v>
      </c>
      <c r="AF28" s="104">
        <f>'TRIBULAN III'!AG85</f>
        <v>1.0566356720202874</v>
      </c>
      <c r="AG28" s="104">
        <f>'TRIBULAN III'!AH85</f>
        <v>2364</v>
      </c>
      <c r="AH28" s="104">
        <f>'TRIBULAN III'!AI85</f>
        <v>77.53361757953428</v>
      </c>
      <c r="AI28" s="104">
        <f>'TRIBULAN III'!AJ85</f>
        <v>3</v>
      </c>
      <c r="AJ28" s="104">
        <f>'TRIBULAN III'!AK85</f>
        <v>0.12690355329949238</v>
      </c>
      <c r="AK28" s="104">
        <f>'TRIBULAN III'!AL85</f>
        <v>60</v>
      </c>
      <c r="AL28" s="104">
        <f>'TRIBULAN III'!AM85</f>
        <v>53</v>
      </c>
      <c r="AM28" s="104">
        <f>'TRIBULAN III'!AN85</f>
        <v>53</v>
      </c>
      <c r="AN28" s="104">
        <f>'TRIBULAN III'!AO85</f>
        <v>31</v>
      </c>
      <c r="AO28" s="104">
        <f>'TRIBULAN III'!AP85</f>
        <v>5</v>
      </c>
      <c r="AP28" s="104">
        <f>'TRIBULAN III'!AQ85</f>
        <v>4</v>
      </c>
      <c r="AQ28" s="104">
        <f>'TRIBULAN III'!AR85</f>
        <v>117</v>
      </c>
      <c r="AR28" s="104">
        <f>'TRIBULAN III'!AS85</f>
        <v>11</v>
      </c>
      <c r="AS28" s="104">
        <f>'TRIBULAN III'!AT85</f>
        <v>2</v>
      </c>
      <c r="AT28" s="104">
        <f>'TRIBULAN III'!AU85</f>
        <v>0</v>
      </c>
      <c r="AU28" s="104">
        <f>'TRIBULAN III'!AV85</f>
        <v>1</v>
      </c>
      <c r="AV28" s="104">
        <f>'TRIBULAN III'!AW85</f>
        <v>7</v>
      </c>
      <c r="AW28" s="104">
        <f>'TRIBULAN III'!AX85</f>
        <v>17</v>
      </c>
      <c r="AX28" s="104">
        <f>'TRIBULAN III'!AY85</f>
        <v>212</v>
      </c>
      <c r="AY28" s="104">
        <f>'TRIBULAN III'!AZ85</f>
        <v>2609</v>
      </c>
      <c r="AZ28" s="104">
        <f>'TRIBULAN III'!BA85</f>
        <v>631</v>
      </c>
      <c r="BA28" s="104">
        <f>'TRIBULAN III'!BB85</f>
        <v>24.185511690302796</v>
      </c>
      <c r="BB28" s="104">
        <f>'TRIBULAN III'!BC85</f>
        <v>7</v>
      </c>
      <c r="BC28" s="104">
        <f>'TRIBULAN III'!BD85</f>
        <v>0.26830203142966652</v>
      </c>
      <c r="BD28" s="104">
        <f>'TRIBULAN III'!BE85</f>
        <v>59</v>
      </c>
      <c r="BE28" s="104">
        <f>'TRIBULAN III'!BF85</f>
        <v>6.7583629017180513</v>
      </c>
      <c r="BF28" s="104">
        <f>'TRIBULAN III'!BG85</f>
        <v>870</v>
      </c>
      <c r="BG28" s="104">
        <f>'TRIBULAN III'!BH85</f>
        <v>33.346109620544269</v>
      </c>
      <c r="BH28" s="104">
        <f>'TRIBULAN III'!BI85</f>
        <v>1567</v>
      </c>
      <c r="BI28" s="104">
        <f>'TRIBULAN III'!BJ85</f>
        <v>60.061326178612497</v>
      </c>
      <c r="BJ28" s="104">
        <f>'TRIBULAN III'!BK85</f>
        <v>1039</v>
      </c>
      <c r="BK28" s="104">
        <f>'TRIBULAN III'!BL85</f>
        <v>39.823687236489071</v>
      </c>
      <c r="BL28" s="104">
        <f>'TRIBULAN III'!BM85</f>
        <v>3</v>
      </c>
      <c r="BM28" s="104">
        <f>'TRIBULAN III'!BN85</f>
        <v>0.11498658489842851</v>
      </c>
      <c r="BN28" s="104">
        <f>'TRIBULAN III'!BO85</f>
        <v>0</v>
      </c>
      <c r="BO28" s="104">
        <f>'TRIBULAN III'!BP85</f>
        <v>0</v>
      </c>
      <c r="BP28" s="104">
        <f>'TRIBULAN III'!BQ85</f>
        <v>0</v>
      </c>
      <c r="BQ28" s="104">
        <f>'TRIBULAN III'!BR85</f>
        <v>0</v>
      </c>
      <c r="BR28" s="104">
        <f>'TRIBULAN III'!BS85</f>
        <v>0</v>
      </c>
      <c r="BS28" s="104">
        <f>'TRIBULAN III'!BT85</f>
        <v>0</v>
      </c>
      <c r="BT28" s="104">
        <f>'TRIBULAN III'!BU85</f>
        <v>0</v>
      </c>
      <c r="BU28" s="104">
        <f>'TRIBULAN III'!BV85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5"/>
      <c r="BM30" s="185"/>
      <c r="BN30" s="185"/>
      <c r="BO30" s="185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5"/>
      <c r="BM31" s="185"/>
      <c r="BN31" s="185"/>
      <c r="BO31" s="185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5"/>
      <c r="BL32" s="185"/>
      <c r="BM32" s="185"/>
      <c r="BN32" s="185"/>
      <c r="BO32" s="185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6"/>
      <c r="BL35" s="185"/>
      <c r="BM35" s="185"/>
      <c r="BN35" s="185"/>
      <c r="BO35" s="185"/>
    </row>
    <row r="36" spans="2:67" ht="14.25" customHeight="1">
      <c r="B36" s="107"/>
      <c r="C36" s="105"/>
      <c r="D36" s="105"/>
      <c r="AA36" s="105"/>
      <c r="AB36" s="106"/>
      <c r="BK36" s="205"/>
      <c r="BL36" s="185"/>
      <c r="BM36" s="185"/>
      <c r="BN36" s="185"/>
      <c r="BO36" s="185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164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28">
        <f>'TRIBULAN I'!D12+'TRIBULAN II'!D12+'TRIBULAN III'!D12</f>
        <v>73</v>
      </c>
      <c r="E12" s="128">
        <f>'TRIBULAN I'!E12+'TRIBULAN II'!E12+'TRIBULAN III'!E12</f>
        <v>55</v>
      </c>
      <c r="F12" s="128">
        <f>'TRIBULAN I'!F12+'TRIBULAN II'!F12+'TRIBULAN III'!F12</f>
        <v>51</v>
      </c>
      <c r="G12" s="19">
        <f t="shared" ref="G12:G85" si="0">(F12/D12*100)</f>
        <v>69.863013698630141</v>
      </c>
      <c r="H12" s="128">
        <f>'TRIBULAN I'!H12+'TRIBULAN II'!H12+'TRIBULAN III'!H12</f>
        <v>13</v>
      </c>
      <c r="I12" s="21">
        <f t="shared" ref="I12:I46" si="1">(H12/F12*100)</f>
        <v>25.490196078431371</v>
      </c>
      <c r="J12" s="128">
        <f>'TRIBULAN I'!J12+'TRIBULAN II'!J12+'TRIBULAN III'!J12</f>
        <v>0</v>
      </c>
      <c r="K12" s="23">
        <f t="shared" ref="K12:K46" si="2">(J12/F12*100)</f>
        <v>0</v>
      </c>
      <c r="L12" s="128">
        <f>'TRIBULAN I'!L12+'TRIBULAN II'!L12+'TRIBULAN III'!L12</f>
        <v>0</v>
      </c>
      <c r="M12" s="128">
        <f>'TRIBULAN I'!M12+'TRIBULAN II'!M12+'TRIBULAN III'!M12</f>
        <v>0</v>
      </c>
      <c r="N12" s="128">
        <f>'TRIBULAN I'!N12+'TRIBULAN II'!N12+'TRIBULAN III'!N12</f>
        <v>61</v>
      </c>
      <c r="O12" s="19">
        <f t="shared" ref="O12:O85" si="3">(N12/D12*100)</f>
        <v>83.561643835616437</v>
      </c>
      <c r="P12" s="128">
        <f>'TRIBULAN I'!P12+'TRIBULAN II'!P12+'TRIBULAN III'!P12</f>
        <v>6</v>
      </c>
      <c r="Q12" s="19">
        <f t="shared" ref="Q12:Q46" si="4">(P12/N12*100)</f>
        <v>9.8360655737704921</v>
      </c>
      <c r="R12" s="128">
        <f>'TRIBULAN I'!R12+'TRIBULAN II'!R12+'TRIBULAN III'!R12</f>
        <v>45</v>
      </c>
      <c r="S12" s="19">
        <f t="shared" ref="S12:S74" si="5">(R12/D12*100)</f>
        <v>61.643835616438359</v>
      </c>
      <c r="T12" s="128">
        <f>'TRIBULAN I'!T12+'TRIBULAN II'!T12+'TRIBULAN III'!T12</f>
        <v>0</v>
      </c>
      <c r="U12" s="19">
        <f t="shared" ref="U12:U46" si="6">(T12/R12*100)</f>
        <v>0</v>
      </c>
      <c r="V12" s="128">
        <f>'TRIBULAN I'!V12+'TRIBULAN II'!V12+'TRIBULAN III'!V12</f>
        <v>46</v>
      </c>
      <c r="W12" s="19">
        <f t="shared" ref="W12:W85" si="7">(V12/D12*100)</f>
        <v>63.013698630136986</v>
      </c>
      <c r="X12" s="128">
        <f>'TRIBULAN I'!X12+'TRIBULAN II'!X12+'TRIBULAN III'!X12</f>
        <v>0</v>
      </c>
      <c r="Y12" s="19">
        <f t="shared" ref="Y12:Y46" si="8">(X12/V12*100)</f>
        <v>0</v>
      </c>
      <c r="Z12" s="128">
        <f>'TRIBULAN I'!Z12+'TRIBULAN II'!Z12+'TRIBULAN III'!Z12</f>
        <v>45</v>
      </c>
      <c r="AA12" s="19">
        <f t="shared" ref="AA12:AA85" si="9">(Z12/D12*100)</f>
        <v>61.643835616438359</v>
      </c>
      <c r="AB12" s="128">
        <f>'TRIBULAN I'!AB12+'TRIBULAN II'!AB12+'TRIBULAN III'!AB12</f>
        <v>0</v>
      </c>
      <c r="AC12" s="19">
        <f t="shared" ref="AC12:AC46" si="10">(AB12/Z12*100)</f>
        <v>0</v>
      </c>
      <c r="AD12" s="128">
        <f>'TRIBULAN I'!AD12+'TRIBULAN II'!AD12+'TRIBULAN III'!AD12</f>
        <v>45</v>
      </c>
      <c r="AE12" s="19">
        <f t="shared" ref="AE12:AE85" si="11">(AD12/D12*100)</f>
        <v>61.643835616438359</v>
      </c>
      <c r="AF12" s="128">
        <f>'TRIBULAN I'!AF12+'TRIBULAN II'!AF12+'TRIBULAN III'!AF12</f>
        <v>0</v>
      </c>
      <c r="AG12" s="19">
        <f t="shared" ref="AG12:AG46" si="12">(AF12/AD12*100)</f>
        <v>0</v>
      </c>
      <c r="AH12" s="128">
        <f>'TRIBULAN I'!AH12+'TRIBULAN II'!AH12+'TRIBULAN III'!AH12</f>
        <v>45</v>
      </c>
      <c r="AI12" s="19">
        <f t="shared" ref="AI12:AI85" si="13">(AH12/D12*100)</f>
        <v>61.643835616438359</v>
      </c>
      <c r="AJ12" s="128">
        <f>'TRIBULAN I'!AJ12+'TRIBULAN II'!AJ12+'TRIBULAN III'!AJ12</f>
        <v>0</v>
      </c>
      <c r="AK12" s="19">
        <f t="shared" ref="AK12:AK46" si="14">(AJ12/AH12*100)</f>
        <v>0</v>
      </c>
      <c r="AL12" s="128">
        <f>'TRIBULAN I'!AL12+'TRIBULAN II'!AL12+'TRIBULAN III'!AL12</f>
        <v>0</v>
      </c>
      <c r="AM12" s="128">
        <f>'TRIBULAN I'!AM12+'TRIBULAN II'!AM12+'TRIBULAN III'!AM12</f>
        <v>1</v>
      </c>
      <c r="AN12" s="128">
        <f>'TRIBULAN I'!AN12+'TRIBULAN II'!AN12+'TRIBULAN III'!AN12</f>
        <v>1</v>
      </c>
      <c r="AO12" s="128">
        <f>'TRIBULAN I'!AO12+'TRIBULAN II'!AO12+'TRIBULAN III'!AO12</f>
        <v>4</v>
      </c>
      <c r="AP12" s="128">
        <f>'TRIBULAN I'!AP12+'TRIBULAN II'!AP12+'TRIBULAN III'!AP12</f>
        <v>0</v>
      </c>
      <c r="AQ12" s="128">
        <f>'TRIBULAN I'!AQ12+'TRIBULAN II'!AQ12+'TRIBULAN III'!AQ12</f>
        <v>0</v>
      </c>
      <c r="AR12" s="128">
        <f>'TRIBULAN I'!AR12+'TRIBULAN II'!AR12+'TRIBULAN III'!AR12</f>
        <v>10</v>
      </c>
      <c r="AS12" s="128">
        <f>'TRIBULAN I'!AS12+'TRIBULAN II'!AS12+'TRIBULAN III'!AS12</f>
        <v>0</v>
      </c>
      <c r="AT12" s="128">
        <f>'TRIBULAN I'!AT12+'TRIBULAN II'!AT12+'TRIBULAN III'!AT12</f>
        <v>0</v>
      </c>
      <c r="AU12" s="128">
        <f>'TRIBULAN I'!AU12+'TRIBULAN II'!AU12+'TRIBULAN III'!AU12</f>
        <v>0</v>
      </c>
      <c r="AV12" s="128">
        <f>'TRIBULAN I'!AV12+'TRIBULAN II'!AV12+'TRIBULAN III'!AV12</f>
        <v>0</v>
      </c>
      <c r="AW12" s="128">
        <f>'TRIBULAN I'!AW12+'TRIBULAN II'!AW12+'TRIBULAN III'!AW12</f>
        <v>0</v>
      </c>
      <c r="AX12" s="128">
        <f>'TRIBULAN I'!AX12+'TRIBULAN II'!AX12+'TRIBULAN III'!AX12</f>
        <v>0</v>
      </c>
      <c r="AY12" s="128">
        <f>'TRIBULAN I'!AY12+'TRIBULAN II'!AY12+'TRIBULAN III'!AY12</f>
        <v>2</v>
      </c>
      <c r="AZ12" s="128">
        <f>'TRIBULAN I'!AZ12+'TRIBULAN II'!AZ12+'TRIBULAN III'!AZ12</f>
        <v>55</v>
      </c>
      <c r="BA12" s="128">
        <f>'TRIBULAN I'!BA12+'TRIBULAN II'!BA12+'TRIBULAN III'!BA12</f>
        <v>20</v>
      </c>
      <c r="BB12" s="28">
        <f t="shared" ref="BB12:BB85" si="15">BA12/AZ12*100</f>
        <v>36.363636363636367</v>
      </c>
      <c r="BC12" s="128">
        <f>'TRIBULAN I'!BC12+'TRIBULAN II'!BC12+'TRIBULAN III'!BC12</f>
        <v>0</v>
      </c>
      <c r="BD12" s="28">
        <f t="shared" ref="BD12:BD85" si="16">BC12/AZ12*100</f>
        <v>0</v>
      </c>
      <c r="BE12" s="128">
        <f>'TRIBULAN I'!BE12+'TRIBULAN II'!BE12+'TRIBULAN III'!BE12</f>
        <v>0</v>
      </c>
      <c r="BF12" s="29">
        <f t="shared" ref="BF12:BF82" si="17">(BE12/AZ12*100)</f>
        <v>0</v>
      </c>
      <c r="BG12" s="128">
        <f>'TRIBULAN I'!BG12+'TRIBULAN II'!BG12+'TRIBULAN III'!BG12</f>
        <v>0</v>
      </c>
      <c r="BH12" s="29">
        <f t="shared" ref="BH12:BH85" si="18">(BG12/AZ12*100)</f>
        <v>0</v>
      </c>
      <c r="BI12" s="30">
        <f t="shared" ref="BI12:BI84" si="19">BA12+BC12+BG12+BE12</f>
        <v>20</v>
      </c>
      <c r="BJ12" s="29">
        <f t="shared" ref="BJ12:BJ85" si="20">BI12/AZ12*100</f>
        <v>36.363636363636367</v>
      </c>
      <c r="BK12" s="128">
        <f>'TRIBULAN I'!BK12+'TRIBULAN II'!BK12+'TRIBULAN III'!BK12</f>
        <v>35</v>
      </c>
      <c r="BL12" s="19">
        <f t="shared" ref="BL12:BL85" si="21">(BK12/AZ12*100)</f>
        <v>63.636363636363633</v>
      </c>
      <c r="BM12" s="128">
        <f>'TRIBULAN I'!BM12+'TRIBULAN II'!BM12+'TRIBULAN III'!BM12</f>
        <v>0</v>
      </c>
      <c r="BN12" s="19">
        <f t="shared" ref="BN12:BN85" si="22">(BM12/AZ12*100)</f>
        <v>0</v>
      </c>
      <c r="BO12" s="128">
        <f>'TRIBULAN I'!BO12+'TRIBULAN II'!BO12+'TRIBULAN III'!BO12</f>
        <v>0</v>
      </c>
      <c r="BP12" s="19">
        <f t="shared" ref="BP12:BP85" si="23">(BO12/AZ12*100)</f>
        <v>0</v>
      </c>
      <c r="BQ12" s="128">
        <f>'TRIBULAN I'!BQ12+'TRIBULAN II'!BQ12+'TRIBULAN III'!BQ12</f>
        <v>0</v>
      </c>
      <c r="BR12" s="19">
        <f t="shared" ref="BR12:BR72" si="24">(BQ12/AZ12*100)</f>
        <v>0</v>
      </c>
      <c r="BS12" s="128">
        <f>'TRIBULAN I'!BS12+'TRIBULAN II'!BS12+'TRIBULAN III'!BS12</f>
        <v>0</v>
      </c>
      <c r="BT12" s="19">
        <f t="shared" ref="BT12:BT85" si="25">(BS12/AZ12*100)</f>
        <v>0</v>
      </c>
      <c r="BU12" s="128">
        <f>'TRIBULAN I'!BU12+'TRIBULAN II'!BU12+'TRIBULAN III'!BU12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53</v>
      </c>
      <c r="BY12" s="4"/>
    </row>
    <row r="13" spans="1:77" ht="14.25" customHeight="1">
      <c r="A13" s="174"/>
      <c r="B13" s="174"/>
      <c r="C13" s="32" t="s">
        <v>62</v>
      </c>
      <c r="D13" s="128">
        <f>'TRIBULAN I'!D13+'TRIBULAN II'!D13+'TRIBULAN III'!D13</f>
        <v>84</v>
      </c>
      <c r="E13" s="128">
        <f>'TRIBULAN I'!E13+'TRIBULAN II'!E13+'TRIBULAN III'!E13</f>
        <v>75</v>
      </c>
      <c r="F13" s="128">
        <f>'TRIBULAN I'!F13+'TRIBULAN II'!F13+'TRIBULAN III'!F13</f>
        <v>31</v>
      </c>
      <c r="G13" s="19">
        <f t="shared" si="0"/>
        <v>36.904761904761905</v>
      </c>
      <c r="H13" s="128">
        <f>'TRIBULAN I'!H13+'TRIBULAN II'!H13+'TRIBULAN III'!H13</f>
        <v>14</v>
      </c>
      <c r="I13" s="21">
        <f t="shared" si="1"/>
        <v>45.161290322580641</v>
      </c>
      <c r="J13" s="128">
        <f>'TRIBULAN I'!J13+'TRIBULAN II'!J13+'TRIBULAN III'!J13</f>
        <v>0</v>
      </c>
      <c r="K13" s="23">
        <f t="shared" si="2"/>
        <v>0</v>
      </c>
      <c r="L13" s="128">
        <f>'TRIBULAN I'!L13+'TRIBULAN II'!L13+'TRIBULAN III'!L13</f>
        <v>0</v>
      </c>
      <c r="M13" s="128">
        <f>'TRIBULAN I'!M13+'TRIBULAN II'!M13+'TRIBULAN III'!M13</f>
        <v>0</v>
      </c>
      <c r="N13" s="128">
        <f>'TRIBULAN I'!N13+'TRIBULAN II'!N13+'TRIBULAN III'!N13</f>
        <v>74</v>
      </c>
      <c r="O13" s="19">
        <f t="shared" si="3"/>
        <v>88.095238095238088</v>
      </c>
      <c r="P13" s="128">
        <f>'TRIBULAN I'!P13+'TRIBULAN II'!P13+'TRIBULAN III'!P13</f>
        <v>7</v>
      </c>
      <c r="Q13" s="19">
        <f t="shared" si="4"/>
        <v>9.4594594594594597</v>
      </c>
      <c r="R13" s="128">
        <f>'TRIBULAN I'!R13+'TRIBULAN II'!R13+'TRIBULAN III'!R13</f>
        <v>28</v>
      </c>
      <c r="S13" s="19">
        <f t="shared" si="5"/>
        <v>33.333333333333329</v>
      </c>
      <c r="T13" s="128">
        <f>'TRIBULAN I'!T13+'TRIBULAN II'!T13+'TRIBULAN III'!T13</f>
        <v>1</v>
      </c>
      <c r="U13" s="19">
        <f t="shared" si="6"/>
        <v>3.5714285714285712</v>
      </c>
      <c r="V13" s="128">
        <f>'TRIBULAN I'!V13+'TRIBULAN II'!V13+'TRIBULAN III'!V13</f>
        <v>28</v>
      </c>
      <c r="W13" s="19">
        <f t="shared" si="7"/>
        <v>33.333333333333329</v>
      </c>
      <c r="X13" s="128">
        <f>'TRIBULAN I'!X13+'TRIBULAN II'!X13+'TRIBULAN III'!X13</f>
        <v>0</v>
      </c>
      <c r="Y13" s="19">
        <f t="shared" si="8"/>
        <v>0</v>
      </c>
      <c r="Z13" s="128">
        <f>'TRIBULAN I'!Z13+'TRIBULAN II'!Z13+'TRIBULAN III'!Z13</f>
        <v>28</v>
      </c>
      <c r="AA13" s="19">
        <f t="shared" si="9"/>
        <v>33.333333333333329</v>
      </c>
      <c r="AB13" s="128">
        <f>'TRIBULAN I'!AB13+'TRIBULAN II'!AB13+'TRIBULAN III'!AB13</f>
        <v>0</v>
      </c>
      <c r="AC13" s="19">
        <f t="shared" si="10"/>
        <v>0</v>
      </c>
      <c r="AD13" s="128">
        <f>'TRIBULAN I'!AD13+'TRIBULAN II'!AD13+'TRIBULAN III'!AD13</f>
        <v>28</v>
      </c>
      <c r="AE13" s="19">
        <f t="shared" si="11"/>
        <v>33.333333333333329</v>
      </c>
      <c r="AF13" s="128">
        <f>'TRIBULAN I'!AF13+'TRIBULAN II'!AF13+'TRIBULAN III'!AF13</f>
        <v>0</v>
      </c>
      <c r="AG13" s="19">
        <f t="shared" si="12"/>
        <v>0</v>
      </c>
      <c r="AH13" s="128">
        <f>'TRIBULAN I'!AH13+'TRIBULAN II'!AH13+'TRIBULAN III'!AH13</f>
        <v>25</v>
      </c>
      <c r="AI13" s="19">
        <f t="shared" si="13"/>
        <v>29.761904761904763</v>
      </c>
      <c r="AJ13" s="128">
        <f>'TRIBULAN I'!AJ13+'TRIBULAN II'!AJ13+'TRIBULAN III'!AJ13</f>
        <v>0</v>
      </c>
      <c r="AK13" s="19">
        <f t="shared" si="14"/>
        <v>0</v>
      </c>
      <c r="AL13" s="128">
        <f>'TRIBULAN I'!AL13+'TRIBULAN II'!AL13+'TRIBULAN III'!AL13</f>
        <v>2</v>
      </c>
      <c r="AM13" s="128">
        <f>'TRIBULAN I'!AM13+'TRIBULAN II'!AM13+'TRIBULAN III'!AM13</f>
        <v>2</v>
      </c>
      <c r="AN13" s="128">
        <f>'TRIBULAN I'!AN13+'TRIBULAN II'!AN13+'TRIBULAN III'!AN13</f>
        <v>3</v>
      </c>
      <c r="AO13" s="128">
        <f>'TRIBULAN I'!AO13+'TRIBULAN II'!AO13+'TRIBULAN III'!AO13</f>
        <v>2</v>
      </c>
      <c r="AP13" s="128">
        <f>'TRIBULAN I'!AP13+'TRIBULAN II'!AP13+'TRIBULAN III'!AP13</f>
        <v>0</v>
      </c>
      <c r="AQ13" s="128">
        <f>'TRIBULAN I'!AQ13+'TRIBULAN II'!AQ13+'TRIBULAN III'!AQ13</f>
        <v>0</v>
      </c>
      <c r="AR13" s="128">
        <f>'TRIBULAN I'!AR13+'TRIBULAN II'!AR13+'TRIBULAN III'!AR13</f>
        <v>6</v>
      </c>
      <c r="AS13" s="128">
        <f>'TRIBULAN I'!AS13+'TRIBULAN II'!AS13+'TRIBULAN III'!AS13</f>
        <v>0</v>
      </c>
      <c r="AT13" s="128">
        <f>'TRIBULAN I'!AT13+'TRIBULAN II'!AT13+'TRIBULAN III'!AT13</f>
        <v>0</v>
      </c>
      <c r="AU13" s="128">
        <f>'TRIBULAN I'!AU13+'TRIBULAN II'!AU13+'TRIBULAN III'!AU13</f>
        <v>0</v>
      </c>
      <c r="AV13" s="128">
        <f>'TRIBULAN I'!AV13+'TRIBULAN II'!AV13+'TRIBULAN III'!AV13</f>
        <v>0</v>
      </c>
      <c r="AW13" s="128">
        <f>'TRIBULAN I'!AW13+'TRIBULAN II'!AW13+'TRIBULAN III'!AW13</f>
        <v>0</v>
      </c>
      <c r="AX13" s="128">
        <f>'TRIBULAN I'!AX13+'TRIBULAN II'!AX13+'TRIBULAN III'!AX13</f>
        <v>0</v>
      </c>
      <c r="AY13" s="128">
        <f>'TRIBULAN I'!AY13+'TRIBULAN II'!AY13+'TRIBULAN III'!AY13</f>
        <v>7</v>
      </c>
      <c r="AZ13" s="128">
        <f>'TRIBULAN I'!AZ13+'TRIBULAN II'!AZ13+'TRIBULAN III'!AZ13</f>
        <v>75</v>
      </c>
      <c r="BA13" s="128">
        <f>'TRIBULAN I'!BA13+'TRIBULAN II'!BA13+'TRIBULAN III'!BA13</f>
        <v>36</v>
      </c>
      <c r="BB13" s="28">
        <f t="shared" si="15"/>
        <v>48</v>
      </c>
      <c r="BC13" s="128">
        <f>'TRIBULAN I'!BC13+'TRIBULAN II'!BC13+'TRIBULAN III'!BC13</f>
        <v>0</v>
      </c>
      <c r="BD13" s="28">
        <f t="shared" si="16"/>
        <v>0</v>
      </c>
      <c r="BE13" s="128">
        <f>'TRIBULAN I'!BE13+'TRIBULAN II'!BE13+'TRIBULAN III'!BE13</f>
        <v>0</v>
      </c>
      <c r="BF13" s="29">
        <f t="shared" si="17"/>
        <v>0</v>
      </c>
      <c r="BG13" s="128">
        <f>'TRIBULAN I'!BG13+'TRIBULAN II'!BG13+'TRIBULAN III'!BG13</f>
        <v>0</v>
      </c>
      <c r="BH13" s="29">
        <f t="shared" si="18"/>
        <v>0</v>
      </c>
      <c r="BI13" s="30">
        <f t="shared" si="19"/>
        <v>36</v>
      </c>
      <c r="BJ13" s="29">
        <f t="shared" si="20"/>
        <v>48</v>
      </c>
      <c r="BK13" s="128">
        <f>'TRIBULAN I'!BK13+'TRIBULAN II'!BK13+'TRIBULAN III'!BK13</f>
        <v>39</v>
      </c>
      <c r="BL13" s="19">
        <f t="shared" si="21"/>
        <v>52</v>
      </c>
      <c r="BM13" s="128">
        <f>'TRIBULAN I'!BM13+'TRIBULAN II'!BM13+'TRIBULAN III'!BM13</f>
        <v>0</v>
      </c>
      <c r="BN13" s="19">
        <f t="shared" si="22"/>
        <v>0</v>
      </c>
      <c r="BO13" s="128">
        <f>'TRIBULAN I'!BO13+'TRIBULAN II'!BO13+'TRIBULAN III'!BO13</f>
        <v>0</v>
      </c>
      <c r="BP13" s="19">
        <f t="shared" si="23"/>
        <v>0</v>
      </c>
      <c r="BQ13" s="128">
        <f>'TRIBULAN I'!BQ13+'TRIBULAN II'!BQ13+'TRIBULAN III'!BQ13</f>
        <v>0</v>
      </c>
      <c r="BR13" s="19">
        <f t="shared" si="24"/>
        <v>0</v>
      </c>
      <c r="BS13" s="128">
        <f>'TRIBULAN I'!BS13+'TRIBULAN II'!BS13+'TRIBULAN III'!BS13</f>
        <v>0</v>
      </c>
      <c r="BT13" s="19">
        <f t="shared" si="25"/>
        <v>0</v>
      </c>
      <c r="BU13" s="128">
        <f>'TRIBULAN I'!BU13+'TRIBULAN II'!BU13+'TRIBULAN III'!BU13</f>
        <v>0</v>
      </c>
      <c r="BV13" s="19">
        <f t="shared" si="26"/>
        <v>0</v>
      </c>
      <c r="BW13" s="4" t="s">
        <v>63</v>
      </c>
      <c r="BX13" s="31">
        <f>BI16+BK16+BM16+BO16+BQ16+BS16</f>
        <v>259</v>
      </c>
      <c r="BY13" s="4"/>
    </row>
    <row r="14" spans="1:77" ht="14.25" customHeight="1">
      <c r="A14" s="174"/>
      <c r="B14" s="174"/>
      <c r="C14" s="32" t="s">
        <v>64</v>
      </c>
      <c r="D14" s="128">
        <f>'TRIBULAN I'!D14+'TRIBULAN II'!D14+'TRIBULAN III'!D14</f>
        <v>63</v>
      </c>
      <c r="E14" s="128">
        <f>'TRIBULAN I'!E14+'TRIBULAN II'!E14+'TRIBULAN III'!E14</f>
        <v>63</v>
      </c>
      <c r="F14" s="128">
        <f>'TRIBULAN I'!F14+'TRIBULAN II'!F14+'TRIBULAN III'!F14</f>
        <v>39</v>
      </c>
      <c r="G14" s="19">
        <f t="shared" si="0"/>
        <v>61.904761904761905</v>
      </c>
      <c r="H14" s="128">
        <f>'TRIBULAN I'!H14+'TRIBULAN II'!H14+'TRIBULAN III'!H14</f>
        <v>10</v>
      </c>
      <c r="I14" s="21">
        <f t="shared" si="1"/>
        <v>25.641025641025639</v>
      </c>
      <c r="J14" s="128">
        <f>'TRIBULAN I'!J14+'TRIBULAN II'!J14+'TRIBULAN III'!J14</f>
        <v>0</v>
      </c>
      <c r="K14" s="23">
        <f t="shared" si="2"/>
        <v>0</v>
      </c>
      <c r="L14" s="128">
        <f>'TRIBULAN I'!L14+'TRIBULAN II'!L14+'TRIBULAN III'!L14</f>
        <v>0</v>
      </c>
      <c r="M14" s="128">
        <f>'TRIBULAN I'!M14+'TRIBULAN II'!M14+'TRIBULAN III'!M14</f>
        <v>0</v>
      </c>
      <c r="N14" s="128">
        <f>'TRIBULAN I'!N14+'TRIBULAN II'!N14+'TRIBULAN III'!N14</f>
        <v>40</v>
      </c>
      <c r="O14" s="19">
        <f t="shared" si="3"/>
        <v>63.492063492063487</v>
      </c>
      <c r="P14" s="128">
        <f>'TRIBULAN I'!P14+'TRIBULAN II'!P14+'TRIBULAN III'!P14</f>
        <v>5</v>
      </c>
      <c r="Q14" s="19">
        <f t="shared" si="4"/>
        <v>12.5</v>
      </c>
      <c r="R14" s="128">
        <f>'TRIBULAN I'!R14+'TRIBULAN II'!R14+'TRIBULAN III'!R14</f>
        <v>38</v>
      </c>
      <c r="S14" s="19">
        <f t="shared" si="5"/>
        <v>60.317460317460316</v>
      </c>
      <c r="T14" s="128">
        <f>'TRIBULAN I'!T14+'TRIBULAN II'!T14+'TRIBULAN III'!T14</f>
        <v>4</v>
      </c>
      <c r="U14" s="19">
        <f t="shared" si="6"/>
        <v>10.526315789473683</v>
      </c>
      <c r="V14" s="128">
        <f>'TRIBULAN I'!V14+'TRIBULAN II'!V14+'TRIBULAN III'!V14</f>
        <v>38</v>
      </c>
      <c r="W14" s="19">
        <f t="shared" si="7"/>
        <v>60.317460317460316</v>
      </c>
      <c r="X14" s="128">
        <f>'TRIBULAN I'!X14+'TRIBULAN II'!X14+'TRIBULAN III'!X14</f>
        <v>0</v>
      </c>
      <c r="Y14" s="19">
        <f t="shared" si="8"/>
        <v>0</v>
      </c>
      <c r="Z14" s="128">
        <f>'TRIBULAN I'!Z14+'TRIBULAN II'!Z14+'TRIBULAN III'!Z14</f>
        <v>38</v>
      </c>
      <c r="AA14" s="19">
        <f t="shared" si="9"/>
        <v>60.317460317460316</v>
      </c>
      <c r="AB14" s="128">
        <f>'TRIBULAN I'!AB14+'TRIBULAN II'!AB14+'TRIBULAN III'!AB14</f>
        <v>0</v>
      </c>
      <c r="AC14" s="19">
        <f t="shared" si="10"/>
        <v>0</v>
      </c>
      <c r="AD14" s="128">
        <f>'TRIBULAN I'!AD14+'TRIBULAN II'!AD14+'TRIBULAN III'!AD14</f>
        <v>38</v>
      </c>
      <c r="AE14" s="19">
        <f t="shared" si="11"/>
        <v>60.317460317460316</v>
      </c>
      <c r="AF14" s="128">
        <f>'TRIBULAN I'!AF14+'TRIBULAN II'!AF14+'TRIBULAN III'!AF14</f>
        <v>0</v>
      </c>
      <c r="AG14" s="19">
        <f t="shared" si="12"/>
        <v>0</v>
      </c>
      <c r="AH14" s="128">
        <f>'TRIBULAN I'!AH14+'TRIBULAN II'!AH14+'TRIBULAN III'!AH14</f>
        <v>38</v>
      </c>
      <c r="AI14" s="19">
        <f t="shared" si="13"/>
        <v>60.317460317460316</v>
      </c>
      <c r="AJ14" s="128">
        <f>'TRIBULAN I'!AJ14+'TRIBULAN II'!AJ14+'TRIBULAN III'!AJ14</f>
        <v>0</v>
      </c>
      <c r="AK14" s="19">
        <f t="shared" si="14"/>
        <v>0</v>
      </c>
      <c r="AL14" s="128">
        <f>'TRIBULAN I'!AL14+'TRIBULAN II'!AL14+'TRIBULAN III'!AL14</f>
        <v>0</v>
      </c>
      <c r="AM14" s="128">
        <f>'TRIBULAN I'!AM14+'TRIBULAN II'!AM14+'TRIBULAN III'!AM14</f>
        <v>2</v>
      </c>
      <c r="AN14" s="128">
        <f>'TRIBULAN I'!AN14+'TRIBULAN II'!AN14+'TRIBULAN III'!AN14</f>
        <v>0</v>
      </c>
      <c r="AO14" s="128">
        <f>'TRIBULAN I'!AO14+'TRIBULAN II'!AO14+'TRIBULAN III'!AO14</f>
        <v>0</v>
      </c>
      <c r="AP14" s="128">
        <f>'TRIBULAN I'!AP14+'TRIBULAN II'!AP14+'TRIBULAN III'!AP14</f>
        <v>0</v>
      </c>
      <c r="AQ14" s="128">
        <f>'TRIBULAN I'!AQ14+'TRIBULAN II'!AQ14+'TRIBULAN III'!AQ14</f>
        <v>0</v>
      </c>
      <c r="AR14" s="128">
        <f>'TRIBULAN I'!AR14+'TRIBULAN II'!AR14+'TRIBULAN III'!AR14</f>
        <v>1</v>
      </c>
      <c r="AS14" s="128">
        <f>'TRIBULAN I'!AS14+'TRIBULAN II'!AS14+'TRIBULAN III'!AS14</f>
        <v>1</v>
      </c>
      <c r="AT14" s="128">
        <f>'TRIBULAN I'!AT14+'TRIBULAN II'!AT14+'TRIBULAN III'!AT14</f>
        <v>0</v>
      </c>
      <c r="AU14" s="128">
        <f>'TRIBULAN I'!AU14+'TRIBULAN II'!AU14+'TRIBULAN III'!AU14</f>
        <v>0</v>
      </c>
      <c r="AV14" s="128">
        <f>'TRIBULAN I'!AV14+'TRIBULAN II'!AV14+'TRIBULAN III'!AV14</f>
        <v>0</v>
      </c>
      <c r="AW14" s="128">
        <f>'TRIBULAN I'!AW14+'TRIBULAN II'!AW14+'TRIBULAN III'!AW14</f>
        <v>0</v>
      </c>
      <c r="AX14" s="128">
        <f>'TRIBULAN I'!AX14+'TRIBULAN II'!AX14+'TRIBULAN III'!AX14</f>
        <v>0</v>
      </c>
      <c r="AY14" s="128">
        <f>'TRIBULAN I'!AY14+'TRIBULAN II'!AY14+'TRIBULAN III'!AY14</f>
        <v>1</v>
      </c>
      <c r="AZ14" s="128">
        <f>'TRIBULAN I'!AZ14+'TRIBULAN II'!AZ14+'TRIBULAN III'!AZ14</f>
        <v>63</v>
      </c>
      <c r="BA14" s="128">
        <f>'TRIBULAN I'!BA14+'TRIBULAN II'!BA14+'TRIBULAN III'!BA14</f>
        <v>30</v>
      </c>
      <c r="BB14" s="28">
        <f t="shared" si="15"/>
        <v>47.619047619047613</v>
      </c>
      <c r="BC14" s="128">
        <f>'TRIBULAN I'!BC14+'TRIBULAN II'!BC14+'TRIBULAN III'!BC14</f>
        <v>0</v>
      </c>
      <c r="BD14" s="28">
        <f t="shared" si="16"/>
        <v>0</v>
      </c>
      <c r="BE14" s="128">
        <f>'TRIBULAN I'!BE14+'TRIBULAN II'!BE14+'TRIBULAN III'!BE14</f>
        <v>1</v>
      </c>
      <c r="BF14" s="29">
        <f t="shared" si="17"/>
        <v>1.5873015873015872</v>
      </c>
      <c r="BG14" s="128">
        <f>'TRIBULAN I'!BG14+'TRIBULAN II'!BG14+'TRIBULAN III'!BG14</f>
        <v>0</v>
      </c>
      <c r="BH14" s="29">
        <f t="shared" si="18"/>
        <v>0</v>
      </c>
      <c r="BI14" s="30">
        <f t="shared" si="19"/>
        <v>31</v>
      </c>
      <c r="BJ14" s="29">
        <f t="shared" si="20"/>
        <v>49.206349206349202</v>
      </c>
      <c r="BK14" s="128">
        <f>'TRIBULAN I'!BK14+'TRIBULAN II'!BK14+'TRIBULAN III'!BK14</f>
        <v>32</v>
      </c>
      <c r="BL14" s="19">
        <f t="shared" si="21"/>
        <v>50.793650793650791</v>
      </c>
      <c r="BM14" s="128">
        <f>'TRIBULAN I'!BM14+'TRIBULAN II'!BM14+'TRIBULAN III'!BM14</f>
        <v>0</v>
      </c>
      <c r="BN14" s="19">
        <f t="shared" si="22"/>
        <v>0</v>
      </c>
      <c r="BO14" s="128">
        <f>'TRIBULAN I'!BO14+'TRIBULAN II'!BO14+'TRIBULAN III'!BO14</f>
        <v>0</v>
      </c>
      <c r="BP14" s="19">
        <f t="shared" si="23"/>
        <v>0</v>
      </c>
      <c r="BQ14" s="128">
        <f>'TRIBULAN I'!BQ14+'TRIBULAN II'!BQ14+'TRIBULAN III'!BQ14</f>
        <v>0</v>
      </c>
      <c r="BR14" s="19">
        <f t="shared" si="24"/>
        <v>0</v>
      </c>
      <c r="BS14" s="128">
        <f>'TRIBULAN I'!BS14+'TRIBULAN II'!BS14+'TRIBULAN III'!BS14</f>
        <v>0</v>
      </c>
      <c r="BT14" s="19">
        <f t="shared" si="25"/>
        <v>0</v>
      </c>
      <c r="BU14" s="128">
        <f>'TRIBULAN I'!BU14+'TRIBULAN II'!BU14+'TRIBULAN III'!BU14</f>
        <v>0</v>
      </c>
      <c r="BV14" s="19">
        <f t="shared" si="26"/>
        <v>0</v>
      </c>
      <c r="BW14" s="4" t="s">
        <v>65</v>
      </c>
      <c r="BX14" s="31">
        <f>BI16+BK16+BM16+BO16+BQ16+BS16+BU16</f>
        <v>259</v>
      </c>
      <c r="BY14" s="4"/>
    </row>
    <row r="15" spans="1:77" ht="14.25" customHeight="1">
      <c r="A15" s="175"/>
      <c r="B15" s="175"/>
      <c r="C15" s="32" t="s">
        <v>66</v>
      </c>
      <c r="D15" s="128">
        <f>'TRIBULAN I'!D15+'TRIBULAN II'!D15+'TRIBULAN III'!D15</f>
        <v>85</v>
      </c>
      <c r="E15" s="128">
        <f>'TRIBULAN I'!E15+'TRIBULAN II'!E15+'TRIBULAN III'!E15</f>
        <v>71</v>
      </c>
      <c r="F15" s="128">
        <f>'TRIBULAN I'!F15+'TRIBULAN II'!F15+'TRIBULAN III'!F15</f>
        <v>53</v>
      </c>
      <c r="G15" s="19">
        <f t="shared" si="0"/>
        <v>62.352941176470587</v>
      </c>
      <c r="H15" s="128">
        <f>'TRIBULAN I'!H15+'TRIBULAN II'!H15+'TRIBULAN III'!H15</f>
        <v>20</v>
      </c>
      <c r="I15" s="21">
        <f t="shared" si="1"/>
        <v>37.735849056603776</v>
      </c>
      <c r="J15" s="128">
        <f>'TRIBULAN I'!J15+'TRIBULAN II'!J15+'TRIBULAN III'!J15</f>
        <v>0</v>
      </c>
      <c r="K15" s="23">
        <f t="shared" si="2"/>
        <v>0</v>
      </c>
      <c r="L15" s="128">
        <f>'TRIBULAN I'!L15+'TRIBULAN II'!L15+'TRIBULAN III'!L15</f>
        <v>0</v>
      </c>
      <c r="M15" s="128">
        <f>'TRIBULAN I'!M15+'TRIBULAN II'!M15+'TRIBULAN III'!M15</f>
        <v>0</v>
      </c>
      <c r="N15" s="128">
        <f>'TRIBULAN I'!N15+'TRIBULAN II'!N15+'TRIBULAN III'!N15</f>
        <v>58</v>
      </c>
      <c r="O15" s="19">
        <f t="shared" si="3"/>
        <v>68.235294117647058</v>
      </c>
      <c r="P15" s="128">
        <f>'TRIBULAN I'!P15+'TRIBULAN II'!P15+'TRIBULAN III'!P15</f>
        <v>8</v>
      </c>
      <c r="Q15" s="19">
        <f t="shared" si="4"/>
        <v>13.793103448275861</v>
      </c>
      <c r="R15" s="128">
        <f>'TRIBULAN I'!R15+'TRIBULAN II'!R15+'TRIBULAN III'!R15</f>
        <v>52</v>
      </c>
      <c r="S15" s="19">
        <f t="shared" si="5"/>
        <v>61.176470588235297</v>
      </c>
      <c r="T15" s="128">
        <f>'TRIBULAN I'!T15+'TRIBULAN II'!T15+'TRIBULAN III'!T15</f>
        <v>1</v>
      </c>
      <c r="U15" s="19">
        <f t="shared" si="6"/>
        <v>1.9230769230769231</v>
      </c>
      <c r="V15" s="128">
        <f>'TRIBULAN I'!V15+'TRIBULAN II'!V15+'TRIBULAN III'!V15</f>
        <v>52</v>
      </c>
      <c r="W15" s="19">
        <f t="shared" si="7"/>
        <v>61.176470588235297</v>
      </c>
      <c r="X15" s="128">
        <f>'TRIBULAN I'!X15+'TRIBULAN II'!X15+'TRIBULAN III'!X15</f>
        <v>0</v>
      </c>
      <c r="Y15" s="19">
        <f t="shared" si="8"/>
        <v>0</v>
      </c>
      <c r="Z15" s="128">
        <f>'TRIBULAN I'!Z15+'TRIBULAN II'!Z15+'TRIBULAN III'!Z15</f>
        <v>52</v>
      </c>
      <c r="AA15" s="19">
        <f t="shared" si="9"/>
        <v>61.176470588235297</v>
      </c>
      <c r="AB15" s="128">
        <f>'TRIBULAN I'!AB15+'TRIBULAN II'!AB15+'TRIBULAN III'!AB15</f>
        <v>0</v>
      </c>
      <c r="AC15" s="19">
        <f t="shared" si="10"/>
        <v>0</v>
      </c>
      <c r="AD15" s="128">
        <f>'TRIBULAN I'!AD15+'TRIBULAN II'!AD15+'TRIBULAN III'!AD15</f>
        <v>52</v>
      </c>
      <c r="AE15" s="19">
        <f t="shared" si="11"/>
        <v>61.176470588235297</v>
      </c>
      <c r="AF15" s="128">
        <f>'TRIBULAN I'!AF15+'TRIBULAN II'!AF15+'TRIBULAN III'!AF15</f>
        <v>0</v>
      </c>
      <c r="AG15" s="19">
        <f t="shared" si="12"/>
        <v>0</v>
      </c>
      <c r="AH15" s="128">
        <f>'TRIBULAN I'!AH15+'TRIBULAN II'!AH15+'TRIBULAN III'!AH15</f>
        <v>52</v>
      </c>
      <c r="AI15" s="19">
        <f t="shared" si="13"/>
        <v>61.176470588235297</v>
      </c>
      <c r="AJ15" s="128">
        <f>'TRIBULAN I'!AJ15+'TRIBULAN II'!AJ15+'TRIBULAN III'!AJ15</f>
        <v>0</v>
      </c>
      <c r="AK15" s="19">
        <f t="shared" si="14"/>
        <v>0</v>
      </c>
      <c r="AL15" s="128">
        <f>'TRIBULAN I'!AL15+'TRIBULAN II'!AL15+'TRIBULAN III'!AL15</f>
        <v>1</v>
      </c>
      <c r="AM15" s="128">
        <f>'TRIBULAN I'!AM15+'TRIBULAN II'!AM15+'TRIBULAN III'!AM15</f>
        <v>2</v>
      </c>
      <c r="AN15" s="128">
        <f>'TRIBULAN I'!AN15+'TRIBULAN II'!AN15+'TRIBULAN III'!AN15</f>
        <v>1</v>
      </c>
      <c r="AO15" s="128">
        <f>'TRIBULAN I'!AO15+'TRIBULAN II'!AO15+'TRIBULAN III'!AO15</f>
        <v>0</v>
      </c>
      <c r="AP15" s="128">
        <f>'TRIBULAN I'!AP15+'TRIBULAN II'!AP15+'TRIBULAN III'!AP15</f>
        <v>0</v>
      </c>
      <c r="AQ15" s="128">
        <f>'TRIBULAN I'!AQ15+'TRIBULAN II'!AQ15+'TRIBULAN III'!AQ15</f>
        <v>0</v>
      </c>
      <c r="AR15" s="128">
        <f>'TRIBULAN I'!AR15+'TRIBULAN II'!AR15+'TRIBULAN III'!AR15</f>
        <v>1</v>
      </c>
      <c r="AS15" s="128">
        <f>'TRIBULAN I'!AS15+'TRIBULAN II'!AS15+'TRIBULAN III'!AS15</f>
        <v>0</v>
      </c>
      <c r="AT15" s="128">
        <f>'TRIBULAN I'!AT15+'TRIBULAN II'!AT15+'TRIBULAN III'!AT15</f>
        <v>0</v>
      </c>
      <c r="AU15" s="128">
        <f>'TRIBULAN I'!AU15+'TRIBULAN II'!AU15+'TRIBULAN III'!AU15</f>
        <v>0</v>
      </c>
      <c r="AV15" s="128">
        <f>'TRIBULAN I'!AV15+'TRIBULAN II'!AV15+'TRIBULAN III'!AV15</f>
        <v>0</v>
      </c>
      <c r="AW15" s="128">
        <f>'TRIBULAN I'!AW15+'TRIBULAN II'!AW15+'TRIBULAN III'!AW15</f>
        <v>0</v>
      </c>
      <c r="AX15" s="128">
        <f>'TRIBULAN I'!AX15+'TRIBULAN II'!AX15+'TRIBULAN III'!AX15</f>
        <v>0</v>
      </c>
      <c r="AY15" s="128">
        <f>'TRIBULAN I'!AY15+'TRIBULAN II'!AY15+'TRIBULAN III'!AY15</f>
        <v>3</v>
      </c>
      <c r="AZ15" s="128">
        <f>'TRIBULAN I'!AZ15+'TRIBULAN II'!AZ15+'TRIBULAN III'!AZ15</f>
        <v>66</v>
      </c>
      <c r="BA15" s="128">
        <f>'TRIBULAN I'!BA15+'TRIBULAN II'!BA15+'TRIBULAN III'!BA15</f>
        <v>25</v>
      </c>
      <c r="BB15" s="28">
        <f t="shared" si="15"/>
        <v>37.878787878787875</v>
      </c>
      <c r="BC15" s="128">
        <f>'TRIBULAN I'!BC15+'TRIBULAN II'!BC15+'TRIBULAN III'!BC15</f>
        <v>1</v>
      </c>
      <c r="BD15" s="28">
        <f t="shared" si="16"/>
        <v>1.5151515151515151</v>
      </c>
      <c r="BE15" s="128">
        <f>'TRIBULAN I'!BE15+'TRIBULAN II'!BE15+'TRIBULAN III'!BE15</f>
        <v>0</v>
      </c>
      <c r="BF15" s="29">
        <f t="shared" si="17"/>
        <v>0</v>
      </c>
      <c r="BG15" s="128">
        <f>'TRIBULAN I'!BG15+'TRIBULAN II'!BG15+'TRIBULAN III'!BG15</f>
        <v>1</v>
      </c>
      <c r="BH15" s="29">
        <f t="shared" si="18"/>
        <v>1.5151515151515151</v>
      </c>
      <c r="BI15" s="30">
        <f t="shared" si="19"/>
        <v>27</v>
      </c>
      <c r="BJ15" s="29">
        <f t="shared" si="20"/>
        <v>40.909090909090914</v>
      </c>
      <c r="BK15" s="128">
        <f>'TRIBULAN I'!BK15+'TRIBULAN II'!BK15+'TRIBULAN III'!BK15</f>
        <v>39</v>
      </c>
      <c r="BL15" s="19">
        <f t="shared" si="21"/>
        <v>59.090909090909093</v>
      </c>
      <c r="BM15" s="128">
        <f>'TRIBULAN I'!BM15+'TRIBULAN II'!BM15+'TRIBULAN III'!BM15</f>
        <v>0</v>
      </c>
      <c r="BN15" s="19">
        <f t="shared" si="22"/>
        <v>0</v>
      </c>
      <c r="BO15" s="128">
        <f>'TRIBULAN I'!BO15+'TRIBULAN II'!BO15+'TRIBULAN III'!BO15</f>
        <v>0</v>
      </c>
      <c r="BP15" s="19">
        <f t="shared" si="23"/>
        <v>0</v>
      </c>
      <c r="BQ15" s="128">
        <f>'TRIBULAN I'!BQ15+'TRIBULAN II'!BQ15+'TRIBULAN III'!BQ15</f>
        <v>0</v>
      </c>
      <c r="BR15" s="19">
        <f t="shared" si="24"/>
        <v>0</v>
      </c>
      <c r="BS15" s="128">
        <f>'TRIBULAN I'!BS15+'TRIBULAN II'!BS15+'TRIBULAN III'!BS15</f>
        <v>0</v>
      </c>
      <c r="BT15" s="19">
        <f t="shared" si="25"/>
        <v>0</v>
      </c>
      <c r="BU15" s="128">
        <f>'TRIBULAN I'!BU15+'TRIBULAN II'!BU15+'TRIBULAN III'!BU15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'TRIBULAN I'!D16+'TRIBULAN II'!D16+'TRIBULAN III'!D16</f>
        <v>305</v>
      </c>
      <c r="E16" s="129">
        <f>'TRIBULAN I'!E16+'TRIBULAN II'!E16+'TRIBULAN III'!E16</f>
        <v>264</v>
      </c>
      <c r="F16" s="129">
        <f>'TRIBULAN I'!F16+'TRIBULAN II'!F16+'TRIBULAN III'!F16</f>
        <v>174</v>
      </c>
      <c r="G16" s="19">
        <f t="shared" si="0"/>
        <v>57.049180327868854</v>
      </c>
      <c r="H16" s="129">
        <f>'TRIBULAN I'!H16+'TRIBULAN II'!H16+'TRIBULAN III'!H16</f>
        <v>57</v>
      </c>
      <c r="I16" s="21">
        <f t="shared" si="1"/>
        <v>32.758620689655174</v>
      </c>
      <c r="J16" s="129">
        <f>'TRIBULAN I'!J16+'TRIBULAN II'!J16+'TRIBULAN III'!J16</f>
        <v>0</v>
      </c>
      <c r="K16" s="23">
        <f t="shared" si="2"/>
        <v>0</v>
      </c>
      <c r="L16" s="129">
        <f>'TRIBULAN I'!L16+'TRIBULAN II'!L16+'TRIBULAN III'!L16</f>
        <v>0</v>
      </c>
      <c r="M16" s="129">
        <f>'TRIBULAN I'!M16+'TRIBULAN II'!M16+'TRIBULAN III'!M16</f>
        <v>0</v>
      </c>
      <c r="N16" s="129">
        <f>'TRIBULAN I'!N16+'TRIBULAN II'!N16+'TRIBULAN III'!N16</f>
        <v>233</v>
      </c>
      <c r="O16" s="19">
        <f t="shared" si="3"/>
        <v>76.393442622950829</v>
      </c>
      <c r="P16" s="129">
        <f>'TRIBULAN I'!P16+'TRIBULAN II'!P16+'TRIBULAN III'!P16</f>
        <v>26</v>
      </c>
      <c r="Q16" s="19">
        <f t="shared" si="4"/>
        <v>11.158798283261802</v>
      </c>
      <c r="R16" s="129">
        <f>'TRIBULAN I'!R16+'TRIBULAN II'!R16+'TRIBULAN III'!R16</f>
        <v>163</v>
      </c>
      <c r="S16" s="19">
        <f t="shared" si="5"/>
        <v>53.442622950819676</v>
      </c>
      <c r="T16" s="129">
        <f>'TRIBULAN I'!T16+'TRIBULAN II'!T16+'TRIBULAN III'!T16</f>
        <v>6</v>
      </c>
      <c r="U16" s="19">
        <f t="shared" si="6"/>
        <v>3.6809815950920246</v>
      </c>
      <c r="V16" s="129">
        <f>'TRIBULAN I'!V16+'TRIBULAN II'!V16+'TRIBULAN III'!V16</f>
        <v>164</v>
      </c>
      <c r="W16" s="19">
        <f t="shared" si="7"/>
        <v>53.770491803278688</v>
      </c>
      <c r="X16" s="129">
        <f>'TRIBULAN I'!X16+'TRIBULAN II'!X16+'TRIBULAN III'!X16</f>
        <v>0</v>
      </c>
      <c r="Y16" s="19">
        <f t="shared" si="8"/>
        <v>0</v>
      </c>
      <c r="Z16" s="129">
        <f>'TRIBULAN I'!Z16+'TRIBULAN II'!Z16+'TRIBULAN III'!Z16</f>
        <v>163</v>
      </c>
      <c r="AA16" s="19">
        <f t="shared" si="9"/>
        <v>53.442622950819676</v>
      </c>
      <c r="AB16" s="129">
        <f>'TRIBULAN I'!AB16+'TRIBULAN II'!AB16+'TRIBULAN III'!AB16</f>
        <v>0</v>
      </c>
      <c r="AC16" s="19">
        <f t="shared" si="10"/>
        <v>0</v>
      </c>
      <c r="AD16" s="129">
        <f>'TRIBULAN I'!AD16+'TRIBULAN II'!AD16+'TRIBULAN III'!AD16</f>
        <v>163</v>
      </c>
      <c r="AE16" s="19">
        <f t="shared" si="11"/>
        <v>53.442622950819676</v>
      </c>
      <c r="AF16" s="129">
        <f>'TRIBULAN I'!AF16+'TRIBULAN II'!AF16+'TRIBULAN III'!AF16</f>
        <v>0</v>
      </c>
      <c r="AG16" s="19">
        <f t="shared" si="12"/>
        <v>0</v>
      </c>
      <c r="AH16" s="129">
        <f>'TRIBULAN I'!AH16+'TRIBULAN II'!AH16+'TRIBULAN III'!AH16</f>
        <v>160</v>
      </c>
      <c r="AI16" s="19">
        <f t="shared" si="13"/>
        <v>52.459016393442624</v>
      </c>
      <c r="AJ16" s="129">
        <f>'TRIBULAN I'!AJ16+'TRIBULAN II'!AJ16+'TRIBULAN III'!AJ16</f>
        <v>0</v>
      </c>
      <c r="AK16" s="19">
        <f t="shared" si="14"/>
        <v>0</v>
      </c>
      <c r="AL16" s="129">
        <f>'TRIBULAN I'!AL16+'TRIBULAN II'!AL16+'TRIBULAN III'!AL16</f>
        <v>3</v>
      </c>
      <c r="AM16" s="129">
        <f>'TRIBULAN I'!AM16+'TRIBULAN II'!AM16+'TRIBULAN III'!AM16</f>
        <v>7</v>
      </c>
      <c r="AN16" s="129">
        <f>'TRIBULAN I'!AN16+'TRIBULAN II'!AN16+'TRIBULAN III'!AN16</f>
        <v>5</v>
      </c>
      <c r="AO16" s="129">
        <f>'TRIBULAN I'!AO16+'TRIBULAN II'!AO16+'TRIBULAN III'!AO16</f>
        <v>6</v>
      </c>
      <c r="AP16" s="129">
        <f>'TRIBULAN I'!AP16+'TRIBULAN II'!AP16+'TRIBULAN III'!AP16</f>
        <v>0</v>
      </c>
      <c r="AQ16" s="129">
        <f>'TRIBULAN I'!AQ16+'TRIBULAN II'!AQ16+'TRIBULAN III'!AQ16</f>
        <v>0</v>
      </c>
      <c r="AR16" s="129">
        <f>'TRIBULAN I'!AR16+'TRIBULAN II'!AR16+'TRIBULAN III'!AR16</f>
        <v>18</v>
      </c>
      <c r="AS16" s="129">
        <f>'TRIBULAN I'!AS16+'TRIBULAN II'!AS16+'TRIBULAN III'!AS16</f>
        <v>1</v>
      </c>
      <c r="AT16" s="129">
        <f>'TRIBULAN I'!AT16+'TRIBULAN II'!AT16+'TRIBULAN III'!AT16</f>
        <v>0</v>
      </c>
      <c r="AU16" s="129">
        <f>'TRIBULAN I'!AU16+'TRIBULAN II'!AU16+'TRIBULAN III'!AU16</f>
        <v>0</v>
      </c>
      <c r="AV16" s="129">
        <f>'TRIBULAN I'!AV16+'TRIBULAN II'!AV16+'TRIBULAN III'!AV16</f>
        <v>0</v>
      </c>
      <c r="AW16" s="129">
        <f>'TRIBULAN I'!AW16+'TRIBULAN II'!AW16+'TRIBULAN III'!AW16</f>
        <v>0</v>
      </c>
      <c r="AX16" s="129">
        <f>'TRIBULAN I'!AX16+'TRIBULAN II'!AX16+'TRIBULAN III'!AX16</f>
        <v>0</v>
      </c>
      <c r="AY16" s="129">
        <f>'TRIBULAN I'!AY16+'TRIBULAN II'!AY16+'TRIBULAN III'!AY16</f>
        <v>13</v>
      </c>
      <c r="AZ16" s="129">
        <f>'TRIBULAN I'!AZ16+'TRIBULAN II'!AZ16+'TRIBULAN III'!AZ16</f>
        <v>259</v>
      </c>
      <c r="BA16" s="129">
        <f>'TRIBULAN I'!BA16+'TRIBULAN II'!BA16+'TRIBULAN III'!BA16</f>
        <v>111</v>
      </c>
      <c r="BB16" s="28">
        <f t="shared" si="15"/>
        <v>42.857142857142854</v>
      </c>
      <c r="BC16" s="129">
        <f>'TRIBULAN I'!BC16+'TRIBULAN II'!BC16+'TRIBULAN III'!BC16</f>
        <v>1</v>
      </c>
      <c r="BD16" s="28">
        <f t="shared" si="16"/>
        <v>0.38610038610038611</v>
      </c>
      <c r="BE16" s="129">
        <f>'TRIBULAN I'!BE16+'TRIBULAN II'!BE16+'TRIBULAN III'!BE16</f>
        <v>1</v>
      </c>
      <c r="BF16" s="29">
        <f t="shared" si="17"/>
        <v>0.38610038610038611</v>
      </c>
      <c r="BG16" s="129">
        <f>'TRIBULAN I'!BG16+'TRIBULAN II'!BG16+'TRIBULAN III'!BG16</f>
        <v>1</v>
      </c>
      <c r="BH16" s="29">
        <f t="shared" si="18"/>
        <v>0.38610038610038611</v>
      </c>
      <c r="BI16" s="30">
        <f t="shared" si="19"/>
        <v>114</v>
      </c>
      <c r="BJ16" s="29">
        <f t="shared" si="20"/>
        <v>44.015444015444018</v>
      </c>
      <c r="BK16" s="129">
        <f>'TRIBULAN I'!BK16+'TRIBULAN II'!BK16+'TRIBULAN III'!BK16</f>
        <v>145</v>
      </c>
      <c r="BL16" s="19">
        <f t="shared" si="21"/>
        <v>55.984555984555982</v>
      </c>
      <c r="BM16" s="129">
        <f>'TRIBULAN I'!BM16+'TRIBULAN II'!BM16+'TRIBULAN III'!BM16</f>
        <v>0</v>
      </c>
      <c r="BN16" s="19">
        <f t="shared" si="22"/>
        <v>0</v>
      </c>
      <c r="BO16" s="129">
        <f>'TRIBULAN I'!BO16+'TRIBULAN II'!BO16+'TRIBULAN III'!BO16</f>
        <v>0</v>
      </c>
      <c r="BP16" s="19">
        <f t="shared" si="23"/>
        <v>0</v>
      </c>
      <c r="BQ16" s="129">
        <f>'TRIBULAN I'!BQ16+'TRIBULAN II'!BQ16+'TRIBULAN III'!BQ16</f>
        <v>0</v>
      </c>
      <c r="BR16" s="19">
        <f t="shared" si="24"/>
        <v>0</v>
      </c>
      <c r="BS16" s="129">
        <f>'TRIBULAN I'!BS16+'TRIBULAN II'!BS16+'TRIBULAN III'!BS16</f>
        <v>0</v>
      </c>
      <c r="BT16" s="19">
        <f t="shared" si="25"/>
        <v>0</v>
      </c>
      <c r="BU16" s="129">
        <f>'TRIBULAN I'!BU16+'TRIBULAN II'!BU16+'TRIBULAN III'!BU16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98">
        <v>2</v>
      </c>
      <c r="B17" s="198" t="s">
        <v>67</v>
      </c>
      <c r="C17" s="32" t="s">
        <v>68</v>
      </c>
      <c r="D17" s="128" t="e">
        <f>'TRIBULAN I'!D17+'TRIBULAN II'!D17+'TRIBULAN III'!D17</f>
        <v>#REF!</v>
      </c>
      <c r="E17" s="128" t="e">
        <f>'TRIBULAN I'!E17+'TRIBULAN II'!E17+'TRIBULAN III'!E17</f>
        <v>#REF!</v>
      </c>
      <c r="F17" s="128" t="e">
        <f>'TRIBULAN I'!F17+'TRIBULAN II'!F17+'TRIBULAN III'!F17</f>
        <v>#REF!</v>
      </c>
      <c r="G17" s="19" t="e">
        <f t="shared" si="0"/>
        <v>#REF!</v>
      </c>
      <c r="H17" s="128" t="e">
        <f>'TRIBULAN I'!H17+'TRIBULAN II'!H17+'TRIBULAN III'!H17</f>
        <v>#REF!</v>
      </c>
      <c r="I17" s="21" t="e">
        <f t="shared" si="1"/>
        <v>#REF!</v>
      </c>
      <c r="J17" s="128" t="e">
        <f>'TRIBULAN I'!J17+'TRIBULAN II'!J17+'TRIBULAN III'!J17</f>
        <v>#REF!</v>
      </c>
      <c r="K17" s="23" t="e">
        <f t="shared" si="2"/>
        <v>#REF!</v>
      </c>
      <c r="L17" s="128" t="e">
        <f>'TRIBULAN I'!L17+'TRIBULAN II'!L17+'TRIBULAN III'!L17</f>
        <v>#REF!</v>
      </c>
      <c r="M17" s="128" t="e">
        <f>'TRIBULAN I'!M17+'TRIBULAN II'!M17+'TRIBULAN III'!M17</f>
        <v>#REF!</v>
      </c>
      <c r="N17" s="128" t="e">
        <f>'TRIBULAN I'!N17+'TRIBULAN II'!N17+'TRIBULAN III'!N17</f>
        <v>#REF!</v>
      </c>
      <c r="O17" s="19" t="e">
        <f t="shared" si="3"/>
        <v>#REF!</v>
      </c>
      <c r="P17" s="128" t="e">
        <f>'TRIBULAN I'!P17+'TRIBULAN II'!P17+'TRIBULAN III'!P17</f>
        <v>#REF!</v>
      </c>
      <c r="Q17" s="19" t="e">
        <f t="shared" si="4"/>
        <v>#REF!</v>
      </c>
      <c r="R17" s="128" t="e">
        <f>'TRIBULAN I'!R17+'TRIBULAN II'!R17+'TRIBULAN III'!R17</f>
        <v>#REF!</v>
      </c>
      <c r="S17" s="19" t="e">
        <f t="shared" si="5"/>
        <v>#REF!</v>
      </c>
      <c r="T17" s="128" t="e">
        <f>'TRIBULAN I'!T17+'TRIBULAN II'!T17+'TRIBULAN III'!T17</f>
        <v>#REF!</v>
      </c>
      <c r="U17" s="19" t="e">
        <f t="shared" si="6"/>
        <v>#REF!</v>
      </c>
      <c r="V17" s="128" t="e">
        <f>'TRIBULAN I'!V17+'TRIBULAN II'!V17+'TRIBULAN III'!V17</f>
        <v>#REF!</v>
      </c>
      <c r="W17" s="19" t="e">
        <f t="shared" si="7"/>
        <v>#REF!</v>
      </c>
      <c r="X17" s="128" t="e">
        <f>'TRIBULAN I'!X17+'TRIBULAN II'!X17+'TRIBULAN III'!X17</f>
        <v>#REF!</v>
      </c>
      <c r="Y17" s="19" t="e">
        <f t="shared" si="8"/>
        <v>#REF!</v>
      </c>
      <c r="Z17" s="128" t="e">
        <f>'TRIBULAN I'!Z17+'TRIBULAN II'!Z17+'TRIBULAN III'!Z17</f>
        <v>#REF!</v>
      </c>
      <c r="AA17" s="19" t="e">
        <f t="shared" si="9"/>
        <v>#REF!</v>
      </c>
      <c r="AB17" s="128" t="e">
        <f>'TRIBULAN I'!AB17+'TRIBULAN II'!AB17+'TRIBULAN III'!AB17</f>
        <v>#REF!</v>
      </c>
      <c r="AC17" s="19" t="e">
        <f t="shared" si="10"/>
        <v>#REF!</v>
      </c>
      <c r="AD17" s="128" t="e">
        <f>'TRIBULAN I'!AD17+'TRIBULAN II'!AD17+'TRIBULAN III'!AD17</f>
        <v>#REF!</v>
      </c>
      <c r="AE17" s="19" t="e">
        <f t="shared" si="11"/>
        <v>#REF!</v>
      </c>
      <c r="AF17" s="128" t="e">
        <f>'TRIBULAN I'!AF17+'TRIBULAN II'!AF17+'TRIBULAN III'!AF17</f>
        <v>#REF!</v>
      </c>
      <c r="AG17" s="19" t="e">
        <f t="shared" si="12"/>
        <v>#REF!</v>
      </c>
      <c r="AH17" s="128" t="e">
        <f>'TRIBULAN I'!AH17+'TRIBULAN II'!AH17+'TRIBULAN III'!AH17</f>
        <v>#REF!</v>
      </c>
      <c r="AI17" s="19" t="e">
        <f t="shared" si="13"/>
        <v>#REF!</v>
      </c>
      <c r="AJ17" s="128" t="e">
        <f>'TRIBULAN I'!AJ17+'TRIBULAN II'!AJ17+'TRIBULAN III'!AJ17</f>
        <v>#REF!</v>
      </c>
      <c r="AK17" s="19" t="e">
        <f t="shared" si="14"/>
        <v>#REF!</v>
      </c>
      <c r="AL17" s="128" t="e">
        <f>'TRIBULAN I'!AL17+'TRIBULAN II'!AL17+'TRIBULAN III'!AL17</f>
        <v>#REF!</v>
      </c>
      <c r="AM17" s="128" t="e">
        <f>'TRIBULAN I'!AM17+'TRIBULAN II'!AM17+'TRIBULAN III'!AM17</f>
        <v>#REF!</v>
      </c>
      <c r="AN17" s="128" t="e">
        <f>'TRIBULAN I'!AN17+'TRIBULAN II'!AN17+'TRIBULAN III'!AN17</f>
        <v>#REF!</v>
      </c>
      <c r="AO17" s="128" t="e">
        <f>'TRIBULAN I'!AO17+'TRIBULAN II'!AO17+'TRIBULAN III'!AO17</f>
        <v>#REF!</v>
      </c>
      <c r="AP17" s="128" t="e">
        <f>'TRIBULAN I'!AP17+'TRIBULAN II'!AP17+'TRIBULAN III'!AP17</f>
        <v>#REF!</v>
      </c>
      <c r="AQ17" s="128" t="e">
        <f>'TRIBULAN I'!AQ17+'TRIBULAN II'!AQ17+'TRIBULAN III'!AQ17</f>
        <v>#REF!</v>
      </c>
      <c r="AR17" s="128" t="e">
        <f>'TRIBULAN I'!AR17+'TRIBULAN II'!AR17+'TRIBULAN III'!AR17</f>
        <v>#REF!</v>
      </c>
      <c r="AS17" s="128" t="e">
        <f>'TRIBULAN I'!AS17+'TRIBULAN II'!AS17+'TRIBULAN III'!AS17</f>
        <v>#REF!</v>
      </c>
      <c r="AT17" s="128" t="e">
        <f>'TRIBULAN I'!AT17+'TRIBULAN II'!AT17+'TRIBULAN III'!AT17</f>
        <v>#REF!</v>
      </c>
      <c r="AU17" s="128" t="e">
        <f>'TRIBULAN I'!AU17+'TRIBULAN II'!AU17+'TRIBULAN III'!AU17</f>
        <v>#REF!</v>
      </c>
      <c r="AV17" s="128" t="e">
        <f>'TRIBULAN I'!AV17+'TRIBULAN II'!AV17+'TRIBULAN III'!AV17</f>
        <v>#REF!</v>
      </c>
      <c r="AW17" s="128" t="e">
        <f>'TRIBULAN I'!AW17+'TRIBULAN II'!AW17+'TRIBULAN III'!AW17</f>
        <v>#REF!</v>
      </c>
      <c r="AX17" s="128" t="e">
        <f>'TRIBULAN I'!AX17+'TRIBULAN II'!AX17+'TRIBULAN III'!AX17</f>
        <v>#REF!</v>
      </c>
      <c r="AY17" s="128" t="e">
        <f>'TRIBULAN I'!AY17+'TRIBULAN II'!AY17+'TRIBULAN III'!AY17</f>
        <v>#REF!</v>
      </c>
      <c r="AZ17" s="128" t="e">
        <f>'TRIBULAN I'!AZ17+'TRIBULAN II'!AZ17+'TRIBULAN III'!AZ17</f>
        <v>#REF!</v>
      </c>
      <c r="BA17" s="128" t="e">
        <f>'TRIBULAN I'!BA17+'TRIBULAN II'!BA17+'TRIBULAN III'!BA17</f>
        <v>#REF!</v>
      </c>
      <c r="BB17" s="28" t="e">
        <f t="shared" si="15"/>
        <v>#REF!</v>
      </c>
      <c r="BC17" s="128" t="e">
        <f>'TRIBULAN I'!BC17+'TRIBULAN II'!BC17+'TRIBULAN III'!BC17</f>
        <v>#REF!</v>
      </c>
      <c r="BD17" s="28" t="e">
        <f t="shared" si="16"/>
        <v>#REF!</v>
      </c>
      <c r="BE17" s="128" t="e">
        <f>'TRIBULAN I'!BE17+'TRIBULAN II'!BE17+'TRIBULAN III'!BE17</f>
        <v>#REF!</v>
      </c>
      <c r="BF17" s="29" t="e">
        <f t="shared" si="17"/>
        <v>#REF!</v>
      </c>
      <c r="BG17" s="128" t="e">
        <f>'TRIBULAN I'!BG17+'TRIBULAN II'!BG17+'TRIBULAN III'!BG17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'TRIBULAN I'!BK17+'TRIBULAN II'!BK17+'TRIBULAN III'!BK17</f>
        <v>#REF!</v>
      </c>
      <c r="BL17" s="19" t="e">
        <f t="shared" si="21"/>
        <v>#REF!</v>
      </c>
      <c r="BM17" s="128" t="e">
        <f>'TRIBULAN I'!BM17+'TRIBULAN II'!BM17+'TRIBULAN III'!BM17</f>
        <v>#REF!</v>
      </c>
      <c r="BN17" s="19" t="e">
        <f t="shared" si="22"/>
        <v>#REF!</v>
      </c>
      <c r="BO17" s="128" t="e">
        <f>'TRIBULAN I'!BO17+'TRIBULAN II'!BO17+'TRIBULAN III'!BO17</f>
        <v>#REF!</v>
      </c>
      <c r="BP17" s="19" t="e">
        <f t="shared" si="23"/>
        <v>#REF!</v>
      </c>
      <c r="BQ17" s="128" t="e">
        <f>'TRIBULAN I'!BQ17+'TRIBULAN II'!BQ17+'TRIBULAN III'!BQ17</f>
        <v>#REF!</v>
      </c>
      <c r="BR17" s="19" t="e">
        <f t="shared" si="24"/>
        <v>#REF!</v>
      </c>
      <c r="BS17" s="128" t="e">
        <f>'TRIBULAN I'!BS17+'TRIBULAN II'!BS17+'TRIBULAN III'!BS17</f>
        <v>#REF!</v>
      </c>
      <c r="BT17" s="19" t="e">
        <f t="shared" si="25"/>
        <v>#REF!</v>
      </c>
      <c r="BU17" s="128" t="e">
        <f>'TRIBULAN I'!BU17+'TRIBULAN II'!BU17+'TRIBULAN III'!BU17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74"/>
      <c r="B18" s="174"/>
      <c r="C18" s="32" t="s">
        <v>69</v>
      </c>
      <c r="D18" s="128" t="e">
        <f>'TRIBULAN I'!D18+'TRIBULAN II'!D18+'TRIBULAN III'!D18</f>
        <v>#REF!</v>
      </c>
      <c r="E18" s="128" t="e">
        <f>'TRIBULAN I'!E18+'TRIBULAN II'!E18+'TRIBULAN III'!E18</f>
        <v>#REF!</v>
      </c>
      <c r="F18" s="128" t="e">
        <f>'TRIBULAN I'!F18+'TRIBULAN II'!F18+'TRIBULAN III'!F18</f>
        <v>#REF!</v>
      </c>
      <c r="G18" s="19" t="e">
        <f t="shared" si="0"/>
        <v>#REF!</v>
      </c>
      <c r="H18" s="128" t="e">
        <f>'TRIBULAN I'!H18+'TRIBULAN II'!H18+'TRIBULAN III'!H18</f>
        <v>#REF!</v>
      </c>
      <c r="I18" s="21" t="e">
        <f t="shared" si="1"/>
        <v>#REF!</v>
      </c>
      <c r="J18" s="128" t="e">
        <f>'TRIBULAN I'!J18+'TRIBULAN II'!J18+'TRIBULAN III'!J18</f>
        <v>#REF!</v>
      </c>
      <c r="K18" s="23" t="e">
        <f t="shared" si="2"/>
        <v>#REF!</v>
      </c>
      <c r="L18" s="128" t="e">
        <f>'TRIBULAN I'!L18+'TRIBULAN II'!L18+'TRIBULAN III'!L18</f>
        <v>#REF!</v>
      </c>
      <c r="M18" s="128" t="e">
        <f>'TRIBULAN I'!M18+'TRIBULAN II'!M18+'TRIBULAN III'!M18</f>
        <v>#REF!</v>
      </c>
      <c r="N18" s="128" t="e">
        <f>'TRIBULAN I'!N18+'TRIBULAN II'!N18+'TRIBULAN III'!N18</f>
        <v>#REF!</v>
      </c>
      <c r="O18" s="19" t="e">
        <f t="shared" si="3"/>
        <v>#REF!</v>
      </c>
      <c r="P18" s="128" t="e">
        <f>'TRIBULAN I'!P18+'TRIBULAN II'!P18+'TRIBULAN III'!P18</f>
        <v>#REF!</v>
      </c>
      <c r="Q18" s="19" t="e">
        <f t="shared" si="4"/>
        <v>#REF!</v>
      </c>
      <c r="R18" s="128" t="e">
        <f>'TRIBULAN I'!R18+'TRIBULAN II'!R18+'TRIBULAN III'!R18</f>
        <v>#REF!</v>
      </c>
      <c r="S18" s="19" t="e">
        <f t="shared" si="5"/>
        <v>#REF!</v>
      </c>
      <c r="T18" s="128" t="e">
        <f>'TRIBULAN I'!T18+'TRIBULAN II'!T18+'TRIBULAN III'!T18</f>
        <v>#REF!</v>
      </c>
      <c r="U18" s="19" t="e">
        <f t="shared" si="6"/>
        <v>#REF!</v>
      </c>
      <c r="V18" s="128" t="e">
        <f>'TRIBULAN I'!V18+'TRIBULAN II'!V18+'TRIBULAN III'!V18</f>
        <v>#REF!</v>
      </c>
      <c r="W18" s="19" t="e">
        <f t="shared" si="7"/>
        <v>#REF!</v>
      </c>
      <c r="X18" s="128" t="e">
        <f>'TRIBULAN I'!X18+'TRIBULAN II'!X18+'TRIBULAN III'!X18</f>
        <v>#REF!</v>
      </c>
      <c r="Y18" s="19" t="e">
        <f t="shared" si="8"/>
        <v>#REF!</v>
      </c>
      <c r="Z18" s="128" t="e">
        <f>'TRIBULAN I'!Z18+'TRIBULAN II'!Z18+'TRIBULAN III'!Z18</f>
        <v>#REF!</v>
      </c>
      <c r="AA18" s="19" t="e">
        <f t="shared" si="9"/>
        <v>#REF!</v>
      </c>
      <c r="AB18" s="128" t="e">
        <f>'TRIBULAN I'!AB18+'TRIBULAN II'!AB18+'TRIBULAN III'!AB18</f>
        <v>#REF!</v>
      </c>
      <c r="AC18" s="19" t="e">
        <f t="shared" si="10"/>
        <v>#REF!</v>
      </c>
      <c r="AD18" s="128" t="e">
        <f>'TRIBULAN I'!AD18+'TRIBULAN II'!AD18+'TRIBULAN III'!AD18</f>
        <v>#REF!</v>
      </c>
      <c r="AE18" s="19" t="e">
        <f t="shared" si="11"/>
        <v>#REF!</v>
      </c>
      <c r="AF18" s="128" t="e">
        <f>'TRIBULAN I'!AF18+'TRIBULAN II'!AF18+'TRIBULAN III'!AF18</f>
        <v>#REF!</v>
      </c>
      <c r="AG18" s="19" t="e">
        <f t="shared" si="12"/>
        <v>#REF!</v>
      </c>
      <c r="AH18" s="128" t="e">
        <f>'TRIBULAN I'!AH18+'TRIBULAN II'!AH18+'TRIBULAN III'!AH18</f>
        <v>#REF!</v>
      </c>
      <c r="AI18" s="19" t="e">
        <f t="shared" si="13"/>
        <v>#REF!</v>
      </c>
      <c r="AJ18" s="128" t="e">
        <f>'TRIBULAN I'!AJ18+'TRIBULAN II'!AJ18+'TRIBULAN III'!AJ18</f>
        <v>#REF!</v>
      </c>
      <c r="AK18" s="19" t="e">
        <f t="shared" si="14"/>
        <v>#REF!</v>
      </c>
      <c r="AL18" s="128" t="e">
        <f>'TRIBULAN I'!AL18+'TRIBULAN II'!AL18+'TRIBULAN III'!AL18</f>
        <v>#REF!</v>
      </c>
      <c r="AM18" s="128" t="e">
        <f>'TRIBULAN I'!AM18+'TRIBULAN II'!AM18+'TRIBULAN III'!AM18</f>
        <v>#REF!</v>
      </c>
      <c r="AN18" s="128" t="e">
        <f>'TRIBULAN I'!AN18+'TRIBULAN II'!AN18+'TRIBULAN III'!AN18</f>
        <v>#REF!</v>
      </c>
      <c r="AO18" s="128" t="e">
        <f>'TRIBULAN I'!AO18+'TRIBULAN II'!AO18+'TRIBULAN III'!AO18</f>
        <v>#REF!</v>
      </c>
      <c r="AP18" s="128" t="e">
        <f>'TRIBULAN I'!AP18+'TRIBULAN II'!AP18+'TRIBULAN III'!AP18</f>
        <v>#REF!</v>
      </c>
      <c r="AQ18" s="128" t="e">
        <f>'TRIBULAN I'!AQ18+'TRIBULAN II'!AQ18+'TRIBULAN III'!AQ18</f>
        <v>#REF!</v>
      </c>
      <c r="AR18" s="128" t="e">
        <f>'TRIBULAN I'!AR18+'TRIBULAN II'!AR18+'TRIBULAN III'!AR18</f>
        <v>#REF!</v>
      </c>
      <c r="AS18" s="128" t="e">
        <f>'TRIBULAN I'!AS18+'TRIBULAN II'!AS18+'TRIBULAN III'!AS18</f>
        <v>#REF!</v>
      </c>
      <c r="AT18" s="128" t="e">
        <f>'TRIBULAN I'!AT18+'TRIBULAN II'!AT18+'TRIBULAN III'!AT18</f>
        <v>#REF!</v>
      </c>
      <c r="AU18" s="128" t="e">
        <f>'TRIBULAN I'!AU18+'TRIBULAN II'!AU18+'TRIBULAN III'!AU18</f>
        <v>#REF!</v>
      </c>
      <c r="AV18" s="128" t="e">
        <f>'TRIBULAN I'!AV18+'TRIBULAN II'!AV18+'TRIBULAN III'!AV18</f>
        <v>#REF!</v>
      </c>
      <c r="AW18" s="128" t="e">
        <f>'TRIBULAN I'!AW18+'TRIBULAN II'!AW18+'TRIBULAN III'!AW18</f>
        <v>#REF!</v>
      </c>
      <c r="AX18" s="128" t="e">
        <f>'TRIBULAN I'!AX18+'TRIBULAN II'!AX18+'TRIBULAN III'!AX18</f>
        <v>#REF!</v>
      </c>
      <c r="AY18" s="128" t="e">
        <f>'TRIBULAN I'!AY18+'TRIBULAN II'!AY18+'TRIBULAN III'!AY18</f>
        <v>#REF!</v>
      </c>
      <c r="AZ18" s="128" t="e">
        <f>'TRIBULAN I'!AZ18+'TRIBULAN II'!AZ18+'TRIBULAN III'!AZ18</f>
        <v>#REF!</v>
      </c>
      <c r="BA18" s="128" t="e">
        <f>'TRIBULAN I'!BA18+'TRIBULAN II'!BA18+'TRIBULAN III'!BA18</f>
        <v>#REF!</v>
      </c>
      <c r="BB18" s="28" t="e">
        <f t="shared" si="15"/>
        <v>#REF!</v>
      </c>
      <c r="BC18" s="128" t="e">
        <f>'TRIBULAN I'!BC18+'TRIBULAN II'!BC18+'TRIBULAN III'!BC18</f>
        <v>#REF!</v>
      </c>
      <c r="BD18" s="28" t="e">
        <f t="shared" si="16"/>
        <v>#REF!</v>
      </c>
      <c r="BE18" s="128" t="e">
        <f>'TRIBULAN I'!BE18+'TRIBULAN II'!BE18+'TRIBULAN III'!BE18</f>
        <v>#REF!</v>
      </c>
      <c r="BF18" s="29" t="e">
        <f t="shared" si="17"/>
        <v>#REF!</v>
      </c>
      <c r="BG18" s="128" t="e">
        <f>'TRIBULAN I'!BG18+'TRIBULAN II'!BG18+'TRIBULAN III'!BG18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'TRIBULAN I'!BK18+'TRIBULAN II'!BK18+'TRIBULAN III'!BK18</f>
        <v>#REF!</v>
      </c>
      <c r="BL18" s="19" t="e">
        <f t="shared" si="21"/>
        <v>#REF!</v>
      </c>
      <c r="BM18" s="128" t="e">
        <f>'TRIBULAN I'!BM18+'TRIBULAN II'!BM18+'TRIBULAN III'!BM18</f>
        <v>#REF!</v>
      </c>
      <c r="BN18" s="19" t="e">
        <f t="shared" si="22"/>
        <v>#REF!</v>
      </c>
      <c r="BO18" s="128" t="e">
        <f>'TRIBULAN I'!BO18+'TRIBULAN II'!BO18+'TRIBULAN III'!BO18</f>
        <v>#REF!</v>
      </c>
      <c r="BP18" s="19" t="e">
        <f t="shared" si="23"/>
        <v>#REF!</v>
      </c>
      <c r="BQ18" s="128" t="e">
        <f>'TRIBULAN I'!BQ18+'TRIBULAN II'!BQ18+'TRIBULAN III'!BQ18</f>
        <v>#REF!</v>
      </c>
      <c r="BR18" s="19" t="e">
        <f t="shared" si="24"/>
        <v>#REF!</v>
      </c>
      <c r="BS18" s="128" t="e">
        <f>'TRIBULAN I'!BS18+'TRIBULAN II'!BS18+'TRIBULAN III'!BS18</f>
        <v>#REF!</v>
      </c>
      <c r="BT18" s="19" t="e">
        <f t="shared" si="25"/>
        <v>#REF!</v>
      </c>
      <c r="BU18" s="128" t="e">
        <f>'TRIBULAN I'!BU18+'TRIBULAN II'!BU18+'TRIBULAN III'!BU18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74"/>
      <c r="B19" s="174"/>
      <c r="C19" s="32" t="s">
        <v>70</v>
      </c>
      <c r="D19" s="128" t="e">
        <f>'TRIBULAN I'!D19+'TRIBULAN II'!D19+'TRIBULAN III'!D19</f>
        <v>#REF!</v>
      </c>
      <c r="E19" s="128" t="e">
        <f>'TRIBULAN I'!E19+'TRIBULAN II'!E19+'TRIBULAN III'!E19</f>
        <v>#REF!</v>
      </c>
      <c r="F19" s="128" t="e">
        <f>'TRIBULAN I'!F19+'TRIBULAN II'!F19+'TRIBULAN III'!F19</f>
        <v>#REF!</v>
      </c>
      <c r="G19" s="19" t="e">
        <f t="shared" si="0"/>
        <v>#REF!</v>
      </c>
      <c r="H19" s="128" t="e">
        <f>'TRIBULAN I'!H19+'TRIBULAN II'!H19+'TRIBULAN III'!H19</f>
        <v>#REF!</v>
      </c>
      <c r="I19" s="21" t="e">
        <f t="shared" si="1"/>
        <v>#REF!</v>
      </c>
      <c r="J19" s="128" t="e">
        <f>'TRIBULAN I'!J19+'TRIBULAN II'!J19+'TRIBULAN III'!J19</f>
        <v>#REF!</v>
      </c>
      <c r="K19" s="23" t="e">
        <f t="shared" si="2"/>
        <v>#REF!</v>
      </c>
      <c r="L19" s="128" t="e">
        <f>'TRIBULAN I'!L19+'TRIBULAN II'!L19+'TRIBULAN III'!L19</f>
        <v>#REF!</v>
      </c>
      <c r="M19" s="128" t="e">
        <f>'TRIBULAN I'!M19+'TRIBULAN II'!M19+'TRIBULAN III'!M19</f>
        <v>#REF!</v>
      </c>
      <c r="N19" s="128" t="e">
        <f>'TRIBULAN I'!N19+'TRIBULAN II'!N19+'TRIBULAN III'!N19</f>
        <v>#REF!</v>
      </c>
      <c r="O19" s="19" t="e">
        <f t="shared" si="3"/>
        <v>#REF!</v>
      </c>
      <c r="P19" s="128" t="e">
        <f>'TRIBULAN I'!P19+'TRIBULAN II'!P19+'TRIBULAN III'!P19</f>
        <v>#REF!</v>
      </c>
      <c r="Q19" s="19" t="e">
        <f t="shared" si="4"/>
        <v>#REF!</v>
      </c>
      <c r="R19" s="128" t="e">
        <f>'TRIBULAN I'!R19+'TRIBULAN II'!R19+'TRIBULAN III'!R19</f>
        <v>#REF!</v>
      </c>
      <c r="S19" s="19" t="e">
        <f t="shared" si="5"/>
        <v>#REF!</v>
      </c>
      <c r="T19" s="128" t="e">
        <f>'TRIBULAN I'!T19+'TRIBULAN II'!T19+'TRIBULAN III'!T19</f>
        <v>#REF!</v>
      </c>
      <c r="U19" s="19" t="e">
        <f t="shared" si="6"/>
        <v>#REF!</v>
      </c>
      <c r="V19" s="128" t="e">
        <f>'TRIBULAN I'!V19+'TRIBULAN II'!V19+'TRIBULAN III'!V19</f>
        <v>#REF!</v>
      </c>
      <c r="W19" s="19" t="e">
        <f t="shared" si="7"/>
        <v>#REF!</v>
      </c>
      <c r="X19" s="128" t="e">
        <f>'TRIBULAN I'!X19+'TRIBULAN II'!X19+'TRIBULAN III'!X19</f>
        <v>#REF!</v>
      </c>
      <c r="Y19" s="19" t="e">
        <f t="shared" si="8"/>
        <v>#REF!</v>
      </c>
      <c r="Z19" s="128" t="e">
        <f>'TRIBULAN I'!Z19+'TRIBULAN II'!Z19+'TRIBULAN III'!Z19</f>
        <v>#REF!</v>
      </c>
      <c r="AA19" s="19" t="e">
        <f t="shared" si="9"/>
        <v>#REF!</v>
      </c>
      <c r="AB19" s="128" t="e">
        <f>'TRIBULAN I'!AB19+'TRIBULAN II'!AB19+'TRIBULAN III'!AB19</f>
        <v>#REF!</v>
      </c>
      <c r="AC19" s="19" t="e">
        <f t="shared" si="10"/>
        <v>#REF!</v>
      </c>
      <c r="AD19" s="128" t="e">
        <f>'TRIBULAN I'!AD19+'TRIBULAN II'!AD19+'TRIBULAN III'!AD19</f>
        <v>#REF!</v>
      </c>
      <c r="AE19" s="19" t="e">
        <f t="shared" si="11"/>
        <v>#REF!</v>
      </c>
      <c r="AF19" s="128" t="e">
        <f>'TRIBULAN I'!AF19+'TRIBULAN II'!AF19+'TRIBULAN III'!AF19</f>
        <v>#REF!</v>
      </c>
      <c r="AG19" s="19" t="e">
        <f t="shared" si="12"/>
        <v>#REF!</v>
      </c>
      <c r="AH19" s="128" t="e">
        <f>'TRIBULAN I'!AH19+'TRIBULAN II'!AH19+'TRIBULAN III'!AH19</f>
        <v>#REF!</v>
      </c>
      <c r="AI19" s="19" t="e">
        <f t="shared" si="13"/>
        <v>#REF!</v>
      </c>
      <c r="AJ19" s="128" t="e">
        <f>'TRIBULAN I'!AJ19+'TRIBULAN II'!AJ19+'TRIBULAN III'!AJ19</f>
        <v>#REF!</v>
      </c>
      <c r="AK19" s="19" t="e">
        <f t="shared" si="14"/>
        <v>#REF!</v>
      </c>
      <c r="AL19" s="128" t="e">
        <f>'TRIBULAN I'!AL19+'TRIBULAN II'!AL19+'TRIBULAN III'!AL19</f>
        <v>#REF!</v>
      </c>
      <c r="AM19" s="128" t="e">
        <f>'TRIBULAN I'!AM19+'TRIBULAN II'!AM19+'TRIBULAN III'!AM19</f>
        <v>#REF!</v>
      </c>
      <c r="AN19" s="128" t="e">
        <f>'TRIBULAN I'!AN19+'TRIBULAN II'!AN19+'TRIBULAN III'!AN19</f>
        <v>#REF!</v>
      </c>
      <c r="AO19" s="128" t="e">
        <f>'TRIBULAN I'!AO19+'TRIBULAN II'!AO19+'TRIBULAN III'!AO19</f>
        <v>#REF!</v>
      </c>
      <c r="AP19" s="128" t="e">
        <f>'TRIBULAN I'!AP19+'TRIBULAN II'!AP19+'TRIBULAN III'!AP19</f>
        <v>#REF!</v>
      </c>
      <c r="AQ19" s="128" t="e">
        <f>'TRIBULAN I'!AQ19+'TRIBULAN II'!AQ19+'TRIBULAN III'!AQ19</f>
        <v>#REF!</v>
      </c>
      <c r="AR19" s="128" t="e">
        <f>'TRIBULAN I'!AR19+'TRIBULAN II'!AR19+'TRIBULAN III'!AR19</f>
        <v>#REF!</v>
      </c>
      <c r="AS19" s="128" t="e">
        <f>'TRIBULAN I'!AS19+'TRIBULAN II'!AS19+'TRIBULAN III'!AS19</f>
        <v>#REF!</v>
      </c>
      <c r="AT19" s="128" t="e">
        <f>'TRIBULAN I'!AT19+'TRIBULAN II'!AT19+'TRIBULAN III'!AT19</f>
        <v>#REF!</v>
      </c>
      <c r="AU19" s="128" t="e">
        <f>'TRIBULAN I'!AU19+'TRIBULAN II'!AU19+'TRIBULAN III'!AU19</f>
        <v>#REF!</v>
      </c>
      <c r="AV19" s="128" t="e">
        <f>'TRIBULAN I'!AV19+'TRIBULAN II'!AV19+'TRIBULAN III'!AV19</f>
        <v>#REF!</v>
      </c>
      <c r="AW19" s="128" t="e">
        <f>'TRIBULAN I'!AW19+'TRIBULAN II'!AW19+'TRIBULAN III'!AW19</f>
        <v>#REF!</v>
      </c>
      <c r="AX19" s="128" t="e">
        <f>'TRIBULAN I'!AX19+'TRIBULAN II'!AX19+'TRIBULAN III'!AX19</f>
        <v>#REF!</v>
      </c>
      <c r="AY19" s="128" t="e">
        <f>'TRIBULAN I'!AY19+'TRIBULAN II'!AY19+'TRIBULAN III'!AY19</f>
        <v>#REF!</v>
      </c>
      <c r="AZ19" s="128" t="e">
        <f>'TRIBULAN I'!AZ19+'TRIBULAN II'!AZ19+'TRIBULAN III'!AZ19</f>
        <v>#REF!</v>
      </c>
      <c r="BA19" s="128" t="e">
        <f>'TRIBULAN I'!BA19+'TRIBULAN II'!BA19+'TRIBULAN III'!BA19</f>
        <v>#REF!</v>
      </c>
      <c r="BB19" s="28" t="e">
        <f t="shared" si="15"/>
        <v>#REF!</v>
      </c>
      <c r="BC19" s="128" t="e">
        <f>'TRIBULAN I'!BC19+'TRIBULAN II'!BC19+'TRIBULAN III'!BC19</f>
        <v>#REF!</v>
      </c>
      <c r="BD19" s="28" t="e">
        <f t="shared" si="16"/>
        <v>#REF!</v>
      </c>
      <c r="BE19" s="128" t="e">
        <f>'TRIBULAN I'!BE19+'TRIBULAN II'!BE19+'TRIBULAN III'!BE19</f>
        <v>#REF!</v>
      </c>
      <c r="BF19" s="29" t="e">
        <f t="shared" si="17"/>
        <v>#REF!</v>
      </c>
      <c r="BG19" s="128" t="e">
        <f>'TRIBULAN I'!BG19+'TRIBULAN II'!BG19+'TRIBULAN III'!BG19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'TRIBULAN I'!BK19+'TRIBULAN II'!BK19+'TRIBULAN III'!BK19</f>
        <v>#REF!</v>
      </c>
      <c r="BL19" s="19" t="e">
        <f t="shared" si="21"/>
        <v>#REF!</v>
      </c>
      <c r="BM19" s="128" t="e">
        <f>'TRIBULAN I'!BM19+'TRIBULAN II'!BM19+'TRIBULAN III'!BM19</f>
        <v>#REF!</v>
      </c>
      <c r="BN19" s="19" t="e">
        <f t="shared" si="22"/>
        <v>#REF!</v>
      </c>
      <c r="BO19" s="128" t="e">
        <f>'TRIBULAN I'!BO19+'TRIBULAN II'!BO19+'TRIBULAN III'!BO19</f>
        <v>#REF!</v>
      </c>
      <c r="BP19" s="19" t="e">
        <f t="shared" si="23"/>
        <v>#REF!</v>
      </c>
      <c r="BQ19" s="128" t="e">
        <f>'TRIBULAN I'!BQ19+'TRIBULAN II'!BQ19+'TRIBULAN III'!BQ19</f>
        <v>#REF!</v>
      </c>
      <c r="BR19" s="19" t="e">
        <f t="shared" si="24"/>
        <v>#REF!</v>
      </c>
      <c r="BS19" s="128" t="e">
        <f>'TRIBULAN I'!BS19+'TRIBULAN II'!BS19+'TRIBULAN III'!BS19</f>
        <v>#REF!</v>
      </c>
      <c r="BT19" s="19" t="e">
        <f t="shared" si="25"/>
        <v>#REF!</v>
      </c>
      <c r="BU19" s="128" t="e">
        <f>'TRIBULAN I'!BU19+'TRIBULAN II'!BU19+'TRIBULAN III'!BU19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75"/>
      <c r="B20" s="175"/>
      <c r="C20" s="32" t="s">
        <v>71</v>
      </c>
      <c r="D20" s="128" t="e">
        <f>'TRIBULAN I'!D20+'TRIBULAN II'!D20+'TRIBULAN III'!D20</f>
        <v>#REF!</v>
      </c>
      <c r="E20" s="128" t="e">
        <f>'TRIBULAN I'!E20+'TRIBULAN II'!E20+'TRIBULAN III'!E20</f>
        <v>#REF!</v>
      </c>
      <c r="F20" s="128" t="e">
        <f>'TRIBULAN I'!F20+'TRIBULAN II'!F20+'TRIBULAN III'!F20</f>
        <v>#REF!</v>
      </c>
      <c r="G20" s="19" t="e">
        <f t="shared" si="0"/>
        <v>#REF!</v>
      </c>
      <c r="H20" s="128" t="e">
        <f>'TRIBULAN I'!H20+'TRIBULAN II'!H20+'TRIBULAN III'!H20</f>
        <v>#REF!</v>
      </c>
      <c r="I20" s="21" t="e">
        <f t="shared" si="1"/>
        <v>#REF!</v>
      </c>
      <c r="J20" s="128" t="e">
        <f>'TRIBULAN I'!J20+'TRIBULAN II'!J20+'TRIBULAN III'!J20</f>
        <v>#REF!</v>
      </c>
      <c r="K20" s="23" t="e">
        <f t="shared" si="2"/>
        <v>#REF!</v>
      </c>
      <c r="L20" s="128" t="e">
        <f>'TRIBULAN I'!L20+'TRIBULAN II'!L20+'TRIBULAN III'!L20</f>
        <v>#REF!</v>
      </c>
      <c r="M20" s="128" t="e">
        <f>'TRIBULAN I'!M20+'TRIBULAN II'!M20+'TRIBULAN III'!M20</f>
        <v>#REF!</v>
      </c>
      <c r="N20" s="128" t="e">
        <f>'TRIBULAN I'!N20+'TRIBULAN II'!N20+'TRIBULAN III'!N20</f>
        <v>#REF!</v>
      </c>
      <c r="O20" s="19" t="e">
        <f t="shared" si="3"/>
        <v>#REF!</v>
      </c>
      <c r="P20" s="128" t="e">
        <f>'TRIBULAN I'!P20+'TRIBULAN II'!P20+'TRIBULAN III'!P20</f>
        <v>#REF!</v>
      </c>
      <c r="Q20" s="19" t="e">
        <f t="shared" si="4"/>
        <v>#REF!</v>
      </c>
      <c r="R20" s="128" t="e">
        <f>'TRIBULAN I'!R20+'TRIBULAN II'!R20+'TRIBULAN III'!R20</f>
        <v>#REF!</v>
      </c>
      <c r="S20" s="19" t="e">
        <f t="shared" si="5"/>
        <v>#REF!</v>
      </c>
      <c r="T20" s="128" t="e">
        <f>'TRIBULAN I'!T20+'TRIBULAN II'!T20+'TRIBULAN III'!T20</f>
        <v>#REF!</v>
      </c>
      <c r="U20" s="19" t="e">
        <f t="shared" si="6"/>
        <v>#REF!</v>
      </c>
      <c r="V20" s="128" t="e">
        <f>'TRIBULAN I'!V20+'TRIBULAN II'!V20+'TRIBULAN III'!V20</f>
        <v>#REF!</v>
      </c>
      <c r="W20" s="19" t="e">
        <f t="shared" si="7"/>
        <v>#REF!</v>
      </c>
      <c r="X20" s="128" t="e">
        <f>'TRIBULAN I'!X20+'TRIBULAN II'!X20+'TRIBULAN III'!X20</f>
        <v>#REF!</v>
      </c>
      <c r="Y20" s="19" t="e">
        <f t="shared" si="8"/>
        <v>#REF!</v>
      </c>
      <c r="Z20" s="128" t="e">
        <f>'TRIBULAN I'!Z20+'TRIBULAN II'!Z20+'TRIBULAN III'!Z20</f>
        <v>#REF!</v>
      </c>
      <c r="AA20" s="19" t="e">
        <f t="shared" si="9"/>
        <v>#REF!</v>
      </c>
      <c r="AB20" s="128" t="e">
        <f>'TRIBULAN I'!AB20+'TRIBULAN II'!AB20+'TRIBULAN III'!AB20</f>
        <v>#REF!</v>
      </c>
      <c r="AC20" s="19" t="e">
        <f t="shared" si="10"/>
        <v>#REF!</v>
      </c>
      <c r="AD20" s="128" t="e">
        <f>'TRIBULAN I'!AD20+'TRIBULAN II'!AD20+'TRIBULAN III'!AD20</f>
        <v>#REF!</v>
      </c>
      <c r="AE20" s="19" t="e">
        <f t="shared" si="11"/>
        <v>#REF!</v>
      </c>
      <c r="AF20" s="128" t="e">
        <f>'TRIBULAN I'!AF20+'TRIBULAN II'!AF20+'TRIBULAN III'!AF20</f>
        <v>#REF!</v>
      </c>
      <c r="AG20" s="19" t="e">
        <f t="shared" si="12"/>
        <v>#REF!</v>
      </c>
      <c r="AH20" s="128" t="e">
        <f>'TRIBULAN I'!AH20+'TRIBULAN II'!AH20+'TRIBULAN III'!AH20</f>
        <v>#REF!</v>
      </c>
      <c r="AI20" s="19" t="e">
        <f t="shared" si="13"/>
        <v>#REF!</v>
      </c>
      <c r="AJ20" s="128" t="e">
        <f>'TRIBULAN I'!AJ20+'TRIBULAN II'!AJ20+'TRIBULAN III'!AJ20</f>
        <v>#REF!</v>
      </c>
      <c r="AK20" s="19" t="e">
        <f t="shared" si="14"/>
        <v>#REF!</v>
      </c>
      <c r="AL20" s="128" t="e">
        <f>'TRIBULAN I'!AL20+'TRIBULAN II'!AL20+'TRIBULAN III'!AL20</f>
        <v>#REF!</v>
      </c>
      <c r="AM20" s="128" t="e">
        <f>'TRIBULAN I'!AM20+'TRIBULAN II'!AM20+'TRIBULAN III'!AM20</f>
        <v>#REF!</v>
      </c>
      <c r="AN20" s="128" t="e">
        <f>'TRIBULAN I'!AN20+'TRIBULAN II'!AN20+'TRIBULAN III'!AN20</f>
        <v>#REF!</v>
      </c>
      <c r="AO20" s="128" t="e">
        <f>'TRIBULAN I'!AO20+'TRIBULAN II'!AO20+'TRIBULAN III'!AO20</f>
        <v>#REF!</v>
      </c>
      <c r="AP20" s="128" t="e">
        <f>'TRIBULAN I'!AP20+'TRIBULAN II'!AP20+'TRIBULAN III'!AP20</f>
        <v>#REF!</v>
      </c>
      <c r="AQ20" s="128" t="e">
        <f>'TRIBULAN I'!AQ20+'TRIBULAN II'!AQ20+'TRIBULAN III'!AQ20</f>
        <v>#REF!</v>
      </c>
      <c r="AR20" s="128" t="e">
        <f>'TRIBULAN I'!AR20+'TRIBULAN II'!AR20+'TRIBULAN III'!AR20</f>
        <v>#REF!</v>
      </c>
      <c r="AS20" s="128" t="e">
        <f>'TRIBULAN I'!AS20+'TRIBULAN II'!AS20+'TRIBULAN III'!AS20</f>
        <v>#REF!</v>
      </c>
      <c r="AT20" s="128" t="e">
        <f>'TRIBULAN I'!AT20+'TRIBULAN II'!AT20+'TRIBULAN III'!AT20</f>
        <v>#REF!</v>
      </c>
      <c r="AU20" s="128" t="e">
        <f>'TRIBULAN I'!AU20+'TRIBULAN II'!AU20+'TRIBULAN III'!AU20</f>
        <v>#REF!</v>
      </c>
      <c r="AV20" s="128" t="e">
        <f>'TRIBULAN I'!AV20+'TRIBULAN II'!AV20+'TRIBULAN III'!AV20</f>
        <v>#REF!</v>
      </c>
      <c r="AW20" s="128" t="e">
        <f>'TRIBULAN I'!AW20+'TRIBULAN II'!AW20+'TRIBULAN III'!AW20</f>
        <v>#REF!</v>
      </c>
      <c r="AX20" s="128" t="e">
        <f>'TRIBULAN I'!AX20+'TRIBULAN II'!AX20+'TRIBULAN III'!AX20</f>
        <v>#REF!</v>
      </c>
      <c r="AY20" s="128" t="e">
        <f>'TRIBULAN I'!AY20+'TRIBULAN II'!AY20+'TRIBULAN III'!AY20</f>
        <v>#REF!</v>
      </c>
      <c r="AZ20" s="128" t="e">
        <f>'TRIBULAN I'!AZ20+'TRIBULAN II'!AZ20+'TRIBULAN III'!AZ20</f>
        <v>#REF!</v>
      </c>
      <c r="BA20" s="128" t="e">
        <f>'TRIBULAN I'!BA20+'TRIBULAN II'!BA20+'TRIBULAN III'!BA20</f>
        <v>#REF!</v>
      </c>
      <c r="BB20" s="28" t="e">
        <f t="shared" si="15"/>
        <v>#REF!</v>
      </c>
      <c r="BC20" s="128" t="e">
        <f>'TRIBULAN I'!BC20+'TRIBULAN II'!BC20+'TRIBULAN III'!BC20</f>
        <v>#REF!</v>
      </c>
      <c r="BD20" s="28" t="e">
        <f t="shared" si="16"/>
        <v>#REF!</v>
      </c>
      <c r="BE20" s="128" t="e">
        <f>'TRIBULAN I'!BE20+'TRIBULAN II'!BE20+'TRIBULAN III'!BE20</f>
        <v>#REF!</v>
      </c>
      <c r="BF20" s="29" t="e">
        <f t="shared" si="17"/>
        <v>#REF!</v>
      </c>
      <c r="BG20" s="128" t="e">
        <f>'TRIBULAN I'!BG20+'TRIBULAN II'!BG20+'TRIBULAN III'!BG20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'TRIBULAN I'!BK20+'TRIBULAN II'!BK20+'TRIBULAN III'!BK20</f>
        <v>#REF!</v>
      </c>
      <c r="BL20" s="19" t="e">
        <f t="shared" si="21"/>
        <v>#REF!</v>
      </c>
      <c r="BM20" s="128" t="e">
        <f>'TRIBULAN I'!BM20+'TRIBULAN II'!BM20+'TRIBULAN III'!BM20</f>
        <v>#REF!</v>
      </c>
      <c r="BN20" s="19" t="e">
        <f t="shared" si="22"/>
        <v>#REF!</v>
      </c>
      <c r="BO20" s="128" t="e">
        <f>'TRIBULAN I'!BO20+'TRIBULAN II'!BO20+'TRIBULAN III'!BO20</f>
        <v>#REF!</v>
      </c>
      <c r="BP20" s="19" t="e">
        <f t="shared" si="23"/>
        <v>#REF!</v>
      </c>
      <c r="BQ20" s="128" t="e">
        <f>'TRIBULAN I'!BQ20+'TRIBULAN II'!BQ20+'TRIBULAN III'!BQ20</f>
        <v>#REF!</v>
      </c>
      <c r="BR20" s="19" t="e">
        <f t="shared" si="24"/>
        <v>#REF!</v>
      </c>
      <c r="BS20" s="128" t="e">
        <f>'TRIBULAN I'!BS20+'TRIBULAN II'!BS20+'TRIBULAN III'!BS20</f>
        <v>#REF!</v>
      </c>
      <c r="BT20" s="19" t="e">
        <f t="shared" si="25"/>
        <v>#REF!</v>
      </c>
      <c r="BU20" s="128" t="e">
        <f>'TRIBULAN I'!BU20+'TRIBULAN II'!BU20+'TRIBULAN III'!BU20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'TRIBULAN I'!D21+'TRIBULAN II'!D21+'TRIBULAN III'!D21</f>
        <v>#REF!</v>
      </c>
      <c r="E21" s="129" t="e">
        <f>'TRIBULAN I'!E21+'TRIBULAN II'!E21+'TRIBULAN III'!E21</f>
        <v>#REF!</v>
      </c>
      <c r="F21" s="129" t="e">
        <f>'TRIBULAN I'!F21+'TRIBULAN II'!F21+'TRIBULAN III'!F21</f>
        <v>#REF!</v>
      </c>
      <c r="G21" s="19" t="e">
        <f t="shared" si="0"/>
        <v>#REF!</v>
      </c>
      <c r="H21" s="129" t="e">
        <f>'TRIBULAN I'!H21+'TRIBULAN II'!H21+'TRIBULAN III'!H21</f>
        <v>#REF!</v>
      </c>
      <c r="I21" s="21" t="e">
        <f t="shared" si="1"/>
        <v>#REF!</v>
      </c>
      <c r="J21" s="129" t="e">
        <f>'TRIBULAN I'!J21+'TRIBULAN II'!J21+'TRIBULAN III'!J21</f>
        <v>#REF!</v>
      </c>
      <c r="K21" s="23" t="e">
        <f t="shared" si="2"/>
        <v>#REF!</v>
      </c>
      <c r="L21" s="129" t="e">
        <f>'TRIBULAN I'!L21+'TRIBULAN II'!L21+'TRIBULAN III'!L21</f>
        <v>#REF!</v>
      </c>
      <c r="M21" s="129" t="e">
        <f>'TRIBULAN I'!M21+'TRIBULAN II'!M21+'TRIBULAN III'!M21</f>
        <v>#REF!</v>
      </c>
      <c r="N21" s="129" t="e">
        <f>'TRIBULAN I'!N21+'TRIBULAN II'!N21+'TRIBULAN III'!N21</f>
        <v>#REF!</v>
      </c>
      <c r="O21" s="19" t="e">
        <f t="shared" si="3"/>
        <v>#REF!</v>
      </c>
      <c r="P21" s="129" t="e">
        <f>'TRIBULAN I'!P21+'TRIBULAN II'!P21+'TRIBULAN III'!P21</f>
        <v>#REF!</v>
      </c>
      <c r="Q21" s="19" t="e">
        <f t="shared" si="4"/>
        <v>#REF!</v>
      </c>
      <c r="R21" s="129" t="e">
        <f>'TRIBULAN I'!R21+'TRIBULAN II'!R21+'TRIBULAN III'!R21</f>
        <v>#REF!</v>
      </c>
      <c r="S21" s="19" t="e">
        <f t="shared" si="5"/>
        <v>#REF!</v>
      </c>
      <c r="T21" s="129" t="e">
        <f>'TRIBULAN I'!T21+'TRIBULAN II'!T21+'TRIBULAN III'!T21</f>
        <v>#REF!</v>
      </c>
      <c r="U21" s="19" t="e">
        <f t="shared" si="6"/>
        <v>#REF!</v>
      </c>
      <c r="V21" s="129" t="e">
        <f>'TRIBULAN I'!V21+'TRIBULAN II'!V21+'TRIBULAN III'!V21</f>
        <v>#REF!</v>
      </c>
      <c r="W21" s="19" t="e">
        <f t="shared" si="7"/>
        <v>#REF!</v>
      </c>
      <c r="X21" s="129" t="e">
        <f>'TRIBULAN I'!X21+'TRIBULAN II'!X21+'TRIBULAN III'!X21</f>
        <v>#REF!</v>
      </c>
      <c r="Y21" s="19" t="e">
        <f t="shared" si="8"/>
        <v>#REF!</v>
      </c>
      <c r="Z21" s="129" t="e">
        <f>'TRIBULAN I'!Z21+'TRIBULAN II'!Z21+'TRIBULAN III'!Z21</f>
        <v>#REF!</v>
      </c>
      <c r="AA21" s="19" t="e">
        <f t="shared" si="9"/>
        <v>#REF!</v>
      </c>
      <c r="AB21" s="129" t="e">
        <f>'TRIBULAN I'!AB21+'TRIBULAN II'!AB21+'TRIBULAN III'!AB21</f>
        <v>#REF!</v>
      </c>
      <c r="AC21" s="19" t="e">
        <f t="shared" si="10"/>
        <v>#REF!</v>
      </c>
      <c r="AD21" s="129" t="e">
        <f>'TRIBULAN I'!AD21+'TRIBULAN II'!AD21+'TRIBULAN III'!AD21</f>
        <v>#REF!</v>
      </c>
      <c r="AE21" s="19" t="e">
        <f t="shared" si="11"/>
        <v>#REF!</v>
      </c>
      <c r="AF21" s="129" t="e">
        <f>'TRIBULAN I'!AF21+'TRIBULAN II'!AF21+'TRIBULAN III'!AF21</f>
        <v>#REF!</v>
      </c>
      <c r="AG21" s="19" t="e">
        <f t="shared" si="12"/>
        <v>#REF!</v>
      </c>
      <c r="AH21" s="129" t="e">
        <f>'TRIBULAN I'!AH21+'TRIBULAN II'!AH21+'TRIBULAN III'!AH21</f>
        <v>#REF!</v>
      </c>
      <c r="AI21" s="19" t="e">
        <f t="shared" si="13"/>
        <v>#REF!</v>
      </c>
      <c r="AJ21" s="129" t="e">
        <f>'TRIBULAN I'!AJ21+'TRIBULAN II'!AJ21+'TRIBULAN III'!AJ21</f>
        <v>#REF!</v>
      </c>
      <c r="AK21" s="19" t="e">
        <f t="shared" si="14"/>
        <v>#REF!</v>
      </c>
      <c r="AL21" s="129" t="e">
        <f>'TRIBULAN I'!AL21+'TRIBULAN II'!AL21+'TRIBULAN III'!AL21</f>
        <v>#REF!</v>
      </c>
      <c r="AM21" s="129" t="e">
        <f>'TRIBULAN I'!AM21+'TRIBULAN II'!AM21+'TRIBULAN III'!AM21</f>
        <v>#REF!</v>
      </c>
      <c r="AN21" s="129" t="e">
        <f>'TRIBULAN I'!AN21+'TRIBULAN II'!AN21+'TRIBULAN III'!AN21</f>
        <v>#REF!</v>
      </c>
      <c r="AO21" s="129" t="e">
        <f>'TRIBULAN I'!AO21+'TRIBULAN II'!AO21+'TRIBULAN III'!AO21</f>
        <v>#REF!</v>
      </c>
      <c r="AP21" s="129" t="e">
        <f>'TRIBULAN I'!AP21+'TRIBULAN II'!AP21+'TRIBULAN III'!AP21</f>
        <v>#REF!</v>
      </c>
      <c r="AQ21" s="129" t="e">
        <f>'TRIBULAN I'!AQ21+'TRIBULAN II'!AQ21+'TRIBULAN III'!AQ21</f>
        <v>#REF!</v>
      </c>
      <c r="AR21" s="129" t="e">
        <f>'TRIBULAN I'!AR21+'TRIBULAN II'!AR21+'TRIBULAN III'!AR21</f>
        <v>#REF!</v>
      </c>
      <c r="AS21" s="129" t="e">
        <f>'TRIBULAN I'!AS21+'TRIBULAN II'!AS21+'TRIBULAN III'!AS21</f>
        <v>#REF!</v>
      </c>
      <c r="AT21" s="129" t="e">
        <f>'TRIBULAN I'!AT21+'TRIBULAN II'!AT21+'TRIBULAN III'!AT21</f>
        <v>#REF!</v>
      </c>
      <c r="AU21" s="129" t="e">
        <f>'TRIBULAN I'!AU21+'TRIBULAN II'!AU21+'TRIBULAN III'!AU21</f>
        <v>#REF!</v>
      </c>
      <c r="AV21" s="129" t="e">
        <f>'TRIBULAN I'!AV21+'TRIBULAN II'!AV21+'TRIBULAN III'!AV21</f>
        <v>#REF!</v>
      </c>
      <c r="AW21" s="129" t="e">
        <f>'TRIBULAN I'!AW21+'TRIBULAN II'!AW21+'TRIBULAN III'!AW21</f>
        <v>#REF!</v>
      </c>
      <c r="AX21" s="129" t="e">
        <f>'TRIBULAN I'!AX21+'TRIBULAN II'!AX21+'TRIBULAN III'!AX21</f>
        <v>#REF!</v>
      </c>
      <c r="AY21" s="129" t="e">
        <f>'TRIBULAN I'!AY21+'TRIBULAN II'!AY21+'TRIBULAN III'!AY21</f>
        <v>#REF!</v>
      </c>
      <c r="AZ21" s="129" t="e">
        <f>'TRIBULAN I'!AZ21+'TRIBULAN II'!AZ21+'TRIBULAN III'!AZ21</f>
        <v>#REF!</v>
      </c>
      <c r="BA21" s="129" t="e">
        <f>'TRIBULAN I'!BA21+'TRIBULAN II'!BA21+'TRIBULAN III'!BA21</f>
        <v>#REF!</v>
      </c>
      <c r="BB21" s="28" t="e">
        <f t="shared" si="15"/>
        <v>#REF!</v>
      </c>
      <c r="BC21" s="129" t="e">
        <f>'TRIBULAN I'!BC21+'TRIBULAN II'!BC21+'TRIBULAN III'!BC21</f>
        <v>#REF!</v>
      </c>
      <c r="BD21" s="28" t="e">
        <f t="shared" si="16"/>
        <v>#REF!</v>
      </c>
      <c r="BE21" s="129" t="e">
        <f>'TRIBULAN I'!BE21+'TRIBULAN II'!BE21+'TRIBULAN III'!BE21</f>
        <v>#REF!</v>
      </c>
      <c r="BF21" s="29" t="e">
        <f t="shared" si="17"/>
        <v>#REF!</v>
      </c>
      <c r="BG21" s="129" t="e">
        <f>'TRIBULAN I'!BG21+'TRIBULAN II'!BG21+'TRIBULAN III'!BG21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'TRIBULAN I'!BK21+'TRIBULAN II'!BK21+'TRIBULAN III'!BK21</f>
        <v>#REF!</v>
      </c>
      <c r="BL21" s="19" t="e">
        <f t="shared" si="21"/>
        <v>#REF!</v>
      </c>
      <c r="BM21" s="129" t="e">
        <f>'TRIBULAN I'!BM21+'TRIBULAN II'!BM21+'TRIBULAN III'!BM21</f>
        <v>#REF!</v>
      </c>
      <c r="BN21" s="19" t="e">
        <f t="shared" si="22"/>
        <v>#REF!</v>
      </c>
      <c r="BO21" s="129" t="e">
        <f>'TRIBULAN I'!BO21+'TRIBULAN II'!BO21+'TRIBULAN III'!BO21</f>
        <v>#REF!</v>
      </c>
      <c r="BP21" s="19" t="e">
        <f t="shared" si="23"/>
        <v>#REF!</v>
      </c>
      <c r="BQ21" s="129" t="e">
        <f>'TRIBULAN I'!BQ21+'TRIBULAN II'!BQ21+'TRIBULAN III'!BQ21</f>
        <v>#REF!</v>
      </c>
      <c r="BR21" s="19" t="e">
        <f t="shared" si="24"/>
        <v>#REF!</v>
      </c>
      <c r="BS21" s="129" t="e">
        <f>'TRIBULAN I'!BS21+'TRIBULAN II'!BS21+'TRIBULAN III'!BS21</f>
        <v>#REF!</v>
      </c>
      <c r="BT21" s="19" t="e">
        <f t="shared" si="25"/>
        <v>#REF!</v>
      </c>
      <c r="BU21" s="129" t="e">
        <f>'TRIBULAN I'!BU21+'TRIBULAN II'!BU21+'TRIBULAN III'!BU21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98">
        <v>3</v>
      </c>
      <c r="B22" s="198" t="s">
        <v>72</v>
      </c>
      <c r="C22" s="32" t="s">
        <v>73</v>
      </c>
      <c r="D22" s="128" t="e">
        <f>'TRIBULAN I'!D22+'TRIBULAN II'!D22+'TRIBULAN III'!D22</f>
        <v>#REF!</v>
      </c>
      <c r="E22" s="128" t="e">
        <f>'TRIBULAN I'!E22+'TRIBULAN II'!E22+'TRIBULAN III'!E22</f>
        <v>#REF!</v>
      </c>
      <c r="F22" s="128" t="e">
        <f>'TRIBULAN I'!F22+'TRIBULAN II'!F22+'TRIBULAN III'!F22</f>
        <v>#REF!</v>
      </c>
      <c r="G22" s="19" t="e">
        <f t="shared" si="0"/>
        <v>#REF!</v>
      </c>
      <c r="H22" s="128" t="e">
        <f>'TRIBULAN I'!H22+'TRIBULAN II'!H22+'TRIBULAN III'!H22</f>
        <v>#REF!</v>
      </c>
      <c r="I22" s="21" t="e">
        <f t="shared" si="1"/>
        <v>#REF!</v>
      </c>
      <c r="J22" s="128" t="e">
        <f>'TRIBULAN I'!J22+'TRIBULAN II'!J22+'TRIBULAN III'!J22</f>
        <v>#REF!</v>
      </c>
      <c r="K22" s="23" t="e">
        <f t="shared" si="2"/>
        <v>#REF!</v>
      </c>
      <c r="L22" s="128" t="e">
        <f>'TRIBULAN I'!L22+'TRIBULAN II'!L22+'TRIBULAN III'!L22</f>
        <v>#REF!</v>
      </c>
      <c r="M22" s="128" t="e">
        <f>'TRIBULAN I'!M22+'TRIBULAN II'!M22+'TRIBULAN III'!M22</f>
        <v>#REF!</v>
      </c>
      <c r="N22" s="128" t="e">
        <f>'TRIBULAN I'!N22+'TRIBULAN II'!N22+'TRIBULAN III'!N22</f>
        <v>#REF!</v>
      </c>
      <c r="O22" s="19" t="e">
        <f t="shared" si="3"/>
        <v>#REF!</v>
      </c>
      <c r="P22" s="128" t="e">
        <f>'TRIBULAN I'!P22+'TRIBULAN II'!P22+'TRIBULAN III'!P22</f>
        <v>#REF!</v>
      </c>
      <c r="Q22" s="19" t="e">
        <f t="shared" si="4"/>
        <v>#REF!</v>
      </c>
      <c r="R22" s="128" t="e">
        <f>'TRIBULAN I'!R22+'TRIBULAN II'!R22+'TRIBULAN III'!R22</f>
        <v>#REF!</v>
      </c>
      <c r="S22" s="19" t="e">
        <f t="shared" si="5"/>
        <v>#REF!</v>
      </c>
      <c r="T22" s="128" t="e">
        <f>'TRIBULAN I'!T22+'TRIBULAN II'!T22+'TRIBULAN III'!T22</f>
        <v>#REF!</v>
      </c>
      <c r="U22" s="19" t="e">
        <f t="shared" si="6"/>
        <v>#REF!</v>
      </c>
      <c r="V22" s="128" t="e">
        <f>'TRIBULAN I'!V22+'TRIBULAN II'!V22+'TRIBULAN III'!V22</f>
        <v>#REF!</v>
      </c>
      <c r="W22" s="19" t="e">
        <f t="shared" si="7"/>
        <v>#REF!</v>
      </c>
      <c r="X22" s="128" t="e">
        <f>'TRIBULAN I'!X22+'TRIBULAN II'!X22+'TRIBULAN III'!X22</f>
        <v>#REF!</v>
      </c>
      <c r="Y22" s="19" t="e">
        <f t="shared" si="8"/>
        <v>#REF!</v>
      </c>
      <c r="Z22" s="128" t="e">
        <f>'TRIBULAN I'!Z22+'TRIBULAN II'!Z22+'TRIBULAN III'!Z22</f>
        <v>#REF!</v>
      </c>
      <c r="AA22" s="19" t="e">
        <f t="shared" si="9"/>
        <v>#REF!</v>
      </c>
      <c r="AB22" s="128" t="e">
        <f>'TRIBULAN I'!AB22+'TRIBULAN II'!AB22+'TRIBULAN III'!AB22</f>
        <v>#REF!</v>
      </c>
      <c r="AC22" s="19" t="e">
        <f t="shared" si="10"/>
        <v>#REF!</v>
      </c>
      <c r="AD22" s="128" t="e">
        <f>'TRIBULAN I'!AD22+'TRIBULAN II'!AD22+'TRIBULAN III'!AD22</f>
        <v>#REF!</v>
      </c>
      <c r="AE22" s="19" t="e">
        <f t="shared" si="11"/>
        <v>#REF!</v>
      </c>
      <c r="AF22" s="128" t="e">
        <f>'TRIBULAN I'!AF22+'TRIBULAN II'!AF22+'TRIBULAN III'!AF22</f>
        <v>#REF!</v>
      </c>
      <c r="AG22" s="19" t="e">
        <f t="shared" si="12"/>
        <v>#REF!</v>
      </c>
      <c r="AH22" s="128" t="e">
        <f>'TRIBULAN I'!AH22+'TRIBULAN II'!AH22+'TRIBULAN III'!AH22</f>
        <v>#REF!</v>
      </c>
      <c r="AI22" s="19" t="e">
        <f t="shared" si="13"/>
        <v>#REF!</v>
      </c>
      <c r="AJ22" s="128" t="e">
        <f>'TRIBULAN I'!AJ22+'TRIBULAN II'!AJ22+'TRIBULAN III'!AJ22</f>
        <v>#REF!</v>
      </c>
      <c r="AK22" s="19" t="e">
        <f t="shared" si="14"/>
        <v>#REF!</v>
      </c>
      <c r="AL22" s="128" t="e">
        <f>'TRIBULAN I'!AL22+'TRIBULAN II'!AL22+'TRIBULAN III'!AL22</f>
        <v>#REF!</v>
      </c>
      <c r="AM22" s="128" t="e">
        <f>'TRIBULAN I'!AM22+'TRIBULAN II'!AM22+'TRIBULAN III'!AM22</f>
        <v>#REF!</v>
      </c>
      <c r="AN22" s="128" t="e">
        <f>'TRIBULAN I'!AN22+'TRIBULAN II'!AN22+'TRIBULAN III'!AN22</f>
        <v>#REF!</v>
      </c>
      <c r="AO22" s="128" t="e">
        <f>'TRIBULAN I'!AO22+'TRIBULAN II'!AO22+'TRIBULAN III'!AO22</f>
        <v>#REF!</v>
      </c>
      <c r="AP22" s="128" t="e">
        <f>'TRIBULAN I'!AP22+'TRIBULAN II'!AP22+'TRIBULAN III'!AP22</f>
        <v>#REF!</v>
      </c>
      <c r="AQ22" s="128" t="e">
        <f>'TRIBULAN I'!AQ22+'TRIBULAN II'!AQ22+'TRIBULAN III'!AQ22</f>
        <v>#REF!</v>
      </c>
      <c r="AR22" s="128" t="e">
        <f>'TRIBULAN I'!AR22+'TRIBULAN II'!AR22+'TRIBULAN III'!AR22</f>
        <v>#REF!</v>
      </c>
      <c r="AS22" s="128" t="e">
        <f>'TRIBULAN I'!AS22+'TRIBULAN II'!AS22+'TRIBULAN III'!AS22</f>
        <v>#REF!</v>
      </c>
      <c r="AT22" s="128" t="e">
        <f>'TRIBULAN I'!AT22+'TRIBULAN II'!AT22+'TRIBULAN III'!AT22</f>
        <v>#REF!</v>
      </c>
      <c r="AU22" s="128" t="e">
        <f>'TRIBULAN I'!AU22+'TRIBULAN II'!AU22+'TRIBULAN III'!AU22</f>
        <v>#REF!</v>
      </c>
      <c r="AV22" s="128" t="e">
        <f>'TRIBULAN I'!AV22+'TRIBULAN II'!AV22+'TRIBULAN III'!AV22</f>
        <v>#REF!</v>
      </c>
      <c r="AW22" s="128" t="e">
        <f>'TRIBULAN I'!AW22+'TRIBULAN II'!AW22+'TRIBULAN III'!AW22</f>
        <v>#REF!</v>
      </c>
      <c r="AX22" s="128" t="e">
        <f>'TRIBULAN I'!AX22+'TRIBULAN II'!AX22+'TRIBULAN III'!AX22</f>
        <v>#REF!</v>
      </c>
      <c r="AY22" s="128" t="e">
        <f>'TRIBULAN I'!AY22+'TRIBULAN II'!AY22+'TRIBULAN III'!AY22</f>
        <v>#REF!</v>
      </c>
      <c r="AZ22" s="128" t="e">
        <f>'TRIBULAN I'!AZ22+'TRIBULAN II'!AZ22+'TRIBULAN III'!AZ22</f>
        <v>#REF!</v>
      </c>
      <c r="BA22" s="128" t="e">
        <f>'TRIBULAN I'!BA22+'TRIBULAN II'!BA22+'TRIBULAN III'!BA22</f>
        <v>#REF!</v>
      </c>
      <c r="BB22" s="28" t="e">
        <f t="shared" si="15"/>
        <v>#REF!</v>
      </c>
      <c r="BC22" s="128" t="e">
        <f>'TRIBULAN I'!BC22+'TRIBULAN II'!BC22+'TRIBULAN III'!BC22</f>
        <v>#REF!</v>
      </c>
      <c r="BD22" s="28" t="e">
        <f t="shared" si="16"/>
        <v>#REF!</v>
      </c>
      <c r="BE22" s="128" t="e">
        <f>'TRIBULAN I'!BE22+'TRIBULAN II'!BE22+'TRIBULAN III'!BE22</f>
        <v>#REF!</v>
      </c>
      <c r="BF22" s="29" t="e">
        <f t="shared" si="17"/>
        <v>#REF!</v>
      </c>
      <c r="BG22" s="128" t="e">
        <f>'TRIBULAN I'!BG22+'TRIBULAN II'!BG22+'TRIBULAN III'!BG22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'TRIBULAN I'!BK22+'TRIBULAN II'!BK22+'TRIBULAN III'!BK22</f>
        <v>#REF!</v>
      </c>
      <c r="BL22" s="19" t="e">
        <f t="shared" si="21"/>
        <v>#REF!</v>
      </c>
      <c r="BM22" s="128" t="e">
        <f>'TRIBULAN I'!BM22+'TRIBULAN II'!BM22+'TRIBULAN III'!BM22</f>
        <v>#REF!</v>
      </c>
      <c r="BN22" s="19" t="e">
        <f t="shared" si="22"/>
        <v>#REF!</v>
      </c>
      <c r="BO22" s="128" t="e">
        <f>'TRIBULAN I'!BO22+'TRIBULAN II'!BO22+'TRIBULAN III'!BO22</f>
        <v>#REF!</v>
      </c>
      <c r="BP22" s="19" t="e">
        <f t="shared" si="23"/>
        <v>#REF!</v>
      </c>
      <c r="BQ22" s="128" t="e">
        <f>'TRIBULAN I'!BQ22+'TRIBULAN II'!BQ22+'TRIBULAN III'!BQ22</f>
        <v>#REF!</v>
      </c>
      <c r="BR22" s="19" t="e">
        <f t="shared" si="24"/>
        <v>#REF!</v>
      </c>
      <c r="BS22" s="128" t="e">
        <f>'TRIBULAN I'!BS22+'TRIBULAN II'!BS22+'TRIBULAN III'!BS22</f>
        <v>#REF!</v>
      </c>
      <c r="BT22" s="19" t="e">
        <f t="shared" si="25"/>
        <v>#REF!</v>
      </c>
      <c r="BU22" s="128" t="e">
        <f>'TRIBULAN I'!BU22+'TRIBULAN II'!BU22+'TRIBULAN III'!BU22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74"/>
      <c r="B23" s="174"/>
      <c r="C23" s="32" t="s">
        <v>74</v>
      </c>
      <c r="D23" s="128" t="e">
        <f>'TRIBULAN I'!D23+'TRIBULAN II'!D23+'TRIBULAN III'!D23</f>
        <v>#REF!</v>
      </c>
      <c r="E23" s="128" t="e">
        <f>'TRIBULAN I'!E23+'TRIBULAN II'!E23+'TRIBULAN III'!E23</f>
        <v>#REF!</v>
      </c>
      <c r="F23" s="128" t="e">
        <f>'TRIBULAN I'!F23+'TRIBULAN II'!F23+'TRIBULAN III'!F23</f>
        <v>#REF!</v>
      </c>
      <c r="G23" s="19" t="e">
        <f t="shared" si="0"/>
        <v>#REF!</v>
      </c>
      <c r="H23" s="128" t="e">
        <f>'TRIBULAN I'!H23+'TRIBULAN II'!H23+'TRIBULAN III'!H23</f>
        <v>#REF!</v>
      </c>
      <c r="I23" s="21" t="e">
        <f t="shared" si="1"/>
        <v>#REF!</v>
      </c>
      <c r="J23" s="128" t="e">
        <f>'TRIBULAN I'!J23+'TRIBULAN II'!J23+'TRIBULAN III'!J23</f>
        <v>#REF!</v>
      </c>
      <c r="K23" s="23" t="e">
        <f t="shared" si="2"/>
        <v>#REF!</v>
      </c>
      <c r="L23" s="128" t="e">
        <f>'TRIBULAN I'!L23+'TRIBULAN II'!L23+'TRIBULAN III'!L23</f>
        <v>#REF!</v>
      </c>
      <c r="M23" s="128" t="e">
        <f>'TRIBULAN I'!M23+'TRIBULAN II'!M23+'TRIBULAN III'!M23</f>
        <v>#REF!</v>
      </c>
      <c r="N23" s="128" t="e">
        <f>'TRIBULAN I'!N23+'TRIBULAN II'!N23+'TRIBULAN III'!N23</f>
        <v>#REF!</v>
      </c>
      <c r="O23" s="19" t="e">
        <f t="shared" si="3"/>
        <v>#REF!</v>
      </c>
      <c r="P23" s="128" t="e">
        <f>'TRIBULAN I'!P23+'TRIBULAN II'!P23+'TRIBULAN III'!P23</f>
        <v>#REF!</v>
      </c>
      <c r="Q23" s="19" t="e">
        <f t="shared" si="4"/>
        <v>#REF!</v>
      </c>
      <c r="R23" s="128" t="e">
        <f>'TRIBULAN I'!R23+'TRIBULAN II'!R23+'TRIBULAN III'!R23</f>
        <v>#REF!</v>
      </c>
      <c r="S23" s="19" t="e">
        <f t="shared" si="5"/>
        <v>#REF!</v>
      </c>
      <c r="T23" s="128" t="e">
        <f>'TRIBULAN I'!T23+'TRIBULAN II'!T23+'TRIBULAN III'!T23</f>
        <v>#REF!</v>
      </c>
      <c r="U23" s="19" t="e">
        <f t="shared" si="6"/>
        <v>#REF!</v>
      </c>
      <c r="V23" s="128" t="e">
        <f>'TRIBULAN I'!V23+'TRIBULAN II'!V23+'TRIBULAN III'!V23</f>
        <v>#REF!</v>
      </c>
      <c r="W23" s="19" t="e">
        <f t="shared" si="7"/>
        <v>#REF!</v>
      </c>
      <c r="X23" s="128" t="e">
        <f>'TRIBULAN I'!X23+'TRIBULAN II'!X23+'TRIBULAN III'!X23</f>
        <v>#REF!</v>
      </c>
      <c r="Y23" s="19" t="e">
        <f t="shared" si="8"/>
        <v>#REF!</v>
      </c>
      <c r="Z23" s="128" t="e">
        <f>'TRIBULAN I'!Z23+'TRIBULAN II'!Z23+'TRIBULAN III'!Z23</f>
        <v>#REF!</v>
      </c>
      <c r="AA23" s="19" t="e">
        <f t="shared" si="9"/>
        <v>#REF!</v>
      </c>
      <c r="AB23" s="128" t="e">
        <f>'TRIBULAN I'!AB23+'TRIBULAN II'!AB23+'TRIBULAN III'!AB23</f>
        <v>#REF!</v>
      </c>
      <c r="AC23" s="19" t="e">
        <f t="shared" si="10"/>
        <v>#REF!</v>
      </c>
      <c r="AD23" s="128" t="e">
        <f>'TRIBULAN I'!AD23+'TRIBULAN II'!AD23+'TRIBULAN III'!AD23</f>
        <v>#REF!</v>
      </c>
      <c r="AE23" s="19" t="e">
        <f t="shared" si="11"/>
        <v>#REF!</v>
      </c>
      <c r="AF23" s="128" t="e">
        <f>'TRIBULAN I'!AF23+'TRIBULAN II'!AF23+'TRIBULAN III'!AF23</f>
        <v>#REF!</v>
      </c>
      <c r="AG23" s="19" t="e">
        <f t="shared" si="12"/>
        <v>#REF!</v>
      </c>
      <c r="AH23" s="128" t="e">
        <f>'TRIBULAN I'!AH23+'TRIBULAN II'!AH23+'TRIBULAN III'!AH23</f>
        <v>#REF!</v>
      </c>
      <c r="AI23" s="19" t="e">
        <f t="shared" si="13"/>
        <v>#REF!</v>
      </c>
      <c r="AJ23" s="128" t="e">
        <f>'TRIBULAN I'!AJ23+'TRIBULAN II'!AJ23+'TRIBULAN III'!AJ23</f>
        <v>#REF!</v>
      </c>
      <c r="AK23" s="19" t="e">
        <f t="shared" si="14"/>
        <v>#REF!</v>
      </c>
      <c r="AL23" s="128" t="e">
        <f>'TRIBULAN I'!AL23+'TRIBULAN II'!AL23+'TRIBULAN III'!AL23</f>
        <v>#REF!</v>
      </c>
      <c r="AM23" s="128" t="e">
        <f>'TRIBULAN I'!AM23+'TRIBULAN II'!AM23+'TRIBULAN III'!AM23</f>
        <v>#REF!</v>
      </c>
      <c r="AN23" s="128" t="e">
        <f>'TRIBULAN I'!AN23+'TRIBULAN II'!AN23+'TRIBULAN III'!AN23</f>
        <v>#REF!</v>
      </c>
      <c r="AO23" s="128" t="e">
        <f>'TRIBULAN I'!AO23+'TRIBULAN II'!AO23+'TRIBULAN III'!AO23</f>
        <v>#REF!</v>
      </c>
      <c r="AP23" s="128" t="e">
        <f>'TRIBULAN I'!AP23+'TRIBULAN II'!AP23+'TRIBULAN III'!AP23</f>
        <v>#REF!</v>
      </c>
      <c r="AQ23" s="128" t="e">
        <f>'TRIBULAN I'!AQ23+'TRIBULAN II'!AQ23+'TRIBULAN III'!AQ23</f>
        <v>#REF!</v>
      </c>
      <c r="AR23" s="128" t="e">
        <f>'TRIBULAN I'!AR23+'TRIBULAN II'!AR23+'TRIBULAN III'!AR23</f>
        <v>#REF!</v>
      </c>
      <c r="AS23" s="128" t="e">
        <f>'TRIBULAN I'!AS23+'TRIBULAN II'!AS23+'TRIBULAN III'!AS23</f>
        <v>#REF!</v>
      </c>
      <c r="AT23" s="128" t="e">
        <f>'TRIBULAN I'!AT23+'TRIBULAN II'!AT23+'TRIBULAN III'!AT23</f>
        <v>#REF!</v>
      </c>
      <c r="AU23" s="128" t="e">
        <f>'TRIBULAN I'!AU23+'TRIBULAN II'!AU23+'TRIBULAN III'!AU23</f>
        <v>#REF!</v>
      </c>
      <c r="AV23" s="128" t="e">
        <f>'TRIBULAN I'!AV23+'TRIBULAN II'!AV23+'TRIBULAN III'!AV23</f>
        <v>#REF!</v>
      </c>
      <c r="AW23" s="128" t="e">
        <f>'TRIBULAN I'!AW23+'TRIBULAN II'!AW23+'TRIBULAN III'!AW23</f>
        <v>#REF!</v>
      </c>
      <c r="AX23" s="128" t="e">
        <f>'TRIBULAN I'!AX23+'TRIBULAN II'!AX23+'TRIBULAN III'!AX23</f>
        <v>#REF!</v>
      </c>
      <c r="AY23" s="128" t="e">
        <f>'TRIBULAN I'!AY23+'TRIBULAN II'!AY23+'TRIBULAN III'!AY23</f>
        <v>#REF!</v>
      </c>
      <c r="AZ23" s="128" t="e">
        <f>'TRIBULAN I'!AZ23+'TRIBULAN II'!AZ23+'TRIBULAN III'!AZ23</f>
        <v>#REF!</v>
      </c>
      <c r="BA23" s="128" t="e">
        <f>'TRIBULAN I'!BA23+'TRIBULAN II'!BA23+'TRIBULAN III'!BA23</f>
        <v>#REF!</v>
      </c>
      <c r="BB23" s="28" t="e">
        <f t="shared" si="15"/>
        <v>#REF!</v>
      </c>
      <c r="BC23" s="128" t="e">
        <f>'TRIBULAN I'!BC23+'TRIBULAN II'!BC23+'TRIBULAN III'!BC23</f>
        <v>#REF!</v>
      </c>
      <c r="BD23" s="28" t="e">
        <f t="shared" si="16"/>
        <v>#REF!</v>
      </c>
      <c r="BE23" s="128" t="e">
        <f>'TRIBULAN I'!BE23+'TRIBULAN II'!BE23+'TRIBULAN III'!BE23</f>
        <v>#REF!</v>
      </c>
      <c r="BF23" s="29" t="e">
        <f t="shared" si="17"/>
        <v>#REF!</v>
      </c>
      <c r="BG23" s="128" t="e">
        <f>'TRIBULAN I'!BG23+'TRIBULAN II'!BG23+'TRIBULAN III'!BG23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'TRIBULAN I'!BK23+'TRIBULAN II'!BK23+'TRIBULAN III'!BK23</f>
        <v>#REF!</v>
      </c>
      <c r="BL23" s="19" t="e">
        <f t="shared" si="21"/>
        <v>#REF!</v>
      </c>
      <c r="BM23" s="128" t="e">
        <f>'TRIBULAN I'!BM23+'TRIBULAN II'!BM23+'TRIBULAN III'!BM23</f>
        <v>#REF!</v>
      </c>
      <c r="BN23" s="19" t="e">
        <f t="shared" si="22"/>
        <v>#REF!</v>
      </c>
      <c r="BO23" s="128" t="e">
        <f>'TRIBULAN I'!BO23+'TRIBULAN II'!BO23+'TRIBULAN III'!BO23</f>
        <v>#REF!</v>
      </c>
      <c r="BP23" s="19" t="e">
        <f t="shared" si="23"/>
        <v>#REF!</v>
      </c>
      <c r="BQ23" s="128" t="e">
        <f>'TRIBULAN I'!BQ23+'TRIBULAN II'!BQ23+'TRIBULAN III'!BQ23</f>
        <v>#REF!</v>
      </c>
      <c r="BR23" s="19" t="e">
        <f t="shared" si="24"/>
        <v>#REF!</v>
      </c>
      <c r="BS23" s="128" t="e">
        <f>'TRIBULAN I'!BS23+'TRIBULAN II'!BS23+'TRIBULAN III'!BS23</f>
        <v>#REF!</v>
      </c>
      <c r="BT23" s="19" t="e">
        <f t="shared" si="25"/>
        <v>#REF!</v>
      </c>
      <c r="BU23" s="128" t="e">
        <f>'TRIBULAN I'!BU23+'TRIBULAN II'!BU23+'TRIBULAN III'!BU23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75"/>
      <c r="B24" s="175"/>
      <c r="C24" s="32" t="s">
        <v>75</v>
      </c>
      <c r="D24" s="128" t="e">
        <f>'TRIBULAN I'!D24+'TRIBULAN II'!D24+'TRIBULAN III'!D24</f>
        <v>#REF!</v>
      </c>
      <c r="E24" s="128" t="e">
        <f>'TRIBULAN I'!E24+'TRIBULAN II'!E24+'TRIBULAN III'!E24</f>
        <v>#REF!</v>
      </c>
      <c r="F24" s="128" t="e">
        <f>'TRIBULAN I'!F24+'TRIBULAN II'!F24+'TRIBULAN III'!F24</f>
        <v>#REF!</v>
      </c>
      <c r="G24" s="19" t="e">
        <f t="shared" si="0"/>
        <v>#REF!</v>
      </c>
      <c r="H24" s="128" t="e">
        <f>'TRIBULAN I'!H24+'TRIBULAN II'!H24+'TRIBULAN III'!H24</f>
        <v>#REF!</v>
      </c>
      <c r="I24" s="21" t="e">
        <f t="shared" si="1"/>
        <v>#REF!</v>
      </c>
      <c r="J24" s="128" t="e">
        <f>'TRIBULAN I'!J24+'TRIBULAN II'!J24+'TRIBULAN III'!J24</f>
        <v>#REF!</v>
      </c>
      <c r="K24" s="23" t="e">
        <f t="shared" si="2"/>
        <v>#REF!</v>
      </c>
      <c r="L24" s="128" t="e">
        <f>'TRIBULAN I'!L24+'TRIBULAN II'!L24+'TRIBULAN III'!L24</f>
        <v>#REF!</v>
      </c>
      <c r="M24" s="128" t="e">
        <f>'TRIBULAN I'!M24+'TRIBULAN II'!M24+'TRIBULAN III'!M24</f>
        <v>#REF!</v>
      </c>
      <c r="N24" s="128" t="e">
        <f>'TRIBULAN I'!N24+'TRIBULAN II'!N24+'TRIBULAN III'!N24</f>
        <v>#REF!</v>
      </c>
      <c r="O24" s="19" t="e">
        <f t="shared" si="3"/>
        <v>#REF!</v>
      </c>
      <c r="P24" s="128" t="e">
        <f>'TRIBULAN I'!P24+'TRIBULAN II'!P24+'TRIBULAN III'!P24</f>
        <v>#REF!</v>
      </c>
      <c r="Q24" s="19" t="e">
        <f t="shared" si="4"/>
        <v>#REF!</v>
      </c>
      <c r="R24" s="128" t="e">
        <f>'TRIBULAN I'!R24+'TRIBULAN II'!R24+'TRIBULAN III'!R24</f>
        <v>#REF!</v>
      </c>
      <c r="S24" s="19" t="e">
        <f t="shared" si="5"/>
        <v>#REF!</v>
      </c>
      <c r="T24" s="128" t="e">
        <f>'TRIBULAN I'!T24+'TRIBULAN II'!T24+'TRIBULAN III'!T24</f>
        <v>#REF!</v>
      </c>
      <c r="U24" s="19" t="e">
        <f t="shared" si="6"/>
        <v>#REF!</v>
      </c>
      <c r="V24" s="128" t="e">
        <f>'TRIBULAN I'!V24+'TRIBULAN II'!V24+'TRIBULAN III'!V24</f>
        <v>#REF!</v>
      </c>
      <c r="W24" s="19" t="e">
        <f t="shared" si="7"/>
        <v>#REF!</v>
      </c>
      <c r="X24" s="128" t="e">
        <f>'TRIBULAN I'!X24+'TRIBULAN II'!X24+'TRIBULAN III'!X24</f>
        <v>#REF!</v>
      </c>
      <c r="Y24" s="19" t="e">
        <f t="shared" si="8"/>
        <v>#REF!</v>
      </c>
      <c r="Z24" s="128" t="e">
        <f>'TRIBULAN I'!Z24+'TRIBULAN II'!Z24+'TRIBULAN III'!Z24</f>
        <v>#REF!</v>
      </c>
      <c r="AA24" s="19" t="e">
        <f t="shared" si="9"/>
        <v>#REF!</v>
      </c>
      <c r="AB24" s="128" t="e">
        <f>'TRIBULAN I'!AB24+'TRIBULAN II'!AB24+'TRIBULAN III'!AB24</f>
        <v>#REF!</v>
      </c>
      <c r="AC24" s="19" t="e">
        <f t="shared" si="10"/>
        <v>#REF!</v>
      </c>
      <c r="AD24" s="128" t="e">
        <f>'TRIBULAN I'!AD24+'TRIBULAN II'!AD24+'TRIBULAN III'!AD24</f>
        <v>#REF!</v>
      </c>
      <c r="AE24" s="19" t="e">
        <f t="shared" si="11"/>
        <v>#REF!</v>
      </c>
      <c r="AF24" s="128" t="e">
        <f>'TRIBULAN I'!AF24+'TRIBULAN II'!AF24+'TRIBULAN III'!AF24</f>
        <v>#REF!</v>
      </c>
      <c r="AG24" s="19" t="e">
        <f t="shared" si="12"/>
        <v>#REF!</v>
      </c>
      <c r="AH24" s="128" t="e">
        <f>'TRIBULAN I'!AH24+'TRIBULAN II'!AH24+'TRIBULAN III'!AH24</f>
        <v>#REF!</v>
      </c>
      <c r="AI24" s="19" t="e">
        <f t="shared" si="13"/>
        <v>#REF!</v>
      </c>
      <c r="AJ24" s="128" t="e">
        <f>'TRIBULAN I'!AJ24+'TRIBULAN II'!AJ24+'TRIBULAN III'!AJ24</f>
        <v>#REF!</v>
      </c>
      <c r="AK24" s="19" t="e">
        <f t="shared" si="14"/>
        <v>#REF!</v>
      </c>
      <c r="AL24" s="128" t="e">
        <f>'TRIBULAN I'!AL24+'TRIBULAN II'!AL24+'TRIBULAN III'!AL24</f>
        <v>#REF!</v>
      </c>
      <c r="AM24" s="128" t="e">
        <f>'TRIBULAN I'!AM24+'TRIBULAN II'!AM24+'TRIBULAN III'!AM24</f>
        <v>#REF!</v>
      </c>
      <c r="AN24" s="128" t="e">
        <f>'TRIBULAN I'!AN24+'TRIBULAN II'!AN24+'TRIBULAN III'!AN24</f>
        <v>#REF!</v>
      </c>
      <c r="AO24" s="128" t="e">
        <f>'TRIBULAN I'!AO24+'TRIBULAN II'!AO24+'TRIBULAN III'!AO24</f>
        <v>#REF!</v>
      </c>
      <c r="AP24" s="128" t="e">
        <f>'TRIBULAN I'!AP24+'TRIBULAN II'!AP24+'TRIBULAN III'!AP24</f>
        <v>#REF!</v>
      </c>
      <c r="AQ24" s="128" t="e">
        <f>'TRIBULAN I'!AQ24+'TRIBULAN II'!AQ24+'TRIBULAN III'!AQ24</f>
        <v>#REF!</v>
      </c>
      <c r="AR24" s="128" t="e">
        <f>'TRIBULAN I'!AR24+'TRIBULAN II'!AR24+'TRIBULAN III'!AR24</f>
        <v>#REF!</v>
      </c>
      <c r="AS24" s="128" t="e">
        <f>'TRIBULAN I'!AS24+'TRIBULAN II'!AS24+'TRIBULAN III'!AS24</f>
        <v>#REF!</v>
      </c>
      <c r="AT24" s="128" t="e">
        <f>'TRIBULAN I'!AT24+'TRIBULAN II'!AT24+'TRIBULAN III'!AT24</f>
        <v>#REF!</v>
      </c>
      <c r="AU24" s="128" t="e">
        <f>'TRIBULAN I'!AU24+'TRIBULAN II'!AU24+'TRIBULAN III'!AU24</f>
        <v>#REF!</v>
      </c>
      <c r="AV24" s="128" t="e">
        <f>'TRIBULAN I'!AV24+'TRIBULAN II'!AV24+'TRIBULAN III'!AV24</f>
        <v>#REF!</v>
      </c>
      <c r="AW24" s="128" t="e">
        <f>'TRIBULAN I'!AW24+'TRIBULAN II'!AW24+'TRIBULAN III'!AW24</f>
        <v>#REF!</v>
      </c>
      <c r="AX24" s="128" t="e">
        <f>'TRIBULAN I'!AX24+'TRIBULAN II'!AX24+'TRIBULAN III'!AX24</f>
        <v>#REF!</v>
      </c>
      <c r="AY24" s="128" t="e">
        <f>'TRIBULAN I'!AY24+'TRIBULAN II'!AY24+'TRIBULAN III'!AY24</f>
        <v>#REF!</v>
      </c>
      <c r="AZ24" s="128" t="e">
        <f>'TRIBULAN I'!AZ24+'TRIBULAN II'!AZ24+'TRIBULAN III'!AZ24</f>
        <v>#REF!</v>
      </c>
      <c r="BA24" s="128" t="e">
        <f>'TRIBULAN I'!BA24+'TRIBULAN II'!BA24+'TRIBULAN III'!BA24</f>
        <v>#REF!</v>
      </c>
      <c r="BB24" s="28" t="e">
        <f t="shared" si="15"/>
        <v>#REF!</v>
      </c>
      <c r="BC24" s="128" t="e">
        <f>'TRIBULAN I'!BC24+'TRIBULAN II'!BC24+'TRIBULAN III'!BC24</f>
        <v>#REF!</v>
      </c>
      <c r="BD24" s="28" t="e">
        <f t="shared" si="16"/>
        <v>#REF!</v>
      </c>
      <c r="BE24" s="128" t="e">
        <f>'TRIBULAN I'!BE24+'TRIBULAN II'!BE24+'TRIBULAN III'!BE24</f>
        <v>#REF!</v>
      </c>
      <c r="BF24" s="29" t="e">
        <f t="shared" si="17"/>
        <v>#REF!</v>
      </c>
      <c r="BG24" s="128" t="e">
        <f>'TRIBULAN I'!BG24+'TRIBULAN II'!BG24+'TRIBULAN III'!BG24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'TRIBULAN I'!BK24+'TRIBULAN II'!BK24+'TRIBULAN III'!BK24</f>
        <v>#REF!</v>
      </c>
      <c r="BL24" s="19" t="e">
        <f t="shared" si="21"/>
        <v>#REF!</v>
      </c>
      <c r="BM24" s="128" t="e">
        <f>'TRIBULAN I'!BM24+'TRIBULAN II'!BM24+'TRIBULAN III'!BM24</f>
        <v>#REF!</v>
      </c>
      <c r="BN24" s="19" t="e">
        <f t="shared" si="22"/>
        <v>#REF!</v>
      </c>
      <c r="BO24" s="128" t="e">
        <f>'TRIBULAN I'!BO24+'TRIBULAN II'!BO24+'TRIBULAN III'!BO24</f>
        <v>#REF!</v>
      </c>
      <c r="BP24" s="19" t="e">
        <f t="shared" si="23"/>
        <v>#REF!</v>
      </c>
      <c r="BQ24" s="128" t="e">
        <f>'TRIBULAN I'!BQ24+'TRIBULAN II'!BQ24+'TRIBULAN III'!BQ24</f>
        <v>#REF!</v>
      </c>
      <c r="BR24" s="19" t="e">
        <f t="shared" si="24"/>
        <v>#REF!</v>
      </c>
      <c r="BS24" s="128" t="e">
        <f>'TRIBULAN I'!BS24+'TRIBULAN II'!BS24+'TRIBULAN III'!BS24</f>
        <v>#REF!</v>
      </c>
      <c r="BT24" s="19" t="e">
        <f t="shared" si="25"/>
        <v>#REF!</v>
      </c>
      <c r="BU24" s="128" t="e">
        <f>'TRIBULAN I'!BU24+'TRIBULAN II'!BU24+'TRIBULAN III'!BU24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'TRIBULAN I'!D25+'TRIBULAN II'!D25+'TRIBULAN III'!D25</f>
        <v>#REF!</v>
      </c>
      <c r="E25" s="129" t="e">
        <f>'TRIBULAN I'!E25+'TRIBULAN II'!E25+'TRIBULAN III'!E25</f>
        <v>#REF!</v>
      </c>
      <c r="F25" s="129" t="e">
        <f>'TRIBULAN I'!F25+'TRIBULAN II'!F25+'TRIBULAN III'!F25</f>
        <v>#REF!</v>
      </c>
      <c r="G25" s="19" t="e">
        <f t="shared" si="0"/>
        <v>#REF!</v>
      </c>
      <c r="H25" s="129" t="e">
        <f>'TRIBULAN I'!H25+'TRIBULAN II'!H25+'TRIBULAN III'!H25</f>
        <v>#REF!</v>
      </c>
      <c r="I25" s="21" t="e">
        <f t="shared" si="1"/>
        <v>#REF!</v>
      </c>
      <c r="J25" s="129" t="e">
        <f>'TRIBULAN I'!J25+'TRIBULAN II'!J25+'TRIBULAN III'!J25</f>
        <v>#REF!</v>
      </c>
      <c r="K25" s="23" t="e">
        <f t="shared" si="2"/>
        <v>#REF!</v>
      </c>
      <c r="L25" s="129" t="e">
        <f>'TRIBULAN I'!L25+'TRIBULAN II'!L25+'TRIBULAN III'!L25</f>
        <v>#REF!</v>
      </c>
      <c r="M25" s="129" t="e">
        <f>'TRIBULAN I'!M25+'TRIBULAN II'!M25+'TRIBULAN III'!M25</f>
        <v>#REF!</v>
      </c>
      <c r="N25" s="129" t="e">
        <f>'TRIBULAN I'!N25+'TRIBULAN II'!N25+'TRIBULAN III'!N25</f>
        <v>#REF!</v>
      </c>
      <c r="O25" s="19" t="e">
        <f t="shared" si="3"/>
        <v>#REF!</v>
      </c>
      <c r="P25" s="129" t="e">
        <f>'TRIBULAN I'!P25+'TRIBULAN II'!P25+'TRIBULAN III'!P25</f>
        <v>#REF!</v>
      </c>
      <c r="Q25" s="19" t="e">
        <f t="shared" si="4"/>
        <v>#REF!</v>
      </c>
      <c r="R25" s="129" t="e">
        <f>'TRIBULAN I'!R25+'TRIBULAN II'!R25+'TRIBULAN III'!R25</f>
        <v>#REF!</v>
      </c>
      <c r="S25" s="19" t="e">
        <f t="shared" si="5"/>
        <v>#REF!</v>
      </c>
      <c r="T25" s="129" t="e">
        <f>'TRIBULAN I'!T25+'TRIBULAN II'!T25+'TRIBULAN III'!T25</f>
        <v>#REF!</v>
      </c>
      <c r="U25" s="19" t="e">
        <f t="shared" si="6"/>
        <v>#REF!</v>
      </c>
      <c r="V25" s="129" t="e">
        <f>'TRIBULAN I'!V25+'TRIBULAN II'!V25+'TRIBULAN III'!V25</f>
        <v>#REF!</v>
      </c>
      <c r="W25" s="19" t="e">
        <f t="shared" si="7"/>
        <v>#REF!</v>
      </c>
      <c r="X25" s="129" t="e">
        <f>'TRIBULAN I'!X25+'TRIBULAN II'!X25+'TRIBULAN III'!X25</f>
        <v>#REF!</v>
      </c>
      <c r="Y25" s="19" t="e">
        <f t="shared" si="8"/>
        <v>#REF!</v>
      </c>
      <c r="Z25" s="129" t="e">
        <f>'TRIBULAN I'!Z25+'TRIBULAN II'!Z25+'TRIBULAN III'!Z25</f>
        <v>#REF!</v>
      </c>
      <c r="AA25" s="19" t="e">
        <f t="shared" si="9"/>
        <v>#REF!</v>
      </c>
      <c r="AB25" s="129" t="e">
        <f>'TRIBULAN I'!AB25+'TRIBULAN II'!AB25+'TRIBULAN III'!AB25</f>
        <v>#REF!</v>
      </c>
      <c r="AC25" s="19" t="e">
        <f t="shared" si="10"/>
        <v>#REF!</v>
      </c>
      <c r="AD25" s="129" t="e">
        <f>'TRIBULAN I'!AD25+'TRIBULAN II'!AD25+'TRIBULAN III'!AD25</f>
        <v>#REF!</v>
      </c>
      <c r="AE25" s="19" t="e">
        <f t="shared" si="11"/>
        <v>#REF!</v>
      </c>
      <c r="AF25" s="129" t="e">
        <f>'TRIBULAN I'!AF25+'TRIBULAN II'!AF25+'TRIBULAN III'!AF25</f>
        <v>#REF!</v>
      </c>
      <c r="AG25" s="19" t="e">
        <f t="shared" si="12"/>
        <v>#REF!</v>
      </c>
      <c r="AH25" s="129" t="e">
        <f>'TRIBULAN I'!AH25+'TRIBULAN II'!AH25+'TRIBULAN III'!AH25</f>
        <v>#REF!</v>
      </c>
      <c r="AI25" s="19" t="e">
        <f t="shared" si="13"/>
        <v>#REF!</v>
      </c>
      <c r="AJ25" s="129" t="e">
        <f>'TRIBULAN I'!AJ25+'TRIBULAN II'!AJ25+'TRIBULAN III'!AJ25</f>
        <v>#REF!</v>
      </c>
      <c r="AK25" s="19" t="e">
        <f t="shared" si="14"/>
        <v>#REF!</v>
      </c>
      <c r="AL25" s="129" t="e">
        <f>'TRIBULAN I'!AL25+'TRIBULAN II'!AL25+'TRIBULAN III'!AL25</f>
        <v>#REF!</v>
      </c>
      <c r="AM25" s="129" t="e">
        <f>'TRIBULAN I'!AM25+'TRIBULAN II'!AM25+'TRIBULAN III'!AM25</f>
        <v>#REF!</v>
      </c>
      <c r="AN25" s="129" t="e">
        <f>'TRIBULAN I'!AN25+'TRIBULAN II'!AN25+'TRIBULAN III'!AN25</f>
        <v>#REF!</v>
      </c>
      <c r="AO25" s="129" t="e">
        <f>'TRIBULAN I'!AO25+'TRIBULAN II'!AO25+'TRIBULAN III'!AO25</f>
        <v>#REF!</v>
      </c>
      <c r="AP25" s="129" t="e">
        <f>'TRIBULAN I'!AP25+'TRIBULAN II'!AP25+'TRIBULAN III'!AP25</f>
        <v>#REF!</v>
      </c>
      <c r="AQ25" s="129" t="e">
        <f>'TRIBULAN I'!AQ25+'TRIBULAN II'!AQ25+'TRIBULAN III'!AQ25</f>
        <v>#REF!</v>
      </c>
      <c r="AR25" s="129" t="e">
        <f>'TRIBULAN I'!AR25+'TRIBULAN II'!AR25+'TRIBULAN III'!AR25</f>
        <v>#REF!</v>
      </c>
      <c r="AS25" s="129" t="e">
        <f>'TRIBULAN I'!AS25+'TRIBULAN II'!AS25+'TRIBULAN III'!AS25</f>
        <v>#REF!</v>
      </c>
      <c r="AT25" s="129" t="e">
        <f>'TRIBULAN I'!AT25+'TRIBULAN II'!AT25+'TRIBULAN III'!AT25</f>
        <v>#REF!</v>
      </c>
      <c r="AU25" s="129" t="e">
        <f>'TRIBULAN I'!AU25+'TRIBULAN II'!AU25+'TRIBULAN III'!AU25</f>
        <v>#REF!</v>
      </c>
      <c r="AV25" s="129" t="e">
        <f>'TRIBULAN I'!AV25+'TRIBULAN II'!AV25+'TRIBULAN III'!AV25</f>
        <v>#REF!</v>
      </c>
      <c r="AW25" s="129" t="e">
        <f>'TRIBULAN I'!AW25+'TRIBULAN II'!AW25+'TRIBULAN III'!AW25</f>
        <v>#REF!</v>
      </c>
      <c r="AX25" s="129" t="e">
        <f>'TRIBULAN I'!AX25+'TRIBULAN II'!AX25+'TRIBULAN III'!AX25</f>
        <v>#REF!</v>
      </c>
      <c r="AY25" s="129" t="e">
        <f>'TRIBULAN I'!AY25+'TRIBULAN II'!AY25+'TRIBULAN III'!AY25</f>
        <v>#REF!</v>
      </c>
      <c r="AZ25" s="129" t="e">
        <f>'TRIBULAN I'!AZ25+'TRIBULAN II'!AZ25+'TRIBULAN III'!AZ25</f>
        <v>#REF!</v>
      </c>
      <c r="BA25" s="129" t="e">
        <f>'TRIBULAN I'!BA25+'TRIBULAN II'!BA25+'TRIBULAN III'!BA25</f>
        <v>#REF!</v>
      </c>
      <c r="BB25" s="28" t="e">
        <f t="shared" si="15"/>
        <v>#REF!</v>
      </c>
      <c r="BC25" s="129" t="e">
        <f>'TRIBULAN I'!BC25+'TRIBULAN II'!BC25+'TRIBULAN III'!BC25</f>
        <v>#REF!</v>
      </c>
      <c r="BD25" s="28" t="e">
        <f t="shared" si="16"/>
        <v>#REF!</v>
      </c>
      <c r="BE25" s="129" t="e">
        <f>'TRIBULAN I'!BE25+'TRIBULAN II'!BE25+'TRIBULAN III'!BE25</f>
        <v>#REF!</v>
      </c>
      <c r="BF25" s="29" t="e">
        <f t="shared" si="17"/>
        <v>#REF!</v>
      </c>
      <c r="BG25" s="129" t="e">
        <f>'TRIBULAN I'!BG25+'TRIBULAN II'!BG25+'TRIBULAN III'!BG25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'TRIBULAN I'!BK25+'TRIBULAN II'!BK25+'TRIBULAN III'!BK25</f>
        <v>#REF!</v>
      </c>
      <c r="BL25" s="19" t="e">
        <f t="shared" si="21"/>
        <v>#REF!</v>
      </c>
      <c r="BM25" s="129" t="e">
        <f>'TRIBULAN I'!BM25+'TRIBULAN II'!BM25+'TRIBULAN III'!BM25</f>
        <v>#REF!</v>
      </c>
      <c r="BN25" s="19" t="e">
        <f t="shared" si="22"/>
        <v>#REF!</v>
      </c>
      <c r="BO25" s="129" t="e">
        <f>'TRIBULAN I'!BO25+'TRIBULAN II'!BO25+'TRIBULAN III'!BO25</f>
        <v>#REF!</v>
      </c>
      <c r="BP25" s="19" t="e">
        <f t="shared" si="23"/>
        <v>#REF!</v>
      </c>
      <c r="BQ25" s="129" t="e">
        <f>'TRIBULAN I'!BQ25+'TRIBULAN II'!BQ25+'TRIBULAN III'!BQ25</f>
        <v>#REF!</v>
      </c>
      <c r="BR25" s="19" t="e">
        <f t="shared" si="24"/>
        <v>#REF!</v>
      </c>
      <c r="BS25" s="129" t="e">
        <f>'TRIBULAN I'!BS25+'TRIBULAN II'!BS25+'TRIBULAN III'!BS25</f>
        <v>#REF!</v>
      </c>
      <c r="BT25" s="19" t="e">
        <f t="shared" si="25"/>
        <v>#REF!</v>
      </c>
      <c r="BU25" s="129" t="e">
        <f>'TRIBULAN I'!BU25+'TRIBULAN II'!BU25+'TRIBULAN III'!BU25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98">
        <v>4</v>
      </c>
      <c r="B26" s="198" t="s">
        <v>76</v>
      </c>
      <c r="C26" s="32" t="s">
        <v>77</v>
      </c>
      <c r="D26" s="128" t="e">
        <f>'TRIBULAN I'!D26+'TRIBULAN II'!D26+'TRIBULAN III'!D26</f>
        <v>#REF!</v>
      </c>
      <c r="E26" s="128" t="e">
        <f>'TRIBULAN I'!E26+'TRIBULAN II'!E26+'TRIBULAN III'!E26</f>
        <v>#REF!</v>
      </c>
      <c r="F26" s="128" t="e">
        <f>'TRIBULAN I'!F26+'TRIBULAN II'!F26+'TRIBULAN III'!F26</f>
        <v>#REF!</v>
      </c>
      <c r="G26" s="19" t="e">
        <f t="shared" si="0"/>
        <v>#REF!</v>
      </c>
      <c r="H26" s="128" t="e">
        <f>'TRIBULAN I'!H26+'TRIBULAN II'!H26+'TRIBULAN III'!H26</f>
        <v>#REF!</v>
      </c>
      <c r="I26" s="21" t="e">
        <f t="shared" si="1"/>
        <v>#REF!</v>
      </c>
      <c r="J26" s="128" t="e">
        <f>'TRIBULAN I'!J26+'TRIBULAN II'!J26+'TRIBULAN III'!J26</f>
        <v>#REF!</v>
      </c>
      <c r="K26" s="23" t="e">
        <f t="shared" si="2"/>
        <v>#REF!</v>
      </c>
      <c r="L26" s="128" t="e">
        <f>'TRIBULAN I'!L26+'TRIBULAN II'!L26+'TRIBULAN III'!L26</f>
        <v>#REF!</v>
      </c>
      <c r="M26" s="128" t="e">
        <f>'TRIBULAN I'!M26+'TRIBULAN II'!M26+'TRIBULAN III'!M26</f>
        <v>#REF!</v>
      </c>
      <c r="N26" s="128" t="e">
        <f>'TRIBULAN I'!N26+'TRIBULAN II'!N26+'TRIBULAN III'!N26</f>
        <v>#REF!</v>
      </c>
      <c r="O26" s="19" t="e">
        <f t="shared" si="3"/>
        <v>#REF!</v>
      </c>
      <c r="P26" s="128" t="e">
        <f>'TRIBULAN I'!P26+'TRIBULAN II'!P26+'TRIBULAN III'!P26</f>
        <v>#REF!</v>
      </c>
      <c r="Q26" s="19" t="e">
        <f t="shared" si="4"/>
        <v>#REF!</v>
      </c>
      <c r="R26" s="128" t="e">
        <f>'TRIBULAN I'!R26+'TRIBULAN II'!R26+'TRIBULAN III'!R26</f>
        <v>#REF!</v>
      </c>
      <c r="S26" s="19" t="e">
        <f t="shared" si="5"/>
        <v>#REF!</v>
      </c>
      <c r="T26" s="128" t="e">
        <f>'TRIBULAN I'!T26+'TRIBULAN II'!T26+'TRIBULAN III'!T26</f>
        <v>#REF!</v>
      </c>
      <c r="U26" s="19" t="e">
        <f t="shared" si="6"/>
        <v>#REF!</v>
      </c>
      <c r="V26" s="128" t="e">
        <f>'TRIBULAN I'!V26+'TRIBULAN II'!V26+'TRIBULAN III'!V26</f>
        <v>#REF!</v>
      </c>
      <c r="W26" s="19" t="e">
        <f t="shared" si="7"/>
        <v>#REF!</v>
      </c>
      <c r="X26" s="128" t="e">
        <f>'TRIBULAN I'!X26+'TRIBULAN II'!X26+'TRIBULAN III'!X26</f>
        <v>#REF!</v>
      </c>
      <c r="Y26" s="19" t="e">
        <f t="shared" si="8"/>
        <v>#REF!</v>
      </c>
      <c r="Z26" s="128" t="e">
        <f>'TRIBULAN I'!Z26+'TRIBULAN II'!Z26+'TRIBULAN III'!Z26</f>
        <v>#REF!</v>
      </c>
      <c r="AA26" s="19" t="e">
        <f t="shared" si="9"/>
        <v>#REF!</v>
      </c>
      <c r="AB26" s="128" t="e">
        <f>'TRIBULAN I'!AB26+'TRIBULAN II'!AB26+'TRIBULAN III'!AB26</f>
        <v>#REF!</v>
      </c>
      <c r="AC26" s="19" t="e">
        <f t="shared" si="10"/>
        <v>#REF!</v>
      </c>
      <c r="AD26" s="128" t="e">
        <f>'TRIBULAN I'!AD26+'TRIBULAN II'!AD26+'TRIBULAN III'!AD26</f>
        <v>#REF!</v>
      </c>
      <c r="AE26" s="19" t="e">
        <f t="shared" si="11"/>
        <v>#REF!</v>
      </c>
      <c r="AF26" s="128" t="e">
        <f>'TRIBULAN I'!AF26+'TRIBULAN II'!AF26+'TRIBULAN III'!AF26</f>
        <v>#REF!</v>
      </c>
      <c r="AG26" s="19" t="e">
        <f t="shared" si="12"/>
        <v>#REF!</v>
      </c>
      <c r="AH26" s="128" t="e">
        <f>'TRIBULAN I'!AH26+'TRIBULAN II'!AH26+'TRIBULAN III'!AH26</f>
        <v>#REF!</v>
      </c>
      <c r="AI26" s="19" t="e">
        <f t="shared" si="13"/>
        <v>#REF!</v>
      </c>
      <c r="AJ26" s="128" t="e">
        <f>'TRIBULAN I'!AJ26+'TRIBULAN II'!AJ26+'TRIBULAN III'!AJ26</f>
        <v>#REF!</v>
      </c>
      <c r="AK26" s="19" t="e">
        <f t="shared" si="14"/>
        <v>#REF!</v>
      </c>
      <c r="AL26" s="128" t="e">
        <f>'TRIBULAN I'!AL26+'TRIBULAN II'!AL26+'TRIBULAN III'!AL26</f>
        <v>#REF!</v>
      </c>
      <c r="AM26" s="128" t="e">
        <f>'TRIBULAN I'!AM26+'TRIBULAN II'!AM26+'TRIBULAN III'!AM26</f>
        <v>#REF!</v>
      </c>
      <c r="AN26" s="128" t="e">
        <f>'TRIBULAN I'!AN26+'TRIBULAN II'!AN26+'TRIBULAN III'!AN26</f>
        <v>#REF!</v>
      </c>
      <c r="AO26" s="128" t="e">
        <f>'TRIBULAN I'!AO26+'TRIBULAN II'!AO26+'TRIBULAN III'!AO26</f>
        <v>#REF!</v>
      </c>
      <c r="AP26" s="128" t="e">
        <f>'TRIBULAN I'!AP26+'TRIBULAN II'!AP26+'TRIBULAN III'!AP26</f>
        <v>#REF!</v>
      </c>
      <c r="AQ26" s="128" t="e">
        <f>'TRIBULAN I'!AQ26+'TRIBULAN II'!AQ26+'TRIBULAN III'!AQ26</f>
        <v>#REF!</v>
      </c>
      <c r="AR26" s="128" t="e">
        <f>'TRIBULAN I'!AR26+'TRIBULAN II'!AR26+'TRIBULAN III'!AR26</f>
        <v>#REF!</v>
      </c>
      <c r="AS26" s="128" t="e">
        <f>'TRIBULAN I'!AS26+'TRIBULAN II'!AS26+'TRIBULAN III'!AS26</f>
        <v>#REF!</v>
      </c>
      <c r="AT26" s="128" t="e">
        <f>'TRIBULAN I'!AT26+'TRIBULAN II'!AT26+'TRIBULAN III'!AT26</f>
        <v>#REF!</v>
      </c>
      <c r="AU26" s="128" t="e">
        <f>'TRIBULAN I'!AU26+'TRIBULAN II'!AU26+'TRIBULAN III'!AU26</f>
        <v>#REF!</v>
      </c>
      <c r="AV26" s="128" t="e">
        <f>'TRIBULAN I'!AV26+'TRIBULAN II'!AV26+'TRIBULAN III'!AV26</f>
        <v>#REF!</v>
      </c>
      <c r="AW26" s="128" t="e">
        <f>'TRIBULAN I'!AW26+'TRIBULAN II'!AW26+'TRIBULAN III'!AW26</f>
        <v>#REF!</v>
      </c>
      <c r="AX26" s="128" t="e">
        <f>'TRIBULAN I'!AX26+'TRIBULAN II'!AX26+'TRIBULAN III'!AX26</f>
        <v>#REF!</v>
      </c>
      <c r="AY26" s="128" t="e">
        <f>'TRIBULAN I'!AY26+'TRIBULAN II'!AY26+'TRIBULAN III'!AY26</f>
        <v>#REF!</v>
      </c>
      <c r="AZ26" s="128" t="e">
        <f>'TRIBULAN I'!AZ26+'TRIBULAN II'!AZ26+'TRIBULAN III'!AZ26</f>
        <v>#REF!</v>
      </c>
      <c r="BA26" s="128" t="e">
        <f>'TRIBULAN I'!BA26+'TRIBULAN II'!BA26+'TRIBULAN III'!BA26</f>
        <v>#REF!</v>
      </c>
      <c r="BB26" s="28" t="e">
        <f t="shared" si="15"/>
        <v>#REF!</v>
      </c>
      <c r="BC26" s="128" t="e">
        <f>'TRIBULAN I'!BC26+'TRIBULAN II'!BC26+'TRIBULAN III'!BC26</f>
        <v>#REF!</v>
      </c>
      <c r="BD26" s="28" t="e">
        <f t="shared" si="16"/>
        <v>#REF!</v>
      </c>
      <c r="BE26" s="128" t="e">
        <f>'TRIBULAN I'!BE26+'TRIBULAN II'!BE26+'TRIBULAN III'!BE26</f>
        <v>#REF!</v>
      </c>
      <c r="BF26" s="29" t="e">
        <f t="shared" si="17"/>
        <v>#REF!</v>
      </c>
      <c r="BG26" s="128" t="e">
        <f>'TRIBULAN I'!BG26+'TRIBULAN II'!BG26+'TRIBULAN III'!BG26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'TRIBULAN I'!BK26+'TRIBULAN II'!BK26+'TRIBULAN III'!BK26</f>
        <v>#REF!</v>
      </c>
      <c r="BL26" s="19" t="e">
        <f t="shared" si="21"/>
        <v>#REF!</v>
      </c>
      <c r="BM26" s="128" t="e">
        <f>'TRIBULAN I'!BM26+'TRIBULAN II'!BM26+'TRIBULAN III'!BM26</f>
        <v>#REF!</v>
      </c>
      <c r="BN26" s="19" t="e">
        <f t="shared" si="22"/>
        <v>#REF!</v>
      </c>
      <c r="BO26" s="128" t="e">
        <f>'TRIBULAN I'!BO26+'TRIBULAN II'!BO26+'TRIBULAN III'!BO26</f>
        <v>#REF!</v>
      </c>
      <c r="BP26" s="19" t="e">
        <f t="shared" si="23"/>
        <v>#REF!</v>
      </c>
      <c r="BQ26" s="128" t="e">
        <f>'TRIBULAN I'!BQ26+'TRIBULAN II'!BQ26+'TRIBULAN III'!BQ26</f>
        <v>#REF!</v>
      </c>
      <c r="BR26" s="19" t="e">
        <f t="shared" si="24"/>
        <v>#REF!</v>
      </c>
      <c r="BS26" s="128" t="e">
        <f>'TRIBULAN I'!BS26+'TRIBULAN II'!BS26+'TRIBULAN III'!BS26</f>
        <v>#REF!</v>
      </c>
      <c r="BT26" s="19" t="e">
        <f t="shared" si="25"/>
        <v>#REF!</v>
      </c>
      <c r="BU26" s="128" t="e">
        <f>'TRIBULAN I'!BU26+'TRIBULAN II'!BU26+'TRIBULAN III'!BU26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75"/>
      <c r="B27" s="175"/>
      <c r="C27" s="32" t="s">
        <v>78</v>
      </c>
      <c r="D27" s="128" t="e">
        <f>'TRIBULAN I'!D27+'TRIBULAN II'!D27+'TRIBULAN III'!D27</f>
        <v>#REF!</v>
      </c>
      <c r="E27" s="128" t="e">
        <f>'TRIBULAN I'!E27+'TRIBULAN II'!E27+'TRIBULAN III'!E27</f>
        <v>#REF!</v>
      </c>
      <c r="F27" s="128" t="e">
        <f>'TRIBULAN I'!F27+'TRIBULAN II'!F27+'TRIBULAN III'!F27</f>
        <v>#REF!</v>
      </c>
      <c r="G27" s="19" t="e">
        <f t="shared" si="0"/>
        <v>#REF!</v>
      </c>
      <c r="H27" s="128" t="e">
        <f>'TRIBULAN I'!H27+'TRIBULAN II'!H27+'TRIBULAN III'!H27</f>
        <v>#REF!</v>
      </c>
      <c r="I27" s="21" t="e">
        <f t="shared" si="1"/>
        <v>#REF!</v>
      </c>
      <c r="J27" s="128" t="e">
        <f>'TRIBULAN I'!J27+'TRIBULAN II'!J27+'TRIBULAN III'!J27</f>
        <v>#REF!</v>
      </c>
      <c r="K27" s="23" t="e">
        <f t="shared" si="2"/>
        <v>#REF!</v>
      </c>
      <c r="L27" s="128" t="e">
        <f>'TRIBULAN I'!L27+'TRIBULAN II'!L27+'TRIBULAN III'!L27</f>
        <v>#REF!</v>
      </c>
      <c r="M27" s="128" t="e">
        <f>'TRIBULAN I'!M27+'TRIBULAN II'!M27+'TRIBULAN III'!M27</f>
        <v>#REF!</v>
      </c>
      <c r="N27" s="128" t="e">
        <f>'TRIBULAN I'!N27+'TRIBULAN II'!N27+'TRIBULAN III'!N27</f>
        <v>#REF!</v>
      </c>
      <c r="O27" s="19" t="e">
        <f t="shared" si="3"/>
        <v>#REF!</v>
      </c>
      <c r="P27" s="128" t="e">
        <f>'TRIBULAN I'!P27+'TRIBULAN II'!P27+'TRIBULAN III'!P27</f>
        <v>#REF!</v>
      </c>
      <c r="Q27" s="19" t="e">
        <f t="shared" si="4"/>
        <v>#REF!</v>
      </c>
      <c r="R27" s="128" t="e">
        <f>'TRIBULAN I'!R27+'TRIBULAN II'!R27+'TRIBULAN III'!R27</f>
        <v>#REF!</v>
      </c>
      <c r="S27" s="19" t="e">
        <f t="shared" si="5"/>
        <v>#REF!</v>
      </c>
      <c r="T27" s="128" t="e">
        <f>'TRIBULAN I'!T27+'TRIBULAN II'!T27+'TRIBULAN III'!T27</f>
        <v>#REF!</v>
      </c>
      <c r="U27" s="19" t="e">
        <f t="shared" si="6"/>
        <v>#REF!</v>
      </c>
      <c r="V27" s="128" t="e">
        <f>'TRIBULAN I'!V27+'TRIBULAN II'!V27+'TRIBULAN III'!V27</f>
        <v>#REF!</v>
      </c>
      <c r="W27" s="19" t="e">
        <f t="shared" si="7"/>
        <v>#REF!</v>
      </c>
      <c r="X27" s="128" t="e">
        <f>'TRIBULAN I'!X27+'TRIBULAN II'!X27+'TRIBULAN III'!X27</f>
        <v>#REF!</v>
      </c>
      <c r="Y27" s="19" t="e">
        <f t="shared" si="8"/>
        <v>#REF!</v>
      </c>
      <c r="Z27" s="128" t="e">
        <f>'TRIBULAN I'!Z27+'TRIBULAN II'!Z27+'TRIBULAN III'!Z27</f>
        <v>#REF!</v>
      </c>
      <c r="AA27" s="19" t="e">
        <f t="shared" si="9"/>
        <v>#REF!</v>
      </c>
      <c r="AB27" s="128" t="e">
        <f>'TRIBULAN I'!AB27+'TRIBULAN II'!AB27+'TRIBULAN III'!AB27</f>
        <v>#REF!</v>
      </c>
      <c r="AC27" s="19" t="e">
        <f t="shared" si="10"/>
        <v>#REF!</v>
      </c>
      <c r="AD27" s="128" t="e">
        <f>'TRIBULAN I'!AD27+'TRIBULAN II'!AD27+'TRIBULAN III'!AD27</f>
        <v>#REF!</v>
      </c>
      <c r="AE27" s="19" t="e">
        <f t="shared" si="11"/>
        <v>#REF!</v>
      </c>
      <c r="AF27" s="128" t="e">
        <f>'TRIBULAN I'!AF27+'TRIBULAN II'!AF27+'TRIBULAN III'!AF27</f>
        <v>#REF!</v>
      </c>
      <c r="AG27" s="19" t="e">
        <f t="shared" si="12"/>
        <v>#REF!</v>
      </c>
      <c r="AH27" s="128" t="e">
        <f>'TRIBULAN I'!AH27+'TRIBULAN II'!AH27+'TRIBULAN III'!AH27</f>
        <v>#REF!</v>
      </c>
      <c r="AI27" s="19" t="e">
        <f t="shared" si="13"/>
        <v>#REF!</v>
      </c>
      <c r="AJ27" s="128" t="e">
        <f>'TRIBULAN I'!AJ27+'TRIBULAN II'!AJ27+'TRIBULAN III'!AJ27</f>
        <v>#REF!</v>
      </c>
      <c r="AK27" s="19" t="e">
        <f t="shared" si="14"/>
        <v>#REF!</v>
      </c>
      <c r="AL27" s="128" t="e">
        <f>'TRIBULAN I'!AL27+'TRIBULAN II'!AL27+'TRIBULAN III'!AL27</f>
        <v>#REF!</v>
      </c>
      <c r="AM27" s="128" t="e">
        <f>'TRIBULAN I'!AM27+'TRIBULAN II'!AM27+'TRIBULAN III'!AM27</f>
        <v>#REF!</v>
      </c>
      <c r="AN27" s="128" t="e">
        <f>'TRIBULAN I'!AN27+'TRIBULAN II'!AN27+'TRIBULAN III'!AN27</f>
        <v>#REF!</v>
      </c>
      <c r="AO27" s="128" t="e">
        <f>'TRIBULAN I'!AO27+'TRIBULAN II'!AO27+'TRIBULAN III'!AO27</f>
        <v>#REF!</v>
      </c>
      <c r="AP27" s="128" t="e">
        <f>'TRIBULAN I'!AP27+'TRIBULAN II'!AP27+'TRIBULAN III'!AP27</f>
        <v>#REF!</v>
      </c>
      <c r="AQ27" s="128" t="e">
        <f>'TRIBULAN I'!AQ27+'TRIBULAN II'!AQ27+'TRIBULAN III'!AQ27</f>
        <v>#REF!</v>
      </c>
      <c r="AR27" s="128" t="e">
        <f>'TRIBULAN I'!AR27+'TRIBULAN II'!AR27+'TRIBULAN III'!AR27</f>
        <v>#REF!</v>
      </c>
      <c r="AS27" s="128" t="e">
        <f>'TRIBULAN I'!AS27+'TRIBULAN II'!AS27+'TRIBULAN III'!AS27</f>
        <v>#REF!</v>
      </c>
      <c r="AT27" s="128" t="e">
        <f>'TRIBULAN I'!AT27+'TRIBULAN II'!AT27+'TRIBULAN III'!AT27</f>
        <v>#REF!</v>
      </c>
      <c r="AU27" s="128" t="e">
        <f>'TRIBULAN I'!AU27+'TRIBULAN II'!AU27+'TRIBULAN III'!AU27</f>
        <v>#REF!</v>
      </c>
      <c r="AV27" s="128" t="e">
        <f>'TRIBULAN I'!AV27+'TRIBULAN II'!AV27+'TRIBULAN III'!AV27</f>
        <v>#REF!</v>
      </c>
      <c r="AW27" s="128" t="e">
        <f>'TRIBULAN I'!AW27+'TRIBULAN II'!AW27+'TRIBULAN III'!AW27</f>
        <v>#REF!</v>
      </c>
      <c r="AX27" s="128" t="e">
        <f>'TRIBULAN I'!AX27+'TRIBULAN II'!AX27+'TRIBULAN III'!AX27</f>
        <v>#REF!</v>
      </c>
      <c r="AY27" s="128" t="e">
        <f>'TRIBULAN I'!AY27+'TRIBULAN II'!AY27+'TRIBULAN III'!AY27</f>
        <v>#REF!</v>
      </c>
      <c r="AZ27" s="128" t="e">
        <f>'TRIBULAN I'!AZ27+'TRIBULAN II'!AZ27+'TRIBULAN III'!AZ27</f>
        <v>#REF!</v>
      </c>
      <c r="BA27" s="128" t="e">
        <f>'TRIBULAN I'!BA27+'TRIBULAN II'!BA27+'TRIBULAN III'!BA27</f>
        <v>#REF!</v>
      </c>
      <c r="BB27" s="28" t="e">
        <f t="shared" si="15"/>
        <v>#REF!</v>
      </c>
      <c r="BC27" s="128" t="e">
        <f>'TRIBULAN I'!BC27+'TRIBULAN II'!BC27+'TRIBULAN III'!BC27</f>
        <v>#REF!</v>
      </c>
      <c r="BD27" s="28" t="e">
        <f t="shared" si="16"/>
        <v>#REF!</v>
      </c>
      <c r="BE27" s="128" t="e">
        <f>'TRIBULAN I'!BE27+'TRIBULAN II'!BE27+'TRIBULAN III'!BE27</f>
        <v>#REF!</v>
      </c>
      <c r="BF27" s="29" t="e">
        <f t="shared" si="17"/>
        <v>#REF!</v>
      </c>
      <c r="BG27" s="128" t="e">
        <f>'TRIBULAN I'!BG27+'TRIBULAN II'!BG27+'TRIBULAN III'!BG27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'TRIBULAN I'!BK27+'TRIBULAN II'!BK27+'TRIBULAN III'!BK27</f>
        <v>#REF!</v>
      </c>
      <c r="BL27" s="19" t="e">
        <f t="shared" si="21"/>
        <v>#REF!</v>
      </c>
      <c r="BM27" s="128" t="e">
        <f>'TRIBULAN I'!BM27+'TRIBULAN II'!BM27+'TRIBULAN III'!BM27</f>
        <v>#REF!</v>
      </c>
      <c r="BN27" s="19" t="e">
        <f t="shared" si="22"/>
        <v>#REF!</v>
      </c>
      <c r="BO27" s="128" t="e">
        <f>'TRIBULAN I'!BO27+'TRIBULAN II'!BO27+'TRIBULAN III'!BO27</f>
        <v>#REF!</v>
      </c>
      <c r="BP27" s="19" t="e">
        <f t="shared" si="23"/>
        <v>#REF!</v>
      </c>
      <c r="BQ27" s="128" t="e">
        <f>'TRIBULAN I'!BQ27+'TRIBULAN II'!BQ27+'TRIBULAN III'!BQ27</f>
        <v>#REF!</v>
      </c>
      <c r="BR27" s="19" t="e">
        <f t="shared" si="24"/>
        <v>#REF!</v>
      </c>
      <c r="BS27" s="128" t="e">
        <f>'TRIBULAN I'!BS27+'TRIBULAN II'!BS27+'TRIBULAN III'!BS27</f>
        <v>#REF!</v>
      </c>
      <c r="BT27" s="19" t="e">
        <f t="shared" si="25"/>
        <v>#REF!</v>
      </c>
      <c r="BU27" s="128" t="e">
        <f>'TRIBULAN I'!BU27+'TRIBULAN II'!BU27+'TRIBULAN III'!BU27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'TRIBULAN I'!D28+'TRIBULAN II'!D28+'TRIBULAN III'!D28</f>
        <v>#REF!</v>
      </c>
      <c r="E28" s="129" t="e">
        <f>'TRIBULAN I'!E28+'TRIBULAN II'!E28+'TRIBULAN III'!E28</f>
        <v>#REF!</v>
      </c>
      <c r="F28" s="129" t="e">
        <f>'TRIBULAN I'!F28+'TRIBULAN II'!F28+'TRIBULAN III'!F28</f>
        <v>#REF!</v>
      </c>
      <c r="G28" s="19" t="e">
        <f t="shared" si="0"/>
        <v>#REF!</v>
      </c>
      <c r="H28" s="129" t="e">
        <f>'TRIBULAN I'!H28+'TRIBULAN II'!H28+'TRIBULAN III'!H28</f>
        <v>#REF!</v>
      </c>
      <c r="I28" s="21" t="e">
        <f t="shared" si="1"/>
        <v>#REF!</v>
      </c>
      <c r="J28" s="129" t="e">
        <f>'TRIBULAN I'!J28+'TRIBULAN II'!J28+'TRIBULAN III'!J28</f>
        <v>#REF!</v>
      </c>
      <c r="K28" s="23" t="e">
        <f t="shared" si="2"/>
        <v>#REF!</v>
      </c>
      <c r="L28" s="129" t="e">
        <f>'TRIBULAN I'!L28+'TRIBULAN II'!L28+'TRIBULAN III'!L28</f>
        <v>#REF!</v>
      </c>
      <c r="M28" s="129" t="e">
        <f>'TRIBULAN I'!M28+'TRIBULAN II'!M28+'TRIBULAN III'!M28</f>
        <v>#REF!</v>
      </c>
      <c r="N28" s="129" t="e">
        <f>'TRIBULAN I'!N28+'TRIBULAN II'!N28+'TRIBULAN III'!N28</f>
        <v>#REF!</v>
      </c>
      <c r="O28" s="19" t="e">
        <f t="shared" si="3"/>
        <v>#REF!</v>
      </c>
      <c r="P28" s="129" t="e">
        <f>'TRIBULAN I'!P28+'TRIBULAN II'!P28+'TRIBULAN III'!P28</f>
        <v>#REF!</v>
      </c>
      <c r="Q28" s="19" t="e">
        <f t="shared" si="4"/>
        <v>#REF!</v>
      </c>
      <c r="R28" s="129" t="e">
        <f>'TRIBULAN I'!R28+'TRIBULAN II'!R28+'TRIBULAN III'!R28</f>
        <v>#REF!</v>
      </c>
      <c r="S28" s="19" t="e">
        <f t="shared" si="5"/>
        <v>#REF!</v>
      </c>
      <c r="T28" s="129" t="e">
        <f>'TRIBULAN I'!T28+'TRIBULAN II'!T28+'TRIBULAN III'!T28</f>
        <v>#REF!</v>
      </c>
      <c r="U28" s="19" t="e">
        <f t="shared" si="6"/>
        <v>#REF!</v>
      </c>
      <c r="V28" s="129" t="e">
        <f>'TRIBULAN I'!V28+'TRIBULAN II'!V28+'TRIBULAN III'!V28</f>
        <v>#REF!</v>
      </c>
      <c r="W28" s="19" t="e">
        <f t="shared" si="7"/>
        <v>#REF!</v>
      </c>
      <c r="X28" s="129" t="e">
        <f>'TRIBULAN I'!X28+'TRIBULAN II'!X28+'TRIBULAN III'!X28</f>
        <v>#REF!</v>
      </c>
      <c r="Y28" s="19" t="e">
        <f t="shared" si="8"/>
        <v>#REF!</v>
      </c>
      <c r="Z28" s="129" t="e">
        <f>'TRIBULAN I'!Z28+'TRIBULAN II'!Z28+'TRIBULAN III'!Z28</f>
        <v>#REF!</v>
      </c>
      <c r="AA28" s="19" t="e">
        <f t="shared" si="9"/>
        <v>#REF!</v>
      </c>
      <c r="AB28" s="129" t="e">
        <f>'TRIBULAN I'!AB28+'TRIBULAN II'!AB28+'TRIBULAN III'!AB28</f>
        <v>#REF!</v>
      </c>
      <c r="AC28" s="19" t="e">
        <f t="shared" si="10"/>
        <v>#REF!</v>
      </c>
      <c r="AD28" s="129" t="e">
        <f>'TRIBULAN I'!AD28+'TRIBULAN II'!AD28+'TRIBULAN III'!AD28</f>
        <v>#REF!</v>
      </c>
      <c r="AE28" s="19" t="e">
        <f t="shared" si="11"/>
        <v>#REF!</v>
      </c>
      <c r="AF28" s="129" t="e">
        <f>'TRIBULAN I'!AF28+'TRIBULAN II'!AF28+'TRIBULAN III'!AF28</f>
        <v>#REF!</v>
      </c>
      <c r="AG28" s="19" t="e">
        <f t="shared" si="12"/>
        <v>#REF!</v>
      </c>
      <c r="AH28" s="129" t="e">
        <f>'TRIBULAN I'!AH28+'TRIBULAN II'!AH28+'TRIBULAN III'!AH28</f>
        <v>#REF!</v>
      </c>
      <c r="AI28" s="19" t="e">
        <f t="shared" si="13"/>
        <v>#REF!</v>
      </c>
      <c r="AJ28" s="129" t="e">
        <f>'TRIBULAN I'!AJ28+'TRIBULAN II'!AJ28+'TRIBULAN III'!AJ28</f>
        <v>#REF!</v>
      </c>
      <c r="AK28" s="19" t="e">
        <f t="shared" si="14"/>
        <v>#REF!</v>
      </c>
      <c r="AL28" s="129" t="e">
        <f>'TRIBULAN I'!AL28+'TRIBULAN II'!AL28+'TRIBULAN III'!AL28</f>
        <v>#REF!</v>
      </c>
      <c r="AM28" s="129" t="e">
        <f>'TRIBULAN I'!AM28+'TRIBULAN II'!AM28+'TRIBULAN III'!AM28</f>
        <v>#REF!</v>
      </c>
      <c r="AN28" s="129" t="e">
        <f>'TRIBULAN I'!AN28+'TRIBULAN II'!AN28+'TRIBULAN III'!AN28</f>
        <v>#REF!</v>
      </c>
      <c r="AO28" s="129" t="e">
        <f>'TRIBULAN I'!AO28+'TRIBULAN II'!AO28+'TRIBULAN III'!AO28</f>
        <v>#REF!</v>
      </c>
      <c r="AP28" s="129" t="e">
        <f>'TRIBULAN I'!AP28+'TRIBULAN II'!AP28+'TRIBULAN III'!AP28</f>
        <v>#REF!</v>
      </c>
      <c r="AQ28" s="129" t="e">
        <f>'TRIBULAN I'!AQ28+'TRIBULAN II'!AQ28+'TRIBULAN III'!AQ28</f>
        <v>#REF!</v>
      </c>
      <c r="AR28" s="129" t="e">
        <f>'TRIBULAN I'!AR28+'TRIBULAN II'!AR28+'TRIBULAN III'!AR28</f>
        <v>#REF!</v>
      </c>
      <c r="AS28" s="129" t="e">
        <f>'TRIBULAN I'!AS28+'TRIBULAN II'!AS28+'TRIBULAN III'!AS28</f>
        <v>#REF!</v>
      </c>
      <c r="AT28" s="129" t="e">
        <f>'TRIBULAN I'!AT28+'TRIBULAN II'!AT28+'TRIBULAN III'!AT28</f>
        <v>#REF!</v>
      </c>
      <c r="AU28" s="129" t="e">
        <f>'TRIBULAN I'!AU28+'TRIBULAN II'!AU28+'TRIBULAN III'!AU28</f>
        <v>#REF!</v>
      </c>
      <c r="AV28" s="129" t="e">
        <f>'TRIBULAN I'!AV28+'TRIBULAN II'!AV28+'TRIBULAN III'!AV28</f>
        <v>#REF!</v>
      </c>
      <c r="AW28" s="129" t="e">
        <f>'TRIBULAN I'!AW28+'TRIBULAN II'!AW28+'TRIBULAN III'!AW28</f>
        <v>#REF!</v>
      </c>
      <c r="AX28" s="129" t="e">
        <f>'TRIBULAN I'!AX28+'TRIBULAN II'!AX28+'TRIBULAN III'!AX28</f>
        <v>#REF!</v>
      </c>
      <c r="AY28" s="129" t="e">
        <f>'TRIBULAN I'!AY28+'TRIBULAN II'!AY28+'TRIBULAN III'!AY28</f>
        <v>#REF!</v>
      </c>
      <c r="AZ28" s="129" t="e">
        <f>'TRIBULAN I'!AZ28+'TRIBULAN II'!AZ28+'TRIBULAN III'!AZ28</f>
        <v>#REF!</v>
      </c>
      <c r="BA28" s="129" t="e">
        <f>'TRIBULAN I'!BA28+'TRIBULAN II'!BA28+'TRIBULAN III'!BA28</f>
        <v>#REF!</v>
      </c>
      <c r="BB28" s="28" t="e">
        <f t="shared" si="15"/>
        <v>#REF!</v>
      </c>
      <c r="BC28" s="129" t="e">
        <f>'TRIBULAN I'!BC28+'TRIBULAN II'!BC28+'TRIBULAN III'!BC28</f>
        <v>#REF!</v>
      </c>
      <c r="BD28" s="28" t="e">
        <f t="shared" si="16"/>
        <v>#REF!</v>
      </c>
      <c r="BE28" s="129" t="e">
        <f>'TRIBULAN I'!BE28+'TRIBULAN II'!BE28+'TRIBULAN III'!BE28</f>
        <v>#REF!</v>
      </c>
      <c r="BF28" s="29" t="e">
        <f t="shared" si="17"/>
        <v>#REF!</v>
      </c>
      <c r="BG28" s="129" t="e">
        <f>'TRIBULAN I'!BG28+'TRIBULAN II'!BG28+'TRIBULAN III'!BG28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'TRIBULAN I'!BK28+'TRIBULAN II'!BK28+'TRIBULAN III'!BK28</f>
        <v>#REF!</v>
      </c>
      <c r="BL28" s="19" t="e">
        <f t="shared" si="21"/>
        <v>#REF!</v>
      </c>
      <c r="BM28" s="129" t="e">
        <f>'TRIBULAN I'!BM28+'TRIBULAN II'!BM28+'TRIBULAN III'!BM28</f>
        <v>#REF!</v>
      </c>
      <c r="BN28" s="19" t="e">
        <f t="shared" si="22"/>
        <v>#REF!</v>
      </c>
      <c r="BO28" s="129" t="e">
        <f>'TRIBULAN I'!BO28+'TRIBULAN II'!BO28+'TRIBULAN III'!BO28</f>
        <v>#REF!</v>
      </c>
      <c r="BP28" s="19" t="e">
        <f t="shared" si="23"/>
        <v>#REF!</v>
      </c>
      <c r="BQ28" s="129" t="e">
        <f>'TRIBULAN I'!BQ28+'TRIBULAN II'!BQ28+'TRIBULAN III'!BQ28</f>
        <v>#REF!</v>
      </c>
      <c r="BR28" s="19" t="e">
        <f t="shared" si="24"/>
        <v>#REF!</v>
      </c>
      <c r="BS28" s="129" t="e">
        <f>'TRIBULAN I'!BS28+'TRIBULAN II'!BS28+'TRIBULAN III'!BS28</f>
        <v>#REF!</v>
      </c>
      <c r="BT28" s="19" t="e">
        <f t="shared" si="25"/>
        <v>#REF!</v>
      </c>
      <c r="BU28" s="129" t="e">
        <f>'TRIBULAN I'!BU28+'TRIBULAN II'!BU28+'TRIBULAN III'!BU28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98">
        <v>5</v>
      </c>
      <c r="B29" s="198" t="s">
        <v>79</v>
      </c>
      <c r="C29" s="32" t="s">
        <v>80</v>
      </c>
      <c r="D29" s="128" t="e">
        <f>'TRIBULAN I'!D29+'TRIBULAN II'!D29+'TRIBULAN III'!D29</f>
        <v>#REF!</v>
      </c>
      <c r="E29" s="128" t="e">
        <f>'TRIBULAN I'!E29+'TRIBULAN II'!E29+'TRIBULAN III'!E29</f>
        <v>#REF!</v>
      </c>
      <c r="F29" s="128" t="e">
        <f>'TRIBULAN I'!F29+'TRIBULAN II'!F29+'TRIBULAN III'!F29</f>
        <v>#REF!</v>
      </c>
      <c r="G29" s="19" t="e">
        <f t="shared" si="0"/>
        <v>#REF!</v>
      </c>
      <c r="H29" s="128" t="e">
        <f>'TRIBULAN I'!H29+'TRIBULAN II'!H29+'TRIBULAN III'!H29</f>
        <v>#REF!</v>
      </c>
      <c r="I29" s="21" t="e">
        <f t="shared" si="1"/>
        <v>#REF!</v>
      </c>
      <c r="J29" s="128" t="e">
        <f>'TRIBULAN I'!J29+'TRIBULAN II'!J29+'TRIBULAN III'!J29</f>
        <v>#REF!</v>
      </c>
      <c r="K29" s="23" t="e">
        <f t="shared" si="2"/>
        <v>#REF!</v>
      </c>
      <c r="L29" s="128" t="e">
        <f>'TRIBULAN I'!L29+'TRIBULAN II'!L29+'TRIBULAN III'!L29</f>
        <v>#REF!</v>
      </c>
      <c r="M29" s="128" t="e">
        <f>'TRIBULAN I'!M29+'TRIBULAN II'!M29+'TRIBULAN III'!M29</f>
        <v>#REF!</v>
      </c>
      <c r="N29" s="128" t="e">
        <f>'TRIBULAN I'!N29+'TRIBULAN II'!N29+'TRIBULAN III'!N29</f>
        <v>#REF!</v>
      </c>
      <c r="O29" s="19" t="e">
        <f t="shared" si="3"/>
        <v>#REF!</v>
      </c>
      <c r="P29" s="128" t="e">
        <f>'TRIBULAN I'!P29+'TRIBULAN II'!P29+'TRIBULAN III'!P29</f>
        <v>#REF!</v>
      </c>
      <c r="Q29" s="19" t="e">
        <f t="shared" si="4"/>
        <v>#REF!</v>
      </c>
      <c r="R29" s="128" t="e">
        <f>'TRIBULAN I'!R29+'TRIBULAN II'!R29+'TRIBULAN III'!R29</f>
        <v>#REF!</v>
      </c>
      <c r="S29" s="19" t="e">
        <f t="shared" si="5"/>
        <v>#REF!</v>
      </c>
      <c r="T29" s="128" t="e">
        <f>'TRIBULAN I'!T29+'TRIBULAN II'!T29+'TRIBULAN III'!T29</f>
        <v>#REF!</v>
      </c>
      <c r="U29" s="19" t="e">
        <f t="shared" si="6"/>
        <v>#REF!</v>
      </c>
      <c r="V29" s="128" t="e">
        <f>'TRIBULAN I'!V29+'TRIBULAN II'!V29+'TRIBULAN III'!V29</f>
        <v>#REF!</v>
      </c>
      <c r="W29" s="19" t="e">
        <f t="shared" si="7"/>
        <v>#REF!</v>
      </c>
      <c r="X29" s="128" t="e">
        <f>'TRIBULAN I'!X29+'TRIBULAN II'!X29+'TRIBULAN III'!X29</f>
        <v>#REF!</v>
      </c>
      <c r="Y29" s="19" t="e">
        <f t="shared" si="8"/>
        <v>#REF!</v>
      </c>
      <c r="Z29" s="128" t="e">
        <f>'TRIBULAN I'!Z29+'TRIBULAN II'!Z29+'TRIBULAN III'!Z29</f>
        <v>#REF!</v>
      </c>
      <c r="AA29" s="19" t="e">
        <f t="shared" si="9"/>
        <v>#REF!</v>
      </c>
      <c r="AB29" s="128" t="e">
        <f>'TRIBULAN I'!AB29+'TRIBULAN II'!AB29+'TRIBULAN III'!AB29</f>
        <v>#REF!</v>
      </c>
      <c r="AC29" s="19" t="e">
        <f t="shared" si="10"/>
        <v>#REF!</v>
      </c>
      <c r="AD29" s="128" t="e">
        <f>'TRIBULAN I'!AD29+'TRIBULAN II'!AD29+'TRIBULAN III'!AD29</f>
        <v>#REF!</v>
      </c>
      <c r="AE29" s="19" t="e">
        <f t="shared" si="11"/>
        <v>#REF!</v>
      </c>
      <c r="AF29" s="128" t="e">
        <f>'TRIBULAN I'!AF29+'TRIBULAN II'!AF29+'TRIBULAN III'!AF29</f>
        <v>#REF!</v>
      </c>
      <c r="AG29" s="19" t="e">
        <f t="shared" si="12"/>
        <v>#REF!</v>
      </c>
      <c r="AH29" s="128" t="e">
        <f>'TRIBULAN I'!AH29+'TRIBULAN II'!AH29+'TRIBULAN III'!AH29</f>
        <v>#REF!</v>
      </c>
      <c r="AI29" s="19" t="e">
        <f t="shared" si="13"/>
        <v>#REF!</v>
      </c>
      <c r="AJ29" s="128" t="e">
        <f>'TRIBULAN I'!AJ29+'TRIBULAN II'!AJ29+'TRIBULAN III'!AJ29</f>
        <v>#REF!</v>
      </c>
      <c r="AK29" s="19" t="e">
        <f t="shared" si="14"/>
        <v>#REF!</v>
      </c>
      <c r="AL29" s="128" t="e">
        <f>'TRIBULAN I'!AL29+'TRIBULAN II'!AL29+'TRIBULAN III'!AL29</f>
        <v>#REF!</v>
      </c>
      <c r="AM29" s="128" t="e">
        <f>'TRIBULAN I'!AM29+'TRIBULAN II'!AM29+'TRIBULAN III'!AM29</f>
        <v>#REF!</v>
      </c>
      <c r="AN29" s="128" t="e">
        <f>'TRIBULAN I'!AN29+'TRIBULAN II'!AN29+'TRIBULAN III'!AN29</f>
        <v>#REF!</v>
      </c>
      <c r="AO29" s="128" t="e">
        <f>'TRIBULAN I'!AO29+'TRIBULAN II'!AO29+'TRIBULAN III'!AO29</f>
        <v>#REF!</v>
      </c>
      <c r="AP29" s="128" t="e">
        <f>'TRIBULAN I'!AP29+'TRIBULAN II'!AP29+'TRIBULAN III'!AP29</f>
        <v>#REF!</v>
      </c>
      <c r="AQ29" s="128" t="e">
        <f>'TRIBULAN I'!AQ29+'TRIBULAN II'!AQ29+'TRIBULAN III'!AQ29</f>
        <v>#REF!</v>
      </c>
      <c r="AR29" s="128" t="e">
        <f>'TRIBULAN I'!AR29+'TRIBULAN II'!AR29+'TRIBULAN III'!AR29</f>
        <v>#REF!</v>
      </c>
      <c r="AS29" s="128" t="e">
        <f>'TRIBULAN I'!AS29+'TRIBULAN II'!AS29+'TRIBULAN III'!AS29</f>
        <v>#REF!</v>
      </c>
      <c r="AT29" s="128" t="e">
        <f>'TRIBULAN I'!AT29+'TRIBULAN II'!AT29+'TRIBULAN III'!AT29</f>
        <v>#REF!</v>
      </c>
      <c r="AU29" s="128" t="e">
        <f>'TRIBULAN I'!AU29+'TRIBULAN II'!AU29+'TRIBULAN III'!AU29</f>
        <v>#REF!</v>
      </c>
      <c r="AV29" s="128" t="e">
        <f>'TRIBULAN I'!AV29+'TRIBULAN II'!AV29+'TRIBULAN III'!AV29</f>
        <v>#REF!</v>
      </c>
      <c r="AW29" s="128" t="e">
        <f>'TRIBULAN I'!AW29+'TRIBULAN II'!AW29+'TRIBULAN III'!AW29</f>
        <v>#REF!</v>
      </c>
      <c r="AX29" s="128" t="e">
        <f>'TRIBULAN I'!AX29+'TRIBULAN II'!AX29+'TRIBULAN III'!AX29</f>
        <v>#REF!</v>
      </c>
      <c r="AY29" s="128" t="e">
        <f>'TRIBULAN I'!AY29+'TRIBULAN II'!AY29+'TRIBULAN III'!AY29</f>
        <v>#REF!</v>
      </c>
      <c r="AZ29" s="128" t="e">
        <f>'TRIBULAN I'!AZ29+'TRIBULAN II'!AZ29+'TRIBULAN III'!AZ29</f>
        <v>#REF!</v>
      </c>
      <c r="BA29" s="128" t="e">
        <f>'TRIBULAN I'!BA29+'TRIBULAN II'!BA29+'TRIBULAN III'!BA29</f>
        <v>#REF!</v>
      </c>
      <c r="BB29" s="28" t="e">
        <f t="shared" si="15"/>
        <v>#REF!</v>
      </c>
      <c r="BC29" s="128" t="e">
        <f>'TRIBULAN I'!BC29+'TRIBULAN II'!BC29+'TRIBULAN III'!BC29</f>
        <v>#REF!</v>
      </c>
      <c r="BD29" s="28" t="e">
        <f t="shared" si="16"/>
        <v>#REF!</v>
      </c>
      <c r="BE29" s="128" t="e">
        <f>'TRIBULAN I'!BE29+'TRIBULAN II'!BE29+'TRIBULAN III'!BE29</f>
        <v>#REF!</v>
      </c>
      <c r="BF29" s="29" t="e">
        <f t="shared" si="17"/>
        <v>#REF!</v>
      </c>
      <c r="BG29" s="128" t="e">
        <f>'TRIBULAN I'!BG29+'TRIBULAN II'!BG29+'TRIBULAN III'!BG29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'TRIBULAN I'!BK29+'TRIBULAN II'!BK29+'TRIBULAN III'!BK29</f>
        <v>#REF!</v>
      </c>
      <c r="BL29" s="19" t="e">
        <f t="shared" si="21"/>
        <v>#REF!</v>
      </c>
      <c r="BM29" s="128" t="e">
        <f>'TRIBULAN I'!BM29+'TRIBULAN II'!BM29+'TRIBULAN III'!BM29</f>
        <v>#REF!</v>
      </c>
      <c r="BN29" s="19" t="e">
        <f t="shared" si="22"/>
        <v>#REF!</v>
      </c>
      <c r="BO29" s="128" t="e">
        <f>'TRIBULAN I'!BO29+'TRIBULAN II'!BO29+'TRIBULAN III'!BO29</f>
        <v>#REF!</v>
      </c>
      <c r="BP29" s="19" t="e">
        <f t="shared" si="23"/>
        <v>#REF!</v>
      </c>
      <c r="BQ29" s="128" t="e">
        <f>'TRIBULAN I'!BQ29+'TRIBULAN II'!BQ29+'TRIBULAN III'!BQ29</f>
        <v>#REF!</v>
      </c>
      <c r="BR29" s="19" t="e">
        <f t="shared" si="24"/>
        <v>#REF!</v>
      </c>
      <c r="BS29" s="128" t="e">
        <f>'TRIBULAN I'!BS29+'TRIBULAN II'!BS29+'TRIBULAN III'!BS29</f>
        <v>#REF!</v>
      </c>
      <c r="BT29" s="19" t="e">
        <f t="shared" si="25"/>
        <v>#REF!</v>
      </c>
      <c r="BU29" s="128" t="e">
        <f>'TRIBULAN I'!BU29+'TRIBULAN II'!BU29+'TRIBULAN III'!BU29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74"/>
      <c r="B30" s="174"/>
      <c r="C30" s="32" t="s">
        <v>81</v>
      </c>
      <c r="D30" s="128" t="e">
        <f>'TRIBULAN I'!D30+'TRIBULAN II'!D30+'TRIBULAN III'!D30</f>
        <v>#REF!</v>
      </c>
      <c r="E30" s="128" t="e">
        <f>'TRIBULAN I'!E30+'TRIBULAN II'!E30+'TRIBULAN III'!E30</f>
        <v>#REF!</v>
      </c>
      <c r="F30" s="128" t="e">
        <f>'TRIBULAN I'!F30+'TRIBULAN II'!F30+'TRIBULAN III'!F30</f>
        <v>#REF!</v>
      </c>
      <c r="G30" s="19" t="e">
        <f t="shared" si="0"/>
        <v>#REF!</v>
      </c>
      <c r="H30" s="128" t="e">
        <f>'TRIBULAN I'!H30+'TRIBULAN II'!H30+'TRIBULAN III'!H30</f>
        <v>#REF!</v>
      </c>
      <c r="I30" s="21" t="e">
        <f t="shared" si="1"/>
        <v>#REF!</v>
      </c>
      <c r="J30" s="128" t="e">
        <f>'TRIBULAN I'!J30+'TRIBULAN II'!J30+'TRIBULAN III'!J30</f>
        <v>#REF!</v>
      </c>
      <c r="K30" s="23" t="e">
        <f t="shared" si="2"/>
        <v>#REF!</v>
      </c>
      <c r="L30" s="128" t="e">
        <f>'TRIBULAN I'!L30+'TRIBULAN II'!L30+'TRIBULAN III'!L30</f>
        <v>#REF!</v>
      </c>
      <c r="M30" s="128" t="e">
        <f>'TRIBULAN I'!M30+'TRIBULAN II'!M30+'TRIBULAN III'!M30</f>
        <v>#REF!</v>
      </c>
      <c r="N30" s="128" t="e">
        <f>'TRIBULAN I'!N30+'TRIBULAN II'!N30+'TRIBULAN III'!N30</f>
        <v>#REF!</v>
      </c>
      <c r="O30" s="19" t="e">
        <f t="shared" si="3"/>
        <v>#REF!</v>
      </c>
      <c r="P30" s="128" t="e">
        <f>'TRIBULAN I'!P30+'TRIBULAN II'!P30+'TRIBULAN III'!P30</f>
        <v>#REF!</v>
      </c>
      <c r="Q30" s="19" t="e">
        <f t="shared" si="4"/>
        <v>#REF!</v>
      </c>
      <c r="R30" s="128" t="e">
        <f>'TRIBULAN I'!R30+'TRIBULAN II'!R30+'TRIBULAN III'!R30</f>
        <v>#REF!</v>
      </c>
      <c r="S30" s="19" t="e">
        <f t="shared" si="5"/>
        <v>#REF!</v>
      </c>
      <c r="T30" s="128" t="e">
        <f>'TRIBULAN I'!T30+'TRIBULAN II'!T30+'TRIBULAN III'!T30</f>
        <v>#REF!</v>
      </c>
      <c r="U30" s="19" t="e">
        <f t="shared" si="6"/>
        <v>#REF!</v>
      </c>
      <c r="V30" s="128" t="e">
        <f>'TRIBULAN I'!V30+'TRIBULAN II'!V30+'TRIBULAN III'!V30</f>
        <v>#REF!</v>
      </c>
      <c r="W30" s="19" t="e">
        <f t="shared" si="7"/>
        <v>#REF!</v>
      </c>
      <c r="X30" s="128" t="e">
        <f>'TRIBULAN I'!X30+'TRIBULAN II'!X30+'TRIBULAN III'!X30</f>
        <v>#REF!</v>
      </c>
      <c r="Y30" s="19" t="e">
        <f t="shared" si="8"/>
        <v>#REF!</v>
      </c>
      <c r="Z30" s="128" t="e">
        <f>'TRIBULAN I'!Z30+'TRIBULAN II'!Z30+'TRIBULAN III'!Z30</f>
        <v>#REF!</v>
      </c>
      <c r="AA30" s="19" t="e">
        <f t="shared" si="9"/>
        <v>#REF!</v>
      </c>
      <c r="AB30" s="128" t="e">
        <f>'TRIBULAN I'!AB30+'TRIBULAN II'!AB30+'TRIBULAN III'!AB30</f>
        <v>#REF!</v>
      </c>
      <c r="AC30" s="19" t="e">
        <f t="shared" si="10"/>
        <v>#REF!</v>
      </c>
      <c r="AD30" s="128" t="e">
        <f>'TRIBULAN I'!AD30+'TRIBULAN II'!AD30+'TRIBULAN III'!AD30</f>
        <v>#REF!</v>
      </c>
      <c r="AE30" s="19" t="e">
        <f t="shared" si="11"/>
        <v>#REF!</v>
      </c>
      <c r="AF30" s="128" t="e">
        <f>'TRIBULAN I'!AF30+'TRIBULAN II'!AF30+'TRIBULAN III'!AF30</f>
        <v>#REF!</v>
      </c>
      <c r="AG30" s="19" t="e">
        <f t="shared" si="12"/>
        <v>#REF!</v>
      </c>
      <c r="AH30" s="128" t="e">
        <f>'TRIBULAN I'!AH30+'TRIBULAN II'!AH30+'TRIBULAN III'!AH30</f>
        <v>#REF!</v>
      </c>
      <c r="AI30" s="19" t="e">
        <f t="shared" si="13"/>
        <v>#REF!</v>
      </c>
      <c r="AJ30" s="128" t="e">
        <f>'TRIBULAN I'!AJ30+'TRIBULAN II'!AJ30+'TRIBULAN III'!AJ30</f>
        <v>#REF!</v>
      </c>
      <c r="AK30" s="19" t="e">
        <f t="shared" si="14"/>
        <v>#REF!</v>
      </c>
      <c r="AL30" s="128" t="e">
        <f>'TRIBULAN I'!AL30+'TRIBULAN II'!AL30+'TRIBULAN III'!AL30</f>
        <v>#REF!</v>
      </c>
      <c r="AM30" s="128" t="e">
        <f>'TRIBULAN I'!AM30+'TRIBULAN II'!AM30+'TRIBULAN III'!AM30</f>
        <v>#REF!</v>
      </c>
      <c r="AN30" s="128" t="e">
        <f>'TRIBULAN I'!AN30+'TRIBULAN II'!AN30+'TRIBULAN III'!AN30</f>
        <v>#REF!</v>
      </c>
      <c r="AO30" s="128" t="e">
        <f>'TRIBULAN I'!AO30+'TRIBULAN II'!AO30+'TRIBULAN III'!AO30</f>
        <v>#REF!</v>
      </c>
      <c r="AP30" s="128" t="e">
        <f>'TRIBULAN I'!AP30+'TRIBULAN II'!AP30+'TRIBULAN III'!AP30</f>
        <v>#REF!</v>
      </c>
      <c r="AQ30" s="128" t="e">
        <f>'TRIBULAN I'!AQ30+'TRIBULAN II'!AQ30+'TRIBULAN III'!AQ30</f>
        <v>#REF!</v>
      </c>
      <c r="AR30" s="128" t="e">
        <f>'TRIBULAN I'!AR30+'TRIBULAN II'!AR30+'TRIBULAN III'!AR30</f>
        <v>#REF!</v>
      </c>
      <c r="AS30" s="128" t="e">
        <f>'TRIBULAN I'!AS30+'TRIBULAN II'!AS30+'TRIBULAN III'!AS30</f>
        <v>#REF!</v>
      </c>
      <c r="AT30" s="128" t="e">
        <f>'TRIBULAN I'!AT30+'TRIBULAN II'!AT30+'TRIBULAN III'!AT30</f>
        <v>#REF!</v>
      </c>
      <c r="AU30" s="128" t="e">
        <f>'TRIBULAN I'!AU30+'TRIBULAN II'!AU30+'TRIBULAN III'!AU30</f>
        <v>#REF!</v>
      </c>
      <c r="AV30" s="128" t="e">
        <f>'TRIBULAN I'!AV30+'TRIBULAN II'!AV30+'TRIBULAN III'!AV30</f>
        <v>#REF!</v>
      </c>
      <c r="AW30" s="128" t="e">
        <f>'TRIBULAN I'!AW30+'TRIBULAN II'!AW30+'TRIBULAN III'!AW30</f>
        <v>#REF!</v>
      </c>
      <c r="AX30" s="128" t="e">
        <f>'TRIBULAN I'!AX30+'TRIBULAN II'!AX30+'TRIBULAN III'!AX30</f>
        <v>#REF!</v>
      </c>
      <c r="AY30" s="128" t="e">
        <f>'TRIBULAN I'!AY30+'TRIBULAN II'!AY30+'TRIBULAN III'!AY30</f>
        <v>#REF!</v>
      </c>
      <c r="AZ30" s="128" t="e">
        <f>'TRIBULAN I'!AZ30+'TRIBULAN II'!AZ30+'TRIBULAN III'!AZ30</f>
        <v>#REF!</v>
      </c>
      <c r="BA30" s="128" t="e">
        <f>'TRIBULAN I'!BA30+'TRIBULAN II'!BA30+'TRIBULAN III'!BA30</f>
        <v>#REF!</v>
      </c>
      <c r="BB30" s="28" t="e">
        <f t="shared" si="15"/>
        <v>#REF!</v>
      </c>
      <c r="BC30" s="128" t="e">
        <f>'TRIBULAN I'!BC30+'TRIBULAN II'!BC30+'TRIBULAN III'!BC30</f>
        <v>#REF!</v>
      </c>
      <c r="BD30" s="28" t="e">
        <f t="shared" si="16"/>
        <v>#REF!</v>
      </c>
      <c r="BE30" s="128" t="e">
        <f>'TRIBULAN I'!BE30+'TRIBULAN II'!BE30+'TRIBULAN III'!BE30</f>
        <v>#REF!</v>
      </c>
      <c r="BF30" s="29" t="e">
        <f t="shared" si="17"/>
        <v>#REF!</v>
      </c>
      <c r="BG30" s="128" t="e">
        <f>'TRIBULAN I'!BG30+'TRIBULAN II'!BG30+'TRIBULAN III'!BG30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'TRIBULAN I'!BK30+'TRIBULAN II'!BK30+'TRIBULAN III'!BK30</f>
        <v>#REF!</v>
      </c>
      <c r="BL30" s="19" t="e">
        <f t="shared" si="21"/>
        <v>#REF!</v>
      </c>
      <c r="BM30" s="128" t="e">
        <f>'TRIBULAN I'!BM30+'TRIBULAN II'!BM30+'TRIBULAN III'!BM30</f>
        <v>#REF!</v>
      </c>
      <c r="BN30" s="19" t="e">
        <f t="shared" si="22"/>
        <v>#REF!</v>
      </c>
      <c r="BO30" s="128" t="e">
        <f>'TRIBULAN I'!BO30+'TRIBULAN II'!BO30+'TRIBULAN III'!BO30</f>
        <v>#REF!</v>
      </c>
      <c r="BP30" s="19" t="e">
        <f t="shared" si="23"/>
        <v>#REF!</v>
      </c>
      <c r="BQ30" s="128" t="e">
        <f>'TRIBULAN I'!BQ30+'TRIBULAN II'!BQ30+'TRIBULAN III'!BQ30</f>
        <v>#REF!</v>
      </c>
      <c r="BR30" s="19" t="e">
        <f t="shared" si="24"/>
        <v>#REF!</v>
      </c>
      <c r="BS30" s="128" t="e">
        <f>'TRIBULAN I'!BS30+'TRIBULAN II'!BS30+'TRIBULAN III'!BS30</f>
        <v>#REF!</v>
      </c>
      <c r="BT30" s="19" t="e">
        <f t="shared" si="25"/>
        <v>#REF!</v>
      </c>
      <c r="BU30" s="128" t="e">
        <f>'TRIBULAN I'!BU30+'TRIBULAN II'!BU30+'TRIBULAN III'!BU30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74"/>
      <c r="B31" s="174"/>
      <c r="C31" s="32" t="s">
        <v>82</v>
      </c>
      <c r="D31" s="128" t="e">
        <f>'TRIBULAN I'!D31+'TRIBULAN II'!D31+'TRIBULAN III'!D31</f>
        <v>#REF!</v>
      </c>
      <c r="E31" s="128" t="e">
        <f>'TRIBULAN I'!E31+'TRIBULAN II'!E31+'TRIBULAN III'!E31</f>
        <v>#REF!</v>
      </c>
      <c r="F31" s="128" t="e">
        <f>'TRIBULAN I'!F31+'TRIBULAN II'!F31+'TRIBULAN III'!F31</f>
        <v>#REF!</v>
      </c>
      <c r="G31" s="19" t="e">
        <f t="shared" si="0"/>
        <v>#REF!</v>
      </c>
      <c r="H31" s="128" t="e">
        <f>'TRIBULAN I'!H31+'TRIBULAN II'!H31+'TRIBULAN III'!H31</f>
        <v>#REF!</v>
      </c>
      <c r="I31" s="21" t="e">
        <f t="shared" si="1"/>
        <v>#REF!</v>
      </c>
      <c r="J31" s="128" t="e">
        <f>'TRIBULAN I'!J31+'TRIBULAN II'!J31+'TRIBULAN III'!J31</f>
        <v>#REF!</v>
      </c>
      <c r="K31" s="23" t="e">
        <f t="shared" si="2"/>
        <v>#REF!</v>
      </c>
      <c r="L31" s="128" t="e">
        <f>'TRIBULAN I'!L31+'TRIBULAN II'!L31+'TRIBULAN III'!L31</f>
        <v>#REF!</v>
      </c>
      <c r="M31" s="128" t="e">
        <f>'TRIBULAN I'!M31+'TRIBULAN II'!M31+'TRIBULAN III'!M31</f>
        <v>#REF!</v>
      </c>
      <c r="N31" s="128" t="e">
        <f>'TRIBULAN I'!N31+'TRIBULAN II'!N31+'TRIBULAN III'!N31</f>
        <v>#REF!</v>
      </c>
      <c r="O31" s="19" t="e">
        <f t="shared" si="3"/>
        <v>#REF!</v>
      </c>
      <c r="P31" s="128" t="e">
        <f>'TRIBULAN I'!P31+'TRIBULAN II'!P31+'TRIBULAN III'!P31</f>
        <v>#REF!</v>
      </c>
      <c r="Q31" s="19" t="e">
        <f t="shared" si="4"/>
        <v>#REF!</v>
      </c>
      <c r="R31" s="128" t="e">
        <f>'TRIBULAN I'!R31+'TRIBULAN II'!R31+'TRIBULAN III'!R31</f>
        <v>#REF!</v>
      </c>
      <c r="S31" s="19" t="e">
        <f t="shared" si="5"/>
        <v>#REF!</v>
      </c>
      <c r="T31" s="128" t="e">
        <f>'TRIBULAN I'!T31+'TRIBULAN II'!T31+'TRIBULAN III'!T31</f>
        <v>#REF!</v>
      </c>
      <c r="U31" s="19" t="e">
        <f t="shared" si="6"/>
        <v>#REF!</v>
      </c>
      <c r="V31" s="128" t="e">
        <f>'TRIBULAN I'!V31+'TRIBULAN II'!V31+'TRIBULAN III'!V31</f>
        <v>#REF!</v>
      </c>
      <c r="W31" s="19" t="e">
        <f t="shared" si="7"/>
        <v>#REF!</v>
      </c>
      <c r="X31" s="128" t="e">
        <f>'TRIBULAN I'!X31+'TRIBULAN II'!X31+'TRIBULAN III'!X31</f>
        <v>#REF!</v>
      </c>
      <c r="Y31" s="19" t="e">
        <f t="shared" si="8"/>
        <v>#REF!</v>
      </c>
      <c r="Z31" s="128" t="e">
        <f>'TRIBULAN I'!Z31+'TRIBULAN II'!Z31+'TRIBULAN III'!Z31</f>
        <v>#REF!</v>
      </c>
      <c r="AA31" s="19" t="e">
        <f t="shared" si="9"/>
        <v>#REF!</v>
      </c>
      <c r="AB31" s="128" t="e">
        <f>'TRIBULAN I'!AB31+'TRIBULAN II'!AB31+'TRIBULAN III'!AB31</f>
        <v>#REF!</v>
      </c>
      <c r="AC31" s="19" t="e">
        <f t="shared" si="10"/>
        <v>#REF!</v>
      </c>
      <c r="AD31" s="128" t="e">
        <f>'TRIBULAN I'!AD31+'TRIBULAN II'!AD31+'TRIBULAN III'!AD31</f>
        <v>#REF!</v>
      </c>
      <c r="AE31" s="19" t="e">
        <f t="shared" si="11"/>
        <v>#REF!</v>
      </c>
      <c r="AF31" s="128" t="e">
        <f>'TRIBULAN I'!AF31+'TRIBULAN II'!AF31+'TRIBULAN III'!AF31</f>
        <v>#REF!</v>
      </c>
      <c r="AG31" s="19" t="e">
        <f t="shared" si="12"/>
        <v>#REF!</v>
      </c>
      <c r="AH31" s="128" t="e">
        <f>'TRIBULAN I'!AH31+'TRIBULAN II'!AH31+'TRIBULAN III'!AH31</f>
        <v>#REF!</v>
      </c>
      <c r="AI31" s="19" t="e">
        <f t="shared" si="13"/>
        <v>#REF!</v>
      </c>
      <c r="AJ31" s="128" t="e">
        <f>'TRIBULAN I'!AJ31+'TRIBULAN II'!AJ31+'TRIBULAN III'!AJ31</f>
        <v>#REF!</v>
      </c>
      <c r="AK31" s="19" t="e">
        <f t="shared" si="14"/>
        <v>#REF!</v>
      </c>
      <c r="AL31" s="128" t="e">
        <f>'TRIBULAN I'!AL31+'TRIBULAN II'!AL31+'TRIBULAN III'!AL31</f>
        <v>#REF!</v>
      </c>
      <c r="AM31" s="128" t="e">
        <f>'TRIBULAN I'!AM31+'TRIBULAN II'!AM31+'TRIBULAN III'!AM31</f>
        <v>#REF!</v>
      </c>
      <c r="AN31" s="128" t="e">
        <f>'TRIBULAN I'!AN31+'TRIBULAN II'!AN31+'TRIBULAN III'!AN31</f>
        <v>#REF!</v>
      </c>
      <c r="AO31" s="128" t="e">
        <f>'TRIBULAN I'!AO31+'TRIBULAN II'!AO31+'TRIBULAN III'!AO31</f>
        <v>#REF!</v>
      </c>
      <c r="AP31" s="128" t="e">
        <f>'TRIBULAN I'!AP31+'TRIBULAN II'!AP31+'TRIBULAN III'!AP31</f>
        <v>#REF!</v>
      </c>
      <c r="AQ31" s="128" t="e">
        <f>'TRIBULAN I'!AQ31+'TRIBULAN II'!AQ31+'TRIBULAN III'!AQ31</f>
        <v>#REF!</v>
      </c>
      <c r="AR31" s="128" t="e">
        <f>'TRIBULAN I'!AR31+'TRIBULAN II'!AR31+'TRIBULAN III'!AR31</f>
        <v>#REF!</v>
      </c>
      <c r="AS31" s="128" t="e">
        <f>'TRIBULAN I'!AS31+'TRIBULAN II'!AS31+'TRIBULAN III'!AS31</f>
        <v>#REF!</v>
      </c>
      <c r="AT31" s="128" t="e">
        <f>'TRIBULAN I'!AT31+'TRIBULAN II'!AT31+'TRIBULAN III'!AT31</f>
        <v>#REF!</v>
      </c>
      <c r="AU31" s="128" t="e">
        <f>'TRIBULAN I'!AU31+'TRIBULAN II'!AU31+'TRIBULAN III'!AU31</f>
        <v>#REF!</v>
      </c>
      <c r="AV31" s="128" t="e">
        <f>'TRIBULAN I'!AV31+'TRIBULAN II'!AV31+'TRIBULAN III'!AV31</f>
        <v>#REF!</v>
      </c>
      <c r="AW31" s="128" t="e">
        <f>'TRIBULAN I'!AW31+'TRIBULAN II'!AW31+'TRIBULAN III'!AW31</f>
        <v>#REF!</v>
      </c>
      <c r="AX31" s="128" t="e">
        <f>'TRIBULAN I'!AX31+'TRIBULAN II'!AX31+'TRIBULAN III'!AX31</f>
        <v>#REF!</v>
      </c>
      <c r="AY31" s="128" t="e">
        <f>'TRIBULAN I'!AY31+'TRIBULAN II'!AY31+'TRIBULAN III'!AY31</f>
        <v>#REF!</v>
      </c>
      <c r="AZ31" s="128" t="e">
        <f>'TRIBULAN I'!AZ31+'TRIBULAN II'!AZ31+'TRIBULAN III'!AZ31</f>
        <v>#REF!</v>
      </c>
      <c r="BA31" s="128" t="e">
        <f>'TRIBULAN I'!BA31+'TRIBULAN II'!BA31+'TRIBULAN III'!BA31</f>
        <v>#REF!</v>
      </c>
      <c r="BB31" s="28" t="e">
        <f t="shared" si="15"/>
        <v>#REF!</v>
      </c>
      <c r="BC31" s="128" t="e">
        <f>'TRIBULAN I'!BC31+'TRIBULAN II'!BC31+'TRIBULAN III'!BC31</f>
        <v>#REF!</v>
      </c>
      <c r="BD31" s="28" t="e">
        <f t="shared" si="16"/>
        <v>#REF!</v>
      </c>
      <c r="BE31" s="128" t="e">
        <f>'TRIBULAN I'!BE31+'TRIBULAN II'!BE31+'TRIBULAN III'!BE31</f>
        <v>#REF!</v>
      </c>
      <c r="BF31" s="29" t="e">
        <f t="shared" si="17"/>
        <v>#REF!</v>
      </c>
      <c r="BG31" s="128" t="e">
        <f>'TRIBULAN I'!BG31+'TRIBULAN II'!BG31+'TRIBULAN III'!BG31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'TRIBULAN I'!BK31+'TRIBULAN II'!BK31+'TRIBULAN III'!BK31</f>
        <v>#REF!</v>
      </c>
      <c r="BL31" s="19" t="e">
        <f t="shared" si="21"/>
        <v>#REF!</v>
      </c>
      <c r="BM31" s="128" t="e">
        <f>'TRIBULAN I'!BM31+'TRIBULAN II'!BM31+'TRIBULAN III'!BM31</f>
        <v>#REF!</v>
      </c>
      <c r="BN31" s="19" t="e">
        <f t="shared" si="22"/>
        <v>#REF!</v>
      </c>
      <c r="BO31" s="128" t="e">
        <f>'TRIBULAN I'!BO31+'TRIBULAN II'!BO31+'TRIBULAN III'!BO31</f>
        <v>#REF!</v>
      </c>
      <c r="BP31" s="19" t="e">
        <f t="shared" si="23"/>
        <v>#REF!</v>
      </c>
      <c r="BQ31" s="128" t="e">
        <f>'TRIBULAN I'!BQ31+'TRIBULAN II'!BQ31+'TRIBULAN III'!BQ31</f>
        <v>#REF!</v>
      </c>
      <c r="BR31" s="19" t="e">
        <f t="shared" si="24"/>
        <v>#REF!</v>
      </c>
      <c r="BS31" s="128" t="e">
        <f>'TRIBULAN I'!BS31+'TRIBULAN II'!BS31+'TRIBULAN III'!BS31</f>
        <v>#REF!</v>
      </c>
      <c r="BT31" s="19" t="e">
        <f t="shared" si="25"/>
        <v>#REF!</v>
      </c>
      <c r="BU31" s="128" t="e">
        <f>'TRIBULAN I'!BU31+'TRIBULAN II'!BU31+'TRIBULAN III'!BU31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75"/>
      <c r="B32" s="175"/>
      <c r="C32" s="32" t="s">
        <v>83</v>
      </c>
      <c r="D32" s="128" t="e">
        <f>'TRIBULAN I'!D32+'TRIBULAN II'!D32+'TRIBULAN III'!D32</f>
        <v>#REF!</v>
      </c>
      <c r="E32" s="128" t="e">
        <f>'TRIBULAN I'!E32+'TRIBULAN II'!E32+'TRIBULAN III'!E32</f>
        <v>#REF!</v>
      </c>
      <c r="F32" s="128" t="e">
        <f>'TRIBULAN I'!F32+'TRIBULAN II'!F32+'TRIBULAN III'!F32</f>
        <v>#REF!</v>
      </c>
      <c r="G32" s="19" t="e">
        <f t="shared" si="0"/>
        <v>#REF!</v>
      </c>
      <c r="H32" s="128" t="e">
        <f>'TRIBULAN I'!H32+'TRIBULAN II'!H32+'TRIBULAN III'!H32</f>
        <v>#REF!</v>
      </c>
      <c r="I32" s="21" t="e">
        <f t="shared" si="1"/>
        <v>#REF!</v>
      </c>
      <c r="J32" s="128" t="e">
        <f>'TRIBULAN I'!J32+'TRIBULAN II'!J32+'TRIBULAN III'!J32</f>
        <v>#REF!</v>
      </c>
      <c r="K32" s="23" t="e">
        <f t="shared" si="2"/>
        <v>#REF!</v>
      </c>
      <c r="L32" s="128" t="e">
        <f>'TRIBULAN I'!L32+'TRIBULAN II'!L32+'TRIBULAN III'!L32</f>
        <v>#REF!</v>
      </c>
      <c r="M32" s="128" t="e">
        <f>'TRIBULAN I'!M32+'TRIBULAN II'!M32+'TRIBULAN III'!M32</f>
        <v>#REF!</v>
      </c>
      <c r="N32" s="128" t="e">
        <f>'TRIBULAN I'!N32+'TRIBULAN II'!N32+'TRIBULAN III'!N32</f>
        <v>#REF!</v>
      </c>
      <c r="O32" s="19" t="e">
        <f t="shared" si="3"/>
        <v>#REF!</v>
      </c>
      <c r="P32" s="128" t="e">
        <f>'TRIBULAN I'!P32+'TRIBULAN II'!P32+'TRIBULAN III'!P32</f>
        <v>#REF!</v>
      </c>
      <c r="Q32" s="19" t="e">
        <f t="shared" si="4"/>
        <v>#REF!</v>
      </c>
      <c r="R32" s="128" t="e">
        <f>'TRIBULAN I'!R32+'TRIBULAN II'!R32+'TRIBULAN III'!R32</f>
        <v>#REF!</v>
      </c>
      <c r="S32" s="19" t="e">
        <f t="shared" si="5"/>
        <v>#REF!</v>
      </c>
      <c r="T32" s="128" t="e">
        <f>'TRIBULAN I'!T32+'TRIBULAN II'!T32+'TRIBULAN III'!T32</f>
        <v>#REF!</v>
      </c>
      <c r="U32" s="19" t="e">
        <f t="shared" si="6"/>
        <v>#REF!</v>
      </c>
      <c r="V32" s="128" t="e">
        <f>'TRIBULAN I'!V32+'TRIBULAN II'!V32+'TRIBULAN III'!V32</f>
        <v>#REF!</v>
      </c>
      <c r="W32" s="19" t="e">
        <f t="shared" si="7"/>
        <v>#REF!</v>
      </c>
      <c r="X32" s="128" t="e">
        <f>'TRIBULAN I'!X32+'TRIBULAN II'!X32+'TRIBULAN III'!X32</f>
        <v>#REF!</v>
      </c>
      <c r="Y32" s="19" t="e">
        <f t="shared" si="8"/>
        <v>#REF!</v>
      </c>
      <c r="Z32" s="128" t="e">
        <f>'TRIBULAN I'!Z32+'TRIBULAN II'!Z32+'TRIBULAN III'!Z32</f>
        <v>#REF!</v>
      </c>
      <c r="AA32" s="19" t="e">
        <f t="shared" si="9"/>
        <v>#REF!</v>
      </c>
      <c r="AB32" s="128" t="e">
        <f>'TRIBULAN I'!AB32+'TRIBULAN II'!AB32+'TRIBULAN III'!AB32</f>
        <v>#REF!</v>
      </c>
      <c r="AC32" s="19" t="e">
        <f t="shared" si="10"/>
        <v>#REF!</v>
      </c>
      <c r="AD32" s="128" t="e">
        <f>'TRIBULAN I'!AD32+'TRIBULAN II'!AD32+'TRIBULAN III'!AD32</f>
        <v>#REF!</v>
      </c>
      <c r="AE32" s="19" t="e">
        <f t="shared" si="11"/>
        <v>#REF!</v>
      </c>
      <c r="AF32" s="128" t="e">
        <f>'TRIBULAN I'!AF32+'TRIBULAN II'!AF32+'TRIBULAN III'!AF32</f>
        <v>#REF!</v>
      </c>
      <c r="AG32" s="19" t="e">
        <f t="shared" si="12"/>
        <v>#REF!</v>
      </c>
      <c r="AH32" s="128" t="e">
        <f>'TRIBULAN I'!AH32+'TRIBULAN II'!AH32+'TRIBULAN III'!AH32</f>
        <v>#REF!</v>
      </c>
      <c r="AI32" s="19" t="e">
        <f t="shared" si="13"/>
        <v>#REF!</v>
      </c>
      <c r="AJ32" s="128" t="e">
        <f>'TRIBULAN I'!AJ32+'TRIBULAN II'!AJ32+'TRIBULAN III'!AJ32</f>
        <v>#REF!</v>
      </c>
      <c r="AK32" s="19" t="e">
        <f t="shared" si="14"/>
        <v>#REF!</v>
      </c>
      <c r="AL32" s="128" t="e">
        <f>'TRIBULAN I'!AL32+'TRIBULAN II'!AL32+'TRIBULAN III'!AL32</f>
        <v>#REF!</v>
      </c>
      <c r="AM32" s="128" t="e">
        <f>'TRIBULAN I'!AM32+'TRIBULAN II'!AM32+'TRIBULAN III'!AM32</f>
        <v>#REF!</v>
      </c>
      <c r="AN32" s="128" t="e">
        <f>'TRIBULAN I'!AN32+'TRIBULAN II'!AN32+'TRIBULAN III'!AN32</f>
        <v>#REF!</v>
      </c>
      <c r="AO32" s="128" t="e">
        <f>'TRIBULAN I'!AO32+'TRIBULAN II'!AO32+'TRIBULAN III'!AO32</f>
        <v>#REF!</v>
      </c>
      <c r="AP32" s="128" t="e">
        <f>'TRIBULAN I'!AP32+'TRIBULAN II'!AP32+'TRIBULAN III'!AP32</f>
        <v>#REF!</v>
      </c>
      <c r="AQ32" s="128" t="e">
        <f>'TRIBULAN I'!AQ32+'TRIBULAN II'!AQ32+'TRIBULAN III'!AQ32</f>
        <v>#REF!</v>
      </c>
      <c r="AR32" s="128" t="e">
        <f>'TRIBULAN I'!AR32+'TRIBULAN II'!AR32+'TRIBULAN III'!AR32</f>
        <v>#REF!</v>
      </c>
      <c r="AS32" s="128" t="e">
        <f>'TRIBULAN I'!AS32+'TRIBULAN II'!AS32+'TRIBULAN III'!AS32</f>
        <v>#REF!</v>
      </c>
      <c r="AT32" s="128" t="e">
        <f>'TRIBULAN I'!AT32+'TRIBULAN II'!AT32+'TRIBULAN III'!AT32</f>
        <v>#REF!</v>
      </c>
      <c r="AU32" s="128" t="e">
        <f>'TRIBULAN I'!AU32+'TRIBULAN II'!AU32+'TRIBULAN III'!AU32</f>
        <v>#REF!</v>
      </c>
      <c r="AV32" s="128" t="e">
        <f>'TRIBULAN I'!AV32+'TRIBULAN II'!AV32+'TRIBULAN III'!AV32</f>
        <v>#REF!</v>
      </c>
      <c r="AW32" s="128" t="e">
        <f>'TRIBULAN I'!AW32+'TRIBULAN II'!AW32+'TRIBULAN III'!AW32</f>
        <v>#REF!</v>
      </c>
      <c r="AX32" s="128" t="e">
        <f>'TRIBULAN I'!AX32+'TRIBULAN II'!AX32+'TRIBULAN III'!AX32</f>
        <v>#REF!</v>
      </c>
      <c r="AY32" s="128" t="e">
        <f>'TRIBULAN I'!AY32+'TRIBULAN II'!AY32+'TRIBULAN III'!AY32</f>
        <v>#REF!</v>
      </c>
      <c r="AZ32" s="128" t="e">
        <f>'TRIBULAN I'!AZ32+'TRIBULAN II'!AZ32+'TRIBULAN III'!AZ32</f>
        <v>#REF!</v>
      </c>
      <c r="BA32" s="128" t="e">
        <f>'TRIBULAN I'!BA32+'TRIBULAN II'!BA32+'TRIBULAN III'!BA32</f>
        <v>#REF!</v>
      </c>
      <c r="BB32" s="28" t="e">
        <f t="shared" si="15"/>
        <v>#REF!</v>
      </c>
      <c r="BC32" s="128" t="e">
        <f>'TRIBULAN I'!BC32+'TRIBULAN II'!BC32+'TRIBULAN III'!BC32</f>
        <v>#REF!</v>
      </c>
      <c r="BD32" s="28" t="e">
        <f t="shared" si="16"/>
        <v>#REF!</v>
      </c>
      <c r="BE32" s="128" t="e">
        <f>'TRIBULAN I'!BE32+'TRIBULAN II'!BE32+'TRIBULAN III'!BE32</f>
        <v>#REF!</v>
      </c>
      <c r="BF32" s="29" t="e">
        <f t="shared" si="17"/>
        <v>#REF!</v>
      </c>
      <c r="BG32" s="128" t="e">
        <f>'TRIBULAN I'!BG32+'TRIBULAN II'!BG32+'TRIBULAN III'!BG32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'TRIBULAN I'!BK32+'TRIBULAN II'!BK32+'TRIBULAN III'!BK32</f>
        <v>#REF!</v>
      </c>
      <c r="BL32" s="19" t="e">
        <f t="shared" si="21"/>
        <v>#REF!</v>
      </c>
      <c r="BM32" s="128" t="e">
        <f>'TRIBULAN I'!BM32+'TRIBULAN II'!BM32+'TRIBULAN III'!BM32</f>
        <v>#REF!</v>
      </c>
      <c r="BN32" s="19" t="e">
        <f t="shared" si="22"/>
        <v>#REF!</v>
      </c>
      <c r="BO32" s="128" t="e">
        <f>'TRIBULAN I'!BO32+'TRIBULAN II'!BO32+'TRIBULAN III'!BO32</f>
        <v>#REF!</v>
      </c>
      <c r="BP32" s="19" t="e">
        <f t="shared" si="23"/>
        <v>#REF!</v>
      </c>
      <c r="BQ32" s="128" t="e">
        <f>'TRIBULAN I'!BQ32+'TRIBULAN II'!BQ32+'TRIBULAN III'!BQ32</f>
        <v>#REF!</v>
      </c>
      <c r="BR32" s="19" t="e">
        <f t="shared" si="24"/>
        <v>#REF!</v>
      </c>
      <c r="BS32" s="128" t="e">
        <f>'TRIBULAN I'!BS32+'TRIBULAN II'!BS32+'TRIBULAN III'!BS32</f>
        <v>#REF!</v>
      </c>
      <c r="BT32" s="19" t="e">
        <f t="shared" si="25"/>
        <v>#REF!</v>
      </c>
      <c r="BU32" s="128" t="e">
        <f>'TRIBULAN I'!BU32+'TRIBULAN II'!BU32+'TRIBULAN III'!BU32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'TRIBULAN I'!D33+'TRIBULAN II'!D33+'TRIBULAN III'!D33</f>
        <v>#REF!</v>
      </c>
      <c r="E33" s="129" t="e">
        <f>'TRIBULAN I'!E33+'TRIBULAN II'!E33+'TRIBULAN III'!E33</f>
        <v>#REF!</v>
      </c>
      <c r="F33" s="129" t="e">
        <f>'TRIBULAN I'!F33+'TRIBULAN II'!F33+'TRIBULAN III'!F33</f>
        <v>#REF!</v>
      </c>
      <c r="G33" s="19" t="e">
        <f t="shared" si="0"/>
        <v>#REF!</v>
      </c>
      <c r="H33" s="129" t="e">
        <f>'TRIBULAN I'!H33+'TRIBULAN II'!H33+'TRIBULAN III'!H33</f>
        <v>#REF!</v>
      </c>
      <c r="I33" s="21" t="e">
        <f t="shared" si="1"/>
        <v>#REF!</v>
      </c>
      <c r="J33" s="129" t="e">
        <f>'TRIBULAN I'!J33+'TRIBULAN II'!J33+'TRIBULAN III'!J33</f>
        <v>#REF!</v>
      </c>
      <c r="K33" s="23" t="e">
        <f t="shared" si="2"/>
        <v>#REF!</v>
      </c>
      <c r="L33" s="129" t="e">
        <f>'TRIBULAN I'!L33+'TRIBULAN II'!L33+'TRIBULAN III'!L33</f>
        <v>#REF!</v>
      </c>
      <c r="M33" s="129" t="e">
        <f>'TRIBULAN I'!M33+'TRIBULAN II'!M33+'TRIBULAN III'!M33</f>
        <v>#REF!</v>
      </c>
      <c r="N33" s="129" t="e">
        <f>'TRIBULAN I'!N33+'TRIBULAN II'!N33+'TRIBULAN III'!N33</f>
        <v>#REF!</v>
      </c>
      <c r="O33" s="19" t="e">
        <f t="shared" si="3"/>
        <v>#REF!</v>
      </c>
      <c r="P33" s="129" t="e">
        <f>'TRIBULAN I'!P33+'TRIBULAN II'!P33+'TRIBULAN III'!P33</f>
        <v>#REF!</v>
      </c>
      <c r="Q33" s="19" t="e">
        <f t="shared" si="4"/>
        <v>#REF!</v>
      </c>
      <c r="R33" s="129" t="e">
        <f>'TRIBULAN I'!R33+'TRIBULAN II'!R33+'TRIBULAN III'!R33</f>
        <v>#REF!</v>
      </c>
      <c r="S33" s="19" t="e">
        <f t="shared" si="5"/>
        <v>#REF!</v>
      </c>
      <c r="T33" s="129" t="e">
        <f>'TRIBULAN I'!T33+'TRIBULAN II'!T33+'TRIBULAN III'!T33</f>
        <v>#REF!</v>
      </c>
      <c r="U33" s="19" t="e">
        <f t="shared" si="6"/>
        <v>#REF!</v>
      </c>
      <c r="V33" s="129" t="e">
        <f>'TRIBULAN I'!V33+'TRIBULAN II'!V33+'TRIBULAN III'!V33</f>
        <v>#REF!</v>
      </c>
      <c r="W33" s="19" t="e">
        <f t="shared" si="7"/>
        <v>#REF!</v>
      </c>
      <c r="X33" s="129" t="e">
        <f>'TRIBULAN I'!X33+'TRIBULAN II'!X33+'TRIBULAN III'!X33</f>
        <v>#REF!</v>
      </c>
      <c r="Y33" s="19" t="e">
        <f t="shared" si="8"/>
        <v>#REF!</v>
      </c>
      <c r="Z33" s="129" t="e">
        <f>'TRIBULAN I'!Z33+'TRIBULAN II'!Z33+'TRIBULAN III'!Z33</f>
        <v>#REF!</v>
      </c>
      <c r="AA33" s="19" t="e">
        <f t="shared" si="9"/>
        <v>#REF!</v>
      </c>
      <c r="AB33" s="129" t="e">
        <f>'TRIBULAN I'!AB33+'TRIBULAN II'!AB33+'TRIBULAN III'!AB33</f>
        <v>#REF!</v>
      </c>
      <c r="AC33" s="19" t="e">
        <f t="shared" si="10"/>
        <v>#REF!</v>
      </c>
      <c r="AD33" s="129" t="e">
        <f>'TRIBULAN I'!AD33+'TRIBULAN II'!AD33+'TRIBULAN III'!AD33</f>
        <v>#REF!</v>
      </c>
      <c r="AE33" s="19" t="e">
        <f t="shared" si="11"/>
        <v>#REF!</v>
      </c>
      <c r="AF33" s="129" t="e">
        <f>'TRIBULAN I'!AF33+'TRIBULAN II'!AF33+'TRIBULAN III'!AF33</f>
        <v>#REF!</v>
      </c>
      <c r="AG33" s="19" t="e">
        <f t="shared" si="12"/>
        <v>#REF!</v>
      </c>
      <c r="AH33" s="129" t="e">
        <f>'TRIBULAN I'!AH33+'TRIBULAN II'!AH33+'TRIBULAN III'!AH33</f>
        <v>#REF!</v>
      </c>
      <c r="AI33" s="19" t="e">
        <f t="shared" si="13"/>
        <v>#REF!</v>
      </c>
      <c r="AJ33" s="129" t="e">
        <f>'TRIBULAN I'!AJ33+'TRIBULAN II'!AJ33+'TRIBULAN III'!AJ33</f>
        <v>#REF!</v>
      </c>
      <c r="AK33" s="19" t="e">
        <f t="shared" si="14"/>
        <v>#REF!</v>
      </c>
      <c r="AL33" s="129" t="e">
        <f>'TRIBULAN I'!AL33+'TRIBULAN II'!AL33+'TRIBULAN III'!AL33</f>
        <v>#REF!</v>
      </c>
      <c r="AM33" s="129" t="e">
        <f>'TRIBULAN I'!AM33+'TRIBULAN II'!AM33+'TRIBULAN III'!AM33</f>
        <v>#REF!</v>
      </c>
      <c r="AN33" s="129" t="e">
        <f>'TRIBULAN I'!AN33+'TRIBULAN II'!AN33+'TRIBULAN III'!AN33</f>
        <v>#REF!</v>
      </c>
      <c r="AO33" s="129" t="e">
        <f>'TRIBULAN I'!AO33+'TRIBULAN II'!AO33+'TRIBULAN III'!AO33</f>
        <v>#REF!</v>
      </c>
      <c r="AP33" s="129" t="e">
        <f>'TRIBULAN I'!AP33+'TRIBULAN II'!AP33+'TRIBULAN III'!AP33</f>
        <v>#REF!</v>
      </c>
      <c r="AQ33" s="129" t="e">
        <f>'TRIBULAN I'!AQ33+'TRIBULAN II'!AQ33+'TRIBULAN III'!AQ33</f>
        <v>#REF!</v>
      </c>
      <c r="AR33" s="129" t="e">
        <f>'TRIBULAN I'!AR33+'TRIBULAN II'!AR33+'TRIBULAN III'!AR33</f>
        <v>#REF!</v>
      </c>
      <c r="AS33" s="129" t="e">
        <f>'TRIBULAN I'!AS33+'TRIBULAN II'!AS33+'TRIBULAN III'!AS33</f>
        <v>#REF!</v>
      </c>
      <c r="AT33" s="129" t="e">
        <f>'TRIBULAN I'!AT33+'TRIBULAN II'!AT33+'TRIBULAN III'!AT33</f>
        <v>#REF!</v>
      </c>
      <c r="AU33" s="129" t="e">
        <f>'TRIBULAN I'!AU33+'TRIBULAN II'!AU33+'TRIBULAN III'!AU33</f>
        <v>#REF!</v>
      </c>
      <c r="AV33" s="129" t="e">
        <f>'TRIBULAN I'!AV33+'TRIBULAN II'!AV33+'TRIBULAN III'!AV33</f>
        <v>#REF!</v>
      </c>
      <c r="AW33" s="129" t="e">
        <f>'TRIBULAN I'!AW33+'TRIBULAN II'!AW33+'TRIBULAN III'!AW33</f>
        <v>#REF!</v>
      </c>
      <c r="AX33" s="129" t="e">
        <f>'TRIBULAN I'!AX33+'TRIBULAN II'!AX33+'TRIBULAN III'!AX33</f>
        <v>#REF!</v>
      </c>
      <c r="AY33" s="129" t="e">
        <f>'TRIBULAN I'!AY33+'TRIBULAN II'!AY33+'TRIBULAN III'!AY33</f>
        <v>#REF!</v>
      </c>
      <c r="AZ33" s="129" t="e">
        <f>'TRIBULAN I'!AZ33+'TRIBULAN II'!AZ33+'TRIBULAN III'!AZ33</f>
        <v>#REF!</v>
      </c>
      <c r="BA33" s="129" t="e">
        <f>'TRIBULAN I'!BA33+'TRIBULAN II'!BA33+'TRIBULAN III'!BA33</f>
        <v>#REF!</v>
      </c>
      <c r="BB33" s="28" t="e">
        <f t="shared" si="15"/>
        <v>#REF!</v>
      </c>
      <c r="BC33" s="129" t="e">
        <f>'TRIBULAN I'!BC33+'TRIBULAN II'!BC33+'TRIBULAN III'!BC33</f>
        <v>#REF!</v>
      </c>
      <c r="BD33" s="28" t="e">
        <f t="shared" si="16"/>
        <v>#REF!</v>
      </c>
      <c r="BE33" s="129" t="e">
        <f>'TRIBULAN I'!BE33+'TRIBULAN II'!BE33+'TRIBULAN III'!BE33</f>
        <v>#REF!</v>
      </c>
      <c r="BF33" s="29" t="e">
        <f t="shared" si="17"/>
        <v>#REF!</v>
      </c>
      <c r="BG33" s="129" t="e">
        <f>'TRIBULAN I'!BG33+'TRIBULAN II'!BG33+'TRIBULAN III'!BG33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'TRIBULAN I'!BK33+'TRIBULAN II'!BK33+'TRIBULAN III'!BK33</f>
        <v>#REF!</v>
      </c>
      <c r="BL33" s="19" t="e">
        <f t="shared" si="21"/>
        <v>#REF!</v>
      </c>
      <c r="BM33" s="129" t="e">
        <f>'TRIBULAN I'!BM33+'TRIBULAN II'!BM33+'TRIBULAN III'!BM33</f>
        <v>#REF!</v>
      </c>
      <c r="BN33" s="19" t="e">
        <f t="shared" si="22"/>
        <v>#REF!</v>
      </c>
      <c r="BO33" s="129" t="e">
        <f>'TRIBULAN I'!BO33+'TRIBULAN II'!BO33+'TRIBULAN III'!BO33</f>
        <v>#REF!</v>
      </c>
      <c r="BP33" s="19" t="e">
        <f t="shared" si="23"/>
        <v>#REF!</v>
      </c>
      <c r="BQ33" s="129" t="e">
        <f>'TRIBULAN I'!BQ33+'TRIBULAN II'!BQ33+'TRIBULAN III'!BQ33</f>
        <v>#REF!</v>
      </c>
      <c r="BR33" s="19" t="e">
        <f t="shared" si="24"/>
        <v>#REF!</v>
      </c>
      <c r="BS33" s="129" t="e">
        <f>'TRIBULAN I'!BS33+'TRIBULAN II'!BS33+'TRIBULAN III'!BS33</f>
        <v>#REF!</v>
      </c>
      <c r="BT33" s="19" t="e">
        <f t="shared" si="25"/>
        <v>#REF!</v>
      </c>
      <c r="BU33" s="129" t="e">
        <f>'TRIBULAN I'!BU33+'TRIBULAN II'!BU33+'TRIBULAN III'!BU33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98">
        <v>6</v>
      </c>
      <c r="B34" s="198" t="s">
        <v>84</v>
      </c>
      <c r="C34" s="32" t="s">
        <v>85</v>
      </c>
      <c r="D34" s="128" t="e">
        <f>'TRIBULAN I'!D34+'TRIBULAN II'!D34+'TRIBULAN III'!D34</f>
        <v>#REF!</v>
      </c>
      <c r="E34" s="128" t="e">
        <f>'TRIBULAN I'!E34+'TRIBULAN II'!E34+'TRIBULAN III'!E34</f>
        <v>#REF!</v>
      </c>
      <c r="F34" s="128" t="e">
        <f>'TRIBULAN I'!F34+'TRIBULAN II'!F34+'TRIBULAN III'!F34</f>
        <v>#REF!</v>
      </c>
      <c r="G34" s="19" t="e">
        <f t="shared" si="0"/>
        <v>#REF!</v>
      </c>
      <c r="H34" s="128" t="e">
        <f>'TRIBULAN I'!H34+'TRIBULAN II'!H34+'TRIBULAN III'!H34</f>
        <v>#REF!</v>
      </c>
      <c r="I34" s="21" t="e">
        <f t="shared" si="1"/>
        <v>#REF!</v>
      </c>
      <c r="J34" s="128" t="e">
        <f>'TRIBULAN I'!J34+'TRIBULAN II'!J34+'TRIBULAN III'!J34</f>
        <v>#REF!</v>
      </c>
      <c r="K34" s="23" t="e">
        <f t="shared" si="2"/>
        <v>#REF!</v>
      </c>
      <c r="L34" s="128" t="e">
        <f>'TRIBULAN I'!L34+'TRIBULAN II'!L34+'TRIBULAN III'!L34</f>
        <v>#REF!</v>
      </c>
      <c r="M34" s="128" t="e">
        <f>'TRIBULAN I'!M34+'TRIBULAN II'!M34+'TRIBULAN III'!M34</f>
        <v>#REF!</v>
      </c>
      <c r="N34" s="128" t="e">
        <f>'TRIBULAN I'!N34+'TRIBULAN II'!N34+'TRIBULAN III'!N34</f>
        <v>#REF!</v>
      </c>
      <c r="O34" s="19" t="e">
        <f t="shared" si="3"/>
        <v>#REF!</v>
      </c>
      <c r="P34" s="128" t="e">
        <f>'TRIBULAN I'!P34+'TRIBULAN II'!P34+'TRIBULAN III'!P34</f>
        <v>#REF!</v>
      </c>
      <c r="Q34" s="19" t="e">
        <f t="shared" si="4"/>
        <v>#REF!</v>
      </c>
      <c r="R34" s="128" t="e">
        <f>'TRIBULAN I'!R34+'TRIBULAN II'!R34+'TRIBULAN III'!R34</f>
        <v>#REF!</v>
      </c>
      <c r="S34" s="19" t="e">
        <f t="shared" si="5"/>
        <v>#REF!</v>
      </c>
      <c r="T34" s="128" t="e">
        <f>'TRIBULAN I'!T34+'TRIBULAN II'!T34+'TRIBULAN III'!T34</f>
        <v>#REF!</v>
      </c>
      <c r="U34" s="19" t="e">
        <f t="shared" si="6"/>
        <v>#REF!</v>
      </c>
      <c r="V34" s="128" t="e">
        <f>'TRIBULAN I'!V34+'TRIBULAN II'!V34+'TRIBULAN III'!V34</f>
        <v>#REF!</v>
      </c>
      <c r="W34" s="19" t="e">
        <f t="shared" si="7"/>
        <v>#REF!</v>
      </c>
      <c r="X34" s="128" t="e">
        <f>'TRIBULAN I'!X34+'TRIBULAN II'!X34+'TRIBULAN III'!X34</f>
        <v>#REF!</v>
      </c>
      <c r="Y34" s="19" t="e">
        <f t="shared" si="8"/>
        <v>#REF!</v>
      </c>
      <c r="Z34" s="128" t="e">
        <f>'TRIBULAN I'!Z34+'TRIBULAN II'!Z34+'TRIBULAN III'!Z34</f>
        <v>#REF!</v>
      </c>
      <c r="AA34" s="19" t="e">
        <f t="shared" si="9"/>
        <v>#REF!</v>
      </c>
      <c r="AB34" s="128" t="e">
        <f>'TRIBULAN I'!AB34+'TRIBULAN II'!AB34+'TRIBULAN III'!AB34</f>
        <v>#REF!</v>
      </c>
      <c r="AC34" s="19" t="e">
        <f t="shared" si="10"/>
        <v>#REF!</v>
      </c>
      <c r="AD34" s="128" t="e">
        <f>'TRIBULAN I'!AD34+'TRIBULAN II'!AD34+'TRIBULAN III'!AD34</f>
        <v>#REF!</v>
      </c>
      <c r="AE34" s="19" t="e">
        <f t="shared" si="11"/>
        <v>#REF!</v>
      </c>
      <c r="AF34" s="128" t="e">
        <f>'TRIBULAN I'!AF34+'TRIBULAN II'!AF34+'TRIBULAN III'!AF34</f>
        <v>#REF!</v>
      </c>
      <c r="AG34" s="19" t="e">
        <f t="shared" si="12"/>
        <v>#REF!</v>
      </c>
      <c r="AH34" s="128" t="e">
        <f>'TRIBULAN I'!AH34+'TRIBULAN II'!AH34+'TRIBULAN III'!AH34</f>
        <v>#REF!</v>
      </c>
      <c r="AI34" s="19" t="e">
        <f t="shared" si="13"/>
        <v>#REF!</v>
      </c>
      <c r="AJ34" s="128" t="e">
        <f>'TRIBULAN I'!AJ34+'TRIBULAN II'!AJ34+'TRIBULAN III'!AJ34</f>
        <v>#REF!</v>
      </c>
      <c r="AK34" s="19" t="e">
        <f t="shared" si="14"/>
        <v>#REF!</v>
      </c>
      <c r="AL34" s="128" t="e">
        <f>'TRIBULAN I'!AL34+'TRIBULAN II'!AL34+'TRIBULAN III'!AL34</f>
        <v>#REF!</v>
      </c>
      <c r="AM34" s="128" t="e">
        <f>'TRIBULAN I'!AM34+'TRIBULAN II'!AM34+'TRIBULAN III'!AM34</f>
        <v>#REF!</v>
      </c>
      <c r="AN34" s="128" t="e">
        <f>'TRIBULAN I'!AN34+'TRIBULAN II'!AN34+'TRIBULAN III'!AN34</f>
        <v>#REF!</v>
      </c>
      <c r="AO34" s="128" t="e">
        <f>'TRIBULAN I'!AO34+'TRIBULAN II'!AO34+'TRIBULAN III'!AO34</f>
        <v>#REF!</v>
      </c>
      <c r="AP34" s="128" t="e">
        <f>'TRIBULAN I'!AP34+'TRIBULAN II'!AP34+'TRIBULAN III'!AP34</f>
        <v>#REF!</v>
      </c>
      <c r="AQ34" s="128" t="e">
        <f>'TRIBULAN I'!AQ34+'TRIBULAN II'!AQ34+'TRIBULAN III'!AQ34</f>
        <v>#REF!</v>
      </c>
      <c r="AR34" s="128" t="e">
        <f>'TRIBULAN I'!AR34+'TRIBULAN II'!AR34+'TRIBULAN III'!AR34</f>
        <v>#REF!</v>
      </c>
      <c r="AS34" s="128" t="e">
        <f>'TRIBULAN I'!AS34+'TRIBULAN II'!AS34+'TRIBULAN III'!AS34</f>
        <v>#REF!</v>
      </c>
      <c r="AT34" s="128" t="e">
        <f>'TRIBULAN I'!AT34+'TRIBULAN II'!AT34+'TRIBULAN III'!AT34</f>
        <v>#REF!</v>
      </c>
      <c r="AU34" s="128" t="e">
        <f>'TRIBULAN I'!AU34+'TRIBULAN II'!AU34+'TRIBULAN III'!AU34</f>
        <v>#REF!</v>
      </c>
      <c r="AV34" s="128" t="e">
        <f>'TRIBULAN I'!AV34+'TRIBULAN II'!AV34+'TRIBULAN III'!AV34</f>
        <v>#REF!</v>
      </c>
      <c r="AW34" s="128" t="e">
        <f>'TRIBULAN I'!AW34+'TRIBULAN II'!AW34+'TRIBULAN III'!AW34</f>
        <v>#REF!</v>
      </c>
      <c r="AX34" s="128" t="e">
        <f>'TRIBULAN I'!AX34+'TRIBULAN II'!AX34+'TRIBULAN III'!AX34</f>
        <v>#REF!</v>
      </c>
      <c r="AY34" s="128" t="e">
        <f>'TRIBULAN I'!AY34+'TRIBULAN II'!AY34+'TRIBULAN III'!AY34</f>
        <v>#REF!</v>
      </c>
      <c r="AZ34" s="128" t="e">
        <f>'TRIBULAN I'!AZ34+'TRIBULAN II'!AZ34+'TRIBULAN III'!AZ34</f>
        <v>#REF!</v>
      </c>
      <c r="BA34" s="128" t="e">
        <f>'TRIBULAN I'!BA34+'TRIBULAN II'!BA34+'TRIBULAN III'!BA34</f>
        <v>#REF!</v>
      </c>
      <c r="BB34" s="28" t="e">
        <f t="shared" si="15"/>
        <v>#REF!</v>
      </c>
      <c r="BC34" s="128" t="e">
        <f>'TRIBULAN I'!BC34+'TRIBULAN II'!BC34+'TRIBULAN III'!BC34</f>
        <v>#REF!</v>
      </c>
      <c r="BD34" s="28" t="e">
        <f t="shared" si="16"/>
        <v>#REF!</v>
      </c>
      <c r="BE34" s="128" t="e">
        <f>'TRIBULAN I'!BE34+'TRIBULAN II'!BE34+'TRIBULAN III'!BE34</f>
        <v>#REF!</v>
      </c>
      <c r="BF34" s="29" t="e">
        <f t="shared" si="17"/>
        <v>#REF!</v>
      </c>
      <c r="BG34" s="128" t="e">
        <f>'TRIBULAN I'!BG34+'TRIBULAN II'!BG34+'TRIBULAN III'!BG34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'TRIBULAN I'!BK34+'TRIBULAN II'!BK34+'TRIBULAN III'!BK34</f>
        <v>#REF!</v>
      </c>
      <c r="BL34" s="19" t="e">
        <f t="shared" si="21"/>
        <v>#REF!</v>
      </c>
      <c r="BM34" s="128" t="e">
        <f>'TRIBULAN I'!BM34+'TRIBULAN II'!BM34+'TRIBULAN III'!BM34</f>
        <v>#REF!</v>
      </c>
      <c r="BN34" s="19" t="e">
        <f t="shared" si="22"/>
        <v>#REF!</v>
      </c>
      <c r="BO34" s="128" t="e">
        <f>'TRIBULAN I'!BO34+'TRIBULAN II'!BO34+'TRIBULAN III'!BO34</f>
        <v>#REF!</v>
      </c>
      <c r="BP34" s="19" t="e">
        <f t="shared" si="23"/>
        <v>#REF!</v>
      </c>
      <c r="BQ34" s="128" t="e">
        <f>'TRIBULAN I'!BQ34+'TRIBULAN II'!BQ34+'TRIBULAN III'!BQ34</f>
        <v>#REF!</v>
      </c>
      <c r="BR34" s="19" t="e">
        <f t="shared" si="24"/>
        <v>#REF!</v>
      </c>
      <c r="BS34" s="128" t="e">
        <f>'TRIBULAN I'!BS34+'TRIBULAN II'!BS34+'TRIBULAN III'!BS34</f>
        <v>#REF!</v>
      </c>
      <c r="BT34" s="19" t="e">
        <f t="shared" si="25"/>
        <v>#REF!</v>
      </c>
      <c r="BU34" s="128" t="e">
        <f>'TRIBULAN I'!BU34+'TRIBULAN II'!BU34+'TRIBULAN III'!BU34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75"/>
      <c r="B35" s="175"/>
      <c r="C35" s="32" t="s">
        <v>86</v>
      </c>
      <c r="D35" s="128" t="e">
        <f>'TRIBULAN I'!D35+'TRIBULAN II'!D35+'TRIBULAN III'!D35</f>
        <v>#REF!</v>
      </c>
      <c r="E35" s="128" t="e">
        <f>'TRIBULAN I'!E35+'TRIBULAN II'!E35+'TRIBULAN III'!E35</f>
        <v>#REF!</v>
      </c>
      <c r="F35" s="128" t="e">
        <f>'TRIBULAN I'!F35+'TRIBULAN II'!F35+'TRIBULAN III'!F35</f>
        <v>#REF!</v>
      </c>
      <c r="G35" s="19" t="e">
        <f t="shared" si="0"/>
        <v>#REF!</v>
      </c>
      <c r="H35" s="128" t="e">
        <f>'TRIBULAN I'!H35+'TRIBULAN II'!H35+'TRIBULAN III'!H35</f>
        <v>#REF!</v>
      </c>
      <c r="I35" s="21" t="e">
        <f t="shared" si="1"/>
        <v>#REF!</v>
      </c>
      <c r="J35" s="128" t="e">
        <f>'TRIBULAN I'!J35+'TRIBULAN II'!J35+'TRIBULAN III'!J35</f>
        <v>#REF!</v>
      </c>
      <c r="K35" s="23" t="e">
        <f t="shared" si="2"/>
        <v>#REF!</v>
      </c>
      <c r="L35" s="128" t="e">
        <f>'TRIBULAN I'!L35+'TRIBULAN II'!L35+'TRIBULAN III'!L35</f>
        <v>#REF!</v>
      </c>
      <c r="M35" s="128" t="e">
        <f>'TRIBULAN I'!M35+'TRIBULAN II'!M35+'TRIBULAN III'!M35</f>
        <v>#REF!</v>
      </c>
      <c r="N35" s="128" t="e">
        <f>'TRIBULAN I'!N35+'TRIBULAN II'!N35+'TRIBULAN III'!N35</f>
        <v>#REF!</v>
      </c>
      <c r="O35" s="19" t="e">
        <f t="shared" si="3"/>
        <v>#REF!</v>
      </c>
      <c r="P35" s="128" t="e">
        <f>'TRIBULAN I'!P35+'TRIBULAN II'!P35+'TRIBULAN III'!P35</f>
        <v>#REF!</v>
      </c>
      <c r="Q35" s="19" t="e">
        <f t="shared" si="4"/>
        <v>#REF!</v>
      </c>
      <c r="R35" s="128" t="e">
        <f>'TRIBULAN I'!R35+'TRIBULAN II'!R35+'TRIBULAN III'!R35</f>
        <v>#REF!</v>
      </c>
      <c r="S35" s="19" t="e">
        <f t="shared" si="5"/>
        <v>#REF!</v>
      </c>
      <c r="T35" s="128" t="e">
        <f>'TRIBULAN I'!T35+'TRIBULAN II'!T35+'TRIBULAN III'!T35</f>
        <v>#REF!</v>
      </c>
      <c r="U35" s="19" t="e">
        <f t="shared" si="6"/>
        <v>#REF!</v>
      </c>
      <c r="V35" s="128" t="e">
        <f>'TRIBULAN I'!V35+'TRIBULAN II'!V35+'TRIBULAN III'!V35</f>
        <v>#REF!</v>
      </c>
      <c r="W35" s="19" t="e">
        <f t="shared" si="7"/>
        <v>#REF!</v>
      </c>
      <c r="X35" s="128" t="e">
        <f>'TRIBULAN I'!X35+'TRIBULAN II'!X35+'TRIBULAN III'!X35</f>
        <v>#REF!</v>
      </c>
      <c r="Y35" s="19" t="e">
        <f t="shared" si="8"/>
        <v>#REF!</v>
      </c>
      <c r="Z35" s="128" t="e">
        <f>'TRIBULAN I'!Z35+'TRIBULAN II'!Z35+'TRIBULAN III'!Z35</f>
        <v>#REF!</v>
      </c>
      <c r="AA35" s="19" t="e">
        <f t="shared" si="9"/>
        <v>#REF!</v>
      </c>
      <c r="AB35" s="128" t="e">
        <f>'TRIBULAN I'!AB35+'TRIBULAN II'!AB35+'TRIBULAN III'!AB35</f>
        <v>#REF!</v>
      </c>
      <c r="AC35" s="19" t="e">
        <f t="shared" si="10"/>
        <v>#REF!</v>
      </c>
      <c r="AD35" s="128" t="e">
        <f>'TRIBULAN I'!AD35+'TRIBULAN II'!AD35+'TRIBULAN III'!AD35</f>
        <v>#REF!</v>
      </c>
      <c r="AE35" s="19" t="e">
        <f t="shared" si="11"/>
        <v>#REF!</v>
      </c>
      <c r="AF35" s="128" t="e">
        <f>'TRIBULAN I'!AF35+'TRIBULAN II'!AF35+'TRIBULAN III'!AF35</f>
        <v>#REF!</v>
      </c>
      <c r="AG35" s="19" t="e">
        <f t="shared" si="12"/>
        <v>#REF!</v>
      </c>
      <c r="AH35" s="128" t="e">
        <f>'TRIBULAN I'!AH35+'TRIBULAN II'!AH35+'TRIBULAN III'!AH35</f>
        <v>#REF!</v>
      </c>
      <c r="AI35" s="19" t="e">
        <f t="shared" si="13"/>
        <v>#REF!</v>
      </c>
      <c r="AJ35" s="128" t="e">
        <f>'TRIBULAN I'!AJ35+'TRIBULAN II'!AJ35+'TRIBULAN III'!AJ35</f>
        <v>#REF!</v>
      </c>
      <c r="AK35" s="19" t="e">
        <f t="shared" si="14"/>
        <v>#REF!</v>
      </c>
      <c r="AL35" s="128" t="e">
        <f>'TRIBULAN I'!AL35+'TRIBULAN II'!AL35+'TRIBULAN III'!AL35</f>
        <v>#REF!</v>
      </c>
      <c r="AM35" s="128" t="e">
        <f>'TRIBULAN I'!AM35+'TRIBULAN II'!AM35+'TRIBULAN III'!AM35</f>
        <v>#REF!</v>
      </c>
      <c r="AN35" s="128" t="e">
        <f>'TRIBULAN I'!AN35+'TRIBULAN II'!AN35+'TRIBULAN III'!AN35</f>
        <v>#REF!</v>
      </c>
      <c r="AO35" s="128" t="e">
        <f>'TRIBULAN I'!AO35+'TRIBULAN II'!AO35+'TRIBULAN III'!AO35</f>
        <v>#REF!</v>
      </c>
      <c r="AP35" s="128" t="e">
        <f>'TRIBULAN I'!AP35+'TRIBULAN II'!AP35+'TRIBULAN III'!AP35</f>
        <v>#REF!</v>
      </c>
      <c r="AQ35" s="128" t="e">
        <f>'TRIBULAN I'!AQ35+'TRIBULAN II'!AQ35+'TRIBULAN III'!AQ35</f>
        <v>#REF!</v>
      </c>
      <c r="AR35" s="128" t="e">
        <f>'TRIBULAN I'!AR35+'TRIBULAN II'!AR35+'TRIBULAN III'!AR35</f>
        <v>#REF!</v>
      </c>
      <c r="AS35" s="128" t="e">
        <f>'TRIBULAN I'!AS35+'TRIBULAN II'!AS35+'TRIBULAN III'!AS35</f>
        <v>#REF!</v>
      </c>
      <c r="AT35" s="128" t="e">
        <f>'TRIBULAN I'!AT35+'TRIBULAN II'!AT35+'TRIBULAN III'!AT35</f>
        <v>#REF!</v>
      </c>
      <c r="AU35" s="128" t="e">
        <f>'TRIBULAN I'!AU35+'TRIBULAN II'!AU35+'TRIBULAN III'!AU35</f>
        <v>#REF!</v>
      </c>
      <c r="AV35" s="128" t="e">
        <f>'TRIBULAN I'!AV35+'TRIBULAN II'!AV35+'TRIBULAN III'!AV35</f>
        <v>#REF!</v>
      </c>
      <c r="AW35" s="128" t="e">
        <f>'TRIBULAN I'!AW35+'TRIBULAN II'!AW35+'TRIBULAN III'!AW35</f>
        <v>#REF!</v>
      </c>
      <c r="AX35" s="128" t="e">
        <f>'TRIBULAN I'!AX35+'TRIBULAN II'!AX35+'TRIBULAN III'!AX35</f>
        <v>#REF!</v>
      </c>
      <c r="AY35" s="128" t="e">
        <f>'TRIBULAN I'!AY35+'TRIBULAN II'!AY35+'TRIBULAN III'!AY35</f>
        <v>#REF!</v>
      </c>
      <c r="AZ35" s="128" t="e">
        <f>'TRIBULAN I'!AZ35+'TRIBULAN II'!AZ35+'TRIBULAN III'!AZ35</f>
        <v>#REF!</v>
      </c>
      <c r="BA35" s="128" t="e">
        <f>'TRIBULAN I'!BA35+'TRIBULAN II'!BA35+'TRIBULAN III'!BA35</f>
        <v>#REF!</v>
      </c>
      <c r="BB35" s="28" t="e">
        <f t="shared" si="15"/>
        <v>#REF!</v>
      </c>
      <c r="BC35" s="128" t="e">
        <f>'TRIBULAN I'!BC35+'TRIBULAN II'!BC35+'TRIBULAN III'!BC35</f>
        <v>#REF!</v>
      </c>
      <c r="BD35" s="28" t="e">
        <f t="shared" si="16"/>
        <v>#REF!</v>
      </c>
      <c r="BE35" s="128" t="e">
        <f>'TRIBULAN I'!BE35+'TRIBULAN II'!BE35+'TRIBULAN III'!BE35</f>
        <v>#REF!</v>
      </c>
      <c r="BF35" s="29" t="e">
        <f t="shared" si="17"/>
        <v>#REF!</v>
      </c>
      <c r="BG35" s="128" t="e">
        <f>'TRIBULAN I'!BG35+'TRIBULAN II'!BG35+'TRIBULAN III'!BG35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'TRIBULAN I'!BK35+'TRIBULAN II'!BK35+'TRIBULAN III'!BK35</f>
        <v>#REF!</v>
      </c>
      <c r="BL35" s="19" t="e">
        <f t="shared" si="21"/>
        <v>#REF!</v>
      </c>
      <c r="BM35" s="128" t="e">
        <f>'TRIBULAN I'!BM35+'TRIBULAN II'!BM35+'TRIBULAN III'!BM35</f>
        <v>#REF!</v>
      </c>
      <c r="BN35" s="19" t="e">
        <f t="shared" si="22"/>
        <v>#REF!</v>
      </c>
      <c r="BO35" s="128" t="e">
        <f>'TRIBULAN I'!BO35+'TRIBULAN II'!BO35+'TRIBULAN III'!BO35</f>
        <v>#REF!</v>
      </c>
      <c r="BP35" s="19" t="e">
        <f t="shared" si="23"/>
        <v>#REF!</v>
      </c>
      <c r="BQ35" s="128" t="e">
        <f>'TRIBULAN I'!BQ35+'TRIBULAN II'!BQ35+'TRIBULAN III'!BQ35</f>
        <v>#REF!</v>
      </c>
      <c r="BR35" s="19" t="e">
        <f t="shared" si="24"/>
        <v>#REF!</v>
      </c>
      <c r="BS35" s="128" t="e">
        <f>'TRIBULAN I'!BS35+'TRIBULAN II'!BS35+'TRIBULAN III'!BS35</f>
        <v>#REF!</v>
      </c>
      <c r="BT35" s="19" t="e">
        <f t="shared" si="25"/>
        <v>#REF!</v>
      </c>
      <c r="BU35" s="128" t="e">
        <f>'TRIBULAN I'!BU35+'TRIBULAN II'!BU35+'TRIBULAN III'!BU35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'TRIBULAN I'!D36+'TRIBULAN II'!D36+'TRIBULAN III'!D36</f>
        <v>#REF!</v>
      </c>
      <c r="E36" s="129" t="e">
        <f>'TRIBULAN I'!E36+'TRIBULAN II'!E36+'TRIBULAN III'!E36</f>
        <v>#REF!</v>
      </c>
      <c r="F36" s="129" t="e">
        <f>'TRIBULAN I'!F36+'TRIBULAN II'!F36+'TRIBULAN III'!F36</f>
        <v>#REF!</v>
      </c>
      <c r="G36" s="19" t="e">
        <f t="shared" si="0"/>
        <v>#REF!</v>
      </c>
      <c r="H36" s="129" t="e">
        <f>'TRIBULAN I'!H36+'TRIBULAN II'!H36+'TRIBULAN III'!H36</f>
        <v>#REF!</v>
      </c>
      <c r="I36" s="21" t="e">
        <f t="shared" si="1"/>
        <v>#REF!</v>
      </c>
      <c r="J36" s="129" t="e">
        <f>'TRIBULAN I'!J36+'TRIBULAN II'!J36+'TRIBULAN III'!J36</f>
        <v>#REF!</v>
      </c>
      <c r="K36" s="23" t="e">
        <f t="shared" si="2"/>
        <v>#REF!</v>
      </c>
      <c r="L36" s="129" t="e">
        <f>'TRIBULAN I'!L36+'TRIBULAN II'!L36+'TRIBULAN III'!L36</f>
        <v>#REF!</v>
      </c>
      <c r="M36" s="129" t="e">
        <f>'TRIBULAN I'!M36+'TRIBULAN II'!M36+'TRIBULAN III'!M36</f>
        <v>#REF!</v>
      </c>
      <c r="N36" s="129" t="e">
        <f>'TRIBULAN I'!N36+'TRIBULAN II'!N36+'TRIBULAN III'!N36</f>
        <v>#REF!</v>
      </c>
      <c r="O36" s="19" t="e">
        <f t="shared" si="3"/>
        <v>#REF!</v>
      </c>
      <c r="P36" s="129" t="e">
        <f>'TRIBULAN I'!P36+'TRIBULAN II'!P36+'TRIBULAN III'!P36</f>
        <v>#REF!</v>
      </c>
      <c r="Q36" s="19" t="e">
        <f t="shared" si="4"/>
        <v>#REF!</v>
      </c>
      <c r="R36" s="129" t="e">
        <f>'TRIBULAN I'!R36+'TRIBULAN II'!R36+'TRIBULAN III'!R36</f>
        <v>#REF!</v>
      </c>
      <c r="S36" s="19" t="e">
        <f t="shared" si="5"/>
        <v>#REF!</v>
      </c>
      <c r="T36" s="129" t="e">
        <f>'TRIBULAN I'!T36+'TRIBULAN II'!T36+'TRIBULAN III'!T36</f>
        <v>#REF!</v>
      </c>
      <c r="U36" s="19" t="e">
        <f t="shared" si="6"/>
        <v>#REF!</v>
      </c>
      <c r="V36" s="129" t="e">
        <f>'TRIBULAN I'!V36+'TRIBULAN II'!V36+'TRIBULAN III'!V36</f>
        <v>#REF!</v>
      </c>
      <c r="W36" s="19" t="e">
        <f t="shared" si="7"/>
        <v>#REF!</v>
      </c>
      <c r="X36" s="129" t="e">
        <f>'TRIBULAN I'!X36+'TRIBULAN II'!X36+'TRIBULAN III'!X36</f>
        <v>#REF!</v>
      </c>
      <c r="Y36" s="19" t="e">
        <f t="shared" si="8"/>
        <v>#REF!</v>
      </c>
      <c r="Z36" s="129" t="e">
        <f>'TRIBULAN I'!Z36+'TRIBULAN II'!Z36+'TRIBULAN III'!Z36</f>
        <v>#REF!</v>
      </c>
      <c r="AA36" s="19" t="e">
        <f t="shared" si="9"/>
        <v>#REF!</v>
      </c>
      <c r="AB36" s="129" t="e">
        <f>'TRIBULAN I'!AB36+'TRIBULAN II'!AB36+'TRIBULAN III'!AB36</f>
        <v>#REF!</v>
      </c>
      <c r="AC36" s="19" t="e">
        <f t="shared" si="10"/>
        <v>#REF!</v>
      </c>
      <c r="AD36" s="129" t="e">
        <f>'TRIBULAN I'!AD36+'TRIBULAN II'!AD36+'TRIBULAN III'!AD36</f>
        <v>#REF!</v>
      </c>
      <c r="AE36" s="19" t="e">
        <f t="shared" si="11"/>
        <v>#REF!</v>
      </c>
      <c r="AF36" s="129" t="e">
        <f>'TRIBULAN I'!AF36+'TRIBULAN II'!AF36+'TRIBULAN III'!AF36</f>
        <v>#REF!</v>
      </c>
      <c r="AG36" s="19" t="e">
        <f t="shared" si="12"/>
        <v>#REF!</v>
      </c>
      <c r="AH36" s="129" t="e">
        <f>'TRIBULAN I'!AH36+'TRIBULAN II'!AH36+'TRIBULAN III'!AH36</f>
        <v>#REF!</v>
      </c>
      <c r="AI36" s="19" t="e">
        <f t="shared" si="13"/>
        <v>#REF!</v>
      </c>
      <c r="AJ36" s="129" t="e">
        <f>'TRIBULAN I'!AJ36+'TRIBULAN II'!AJ36+'TRIBULAN III'!AJ36</f>
        <v>#REF!</v>
      </c>
      <c r="AK36" s="19" t="e">
        <f t="shared" si="14"/>
        <v>#REF!</v>
      </c>
      <c r="AL36" s="129" t="e">
        <f>'TRIBULAN I'!AL36+'TRIBULAN II'!AL36+'TRIBULAN III'!AL36</f>
        <v>#REF!</v>
      </c>
      <c r="AM36" s="129" t="e">
        <f>'TRIBULAN I'!AM36+'TRIBULAN II'!AM36+'TRIBULAN III'!AM36</f>
        <v>#REF!</v>
      </c>
      <c r="AN36" s="129" t="e">
        <f>'TRIBULAN I'!AN36+'TRIBULAN II'!AN36+'TRIBULAN III'!AN36</f>
        <v>#REF!</v>
      </c>
      <c r="AO36" s="129" t="e">
        <f>'TRIBULAN I'!AO36+'TRIBULAN II'!AO36+'TRIBULAN III'!AO36</f>
        <v>#REF!</v>
      </c>
      <c r="AP36" s="129" t="e">
        <f>'TRIBULAN I'!AP36+'TRIBULAN II'!AP36+'TRIBULAN III'!AP36</f>
        <v>#REF!</v>
      </c>
      <c r="AQ36" s="129" t="e">
        <f>'TRIBULAN I'!AQ36+'TRIBULAN II'!AQ36+'TRIBULAN III'!AQ36</f>
        <v>#REF!</v>
      </c>
      <c r="AR36" s="129" t="e">
        <f>'TRIBULAN I'!AR36+'TRIBULAN II'!AR36+'TRIBULAN III'!AR36</f>
        <v>#REF!</v>
      </c>
      <c r="AS36" s="129" t="e">
        <f>'TRIBULAN I'!AS36+'TRIBULAN II'!AS36+'TRIBULAN III'!AS36</f>
        <v>#REF!</v>
      </c>
      <c r="AT36" s="129" t="e">
        <f>'TRIBULAN I'!AT36+'TRIBULAN II'!AT36+'TRIBULAN III'!AT36</f>
        <v>#REF!</v>
      </c>
      <c r="AU36" s="129" t="e">
        <f>'TRIBULAN I'!AU36+'TRIBULAN II'!AU36+'TRIBULAN III'!AU36</f>
        <v>#REF!</v>
      </c>
      <c r="AV36" s="129" t="e">
        <f>'TRIBULAN I'!AV36+'TRIBULAN II'!AV36+'TRIBULAN III'!AV36</f>
        <v>#REF!</v>
      </c>
      <c r="AW36" s="129" t="e">
        <f>'TRIBULAN I'!AW36+'TRIBULAN II'!AW36+'TRIBULAN III'!AW36</f>
        <v>#REF!</v>
      </c>
      <c r="AX36" s="129" t="e">
        <f>'TRIBULAN I'!AX36+'TRIBULAN II'!AX36+'TRIBULAN III'!AX36</f>
        <v>#REF!</v>
      </c>
      <c r="AY36" s="129" t="e">
        <f>'TRIBULAN I'!AY36+'TRIBULAN II'!AY36+'TRIBULAN III'!AY36</f>
        <v>#REF!</v>
      </c>
      <c r="AZ36" s="129" t="e">
        <f>'TRIBULAN I'!AZ36+'TRIBULAN II'!AZ36+'TRIBULAN III'!AZ36</f>
        <v>#REF!</v>
      </c>
      <c r="BA36" s="129" t="e">
        <f>'TRIBULAN I'!BA36+'TRIBULAN II'!BA36+'TRIBULAN III'!BA36</f>
        <v>#REF!</v>
      </c>
      <c r="BB36" s="28" t="e">
        <f t="shared" si="15"/>
        <v>#REF!</v>
      </c>
      <c r="BC36" s="129" t="e">
        <f>'TRIBULAN I'!BC36+'TRIBULAN II'!BC36+'TRIBULAN III'!BC36</f>
        <v>#REF!</v>
      </c>
      <c r="BD36" s="28" t="e">
        <f t="shared" si="16"/>
        <v>#REF!</v>
      </c>
      <c r="BE36" s="129" t="e">
        <f>'TRIBULAN I'!BE36+'TRIBULAN II'!BE36+'TRIBULAN III'!BE36</f>
        <v>#REF!</v>
      </c>
      <c r="BF36" s="29" t="e">
        <f t="shared" si="17"/>
        <v>#REF!</v>
      </c>
      <c r="BG36" s="129" t="e">
        <f>'TRIBULAN I'!BG36+'TRIBULAN II'!BG36+'TRIBULAN III'!BG36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'TRIBULAN I'!BK36+'TRIBULAN II'!BK36+'TRIBULAN III'!BK36</f>
        <v>#REF!</v>
      </c>
      <c r="BL36" s="19" t="e">
        <f t="shared" si="21"/>
        <v>#REF!</v>
      </c>
      <c r="BM36" s="129" t="e">
        <f>'TRIBULAN I'!BM36+'TRIBULAN II'!BM36+'TRIBULAN III'!BM36</f>
        <v>#REF!</v>
      </c>
      <c r="BN36" s="19" t="e">
        <f t="shared" si="22"/>
        <v>#REF!</v>
      </c>
      <c r="BO36" s="129" t="e">
        <f>'TRIBULAN I'!BO36+'TRIBULAN II'!BO36+'TRIBULAN III'!BO36</f>
        <v>#REF!</v>
      </c>
      <c r="BP36" s="19" t="e">
        <f t="shared" si="23"/>
        <v>#REF!</v>
      </c>
      <c r="BQ36" s="129" t="e">
        <f>'TRIBULAN I'!BQ36+'TRIBULAN II'!BQ36+'TRIBULAN III'!BQ36</f>
        <v>#REF!</v>
      </c>
      <c r="BR36" s="19" t="e">
        <f t="shared" si="24"/>
        <v>#REF!</v>
      </c>
      <c r="BS36" s="129" t="e">
        <f>'TRIBULAN I'!BS36+'TRIBULAN II'!BS36+'TRIBULAN III'!BS36</f>
        <v>#REF!</v>
      </c>
      <c r="BT36" s="19" t="e">
        <f t="shared" si="25"/>
        <v>#REF!</v>
      </c>
      <c r="BU36" s="129" t="e">
        <f>'TRIBULAN I'!BU36+'TRIBULAN II'!BU36+'TRIBULAN III'!BU36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98">
        <v>7</v>
      </c>
      <c r="B37" s="199" t="s">
        <v>87</v>
      </c>
      <c r="C37" s="32" t="s">
        <v>88</v>
      </c>
      <c r="D37" s="128" t="e">
        <f>'TRIBULAN I'!D37+'TRIBULAN II'!D37+'TRIBULAN III'!D37</f>
        <v>#REF!</v>
      </c>
      <c r="E37" s="128" t="e">
        <f>'TRIBULAN I'!E37+'TRIBULAN II'!E37+'TRIBULAN III'!E37</f>
        <v>#REF!</v>
      </c>
      <c r="F37" s="128" t="e">
        <f>'TRIBULAN I'!F37+'TRIBULAN II'!F37+'TRIBULAN III'!F37</f>
        <v>#REF!</v>
      </c>
      <c r="G37" s="19" t="e">
        <f t="shared" si="0"/>
        <v>#REF!</v>
      </c>
      <c r="H37" s="128" t="e">
        <f>'TRIBULAN I'!H37+'TRIBULAN II'!H37+'TRIBULAN III'!H37</f>
        <v>#REF!</v>
      </c>
      <c r="I37" s="21" t="e">
        <f t="shared" si="1"/>
        <v>#REF!</v>
      </c>
      <c r="J37" s="128" t="e">
        <f>'TRIBULAN I'!J37+'TRIBULAN II'!J37+'TRIBULAN III'!J37</f>
        <v>#REF!</v>
      </c>
      <c r="K37" s="23" t="e">
        <f t="shared" si="2"/>
        <v>#REF!</v>
      </c>
      <c r="L37" s="128" t="e">
        <f>'TRIBULAN I'!L37+'TRIBULAN II'!L37+'TRIBULAN III'!L37</f>
        <v>#REF!</v>
      </c>
      <c r="M37" s="128" t="e">
        <f>'TRIBULAN I'!M37+'TRIBULAN II'!M37+'TRIBULAN III'!M37</f>
        <v>#REF!</v>
      </c>
      <c r="N37" s="128" t="e">
        <f>'TRIBULAN I'!N37+'TRIBULAN II'!N37+'TRIBULAN III'!N37</f>
        <v>#REF!</v>
      </c>
      <c r="O37" s="19" t="e">
        <f t="shared" si="3"/>
        <v>#REF!</v>
      </c>
      <c r="P37" s="128" t="e">
        <f>'TRIBULAN I'!P37+'TRIBULAN II'!P37+'TRIBULAN III'!P37</f>
        <v>#REF!</v>
      </c>
      <c r="Q37" s="19" t="e">
        <f t="shared" si="4"/>
        <v>#REF!</v>
      </c>
      <c r="R37" s="128" t="e">
        <f>'TRIBULAN I'!R37+'TRIBULAN II'!R37+'TRIBULAN III'!R37</f>
        <v>#REF!</v>
      </c>
      <c r="S37" s="19" t="e">
        <f t="shared" si="5"/>
        <v>#REF!</v>
      </c>
      <c r="T37" s="128" t="e">
        <f>'TRIBULAN I'!T37+'TRIBULAN II'!T37+'TRIBULAN III'!T37</f>
        <v>#REF!</v>
      </c>
      <c r="U37" s="19" t="e">
        <f t="shared" si="6"/>
        <v>#REF!</v>
      </c>
      <c r="V37" s="128" t="e">
        <f>'TRIBULAN I'!V37+'TRIBULAN II'!V37+'TRIBULAN III'!V37</f>
        <v>#REF!</v>
      </c>
      <c r="W37" s="19" t="e">
        <f t="shared" si="7"/>
        <v>#REF!</v>
      </c>
      <c r="X37" s="128" t="e">
        <f>'TRIBULAN I'!X37+'TRIBULAN II'!X37+'TRIBULAN III'!X37</f>
        <v>#REF!</v>
      </c>
      <c r="Y37" s="19" t="e">
        <f t="shared" si="8"/>
        <v>#REF!</v>
      </c>
      <c r="Z37" s="128" t="e">
        <f>'TRIBULAN I'!Z37+'TRIBULAN II'!Z37+'TRIBULAN III'!Z37</f>
        <v>#REF!</v>
      </c>
      <c r="AA37" s="19" t="e">
        <f t="shared" si="9"/>
        <v>#REF!</v>
      </c>
      <c r="AB37" s="128" t="e">
        <f>'TRIBULAN I'!AB37+'TRIBULAN II'!AB37+'TRIBULAN III'!AB37</f>
        <v>#REF!</v>
      </c>
      <c r="AC37" s="19" t="e">
        <f t="shared" si="10"/>
        <v>#REF!</v>
      </c>
      <c r="AD37" s="128" t="e">
        <f>'TRIBULAN I'!AD37+'TRIBULAN II'!AD37+'TRIBULAN III'!AD37</f>
        <v>#REF!</v>
      </c>
      <c r="AE37" s="19" t="e">
        <f t="shared" si="11"/>
        <v>#REF!</v>
      </c>
      <c r="AF37" s="128" t="e">
        <f>'TRIBULAN I'!AF37+'TRIBULAN II'!AF37+'TRIBULAN III'!AF37</f>
        <v>#REF!</v>
      </c>
      <c r="AG37" s="19" t="e">
        <f t="shared" si="12"/>
        <v>#REF!</v>
      </c>
      <c r="AH37" s="128" t="e">
        <f>'TRIBULAN I'!AH37+'TRIBULAN II'!AH37+'TRIBULAN III'!AH37</f>
        <v>#REF!</v>
      </c>
      <c r="AI37" s="19" t="e">
        <f t="shared" si="13"/>
        <v>#REF!</v>
      </c>
      <c r="AJ37" s="128" t="e">
        <f>'TRIBULAN I'!AJ37+'TRIBULAN II'!AJ37+'TRIBULAN III'!AJ37</f>
        <v>#REF!</v>
      </c>
      <c r="AK37" s="19" t="e">
        <f t="shared" si="14"/>
        <v>#REF!</v>
      </c>
      <c r="AL37" s="128" t="e">
        <f>'TRIBULAN I'!AL37+'TRIBULAN II'!AL37+'TRIBULAN III'!AL37</f>
        <v>#REF!</v>
      </c>
      <c r="AM37" s="128" t="e">
        <f>'TRIBULAN I'!AM37+'TRIBULAN II'!AM37+'TRIBULAN III'!AM37</f>
        <v>#REF!</v>
      </c>
      <c r="AN37" s="128" t="e">
        <f>'TRIBULAN I'!AN37+'TRIBULAN II'!AN37+'TRIBULAN III'!AN37</f>
        <v>#REF!</v>
      </c>
      <c r="AO37" s="128" t="e">
        <f>'TRIBULAN I'!AO37+'TRIBULAN II'!AO37+'TRIBULAN III'!AO37</f>
        <v>#REF!</v>
      </c>
      <c r="AP37" s="128" t="e">
        <f>'TRIBULAN I'!AP37+'TRIBULAN II'!AP37+'TRIBULAN III'!AP37</f>
        <v>#REF!</v>
      </c>
      <c r="AQ37" s="128" t="e">
        <f>'TRIBULAN I'!AQ37+'TRIBULAN II'!AQ37+'TRIBULAN III'!AQ37</f>
        <v>#REF!</v>
      </c>
      <c r="AR37" s="128" t="e">
        <f>'TRIBULAN I'!AR37+'TRIBULAN II'!AR37+'TRIBULAN III'!AR37</f>
        <v>#REF!</v>
      </c>
      <c r="AS37" s="128" t="e">
        <f>'TRIBULAN I'!AS37+'TRIBULAN II'!AS37+'TRIBULAN III'!AS37</f>
        <v>#REF!</v>
      </c>
      <c r="AT37" s="128" t="e">
        <f>'TRIBULAN I'!AT37+'TRIBULAN II'!AT37+'TRIBULAN III'!AT37</f>
        <v>#REF!</v>
      </c>
      <c r="AU37" s="128" t="e">
        <f>'TRIBULAN I'!AU37+'TRIBULAN II'!AU37+'TRIBULAN III'!AU37</f>
        <v>#REF!</v>
      </c>
      <c r="AV37" s="128" t="e">
        <f>'TRIBULAN I'!AV37+'TRIBULAN II'!AV37+'TRIBULAN III'!AV37</f>
        <v>#REF!</v>
      </c>
      <c r="AW37" s="128" t="e">
        <f>'TRIBULAN I'!AW37+'TRIBULAN II'!AW37+'TRIBULAN III'!AW37</f>
        <v>#REF!</v>
      </c>
      <c r="AX37" s="128" t="e">
        <f>'TRIBULAN I'!AX37+'TRIBULAN II'!AX37+'TRIBULAN III'!AX37</f>
        <v>#REF!</v>
      </c>
      <c r="AY37" s="128" t="e">
        <f>'TRIBULAN I'!AY37+'TRIBULAN II'!AY37+'TRIBULAN III'!AY37</f>
        <v>#REF!</v>
      </c>
      <c r="AZ37" s="128" t="e">
        <f>'TRIBULAN I'!AZ37+'TRIBULAN II'!AZ37+'TRIBULAN III'!AZ37</f>
        <v>#REF!</v>
      </c>
      <c r="BA37" s="128" t="e">
        <f>'TRIBULAN I'!BA37+'TRIBULAN II'!BA37+'TRIBULAN III'!BA37</f>
        <v>#REF!</v>
      </c>
      <c r="BB37" s="28" t="e">
        <f t="shared" si="15"/>
        <v>#REF!</v>
      </c>
      <c r="BC37" s="128" t="e">
        <f>'TRIBULAN I'!BC37+'TRIBULAN II'!BC37+'TRIBULAN III'!BC37</f>
        <v>#REF!</v>
      </c>
      <c r="BD37" s="28" t="e">
        <f t="shared" si="16"/>
        <v>#REF!</v>
      </c>
      <c r="BE37" s="128" t="e">
        <f>'TRIBULAN I'!BE37+'TRIBULAN II'!BE37+'TRIBULAN III'!BE37</f>
        <v>#REF!</v>
      </c>
      <c r="BF37" s="29" t="e">
        <f t="shared" si="17"/>
        <v>#REF!</v>
      </c>
      <c r="BG37" s="128" t="e">
        <f>'TRIBULAN I'!BG37+'TRIBULAN II'!BG37+'TRIBULAN III'!BG37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'TRIBULAN I'!BK37+'TRIBULAN II'!BK37+'TRIBULAN III'!BK37</f>
        <v>#REF!</v>
      </c>
      <c r="BL37" s="19" t="e">
        <f t="shared" si="21"/>
        <v>#REF!</v>
      </c>
      <c r="BM37" s="128" t="e">
        <f>'TRIBULAN I'!BM37+'TRIBULAN II'!BM37+'TRIBULAN III'!BM37</f>
        <v>#REF!</v>
      </c>
      <c r="BN37" s="19" t="e">
        <f t="shared" si="22"/>
        <v>#REF!</v>
      </c>
      <c r="BO37" s="128" t="e">
        <f>'TRIBULAN I'!BO37+'TRIBULAN II'!BO37+'TRIBULAN III'!BO37</f>
        <v>#REF!</v>
      </c>
      <c r="BP37" s="19" t="e">
        <f t="shared" si="23"/>
        <v>#REF!</v>
      </c>
      <c r="BQ37" s="128" t="e">
        <f>'TRIBULAN I'!BQ37+'TRIBULAN II'!BQ37+'TRIBULAN III'!BQ37</f>
        <v>#REF!</v>
      </c>
      <c r="BR37" s="19" t="e">
        <f t="shared" si="24"/>
        <v>#REF!</v>
      </c>
      <c r="BS37" s="128" t="e">
        <f>'TRIBULAN I'!BS37+'TRIBULAN II'!BS37+'TRIBULAN III'!BS37</f>
        <v>#REF!</v>
      </c>
      <c r="BT37" s="19" t="e">
        <f t="shared" si="25"/>
        <v>#REF!</v>
      </c>
      <c r="BU37" s="128" t="e">
        <f>'TRIBULAN I'!BU37+'TRIBULAN II'!BU37+'TRIBULAN III'!BU37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74"/>
      <c r="B38" s="174"/>
      <c r="C38" s="32" t="s">
        <v>89</v>
      </c>
      <c r="D38" s="128" t="e">
        <f>'TRIBULAN I'!D38+'TRIBULAN II'!D38+'TRIBULAN III'!D38</f>
        <v>#REF!</v>
      </c>
      <c r="E38" s="128" t="e">
        <f>'TRIBULAN I'!E38+'TRIBULAN II'!E38+'TRIBULAN III'!E38</f>
        <v>#REF!</v>
      </c>
      <c r="F38" s="128" t="e">
        <f>'TRIBULAN I'!F38+'TRIBULAN II'!F38+'TRIBULAN III'!F38</f>
        <v>#REF!</v>
      </c>
      <c r="G38" s="19" t="e">
        <f t="shared" si="0"/>
        <v>#REF!</v>
      </c>
      <c r="H38" s="128" t="e">
        <f>'TRIBULAN I'!H38+'TRIBULAN II'!H38+'TRIBULAN III'!H38</f>
        <v>#REF!</v>
      </c>
      <c r="I38" s="21" t="e">
        <f t="shared" si="1"/>
        <v>#REF!</v>
      </c>
      <c r="J38" s="128" t="e">
        <f>'TRIBULAN I'!J38+'TRIBULAN II'!J38+'TRIBULAN III'!J38</f>
        <v>#REF!</v>
      </c>
      <c r="K38" s="23" t="e">
        <f t="shared" si="2"/>
        <v>#REF!</v>
      </c>
      <c r="L38" s="128" t="e">
        <f>'TRIBULAN I'!L38+'TRIBULAN II'!L38+'TRIBULAN III'!L38</f>
        <v>#REF!</v>
      </c>
      <c r="M38" s="128" t="e">
        <f>'TRIBULAN I'!M38+'TRIBULAN II'!M38+'TRIBULAN III'!M38</f>
        <v>#REF!</v>
      </c>
      <c r="N38" s="128" t="e">
        <f>'TRIBULAN I'!N38+'TRIBULAN II'!N38+'TRIBULAN III'!N38</f>
        <v>#REF!</v>
      </c>
      <c r="O38" s="19" t="e">
        <f t="shared" si="3"/>
        <v>#REF!</v>
      </c>
      <c r="P38" s="128" t="e">
        <f>'TRIBULAN I'!P38+'TRIBULAN II'!P38+'TRIBULAN III'!P38</f>
        <v>#REF!</v>
      </c>
      <c r="Q38" s="19" t="e">
        <f t="shared" si="4"/>
        <v>#REF!</v>
      </c>
      <c r="R38" s="128" t="e">
        <f>'TRIBULAN I'!R38+'TRIBULAN II'!R38+'TRIBULAN III'!R38</f>
        <v>#REF!</v>
      </c>
      <c r="S38" s="19" t="e">
        <f t="shared" si="5"/>
        <v>#REF!</v>
      </c>
      <c r="T38" s="128" t="e">
        <f>'TRIBULAN I'!T38+'TRIBULAN II'!T38+'TRIBULAN III'!T38</f>
        <v>#REF!</v>
      </c>
      <c r="U38" s="19" t="e">
        <f t="shared" si="6"/>
        <v>#REF!</v>
      </c>
      <c r="V38" s="128" t="e">
        <f>'TRIBULAN I'!V38+'TRIBULAN II'!V38+'TRIBULAN III'!V38</f>
        <v>#REF!</v>
      </c>
      <c r="W38" s="19" t="e">
        <f t="shared" si="7"/>
        <v>#REF!</v>
      </c>
      <c r="X38" s="128" t="e">
        <f>'TRIBULAN I'!X38+'TRIBULAN II'!X38+'TRIBULAN III'!X38</f>
        <v>#REF!</v>
      </c>
      <c r="Y38" s="19" t="e">
        <f t="shared" si="8"/>
        <v>#REF!</v>
      </c>
      <c r="Z38" s="128" t="e">
        <f>'TRIBULAN I'!Z38+'TRIBULAN II'!Z38+'TRIBULAN III'!Z38</f>
        <v>#REF!</v>
      </c>
      <c r="AA38" s="19" t="e">
        <f t="shared" si="9"/>
        <v>#REF!</v>
      </c>
      <c r="AB38" s="128" t="e">
        <f>'TRIBULAN I'!AB38+'TRIBULAN II'!AB38+'TRIBULAN III'!AB38</f>
        <v>#REF!</v>
      </c>
      <c r="AC38" s="19" t="e">
        <f t="shared" si="10"/>
        <v>#REF!</v>
      </c>
      <c r="AD38" s="128" t="e">
        <f>'TRIBULAN I'!AD38+'TRIBULAN II'!AD38+'TRIBULAN III'!AD38</f>
        <v>#REF!</v>
      </c>
      <c r="AE38" s="19" t="e">
        <f t="shared" si="11"/>
        <v>#REF!</v>
      </c>
      <c r="AF38" s="128" t="e">
        <f>'TRIBULAN I'!AF38+'TRIBULAN II'!AF38+'TRIBULAN III'!AF38</f>
        <v>#REF!</v>
      </c>
      <c r="AG38" s="19" t="e">
        <f t="shared" si="12"/>
        <v>#REF!</v>
      </c>
      <c r="AH38" s="128" t="e">
        <f>'TRIBULAN I'!AH38+'TRIBULAN II'!AH38+'TRIBULAN III'!AH38</f>
        <v>#REF!</v>
      </c>
      <c r="AI38" s="19" t="e">
        <f t="shared" si="13"/>
        <v>#REF!</v>
      </c>
      <c r="AJ38" s="128" t="e">
        <f>'TRIBULAN I'!AJ38+'TRIBULAN II'!AJ38+'TRIBULAN III'!AJ38</f>
        <v>#REF!</v>
      </c>
      <c r="AK38" s="19" t="e">
        <f t="shared" si="14"/>
        <v>#REF!</v>
      </c>
      <c r="AL38" s="128" t="e">
        <f>'TRIBULAN I'!AL38+'TRIBULAN II'!AL38+'TRIBULAN III'!AL38</f>
        <v>#REF!</v>
      </c>
      <c r="AM38" s="128" t="e">
        <f>'TRIBULAN I'!AM38+'TRIBULAN II'!AM38+'TRIBULAN III'!AM38</f>
        <v>#REF!</v>
      </c>
      <c r="AN38" s="128" t="e">
        <f>'TRIBULAN I'!AN38+'TRIBULAN II'!AN38+'TRIBULAN III'!AN38</f>
        <v>#REF!</v>
      </c>
      <c r="AO38" s="128" t="e">
        <f>'TRIBULAN I'!AO38+'TRIBULAN II'!AO38+'TRIBULAN III'!AO38</f>
        <v>#REF!</v>
      </c>
      <c r="AP38" s="128" t="e">
        <f>'TRIBULAN I'!AP38+'TRIBULAN II'!AP38+'TRIBULAN III'!AP38</f>
        <v>#REF!</v>
      </c>
      <c r="AQ38" s="128" t="e">
        <f>'TRIBULAN I'!AQ38+'TRIBULAN II'!AQ38+'TRIBULAN III'!AQ38</f>
        <v>#REF!</v>
      </c>
      <c r="AR38" s="128" t="e">
        <f>'TRIBULAN I'!AR38+'TRIBULAN II'!AR38+'TRIBULAN III'!AR38</f>
        <v>#REF!</v>
      </c>
      <c r="AS38" s="128" t="e">
        <f>'TRIBULAN I'!AS38+'TRIBULAN II'!AS38+'TRIBULAN III'!AS38</f>
        <v>#REF!</v>
      </c>
      <c r="AT38" s="128" t="e">
        <f>'TRIBULAN I'!AT38+'TRIBULAN II'!AT38+'TRIBULAN III'!AT38</f>
        <v>#REF!</v>
      </c>
      <c r="AU38" s="128" t="e">
        <f>'TRIBULAN I'!AU38+'TRIBULAN II'!AU38+'TRIBULAN III'!AU38</f>
        <v>#REF!</v>
      </c>
      <c r="AV38" s="128" t="e">
        <f>'TRIBULAN I'!AV38+'TRIBULAN II'!AV38+'TRIBULAN III'!AV38</f>
        <v>#REF!</v>
      </c>
      <c r="AW38" s="128" t="e">
        <f>'TRIBULAN I'!AW38+'TRIBULAN II'!AW38+'TRIBULAN III'!AW38</f>
        <v>#REF!</v>
      </c>
      <c r="AX38" s="128" t="e">
        <f>'TRIBULAN I'!AX38+'TRIBULAN II'!AX38+'TRIBULAN III'!AX38</f>
        <v>#REF!</v>
      </c>
      <c r="AY38" s="128" t="e">
        <f>'TRIBULAN I'!AY38+'TRIBULAN II'!AY38+'TRIBULAN III'!AY38</f>
        <v>#REF!</v>
      </c>
      <c r="AZ38" s="128" t="e">
        <f>'TRIBULAN I'!AZ38+'TRIBULAN II'!AZ38+'TRIBULAN III'!AZ38</f>
        <v>#REF!</v>
      </c>
      <c r="BA38" s="128" t="e">
        <f>'TRIBULAN I'!BA38+'TRIBULAN II'!BA38+'TRIBULAN III'!BA38</f>
        <v>#REF!</v>
      </c>
      <c r="BB38" s="28" t="e">
        <f t="shared" si="15"/>
        <v>#REF!</v>
      </c>
      <c r="BC38" s="128" t="e">
        <f>'TRIBULAN I'!BC38+'TRIBULAN II'!BC38+'TRIBULAN III'!BC38</f>
        <v>#REF!</v>
      </c>
      <c r="BD38" s="28" t="e">
        <f t="shared" si="16"/>
        <v>#REF!</v>
      </c>
      <c r="BE38" s="128" t="e">
        <f>'TRIBULAN I'!BE38+'TRIBULAN II'!BE38+'TRIBULAN III'!BE38</f>
        <v>#REF!</v>
      </c>
      <c r="BF38" s="29" t="e">
        <f t="shared" si="17"/>
        <v>#REF!</v>
      </c>
      <c r="BG38" s="128" t="e">
        <f>'TRIBULAN I'!BG38+'TRIBULAN II'!BG38+'TRIBULAN III'!BG38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'TRIBULAN I'!BK38+'TRIBULAN II'!BK38+'TRIBULAN III'!BK38</f>
        <v>#REF!</v>
      </c>
      <c r="BL38" s="19" t="e">
        <f t="shared" si="21"/>
        <v>#REF!</v>
      </c>
      <c r="BM38" s="128" t="e">
        <f>'TRIBULAN I'!BM38+'TRIBULAN II'!BM38+'TRIBULAN III'!BM38</f>
        <v>#REF!</v>
      </c>
      <c r="BN38" s="19" t="e">
        <f t="shared" si="22"/>
        <v>#REF!</v>
      </c>
      <c r="BO38" s="128" t="e">
        <f>'TRIBULAN I'!BO38+'TRIBULAN II'!BO38+'TRIBULAN III'!BO38</f>
        <v>#REF!</v>
      </c>
      <c r="BP38" s="19" t="e">
        <f t="shared" si="23"/>
        <v>#REF!</v>
      </c>
      <c r="BQ38" s="128" t="e">
        <f>'TRIBULAN I'!BQ38+'TRIBULAN II'!BQ38+'TRIBULAN III'!BQ38</f>
        <v>#REF!</v>
      </c>
      <c r="BR38" s="19" t="e">
        <f t="shared" si="24"/>
        <v>#REF!</v>
      </c>
      <c r="BS38" s="128" t="e">
        <f>'TRIBULAN I'!BS38+'TRIBULAN II'!BS38+'TRIBULAN III'!BS38</f>
        <v>#REF!</v>
      </c>
      <c r="BT38" s="19" t="e">
        <f t="shared" si="25"/>
        <v>#REF!</v>
      </c>
      <c r="BU38" s="128" t="e">
        <f>'TRIBULAN I'!BU38+'TRIBULAN II'!BU38+'TRIBULAN III'!BU38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74"/>
      <c r="B39" s="174"/>
      <c r="C39" s="32" t="s">
        <v>90</v>
      </c>
      <c r="D39" s="128" t="e">
        <f>'TRIBULAN I'!D39+'TRIBULAN II'!D39+'TRIBULAN III'!D39</f>
        <v>#REF!</v>
      </c>
      <c r="E39" s="128" t="e">
        <f>'TRIBULAN I'!E39+'TRIBULAN II'!E39+'TRIBULAN III'!E39</f>
        <v>#REF!</v>
      </c>
      <c r="F39" s="128" t="e">
        <f>'TRIBULAN I'!F39+'TRIBULAN II'!F39+'TRIBULAN III'!F39</f>
        <v>#REF!</v>
      </c>
      <c r="G39" s="19" t="e">
        <f t="shared" si="0"/>
        <v>#REF!</v>
      </c>
      <c r="H39" s="128" t="e">
        <f>'TRIBULAN I'!H39+'TRIBULAN II'!H39+'TRIBULAN III'!H39</f>
        <v>#REF!</v>
      </c>
      <c r="I39" s="21" t="e">
        <f t="shared" si="1"/>
        <v>#REF!</v>
      </c>
      <c r="J39" s="128" t="e">
        <f>'TRIBULAN I'!J39+'TRIBULAN II'!J39+'TRIBULAN III'!J39</f>
        <v>#REF!</v>
      </c>
      <c r="K39" s="23" t="e">
        <f t="shared" si="2"/>
        <v>#REF!</v>
      </c>
      <c r="L39" s="128" t="e">
        <f>'TRIBULAN I'!L39+'TRIBULAN II'!L39+'TRIBULAN III'!L39</f>
        <v>#REF!</v>
      </c>
      <c r="M39" s="128" t="e">
        <f>'TRIBULAN I'!M39+'TRIBULAN II'!M39+'TRIBULAN III'!M39</f>
        <v>#REF!</v>
      </c>
      <c r="N39" s="128" t="e">
        <f>'TRIBULAN I'!N39+'TRIBULAN II'!N39+'TRIBULAN III'!N39</f>
        <v>#REF!</v>
      </c>
      <c r="O39" s="19" t="e">
        <f t="shared" si="3"/>
        <v>#REF!</v>
      </c>
      <c r="P39" s="128" t="e">
        <f>'TRIBULAN I'!P39+'TRIBULAN II'!P39+'TRIBULAN III'!P39</f>
        <v>#REF!</v>
      </c>
      <c r="Q39" s="19" t="e">
        <f t="shared" si="4"/>
        <v>#REF!</v>
      </c>
      <c r="R39" s="128" t="e">
        <f>'TRIBULAN I'!R39+'TRIBULAN II'!R39+'TRIBULAN III'!R39</f>
        <v>#REF!</v>
      </c>
      <c r="S39" s="19" t="e">
        <f t="shared" si="5"/>
        <v>#REF!</v>
      </c>
      <c r="T39" s="128" t="e">
        <f>'TRIBULAN I'!T39+'TRIBULAN II'!T39+'TRIBULAN III'!T39</f>
        <v>#REF!</v>
      </c>
      <c r="U39" s="19" t="e">
        <f t="shared" si="6"/>
        <v>#REF!</v>
      </c>
      <c r="V39" s="128" t="e">
        <f>'TRIBULAN I'!V39+'TRIBULAN II'!V39+'TRIBULAN III'!V39</f>
        <v>#REF!</v>
      </c>
      <c r="W39" s="19" t="e">
        <f t="shared" si="7"/>
        <v>#REF!</v>
      </c>
      <c r="X39" s="128" t="e">
        <f>'TRIBULAN I'!X39+'TRIBULAN II'!X39+'TRIBULAN III'!X39</f>
        <v>#REF!</v>
      </c>
      <c r="Y39" s="19" t="e">
        <f t="shared" si="8"/>
        <v>#REF!</v>
      </c>
      <c r="Z39" s="128" t="e">
        <f>'TRIBULAN I'!Z39+'TRIBULAN II'!Z39+'TRIBULAN III'!Z39</f>
        <v>#REF!</v>
      </c>
      <c r="AA39" s="19" t="e">
        <f t="shared" si="9"/>
        <v>#REF!</v>
      </c>
      <c r="AB39" s="128" t="e">
        <f>'TRIBULAN I'!AB39+'TRIBULAN II'!AB39+'TRIBULAN III'!AB39</f>
        <v>#REF!</v>
      </c>
      <c r="AC39" s="19" t="e">
        <f t="shared" si="10"/>
        <v>#REF!</v>
      </c>
      <c r="AD39" s="128" t="e">
        <f>'TRIBULAN I'!AD39+'TRIBULAN II'!AD39+'TRIBULAN III'!AD39</f>
        <v>#REF!</v>
      </c>
      <c r="AE39" s="19" t="e">
        <f t="shared" si="11"/>
        <v>#REF!</v>
      </c>
      <c r="AF39" s="128" t="e">
        <f>'TRIBULAN I'!AF39+'TRIBULAN II'!AF39+'TRIBULAN III'!AF39</f>
        <v>#REF!</v>
      </c>
      <c r="AG39" s="19" t="e">
        <f t="shared" si="12"/>
        <v>#REF!</v>
      </c>
      <c r="AH39" s="128" t="e">
        <f>'TRIBULAN I'!AH39+'TRIBULAN II'!AH39+'TRIBULAN III'!AH39</f>
        <v>#REF!</v>
      </c>
      <c r="AI39" s="19" t="e">
        <f t="shared" si="13"/>
        <v>#REF!</v>
      </c>
      <c r="AJ39" s="128" t="e">
        <f>'TRIBULAN I'!AJ39+'TRIBULAN II'!AJ39+'TRIBULAN III'!AJ39</f>
        <v>#REF!</v>
      </c>
      <c r="AK39" s="19" t="e">
        <f t="shared" si="14"/>
        <v>#REF!</v>
      </c>
      <c r="AL39" s="128" t="e">
        <f>'TRIBULAN I'!AL39+'TRIBULAN II'!AL39+'TRIBULAN III'!AL39</f>
        <v>#REF!</v>
      </c>
      <c r="AM39" s="128" t="e">
        <f>'TRIBULAN I'!AM39+'TRIBULAN II'!AM39+'TRIBULAN III'!AM39</f>
        <v>#REF!</v>
      </c>
      <c r="AN39" s="128" t="e">
        <f>'TRIBULAN I'!AN39+'TRIBULAN II'!AN39+'TRIBULAN III'!AN39</f>
        <v>#REF!</v>
      </c>
      <c r="AO39" s="128" t="e">
        <f>'TRIBULAN I'!AO39+'TRIBULAN II'!AO39+'TRIBULAN III'!AO39</f>
        <v>#REF!</v>
      </c>
      <c r="AP39" s="128" t="e">
        <f>'TRIBULAN I'!AP39+'TRIBULAN II'!AP39+'TRIBULAN III'!AP39</f>
        <v>#REF!</v>
      </c>
      <c r="AQ39" s="128" t="e">
        <f>'TRIBULAN I'!AQ39+'TRIBULAN II'!AQ39+'TRIBULAN III'!AQ39</f>
        <v>#REF!</v>
      </c>
      <c r="AR39" s="128" t="e">
        <f>'TRIBULAN I'!AR39+'TRIBULAN II'!AR39+'TRIBULAN III'!AR39</f>
        <v>#REF!</v>
      </c>
      <c r="AS39" s="128" t="e">
        <f>'TRIBULAN I'!AS39+'TRIBULAN II'!AS39+'TRIBULAN III'!AS39</f>
        <v>#REF!</v>
      </c>
      <c r="AT39" s="128" t="e">
        <f>'TRIBULAN I'!AT39+'TRIBULAN II'!AT39+'TRIBULAN III'!AT39</f>
        <v>#REF!</v>
      </c>
      <c r="AU39" s="128" t="e">
        <f>'TRIBULAN I'!AU39+'TRIBULAN II'!AU39+'TRIBULAN III'!AU39</f>
        <v>#REF!</v>
      </c>
      <c r="AV39" s="128" t="e">
        <f>'TRIBULAN I'!AV39+'TRIBULAN II'!AV39+'TRIBULAN III'!AV39</f>
        <v>#REF!</v>
      </c>
      <c r="AW39" s="128" t="e">
        <f>'TRIBULAN I'!AW39+'TRIBULAN II'!AW39+'TRIBULAN III'!AW39</f>
        <v>#REF!</v>
      </c>
      <c r="AX39" s="128" t="e">
        <f>'TRIBULAN I'!AX39+'TRIBULAN II'!AX39+'TRIBULAN III'!AX39</f>
        <v>#REF!</v>
      </c>
      <c r="AY39" s="128" t="e">
        <f>'TRIBULAN I'!AY39+'TRIBULAN II'!AY39+'TRIBULAN III'!AY39</f>
        <v>#REF!</v>
      </c>
      <c r="AZ39" s="128" t="e">
        <f>'TRIBULAN I'!AZ39+'TRIBULAN II'!AZ39+'TRIBULAN III'!AZ39</f>
        <v>#REF!</v>
      </c>
      <c r="BA39" s="128" t="e">
        <f>'TRIBULAN I'!BA39+'TRIBULAN II'!BA39+'TRIBULAN III'!BA39</f>
        <v>#REF!</v>
      </c>
      <c r="BB39" s="28" t="e">
        <f t="shared" si="15"/>
        <v>#REF!</v>
      </c>
      <c r="BC39" s="128" t="e">
        <f>'TRIBULAN I'!BC39+'TRIBULAN II'!BC39+'TRIBULAN III'!BC39</f>
        <v>#REF!</v>
      </c>
      <c r="BD39" s="28" t="e">
        <f t="shared" si="16"/>
        <v>#REF!</v>
      </c>
      <c r="BE39" s="128" t="e">
        <f>'TRIBULAN I'!BE39+'TRIBULAN II'!BE39+'TRIBULAN III'!BE39</f>
        <v>#REF!</v>
      </c>
      <c r="BF39" s="29" t="e">
        <f t="shared" si="17"/>
        <v>#REF!</v>
      </c>
      <c r="BG39" s="128" t="e">
        <f>'TRIBULAN I'!BG39+'TRIBULAN II'!BG39+'TRIBULAN III'!BG39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'TRIBULAN I'!BK39+'TRIBULAN II'!BK39+'TRIBULAN III'!BK39</f>
        <v>#REF!</v>
      </c>
      <c r="BL39" s="19" t="e">
        <f t="shared" si="21"/>
        <v>#REF!</v>
      </c>
      <c r="BM39" s="128" t="e">
        <f>'TRIBULAN I'!BM39+'TRIBULAN II'!BM39+'TRIBULAN III'!BM39</f>
        <v>#REF!</v>
      </c>
      <c r="BN39" s="19" t="e">
        <f t="shared" si="22"/>
        <v>#REF!</v>
      </c>
      <c r="BO39" s="128" t="e">
        <f>'TRIBULAN I'!BO39+'TRIBULAN II'!BO39+'TRIBULAN III'!BO39</f>
        <v>#REF!</v>
      </c>
      <c r="BP39" s="19" t="e">
        <f t="shared" si="23"/>
        <v>#REF!</v>
      </c>
      <c r="BQ39" s="128" t="e">
        <f>'TRIBULAN I'!BQ39+'TRIBULAN II'!BQ39+'TRIBULAN III'!BQ39</f>
        <v>#REF!</v>
      </c>
      <c r="BR39" s="19" t="e">
        <f t="shared" si="24"/>
        <v>#REF!</v>
      </c>
      <c r="BS39" s="128" t="e">
        <f>'TRIBULAN I'!BS39+'TRIBULAN II'!BS39+'TRIBULAN III'!BS39</f>
        <v>#REF!</v>
      </c>
      <c r="BT39" s="19" t="e">
        <f t="shared" si="25"/>
        <v>#REF!</v>
      </c>
      <c r="BU39" s="128" t="e">
        <f>'TRIBULAN I'!BU39+'TRIBULAN II'!BU39+'TRIBULAN III'!BU39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75"/>
      <c r="B40" s="175"/>
      <c r="C40" s="32" t="s">
        <v>91</v>
      </c>
      <c r="D40" s="128" t="e">
        <f>'TRIBULAN I'!D40+'TRIBULAN II'!D40+'TRIBULAN III'!D40</f>
        <v>#REF!</v>
      </c>
      <c r="E40" s="128" t="e">
        <f>'TRIBULAN I'!E40+'TRIBULAN II'!E40+'TRIBULAN III'!E40</f>
        <v>#REF!</v>
      </c>
      <c r="F40" s="128" t="e">
        <f>'TRIBULAN I'!F40+'TRIBULAN II'!F40+'TRIBULAN III'!F40</f>
        <v>#REF!</v>
      </c>
      <c r="G40" s="19" t="e">
        <f t="shared" si="0"/>
        <v>#REF!</v>
      </c>
      <c r="H40" s="128" t="e">
        <f>'TRIBULAN I'!H40+'TRIBULAN II'!H40+'TRIBULAN III'!H40</f>
        <v>#REF!</v>
      </c>
      <c r="I40" s="21" t="e">
        <f t="shared" si="1"/>
        <v>#REF!</v>
      </c>
      <c r="J40" s="128" t="e">
        <f>'TRIBULAN I'!J40+'TRIBULAN II'!J40+'TRIBULAN III'!J40</f>
        <v>#REF!</v>
      </c>
      <c r="K40" s="23" t="e">
        <f t="shared" si="2"/>
        <v>#REF!</v>
      </c>
      <c r="L40" s="128" t="e">
        <f>'TRIBULAN I'!L40+'TRIBULAN II'!L40+'TRIBULAN III'!L40</f>
        <v>#REF!</v>
      </c>
      <c r="M40" s="128" t="e">
        <f>'TRIBULAN I'!M40+'TRIBULAN II'!M40+'TRIBULAN III'!M40</f>
        <v>#REF!</v>
      </c>
      <c r="N40" s="128" t="e">
        <f>'TRIBULAN I'!N40+'TRIBULAN II'!N40+'TRIBULAN III'!N40</f>
        <v>#REF!</v>
      </c>
      <c r="O40" s="19" t="e">
        <f t="shared" si="3"/>
        <v>#REF!</v>
      </c>
      <c r="P40" s="128" t="e">
        <f>'TRIBULAN I'!P40+'TRIBULAN II'!P40+'TRIBULAN III'!P40</f>
        <v>#REF!</v>
      </c>
      <c r="Q40" s="19" t="e">
        <f t="shared" si="4"/>
        <v>#REF!</v>
      </c>
      <c r="R40" s="128" t="e">
        <f>'TRIBULAN I'!R40+'TRIBULAN II'!R40+'TRIBULAN III'!R40</f>
        <v>#REF!</v>
      </c>
      <c r="S40" s="19" t="e">
        <f t="shared" si="5"/>
        <v>#REF!</v>
      </c>
      <c r="T40" s="128" t="e">
        <f>'TRIBULAN I'!T40+'TRIBULAN II'!T40+'TRIBULAN III'!T40</f>
        <v>#REF!</v>
      </c>
      <c r="U40" s="19" t="e">
        <f t="shared" si="6"/>
        <v>#REF!</v>
      </c>
      <c r="V40" s="128" t="e">
        <f>'TRIBULAN I'!V40+'TRIBULAN II'!V40+'TRIBULAN III'!V40</f>
        <v>#REF!</v>
      </c>
      <c r="W40" s="19" t="e">
        <f t="shared" si="7"/>
        <v>#REF!</v>
      </c>
      <c r="X40" s="128" t="e">
        <f>'TRIBULAN I'!X40+'TRIBULAN II'!X40+'TRIBULAN III'!X40</f>
        <v>#REF!</v>
      </c>
      <c r="Y40" s="19" t="e">
        <f t="shared" si="8"/>
        <v>#REF!</v>
      </c>
      <c r="Z40" s="128" t="e">
        <f>'TRIBULAN I'!Z40+'TRIBULAN II'!Z40+'TRIBULAN III'!Z40</f>
        <v>#REF!</v>
      </c>
      <c r="AA40" s="19" t="e">
        <f t="shared" si="9"/>
        <v>#REF!</v>
      </c>
      <c r="AB40" s="128" t="e">
        <f>'TRIBULAN I'!AB40+'TRIBULAN II'!AB40+'TRIBULAN III'!AB40</f>
        <v>#REF!</v>
      </c>
      <c r="AC40" s="19" t="e">
        <f t="shared" si="10"/>
        <v>#REF!</v>
      </c>
      <c r="AD40" s="128" t="e">
        <f>'TRIBULAN I'!AD40+'TRIBULAN II'!AD40+'TRIBULAN III'!AD40</f>
        <v>#REF!</v>
      </c>
      <c r="AE40" s="19" t="e">
        <f t="shared" si="11"/>
        <v>#REF!</v>
      </c>
      <c r="AF40" s="128" t="e">
        <f>'TRIBULAN I'!AF40+'TRIBULAN II'!AF40+'TRIBULAN III'!AF40</f>
        <v>#REF!</v>
      </c>
      <c r="AG40" s="19" t="e">
        <f t="shared" si="12"/>
        <v>#REF!</v>
      </c>
      <c r="AH40" s="128" t="e">
        <f>'TRIBULAN I'!AH40+'TRIBULAN II'!AH40+'TRIBULAN III'!AH40</f>
        <v>#REF!</v>
      </c>
      <c r="AI40" s="19" t="e">
        <f t="shared" si="13"/>
        <v>#REF!</v>
      </c>
      <c r="AJ40" s="128" t="e">
        <f>'TRIBULAN I'!AJ40+'TRIBULAN II'!AJ40+'TRIBULAN III'!AJ40</f>
        <v>#REF!</v>
      </c>
      <c r="AK40" s="19" t="e">
        <f t="shared" si="14"/>
        <v>#REF!</v>
      </c>
      <c r="AL40" s="128" t="e">
        <f>'TRIBULAN I'!AL40+'TRIBULAN II'!AL40+'TRIBULAN III'!AL40</f>
        <v>#REF!</v>
      </c>
      <c r="AM40" s="128" t="e">
        <f>'TRIBULAN I'!AM40+'TRIBULAN II'!AM40+'TRIBULAN III'!AM40</f>
        <v>#REF!</v>
      </c>
      <c r="AN40" s="128" t="e">
        <f>'TRIBULAN I'!AN40+'TRIBULAN II'!AN40+'TRIBULAN III'!AN40</f>
        <v>#REF!</v>
      </c>
      <c r="AO40" s="128" t="e">
        <f>'TRIBULAN I'!AO40+'TRIBULAN II'!AO40+'TRIBULAN III'!AO40</f>
        <v>#REF!</v>
      </c>
      <c r="AP40" s="128" t="e">
        <f>'TRIBULAN I'!AP40+'TRIBULAN II'!AP40+'TRIBULAN III'!AP40</f>
        <v>#REF!</v>
      </c>
      <c r="AQ40" s="128" t="e">
        <f>'TRIBULAN I'!AQ40+'TRIBULAN II'!AQ40+'TRIBULAN III'!AQ40</f>
        <v>#REF!</v>
      </c>
      <c r="AR40" s="128" t="e">
        <f>'TRIBULAN I'!AR40+'TRIBULAN II'!AR40+'TRIBULAN III'!AR40</f>
        <v>#REF!</v>
      </c>
      <c r="AS40" s="128" t="e">
        <f>'TRIBULAN I'!AS40+'TRIBULAN II'!AS40+'TRIBULAN III'!AS40</f>
        <v>#REF!</v>
      </c>
      <c r="AT40" s="128" t="e">
        <f>'TRIBULAN I'!AT40+'TRIBULAN II'!AT40+'TRIBULAN III'!AT40</f>
        <v>#REF!</v>
      </c>
      <c r="AU40" s="128" t="e">
        <f>'TRIBULAN I'!AU40+'TRIBULAN II'!AU40+'TRIBULAN III'!AU40</f>
        <v>#REF!</v>
      </c>
      <c r="AV40" s="128" t="e">
        <f>'TRIBULAN I'!AV40+'TRIBULAN II'!AV40+'TRIBULAN III'!AV40</f>
        <v>#REF!</v>
      </c>
      <c r="AW40" s="128" t="e">
        <f>'TRIBULAN I'!AW40+'TRIBULAN II'!AW40+'TRIBULAN III'!AW40</f>
        <v>#REF!</v>
      </c>
      <c r="AX40" s="128" t="e">
        <f>'TRIBULAN I'!AX40+'TRIBULAN II'!AX40+'TRIBULAN III'!AX40</f>
        <v>#REF!</v>
      </c>
      <c r="AY40" s="128" t="e">
        <f>'TRIBULAN I'!AY40+'TRIBULAN II'!AY40+'TRIBULAN III'!AY40</f>
        <v>#REF!</v>
      </c>
      <c r="AZ40" s="128" t="e">
        <f>'TRIBULAN I'!AZ40+'TRIBULAN II'!AZ40+'TRIBULAN III'!AZ40</f>
        <v>#REF!</v>
      </c>
      <c r="BA40" s="128" t="e">
        <f>'TRIBULAN I'!BA40+'TRIBULAN II'!BA40+'TRIBULAN III'!BA40</f>
        <v>#REF!</v>
      </c>
      <c r="BB40" s="28" t="e">
        <f t="shared" si="15"/>
        <v>#REF!</v>
      </c>
      <c r="BC40" s="128" t="e">
        <f>'TRIBULAN I'!BC40+'TRIBULAN II'!BC40+'TRIBULAN III'!BC40</f>
        <v>#REF!</v>
      </c>
      <c r="BD40" s="28" t="e">
        <f t="shared" si="16"/>
        <v>#REF!</v>
      </c>
      <c r="BE40" s="128" t="e">
        <f>'TRIBULAN I'!BE40+'TRIBULAN II'!BE40+'TRIBULAN III'!BE40</f>
        <v>#REF!</v>
      </c>
      <c r="BF40" s="29" t="e">
        <f t="shared" si="17"/>
        <v>#REF!</v>
      </c>
      <c r="BG40" s="128" t="e">
        <f>'TRIBULAN I'!BG40+'TRIBULAN II'!BG40+'TRIBULAN III'!BG40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'TRIBULAN I'!BK40+'TRIBULAN II'!BK40+'TRIBULAN III'!BK40</f>
        <v>#REF!</v>
      </c>
      <c r="BL40" s="19" t="e">
        <f t="shared" si="21"/>
        <v>#REF!</v>
      </c>
      <c r="BM40" s="128" t="e">
        <f>'TRIBULAN I'!BM40+'TRIBULAN II'!BM40+'TRIBULAN III'!BM40</f>
        <v>#REF!</v>
      </c>
      <c r="BN40" s="19" t="e">
        <f t="shared" si="22"/>
        <v>#REF!</v>
      </c>
      <c r="BO40" s="128" t="e">
        <f>'TRIBULAN I'!BO40+'TRIBULAN II'!BO40+'TRIBULAN III'!BO40</f>
        <v>#REF!</v>
      </c>
      <c r="BP40" s="19" t="e">
        <f t="shared" si="23"/>
        <v>#REF!</v>
      </c>
      <c r="BQ40" s="128" t="e">
        <f>'TRIBULAN I'!BQ40+'TRIBULAN II'!BQ40+'TRIBULAN III'!BQ40</f>
        <v>#REF!</v>
      </c>
      <c r="BR40" s="19" t="e">
        <f t="shared" si="24"/>
        <v>#REF!</v>
      </c>
      <c r="BS40" s="128" t="e">
        <f>'TRIBULAN I'!BS40+'TRIBULAN II'!BS40+'TRIBULAN III'!BS40</f>
        <v>#REF!</v>
      </c>
      <c r="BT40" s="19" t="e">
        <f t="shared" si="25"/>
        <v>#REF!</v>
      </c>
      <c r="BU40" s="128" t="e">
        <f>'TRIBULAN I'!BU40+'TRIBULAN II'!BU40+'TRIBULAN III'!BU40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'TRIBULAN I'!D41+'TRIBULAN II'!D41+'TRIBULAN III'!D41</f>
        <v>#REF!</v>
      </c>
      <c r="E41" s="129" t="e">
        <f>'TRIBULAN I'!E41+'TRIBULAN II'!E41+'TRIBULAN III'!E41</f>
        <v>#REF!</v>
      </c>
      <c r="F41" s="129" t="e">
        <f>'TRIBULAN I'!F41+'TRIBULAN II'!F41+'TRIBULAN III'!F41</f>
        <v>#REF!</v>
      </c>
      <c r="G41" s="19" t="e">
        <f t="shared" si="0"/>
        <v>#REF!</v>
      </c>
      <c r="H41" s="129" t="e">
        <f>'TRIBULAN I'!H41+'TRIBULAN II'!H41+'TRIBULAN III'!H41</f>
        <v>#REF!</v>
      </c>
      <c r="I41" s="21" t="e">
        <f t="shared" si="1"/>
        <v>#REF!</v>
      </c>
      <c r="J41" s="129" t="e">
        <f>'TRIBULAN I'!J41+'TRIBULAN II'!J41+'TRIBULAN III'!J41</f>
        <v>#REF!</v>
      </c>
      <c r="K41" s="23" t="e">
        <f t="shared" si="2"/>
        <v>#REF!</v>
      </c>
      <c r="L41" s="129" t="e">
        <f>'TRIBULAN I'!L41+'TRIBULAN II'!L41+'TRIBULAN III'!L41</f>
        <v>#REF!</v>
      </c>
      <c r="M41" s="129" t="e">
        <f>'TRIBULAN I'!M41+'TRIBULAN II'!M41+'TRIBULAN III'!M41</f>
        <v>#REF!</v>
      </c>
      <c r="N41" s="129" t="e">
        <f>'TRIBULAN I'!N41+'TRIBULAN II'!N41+'TRIBULAN III'!N41</f>
        <v>#REF!</v>
      </c>
      <c r="O41" s="19" t="e">
        <f t="shared" si="3"/>
        <v>#REF!</v>
      </c>
      <c r="P41" s="129" t="e">
        <f>'TRIBULAN I'!P41+'TRIBULAN II'!P41+'TRIBULAN III'!P41</f>
        <v>#REF!</v>
      </c>
      <c r="Q41" s="19" t="e">
        <f t="shared" si="4"/>
        <v>#REF!</v>
      </c>
      <c r="R41" s="129" t="e">
        <f>'TRIBULAN I'!R41+'TRIBULAN II'!R41+'TRIBULAN III'!R41</f>
        <v>#REF!</v>
      </c>
      <c r="S41" s="19" t="e">
        <f t="shared" si="5"/>
        <v>#REF!</v>
      </c>
      <c r="T41" s="129" t="e">
        <f>'TRIBULAN I'!T41+'TRIBULAN II'!T41+'TRIBULAN III'!T41</f>
        <v>#REF!</v>
      </c>
      <c r="U41" s="19" t="e">
        <f t="shared" si="6"/>
        <v>#REF!</v>
      </c>
      <c r="V41" s="129" t="e">
        <f>'TRIBULAN I'!V41+'TRIBULAN II'!V41+'TRIBULAN III'!V41</f>
        <v>#REF!</v>
      </c>
      <c r="W41" s="19" t="e">
        <f t="shared" si="7"/>
        <v>#REF!</v>
      </c>
      <c r="X41" s="129" t="e">
        <f>'TRIBULAN I'!X41+'TRIBULAN II'!X41+'TRIBULAN III'!X41</f>
        <v>#REF!</v>
      </c>
      <c r="Y41" s="19" t="e">
        <f t="shared" si="8"/>
        <v>#REF!</v>
      </c>
      <c r="Z41" s="129" t="e">
        <f>'TRIBULAN I'!Z41+'TRIBULAN II'!Z41+'TRIBULAN III'!Z41</f>
        <v>#REF!</v>
      </c>
      <c r="AA41" s="19" t="e">
        <f t="shared" si="9"/>
        <v>#REF!</v>
      </c>
      <c r="AB41" s="129" t="e">
        <f>'TRIBULAN I'!AB41+'TRIBULAN II'!AB41+'TRIBULAN III'!AB41</f>
        <v>#REF!</v>
      </c>
      <c r="AC41" s="19" t="e">
        <f t="shared" si="10"/>
        <v>#REF!</v>
      </c>
      <c r="AD41" s="129" t="e">
        <f>'TRIBULAN I'!AD41+'TRIBULAN II'!AD41+'TRIBULAN III'!AD41</f>
        <v>#REF!</v>
      </c>
      <c r="AE41" s="19" t="e">
        <f t="shared" si="11"/>
        <v>#REF!</v>
      </c>
      <c r="AF41" s="129" t="e">
        <f>'TRIBULAN I'!AF41+'TRIBULAN II'!AF41+'TRIBULAN III'!AF41</f>
        <v>#REF!</v>
      </c>
      <c r="AG41" s="19" t="e">
        <f t="shared" si="12"/>
        <v>#REF!</v>
      </c>
      <c r="AH41" s="129" t="e">
        <f>'TRIBULAN I'!AH41+'TRIBULAN II'!AH41+'TRIBULAN III'!AH41</f>
        <v>#REF!</v>
      </c>
      <c r="AI41" s="19" t="e">
        <f t="shared" si="13"/>
        <v>#REF!</v>
      </c>
      <c r="AJ41" s="129" t="e">
        <f>'TRIBULAN I'!AJ41+'TRIBULAN II'!AJ41+'TRIBULAN III'!AJ41</f>
        <v>#REF!</v>
      </c>
      <c r="AK41" s="19" t="e">
        <f t="shared" si="14"/>
        <v>#REF!</v>
      </c>
      <c r="AL41" s="129" t="e">
        <f>'TRIBULAN I'!AL41+'TRIBULAN II'!AL41+'TRIBULAN III'!AL41</f>
        <v>#REF!</v>
      </c>
      <c r="AM41" s="129" t="e">
        <f>'TRIBULAN I'!AM41+'TRIBULAN II'!AM41+'TRIBULAN III'!AM41</f>
        <v>#REF!</v>
      </c>
      <c r="AN41" s="129" t="e">
        <f>'TRIBULAN I'!AN41+'TRIBULAN II'!AN41+'TRIBULAN III'!AN41</f>
        <v>#REF!</v>
      </c>
      <c r="AO41" s="129" t="e">
        <f>'TRIBULAN I'!AO41+'TRIBULAN II'!AO41+'TRIBULAN III'!AO41</f>
        <v>#REF!</v>
      </c>
      <c r="AP41" s="129" t="e">
        <f>'TRIBULAN I'!AP41+'TRIBULAN II'!AP41+'TRIBULAN III'!AP41</f>
        <v>#REF!</v>
      </c>
      <c r="AQ41" s="129" t="e">
        <f>'TRIBULAN I'!AQ41+'TRIBULAN II'!AQ41+'TRIBULAN III'!AQ41</f>
        <v>#REF!</v>
      </c>
      <c r="AR41" s="129" t="e">
        <f>'TRIBULAN I'!AR41+'TRIBULAN II'!AR41+'TRIBULAN III'!AR41</f>
        <v>#REF!</v>
      </c>
      <c r="AS41" s="129" t="e">
        <f>'TRIBULAN I'!AS41+'TRIBULAN II'!AS41+'TRIBULAN III'!AS41</f>
        <v>#REF!</v>
      </c>
      <c r="AT41" s="129" t="e">
        <f>'TRIBULAN I'!AT41+'TRIBULAN II'!AT41+'TRIBULAN III'!AT41</f>
        <v>#REF!</v>
      </c>
      <c r="AU41" s="129" t="e">
        <f>'TRIBULAN I'!AU41+'TRIBULAN II'!AU41+'TRIBULAN III'!AU41</f>
        <v>#REF!</v>
      </c>
      <c r="AV41" s="129" t="e">
        <f>'TRIBULAN I'!AV41+'TRIBULAN II'!AV41+'TRIBULAN III'!AV41</f>
        <v>#REF!</v>
      </c>
      <c r="AW41" s="129" t="e">
        <f>'TRIBULAN I'!AW41+'TRIBULAN II'!AW41+'TRIBULAN III'!AW41</f>
        <v>#REF!</v>
      </c>
      <c r="AX41" s="129" t="e">
        <f>'TRIBULAN I'!AX41+'TRIBULAN II'!AX41+'TRIBULAN III'!AX41</f>
        <v>#REF!</v>
      </c>
      <c r="AY41" s="129" t="e">
        <f>'TRIBULAN I'!AY41+'TRIBULAN II'!AY41+'TRIBULAN III'!AY41</f>
        <v>#REF!</v>
      </c>
      <c r="AZ41" s="129" t="e">
        <f>'TRIBULAN I'!AZ41+'TRIBULAN II'!AZ41+'TRIBULAN III'!AZ41</f>
        <v>#REF!</v>
      </c>
      <c r="BA41" s="129" t="e">
        <f>'TRIBULAN I'!BA41+'TRIBULAN II'!BA41+'TRIBULAN III'!BA41</f>
        <v>#REF!</v>
      </c>
      <c r="BB41" s="28" t="e">
        <f t="shared" si="15"/>
        <v>#REF!</v>
      </c>
      <c r="BC41" s="129" t="e">
        <f>'TRIBULAN I'!BC41+'TRIBULAN II'!BC41+'TRIBULAN III'!BC41</f>
        <v>#REF!</v>
      </c>
      <c r="BD41" s="28" t="e">
        <f t="shared" si="16"/>
        <v>#REF!</v>
      </c>
      <c r="BE41" s="129" t="e">
        <f>'TRIBULAN I'!BE41+'TRIBULAN II'!BE41+'TRIBULAN III'!BE41</f>
        <v>#REF!</v>
      </c>
      <c r="BF41" s="29" t="e">
        <f t="shared" si="17"/>
        <v>#REF!</v>
      </c>
      <c r="BG41" s="129" t="e">
        <f>'TRIBULAN I'!BG41+'TRIBULAN II'!BG41+'TRIBULAN III'!BG41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'TRIBULAN I'!BK41+'TRIBULAN II'!BK41+'TRIBULAN III'!BK41</f>
        <v>#REF!</v>
      </c>
      <c r="BL41" s="19" t="e">
        <f t="shared" si="21"/>
        <v>#REF!</v>
      </c>
      <c r="BM41" s="129" t="e">
        <f>'TRIBULAN I'!BM41+'TRIBULAN II'!BM41+'TRIBULAN III'!BM41</f>
        <v>#REF!</v>
      </c>
      <c r="BN41" s="19" t="e">
        <f t="shared" si="22"/>
        <v>#REF!</v>
      </c>
      <c r="BO41" s="129" t="e">
        <f>'TRIBULAN I'!BO41+'TRIBULAN II'!BO41+'TRIBULAN III'!BO41</f>
        <v>#REF!</v>
      </c>
      <c r="BP41" s="19" t="e">
        <f t="shared" si="23"/>
        <v>#REF!</v>
      </c>
      <c r="BQ41" s="129" t="e">
        <f>'TRIBULAN I'!BQ41+'TRIBULAN II'!BQ41+'TRIBULAN III'!BQ41</f>
        <v>#REF!</v>
      </c>
      <c r="BR41" s="19" t="e">
        <f t="shared" si="24"/>
        <v>#REF!</v>
      </c>
      <c r="BS41" s="129" t="e">
        <f>'TRIBULAN I'!BS41+'TRIBULAN II'!BS41+'TRIBULAN III'!BS41</f>
        <v>#REF!</v>
      </c>
      <c r="BT41" s="19" t="e">
        <f t="shared" si="25"/>
        <v>#REF!</v>
      </c>
      <c r="BU41" s="129" t="e">
        <f>'TRIBULAN I'!BU41+'TRIBULAN II'!BU41+'TRIBULAN III'!BU41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98">
        <v>8</v>
      </c>
      <c r="B42" s="199" t="s">
        <v>92</v>
      </c>
      <c r="C42" s="32" t="s">
        <v>93</v>
      </c>
      <c r="D42" s="128" t="e">
        <f>'TRIBULAN I'!D42+'TRIBULAN II'!D42+'TRIBULAN III'!D42</f>
        <v>#REF!</v>
      </c>
      <c r="E42" s="128" t="e">
        <f>'TRIBULAN I'!E42+'TRIBULAN II'!E42+'TRIBULAN III'!E42</f>
        <v>#REF!</v>
      </c>
      <c r="F42" s="128" t="e">
        <f>'TRIBULAN I'!F42+'TRIBULAN II'!F42+'TRIBULAN III'!F42</f>
        <v>#REF!</v>
      </c>
      <c r="G42" s="19" t="e">
        <f t="shared" si="0"/>
        <v>#REF!</v>
      </c>
      <c r="H42" s="128" t="e">
        <f>'TRIBULAN I'!H42+'TRIBULAN II'!H42+'TRIBULAN III'!H42</f>
        <v>#REF!</v>
      </c>
      <c r="I42" s="21" t="e">
        <f t="shared" si="1"/>
        <v>#REF!</v>
      </c>
      <c r="J42" s="128" t="e">
        <f>'TRIBULAN I'!J42+'TRIBULAN II'!J42+'TRIBULAN III'!J42</f>
        <v>#REF!</v>
      </c>
      <c r="K42" s="23" t="e">
        <f t="shared" si="2"/>
        <v>#REF!</v>
      </c>
      <c r="L42" s="128" t="e">
        <f>'TRIBULAN I'!L42+'TRIBULAN II'!L42+'TRIBULAN III'!L42</f>
        <v>#REF!</v>
      </c>
      <c r="M42" s="128" t="e">
        <f>'TRIBULAN I'!M42+'TRIBULAN II'!M42+'TRIBULAN III'!M42</f>
        <v>#REF!</v>
      </c>
      <c r="N42" s="128" t="e">
        <f>'TRIBULAN I'!N42+'TRIBULAN II'!N42+'TRIBULAN III'!N42</f>
        <v>#REF!</v>
      </c>
      <c r="O42" s="19" t="e">
        <f t="shared" si="3"/>
        <v>#REF!</v>
      </c>
      <c r="P42" s="128" t="e">
        <f>'TRIBULAN I'!P42+'TRIBULAN II'!P42+'TRIBULAN III'!P42</f>
        <v>#REF!</v>
      </c>
      <c r="Q42" s="19" t="e">
        <f t="shared" si="4"/>
        <v>#REF!</v>
      </c>
      <c r="R42" s="128" t="e">
        <f>'TRIBULAN I'!R42+'TRIBULAN II'!R42+'TRIBULAN III'!R42</f>
        <v>#REF!</v>
      </c>
      <c r="S42" s="19" t="e">
        <f t="shared" si="5"/>
        <v>#REF!</v>
      </c>
      <c r="T42" s="128" t="e">
        <f>'TRIBULAN I'!T42+'TRIBULAN II'!T42+'TRIBULAN III'!T42</f>
        <v>#REF!</v>
      </c>
      <c r="U42" s="19" t="e">
        <f t="shared" si="6"/>
        <v>#REF!</v>
      </c>
      <c r="V42" s="128" t="e">
        <f>'TRIBULAN I'!V42+'TRIBULAN II'!V42+'TRIBULAN III'!V42</f>
        <v>#REF!</v>
      </c>
      <c r="W42" s="19" t="e">
        <f t="shared" si="7"/>
        <v>#REF!</v>
      </c>
      <c r="X42" s="128" t="e">
        <f>'TRIBULAN I'!X42+'TRIBULAN II'!X42+'TRIBULAN III'!X42</f>
        <v>#REF!</v>
      </c>
      <c r="Y42" s="19" t="e">
        <f t="shared" si="8"/>
        <v>#REF!</v>
      </c>
      <c r="Z42" s="128" t="e">
        <f>'TRIBULAN I'!Z42+'TRIBULAN II'!Z42+'TRIBULAN III'!Z42</f>
        <v>#REF!</v>
      </c>
      <c r="AA42" s="19" t="e">
        <f t="shared" si="9"/>
        <v>#REF!</v>
      </c>
      <c r="AB42" s="128" t="e">
        <f>'TRIBULAN I'!AB42+'TRIBULAN II'!AB42+'TRIBULAN III'!AB42</f>
        <v>#REF!</v>
      </c>
      <c r="AC42" s="19" t="e">
        <f t="shared" si="10"/>
        <v>#REF!</v>
      </c>
      <c r="AD42" s="128" t="e">
        <f>'TRIBULAN I'!AD42+'TRIBULAN II'!AD42+'TRIBULAN III'!AD42</f>
        <v>#REF!</v>
      </c>
      <c r="AE42" s="19" t="e">
        <f t="shared" si="11"/>
        <v>#REF!</v>
      </c>
      <c r="AF42" s="128" t="e">
        <f>'TRIBULAN I'!AF42+'TRIBULAN II'!AF42+'TRIBULAN III'!AF42</f>
        <v>#REF!</v>
      </c>
      <c r="AG42" s="19" t="e">
        <f t="shared" si="12"/>
        <v>#REF!</v>
      </c>
      <c r="AH42" s="128" t="e">
        <f>'TRIBULAN I'!AH42+'TRIBULAN II'!AH42+'TRIBULAN III'!AH42</f>
        <v>#REF!</v>
      </c>
      <c r="AI42" s="19" t="e">
        <f t="shared" si="13"/>
        <v>#REF!</v>
      </c>
      <c r="AJ42" s="128" t="e">
        <f>'TRIBULAN I'!AJ42+'TRIBULAN II'!AJ42+'TRIBULAN III'!AJ42</f>
        <v>#REF!</v>
      </c>
      <c r="AK42" s="19" t="e">
        <f t="shared" si="14"/>
        <v>#REF!</v>
      </c>
      <c r="AL42" s="128" t="e">
        <f>'TRIBULAN I'!AL42+'TRIBULAN II'!AL42+'TRIBULAN III'!AL42</f>
        <v>#REF!</v>
      </c>
      <c r="AM42" s="128" t="e">
        <f>'TRIBULAN I'!AM42+'TRIBULAN II'!AM42+'TRIBULAN III'!AM42</f>
        <v>#REF!</v>
      </c>
      <c r="AN42" s="128" t="e">
        <f>'TRIBULAN I'!AN42+'TRIBULAN II'!AN42+'TRIBULAN III'!AN42</f>
        <v>#REF!</v>
      </c>
      <c r="AO42" s="128" t="e">
        <f>'TRIBULAN I'!AO42+'TRIBULAN II'!AO42+'TRIBULAN III'!AO42</f>
        <v>#REF!</v>
      </c>
      <c r="AP42" s="128" t="e">
        <f>'TRIBULAN I'!AP42+'TRIBULAN II'!AP42+'TRIBULAN III'!AP42</f>
        <v>#REF!</v>
      </c>
      <c r="AQ42" s="128" t="e">
        <f>'TRIBULAN I'!AQ42+'TRIBULAN II'!AQ42+'TRIBULAN III'!AQ42</f>
        <v>#REF!</v>
      </c>
      <c r="AR42" s="128" t="e">
        <f>'TRIBULAN I'!AR42+'TRIBULAN II'!AR42+'TRIBULAN III'!AR42</f>
        <v>#REF!</v>
      </c>
      <c r="AS42" s="128" t="e">
        <f>'TRIBULAN I'!AS42+'TRIBULAN II'!AS42+'TRIBULAN III'!AS42</f>
        <v>#REF!</v>
      </c>
      <c r="AT42" s="128" t="e">
        <f>'TRIBULAN I'!AT42+'TRIBULAN II'!AT42+'TRIBULAN III'!AT42</f>
        <v>#REF!</v>
      </c>
      <c r="AU42" s="128" t="e">
        <f>'TRIBULAN I'!AU42+'TRIBULAN II'!AU42+'TRIBULAN III'!AU42</f>
        <v>#REF!</v>
      </c>
      <c r="AV42" s="128" t="e">
        <f>'TRIBULAN I'!AV42+'TRIBULAN II'!AV42+'TRIBULAN III'!AV42</f>
        <v>#REF!</v>
      </c>
      <c r="AW42" s="128" t="e">
        <f>'TRIBULAN I'!AW42+'TRIBULAN II'!AW42+'TRIBULAN III'!AW42</f>
        <v>#REF!</v>
      </c>
      <c r="AX42" s="128" t="e">
        <f>'TRIBULAN I'!AX42+'TRIBULAN II'!AX42+'TRIBULAN III'!AX42</f>
        <v>#REF!</v>
      </c>
      <c r="AY42" s="128" t="e">
        <f>'TRIBULAN I'!AY42+'TRIBULAN II'!AY42+'TRIBULAN III'!AY42</f>
        <v>#REF!</v>
      </c>
      <c r="AZ42" s="128" t="e">
        <f>'TRIBULAN I'!AZ42+'TRIBULAN II'!AZ42+'TRIBULAN III'!AZ42</f>
        <v>#REF!</v>
      </c>
      <c r="BA42" s="128" t="e">
        <f>'TRIBULAN I'!BA42+'TRIBULAN II'!BA42+'TRIBULAN III'!BA42</f>
        <v>#REF!</v>
      </c>
      <c r="BB42" s="28" t="e">
        <f t="shared" si="15"/>
        <v>#REF!</v>
      </c>
      <c r="BC42" s="128" t="e">
        <f>'TRIBULAN I'!BC42+'TRIBULAN II'!BC42+'TRIBULAN III'!BC42</f>
        <v>#REF!</v>
      </c>
      <c r="BD42" s="28" t="e">
        <f t="shared" si="16"/>
        <v>#REF!</v>
      </c>
      <c r="BE42" s="128" t="e">
        <f>'TRIBULAN I'!BE42+'TRIBULAN II'!BE42+'TRIBULAN III'!BE42</f>
        <v>#REF!</v>
      </c>
      <c r="BF42" s="29" t="e">
        <f t="shared" si="17"/>
        <v>#REF!</v>
      </c>
      <c r="BG42" s="128" t="e">
        <f>'TRIBULAN I'!BG42+'TRIBULAN II'!BG42+'TRIBULAN III'!BG42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'TRIBULAN I'!BK42+'TRIBULAN II'!BK42+'TRIBULAN III'!BK42</f>
        <v>#REF!</v>
      </c>
      <c r="BL42" s="19" t="e">
        <f t="shared" si="21"/>
        <v>#REF!</v>
      </c>
      <c r="BM42" s="128" t="e">
        <f>'TRIBULAN I'!BM42+'TRIBULAN II'!BM42+'TRIBULAN III'!BM42</f>
        <v>#REF!</v>
      </c>
      <c r="BN42" s="19" t="e">
        <f t="shared" si="22"/>
        <v>#REF!</v>
      </c>
      <c r="BO42" s="128" t="e">
        <f>'TRIBULAN I'!BO42+'TRIBULAN II'!BO42+'TRIBULAN III'!BO42</f>
        <v>#REF!</v>
      </c>
      <c r="BP42" s="19" t="e">
        <f t="shared" si="23"/>
        <v>#REF!</v>
      </c>
      <c r="BQ42" s="128" t="e">
        <f>'TRIBULAN I'!BQ42+'TRIBULAN II'!BQ42+'TRIBULAN III'!BQ42</f>
        <v>#REF!</v>
      </c>
      <c r="BR42" s="19" t="e">
        <f t="shared" si="24"/>
        <v>#REF!</v>
      </c>
      <c r="BS42" s="128" t="e">
        <f>'TRIBULAN I'!BS42+'TRIBULAN II'!BS42+'TRIBULAN III'!BS42</f>
        <v>#REF!</v>
      </c>
      <c r="BT42" s="19" t="e">
        <f t="shared" si="25"/>
        <v>#REF!</v>
      </c>
      <c r="BU42" s="128" t="e">
        <f>'TRIBULAN I'!BU42+'TRIBULAN II'!BU42+'TRIBULAN III'!BU42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74"/>
      <c r="B43" s="174"/>
      <c r="C43" s="32" t="s">
        <v>94</v>
      </c>
      <c r="D43" s="128" t="e">
        <f>'TRIBULAN I'!D43+'TRIBULAN II'!D43+'TRIBULAN III'!D43</f>
        <v>#REF!</v>
      </c>
      <c r="E43" s="128" t="e">
        <f>'TRIBULAN I'!E43+'TRIBULAN II'!E43+'TRIBULAN III'!E43</f>
        <v>#REF!</v>
      </c>
      <c r="F43" s="128" t="e">
        <f>'TRIBULAN I'!F43+'TRIBULAN II'!F43+'TRIBULAN III'!F43</f>
        <v>#REF!</v>
      </c>
      <c r="G43" s="19" t="e">
        <f t="shared" si="0"/>
        <v>#REF!</v>
      </c>
      <c r="H43" s="128" t="e">
        <f>'TRIBULAN I'!H43+'TRIBULAN II'!H43+'TRIBULAN III'!H43</f>
        <v>#REF!</v>
      </c>
      <c r="I43" s="21" t="e">
        <f t="shared" si="1"/>
        <v>#REF!</v>
      </c>
      <c r="J43" s="128" t="e">
        <f>'TRIBULAN I'!J43+'TRIBULAN II'!J43+'TRIBULAN III'!J43</f>
        <v>#REF!</v>
      </c>
      <c r="K43" s="23" t="e">
        <f t="shared" si="2"/>
        <v>#REF!</v>
      </c>
      <c r="L43" s="128" t="e">
        <f>'TRIBULAN I'!L43+'TRIBULAN II'!L43+'TRIBULAN III'!L43</f>
        <v>#REF!</v>
      </c>
      <c r="M43" s="128" t="e">
        <f>'TRIBULAN I'!M43+'TRIBULAN II'!M43+'TRIBULAN III'!M43</f>
        <v>#REF!</v>
      </c>
      <c r="N43" s="128" t="e">
        <f>'TRIBULAN I'!N43+'TRIBULAN II'!N43+'TRIBULAN III'!N43</f>
        <v>#REF!</v>
      </c>
      <c r="O43" s="19" t="e">
        <f t="shared" si="3"/>
        <v>#REF!</v>
      </c>
      <c r="P43" s="128" t="e">
        <f>'TRIBULAN I'!P43+'TRIBULAN II'!P43+'TRIBULAN III'!P43</f>
        <v>#REF!</v>
      </c>
      <c r="Q43" s="19" t="e">
        <f t="shared" si="4"/>
        <v>#REF!</v>
      </c>
      <c r="R43" s="128" t="e">
        <f>'TRIBULAN I'!R43+'TRIBULAN II'!R43+'TRIBULAN III'!R43</f>
        <v>#REF!</v>
      </c>
      <c r="S43" s="19" t="e">
        <f t="shared" si="5"/>
        <v>#REF!</v>
      </c>
      <c r="T43" s="128" t="e">
        <f>'TRIBULAN I'!T43+'TRIBULAN II'!T43+'TRIBULAN III'!T43</f>
        <v>#REF!</v>
      </c>
      <c r="U43" s="19" t="e">
        <f t="shared" si="6"/>
        <v>#REF!</v>
      </c>
      <c r="V43" s="128" t="e">
        <f>'TRIBULAN I'!V43+'TRIBULAN II'!V43+'TRIBULAN III'!V43</f>
        <v>#REF!</v>
      </c>
      <c r="W43" s="19" t="e">
        <f t="shared" si="7"/>
        <v>#REF!</v>
      </c>
      <c r="X43" s="128" t="e">
        <f>'TRIBULAN I'!X43+'TRIBULAN II'!X43+'TRIBULAN III'!X43</f>
        <v>#REF!</v>
      </c>
      <c r="Y43" s="19" t="e">
        <f t="shared" si="8"/>
        <v>#REF!</v>
      </c>
      <c r="Z43" s="128" t="e">
        <f>'TRIBULAN I'!Z43+'TRIBULAN II'!Z43+'TRIBULAN III'!Z43</f>
        <v>#REF!</v>
      </c>
      <c r="AA43" s="19" t="e">
        <f t="shared" si="9"/>
        <v>#REF!</v>
      </c>
      <c r="AB43" s="128" t="e">
        <f>'TRIBULAN I'!AB43+'TRIBULAN II'!AB43+'TRIBULAN III'!AB43</f>
        <v>#REF!</v>
      </c>
      <c r="AC43" s="19" t="e">
        <f t="shared" si="10"/>
        <v>#REF!</v>
      </c>
      <c r="AD43" s="128" t="e">
        <f>'TRIBULAN I'!AD43+'TRIBULAN II'!AD43+'TRIBULAN III'!AD43</f>
        <v>#REF!</v>
      </c>
      <c r="AE43" s="19" t="e">
        <f t="shared" si="11"/>
        <v>#REF!</v>
      </c>
      <c r="AF43" s="128" t="e">
        <f>'TRIBULAN I'!AF43+'TRIBULAN II'!AF43+'TRIBULAN III'!AF43</f>
        <v>#REF!</v>
      </c>
      <c r="AG43" s="19" t="e">
        <f t="shared" si="12"/>
        <v>#REF!</v>
      </c>
      <c r="AH43" s="128" t="e">
        <f>'TRIBULAN I'!AH43+'TRIBULAN II'!AH43+'TRIBULAN III'!AH43</f>
        <v>#REF!</v>
      </c>
      <c r="AI43" s="19" t="e">
        <f t="shared" si="13"/>
        <v>#REF!</v>
      </c>
      <c r="AJ43" s="128" t="e">
        <f>'TRIBULAN I'!AJ43+'TRIBULAN II'!AJ43+'TRIBULAN III'!AJ43</f>
        <v>#REF!</v>
      </c>
      <c r="AK43" s="19" t="e">
        <f t="shared" si="14"/>
        <v>#REF!</v>
      </c>
      <c r="AL43" s="128" t="e">
        <f>'TRIBULAN I'!AL43+'TRIBULAN II'!AL43+'TRIBULAN III'!AL43</f>
        <v>#REF!</v>
      </c>
      <c r="AM43" s="128" t="e">
        <f>'TRIBULAN I'!AM43+'TRIBULAN II'!AM43+'TRIBULAN III'!AM43</f>
        <v>#REF!</v>
      </c>
      <c r="AN43" s="128" t="e">
        <f>'TRIBULAN I'!AN43+'TRIBULAN II'!AN43+'TRIBULAN III'!AN43</f>
        <v>#REF!</v>
      </c>
      <c r="AO43" s="128" t="e">
        <f>'TRIBULAN I'!AO43+'TRIBULAN II'!AO43+'TRIBULAN III'!AO43</f>
        <v>#REF!</v>
      </c>
      <c r="AP43" s="128" t="e">
        <f>'TRIBULAN I'!AP43+'TRIBULAN II'!AP43+'TRIBULAN III'!AP43</f>
        <v>#REF!</v>
      </c>
      <c r="AQ43" s="128" t="e">
        <f>'TRIBULAN I'!AQ43+'TRIBULAN II'!AQ43+'TRIBULAN III'!AQ43</f>
        <v>#REF!</v>
      </c>
      <c r="AR43" s="128" t="e">
        <f>'TRIBULAN I'!AR43+'TRIBULAN II'!AR43+'TRIBULAN III'!AR43</f>
        <v>#REF!</v>
      </c>
      <c r="AS43" s="128" t="e">
        <f>'TRIBULAN I'!AS43+'TRIBULAN II'!AS43+'TRIBULAN III'!AS43</f>
        <v>#REF!</v>
      </c>
      <c r="AT43" s="128" t="e">
        <f>'TRIBULAN I'!AT43+'TRIBULAN II'!AT43+'TRIBULAN III'!AT43</f>
        <v>#REF!</v>
      </c>
      <c r="AU43" s="128" t="e">
        <f>'TRIBULAN I'!AU43+'TRIBULAN II'!AU43+'TRIBULAN III'!AU43</f>
        <v>#REF!</v>
      </c>
      <c r="AV43" s="128" t="e">
        <f>'TRIBULAN I'!AV43+'TRIBULAN II'!AV43+'TRIBULAN III'!AV43</f>
        <v>#REF!</v>
      </c>
      <c r="AW43" s="128" t="e">
        <f>'TRIBULAN I'!AW43+'TRIBULAN II'!AW43+'TRIBULAN III'!AW43</f>
        <v>#REF!</v>
      </c>
      <c r="AX43" s="128" t="e">
        <f>'TRIBULAN I'!AX43+'TRIBULAN II'!AX43+'TRIBULAN III'!AX43</f>
        <v>#REF!</v>
      </c>
      <c r="AY43" s="128" t="e">
        <f>'TRIBULAN I'!AY43+'TRIBULAN II'!AY43+'TRIBULAN III'!AY43</f>
        <v>#REF!</v>
      </c>
      <c r="AZ43" s="128" t="e">
        <f>'TRIBULAN I'!AZ43+'TRIBULAN II'!AZ43+'TRIBULAN III'!AZ43</f>
        <v>#REF!</v>
      </c>
      <c r="BA43" s="128" t="e">
        <f>'TRIBULAN I'!BA43+'TRIBULAN II'!BA43+'TRIBULAN III'!BA43</f>
        <v>#REF!</v>
      </c>
      <c r="BB43" s="28" t="e">
        <f t="shared" si="15"/>
        <v>#REF!</v>
      </c>
      <c r="BC43" s="128" t="e">
        <f>'TRIBULAN I'!BC43+'TRIBULAN II'!BC43+'TRIBULAN III'!BC43</f>
        <v>#REF!</v>
      </c>
      <c r="BD43" s="28" t="e">
        <f t="shared" si="16"/>
        <v>#REF!</v>
      </c>
      <c r="BE43" s="128" t="e">
        <f>'TRIBULAN I'!BE43+'TRIBULAN II'!BE43+'TRIBULAN III'!BE43</f>
        <v>#REF!</v>
      </c>
      <c r="BF43" s="29" t="e">
        <f t="shared" si="17"/>
        <v>#REF!</v>
      </c>
      <c r="BG43" s="128" t="e">
        <f>'TRIBULAN I'!BG43+'TRIBULAN II'!BG43+'TRIBULAN III'!BG43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'TRIBULAN I'!BK43+'TRIBULAN II'!BK43+'TRIBULAN III'!BK43</f>
        <v>#REF!</v>
      </c>
      <c r="BL43" s="19" t="e">
        <f t="shared" si="21"/>
        <v>#REF!</v>
      </c>
      <c r="BM43" s="128" t="e">
        <f>'TRIBULAN I'!BM43+'TRIBULAN II'!BM43+'TRIBULAN III'!BM43</f>
        <v>#REF!</v>
      </c>
      <c r="BN43" s="19" t="e">
        <f t="shared" si="22"/>
        <v>#REF!</v>
      </c>
      <c r="BO43" s="128" t="e">
        <f>'TRIBULAN I'!BO43+'TRIBULAN II'!BO43+'TRIBULAN III'!BO43</f>
        <v>#REF!</v>
      </c>
      <c r="BP43" s="19" t="e">
        <f t="shared" si="23"/>
        <v>#REF!</v>
      </c>
      <c r="BQ43" s="128" t="e">
        <f>'TRIBULAN I'!BQ43+'TRIBULAN II'!BQ43+'TRIBULAN III'!BQ43</f>
        <v>#REF!</v>
      </c>
      <c r="BR43" s="19" t="e">
        <f t="shared" si="24"/>
        <v>#REF!</v>
      </c>
      <c r="BS43" s="128" t="e">
        <f>'TRIBULAN I'!BS43+'TRIBULAN II'!BS43+'TRIBULAN III'!BS43</f>
        <v>#REF!</v>
      </c>
      <c r="BT43" s="19" t="e">
        <f t="shared" si="25"/>
        <v>#REF!</v>
      </c>
      <c r="BU43" s="128" t="e">
        <f>'TRIBULAN I'!BU43+'TRIBULAN II'!BU43+'TRIBULAN III'!BU43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74"/>
      <c r="B44" s="174"/>
      <c r="C44" s="32" t="s">
        <v>95</v>
      </c>
      <c r="D44" s="128" t="e">
        <f>'TRIBULAN I'!D44+'TRIBULAN II'!D44+'TRIBULAN III'!D44</f>
        <v>#REF!</v>
      </c>
      <c r="E44" s="128" t="e">
        <f>'TRIBULAN I'!E44+'TRIBULAN II'!E44+'TRIBULAN III'!E44</f>
        <v>#REF!</v>
      </c>
      <c r="F44" s="128" t="e">
        <f>'TRIBULAN I'!F44+'TRIBULAN II'!F44+'TRIBULAN III'!F44</f>
        <v>#REF!</v>
      </c>
      <c r="G44" s="19" t="e">
        <f t="shared" si="0"/>
        <v>#REF!</v>
      </c>
      <c r="H44" s="128" t="e">
        <f>'TRIBULAN I'!H44+'TRIBULAN II'!H44+'TRIBULAN III'!H44</f>
        <v>#REF!</v>
      </c>
      <c r="I44" s="21" t="e">
        <f t="shared" si="1"/>
        <v>#REF!</v>
      </c>
      <c r="J44" s="128" t="e">
        <f>'TRIBULAN I'!J44+'TRIBULAN II'!J44+'TRIBULAN III'!J44</f>
        <v>#REF!</v>
      </c>
      <c r="K44" s="23" t="e">
        <f t="shared" si="2"/>
        <v>#REF!</v>
      </c>
      <c r="L44" s="128" t="e">
        <f>'TRIBULAN I'!L44+'TRIBULAN II'!L44+'TRIBULAN III'!L44</f>
        <v>#REF!</v>
      </c>
      <c r="M44" s="128" t="e">
        <f>'TRIBULAN I'!M44+'TRIBULAN II'!M44+'TRIBULAN III'!M44</f>
        <v>#REF!</v>
      </c>
      <c r="N44" s="128" t="e">
        <f>'TRIBULAN I'!N44+'TRIBULAN II'!N44+'TRIBULAN III'!N44</f>
        <v>#REF!</v>
      </c>
      <c r="O44" s="19" t="e">
        <f t="shared" si="3"/>
        <v>#REF!</v>
      </c>
      <c r="P44" s="128" t="e">
        <f>'TRIBULAN I'!P44+'TRIBULAN II'!P44+'TRIBULAN III'!P44</f>
        <v>#REF!</v>
      </c>
      <c r="Q44" s="19" t="e">
        <f t="shared" si="4"/>
        <v>#REF!</v>
      </c>
      <c r="R44" s="128" t="e">
        <f>'TRIBULAN I'!R44+'TRIBULAN II'!R44+'TRIBULAN III'!R44</f>
        <v>#REF!</v>
      </c>
      <c r="S44" s="19" t="e">
        <f t="shared" si="5"/>
        <v>#REF!</v>
      </c>
      <c r="T44" s="128" t="e">
        <f>'TRIBULAN I'!T44+'TRIBULAN II'!T44+'TRIBULAN III'!T44</f>
        <v>#REF!</v>
      </c>
      <c r="U44" s="19" t="e">
        <f t="shared" si="6"/>
        <v>#REF!</v>
      </c>
      <c r="V44" s="128" t="e">
        <f>'TRIBULAN I'!V44+'TRIBULAN II'!V44+'TRIBULAN III'!V44</f>
        <v>#REF!</v>
      </c>
      <c r="W44" s="19" t="e">
        <f t="shared" si="7"/>
        <v>#REF!</v>
      </c>
      <c r="X44" s="128" t="e">
        <f>'TRIBULAN I'!X44+'TRIBULAN II'!X44+'TRIBULAN III'!X44</f>
        <v>#REF!</v>
      </c>
      <c r="Y44" s="19" t="e">
        <f t="shared" si="8"/>
        <v>#REF!</v>
      </c>
      <c r="Z44" s="128" t="e">
        <f>'TRIBULAN I'!Z44+'TRIBULAN II'!Z44+'TRIBULAN III'!Z44</f>
        <v>#REF!</v>
      </c>
      <c r="AA44" s="19" t="e">
        <f t="shared" si="9"/>
        <v>#REF!</v>
      </c>
      <c r="AB44" s="128" t="e">
        <f>'TRIBULAN I'!AB44+'TRIBULAN II'!AB44+'TRIBULAN III'!AB44</f>
        <v>#REF!</v>
      </c>
      <c r="AC44" s="19" t="e">
        <f t="shared" si="10"/>
        <v>#REF!</v>
      </c>
      <c r="AD44" s="128" t="e">
        <f>'TRIBULAN I'!AD44+'TRIBULAN II'!AD44+'TRIBULAN III'!AD44</f>
        <v>#REF!</v>
      </c>
      <c r="AE44" s="19" t="e">
        <f t="shared" si="11"/>
        <v>#REF!</v>
      </c>
      <c r="AF44" s="128" t="e">
        <f>'TRIBULAN I'!AF44+'TRIBULAN II'!AF44+'TRIBULAN III'!AF44</f>
        <v>#REF!</v>
      </c>
      <c r="AG44" s="19" t="e">
        <f t="shared" si="12"/>
        <v>#REF!</v>
      </c>
      <c r="AH44" s="128" t="e">
        <f>'TRIBULAN I'!AH44+'TRIBULAN II'!AH44+'TRIBULAN III'!AH44</f>
        <v>#REF!</v>
      </c>
      <c r="AI44" s="19" t="e">
        <f t="shared" si="13"/>
        <v>#REF!</v>
      </c>
      <c r="AJ44" s="128" t="e">
        <f>'TRIBULAN I'!AJ44+'TRIBULAN II'!AJ44+'TRIBULAN III'!AJ44</f>
        <v>#REF!</v>
      </c>
      <c r="AK44" s="19" t="e">
        <f t="shared" si="14"/>
        <v>#REF!</v>
      </c>
      <c r="AL44" s="128" t="e">
        <f>'TRIBULAN I'!AL44+'TRIBULAN II'!AL44+'TRIBULAN III'!AL44</f>
        <v>#REF!</v>
      </c>
      <c r="AM44" s="128" t="e">
        <f>'TRIBULAN I'!AM44+'TRIBULAN II'!AM44+'TRIBULAN III'!AM44</f>
        <v>#REF!</v>
      </c>
      <c r="AN44" s="128" t="e">
        <f>'TRIBULAN I'!AN44+'TRIBULAN II'!AN44+'TRIBULAN III'!AN44</f>
        <v>#REF!</v>
      </c>
      <c r="AO44" s="128" t="e">
        <f>'TRIBULAN I'!AO44+'TRIBULAN II'!AO44+'TRIBULAN III'!AO44</f>
        <v>#REF!</v>
      </c>
      <c r="AP44" s="128" t="e">
        <f>'TRIBULAN I'!AP44+'TRIBULAN II'!AP44+'TRIBULAN III'!AP44</f>
        <v>#REF!</v>
      </c>
      <c r="AQ44" s="128" t="e">
        <f>'TRIBULAN I'!AQ44+'TRIBULAN II'!AQ44+'TRIBULAN III'!AQ44</f>
        <v>#REF!</v>
      </c>
      <c r="AR44" s="128" t="e">
        <f>'TRIBULAN I'!AR44+'TRIBULAN II'!AR44+'TRIBULAN III'!AR44</f>
        <v>#REF!</v>
      </c>
      <c r="AS44" s="128" t="e">
        <f>'TRIBULAN I'!AS44+'TRIBULAN II'!AS44+'TRIBULAN III'!AS44</f>
        <v>#REF!</v>
      </c>
      <c r="AT44" s="128" t="e">
        <f>'TRIBULAN I'!AT44+'TRIBULAN II'!AT44+'TRIBULAN III'!AT44</f>
        <v>#REF!</v>
      </c>
      <c r="AU44" s="128" t="e">
        <f>'TRIBULAN I'!AU44+'TRIBULAN II'!AU44+'TRIBULAN III'!AU44</f>
        <v>#REF!</v>
      </c>
      <c r="AV44" s="128" t="e">
        <f>'TRIBULAN I'!AV44+'TRIBULAN II'!AV44+'TRIBULAN III'!AV44</f>
        <v>#REF!</v>
      </c>
      <c r="AW44" s="128" t="e">
        <f>'TRIBULAN I'!AW44+'TRIBULAN II'!AW44+'TRIBULAN III'!AW44</f>
        <v>#REF!</v>
      </c>
      <c r="AX44" s="128" t="e">
        <f>'TRIBULAN I'!AX44+'TRIBULAN II'!AX44+'TRIBULAN III'!AX44</f>
        <v>#REF!</v>
      </c>
      <c r="AY44" s="128" t="e">
        <f>'TRIBULAN I'!AY44+'TRIBULAN II'!AY44+'TRIBULAN III'!AY44</f>
        <v>#REF!</v>
      </c>
      <c r="AZ44" s="128" t="e">
        <f>'TRIBULAN I'!AZ44+'TRIBULAN II'!AZ44+'TRIBULAN III'!AZ44</f>
        <v>#REF!</v>
      </c>
      <c r="BA44" s="128" t="e">
        <f>'TRIBULAN I'!BA44+'TRIBULAN II'!BA44+'TRIBULAN III'!BA44</f>
        <v>#REF!</v>
      </c>
      <c r="BB44" s="28" t="e">
        <f t="shared" si="15"/>
        <v>#REF!</v>
      </c>
      <c r="BC44" s="128" t="e">
        <f>'TRIBULAN I'!BC44+'TRIBULAN II'!BC44+'TRIBULAN III'!BC44</f>
        <v>#REF!</v>
      </c>
      <c r="BD44" s="28" t="e">
        <f t="shared" si="16"/>
        <v>#REF!</v>
      </c>
      <c r="BE44" s="128" t="e">
        <f>'TRIBULAN I'!BE44+'TRIBULAN II'!BE44+'TRIBULAN III'!BE44</f>
        <v>#REF!</v>
      </c>
      <c r="BF44" s="29" t="e">
        <f t="shared" si="17"/>
        <v>#REF!</v>
      </c>
      <c r="BG44" s="128" t="e">
        <f>'TRIBULAN I'!BG44+'TRIBULAN II'!BG44+'TRIBULAN III'!BG44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'TRIBULAN I'!BK44+'TRIBULAN II'!BK44+'TRIBULAN III'!BK44</f>
        <v>#REF!</v>
      </c>
      <c r="BL44" s="19" t="e">
        <f t="shared" si="21"/>
        <v>#REF!</v>
      </c>
      <c r="BM44" s="128" t="e">
        <f>'TRIBULAN I'!BM44+'TRIBULAN II'!BM44+'TRIBULAN III'!BM44</f>
        <v>#REF!</v>
      </c>
      <c r="BN44" s="19" t="e">
        <f t="shared" si="22"/>
        <v>#REF!</v>
      </c>
      <c r="BO44" s="128" t="e">
        <f>'TRIBULAN I'!BO44+'TRIBULAN II'!BO44+'TRIBULAN III'!BO44</f>
        <v>#REF!</v>
      </c>
      <c r="BP44" s="19" t="e">
        <f t="shared" si="23"/>
        <v>#REF!</v>
      </c>
      <c r="BQ44" s="128" t="e">
        <f>'TRIBULAN I'!BQ44+'TRIBULAN II'!BQ44+'TRIBULAN III'!BQ44</f>
        <v>#REF!</v>
      </c>
      <c r="BR44" s="19" t="e">
        <f t="shared" si="24"/>
        <v>#REF!</v>
      </c>
      <c r="BS44" s="128" t="e">
        <f>'TRIBULAN I'!BS44+'TRIBULAN II'!BS44+'TRIBULAN III'!BS44</f>
        <v>#REF!</v>
      </c>
      <c r="BT44" s="19" t="e">
        <f t="shared" si="25"/>
        <v>#REF!</v>
      </c>
      <c r="BU44" s="128" t="e">
        <f>'TRIBULAN I'!BU44+'TRIBULAN II'!BU44+'TRIBULAN III'!BU44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75"/>
      <c r="B45" s="175"/>
      <c r="C45" s="32" t="s">
        <v>96</v>
      </c>
      <c r="D45" s="128" t="e">
        <f>'TRIBULAN I'!D45+'TRIBULAN II'!D45+'TRIBULAN III'!D45</f>
        <v>#REF!</v>
      </c>
      <c r="E45" s="128" t="e">
        <f>'TRIBULAN I'!E45+'TRIBULAN II'!E45+'TRIBULAN III'!E45</f>
        <v>#REF!</v>
      </c>
      <c r="F45" s="128" t="e">
        <f>'TRIBULAN I'!F45+'TRIBULAN II'!F45+'TRIBULAN III'!F45</f>
        <v>#REF!</v>
      </c>
      <c r="G45" s="19" t="e">
        <f t="shared" si="0"/>
        <v>#REF!</v>
      </c>
      <c r="H45" s="128" t="e">
        <f>'TRIBULAN I'!H45+'TRIBULAN II'!H45+'TRIBULAN III'!H45</f>
        <v>#REF!</v>
      </c>
      <c r="I45" s="21" t="e">
        <f t="shared" si="1"/>
        <v>#REF!</v>
      </c>
      <c r="J45" s="128" t="e">
        <f>'TRIBULAN I'!J45+'TRIBULAN II'!J45+'TRIBULAN III'!J45</f>
        <v>#REF!</v>
      </c>
      <c r="K45" s="23" t="e">
        <f t="shared" si="2"/>
        <v>#REF!</v>
      </c>
      <c r="L45" s="128" t="e">
        <f>'TRIBULAN I'!L45+'TRIBULAN II'!L45+'TRIBULAN III'!L45</f>
        <v>#REF!</v>
      </c>
      <c r="M45" s="128" t="e">
        <f>'TRIBULAN I'!M45+'TRIBULAN II'!M45+'TRIBULAN III'!M45</f>
        <v>#REF!</v>
      </c>
      <c r="N45" s="128" t="e">
        <f>'TRIBULAN I'!N45+'TRIBULAN II'!N45+'TRIBULAN III'!N45</f>
        <v>#REF!</v>
      </c>
      <c r="O45" s="19" t="e">
        <f t="shared" si="3"/>
        <v>#REF!</v>
      </c>
      <c r="P45" s="128" t="e">
        <f>'TRIBULAN I'!P45+'TRIBULAN II'!P45+'TRIBULAN III'!P45</f>
        <v>#REF!</v>
      </c>
      <c r="Q45" s="19" t="e">
        <f t="shared" si="4"/>
        <v>#REF!</v>
      </c>
      <c r="R45" s="128" t="e">
        <f>'TRIBULAN I'!R45+'TRIBULAN II'!R45+'TRIBULAN III'!R45</f>
        <v>#REF!</v>
      </c>
      <c r="S45" s="19" t="e">
        <f t="shared" si="5"/>
        <v>#REF!</v>
      </c>
      <c r="T45" s="128" t="e">
        <f>'TRIBULAN I'!T45+'TRIBULAN II'!T45+'TRIBULAN III'!T45</f>
        <v>#REF!</v>
      </c>
      <c r="U45" s="19" t="e">
        <f t="shared" si="6"/>
        <v>#REF!</v>
      </c>
      <c r="V45" s="128" t="e">
        <f>'TRIBULAN I'!V45+'TRIBULAN II'!V45+'TRIBULAN III'!V45</f>
        <v>#REF!</v>
      </c>
      <c r="W45" s="19" t="e">
        <f t="shared" si="7"/>
        <v>#REF!</v>
      </c>
      <c r="X45" s="128" t="e">
        <f>'TRIBULAN I'!X45+'TRIBULAN II'!X45+'TRIBULAN III'!X45</f>
        <v>#REF!</v>
      </c>
      <c r="Y45" s="19" t="e">
        <f t="shared" si="8"/>
        <v>#REF!</v>
      </c>
      <c r="Z45" s="128" t="e">
        <f>'TRIBULAN I'!Z45+'TRIBULAN II'!Z45+'TRIBULAN III'!Z45</f>
        <v>#REF!</v>
      </c>
      <c r="AA45" s="19" t="e">
        <f t="shared" si="9"/>
        <v>#REF!</v>
      </c>
      <c r="AB45" s="128" t="e">
        <f>'TRIBULAN I'!AB45+'TRIBULAN II'!AB45+'TRIBULAN III'!AB45</f>
        <v>#REF!</v>
      </c>
      <c r="AC45" s="19" t="e">
        <f t="shared" si="10"/>
        <v>#REF!</v>
      </c>
      <c r="AD45" s="128" t="e">
        <f>'TRIBULAN I'!AD45+'TRIBULAN II'!AD45+'TRIBULAN III'!AD45</f>
        <v>#REF!</v>
      </c>
      <c r="AE45" s="19" t="e">
        <f t="shared" si="11"/>
        <v>#REF!</v>
      </c>
      <c r="AF45" s="128" t="e">
        <f>'TRIBULAN I'!AF45+'TRIBULAN II'!AF45+'TRIBULAN III'!AF45</f>
        <v>#REF!</v>
      </c>
      <c r="AG45" s="19" t="e">
        <f t="shared" si="12"/>
        <v>#REF!</v>
      </c>
      <c r="AH45" s="128" t="e">
        <f>'TRIBULAN I'!AH45+'TRIBULAN II'!AH45+'TRIBULAN III'!AH45</f>
        <v>#REF!</v>
      </c>
      <c r="AI45" s="19" t="e">
        <f t="shared" si="13"/>
        <v>#REF!</v>
      </c>
      <c r="AJ45" s="128" t="e">
        <f>'TRIBULAN I'!AJ45+'TRIBULAN II'!AJ45+'TRIBULAN III'!AJ45</f>
        <v>#REF!</v>
      </c>
      <c r="AK45" s="19" t="e">
        <f t="shared" si="14"/>
        <v>#REF!</v>
      </c>
      <c r="AL45" s="128" t="e">
        <f>'TRIBULAN I'!AL45+'TRIBULAN II'!AL45+'TRIBULAN III'!AL45</f>
        <v>#REF!</v>
      </c>
      <c r="AM45" s="128" t="e">
        <f>'TRIBULAN I'!AM45+'TRIBULAN II'!AM45+'TRIBULAN III'!AM45</f>
        <v>#REF!</v>
      </c>
      <c r="AN45" s="128" t="e">
        <f>'TRIBULAN I'!AN45+'TRIBULAN II'!AN45+'TRIBULAN III'!AN45</f>
        <v>#REF!</v>
      </c>
      <c r="AO45" s="128" t="e">
        <f>'TRIBULAN I'!AO45+'TRIBULAN II'!AO45+'TRIBULAN III'!AO45</f>
        <v>#REF!</v>
      </c>
      <c r="AP45" s="128" t="e">
        <f>'TRIBULAN I'!AP45+'TRIBULAN II'!AP45+'TRIBULAN III'!AP45</f>
        <v>#REF!</v>
      </c>
      <c r="AQ45" s="128" t="e">
        <f>'TRIBULAN I'!AQ45+'TRIBULAN II'!AQ45+'TRIBULAN III'!AQ45</f>
        <v>#REF!</v>
      </c>
      <c r="AR45" s="128" t="e">
        <f>'TRIBULAN I'!AR45+'TRIBULAN II'!AR45+'TRIBULAN III'!AR45</f>
        <v>#REF!</v>
      </c>
      <c r="AS45" s="128" t="e">
        <f>'TRIBULAN I'!AS45+'TRIBULAN II'!AS45+'TRIBULAN III'!AS45</f>
        <v>#REF!</v>
      </c>
      <c r="AT45" s="128" t="e">
        <f>'TRIBULAN I'!AT45+'TRIBULAN II'!AT45+'TRIBULAN III'!AT45</f>
        <v>#REF!</v>
      </c>
      <c r="AU45" s="128" t="e">
        <f>'TRIBULAN I'!AU45+'TRIBULAN II'!AU45+'TRIBULAN III'!AU45</f>
        <v>#REF!</v>
      </c>
      <c r="AV45" s="128" t="e">
        <f>'TRIBULAN I'!AV45+'TRIBULAN II'!AV45+'TRIBULAN III'!AV45</f>
        <v>#REF!</v>
      </c>
      <c r="AW45" s="128" t="e">
        <f>'TRIBULAN I'!AW45+'TRIBULAN II'!AW45+'TRIBULAN III'!AW45</f>
        <v>#REF!</v>
      </c>
      <c r="AX45" s="128" t="e">
        <f>'TRIBULAN I'!AX45+'TRIBULAN II'!AX45+'TRIBULAN III'!AX45</f>
        <v>#REF!</v>
      </c>
      <c r="AY45" s="128" t="e">
        <f>'TRIBULAN I'!AY45+'TRIBULAN II'!AY45+'TRIBULAN III'!AY45</f>
        <v>#REF!</v>
      </c>
      <c r="AZ45" s="128" t="e">
        <f>'TRIBULAN I'!AZ45+'TRIBULAN II'!AZ45+'TRIBULAN III'!AZ45</f>
        <v>#REF!</v>
      </c>
      <c r="BA45" s="128" t="e">
        <f>'TRIBULAN I'!BA45+'TRIBULAN II'!BA45+'TRIBULAN III'!BA45</f>
        <v>#REF!</v>
      </c>
      <c r="BB45" s="28" t="e">
        <f t="shared" si="15"/>
        <v>#REF!</v>
      </c>
      <c r="BC45" s="128" t="e">
        <f>'TRIBULAN I'!BC45+'TRIBULAN II'!BC45+'TRIBULAN III'!BC45</f>
        <v>#REF!</v>
      </c>
      <c r="BD45" s="28" t="e">
        <f t="shared" si="16"/>
        <v>#REF!</v>
      </c>
      <c r="BE45" s="128" t="e">
        <f>'TRIBULAN I'!BE45+'TRIBULAN II'!BE45+'TRIBULAN III'!BE45</f>
        <v>#REF!</v>
      </c>
      <c r="BF45" s="29" t="e">
        <f t="shared" si="17"/>
        <v>#REF!</v>
      </c>
      <c r="BG45" s="128" t="e">
        <f>'TRIBULAN I'!BG45+'TRIBULAN II'!BG45+'TRIBULAN III'!BG45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'TRIBULAN I'!BK45+'TRIBULAN II'!BK45+'TRIBULAN III'!BK45</f>
        <v>#REF!</v>
      </c>
      <c r="BL45" s="19" t="e">
        <f t="shared" si="21"/>
        <v>#REF!</v>
      </c>
      <c r="BM45" s="128" t="e">
        <f>'TRIBULAN I'!BM45+'TRIBULAN II'!BM45+'TRIBULAN III'!BM45</f>
        <v>#REF!</v>
      </c>
      <c r="BN45" s="19" t="e">
        <f t="shared" si="22"/>
        <v>#REF!</v>
      </c>
      <c r="BO45" s="128" t="e">
        <f>'TRIBULAN I'!BO45+'TRIBULAN II'!BO45+'TRIBULAN III'!BO45</f>
        <v>#REF!</v>
      </c>
      <c r="BP45" s="19" t="e">
        <f t="shared" si="23"/>
        <v>#REF!</v>
      </c>
      <c r="BQ45" s="128" t="e">
        <f>'TRIBULAN I'!BQ45+'TRIBULAN II'!BQ45+'TRIBULAN III'!BQ45</f>
        <v>#REF!</v>
      </c>
      <c r="BR45" s="19" t="e">
        <f t="shared" si="24"/>
        <v>#REF!</v>
      </c>
      <c r="BS45" s="128" t="e">
        <f>'TRIBULAN I'!BS45+'TRIBULAN II'!BS45+'TRIBULAN III'!BS45</f>
        <v>#REF!</v>
      </c>
      <c r="BT45" s="19" t="e">
        <f t="shared" si="25"/>
        <v>#REF!</v>
      </c>
      <c r="BU45" s="128" t="e">
        <f>'TRIBULAN I'!BU45+'TRIBULAN II'!BU45+'TRIBULAN III'!BU45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'TRIBULAN I'!D46+'TRIBULAN II'!D46+'TRIBULAN III'!D46</f>
        <v>#REF!</v>
      </c>
      <c r="E46" s="129" t="e">
        <f>'TRIBULAN I'!E46+'TRIBULAN II'!E46+'TRIBULAN III'!E46</f>
        <v>#REF!</v>
      </c>
      <c r="F46" s="129" t="e">
        <f>'TRIBULAN I'!F46+'TRIBULAN II'!F46+'TRIBULAN III'!F46</f>
        <v>#REF!</v>
      </c>
      <c r="G46" s="19" t="e">
        <f t="shared" si="0"/>
        <v>#REF!</v>
      </c>
      <c r="H46" s="129" t="e">
        <f>'TRIBULAN I'!H46+'TRIBULAN II'!H46+'TRIBULAN III'!H46</f>
        <v>#REF!</v>
      </c>
      <c r="I46" s="21" t="e">
        <f t="shared" si="1"/>
        <v>#REF!</v>
      </c>
      <c r="J46" s="129" t="e">
        <f>'TRIBULAN I'!J46+'TRIBULAN II'!J46+'TRIBULAN III'!J46</f>
        <v>#REF!</v>
      </c>
      <c r="K46" s="23" t="e">
        <f t="shared" si="2"/>
        <v>#REF!</v>
      </c>
      <c r="L46" s="129" t="e">
        <f>'TRIBULAN I'!L46+'TRIBULAN II'!L46+'TRIBULAN III'!L46</f>
        <v>#REF!</v>
      </c>
      <c r="M46" s="129" t="e">
        <f>'TRIBULAN I'!M46+'TRIBULAN II'!M46+'TRIBULAN III'!M46</f>
        <v>#REF!</v>
      </c>
      <c r="N46" s="129" t="e">
        <f>'TRIBULAN I'!N46+'TRIBULAN II'!N46+'TRIBULAN III'!N46</f>
        <v>#REF!</v>
      </c>
      <c r="O46" s="19" t="e">
        <f t="shared" si="3"/>
        <v>#REF!</v>
      </c>
      <c r="P46" s="129" t="e">
        <f>'TRIBULAN I'!P46+'TRIBULAN II'!P46+'TRIBULAN III'!P46</f>
        <v>#REF!</v>
      </c>
      <c r="Q46" s="19" t="e">
        <f t="shared" si="4"/>
        <v>#REF!</v>
      </c>
      <c r="R46" s="129" t="e">
        <f>'TRIBULAN I'!R46+'TRIBULAN II'!R46+'TRIBULAN III'!R46</f>
        <v>#REF!</v>
      </c>
      <c r="S46" s="19" t="e">
        <f t="shared" si="5"/>
        <v>#REF!</v>
      </c>
      <c r="T46" s="129" t="e">
        <f>'TRIBULAN I'!T46+'TRIBULAN II'!T46+'TRIBULAN III'!T46</f>
        <v>#REF!</v>
      </c>
      <c r="U46" s="19" t="e">
        <f t="shared" si="6"/>
        <v>#REF!</v>
      </c>
      <c r="V46" s="129" t="e">
        <f>'TRIBULAN I'!V46+'TRIBULAN II'!V46+'TRIBULAN III'!V46</f>
        <v>#REF!</v>
      </c>
      <c r="W46" s="19" t="e">
        <f t="shared" si="7"/>
        <v>#REF!</v>
      </c>
      <c r="X46" s="129" t="e">
        <f>'TRIBULAN I'!X46+'TRIBULAN II'!X46+'TRIBULAN III'!X46</f>
        <v>#REF!</v>
      </c>
      <c r="Y46" s="19" t="e">
        <f t="shared" si="8"/>
        <v>#REF!</v>
      </c>
      <c r="Z46" s="129" t="e">
        <f>'TRIBULAN I'!Z46+'TRIBULAN II'!Z46+'TRIBULAN III'!Z46</f>
        <v>#REF!</v>
      </c>
      <c r="AA46" s="19" t="e">
        <f t="shared" si="9"/>
        <v>#REF!</v>
      </c>
      <c r="AB46" s="129" t="e">
        <f>'TRIBULAN I'!AB46+'TRIBULAN II'!AB46+'TRIBULAN III'!AB46</f>
        <v>#REF!</v>
      </c>
      <c r="AC46" s="19" t="e">
        <f t="shared" si="10"/>
        <v>#REF!</v>
      </c>
      <c r="AD46" s="129" t="e">
        <f>'TRIBULAN I'!AD46+'TRIBULAN II'!AD46+'TRIBULAN III'!AD46</f>
        <v>#REF!</v>
      </c>
      <c r="AE46" s="19" t="e">
        <f t="shared" si="11"/>
        <v>#REF!</v>
      </c>
      <c r="AF46" s="129" t="e">
        <f>'TRIBULAN I'!AF46+'TRIBULAN II'!AF46+'TRIBULAN III'!AF46</f>
        <v>#REF!</v>
      </c>
      <c r="AG46" s="19" t="e">
        <f t="shared" si="12"/>
        <v>#REF!</v>
      </c>
      <c r="AH46" s="129" t="e">
        <f>'TRIBULAN I'!AH46+'TRIBULAN II'!AH46+'TRIBULAN III'!AH46</f>
        <v>#REF!</v>
      </c>
      <c r="AI46" s="19" t="e">
        <f t="shared" si="13"/>
        <v>#REF!</v>
      </c>
      <c r="AJ46" s="129" t="e">
        <f>'TRIBULAN I'!AJ46+'TRIBULAN II'!AJ46+'TRIBULAN III'!AJ46</f>
        <v>#REF!</v>
      </c>
      <c r="AK46" s="19" t="e">
        <f t="shared" si="14"/>
        <v>#REF!</v>
      </c>
      <c r="AL46" s="129" t="e">
        <f>'TRIBULAN I'!AL46+'TRIBULAN II'!AL46+'TRIBULAN III'!AL46</f>
        <v>#REF!</v>
      </c>
      <c r="AM46" s="129" t="e">
        <f>'TRIBULAN I'!AM46+'TRIBULAN II'!AM46+'TRIBULAN III'!AM46</f>
        <v>#REF!</v>
      </c>
      <c r="AN46" s="129" t="e">
        <f>'TRIBULAN I'!AN46+'TRIBULAN II'!AN46+'TRIBULAN III'!AN46</f>
        <v>#REF!</v>
      </c>
      <c r="AO46" s="129" t="e">
        <f>'TRIBULAN I'!AO46+'TRIBULAN II'!AO46+'TRIBULAN III'!AO46</f>
        <v>#REF!</v>
      </c>
      <c r="AP46" s="129" t="e">
        <f>'TRIBULAN I'!AP46+'TRIBULAN II'!AP46+'TRIBULAN III'!AP46</f>
        <v>#REF!</v>
      </c>
      <c r="AQ46" s="129" t="e">
        <f>'TRIBULAN I'!AQ46+'TRIBULAN II'!AQ46+'TRIBULAN III'!AQ46</f>
        <v>#REF!</v>
      </c>
      <c r="AR46" s="129" t="e">
        <f>'TRIBULAN I'!AR46+'TRIBULAN II'!AR46+'TRIBULAN III'!AR46</f>
        <v>#REF!</v>
      </c>
      <c r="AS46" s="129" t="e">
        <f>'TRIBULAN I'!AS46+'TRIBULAN II'!AS46+'TRIBULAN III'!AS46</f>
        <v>#REF!</v>
      </c>
      <c r="AT46" s="129" t="e">
        <f>'TRIBULAN I'!AT46+'TRIBULAN II'!AT46+'TRIBULAN III'!AT46</f>
        <v>#REF!</v>
      </c>
      <c r="AU46" s="129" t="e">
        <f>'TRIBULAN I'!AU46+'TRIBULAN II'!AU46+'TRIBULAN III'!AU46</f>
        <v>#REF!</v>
      </c>
      <c r="AV46" s="129" t="e">
        <f>'TRIBULAN I'!AV46+'TRIBULAN II'!AV46+'TRIBULAN III'!AV46</f>
        <v>#REF!</v>
      </c>
      <c r="AW46" s="129" t="e">
        <f>'TRIBULAN I'!AW46+'TRIBULAN II'!AW46+'TRIBULAN III'!AW46</f>
        <v>#REF!</v>
      </c>
      <c r="AX46" s="129" t="e">
        <f>'TRIBULAN I'!AX46+'TRIBULAN II'!AX46+'TRIBULAN III'!AX46</f>
        <v>#REF!</v>
      </c>
      <c r="AY46" s="129" t="e">
        <f>'TRIBULAN I'!AY46+'TRIBULAN II'!AY46+'TRIBULAN III'!AY46</f>
        <v>#REF!</v>
      </c>
      <c r="AZ46" s="129" t="e">
        <f>'TRIBULAN I'!AZ46+'TRIBULAN II'!AZ46+'TRIBULAN III'!AZ46</f>
        <v>#REF!</v>
      </c>
      <c r="BA46" s="129" t="e">
        <f>'TRIBULAN I'!BA46+'TRIBULAN II'!BA46+'TRIBULAN III'!BA46</f>
        <v>#REF!</v>
      </c>
      <c r="BB46" s="28" t="e">
        <f t="shared" si="15"/>
        <v>#REF!</v>
      </c>
      <c r="BC46" s="129" t="e">
        <f>'TRIBULAN I'!BC46+'TRIBULAN II'!BC46+'TRIBULAN III'!BC46</f>
        <v>#REF!</v>
      </c>
      <c r="BD46" s="28" t="e">
        <f t="shared" si="16"/>
        <v>#REF!</v>
      </c>
      <c r="BE46" s="129" t="e">
        <f>'TRIBULAN I'!BE46+'TRIBULAN II'!BE46+'TRIBULAN III'!BE46</f>
        <v>#REF!</v>
      </c>
      <c r="BF46" s="29" t="e">
        <f t="shared" si="17"/>
        <v>#REF!</v>
      </c>
      <c r="BG46" s="129" t="e">
        <f>'TRIBULAN I'!BG46+'TRIBULAN II'!BG46+'TRIBULAN III'!BG46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'TRIBULAN I'!BK46+'TRIBULAN II'!BK46+'TRIBULAN III'!BK46</f>
        <v>#REF!</v>
      </c>
      <c r="BL46" s="19" t="e">
        <f t="shared" si="21"/>
        <v>#REF!</v>
      </c>
      <c r="BM46" s="129" t="e">
        <f>'TRIBULAN I'!BM46+'TRIBULAN II'!BM46+'TRIBULAN III'!BM46</f>
        <v>#REF!</v>
      </c>
      <c r="BN46" s="19" t="e">
        <f t="shared" si="22"/>
        <v>#REF!</v>
      </c>
      <c r="BO46" s="129" t="e">
        <f>'TRIBULAN I'!BO46+'TRIBULAN II'!BO46+'TRIBULAN III'!BO46</f>
        <v>#REF!</v>
      </c>
      <c r="BP46" s="19" t="e">
        <f t="shared" si="23"/>
        <v>#REF!</v>
      </c>
      <c r="BQ46" s="129" t="e">
        <f>'TRIBULAN I'!BQ46+'TRIBULAN II'!BQ46+'TRIBULAN III'!BQ46</f>
        <v>#REF!</v>
      </c>
      <c r="BR46" s="19" t="e">
        <f t="shared" si="24"/>
        <v>#REF!</v>
      </c>
      <c r="BS46" s="129" t="e">
        <f>'TRIBULAN I'!BS46+'TRIBULAN II'!BS46+'TRIBULAN III'!BS46</f>
        <v>#REF!</v>
      </c>
      <c r="BT46" s="19" t="e">
        <f t="shared" si="25"/>
        <v>#REF!</v>
      </c>
      <c r="BU46" s="129" t="e">
        <f>'TRIBULAN I'!BU46+'TRIBULAN II'!BU46+'TRIBULAN III'!BU46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98">
        <v>9</v>
      </c>
      <c r="B47" s="199" t="s">
        <v>97</v>
      </c>
      <c r="C47" s="32" t="s">
        <v>98</v>
      </c>
      <c r="D47" s="128" t="e">
        <f>'TRIBULAN I'!D47+'TRIBULAN II'!D47+'TRIBULAN III'!D47</f>
        <v>#REF!</v>
      </c>
      <c r="E47" s="128" t="e">
        <f>'TRIBULAN I'!E47+'TRIBULAN II'!E47+'TRIBULAN III'!E47</f>
        <v>#REF!</v>
      </c>
      <c r="F47" s="128" t="e">
        <f>'TRIBULAN I'!F47+'TRIBULAN II'!F47+'TRIBULAN III'!F47</f>
        <v>#REF!</v>
      </c>
      <c r="G47" s="19" t="e">
        <f t="shared" si="0"/>
        <v>#REF!</v>
      </c>
      <c r="H47" s="128" t="e">
        <f>'TRIBULAN I'!H47+'TRIBULAN II'!H47+'TRIBULAN III'!H47</f>
        <v>#REF!</v>
      </c>
      <c r="I47" s="21" t="e">
        <f t="shared" ref="I47:I50" si="27">(H47/D47*100)</f>
        <v>#REF!</v>
      </c>
      <c r="J47" s="128" t="e">
        <f>'TRIBULAN I'!J47+'TRIBULAN II'!J47+'TRIBULAN III'!J47</f>
        <v>#REF!</v>
      </c>
      <c r="K47" s="21" t="e">
        <f t="shared" ref="K47:K48" si="28">(J47/D47*100)</f>
        <v>#REF!</v>
      </c>
      <c r="L47" s="128" t="e">
        <f>'TRIBULAN I'!L47+'TRIBULAN II'!L47+'TRIBULAN III'!L47</f>
        <v>#REF!</v>
      </c>
      <c r="M47" s="128" t="e">
        <f>'TRIBULAN I'!M47+'TRIBULAN II'!M47+'TRIBULAN III'!M47</f>
        <v>#REF!</v>
      </c>
      <c r="N47" s="128" t="e">
        <f>'TRIBULAN I'!N47+'TRIBULAN II'!N47+'TRIBULAN III'!N47</f>
        <v>#REF!</v>
      </c>
      <c r="O47" s="19" t="e">
        <f t="shared" si="3"/>
        <v>#REF!</v>
      </c>
      <c r="P47" s="128" t="e">
        <f>'TRIBULAN I'!P47+'TRIBULAN II'!P47+'TRIBULAN III'!P47</f>
        <v>#REF!</v>
      </c>
      <c r="Q47" s="19" t="e">
        <f t="shared" ref="Q47:Q48" si="29">(P47/D47*100)</f>
        <v>#REF!</v>
      </c>
      <c r="R47" s="128" t="e">
        <f>'TRIBULAN I'!R47+'TRIBULAN II'!R47+'TRIBULAN III'!R47</f>
        <v>#REF!</v>
      </c>
      <c r="S47" s="19" t="e">
        <f t="shared" si="5"/>
        <v>#REF!</v>
      </c>
      <c r="T47" s="128" t="e">
        <f>'TRIBULAN I'!T47+'TRIBULAN II'!T47+'TRIBULAN III'!T47</f>
        <v>#REF!</v>
      </c>
      <c r="U47" s="19" t="e">
        <f t="shared" ref="U47:U50" si="30">(T47/D47*100)</f>
        <v>#REF!</v>
      </c>
      <c r="V47" s="128" t="e">
        <f>'TRIBULAN I'!V47+'TRIBULAN II'!V47+'TRIBULAN III'!V47</f>
        <v>#REF!</v>
      </c>
      <c r="W47" s="19" t="e">
        <f t="shared" si="7"/>
        <v>#REF!</v>
      </c>
      <c r="X47" s="128" t="e">
        <f>'TRIBULAN I'!X47+'TRIBULAN II'!X47+'TRIBULAN III'!X47</f>
        <v>#REF!</v>
      </c>
      <c r="Y47" s="19" t="e">
        <f t="shared" ref="Y47:Y50" si="31">(X47/D47*100)</f>
        <v>#REF!</v>
      </c>
      <c r="Z47" s="128" t="e">
        <f>'TRIBULAN I'!Z47+'TRIBULAN II'!Z47+'TRIBULAN III'!Z47</f>
        <v>#REF!</v>
      </c>
      <c r="AA47" s="19" t="e">
        <f t="shared" si="9"/>
        <v>#REF!</v>
      </c>
      <c r="AB47" s="128" t="e">
        <f>'TRIBULAN I'!AB47+'TRIBULAN II'!AB47+'TRIBULAN III'!AB47</f>
        <v>#REF!</v>
      </c>
      <c r="AC47" s="19" t="e">
        <f t="shared" ref="AC47:AC50" si="32">(AB47/D47*100)</f>
        <v>#REF!</v>
      </c>
      <c r="AD47" s="128" t="e">
        <f>'TRIBULAN I'!AD47+'TRIBULAN II'!AD47+'TRIBULAN III'!AD47</f>
        <v>#REF!</v>
      </c>
      <c r="AE47" s="19" t="e">
        <f t="shared" si="11"/>
        <v>#REF!</v>
      </c>
      <c r="AF47" s="128" t="e">
        <f>'TRIBULAN I'!AF47+'TRIBULAN II'!AF47+'TRIBULAN III'!AF47</f>
        <v>#REF!</v>
      </c>
      <c r="AG47" s="19" t="e">
        <f t="shared" ref="AG47:AG50" si="33">(AF47/D47*100)</f>
        <v>#REF!</v>
      </c>
      <c r="AH47" s="128" t="e">
        <f>'TRIBULAN I'!AH47+'TRIBULAN II'!AH47+'TRIBULAN III'!AH47</f>
        <v>#REF!</v>
      </c>
      <c r="AI47" s="19" t="e">
        <f t="shared" si="13"/>
        <v>#REF!</v>
      </c>
      <c r="AJ47" s="128" t="e">
        <f>'TRIBULAN I'!AJ47+'TRIBULAN II'!AJ47+'TRIBULAN III'!AJ47</f>
        <v>#REF!</v>
      </c>
      <c r="AK47" s="19" t="e">
        <f t="shared" ref="AK47:AK50" si="34">(AJ47/D47*100)</f>
        <v>#REF!</v>
      </c>
      <c r="AL47" s="128" t="e">
        <f>'TRIBULAN I'!AL47+'TRIBULAN II'!AL47+'TRIBULAN III'!AL47</f>
        <v>#REF!</v>
      </c>
      <c r="AM47" s="128" t="e">
        <f>'TRIBULAN I'!AM47+'TRIBULAN II'!AM47+'TRIBULAN III'!AM47</f>
        <v>#REF!</v>
      </c>
      <c r="AN47" s="128" t="e">
        <f>'TRIBULAN I'!AN47+'TRIBULAN II'!AN47+'TRIBULAN III'!AN47</f>
        <v>#REF!</v>
      </c>
      <c r="AO47" s="128" t="e">
        <f>'TRIBULAN I'!AO47+'TRIBULAN II'!AO47+'TRIBULAN III'!AO47</f>
        <v>#REF!</v>
      </c>
      <c r="AP47" s="128" t="e">
        <f>'TRIBULAN I'!AP47+'TRIBULAN II'!AP47+'TRIBULAN III'!AP47</f>
        <v>#REF!</v>
      </c>
      <c r="AQ47" s="128" t="e">
        <f>'TRIBULAN I'!AQ47+'TRIBULAN II'!AQ47+'TRIBULAN III'!AQ47</f>
        <v>#REF!</v>
      </c>
      <c r="AR47" s="128" t="e">
        <f>'TRIBULAN I'!AR47+'TRIBULAN II'!AR47+'TRIBULAN III'!AR47</f>
        <v>#REF!</v>
      </c>
      <c r="AS47" s="128" t="e">
        <f>'TRIBULAN I'!AS47+'TRIBULAN II'!AS47+'TRIBULAN III'!AS47</f>
        <v>#REF!</v>
      </c>
      <c r="AT47" s="128" t="e">
        <f>'TRIBULAN I'!AT47+'TRIBULAN II'!AT47+'TRIBULAN III'!AT47</f>
        <v>#REF!</v>
      </c>
      <c r="AU47" s="128" t="e">
        <f>'TRIBULAN I'!AU47+'TRIBULAN II'!AU47+'TRIBULAN III'!AU47</f>
        <v>#REF!</v>
      </c>
      <c r="AV47" s="128" t="e">
        <f>'TRIBULAN I'!AV47+'TRIBULAN II'!AV47+'TRIBULAN III'!AV47</f>
        <v>#REF!</v>
      </c>
      <c r="AW47" s="128" t="e">
        <f>'TRIBULAN I'!AW47+'TRIBULAN II'!AW47+'TRIBULAN III'!AW47</f>
        <v>#REF!</v>
      </c>
      <c r="AX47" s="128" t="e">
        <f>'TRIBULAN I'!AX47+'TRIBULAN II'!AX47+'TRIBULAN III'!AX47</f>
        <v>#REF!</v>
      </c>
      <c r="AY47" s="128" t="e">
        <f>'TRIBULAN I'!AY47+'TRIBULAN II'!AY47+'TRIBULAN III'!AY47</f>
        <v>#REF!</v>
      </c>
      <c r="AZ47" s="128" t="e">
        <f>'TRIBULAN I'!AZ47+'TRIBULAN II'!AZ47+'TRIBULAN III'!AZ47</f>
        <v>#REF!</v>
      </c>
      <c r="BA47" s="128" t="e">
        <f>'TRIBULAN I'!BA47+'TRIBULAN II'!BA47+'TRIBULAN III'!BA47</f>
        <v>#REF!</v>
      </c>
      <c r="BB47" s="28" t="e">
        <f t="shared" si="15"/>
        <v>#REF!</v>
      </c>
      <c r="BC47" s="128" t="e">
        <f>'TRIBULAN I'!BC47+'TRIBULAN II'!BC47+'TRIBULAN III'!BC47</f>
        <v>#REF!</v>
      </c>
      <c r="BD47" s="28" t="e">
        <f t="shared" si="16"/>
        <v>#REF!</v>
      </c>
      <c r="BE47" s="128" t="e">
        <f>'TRIBULAN I'!BE47+'TRIBULAN II'!BE47+'TRIBULAN III'!BE47</f>
        <v>#REF!</v>
      </c>
      <c r="BF47" s="29" t="e">
        <f t="shared" si="17"/>
        <v>#REF!</v>
      </c>
      <c r="BG47" s="128" t="e">
        <f>'TRIBULAN I'!BG47+'TRIBULAN II'!BG47+'TRIBULAN III'!BG47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'TRIBULAN I'!BK47+'TRIBULAN II'!BK47+'TRIBULAN III'!BK47</f>
        <v>#REF!</v>
      </c>
      <c r="BL47" s="19" t="e">
        <f t="shared" si="21"/>
        <v>#REF!</v>
      </c>
      <c r="BM47" s="128" t="e">
        <f>'TRIBULAN I'!BM47+'TRIBULAN II'!BM47+'TRIBULAN III'!BM47</f>
        <v>#REF!</v>
      </c>
      <c r="BN47" s="19" t="e">
        <f t="shared" si="22"/>
        <v>#REF!</v>
      </c>
      <c r="BO47" s="128" t="e">
        <f>'TRIBULAN I'!BO47+'TRIBULAN II'!BO47+'TRIBULAN III'!BO47</f>
        <v>#REF!</v>
      </c>
      <c r="BP47" s="19" t="e">
        <f t="shared" si="23"/>
        <v>#REF!</v>
      </c>
      <c r="BQ47" s="128" t="e">
        <f>'TRIBULAN I'!BQ47+'TRIBULAN II'!BQ47+'TRIBULAN III'!BQ47</f>
        <v>#REF!</v>
      </c>
      <c r="BR47" s="19" t="e">
        <f t="shared" si="24"/>
        <v>#REF!</v>
      </c>
      <c r="BS47" s="128" t="e">
        <f>'TRIBULAN I'!BS47+'TRIBULAN II'!BS47+'TRIBULAN III'!BS47</f>
        <v>#REF!</v>
      </c>
      <c r="BT47" s="19" t="e">
        <f t="shared" si="25"/>
        <v>#REF!</v>
      </c>
      <c r="BU47" s="128" t="e">
        <f>'TRIBULAN I'!BU47+'TRIBULAN II'!BU47+'TRIBULAN III'!BU47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74"/>
      <c r="B48" s="174"/>
      <c r="C48" s="32" t="s">
        <v>99</v>
      </c>
      <c r="D48" s="128" t="e">
        <f>'TRIBULAN I'!D48+'TRIBULAN II'!D48+'TRIBULAN III'!D48</f>
        <v>#REF!</v>
      </c>
      <c r="E48" s="128" t="e">
        <f>'TRIBULAN I'!E48+'TRIBULAN II'!E48+'TRIBULAN III'!E48</f>
        <v>#REF!</v>
      </c>
      <c r="F48" s="128" t="e">
        <f>'TRIBULAN I'!F48+'TRIBULAN II'!F48+'TRIBULAN III'!F48</f>
        <v>#REF!</v>
      </c>
      <c r="G48" s="19" t="e">
        <f t="shared" si="0"/>
        <v>#REF!</v>
      </c>
      <c r="H48" s="128" t="e">
        <f>'TRIBULAN I'!H48+'TRIBULAN II'!H48+'TRIBULAN III'!H48</f>
        <v>#REF!</v>
      </c>
      <c r="I48" s="21" t="e">
        <f t="shared" si="27"/>
        <v>#REF!</v>
      </c>
      <c r="J48" s="128" t="e">
        <f>'TRIBULAN I'!J48+'TRIBULAN II'!J48+'TRIBULAN III'!J48</f>
        <v>#REF!</v>
      </c>
      <c r="K48" s="21" t="e">
        <f t="shared" si="28"/>
        <v>#REF!</v>
      </c>
      <c r="L48" s="128" t="e">
        <f>'TRIBULAN I'!L48+'TRIBULAN II'!L48+'TRIBULAN III'!L48</f>
        <v>#REF!</v>
      </c>
      <c r="M48" s="128" t="e">
        <f>'TRIBULAN I'!M48+'TRIBULAN II'!M48+'TRIBULAN III'!M48</f>
        <v>#REF!</v>
      </c>
      <c r="N48" s="128" t="e">
        <f>'TRIBULAN I'!N48+'TRIBULAN II'!N48+'TRIBULAN III'!N48</f>
        <v>#REF!</v>
      </c>
      <c r="O48" s="19" t="e">
        <f t="shared" si="3"/>
        <v>#REF!</v>
      </c>
      <c r="P48" s="128" t="e">
        <f>'TRIBULAN I'!P48+'TRIBULAN II'!P48+'TRIBULAN III'!P48</f>
        <v>#REF!</v>
      </c>
      <c r="Q48" s="19" t="e">
        <f t="shared" si="29"/>
        <v>#REF!</v>
      </c>
      <c r="R48" s="128" t="e">
        <f>'TRIBULAN I'!R48+'TRIBULAN II'!R48+'TRIBULAN III'!R48</f>
        <v>#REF!</v>
      </c>
      <c r="S48" s="19" t="e">
        <f t="shared" si="5"/>
        <v>#REF!</v>
      </c>
      <c r="T48" s="128" t="e">
        <f>'TRIBULAN I'!T48+'TRIBULAN II'!T48+'TRIBULAN III'!T48</f>
        <v>#REF!</v>
      </c>
      <c r="U48" s="19" t="e">
        <f t="shared" si="30"/>
        <v>#REF!</v>
      </c>
      <c r="V48" s="128" t="e">
        <f>'TRIBULAN I'!V48+'TRIBULAN II'!V48+'TRIBULAN III'!V48</f>
        <v>#REF!</v>
      </c>
      <c r="W48" s="19" t="e">
        <f t="shared" si="7"/>
        <v>#REF!</v>
      </c>
      <c r="X48" s="128" t="e">
        <f>'TRIBULAN I'!X48+'TRIBULAN II'!X48+'TRIBULAN III'!X48</f>
        <v>#REF!</v>
      </c>
      <c r="Y48" s="19" t="e">
        <f t="shared" si="31"/>
        <v>#REF!</v>
      </c>
      <c r="Z48" s="128" t="e">
        <f>'TRIBULAN I'!Z48+'TRIBULAN II'!Z48+'TRIBULAN III'!Z48</f>
        <v>#REF!</v>
      </c>
      <c r="AA48" s="19" t="e">
        <f t="shared" si="9"/>
        <v>#REF!</v>
      </c>
      <c r="AB48" s="128" t="e">
        <f>'TRIBULAN I'!AB48+'TRIBULAN II'!AB48+'TRIBULAN III'!AB48</f>
        <v>#REF!</v>
      </c>
      <c r="AC48" s="19" t="e">
        <f t="shared" si="32"/>
        <v>#REF!</v>
      </c>
      <c r="AD48" s="128" t="e">
        <f>'TRIBULAN I'!AD48+'TRIBULAN II'!AD48+'TRIBULAN III'!AD48</f>
        <v>#REF!</v>
      </c>
      <c r="AE48" s="19" t="e">
        <f t="shared" si="11"/>
        <v>#REF!</v>
      </c>
      <c r="AF48" s="128" t="e">
        <f>'TRIBULAN I'!AF48+'TRIBULAN II'!AF48+'TRIBULAN III'!AF48</f>
        <v>#REF!</v>
      </c>
      <c r="AG48" s="19" t="e">
        <f t="shared" si="33"/>
        <v>#REF!</v>
      </c>
      <c r="AH48" s="128" t="e">
        <f>'TRIBULAN I'!AH48+'TRIBULAN II'!AH48+'TRIBULAN III'!AH48</f>
        <v>#REF!</v>
      </c>
      <c r="AI48" s="19" t="e">
        <f t="shared" si="13"/>
        <v>#REF!</v>
      </c>
      <c r="AJ48" s="128" t="e">
        <f>'TRIBULAN I'!AJ48+'TRIBULAN II'!AJ48+'TRIBULAN III'!AJ48</f>
        <v>#REF!</v>
      </c>
      <c r="AK48" s="19" t="e">
        <f t="shared" si="34"/>
        <v>#REF!</v>
      </c>
      <c r="AL48" s="128" t="e">
        <f>'TRIBULAN I'!AL48+'TRIBULAN II'!AL48+'TRIBULAN III'!AL48</f>
        <v>#REF!</v>
      </c>
      <c r="AM48" s="128" t="e">
        <f>'TRIBULAN I'!AM48+'TRIBULAN II'!AM48+'TRIBULAN III'!AM48</f>
        <v>#REF!</v>
      </c>
      <c r="AN48" s="128" t="e">
        <f>'TRIBULAN I'!AN48+'TRIBULAN II'!AN48+'TRIBULAN III'!AN48</f>
        <v>#REF!</v>
      </c>
      <c r="AO48" s="128" t="e">
        <f>'TRIBULAN I'!AO48+'TRIBULAN II'!AO48+'TRIBULAN III'!AO48</f>
        <v>#REF!</v>
      </c>
      <c r="AP48" s="128" t="e">
        <f>'TRIBULAN I'!AP48+'TRIBULAN II'!AP48+'TRIBULAN III'!AP48</f>
        <v>#REF!</v>
      </c>
      <c r="AQ48" s="128" t="e">
        <f>'TRIBULAN I'!AQ48+'TRIBULAN II'!AQ48+'TRIBULAN III'!AQ48</f>
        <v>#REF!</v>
      </c>
      <c r="AR48" s="128" t="e">
        <f>'TRIBULAN I'!AR48+'TRIBULAN II'!AR48+'TRIBULAN III'!AR48</f>
        <v>#REF!</v>
      </c>
      <c r="AS48" s="128" t="e">
        <f>'TRIBULAN I'!AS48+'TRIBULAN II'!AS48+'TRIBULAN III'!AS48</f>
        <v>#REF!</v>
      </c>
      <c r="AT48" s="128" t="e">
        <f>'TRIBULAN I'!AT48+'TRIBULAN II'!AT48+'TRIBULAN III'!AT48</f>
        <v>#REF!</v>
      </c>
      <c r="AU48" s="128" t="e">
        <f>'TRIBULAN I'!AU48+'TRIBULAN II'!AU48+'TRIBULAN III'!AU48</f>
        <v>#REF!</v>
      </c>
      <c r="AV48" s="128" t="e">
        <f>'TRIBULAN I'!AV48+'TRIBULAN II'!AV48+'TRIBULAN III'!AV48</f>
        <v>#REF!</v>
      </c>
      <c r="AW48" s="128" t="e">
        <f>'TRIBULAN I'!AW48+'TRIBULAN II'!AW48+'TRIBULAN III'!AW48</f>
        <v>#REF!</v>
      </c>
      <c r="AX48" s="128" t="e">
        <f>'TRIBULAN I'!AX48+'TRIBULAN II'!AX48+'TRIBULAN III'!AX48</f>
        <v>#REF!</v>
      </c>
      <c r="AY48" s="128" t="e">
        <f>'TRIBULAN I'!AY48+'TRIBULAN II'!AY48+'TRIBULAN III'!AY48</f>
        <v>#REF!</v>
      </c>
      <c r="AZ48" s="128" t="e">
        <f>'TRIBULAN I'!AZ48+'TRIBULAN II'!AZ48+'TRIBULAN III'!AZ48</f>
        <v>#REF!</v>
      </c>
      <c r="BA48" s="128" t="e">
        <f>'TRIBULAN I'!BA48+'TRIBULAN II'!BA48+'TRIBULAN III'!BA48</f>
        <v>#REF!</v>
      </c>
      <c r="BB48" s="28" t="e">
        <f t="shared" si="15"/>
        <v>#REF!</v>
      </c>
      <c r="BC48" s="128" t="e">
        <f>'TRIBULAN I'!BC48+'TRIBULAN II'!BC48+'TRIBULAN III'!BC48</f>
        <v>#REF!</v>
      </c>
      <c r="BD48" s="28" t="e">
        <f t="shared" si="16"/>
        <v>#REF!</v>
      </c>
      <c r="BE48" s="128" t="e">
        <f>'TRIBULAN I'!BE48+'TRIBULAN II'!BE48+'TRIBULAN III'!BE48</f>
        <v>#REF!</v>
      </c>
      <c r="BF48" s="29" t="e">
        <f t="shared" si="17"/>
        <v>#REF!</v>
      </c>
      <c r="BG48" s="128" t="e">
        <f>'TRIBULAN I'!BG48+'TRIBULAN II'!BG48+'TRIBULAN III'!BG48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'TRIBULAN I'!BK48+'TRIBULAN II'!BK48+'TRIBULAN III'!BK48</f>
        <v>#REF!</v>
      </c>
      <c r="BL48" s="19" t="e">
        <f t="shared" si="21"/>
        <v>#REF!</v>
      </c>
      <c r="BM48" s="128" t="e">
        <f>'TRIBULAN I'!BM48+'TRIBULAN II'!BM48+'TRIBULAN III'!BM48</f>
        <v>#REF!</v>
      </c>
      <c r="BN48" s="19" t="e">
        <f t="shared" si="22"/>
        <v>#REF!</v>
      </c>
      <c r="BO48" s="128" t="e">
        <f>'TRIBULAN I'!BO48+'TRIBULAN II'!BO48+'TRIBULAN III'!BO48</f>
        <v>#REF!</v>
      </c>
      <c r="BP48" s="19" t="e">
        <f t="shared" si="23"/>
        <v>#REF!</v>
      </c>
      <c r="BQ48" s="128" t="e">
        <f>'TRIBULAN I'!BQ48+'TRIBULAN II'!BQ48+'TRIBULAN III'!BQ48</f>
        <v>#REF!</v>
      </c>
      <c r="BR48" s="19" t="e">
        <f t="shared" si="24"/>
        <v>#REF!</v>
      </c>
      <c r="BS48" s="128" t="e">
        <f>'TRIBULAN I'!BS48+'TRIBULAN II'!BS48+'TRIBULAN III'!BS48</f>
        <v>#REF!</v>
      </c>
      <c r="BT48" s="19" t="e">
        <f t="shared" si="25"/>
        <v>#REF!</v>
      </c>
      <c r="BU48" s="128" t="e">
        <f>'TRIBULAN I'!BU48+'TRIBULAN II'!BU48+'TRIBULAN III'!BU48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74"/>
      <c r="B49" s="174"/>
      <c r="C49" s="32" t="s">
        <v>100</v>
      </c>
      <c r="D49" s="128" t="e">
        <f>'TRIBULAN I'!D49+'TRIBULAN II'!D49+'TRIBULAN III'!D49</f>
        <v>#REF!</v>
      </c>
      <c r="E49" s="128" t="e">
        <f>'TRIBULAN I'!E49+'TRIBULAN II'!E49+'TRIBULAN III'!E49</f>
        <v>#REF!</v>
      </c>
      <c r="F49" s="128" t="e">
        <f>'TRIBULAN I'!F49+'TRIBULAN II'!F49+'TRIBULAN III'!F49</f>
        <v>#REF!</v>
      </c>
      <c r="G49" s="19" t="e">
        <f t="shared" si="0"/>
        <v>#REF!</v>
      </c>
      <c r="H49" s="128" t="e">
        <f>'TRIBULAN I'!H49+'TRIBULAN II'!H49+'TRIBULAN III'!H49</f>
        <v>#REF!</v>
      </c>
      <c r="I49" s="21" t="e">
        <f t="shared" si="27"/>
        <v>#REF!</v>
      </c>
      <c r="J49" s="128" t="e">
        <f>'TRIBULAN I'!J49+'TRIBULAN II'!J49+'TRIBULAN III'!J49</f>
        <v>#REF!</v>
      </c>
      <c r="K49" s="21" t="e">
        <f t="shared" ref="K49:K85" si="35">(J49/F49*100)</f>
        <v>#REF!</v>
      </c>
      <c r="L49" s="128" t="e">
        <f>'TRIBULAN I'!L49+'TRIBULAN II'!L49+'TRIBULAN III'!L49</f>
        <v>#REF!</v>
      </c>
      <c r="M49" s="128" t="e">
        <f>'TRIBULAN I'!M49+'TRIBULAN II'!M49+'TRIBULAN III'!M49</f>
        <v>#REF!</v>
      </c>
      <c r="N49" s="128" t="e">
        <f>'TRIBULAN I'!N49+'TRIBULAN II'!N49+'TRIBULAN III'!N49</f>
        <v>#REF!</v>
      </c>
      <c r="O49" s="19" t="e">
        <f t="shared" si="3"/>
        <v>#REF!</v>
      </c>
      <c r="P49" s="128" t="e">
        <f>'TRIBULAN I'!P49+'TRIBULAN II'!P49+'TRIBULAN III'!P49</f>
        <v>#REF!</v>
      </c>
      <c r="Q49" s="19" t="e">
        <f t="shared" ref="Q49:Q85" si="36">(P49/N49*100)</f>
        <v>#REF!</v>
      </c>
      <c r="R49" s="128" t="e">
        <f>'TRIBULAN I'!R49+'TRIBULAN II'!R49+'TRIBULAN III'!R49</f>
        <v>#REF!</v>
      </c>
      <c r="S49" s="19" t="e">
        <f t="shared" si="5"/>
        <v>#REF!</v>
      </c>
      <c r="T49" s="128" t="e">
        <f>'TRIBULAN I'!T49+'TRIBULAN II'!T49+'TRIBULAN III'!T49</f>
        <v>#REF!</v>
      </c>
      <c r="U49" s="19" t="e">
        <f t="shared" si="30"/>
        <v>#REF!</v>
      </c>
      <c r="V49" s="128" t="e">
        <f>'TRIBULAN I'!V49+'TRIBULAN II'!V49+'TRIBULAN III'!V49</f>
        <v>#REF!</v>
      </c>
      <c r="W49" s="19" t="e">
        <f t="shared" si="7"/>
        <v>#REF!</v>
      </c>
      <c r="X49" s="128" t="e">
        <f>'TRIBULAN I'!X49+'TRIBULAN II'!X49+'TRIBULAN III'!X49</f>
        <v>#REF!</v>
      </c>
      <c r="Y49" s="19" t="e">
        <f t="shared" si="31"/>
        <v>#REF!</v>
      </c>
      <c r="Z49" s="128" t="e">
        <f>'TRIBULAN I'!Z49+'TRIBULAN II'!Z49+'TRIBULAN III'!Z49</f>
        <v>#REF!</v>
      </c>
      <c r="AA49" s="19" t="e">
        <f t="shared" si="9"/>
        <v>#REF!</v>
      </c>
      <c r="AB49" s="128" t="e">
        <f>'TRIBULAN I'!AB49+'TRIBULAN II'!AB49+'TRIBULAN III'!AB49</f>
        <v>#REF!</v>
      </c>
      <c r="AC49" s="19" t="e">
        <f t="shared" si="32"/>
        <v>#REF!</v>
      </c>
      <c r="AD49" s="128" t="e">
        <f>'TRIBULAN I'!AD49+'TRIBULAN II'!AD49+'TRIBULAN III'!AD49</f>
        <v>#REF!</v>
      </c>
      <c r="AE49" s="19" t="e">
        <f t="shared" si="11"/>
        <v>#REF!</v>
      </c>
      <c r="AF49" s="128" t="e">
        <f>'TRIBULAN I'!AF49+'TRIBULAN II'!AF49+'TRIBULAN III'!AF49</f>
        <v>#REF!</v>
      </c>
      <c r="AG49" s="19" t="e">
        <f t="shared" si="33"/>
        <v>#REF!</v>
      </c>
      <c r="AH49" s="128" t="e">
        <f>'TRIBULAN I'!AH49+'TRIBULAN II'!AH49+'TRIBULAN III'!AH49</f>
        <v>#REF!</v>
      </c>
      <c r="AI49" s="19" t="e">
        <f t="shared" si="13"/>
        <v>#REF!</v>
      </c>
      <c r="AJ49" s="128" t="e">
        <f>'TRIBULAN I'!AJ49+'TRIBULAN II'!AJ49+'TRIBULAN III'!AJ49</f>
        <v>#REF!</v>
      </c>
      <c r="AK49" s="19" t="e">
        <f t="shared" si="34"/>
        <v>#REF!</v>
      </c>
      <c r="AL49" s="128" t="e">
        <f>'TRIBULAN I'!AL49+'TRIBULAN II'!AL49+'TRIBULAN III'!AL49</f>
        <v>#REF!</v>
      </c>
      <c r="AM49" s="128" t="e">
        <f>'TRIBULAN I'!AM49+'TRIBULAN II'!AM49+'TRIBULAN III'!AM49</f>
        <v>#REF!</v>
      </c>
      <c r="AN49" s="128" t="e">
        <f>'TRIBULAN I'!AN49+'TRIBULAN II'!AN49+'TRIBULAN III'!AN49</f>
        <v>#REF!</v>
      </c>
      <c r="AO49" s="128" t="e">
        <f>'TRIBULAN I'!AO49+'TRIBULAN II'!AO49+'TRIBULAN III'!AO49</f>
        <v>#REF!</v>
      </c>
      <c r="AP49" s="128" t="e">
        <f>'TRIBULAN I'!AP49+'TRIBULAN II'!AP49+'TRIBULAN III'!AP49</f>
        <v>#REF!</v>
      </c>
      <c r="AQ49" s="128" t="e">
        <f>'TRIBULAN I'!AQ49+'TRIBULAN II'!AQ49+'TRIBULAN III'!AQ49</f>
        <v>#REF!</v>
      </c>
      <c r="AR49" s="128" t="e">
        <f>'TRIBULAN I'!AR49+'TRIBULAN II'!AR49+'TRIBULAN III'!AR49</f>
        <v>#REF!</v>
      </c>
      <c r="AS49" s="128" t="e">
        <f>'TRIBULAN I'!AS49+'TRIBULAN II'!AS49+'TRIBULAN III'!AS49</f>
        <v>#REF!</v>
      </c>
      <c r="AT49" s="128" t="e">
        <f>'TRIBULAN I'!AT49+'TRIBULAN II'!AT49+'TRIBULAN III'!AT49</f>
        <v>#REF!</v>
      </c>
      <c r="AU49" s="128" t="e">
        <f>'TRIBULAN I'!AU49+'TRIBULAN II'!AU49+'TRIBULAN III'!AU49</f>
        <v>#REF!</v>
      </c>
      <c r="AV49" s="128" t="e">
        <f>'TRIBULAN I'!AV49+'TRIBULAN II'!AV49+'TRIBULAN III'!AV49</f>
        <v>#REF!</v>
      </c>
      <c r="AW49" s="128" t="e">
        <f>'TRIBULAN I'!AW49+'TRIBULAN II'!AW49+'TRIBULAN III'!AW49</f>
        <v>#REF!</v>
      </c>
      <c r="AX49" s="128" t="e">
        <f>'TRIBULAN I'!AX49+'TRIBULAN II'!AX49+'TRIBULAN III'!AX49</f>
        <v>#REF!</v>
      </c>
      <c r="AY49" s="128" t="e">
        <f>'TRIBULAN I'!AY49+'TRIBULAN II'!AY49+'TRIBULAN III'!AY49</f>
        <v>#REF!</v>
      </c>
      <c r="AZ49" s="128" t="e">
        <f>'TRIBULAN I'!AZ49+'TRIBULAN II'!AZ49+'TRIBULAN III'!AZ49</f>
        <v>#REF!</v>
      </c>
      <c r="BA49" s="128" t="e">
        <f>'TRIBULAN I'!BA49+'TRIBULAN II'!BA49+'TRIBULAN III'!BA49</f>
        <v>#REF!</v>
      </c>
      <c r="BB49" s="28" t="e">
        <f t="shared" si="15"/>
        <v>#REF!</v>
      </c>
      <c r="BC49" s="128" t="e">
        <f>'TRIBULAN I'!BC49+'TRIBULAN II'!BC49+'TRIBULAN III'!BC49</f>
        <v>#REF!</v>
      </c>
      <c r="BD49" s="28" t="e">
        <f t="shared" si="16"/>
        <v>#REF!</v>
      </c>
      <c r="BE49" s="128" t="e">
        <f>'TRIBULAN I'!BE49+'TRIBULAN II'!BE49+'TRIBULAN III'!BE49</f>
        <v>#REF!</v>
      </c>
      <c r="BF49" s="29" t="e">
        <f t="shared" si="17"/>
        <v>#REF!</v>
      </c>
      <c r="BG49" s="128" t="e">
        <f>'TRIBULAN I'!BG49+'TRIBULAN II'!BG49+'TRIBULAN III'!BG49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'TRIBULAN I'!BK49+'TRIBULAN II'!BK49+'TRIBULAN III'!BK49</f>
        <v>#REF!</v>
      </c>
      <c r="BL49" s="19" t="e">
        <f t="shared" si="21"/>
        <v>#REF!</v>
      </c>
      <c r="BM49" s="128" t="e">
        <f>'TRIBULAN I'!BM49+'TRIBULAN II'!BM49+'TRIBULAN III'!BM49</f>
        <v>#REF!</v>
      </c>
      <c r="BN49" s="19" t="e">
        <f t="shared" si="22"/>
        <v>#REF!</v>
      </c>
      <c r="BO49" s="128" t="e">
        <f>'TRIBULAN I'!BO49+'TRIBULAN II'!BO49+'TRIBULAN III'!BO49</f>
        <v>#REF!</v>
      </c>
      <c r="BP49" s="19" t="e">
        <f t="shared" si="23"/>
        <v>#REF!</v>
      </c>
      <c r="BQ49" s="128" t="e">
        <f>'TRIBULAN I'!BQ49+'TRIBULAN II'!BQ49+'TRIBULAN III'!BQ49</f>
        <v>#REF!</v>
      </c>
      <c r="BR49" s="19" t="e">
        <f t="shared" si="24"/>
        <v>#REF!</v>
      </c>
      <c r="BS49" s="128" t="e">
        <f>'TRIBULAN I'!BS49+'TRIBULAN II'!BS49+'TRIBULAN III'!BS49</f>
        <v>#REF!</v>
      </c>
      <c r="BT49" s="19" t="e">
        <f t="shared" si="25"/>
        <v>#REF!</v>
      </c>
      <c r="BU49" s="128" t="e">
        <f>'TRIBULAN I'!BU49+'TRIBULAN II'!BU49+'TRIBULAN III'!BU49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75"/>
      <c r="B50" s="175"/>
      <c r="C50" s="32" t="s">
        <v>101</v>
      </c>
      <c r="D50" s="128" t="e">
        <f>'TRIBULAN I'!D50+'TRIBULAN II'!D50+'TRIBULAN III'!D50</f>
        <v>#REF!</v>
      </c>
      <c r="E50" s="128" t="e">
        <f>'TRIBULAN I'!E50+'TRIBULAN II'!E50+'TRIBULAN III'!E50</f>
        <v>#REF!</v>
      </c>
      <c r="F50" s="128" t="e">
        <f>'TRIBULAN I'!F50+'TRIBULAN II'!F50+'TRIBULAN III'!F50</f>
        <v>#REF!</v>
      </c>
      <c r="G50" s="19" t="e">
        <f t="shared" si="0"/>
        <v>#REF!</v>
      </c>
      <c r="H50" s="128" t="e">
        <f>'TRIBULAN I'!H50+'TRIBULAN II'!H50+'TRIBULAN III'!H50</f>
        <v>#REF!</v>
      </c>
      <c r="I50" s="21" t="e">
        <f t="shared" si="27"/>
        <v>#REF!</v>
      </c>
      <c r="J50" s="128" t="e">
        <f>'TRIBULAN I'!J50+'TRIBULAN II'!J50+'TRIBULAN III'!J50</f>
        <v>#REF!</v>
      </c>
      <c r="K50" s="21" t="e">
        <f t="shared" si="35"/>
        <v>#REF!</v>
      </c>
      <c r="L50" s="128" t="e">
        <f>'TRIBULAN I'!L50+'TRIBULAN II'!L50+'TRIBULAN III'!L50</f>
        <v>#REF!</v>
      </c>
      <c r="M50" s="128" t="e">
        <f>'TRIBULAN I'!M50+'TRIBULAN II'!M50+'TRIBULAN III'!M50</f>
        <v>#REF!</v>
      </c>
      <c r="N50" s="128" t="e">
        <f>'TRIBULAN I'!N50+'TRIBULAN II'!N50+'TRIBULAN III'!N50</f>
        <v>#REF!</v>
      </c>
      <c r="O50" s="19" t="e">
        <f t="shared" si="3"/>
        <v>#REF!</v>
      </c>
      <c r="P50" s="128" t="e">
        <f>'TRIBULAN I'!P50+'TRIBULAN II'!P50+'TRIBULAN III'!P50</f>
        <v>#REF!</v>
      </c>
      <c r="Q50" s="19" t="e">
        <f t="shared" si="36"/>
        <v>#REF!</v>
      </c>
      <c r="R50" s="128" t="e">
        <f>'TRIBULAN I'!R50+'TRIBULAN II'!R50+'TRIBULAN III'!R50</f>
        <v>#REF!</v>
      </c>
      <c r="S50" s="19" t="e">
        <f t="shared" si="5"/>
        <v>#REF!</v>
      </c>
      <c r="T50" s="128" t="e">
        <f>'TRIBULAN I'!T50+'TRIBULAN II'!T50+'TRIBULAN III'!T50</f>
        <v>#REF!</v>
      </c>
      <c r="U50" s="19" t="e">
        <f t="shared" si="30"/>
        <v>#REF!</v>
      </c>
      <c r="V50" s="128" t="e">
        <f>'TRIBULAN I'!V50+'TRIBULAN II'!V50+'TRIBULAN III'!V50</f>
        <v>#REF!</v>
      </c>
      <c r="W50" s="19" t="e">
        <f t="shared" si="7"/>
        <v>#REF!</v>
      </c>
      <c r="X50" s="128" t="e">
        <f>'TRIBULAN I'!X50+'TRIBULAN II'!X50+'TRIBULAN III'!X50</f>
        <v>#REF!</v>
      </c>
      <c r="Y50" s="19" t="e">
        <f t="shared" si="31"/>
        <v>#REF!</v>
      </c>
      <c r="Z50" s="128" t="e">
        <f>'TRIBULAN I'!Z50+'TRIBULAN II'!Z50+'TRIBULAN III'!Z50</f>
        <v>#REF!</v>
      </c>
      <c r="AA50" s="19" t="e">
        <f t="shared" si="9"/>
        <v>#REF!</v>
      </c>
      <c r="AB50" s="128" t="e">
        <f>'TRIBULAN I'!AB50+'TRIBULAN II'!AB50+'TRIBULAN III'!AB50</f>
        <v>#REF!</v>
      </c>
      <c r="AC50" s="19" t="e">
        <f t="shared" si="32"/>
        <v>#REF!</v>
      </c>
      <c r="AD50" s="128" t="e">
        <f>'TRIBULAN I'!AD50+'TRIBULAN II'!AD50+'TRIBULAN III'!AD50</f>
        <v>#REF!</v>
      </c>
      <c r="AE50" s="19" t="e">
        <f t="shared" si="11"/>
        <v>#REF!</v>
      </c>
      <c r="AF50" s="128" t="e">
        <f>'TRIBULAN I'!AF50+'TRIBULAN II'!AF50+'TRIBULAN III'!AF50</f>
        <v>#REF!</v>
      </c>
      <c r="AG50" s="19" t="e">
        <f t="shared" si="33"/>
        <v>#REF!</v>
      </c>
      <c r="AH50" s="128" t="e">
        <f>'TRIBULAN I'!AH50+'TRIBULAN II'!AH50+'TRIBULAN III'!AH50</f>
        <v>#REF!</v>
      </c>
      <c r="AI50" s="19" t="e">
        <f t="shared" si="13"/>
        <v>#REF!</v>
      </c>
      <c r="AJ50" s="128" t="e">
        <f>'TRIBULAN I'!AJ50+'TRIBULAN II'!AJ50+'TRIBULAN III'!AJ50</f>
        <v>#REF!</v>
      </c>
      <c r="AK50" s="19" t="e">
        <f t="shared" si="34"/>
        <v>#REF!</v>
      </c>
      <c r="AL50" s="128" t="e">
        <f>'TRIBULAN I'!AL50+'TRIBULAN II'!AL50+'TRIBULAN III'!AL50</f>
        <v>#REF!</v>
      </c>
      <c r="AM50" s="128" t="e">
        <f>'TRIBULAN I'!AM50+'TRIBULAN II'!AM50+'TRIBULAN III'!AM50</f>
        <v>#REF!</v>
      </c>
      <c r="AN50" s="128" t="e">
        <f>'TRIBULAN I'!AN50+'TRIBULAN II'!AN50+'TRIBULAN III'!AN50</f>
        <v>#REF!</v>
      </c>
      <c r="AO50" s="128" t="e">
        <f>'TRIBULAN I'!AO50+'TRIBULAN II'!AO50+'TRIBULAN III'!AO50</f>
        <v>#REF!</v>
      </c>
      <c r="AP50" s="128" t="e">
        <f>'TRIBULAN I'!AP50+'TRIBULAN II'!AP50+'TRIBULAN III'!AP50</f>
        <v>#REF!</v>
      </c>
      <c r="AQ50" s="128" t="e">
        <f>'TRIBULAN I'!AQ50+'TRIBULAN II'!AQ50+'TRIBULAN III'!AQ50</f>
        <v>#REF!</v>
      </c>
      <c r="AR50" s="128" t="e">
        <f>'TRIBULAN I'!AR50+'TRIBULAN II'!AR50+'TRIBULAN III'!AR50</f>
        <v>#REF!</v>
      </c>
      <c r="AS50" s="128" t="e">
        <f>'TRIBULAN I'!AS50+'TRIBULAN II'!AS50+'TRIBULAN III'!AS50</f>
        <v>#REF!</v>
      </c>
      <c r="AT50" s="128" t="e">
        <f>'TRIBULAN I'!AT50+'TRIBULAN II'!AT50+'TRIBULAN III'!AT50</f>
        <v>#REF!</v>
      </c>
      <c r="AU50" s="128" t="e">
        <f>'TRIBULAN I'!AU50+'TRIBULAN II'!AU50+'TRIBULAN III'!AU50</f>
        <v>#REF!</v>
      </c>
      <c r="AV50" s="128" t="e">
        <f>'TRIBULAN I'!AV50+'TRIBULAN II'!AV50+'TRIBULAN III'!AV50</f>
        <v>#REF!</v>
      </c>
      <c r="AW50" s="128" t="e">
        <f>'TRIBULAN I'!AW50+'TRIBULAN II'!AW50+'TRIBULAN III'!AW50</f>
        <v>#REF!</v>
      </c>
      <c r="AX50" s="128" t="e">
        <f>'TRIBULAN I'!AX50+'TRIBULAN II'!AX50+'TRIBULAN III'!AX50</f>
        <v>#REF!</v>
      </c>
      <c r="AY50" s="128" t="e">
        <f>'TRIBULAN I'!AY50+'TRIBULAN II'!AY50+'TRIBULAN III'!AY50</f>
        <v>#REF!</v>
      </c>
      <c r="AZ50" s="128" t="e">
        <f>'TRIBULAN I'!AZ50+'TRIBULAN II'!AZ50+'TRIBULAN III'!AZ50</f>
        <v>#REF!</v>
      </c>
      <c r="BA50" s="128" t="e">
        <f>'TRIBULAN I'!BA50+'TRIBULAN II'!BA50+'TRIBULAN III'!BA50</f>
        <v>#REF!</v>
      </c>
      <c r="BB50" s="28" t="e">
        <f t="shared" si="15"/>
        <v>#REF!</v>
      </c>
      <c r="BC50" s="128" t="e">
        <f>'TRIBULAN I'!BC50+'TRIBULAN II'!BC50+'TRIBULAN III'!BC50</f>
        <v>#REF!</v>
      </c>
      <c r="BD50" s="28" t="e">
        <f t="shared" si="16"/>
        <v>#REF!</v>
      </c>
      <c r="BE50" s="128" t="e">
        <f>'TRIBULAN I'!BE50+'TRIBULAN II'!BE50+'TRIBULAN III'!BE50</f>
        <v>#REF!</v>
      </c>
      <c r="BF50" s="29" t="e">
        <f t="shared" si="17"/>
        <v>#REF!</v>
      </c>
      <c r="BG50" s="128" t="e">
        <f>'TRIBULAN I'!BG50+'TRIBULAN II'!BG50+'TRIBULAN III'!BG50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'TRIBULAN I'!BK50+'TRIBULAN II'!BK50+'TRIBULAN III'!BK50</f>
        <v>#REF!</v>
      </c>
      <c r="BL50" s="19" t="e">
        <f t="shared" si="21"/>
        <v>#REF!</v>
      </c>
      <c r="BM50" s="128" t="e">
        <f>'TRIBULAN I'!BM50+'TRIBULAN II'!BM50+'TRIBULAN III'!BM50</f>
        <v>#REF!</v>
      </c>
      <c r="BN50" s="19" t="e">
        <f t="shared" si="22"/>
        <v>#REF!</v>
      </c>
      <c r="BO50" s="128" t="e">
        <f>'TRIBULAN I'!BO50+'TRIBULAN II'!BO50+'TRIBULAN III'!BO50</f>
        <v>#REF!</v>
      </c>
      <c r="BP50" s="19" t="e">
        <f t="shared" si="23"/>
        <v>#REF!</v>
      </c>
      <c r="BQ50" s="128" t="e">
        <f>'TRIBULAN I'!BQ50+'TRIBULAN II'!BQ50+'TRIBULAN III'!BQ50</f>
        <v>#REF!</v>
      </c>
      <c r="BR50" s="19" t="e">
        <f t="shared" si="24"/>
        <v>#REF!</v>
      </c>
      <c r="BS50" s="128" t="e">
        <f>'TRIBULAN I'!BS50+'TRIBULAN II'!BS50+'TRIBULAN III'!BS50</f>
        <v>#REF!</v>
      </c>
      <c r="BT50" s="19" t="e">
        <f t="shared" si="25"/>
        <v>#REF!</v>
      </c>
      <c r="BU50" s="128" t="e">
        <f>'TRIBULAN I'!BU50+'TRIBULAN II'!BU50+'TRIBULAN III'!BU50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'TRIBULAN I'!D51+'TRIBULAN II'!D51+'TRIBULAN III'!D51</f>
        <v>#REF!</v>
      </c>
      <c r="E51" s="129" t="e">
        <f>'TRIBULAN I'!E51+'TRIBULAN II'!E51+'TRIBULAN III'!E51</f>
        <v>#REF!</v>
      </c>
      <c r="F51" s="129" t="e">
        <f>'TRIBULAN I'!F51+'TRIBULAN II'!F51+'TRIBULAN III'!F51</f>
        <v>#REF!</v>
      </c>
      <c r="G51" s="19" t="e">
        <f t="shared" si="0"/>
        <v>#REF!</v>
      </c>
      <c r="H51" s="129" t="e">
        <f>'TRIBULAN I'!H51+'TRIBULAN II'!H51+'TRIBULAN III'!H51</f>
        <v>#REF!</v>
      </c>
      <c r="I51" s="21" t="e">
        <f t="shared" ref="I51:I85" si="37">(H51/F51*100)</f>
        <v>#REF!</v>
      </c>
      <c r="J51" s="129" t="e">
        <f>'TRIBULAN I'!J51+'TRIBULAN II'!J51+'TRIBULAN III'!J51</f>
        <v>#REF!</v>
      </c>
      <c r="K51" s="23" t="e">
        <f t="shared" si="35"/>
        <v>#REF!</v>
      </c>
      <c r="L51" s="129" t="e">
        <f>'TRIBULAN I'!L51+'TRIBULAN II'!L51+'TRIBULAN III'!L51</f>
        <v>#REF!</v>
      </c>
      <c r="M51" s="129" t="e">
        <f>'TRIBULAN I'!M51+'TRIBULAN II'!M51+'TRIBULAN III'!M51</f>
        <v>#REF!</v>
      </c>
      <c r="N51" s="129" t="e">
        <f>'TRIBULAN I'!N51+'TRIBULAN II'!N51+'TRIBULAN III'!N51</f>
        <v>#REF!</v>
      </c>
      <c r="O51" s="19" t="e">
        <f t="shared" si="3"/>
        <v>#REF!</v>
      </c>
      <c r="P51" s="129" t="e">
        <f>'TRIBULAN I'!P51+'TRIBULAN II'!P51+'TRIBULAN III'!P51</f>
        <v>#REF!</v>
      </c>
      <c r="Q51" s="19" t="e">
        <f t="shared" si="36"/>
        <v>#REF!</v>
      </c>
      <c r="R51" s="129" t="e">
        <f>'TRIBULAN I'!R51+'TRIBULAN II'!R51+'TRIBULAN III'!R51</f>
        <v>#REF!</v>
      </c>
      <c r="S51" s="19" t="e">
        <f t="shared" si="5"/>
        <v>#REF!</v>
      </c>
      <c r="T51" s="129" t="e">
        <f>'TRIBULAN I'!T51+'TRIBULAN II'!T51+'TRIBULAN III'!T51</f>
        <v>#REF!</v>
      </c>
      <c r="U51" s="19" t="e">
        <f t="shared" ref="U51:U85" si="38">(T51/R51*100)</f>
        <v>#REF!</v>
      </c>
      <c r="V51" s="129" t="e">
        <f>'TRIBULAN I'!V51+'TRIBULAN II'!V51+'TRIBULAN III'!V51</f>
        <v>#REF!</v>
      </c>
      <c r="W51" s="19" t="e">
        <f t="shared" si="7"/>
        <v>#REF!</v>
      </c>
      <c r="X51" s="129" t="e">
        <f>'TRIBULAN I'!X51+'TRIBULAN II'!X51+'TRIBULAN III'!X51</f>
        <v>#REF!</v>
      </c>
      <c r="Y51" s="19" t="e">
        <f t="shared" ref="Y51:Y85" si="39">(X51/V51*100)</f>
        <v>#REF!</v>
      </c>
      <c r="Z51" s="129" t="e">
        <f>'TRIBULAN I'!Z51+'TRIBULAN II'!Z51+'TRIBULAN III'!Z51</f>
        <v>#REF!</v>
      </c>
      <c r="AA51" s="19" t="e">
        <f t="shared" si="9"/>
        <v>#REF!</v>
      </c>
      <c r="AB51" s="129" t="e">
        <f>'TRIBULAN I'!AB51+'TRIBULAN II'!AB51+'TRIBULAN III'!AB51</f>
        <v>#REF!</v>
      </c>
      <c r="AC51" s="19" t="e">
        <f t="shared" ref="AC51:AC85" si="40">(AB51/Z51*100)</f>
        <v>#REF!</v>
      </c>
      <c r="AD51" s="129" t="e">
        <f>'TRIBULAN I'!AD51+'TRIBULAN II'!AD51+'TRIBULAN III'!AD51</f>
        <v>#REF!</v>
      </c>
      <c r="AE51" s="19" t="e">
        <f t="shared" si="11"/>
        <v>#REF!</v>
      </c>
      <c r="AF51" s="129" t="e">
        <f>'TRIBULAN I'!AF51+'TRIBULAN II'!AF51+'TRIBULAN III'!AF51</f>
        <v>#REF!</v>
      </c>
      <c r="AG51" s="19" t="e">
        <f t="shared" ref="AG51:AG85" si="41">(AF51/AD51*100)</f>
        <v>#REF!</v>
      </c>
      <c r="AH51" s="129" t="e">
        <f>'TRIBULAN I'!AH51+'TRIBULAN II'!AH51+'TRIBULAN III'!AH51</f>
        <v>#REF!</v>
      </c>
      <c r="AI51" s="19" t="e">
        <f t="shared" si="13"/>
        <v>#REF!</v>
      </c>
      <c r="AJ51" s="129" t="e">
        <f>'TRIBULAN I'!AJ51+'TRIBULAN II'!AJ51+'TRIBULAN III'!AJ51</f>
        <v>#REF!</v>
      </c>
      <c r="AK51" s="19" t="e">
        <f t="shared" ref="AK51:AK85" si="42">(AJ51/AH51*100)</f>
        <v>#REF!</v>
      </c>
      <c r="AL51" s="129" t="e">
        <f>'TRIBULAN I'!AL51+'TRIBULAN II'!AL51+'TRIBULAN III'!AL51</f>
        <v>#REF!</v>
      </c>
      <c r="AM51" s="129" t="e">
        <f>'TRIBULAN I'!AM51+'TRIBULAN II'!AM51+'TRIBULAN III'!AM51</f>
        <v>#REF!</v>
      </c>
      <c r="AN51" s="129" t="e">
        <f>'TRIBULAN I'!AN51+'TRIBULAN II'!AN51+'TRIBULAN III'!AN51</f>
        <v>#REF!</v>
      </c>
      <c r="AO51" s="129" t="e">
        <f>'TRIBULAN I'!AO51+'TRIBULAN II'!AO51+'TRIBULAN III'!AO51</f>
        <v>#REF!</v>
      </c>
      <c r="AP51" s="129" t="e">
        <f>'TRIBULAN I'!AP51+'TRIBULAN II'!AP51+'TRIBULAN III'!AP51</f>
        <v>#REF!</v>
      </c>
      <c r="AQ51" s="129" t="e">
        <f>'TRIBULAN I'!AQ51+'TRIBULAN II'!AQ51+'TRIBULAN III'!AQ51</f>
        <v>#REF!</v>
      </c>
      <c r="AR51" s="129" t="e">
        <f>'TRIBULAN I'!AR51+'TRIBULAN II'!AR51+'TRIBULAN III'!AR51</f>
        <v>#REF!</v>
      </c>
      <c r="AS51" s="129" t="e">
        <f>'TRIBULAN I'!AS51+'TRIBULAN II'!AS51+'TRIBULAN III'!AS51</f>
        <v>#REF!</v>
      </c>
      <c r="AT51" s="129" t="e">
        <f>'TRIBULAN I'!AT51+'TRIBULAN II'!AT51+'TRIBULAN III'!AT51</f>
        <v>#REF!</v>
      </c>
      <c r="AU51" s="129" t="e">
        <f>'TRIBULAN I'!AU51+'TRIBULAN II'!AU51+'TRIBULAN III'!AU51</f>
        <v>#REF!</v>
      </c>
      <c r="AV51" s="129" t="e">
        <f>'TRIBULAN I'!AV51+'TRIBULAN II'!AV51+'TRIBULAN III'!AV51</f>
        <v>#REF!</v>
      </c>
      <c r="AW51" s="129" t="e">
        <f>'TRIBULAN I'!AW51+'TRIBULAN II'!AW51+'TRIBULAN III'!AW51</f>
        <v>#REF!</v>
      </c>
      <c r="AX51" s="129" t="e">
        <f>'TRIBULAN I'!AX51+'TRIBULAN II'!AX51+'TRIBULAN III'!AX51</f>
        <v>#REF!</v>
      </c>
      <c r="AY51" s="129" t="e">
        <f>'TRIBULAN I'!AY51+'TRIBULAN II'!AY51+'TRIBULAN III'!AY51</f>
        <v>#REF!</v>
      </c>
      <c r="AZ51" s="129" t="e">
        <f>'TRIBULAN I'!AZ51+'TRIBULAN II'!AZ51+'TRIBULAN III'!AZ51</f>
        <v>#REF!</v>
      </c>
      <c r="BA51" s="129" t="e">
        <f>'TRIBULAN I'!BA51+'TRIBULAN II'!BA51+'TRIBULAN III'!BA51</f>
        <v>#REF!</v>
      </c>
      <c r="BB51" s="28" t="e">
        <f t="shared" si="15"/>
        <v>#REF!</v>
      </c>
      <c r="BC51" s="129" t="e">
        <f>'TRIBULAN I'!BC51+'TRIBULAN II'!BC51+'TRIBULAN III'!BC51</f>
        <v>#REF!</v>
      </c>
      <c r="BD51" s="28" t="e">
        <f t="shared" si="16"/>
        <v>#REF!</v>
      </c>
      <c r="BE51" s="129" t="e">
        <f>'TRIBULAN I'!BE51+'TRIBULAN II'!BE51+'TRIBULAN III'!BE51</f>
        <v>#REF!</v>
      </c>
      <c r="BF51" s="29" t="e">
        <f t="shared" si="17"/>
        <v>#REF!</v>
      </c>
      <c r="BG51" s="129" t="e">
        <f>'TRIBULAN I'!BG51+'TRIBULAN II'!BG51+'TRIBULAN III'!BG51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'TRIBULAN I'!BK51+'TRIBULAN II'!BK51+'TRIBULAN III'!BK51</f>
        <v>#REF!</v>
      </c>
      <c r="BL51" s="19" t="e">
        <f t="shared" si="21"/>
        <v>#REF!</v>
      </c>
      <c r="BM51" s="129" t="e">
        <f>'TRIBULAN I'!BM51+'TRIBULAN II'!BM51+'TRIBULAN III'!BM51</f>
        <v>#REF!</v>
      </c>
      <c r="BN51" s="19" t="e">
        <f t="shared" si="22"/>
        <v>#REF!</v>
      </c>
      <c r="BO51" s="129" t="e">
        <f>'TRIBULAN I'!BO51+'TRIBULAN II'!BO51+'TRIBULAN III'!BO51</f>
        <v>#REF!</v>
      </c>
      <c r="BP51" s="19" t="e">
        <f t="shared" si="23"/>
        <v>#REF!</v>
      </c>
      <c r="BQ51" s="129" t="e">
        <f>'TRIBULAN I'!BQ51+'TRIBULAN II'!BQ51+'TRIBULAN III'!BQ51</f>
        <v>#REF!</v>
      </c>
      <c r="BR51" s="19" t="e">
        <f t="shared" si="24"/>
        <v>#REF!</v>
      </c>
      <c r="BS51" s="129" t="e">
        <f>'TRIBULAN I'!BS51+'TRIBULAN II'!BS51+'TRIBULAN III'!BS51</f>
        <v>#REF!</v>
      </c>
      <c r="BT51" s="19" t="e">
        <f t="shared" si="25"/>
        <v>#REF!</v>
      </c>
      <c r="BU51" s="129" t="e">
        <f>'TRIBULAN I'!BU51+'TRIBULAN II'!BU51+'TRIBULAN III'!BU51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99">
        <v>10</v>
      </c>
      <c r="B52" s="198" t="s">
        <v>102</v>
      </c>
      <c r="C52" s="32" t="s">
        <v>103</v>
      </c>
      <c r="D52" s="128" t="e">
        <f>'TRIBULAN I'!D52+'TRIBULAN II'!D52+'TRIBULAN III'!D52</f>
        <v>#REF!</v>
      </c>
      <c r="E52" s="128" t="e">
        <f>'TRIBULAN I'!E52+'TRIBULAN II'!E52+'TRIBULAN III'!E52</f>
        <v>#REF!</v>
      </c>
      <c r="F52" s="128" t="e">
        <f>'TRIBULAN I'!F52+'TRIBULAN II'!F52+'TRIBULAN III'!F52</f>
        <v>#REF!</v>
      </c>
      <c r="G52" s="19" t="e">
        <f t="shared" si="0"/>
        <v>#REF!</v>
      </c>
      <c r="H52" s="128" t="e">
        <f>'TRIBULAN I'!H52+'TRIBULAN II'!H52+'TRIBULAN III'!H52</f>
        <v>#REF!</v>
      </c>
      <c r="I52" s="21" t="e">
        <f t="shared" si="37"/>
        <v>#REF!</v>
      </c>
      <c r="J52" s="128" t="e">
        <f>'TRIBULAN I'!J52+'TRIBULAN II'!J52+'TRIBULAN III'!J52</f>
        <v>#REF!</v>
      </c>
      <c r="K52" s="23" t="e">
        <f t="shared" si="35"/>
        <v>#REF!</v>
      </c>
      <c r="L52" s="128" t="e">
        <f>'TRIBULAN I'!L52+'TRIBULAN II'!L52+'TRIBULAN III'!L52</f>
        <v>#REF!</v>
      </c>
      <c r="M52" s="128" t="e">
        <f>'TRIBULAN I'!M52+'TRIBULAN II'!M52+'TRIBULAN III'!M52</f>
        <v>#REF!</v>
      </c>
      <c r="N52" s="128" t="e">
        <f>'TRIBULAN I'!N52+'TRIBULAN II'!N52+'TRIBULAN III'!N52</f>
        <v>#REF!</v>
      </c>
      <c r="O52" s="19" t="e">
        <f t="shared" si="3"/>
        <v>#REF!</v>
      </c>
      <c r="P52" s="128" t="e">
        <f>'TRIBULAN I'!P52+'TRIBULAN II'!P52+'TRIBULAN III'!P52</f>
        <v>#REF!</v>
      </c>
      <c r="Q52" s="19" t="e">
        <f t="shared" si="36"/>
        <v>#REF!</v>
      </c>
      <c r="R52" s="128" t="e">
        <f>'TRIBULAN I'!R52+'TRIBULAN II'!R52+'TRIBULAN III'!R52</f>
        <v>#REF!</v>
      </c>
      <c r="S52" s="19" t="e">
        <f t="shared" si="5"/>
        <v>#REF!</v>
      </c>
      <c r="T52" s="128" t="e">
        <f>'TRIBULAN I'!T52+'TRIBULAN II'!T52+'TRIBULAN III'!T52</f>
        <v>#REF!</v>
      </c>
      <c r="U52" s="19" t="e">
        <f t="shared" si="38"/>
        <v>#REF!</v>
      </c>
      <c r="V52" s="128" t="e">
        <f>'TRIBULAN I'!V52+'TRIBULAN II'!V52+'TRIBULAN III'!V52</f>
        <v>#REF!</v>
      </c>
      <c r="W52" s="19" t="e">
        <f t="shared" si="7"/>
        <v>#REF!</v>
      </c>
      <c r="X52" s="128" t="e">
        <f>'TRIBULAN I'!X52+'TRIBULAN II'!X52+'TRIBULAN III'!X52</f>
        <v>#REF!</v>
      </c>
      <c r="Y52" s="19" t="e">
        <f t="shared" si="39"/>
        <v>#REF!</v>
      </c>
      <c r="Z52" s="128" t="e">
        <f>'TRIBULAN I'!Z52+'TRIBULAN II'!Z52+'TRIBULAN III'!Z52</f>
        <v>#REF!</v>
      </c>
      <c r="AA52" s="19" t="e">
        <f t="shared" si="9"/>
        <v>#REF!</v>
      </c>
      <c r="AB52" s="128" t="e">
        <f>'TRIBULAN I'!AB52+'TRIBULAN II'!AB52+'TRIBULAN III'!AB52</f>
        <v>#REF!</v>
      </c>
      <c r="AC52" s="19" t="e">
        <f t="shared" si="40"/>
        <v>#REF!</v>
      </c>
      <c r="AD52" s="128" t="e">
        <f>'TRIBULAN I'!AD52+'TRIBULAN II'!AD52+'TRIBULAN III'!AD52</f>
        <v>#REF!</v>
      </c>
      <c r="AE52" s="19" t="e">
        <f t="shared" si="11"/>
        <v>#REF!</v>
      </c>
      <c r="AF52" s="128" t="e">
        <f>'TRIBULAN I'!AF52+'TRIBULAN II'!AF52+'TRIBULAN III'!AF52</f>
        <v>#REF!</v>
      </c>
      <c r="AG52" s="19" t="e">
        <f t="shared" si="41"/>
        <v>#REF!</v>
      </c>
      <c r="AH52" s="128" t="e">
        <f>'TRIBULAN I'!AH52+'TRIBULAN II'!AH52+'TRIBULAN III'!AH52</f>
        <v>#REF!</v>
      </c>
      <c r="AI52" s="19" t="e">
        <f t="shared" si="13"/>
        <v>#REF!</v>
      </c>
      <c r="AJ52" s="128" t="e">
        <f>'TRIBULAN I'!AJ52+'TRIBULAN II'!AJ52+'TRIBULAN III'!AJ52</f>
        <v>#REF!</v>
      </c>
      <c r="AK52" s="19" t="e">
        <f t="shared" si="42"/>
        <v>#REF!</v>
      </c>
      <c r="AL52" s="128" t="e">
        <f>'TRIBULAN I'!AL52+'TRIBULAN II'!AL52+'TRIBULAN III'!AL52</f>
        <v>#REF!</v>
      </c>
      <c r="AM52" s="128" t="e">
        <f>'TRIBULAN I'!AM52+'TRIBULAN II'!AM52+'TRIBULAN III'!AM52</f>
        <v>#REF!</v>
      </c>
      <c r="AN52" s="128" t="e">
        <f>'TRIBULAN I'!AN52+'TRIBULAN II'!AN52+'TRIBULAN III'!AN52</f>
        <v>#REF!</v>
      </c>
      <c r="AO52" s="128" t="e">
        <f>'TRIBULAN I'!AO52+'TRIBULAN II'!AO52+'TRIBULAN III'!AO52</f>
        <v>#REF!</v>
      </c>
      <c r="AP52" s="128" t="e">
        <f>'TRIBULAN I'!AP52+'TRIBULAN II'!AP52+'TRIBULAN III'!AP52</f>
        <v>#REF!</v>
      </c>
      <c r="AQ52" s="128" t="e">
        <f>'TRIBULAN I'!AQ52+'TRIBULAN II'!AQ52+'TRIBULAN III'!AQ52</f>
        <v>#REF!</v>
      </c>
      <c r="AR52" s="128" t="e">
        <f>'TRIBULAN I'!AR52+'TRIBULAN II'!AR52+'TRIBULAN III'!AR52</f>
        <v>#REF!</v>
      </c>
      <c r="AS52" s="128" t="e">
        <f>'TRIBULAN I'!AS52+'TRIBULAN II'!AS52+'TRIBULAN III'!AS52</f>
        <v>#REF!</v>
      </c>
      <c r="AT52" s="128" t="e">
        <f>'TRIBULAN I'!AT52+'TRIBULAN II'!AT52+'TRIBULAN III'!AT52</f>
        <v>#REF!</v>
      </c>
      <c r="AU52" s="128" t="e">
        <f>'TRIBULAN I'!AU52+'TRIBULAN II'!AU52+'TRIBULAN III'!AU52</f>
        <v>#REF!</v>
      </c>
      <c r="AV52" s="128" t="e">
        <f>'TRIBULAN I'!AV52+'TRIBULAN II'!AV52+'TRIBULAN III'!AV52</f>
        <v>#REF!</v>
      </c>
      <c r="AW52" s="128" t="e">
        <f>'TRIBULAN I'!AW52+'TRIBULAN II'!AW52+'TRIBULAN III'!AW52</f>
        <v>#REF!</v>
      </c>
      <c r="AX52" s="128" t="e">
        <f>'TRIBULAN I'!AX52+'TRIBULAN II'!AX52+'TRIBULAN III'!AX52</f>
        <v>#REF!</v>
      </c>
      <c r="AY52" s="128" t="e">
        <f>'TRIBULAN I'!AY52+'TRIBULAN II'!AY52+'TRIBULAN III'!AY52</f>
        <v>#REF!</v>
      </c>
      <c r="AZ52" s="128" t="e">
        <f>'TRIBULAN I'!AZ52+'TRIBULAN II'!AZ52+'TRIBULAN III'!AZ52</f>
        <v>#REF!</v>
      </c>
      <c r="BA52" s="128" t="e">
        <f>'TRIBULAN I'!BA52+'TRIBULAN II'!BA52+'TRIBULAN III'!BA52</f>
        <v>#REF!</v>
      </c>
      <c r="BB52" s="28" t="e">
        <f t="shared" si="15"/>
        <v>#REF!</v>
      </c>
      <c r="BC52" s="128" t="e">
        <f>'TRIBULAN I'!BC52+'TRIBULAN II'!BC52+'TRIBULAN III'!BC52</f>
        <v>#REF!</v>
      </c>
      <c r="BD52" s="28" t="e">
        <f t="shared" si="16"/>
        <v>#REF!</v>
      </c>
      <c r="BE52" s="128" t="e">
        <f>'TRIBULAN I'!BE52+'TRIBULAN II'!BE52+'TRIBULAN III'!BE52</f>
        <v>#REF!</v>
      </c>
      <c r="BF52" s="29" t="e">
        <f t="shared" si="17"/>
        <v>#REF!</v>
      </c>
      <c r="BG52" s="128" t="e">
        <f>'TRIBULAN I'!BG52+'TRIBULAN II'!BG52+'TRIBULAN III'!BG52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'TRIBULAN I'!BK52+'TRIBULAN II'!BK52+'TRIBULAN III'!BK52</f>
        <v>#REF!</v>
      </c>
      <c r="BL52" s="19" t="e">
        <f t="shared" si="21"/>
        <v>#REF!</v>
      </c>
      <c r="BM52" s="128" t="e">
        <f>'TRIBULAN I'!BM52+'TRIBULAN II'!BM52+'TRIBULAN III'!BM52</f>
        <v>#REF!</v>
      </c>
      <c r="BN52" s="19" t="e">
        <f t="shared" si="22"/>
        <v>#REF!</v>
      </c>
      <c r="BO52" s="128" t="e">
        <f>'TRIBULAN I'!BO52+'TRIBULAN II'!BO52+'TRIBULAN III'!BO52</f>
        <v>#REF!</v>
      </c>
      <c r="BP52" s="19" t="e">
        <f t="shared" si="23"/>
        <v>#REF!</v>
      </c>
      <c r="BQ52" s="128" t="e">
        <f>'TRIBULAN I'!BQ52+'TRIBULAN II'!BQ52+'TRIBULAN III'!BQ52</f>
        <v>#REF!</v>
      </c>
      <c r="BR52" s="19" t="e">
        <f t="shared" si="24"/>
        <v>#REF!</v>
      </c>
      <c r="BS52" s="128" t="e">
        <f>'TRIBULAN I'!BS52+'TRIBULAN II'!BS52+'TRIBULAN III'!BS52</f>
        <v>#REF!</v>
      </c>
      <c r="BT52" s="19" t="e">
        <f t="shared" si="25"/>
        <v>#REF!</v>
      </c>
      <c r="BU52" s="128" t="e">
        <f>'TRIBULAN I'!BU52+'TRIBULAN II'!BU52+'TRIBULAN III'!BU52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74"/>
      <c r="B53" s="174"/>
      <c r="C53" s="32" t="s">
        <v>104</v>
      </c>
      <c r="D53" s="128" t="e">
        <f>'TRIBULAN I'!D53+'TRIBULAN II'!D53+'TRIBULAN III'!D53</f>
        <v>#REF!</v>
      </c>
      <c r="E53" s="128" t="e">
        <f>'TRIBULAN I'!E53+'TRIBULAN II'!E53+'TRIBULAN III'!E53</f>
        <v>#REF!</v>
      </c>
      <c r="F53" s="128" t="e">
        <f>'TRIBULAN I'!F53+'TRIBULAN II'!F53+'TRIBULAN III'!F53</f>
        <v>#REF!</v>
      </c>
      <c r="G53" s="19" t="e">
        <f t="shared" si="0"/>
        <v>#REF!</v>
      </c>
      <c r="H53" s="128" t="e">
        <f>'TRIBULAN I'!H53+'TRIBULAN II'!H53+'TRIBULAN III'!H53</f>
        <v>#REF!</v>
      </c>
      <c r="I53" s="21" t="e">
        <f t="shared" si="37"/>
        <v>#REF!</v>
      </c>
      <c r="J53" s="128" t="e">
        <f>'TRIBULAN I'!J53+'TRIBULAN II'!J53+'TRIBULAN III'!J53</f>
        <v>#REF!</v>
      </c>
      <c r="K53" s="23" t="e">
        <f t="shared" si="35"/>
        <v>#REF!</v>
      </c>
      <c r="L53" s="128" t="e">
        <f>'TRIBULAN I'!L53+'TRIBULAN II'!L53+'TRIBULAN III'!L53</f>
        <v>#REF!</v>
      </c>
      <c r="M53" s="128" t="e">
        <f>'TRIBULAN I'!M53+'TRIBULAN II'!M53+'TRIBULAN III'!M53</f>
        <v>#REF!</v>
      </c>
      <c r="N53" s="128" t="e">
        <f>'TRIBULAN I'!N53+'TRIBULAN II'!N53+'TRIBULAN III'!N53</f>
        <v>#REF!</v>
      </c>
      <c r="O53" s="19" t="e">
        <f t="shared" si="3"/>
        <v>#REF!</v>
      </c>
      <c r="P53" s="128" t="e">
        <f>'TRIBULAN I'!P53+'TRIBULAN II'!P53+'TRIBULAN III'!P53</f>
        <v>#REF!</v>
      </c>
      <c r="Q53" s="19" t="e">
        <f t="shared" si="36"/>
        <v>#REF!</v>
      </c>
      <c r="R53" s="128" t="e">
        <f>'TRIBULAN I'!R53+'TRIBULAN II'!R53+'TRIBULAN III'!R53</f>
        <v>#REF!</v>
      </c>
      <c r="S53" s="19" t="e">
        <f t="shared" si="5"/>
        <v>#REF!</v>
      </c>
      <c r="T53" s="128" t="e">
        <f>'TRIBULAN I'!T53+'TRIBULAN II'!T53+'TRIBULAN III'!T53</f>
        <v>#REF!</v>
      </c>
      <c r="U53" s="19" t="e">
        <f t="shared" si="38"/>
        <v>#REF!</v>
      </c>
      <c r="V53" s="128" t="e">
        <f>'TRIBULAN I'!V53+'TRIBULAN II'!V53+'TRIBULAN III'!V53</f>
        <v>#REF!</v>
      </c>
      <c r="W53" s="19" t="e">
        <f t="shared" si="7"/>
        <v>#REF!</v>
      </c>
      <c r="X53" s="128" t="e">
        <f>'TRIBULAN I'!X53+'TRIBULAN II'!X53+'TRIBULAN III'!X53</f>
        <v>#REF!</v>
      </c>
      <c r="Y53" s="19" t="e">
        <f t="shared" si="39"/>
        <v>#REF!</v>
      </c>
      <c r="Z53" s="128" t="e">
        <f>'TRIBULAN I'!Z53+'TRIBULAN II'!Z53+'TRIBULAN III'!Z53</f>
        <v>#REF!</v>
      </c>
      <c r="AA53" s="19" t="e">
        <f t="shared" si="9"/>
        <v>#REF!</v>
      </c>
      <c r="AB53" s="128" t="e">
        <f>'TRIBULAN I'!AB53+'TRIBULAN II'!AB53+'TRIBULAN III'!AB53</f>
        <v>#REF!</v>
      </c>
      <c r="AC53" s="19" t="e">
        <f t="shared" si="40"/>
        <v>#REF!</v>
      </c>
      <c r="AD53" s="128" t="e">
        <f>'TRIBULAN I'!AD53+'TRIBULAN II'!AD53+'TRIBULAN III'!AD53</f>
        <v>#REF!</v>
      </c>
      <c r="AE53" s="19" t="e">
        <f t="shared" si="11"/>
        <v>#REF!</v>
      </c>
      <c r="AF53" s="128" t="e">
        <f>'TRIBULAN I'!AF53+'TRIBULAN II'!AF53+'TRIBULAN III'!AF53</f>
        <v>#REF!</v>
      </c>
      <c r="AG53" s="19" t="e">
        <f t="shared" si="41"/>
        <v>#REF!</v>
      </c>
      <c r="AH53" s="128" t="e">
        <f>'TRIBULAN I'!AH53+'TRIBULAN II'!AH53+'TRIBULAN III'!AH53</f>
        <v>#REF!</v>
      </c>
      <c r="AI53" s="19" t="e">
        <f t="shared" si="13"/>
        <v>#REF!</v>
      </c>
      <c r="AJ53" s="128" t="e">
        <f>'TRIBULAN I'!AJ53+'TRIBULAN II'!AJ53+'TRIBULAN III'!AJ53</f>
        <v>#REF!</v>
      </c>
      <c r="AK53" s="19" t="e">
        <f t="shared" si="42"/>
        <v>#REF!</v>
      </c>
      <c r="AL53" s="128" t="e">
        <f>'TRIBULAN I'!AL53+'TRIBULAN II'!AL53+'TRIBULAN III'!AL53</f>
        <v>#REF!</v>
      </c>
      <c r="AM53" s="128" t="e">
        <f>'TRIBULAN I'!AM53+'TRIBULAN II'!AM53+'TRIBULAN III'!AM53</f>
        <v>#REF!</v>
      </c>
      <c r="AN53" s="128" t="e">
        <f>'TRIBULAN I'!AN53+'TRIBULAN II'!AN53+'TRIBULAN III'!AN53</f>
        <v>#REF!</v>
      </c>
      <c r="AO53" s="128" t="e">
        <f>'TRIBULAN I'!AO53+'TRIBULAN II'!AO53+'TRIBULAN III'!AO53</f>
        <v>#REF!</v>
      </c>
      <c r="AP53" s="128" t="e">
        <f>'TRIBULAN I'!AP53+'TRIBULAN II'!AP53+'TRIBULAN III'!AP53</f>
        <v>#REF!</v>
      </c>
      <c r="AQ53" s="128" t="e">
        <f>'TRIBULAN I'!AQ53+'TRIBULAN II'!AQ53+'TRIBULAN III'!AQ53</f>
        <v>#REF!</v>
      </c>
      <c r="AR53" s="128" t="e">
        <f>'TRIBULAN I'!AR53+'TRIBULAN II'!AR53+'TRIBULAN III'!AR53</f>
        <v>#REF!</v>
      </c>
      <c r="AS53" s="128" t="e">
        <f>'TRIBULAN I'!AS53+'TRIBULAN II'!AS53+'TRIBULAN III'!AS53</f>
        <v>#REF!</v>
      </c>
      <c r="AT53" s="128" t="e">
        <f>'TRIBULAN I'!AT53+'TRIBULAN II'!AT53+'TRIBULAN III'!AT53</f>
        <v>#REF!</v>
      </c>
      <c r="AU53" s="128" t="e">
        <f>'TRIBULAN I'!AU53+'TRIBULAN II'!AU53+'TRIBULAN III'!AU53</f>
        <v>#REF!</v>
      </c>
      <c r="AV53" s="128" t="e">
        <f>'TRIBULAN I'!AV53+'TRIBULAN II'!AV53+'TRIBULAN III'!AV53</f>
        <v>#REF!</v>
      </c>
      <c r="AW53" s="128" t="e">
        <f>'TRIBULAN I'!AW53+'TRIBULAN II'!AW53+'TRIBULAN III'!AW53</f>
        <v>#REF!</v>
      </c>
      <c r="AX53" s="128" t="e">
        <f>'TRIBULAN I'!AX53+'TRIBULAN II'!AX53+'TRIBULAN III'!AX53</f>
        <v>#REF!</v>
      </c>
      <c r="AY53" s="128" t="e">
        <f>'TRIBULAN I'!AY53+'TRIBULAN II'!AY53+'TRIBULAN III'!AY53</f>
        <v>#REF!</v>
      </c>
      <c r="AZ53" s="128" t="e">
        <f>'TRIBULAN I'!AZ53+'TRIBULAN II'!AZ53+'TRIBULAN III'!AZ53</f>
        <v>#REF!</v>
      </c>
      <c r="BA53" s="128" t="e">
        <f>'TRIBULAN I'!BA53+'TRIBULAN II'!BA53+'TRIBULAN III'!BA53</f>
        <v>#REF!</v>
      </c>
      <c r="BB53" s="28" t="e">
        <f t="shared" si="15"/>
        <v>#REF!</v>
      </c>
      <c r="BC53" s="128" t="e">
        <f>'TRIBULAN I'!BC53+'TRIBULAN II'!BC53+'TRIBULAN III'!BC53</f>
        <v>#REF!</v>
      </c>
      <c r="BD53" s="28" t="e">
        <f t="shared" si="16"/>
        <v>#REF!</v>
      </c>
      <c r="BE53" s="128" t="e">
        <f>'TRIBULAN I'!BE53+'TRIBULAN II'!BE53+'TRIBULAN III'!BE53</f>
        <v>#REF!</v>
      </c>
      <c r="BF53" s="29" t="e">
        <f t="shared" si="17"/>
        <v>#REF!</v>
      </c>
      <c r="BG53" s="128" t="e">
        <f>'TRIBULAN I'!BG53+'TRIBULAN II'!BG53+'TRIBULAN III'!BG53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'TRIBULAN I'!BK53+'TRIBULAN II'!BK53+'TRIBULAN III'!BK53</f>
        <v>#REF!</v>
      </c>
      <c r="BL53" s="19" t="e">
        <f t="shared" si="21"/>
        <v>#REF!</v>
      </c>
      <c r="BM53" s="128" t="e">
        <f>'TRIBULAN I'!BM53+'TRIBULAN II'!BM53+'TRIBULAN III'!BM53</f>
        <v>#REF!</v>
      </c>
      <c r="BN53" s="19" t="e">
        <f t="shared" si="22"/>
        <v>#REF!</v>
      </c>
      <c r="BO53" s="128" t="e">
        <f>'TRIBULAN I'!BO53+'TRIBULAN II'!BO53+'TRIBULAN III'!BO53</f>
        <v>#REF!</v>
      </c>
      <c r="BP53" s="19" t="e">
        <f t="shared" si="23"/>
        <v>#REF!</v>
      </c>
      <c r="BQ53" s="128" t="e">
        <f>'TRIBULAN I'!BQ53+'TRIBULAN II'!BQ53+'TRIBULAN III'!BQ53</f>
        <v>#REF!</v>
      </c>
      <c r="BR53" s="19" t="e">
        <f t="shared" si="24"/>
        <v>#REF!</v>
      </c>
      <c r="BS53" s="128" t="e">
        <f>'TRIBULAN I'!BS53+'TRIBULAN II'!BS53+'TRIBULAN III'!BS53</f>
        <v>#REF!</v>
      </c>
      <c r="BT53" s="19" t="e">
        <f t="shared" si="25"/>
        <v>#REF!</v>
      </c>
      <c r="BU53" s="128" t="e">
        <f>'TRIBULAN I'!BU53+'TRIBULAN II'!BU53+'TRIBULAN III'!BU53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75"/>
      <c r="B54" s="175"/>
      <c r="C54" s="32" t="s">
        <v>105</v>
      </c>
      <c r="D54" s="128" t="e">
        <f>'TRIBULAN I'!D54+'TRIBULAN II'!D54+'TRIBULAN III'!D54</f>
        <v>#REF!</v>
      </c>
      <c r="E54" s="128" t="e">
        <f>'TRIBULAN I'!E54+'TRIBULAN II'!E54+'TRIBULAN III'!E54</f>
        <v>#REF!</v>
      </c>
      <c r="F54" s="128" t="e">
        <f>'TRIBULAN I'!F54+'TRIBULAN II'!F54+'TRIBULAN III'!F54</f>
        <v>#REF!</v>
      </c>
      <c r="G54" s="19" t="e">
        <f t="shared" si="0"/>
        <v>#REF!</v>
      </c>
      <c r="H54" s="128" t="e">
        <f>'TRIBULAN I'!H54+'TRIBULAN II'!H54+'TRIBULAN III'!H54</f>
        <v>#REF!</v>
      </c>
      <c r="I54" s="21" t="e">
        <f t="shared" si="37"/>
        <v>#REF!</v>
      </c>
      <c r="J54" s="128" t="e">
        <f>'TRIBULAN I'!J54+'TRIBULAN II'!J54+'TRIBULAN III'!J54</f>
        <v>#REF!</v>
      </c>
      <c r="K54" s="23" t="e">
        <f t="shared" si="35"/>
        <v>#REF!</v>
      </c>
      <c r="L54" s="128" t="e">
        <f>'TRIBULAN I'!L54+'TRIBULAN II'!L54+'TRIBULAN III'!L54</f>
        <v>#REF!</v>
      </c>
      <c r="M54" s="128" t="e">
        <f>'TRIBULAN I'!M54+'TRIBULAN II'!M54+'TRIBULAN III'!M54</f>
        <v>#REF!</v>
      </c>
      <c r="N54" s="128" t="e">
        <f>'TRIBULAN I'!N54+'TRIBULAN II'!N54+'TRIBULAN III'!N54</f>
        <v>#REF!</v>
      </c>
      <c r="O54" s="19" t="e">
        <f t="shared" si="3"/>
        <v>#REF!</v>
      </c>
      <c r="P54" s="128" t="e">
        <f>'TRIBULAN I'!P54+'TRIBULAN II'!P54+'TRIBULAN III'!P54</f>
        <v>#REF!</v>
      </c>
      <c r="Q54" s="19" t="e">
        <f t="shared" si="36"/>
        <v>#REF!</v>
      </c>
      <c r="R54" s="128" t="e">
        <f>'TRIBULAN I'!R54+'TRIBULAN II'!R54+'TRIBULAN III'!R54</f>
        <v>#REF!</v>
      </c>
      <c r="S54" s="19" t="e">
        <f t="shared" si="5"/>
        <v>#REF!</v>
      </c>
      <c r="T54" s="128" t="e">
        <f>'TRIBULAN I'!T54+'TRIBULAN II'!T54+'TRIBULAN III'!T54</f>
        <v>#REF!</v>
      </c>
      <c r="U54" s="19" t="e">
        <f t="shared" si="38"/>
        <v>#REF!</v>
      </c>
      <c r="V54" s="128" t="e">
        <f>'TRIBULAN I'!V54+'TRIBULAN II'!V54+'TRIBULAN III'!V54</f>
        <v>#REF!</v>
      </c>
      <c r="W54" s="19" t="e">
        <f t="shared" si="7"/>
        <v>#REF!</v>
      </c>
      <c r="X54" s="128" t="e">
        <f>'TRIBULAN I'!X54+'TRIBULAN II'!X54+'TRIBULAN III'!X54</f>
        <v>#REF!</v>
      </c>
      <c r="Y54" s="19" t="e">
        <f t="shared" si="39"/>
        <v>#REF!</v>
      </c>
      <c r="Z54" s="128" t="e">
        <f>'TRIBULAN I'!Z54+'TRIBULAN II'!Z54+'TRIBULAN III'!Z54</f>
        <v>#REF!</v>
      </c>
      <c r="AA54" s="19" t="e">
        <f t="shared" si="9"/>
        <v>#REF!</v>
      </c>
      <c r="AB54" s="128" t="e">
        <f>'TRIBULAN I'!AB54+'TRIBULAN II'!AB54+'TRIBULAN III'!AB54</f>
        <v>#REF!</v>
      </c>
      <c r="AC54" s="19" t="e">
        <f t="shared" si="40"/>
        <v>#REF!</v>
      </c>
      <c r="AD54" s="128" t="e">
        <f>'TRIBULAN I'!AD54+'TRIBULAN II'!AD54+'TRIBULAN III'!AD54</f>
        <v>#REF!</v>
      </c>
      <c r="AE54" s="19" t="e">
        <f t="shared" si="11"/>
        <v>#REF!</v>
      </c>
      <c r="AF54" s="128" t="e">
        <f>'TRIBULAN I'!AF54+'TRIBULAN II'!AF54+'TRIBULAN III'!AF54</f>
        <v>#REF!</v>
      </c>
      <c r="AG54" s="19" t="e">
        <f t="shared" si="41"/>
        <v>#REF!</v>
      </c>
      <c r="AH54" s="128" t="e">
        <f>'TRIBULAN I'!AH54+'TRIBULAN II'!AH54+'TRIBULAN III'!AH54</f>
        <v>#REF!</v>
      </c>
      <c r="AI54" s="19" t="e">
        <f t="shared" si="13"/>
        <v>#REF!</v>
      </c>
      <c r="AJ54" s="128" t="e">
        <f>'TRIBULAN I'!AJ54+'TRIBULAN II'!AJ54+'TRIBULAN III'!AJ54</f>
        <v>#REF!</v>
      </c>
      <c r="AK54" s="19" t="e">
        <f t="shared" si="42"/>
        <v>#REF!</v>
      </c>
      <c r="AL54" s="128" t="e">
        <f>'TRIBULAN I'!AL54+'TRIBULAN II'!AL54+'TRIBULAN III'!AL54</f>
        <v>#REF!</v>
      </c>
      <c r="AM54" s="128" t="e">
        <f>'TRIBULAN I'!AM54+'TRIBULAN II'!AM54+'TRIBULAN III'!AM54</f>
        <v>#REF!</v>
      </c>
      <c r="AN54" s="128" t="e">
        <f>'TRIBULAN I'!AN54+'TRIBULAN II'!AN54+'TRIBULAN III'!AN54</f>
        <v>#REF!</v>
      </c>
      <c r="AO54" s="128" t="e">
        <f>'TRIBULAN I'!AO54+'TRIBULAN II'!AO54+'TRIBULAN III'!AO54</f>
        <v>#REF!</v>
      </c>
      <c r="AP54" s="128" t="e">
        <f>'TRIBULAN I'!AP54+'TRIBULAN II'!AP54+'TRIBULAN III'!AP54</f>
        <v>#REF!</v>
      </c>
      <c r="AQ54" s="128" t="e">
        <f>'TRIBULAN I'!AQ54+'TRIBULAN II'!AQ54+'TRIBULAN III'!AQ54</f>
        <v>#REF!</v>
      </c>
      <c r="AR54" s="128" t="e">
        <f>'TRIBULAN I'!AR54+'TRIBULAN II'!AR54+'TRIBULAN III'!AR54</f>
        <v>#REF!</v>
      </c>
      <c r="AS54" s="128" t="e">
        <f>'TRIBULAN I'!AS54+'TRIBULAN II'!AS54+'TRIBULAN III'!AS54</f>
        <v>#REF!</v>
      </c>
      <c r="AT54" s="128" t="e">
        <f>'TRIBULAN I'!AT54+'TRIBULAN II'!AT54+'TRIBULAN III'!AT54</f>
        <v>#REF!</v>
      </c>
      <c r="AU54" s="128" t="e">
        <f>'TRIBULAN I'!AU54+'TRIBULAN II'!AU54+'TRIBULAN III'!AU54</f>
        <v>#REF!</v>
      </c>
      <c r="AV54" s="128" t="e">
        <f>'TRIBULAN I'!AV54+'TRIBULAN II'!AV54+'TRIBULAN III'!AV54</f>
        <v>#REF!</v>
      </c>
      <c r="AW54" s="128" t="e">
        <f>'TRIBULAN I'!AW54+'TRIBULAN II'!AW54+'TRIBULAN III'!AW54</f>
        <v>#REF!</v>
      </c>
      <c r="AX54" s="128" t="e">
        <f>'TRIBULAN I'!AX54+'TRIBULAN II'!AX54+'TRIBULAN III'!AX54</f>
        <v>#REF!</v>
      </c>
      <c r="AY54" s="128" t="e">
        <f>'TRIBULAN I'!AY54+'TRIBULAN II'!AY54+'TRIBULAN III'!AY54</f>
        <v>#REF!</v>
      </c>
      <c r="AZ54" s="128" t="e">
        <f>'TRIBULAN I'!AZ54+'TRIBULAN II'!AZ54+'TRIBULAN III'!AZ54</f>
        <v>#REF!</v>
      </c>
      <c r="BA54" s="128" t="e">
        <f>'TRIBULAN I'!BA54+'TRIBULAN II'!BA54+'TRIBULAN III'!BA54</f>
        <v>#REF!</v>
      </c>
      <c r="BB54" s="28" t="e">
        <f t="shared" si="15"/>
        <v>#REF!</v>
      </c>
      <c r="BC54" s="128" t="e">
        <f>'TRIBULAN I'!BC54+'TRIBULAN II'!BC54+'TRIBULAN III'!BC54</f>
        <v>#REF!</v>
      </c>
      <c r="BD54" s="28" t="e">
        <f t="shared" si="16"/>
        <v>#REF!</v>
      </c>
      <c r="BE54" s="128" t="e">
        <f>'TRIBULAN I'!BE54+'TRIBULAN II'!BE54+'TRIBULAN III'!BE54</f>
        <v>#REF!</v>
      </c>
      <c r="BF54" s="29" t="e">
        <f t="shared" si="17"/>
        <v>#REF!</v>
      </c>
      <c r="BG54" s="128" t="e">
        <f>'TRIBULAN I'!BG54+'TRIBULAN II'!BG54+'TRIBULAN III'!BG54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'TRIBULAN I'!BK54+'TRIBULAN II'!BK54+'TRIBULAN III'!BK54</f>
        <v>#REF!</v>
      </c>
      <c r="BL54" s="19" t="e">
        <f t="shared" si="21"/>
        <v>#REF!</v>
      </c>
      <c r="BM54" s="128" t="e">
        <f>'TRIBULAN I'!BM54+'TRIBULAN II'!BM54+'TRIBULAN III'!BM54</f>
        <v>#REF!</v>
      </c>
      <c r="BN54" s="19" t="e">
        <f t="shared" si="22"/>
        <v>#REF!</v>
      </c>
      <c r="BO54" s="128" t="e">
        <f>'TRIBULAN I'!BO54+'TRIBULAN II'!BO54+'TRIBULAN III'!BO54</f>
        <v>#REF!</v>
      </c>
      <c r="BP54" s="19" t="e">
        <f t="shared" si="23"/>
        <v>#REF!</v>
      </c>
      <c r="BQ54" s="128" t="e">
        <f>'TRIBULAN I'!BQ54+'TRIBULAN II'!BQ54+'TRIBULAN III'!BQ54</f>
        <v>#REF!</v>
      </c>
      <c r="BR54" s="19" t="e">
        <f t="shared" si="24"/>
        <v>#REF!</v>
      </c>
      <c r="BS54" s="128" t="e">
        <f>'TRIBULAN I'!BS54+'TRIBULAN II'!BS54+'TRIBULAN III'!BS54</f>
        <v>#REF!</v>
      </c>
      <c r="BT54" s="19" t="e">
        <f t="shared" si="25"/>
        <v>#REF!</v>
      </c>
      <c r="BU54" s="128" t="e">
        <f>'TRIBULAN I'!BU54+'TRIBULAN II'!BU54+'TRIBULAN III'!BU54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'TRIBULAN I'!D55+'TRIBULAN II'!D55+'TRIBULAN III'!D55</f>
        <v>#REF!</v>
      </c>
      <c r="E55" s="129" t="e">
        <f>'TRIBULAN I'!E55+'TRIBULAN II'!E55+'TRIBULAN III'!E55</f>
        <v>#REF!</v>
      </c>
      <c r="F55" s="129" t="e">
        <f>'TRIBULAN I'!F55+'TRIBULAN II'!F55+'TRIBULAN III'!F55</f>
        <v>#REF!</v>
      </c>
      <c r="G55" s="109" t="e">
        <f t="shared" si="0"/>
        <v>#REF!</v>
      </c>
      <c r="H55" s="129" t="e">
        <f>'TRIBULAN I'!H55+'TRIBULAN II'!H55+'TRIBULAN III'!H55</f>
        <v>#REF!</v>
      </c>
      <c r="I55" s="21" t="e">
        <f t="shared" si="37"/>
        <v>#REF!</v>
      </c>
      <c r="J55" s="129" t="e">
        <f>'TRIBULAN I'!J55+'TRIBULAN II'!J55+'TRIBULAN III'!J55</f>
        <v>#REF!</v>
      </c>
      <c r="K55" s="23" t="e">
        <f t="shared" si="35"/>
        <v>#REF!</v>
      </c>
      <c r="L55" s="129" t="e">
        <f>'TRIBULAN I'!L55+'TRIBULAN II'!L55+'TRIBULAN III'!L55</f>
        <v>#REF!</v>
      </c>
      <c r="M55" s="129" t="e">
        <f>'TRIBULAN I'!M55+'TRIBULAN II'!M55+'TRIBULAN III'!M55</f>
        <v>#REF!</v>
      </c>
      <c r="N55" s="129" t="e">
        <f>'TRIBULAN I'!N55+'TRIBULAN II'!N55+'TRIBULAN III'!N55</f>
        <v>#REF!</v>
      </c>
      <c r="O55" s="19" t="e">
        <f t="shared" si="3"/>
        <v>#REF!</v>
      </c>
      <c r="P55" s="129" t="e">
        <f>'TRIBULAN I'!P55+'TRIBULAN II'!P55+'TRIBULAN III'!P55</f>
        <v>#REF!</v>
      </c>
      <c r="Q55" s="19" t="e">
        <f t="shared" si="36"/>
        <v>#REF!</v>
      </c>
      <c r="R55" s="129" t="e">
        <f>'TRIBULAN I'!R55+'TRIBULAN II'!R55+'TRIBULAN III'!R55</f>
        <v>#REF!</v>
      </c>
      <c r="S55" s="19" t="e">
        <f t="shared" si="5"/>
        <v>#REF!</v>
      </c>
      <c r="T55" s="129" t="e">
        <f>'TRIBULAN I'!T55+'TRIBULAN II'!T55+'TRIBULAN III'!T55</f>
        <v>#REF!</v>
      </c>
      <c r="U55" s="19" t="e">
        <f t="shared" si="38"/>
        <v>#REF!</v>
      </c>
      <c r="V55" s="129" t="e">
        <f>'TRIBULAN I'!V55+'TRIBULAN II'!V55+'TRIBULAN III'!V55</f>
        <v>#REF!</v>
      </c>
      <c r="W55" s="19" t="e">
        <f t="shared" si="7"/>
        <v>#REF!</v>
      </c>
      <c r="X55" s="129" t="e">
        <f>'TRIBULAN I'!X55+'TRIBULAN II'!X55+'TRIBULAN III'!X55</f>
        <v>#REF!</v>
      </c>
      <c r="Y55" s="19" t="e">
        <f t="shared" si="39"/>
        <v>#REF!</v>
      </c>
      <c r="Z55" s="129" t="e">
        <f>'TRIBULAN I'!Z55+'TRIBULAN II'!Z55+'TRIBULAN III'!Z55</f>
        <v>#REF!</v>
      </c>
      <c r="AA55" s="19" t="e">
        <f t="shared" si="9"/>
        <v>#REF!</v>
      </c>
      <c r="AB55" s="129" t="e">
        <f>'TRIBULAN I'!AB55+'TRIBULAN II'!AB55+'TRIBULAN III'!AB55</f>
        <v>#REF!</v>
      </c>
      <c r="AC55" s="19" t="e">
        <f t="shared" si="40"/>
        <v>#REF!</v>
      </c>
      <c r="AD55" s="129" t="e">
        <f>'TRIBULAN I'!AD55+'TRIBULAN II'!AD55+'TRIBULAN III'!AD55</f>
        <v>#REF!</v>
      </c>
      <c r="AE55" s="19" t="e">
        <f t="shared" si="11"/>
        <v>#REF!</v>
      </c>
      <c r="AF55" s="129" t="e">
        <f>'TRIBULAN I'!AF55+'TRIBULAN II'!AF55+'TRIBULAN III'!AF55</f>
        <v>#REF!</v>
      </c>
      <c r="AG55" s="19" t="e">
        <f t="shared" si="41"/>
        <v>#REF!</v>
      </c>
      <c r="AH55" s="129" t="e">
        <f>'TRIBULAN I'!AH55+'TRIBULAN II'!AH55+'TRIBULAN III'!AH55</f>
        <v>#REF!</v>
      </c>
      <c r="AI55" s="19" t="e">
        <f t="shared" si="13"/>
        <v>#REF!</v>
      </c>
      <c r="AJ55" s="129" t="e">
        <f>'TRIBULAN I'!AJ55+'TRIBULAN II'!AJ55+'TRIBULAN III'!AJ55</f>
        <v>#REF!</v>
      </c>
      <c r="AK55" s="19" t="e">
        <f t="shared" si="42"/>
        <v>#REF!</v>
      </c>
      <c r="AL55" s="129" t="e">
        <f>'TRIBULAN I'!AL55+'TRIBULAN II'!AL55+'TRIBULAN III'!AL55</f>
        <v>#REF!</v>
      </c>
      <c r="AM55" s="129" t="e">
        <f>'TRIBULAN I'!AM55+'TRIBULAN II'!AM55+'TRIBULAN III'!AM55</f>
        <v>#REF!</v>
      </c>
      <c r="AN55" s="129" t="e">
        <f>'TRIBULAN I'!AN55+'TRIBULAN II'!AN55+'TRIBULAN III'!AN55</f>
        <v>#REF!</v>
      </c>
      <c r="AO55" s="129" t="e">
        <f>'TRIBULAN I'!AO55+'TRIBULAN II'!AO55+'TRIBULAN III'!AO55</f>
        <v>#REF!</v>
      </c>
      <c r="AP55" s="129" t="e">
        <f>'TRIBULAN I'!AP55+'TRIBULAN II'!AP55+'TRIBULAN III'!AP55</f>
        <v>#REF!</v>
      </c>
      <c r="AQ55" s="129" t="e">
        <f>'TRIBULAN I'!AQ55+'TRIBULAN II'!AQ55+'TRIBULAN III'!AQ55</f>
        <v>#REF!</v>
      </c>
      <c r="AR55" s="129" t="e">
        <f>'TRIBULAN I'!AR55+'TRIBULAN II'!AR55+'TRIBULAN III'!AR55</f>
        <v>#REF!</v>
      </c>
      <c r="AS55" s="129" t="e">
        <f>'TRIBULAN I'!AS55+'TRIBULAN II'!AS55+'TRIBULAN III'!AS55</f>
        <v>#REF!</v>
      </c>
      <c r="AT55" s="129" t="e">
        <f>'TRIBULAN I'!AT55+'TRIBULAN II'!AT55+'TRIBULAN III'!AT55</f>
        <v>#REF!</v>
      </c>
      <c r="AU55" s="129" t="e">
        <f>'TRIBULAN I'!AU55+'TRIBULAN II'!AU55+'TRIBULAN III'!AU55</f>
        <v>#REF!</v>
      </c>
      <c r="AV55" s="129" t="e">
        <f>'TRIBULAN I'!AV55+'TRIBULAN II'!AV55+'TRIBULAN III'!AV55</f>
        <v>#REF!</v>
      </c>
      <c r="AW55" s="129" t="e">
        <f>'TRIBULAN I'!AW55+'TRIBULAN II'!AW55+'TRIBULAN III'!AW55</f>
        <v>#REF!</v>
      </c>
      <c r="AX55" s="129" t="e">
        <f>'TRIBULAN I'!AX55+'TRIBULAN II'!AX55+'TRIBULAN III'!AX55</f>
        <v>#REF!</v>
      </c>
      <c r="AY55" s="129" t="e">
        <f>'TRIBULAN I'!AY55+'TRIBULAN II'!AY55+'TRIBULAN III'!AY55</f>
        <v>#REF!</v>
      </c>
      <c r="AZ55" s="129" t="e">
        <f>'TRIBULAN I'!AZ55+'TRIBULAN II'!AZ55+'TRIBULAN III'!AZ55</f>
        <v>#REF!</v>
      </c>
      <c r="BA55" s="129" t="e">
        <f>'TRIBULAN I'!BA55+'TRIBULAN II'!BA55+'TRIBULAN III'!BA55</f>
        <v>#REF!</v>
      </c>
      <c r="BB55" s="28" t="e">
        <f t="shared" si="15"/>
        <v>#REF!</v>
      </c>
      <c r="BC55" s="129" t="e">
        <f>'TRIBULAN I'!BC55+'TRIBULAN II'!BC55+'TRIBULAN III'!BC55</f>
        <v>#REF!</v>
      </c>
      <c r="BD55" s="28" t="e">
        <f t="shared" si="16"/>
        <v>#REF!</v>
      </c>
      <c r="BE55" s="129" t="e">
        <f>'TRIBULAN I'!BE55+'TRIBULAN II'!BE55+'TRIBULAN III'!BE55</f>
        <v>#REF!</v>
      </c>
      <c r="BF55" s="29" t="e">
        <f t="shared" si="17"/>
        <v>#REF!</v>
      </c>
      <c r="BG55" s="129" t="e">
        <f>'TRIBULAN I'!BG55+'TRIBULAN II'!BG55+'TRIBULAN III'!BG55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'TRIBULAN I'!BK55+'TRIBULAN II'!BK55+'TRIBULAN III'!BK55</f>
        <v>#REF!</v>
      </c>
      <c r="BL55" s="19" t="e">
        <f t="shared" si="21"/>
        <v>#REF!</v>
      </c>
      <c r="BM55" s="129" t="e">
        <f>'TRIBULAN I'!BM55+'TRIBULAN II'!BM55+'TRIBULAN III'!BM55</f>
        <v>#REF!</v>
      </c>
      <c r="BN55" s="19" t="e">
        <f t="shared" si="22"/>
        <v>#REF!</v>
      </c>
      <c r="BO55" s="129" t="e">
        <f>'TRIBULAN I'!BO55+'TRIBULAN II'!BO55+'TRIBULAN III'!BO55</f>
        <v>#REF!</v>
      </c>
      <c r="BP55" s="19" t="e">
        <f t="shared" si="23"/>
        <v>#REF!</v>
      </c>
      <c r="BQ55" s="129" t="e">
        <f>'TRIBULAN I'!BQ55+'TRIBULAN II'!BQ55+'TRIBULAN III'!BQ55</f>
        <v>#REF!</v>
      </c>
      <c r="BR55" s="19" t="e">
        <f t="shared" si="24"/>
        <v>#REF!</v>
      </c>
      <c r="BS55" s="129" t="e">
        <f>'TRIBULAN I'!BS55+'TRIBULAN II'!BS55+'TRIBULAN III'!BS55</f>
        <v>#REF!</v>
      </c>
      <c r="BT55" s="19" t="e">
        <f t="shared" si="25"/>
        <v>#REF!</v>
      </c>
      <c r="BU55" s="129" t="e">
        <f>'TRIBULAN I'!BU55+'TRIBULAN II'!BU55+'TRIBULAN III'!BU55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98">
        <v>11</v>
      </c>
      <c r="B56" s="199" t="s">
        <v>106</v>
      </c>
      <c r="C56" s="32" t="s">
        <v>107</v>
      </c>
      <c r="D56" s="128" t="e">
        <f>'TRIBULAN I'!D56+'TRIBULAN II'!D56+'TRIBULAN III'!D56</f>
        <v>#REF!</v>
      </c>
      <c r="E56" s="128" t="e">
        <f>'TRIBULAN I'!E56+'TRIBULAN II'!E56+'TRIBULAN III'!E56</f>
        <v>#REF!</v>
      </c>
      <c r="F56" s="128" t="e">
        <f>'TRIBULAN I'!F56+'TRIBULAN II'!F56+'TRIBULAN III'!F56</f>
        <v>#REF!</v>
      </c>
      <c r="G56" s="19" t="e">
        <f t="shared" si="0"/>
        <v>#REF!</v>
      </c>
      <c r="H56" s="128" t="e">
        <f>'TRIBULAN I'!H56+'TRIBULAN II'!H56+'TRIBULAN III'!H56</f>
        <v>#REF!</v>
      </c>
      <c r="I56" s="21" t="e">
        <f t="shared" si="37"/>
        <v>#REF!</v>
      </c>
      <c r="J56" s="128" t="e">
        <f>'TRIBULAN I'!J56+'TRIBULAN II'!J56+'TRIBULAN III'!J56</f>
        <v>#REF!</v>
      </c>
      <c r="K56" s="23" t="e">
        <f t="shared" si="35"/>
        <v>#REF!</v>
      </c>
      <c r="L56" s="128" t="e">
        <f>'TRIBULAN I'!L56+'TRIBULAN II'!L56+'TRIBULAN III'!L56</f>
        <v>#REF!</v>
      </c>
      <c r="M56" s="128" t="e">
        <f>'TRIBULAN I'!M56+'TRIBULAN II'!M56+'TRIBULAN III'!M56</f>
        <v>#REF!</v>
      </c>
      <c r="N56" s="128" t="e">
        <f>'TRIBULAN I'!N56+'TRIBULAN II'!N56+'TRIBULAN III'!N56</f>
        <v>#REF!</v>
      </c>
      <c r="O56" s="19" t="e">
        <f t="shared" si="3"/>
        <v>#REF!</v>
      </c>
      <c r="P56" s="128" t="e">
        <f>'TRIBULAN I'!P56+'TRIBULAN II'!P56+'TRIBULAN III'!P56</f>
        <v>#REF!</v>
      </c>
      <c r="Q56" s="19" t="e">
        <f t="shared" si="36"/>
        <v>#REF!</v>
      </c>
      <c r="R56" s="128" t="e">
        <f>'TRIBULAN I'!R56+'TRIBULAN II'!R56+'TRIBULAN III'!R56</f>
        <v>#REF!</v>
      </c>
      <c r="S56" s="19" t="e">
        <f t="shared" si="5"/>
        <v>#REF!</v>
      </c>
      <c r="T56" s="128" t="e">
        <f>'TRIBULAN I'!T56+'TRIBULAN II'!T56+'TRIBULAN III'!T56</f>
        <v>#REF!</v>
      </c>
      <c r="U56" s="19" t="e">
        <f t="shared" si="38"/>
        <v>#REF!</v>
      </c>
      <c r="V56" s="128" t="e">
        <f>'TRIBULAN I'!V56+'TRIBULAN II'!V56+'TRIBULAN III'!V56</f>
        <v>#REF!</v>
      </c>
      <c r="W56" s="19" t="e">
        <f t="shared" si="7"/>
        <v>#REF!</v>
      </c>
      <c r="X56" s="128" t="e">
        <f>'TRIBULAN I'!X56+'TRIBULAN II'!X56+'TRIBULAN III'!X56</f>
        <v>#REF!</v>
      </c>
      <c r="Y56" s="19" t="e">
        <f t="shared" si="39"/>
        <v>#REF!</v>
      </c>
      <c r="Z56" s="128" t="e">
        <f>'TRIBULAN I'!Z56+'TRIBULAN II'!Z56+'TRIBULAN III'!Z56</f>
        <v>#REF!</v>
      </c>
      <c r="AA56" s="19" t="e">
        <f t="shared" si="9"/>
        <v>#REF!</v>
      </c>
      <c r="AB56" s="128" t="e">
        <f>'TRIBULAN I'!AB56+'TRIBULAN II'!AB56+'TRIBULAN III'!AB56</f>
        <v>#REF!</v>
      </c>
      <c r="AC56" s="19" t="e">
        <f t="shared" si="40"/>
        <v>#REF!</v>
      </c>
      <c r="AD56" s="128" t="e">
        <f>'TRIBULAN I'!AD56+'TRIBULAN II'!AD56+'TRIBULAN III'!AD56</f>
        <v>#REF!</v>
      </c>
      <c r="AE56" s="19" t="e">
        <f t="shared" si="11"/>
        <v>#REF!</v>
      </c>
      <c r="AF56" s="128" t="e">
        <f>'TRIBULAN I'!AF56+'TRIBULAN II'!AF56+'TRIBULAN III'!AF56</f>
        <v>#REF!</v>
      </c>
      <c r="AG56" s="19" t="e">
        <f t="shared" si="41"/>
        <v>#REF!</v>
      </c>
      <c r="AH56" s="128" t="e">
        <f>'TRIBULAN I'!AH56+'TRIBULAN II'!AH56+'TRIBULAN III'!AH56</f>
        <v>#REF!</v>
      </c>
      <c r="AI56" s="19" t="e">
        <f t="shared" si="13"/>
        <v>#REF!</v>
      </c>
      <c r="AJ56" s="128" t="e">
        <f>'TRIBULAN I'!AJ56+'TRIBULAN II'!AJ56+'TRIBULAN III'!AJ56</f>
        <v>#REF!</v>
      </c>
      <c r="AK56" s="19" t="e">
        <f t="shared" si="42"/>
        <v>#REF!</v>
      </c>
      <c r="AL56" s="128" t="e">
        <f>'TRIBULAN I'!AL56+'TRIBULAN II'!AL56+'TRIBULAN III'!AL56</f>
        <v>#REF!</v>
      </c>
      <c r="AM56" s="128" t="e">
        <f>'TRIBULAN I'!AM56+'TRIBULAN II'!AM56+'TRIBULAN III'!AM56</f>
        <v>#REF!</v>
      </c>
      <c r="AN56" s="128" t="e">
        <f>'TRIBULAN I'!AN56+'TRIBULAN II'!AN56+'TRIBULAN III'!AN56</f>
        <v>#REF!</v>
      </c>
      <c r="AO56" s="128" t="e">
        <f>'TRIBULAN I'!AO56+'TRIBULAN II'!AO56+'TRIBULAN III'!AO56</f>
        <v>#REF!</v>
      </c>
      <c r="AP56" s="128" t="e">
        <f>'TRIBULAN I'!AP56+'TRIBULAN II'!AP56+'TRIBULAN III'!AP56</f>
        <v>#REF!</v>
      </c>
      <c r="AQ56" s="128" t="e">
        <f>'TRIBULAN I'!AQ56+'TRIBULAN II'!AQ56+'TRIBULAN III'!AQ56</f>
        <v>#REF!</v>
      </c>
      <c r="AR56" s="128" t="e">
        <f>'TRIBULAN I'!AR56+'TRIBULAN II'!AR56+'TRIBULAN III'!AR56</f>
        <v>#REF!</v>
      </c>
      <c r="AS56" s="128" t="e">
        <f>'TRIBULAN I'!AS56+'TRIBULAN II'!AS56+'TRIBULAN III'!AS56</f>
        <v>#REF!</v>
      </c>
      <c r="AT56" s="128" t="e">
        <f>'TRIBULAN I'!AT56+'TRIBULAN II'!AT56+'TRIBULAN III'!AT56</f>
        <v>#REF!</v>
      </c>
      <c r="AU56" s="128" t="e">
        <f>'TRIBULAN I'!AU56+'TRIBULAN II'!AU56+'TRIBULAN III'!AU56</f>
        <v>#REF!</v>
      </c>
      <c r="AV56" s="128" t="e">
        <f>'TRIBULAN I'!AV56+'TRIBULAN II'!AV56+'TRIBULAN III'!AV56</f>
        <v>#REF!</v>
      </c>
      <c r="AW56" s="128" t="e">
        <f>'TRIBULAN I'!AW56+'TRIBULAN II'!AW56+'TRIBULAN III'!AW56</f>
        <v>#REF!</v>
      </c>
      <c r="AX56" s="128" t="e">
        <f>'TRIBULAN I'!AX56+'TRIBULAN II'!AX56+'TRIBULAN III'!AX56</f>
        <v>#REF!</v>
      </c>
      <c r="AY56" s="128" t="e">
        <f>'TRIBULAN I'!AY56+'TRIBULAN II'!AY56+'TRIBULAN III'!AY56</f>
        <v>#REF!</v>
      </c>
      <c r="AZ56" s="128" t="e">
        <f>'TRIBULAN I'!AZ56+'TRIBULAN II'!AZ56+'TRIBULAN III'!AZ56</f>
        <v>#REF!</v>
      </c>
      <c r="BA56" s="128" t="e">
        <f>'TRIBULAN I'!BA56+'TRIBULAN II'!BA56+'TRIBULAN III'!BA56</f>
        <v>#REF!</v>
      </c>
      <c r="BB56" s="28" t="e">
        <f t="shared" si="15"/>
        <v>#REF!</v>
      </c>
      <c r="BC56" s="128" t="e">
        <f>'TRIBULAN I'!BC56+'TRIBULAN II'!BC56+'TRIBULAN III'!BC56</f>
        <v>#REF!</v>
      </c>
      <c r="BD56" s="28" t="e">
        <f t="shared" si="16"/>
        <v>#REF!</v>
      </c>
      <c r="BE56" s="128" t="e">
        <f>'TRIBULAN I'!BE56+'TRIBULAN II'!BE56+'TRIBULAN III'!BE56</f>
        <v>#REF!</v>
      </c>
      <c r="BF56" s="29" t="e">
        <f t="shared" si="17"/>
        <v>#REF!</v>
      </c>
      <c r="BG56" s="128" t="e">
        <f>'TRIBULAN I'!BG56+'TRIBULAN II'!BG56+'TRIBULAN III'!BG56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'TRIBULAN I'!BK56+'TRIBULAN II'!BK56+'TRIBULAN III'!BK56</f>
        <v>#REF!</v>
      </c>
      <c r="BL56" s="19" t="e">
        <f t="shared" si="21"/>
        <v>#REF!</v>
      </c>
      <c r="BM56" s="128" t="e">
        <f>'TRIBULAN I'!BM56+'TRIBULAN II'!BM56+'TRIBULAN III'!BM56</f>
        <v>#REF!</v>
      </c>
      <c r="BN56" s="19" t="e">
        <f t="shared" si="22"/>
        <v>#REF!</v>
      </c>
      <c r="BO56" s="128" t="e">
        <f>'TRIBULAN I'!BO56+'TRIBULAN II'!BO56+'TRIBULAN III'!BO56</f>
        <v>#REF!</v>
      </c>
      <c r="BP56" s="19" t="e">
        <f t="shared" si="23"/>
        <v>#REF!</v>
      </c>
      <c r="BQ56" s="128" t="e">
        <f>'TRIBULAN I'!BQ56+'TRIBULAN II'!BQ56+'TRIBULAN III'!BQ56</f>
        <v>#REF!</v>
      </c>
      <c r="BR56" s="19" t="e">
        <f t="shared" si="24"/>
        <v>#REF!</v>
      </c>
      <c r="BS56" s="128" t="e">
        <f>'TRIBULAN I'!BS56+'TRIBULAN II'!BS56+'TRIBULAN III'!BS56</f>
        <v>#REF!</v>
      </c>
      <c r="BT56" s="19" t="e">
        <f t="shared" si="25"/>
        <v>#REF!</v>
      </c>
      <c r="BU56" s="128" t="e">
        <f>'TRIBULAN I'!BU56+'TRIBULAN II'!BU56+'TRIBULAN III'!BU56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74"/>
      <c r="B57" s="174"/>
      <c r="C57" s="32" t="s">
        <v>108</v>
      </c>
      <c r="D57" s="128" t="e">
        <f>'TRIBULAN I'!D57+'TRIBULAN II'!D57+'TRIBULAN III'!D57</f>
        <v>#REF!</v>
      </c>
      <c r="E57" s="128" t="e">
        <f>'TRIBULAN I'!E57+'TRIBULAN II'!E57+'TRIBULAN III'!E57</f>
        <v>#REF!</v>
      </c>
      <c r="F57" s="128" t="e">
        <f>'TRIBULAN I'!F57+'TRIBULAN II'!F57+'TRIBULAN III'!F57</f>
        <v>#REF!</v>
      </c>
      <c r="G57" s="19" t="e">
        <f t="shared" si="0"/>
        <v>#REF!</v>
      </c>
      <c r="H57" s="128" t="e">
        <f>'TRIBULAN I'!H57+'TRIBULAN II'!H57+'TRIBULAN III'!H57</f>
        <v>#REF!</v>
      </c>
      <c r="I57" s="21" t="e">
        <f t="shared" si="37"/>
        <v>#REF!</v>
      </c>
      <c r="J57" s="128" t="e">
        <f>'TRIBULAN I'!J57+'TRIBULAN II'!J57+'TRIBULAN III'!J57</f>
        <v>#REF!</v>
      </c>
      <c r="K57" s="23" t="e">
        <f t="shared" si="35"/>
        <v>#REF!</v>
      </c>
      <c r="L57" s="128" t="e">
        <f>'TRIBULAN I'!L57+'TRIBULAN II'!L57+'TRIBULAN III'!L57</f>
        <v>#REF!</v>
      </c>
      <c r="M57" s="128" t="e">
        <f>'TRIBULAN I'!M57+'TRIBULAN II'!M57+'TRIBULAN III'!M57</f>
        <v>#REF!</v>
      </c>
      <c r="N57" s="128" t="e">
        <f>'TRIBULAN I'!N57+'TRIBULAN II'!N57+'TRIBULAN III'!N57</f>
        <v>#REF!</v>
      </c>
      <c r="O57" s="19" t="e">
        <f t="shared" si="3"/>
        <v>#REF!</v>
      </c>
      <c r="P57" s="128" t="e">
        <f>'TRIBULAN I'!P57+'TRIBULAN II'!P57+'TRIBULAN III'!P57</f>
        <v>#REF!</v>
      </c>
      <c r="Q57" s="19" t="e">
        <f t="shared" si="36"/>
        <v>#REF!</v>
      </c>
      <c r="R57" s="128" t="e">
        <f>'TRIBULAN I'!R57+'TRIBULAN II'!R57+'TRIBULAN III'!R57</f>
        <v>#REF!</v>
      </c>
      <c r="S57" s="19" t="e">
        <f t="shared" si="5"/>
        <v>#REF!</v>
      </c>
      <c r="T57" s="128" t="e">
        <f>'TRIBULAN I'!T57+'TRIBULAN II'!T57+'TRIBULAN III'!T57</f>
        <v>#REF!</v>
      </c>
      <c r="U57" s="19" t="e">
        <f t="shared" si="38"/>
        <v>#REF!</v>
      </c>
      <c r="V57" s="128" t="e">
        <f>'TRIBULAN I'!V57+'TRIBULAN II'!V57+'TRIBULAN III'!V57</f>
        <v>#REF!</v>
      </c>
      <c r="W57" s="19" t="e">
        <f t="shared" si="7"/>
        <v>#REF!</v>
      </c>
      <c r="X57" s="128" t="e">
        <f>'TRIBULAN I'!X57+'TRIBULAN II'!X57+'TRIBULAN III'!X57</f>
        <v>#REF!</v>
      </c>
      <c r="Y57" s="19" t="e">
        <f t="shared" si="39"/>
        <v>#REF!</v>
      </c>
      <c r="Z57" s="128" t="e">
        <f>'TRIBULAN I'!Z57+'TRIBULAN II'!Z57+'TRIBULAN III'!Z57</f>
        <v>#REF!</v>
      </c>
      <c r="AA57" s="19" t="e">
        <f t="shared" si="9"/>
        <v>#REF!</v>
      </c>
      <c r="AB57" s="128" t="e">
        <f>'TRIBULAN I'!AB57+'TRIBULAN II'!AB57+'TRIBULAN III'!AB57</f>
        <v>#REF!</v>
      </c>
      <c r="AC57" s="19" t="e">
        <f t="shared" si="40"/>
        <v>#REF!</v>
      </c>
      <c r="AD57" s="128" t="e">
        <f>'TRIBULAN I'!AD57+'TRIBULAN II'!AD57+'TRIBULAN III'!AD57</f>
        <v>#REF!</v>
      </c>
      <c r="AE57" s="19" t="e">
        <f t="shared" si="11"/>
        <v>#REF!</v>
      </c>
      <c r="AF57" s="128" t="e">
        <f>'TRIBULAN I'!AF57+'TRIBULAN II'!AF57+'TRIBULAN III'!AF57</f>
        <v>#REF!</v>
      </c>
      <c r="AG57" s="19" t="e">
        <f t="shared" si="41"/>
        <v>#REF!</v>
      </c>
      <c r="AH57" s="128" t="e">
        <f>'TRIBULAN I'!AH57+'TRIBULAN II'!AH57+'TRIBULAN III'!AH57</f>
        <v>#REF!</v>
      </c>
      <c r="AI57" s="19" t="e">
        <f t="shared" si="13"/>
        <v>#REF!</v>
      </c>
      <c r="AJ57" s="128" t="e">
        <f>'TRIBULAN I'!AJ57+'TRIBULAN II'!AJ57+'TRIBULAN III'!AJ57</f>
        <v>#REF!</v>
      </c>
      <c r="AK57" s="19" t="e">
        <f t="shared" si="42"/>
        <v>#REF!</v>
      </c>
      <c r="AL57" s="128" t="e">
        <f>'TRIBULAN I'!AL57+'TRIBULAN II'!AL57+'TRIBULAN III'!AL57</f>
        <v>#REF!</v>
      </c>
      <c r="AM57" s="128" t="e">
        <f>'TRIBULAN I'!AM57+'TRIBULAN II'!AM57+'TRIBULAN III'!AM57</f>
        <v>#REF!</v>
      </c>
      <c r="AN57" s="128" t="e">
        <f>'TRIBULAN I'!AN57+'TRIBULAN II'!AN57+'TRIBULAN III'!AN57</f>
        <v>#REF!</v>
      </c>
      <c r="AO57" s="128" t="e">
        <f>'TRIBULAN I'!AO57+'TRIBULAN II'!AO57+'TRIBULAN III'!AO57</f>
        <v>#REF!</v>
      </c>
      <c r="AP57" s="128" t="e">
        <f>'TRIBULAN I'!AP57+'TRIBULAN II'!AP57+'TRIBULAN III'!AP57</f>
        <v>#REF!</v>
      </c>
      <c r="AQ57" s="128" t="e">
        <f>'TRIBULAN I'!AQ57+'TRIBULAN II'!AQ57+'TRIBULAN III'!AQ57</f>
        <v>#REF!</v>
      </c>
      <c r="AR57" s="128" t="e">
        <f>'TRIBULAN I'!AR57+'TRIBULAN II'!AR57+'TRIBULAN III'!AR57</f>
        <v>#REF!</v>
      </c>
      <c r="AS57" s="128" t="e">
        <f>'TRIBULAN I'!AS57+'TRIBULAN II'!AS57+'TRIBULAN III'!AS57</f>
        <v>#REF!</v>
      </c>
      <c r="AT57" s="128" t="e">
        <f>'TRIBULAN I'!AT57+'TRIBULAN II'!AT57+'TRIBULAN III'!AT57</f>
        <v>#REF!</v>
      </c>
      <c r="AU57" s="128" t="e">
        <f>'TRIBULAN I'!AU57+'TRIBULAN II'!AU57+'TRIBULAN III'!AU57</f>
        <v>#REF!</v>
      </c>
      <c r="AV57" s="128" t="e">
        <f>'TRIBULAN I'!AV57+'TRIBULAN II'!AV57+'TRIBULAN III'!AV57</f>
        <v>#REF!</v>
      </c>
      <c r="AW57" s="128" t="e">
        <f>'TRIBULAN I'!AW57+'TRIBULAN II'!AW57+'TRIBULAN III'!AW57</f>
        <v>#REF!</v>
      </c>
      <c r="AX57" s="128" t="e">
        <f>'TRIBULAN I'!AX57+'TRIBULAN II'!AX57+'TRIBULAN III'!AX57</f>
        <v>#REF!</v>
      </c>
      <c r="AY57" s="128" t="e">
        <f>'TRIBULAN I'!AY57+'TRIBULAN II'!AY57+'TRIBULAN III'!AY57</f>
        <v>#REF!</v>
      </c>
      <c r="AZ57" s="128" t="e">
        <f>'TRIBULAN I'!AZ57+'TRIBULAN II'!AZ57+'TRIBULAN III'!AZ57</f>
        <v>#REF!</v>
      </c>
      <c r="BA57" s="128" t="e">
        <f>'TRIBULAN I'!BA57+'TRIBULAN II'!BA57+'TRIBULAN III'!BA57</f>
        <v>#REF!</v>
      </c>
      <c r="BB57" s="28" t="e">
        <f t="shared" si="15"/>
        <v>#REF!</v>
      </c>
      <c r="BC57" s="128" t="e">
        <f>'TRIBULAN I'!BC57+'TRIBULAN II'!BC57+'TRIBULAN III'!BC57</f>
        <v>#REF!</v>
      </c>
      <c r="BD57" s="28" t="e">
        <f t="shared" si="16"/>
        <v>#REF!</v>
      </c>
      <c r="BE57" s="128" t="e">
        <f>'TRIBULAN I'!BE57+'TRIBULAN II'!BE57+'TRIBULAN III'!BE57</f>
        <v>#REF!</v>
      </c>
      <c r="BF57" s="29" t="e">
        <f t="shared" si="17"/>
        <v>#REF!</v>
      </c>
      <c r="BG57" s="128" t="e">
        <f>'TRIBULAN I'!BG57+'TRIBULAN II'!BG57+'TRIBULAN III'!BG57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'TRIBULAN I'!BK57+'TRIBULAN II'!BK57+'TRIBULAN III'!BK57</f>
        <v>#REF!</v>
      </c>
      <c r="BL57" s="19" t="e">
        <f t="shared" si="21"/>
        <v>#REF!</v>
      </c>
      <c r="BM57" s="128" t="e">
        <f>'TRIBULAN I'!BM57+'TRIBULAN II'!BM57+'TRIBULAN III'!BM57</f>
        <v>#REF!</v>
      </c>
      <c r="BN57" s="19" t="e">
        <f t="shared" si="22"/>
        <v>#REF!</v>
      </c>
      <c r="BO57" s="128" t="e">
        <f>'TRIBULAN I'!BO57+'TRIBULAN II'!BO57+'TRIBULAN III'!BO57</f>
        <v>#REF!</v>
      </c>
      <c r="BP57" s="19" t="e">
        <f t="shared" si="23"/>
        <v>#REF!</v>
      </c>
      <c r="BQ57" s="128" t="e">
        <f>'TRIBULAN I'!BQ57+'TRIBULAN II'!BQ57+'TRIBULAN III'!BQ57</f>
        <v>#REF!</v>
      </c>
      <c r="BR57" s="19" t="e">
        <f t="shared" si="24"/>
        <v>#REF!</v>
      </c>
      <c r="BS57" s="128" t="e">
        <f>'TRIBULAN I'!BS57+'TRIBULAN II'!BS57+'TRIBULAN III'!BS57</f>
        <v>#REF!</v>
      </c>
      <c r="BT57" s="19" t="e">
        <f t="shared" si="25"/>
        <v>#REF!</v>
      </c>
      <c r="BU57" s="128" t="e">
        <f>'TRIBULAN I'!BU57+'TRIBULAN II'!BU57+'TRIBULAN III'!BU57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74"/>
      <c r="B58" s="174"/>
      <c r="C58" s="32" t="s">
        <v>109</v>
      </c>
      <c r="D58" s="128" t="e">
        <f>'TRIBULAN I'!D58+'TRIBULAN II'!D58+'TRIBULAN III'!D58</f>
        <v>#REF!</v>
      </c>
      <c r="E58" s="128" t="e">
        <f>'TRIBULAN I'!E58+'TRIBULAN II'!E58+'TRIBULAN III'!E58</f>
        <v>#REF!</v>
      </c>
      <c r="F58" s="128" t="e">
        <f>'TRIBULAN I'!F58+'TRIBULAN II'!F58+'TRIBULAN III'!F58</f>
        <v>#REF!</v>
      </c>
      <c r="G58" s="19" t="e">
        <f t="shared" si="0"/>
        <v>#REF!</v>
      </c>
      <c r="H58" s="128" t="e">
        <f>'TRIBULAN I'!H58+'TRIBULAN II'!H58+'TRIBULAN III'!H58</f>
        <v>#REF!</v>
      </c>
      <c r="I58" s="21" t="e">
        <f t="shared" si="37"/>
        <v>#REF!</v>
      </c>
      <c r="J58" s="128" t="e">
        <f>'TRIBULAN I'!J58+'TRIBULAN II'!J58+'TRIBULAN III'!J58</f>
        <v>#REF!</v>
      </c>
      <c r="K58" s="23" t="e">
        <f t="shared" si="35"/>
        <v>#REF!</v>
      </c>
      <c r="L58" s="128" t="e">
        <f>'TRIBULAN I'!L58+'TRIBULAN II'!L58+'TRIBULAN III'!L58</f>
        <v>#REF!</v>
      </c>
      <c r="M58" s="128" t="e">
        <f>'TRIBULAN I'!M58+'TRIBULAN II'!M58+'TRIBULAN III'!M58</f>
        <v>#REF!</v>
      </c>
      <c r="N58" s="128" t="e">
        <f>'TRIBULAN I'!N58+'TRIBULAN II'!N58+'TRIBULAN III'!N58</f>
        <v>#REF!</v>
      </c>
      <c r="O58" s="19" t="e">
        <f t="shared" si="3"/>
        <v>#REF!</v>
      </c>
      <c r="P58" s="128" t="e">
        <f>'TRIBULAN I'!P58+'TRIBULAN II'!P58+'TRIBULAN III'!P58</f>
        <v>#REF!</v>
      </c>
      <c r="Q58" s="19" t="e">
        <f t="shared" si="36"/>
        <v>#REF!</v>
      </c>
      <c r="R58" s="128" t="e">
        <f>'TRIBULAN I'!R58+'TRIBULAN II'!R58+'TRIBULAN III'!R58</f>
        <v>#REF!</v>
      </c>
      <c r="S58" s="19" t="e">
        <f t="shared" si="5"/>
        <v>#REF!</v>
      </c>
      <c r="T58" s="128" t="e">
        <f>'TRIBULAN I'!T58+'TRIBULAN II'!T58+'TRIBULAN III'!T58</f>
        <v>#REF!</v>
      </c>
      <c r="U58" s="19" t="e">
        <f t="shared" si="38"/>
        <v>#REF!</v>
      </c>
      <c r="V58" s="128" t="e">
        <f>'TRIBULAN I'!V58+'TRIBULAN II'!V58+'TRIBULAN III'!V58</f>
        <v>#REF!</v>
      </c>
      <c r="W58" s="19" t="e">
        <f t="shared" si="7"/>
        <v>#REF!</v>
      </c>
      <c r="X58" s="128" t="e">
        <f>'TRIBULAN I'!X58+'TRIBULAN II'!X58+'TRIBULAN III'!X58</f>
        <v>#REF!</v>
      </c>
      <c r="Y58" s="19" t="e">
        <f t="shared" si="39"/>
        <v>#REF!</v>
      </c>
      <c r="Z58" s="128" t="e">
        <f>'TRIBULAN I'!Z58+'TRIBULAN II'!Z58+'TRIBULAN III'!Z58</f>
        <v>#REF!</v>
      </c>
      <c r="AA58" s="19" t="e">
        <f t="shared" si="9"/>
        <v>#REF!</v>
      </c>
      <c r="AB58" s="128" t="e">
        <f>'TRIBULAN I'!AB58+'TRIBULAN II'!AB58+'TRIBULAN III'!AB58</f>
        <v>#REF!</v>
      </c>
      <c r="AC58" s="19" t="e">
        <f t="shared" si="40"/>
        <v>#REF!</v>
      </c>
      <c r="AD58" s="128" t="e">
        <f>'TRIBULAN I'!AD58+'TRIBULAN II'!AD58+'TRIBULAN III'!AD58</f>
        <v>#REF!</v>
      </c>
      <c r="AE58" s="19" t="e">
        <f t="shared" si="11"/>
        <v>#REF!</v>
      </c>
      <c r="AF58" s="128" t="e">
        <f>'TRIBULAN I'!AF58+'TRIBULAN II'!AF58+'TRIBULAN III'!AF58</f>
        <v>#REF!</v>
      </c>
      <c r="AG58" s="19" t="e">
        <f t="shared" si="41"/>
        <v>#REF!</v>
      </c>
      <c r="AH58" s="128" t="e">
        <f>'TRIBULAN I'!AH58+'TRIBULAN II'!AH58+'TRIBULAN III'!AH58</f>
        <v>#REF!</v>
      </c>
      <c r="AI58" s="19" t="e">
        <f t="shared" si="13"/>
        <v>#REF!</v>
      </c>
      <c r="AJ58" s="128" t="e">
        <f>'TRIBULAN I'!AJ58+'TRIBULAN II'!AJ58+'TRIBULAN III'!AJ58</f>
        <v>#REF!</v>
      </c>
      <c r="AK58" s="19" t="e">
        <f t="shared" si="42"/>
        <v>#REF!</v>
      </c>
      <c r="AL58" s="128" t="e">
        <f>'TRIBULAN I'!AL58+'TRIBULAN II'!AL58+'TRIBULAN III'!AL58</f>
        <v>#REF!</v>
      </c>
      <c r="AM58" s="128" t="e">
        <f>'TRIBULAN I'!AM58+'TRIBULAN II'!AM58+'TRIBULAN III'!AM58</f>
        <v>#REF!</v>
      </c>
      <c r="AN58" s="128" t="e">
        <f>'TRIBULAN I'!AN58+'TRIBULAN II'!AN58+'TRIBULAN III'!AN58</f>
        <v>#REF!</v>
      </c>
      <c r="AO58" s="128" t="e">
        <f>'TRIBULAN I'!AO58+'TRIBULAN II'!AO58+'TRIBULAN III'!AO58</f>
        <v>#REF!</v>
      </c>
      <c r="AP58" s="128" t="e">
        <f>'TRIBULAN I'!AP58+'TRIBULAN II'!AP58+'TRIBULAN III'!AP58</f>
        <v>#REF!</v>
      </c>
      <c r="AQ58" s="128" t="e">
        <f>'TRIBULAN I'!AQ58+'TRIBULAN II'!AQ58+'TRIBULAN III'!AQ58</f>
        <v>#REF!</v>
      </c>
      <c r="AR58" s="128" t="e">
        <f>'TRIBULAN I'!AR58+'TRIBULAN II'!AR58+'TRIBULAN III'!AR58</f>
        <v>#REF!</v>
      </c>
      <c r="AS58" s="128" t="e">
        <f>'TRIBULAN I'!AS58+'TRIBULAN II'!AS58+'TRIBULAN III'!AS58</f>
        <v>#REF!</v>
      </c>
      <c r="AT58" s="128" t="e">
        <f>'TRIBULAN I'!AT58+'TRIBULAN II'!AT58+'TRIBULAN III'!AT58</f>
        <v>#REF!</v>
      </c>
      <c r="AU58" s="128" t="e">
        <f>'TRIBULAN I'!AU58+'TRIBULAN II'!AU58+'TRIBULAN III'!AU58</f>
        <v>#REF!</v>
      </c>
      <c r="AV58" s="128" t="e">
        <f>'TRIBULAN I'!AV58+'TRIBULAN II'!AV58+'TRIBULAN III'!AV58</f>
        <v>#REF!</v>
      </c>
      <c r="AW58" s="128" t="e">
        <f>'TRIBULAN I'!AW58+'TRIBULAN II'!AW58+'TRIBULAN III'!AW58</f>
        <v>#REF!</v>
      </c>
      <c r="AX58" s="128" t="e">
        <f>'TRIBULAN I'!AX58+'TRIBULAN II'!AX58+'TRIBULAN III'!AX58</f>
        <v>#REF!</v>
      </c>
      <c r="AY58" s="128" t="e">
        <f>'TRIBULAN I'!AY58+'TRIBULAN II'!AY58+'TRIBULAN III'!AY58</f>
        <v>#REF!</v>
      </c>
      <c r="AZ58" s="128" t="e">
        <f>'TRIBULAN I'!AZ58+'TRIBULAN II'!AZ58+'TRIBULAN III'!AZ58</f>
        <v>#REF!</v>
      </c>
      <c r="BA58" s="128" t="e">
        <f>'TRIBULAN I'!BA58+'TRIBULAN II'!BA58+'TRIBULAN III'!BA58</f>
        <v>#REF!</v>
      </c>
      <c r="BB58" s="28" t="e">
        <f t="shared" si="15"/>
        <v>#REF!</v>
      </c>
      <c r="BC58" s="128" t="e">
        <f>'TRIBULAN I'!BC58+'TRIBULAN II'!BC58+'TRIBULAN III'!BC58</f>
        <v>#REF!</v>
      </c>
      <c r="BD58" s="28" t="e">
        <f t="shared" si="16"/>
        <v>#REF!</v>
      </c>
      <c r="BE58" s="128" t="e">
        <f>'TRIBULAN I'!BE58+'TRIBULAN II'!BE58+'TRIBULAN III'!BE58</f>
        <v>#REF!</v>
      </c>
      <c r="BF58" s="29" t="e">
        <f t="shared" si="17"/>
        <v>#REF!</v>
      </c>
      <c r="BG58" s="128" t="e">
        <f>'TRIBULAN I'!BG58+'TRIBULAN II'!BG58+'TRIBULAN III'!BG58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'TRIBULAN I'!BK58+'TRIBULAN II'!BK58+'TRIBULAN III'!BK58</f>
        <v>#REF!</v>
      </c>
      <c r="BL58" s="19" t="e">
        <f t="shared" si="21"/>
        <v>#REF!</v>
      </c>
      <c r="BM58" s="128" t="e">
        <f>'TRIBULAN I'!BM58+'TRIBULAN II'!BM58+'TRIBULAN III'!BM58</f>
        <v>#REF!</v>
      </c>
      <c r="BN58" s="19" t="e">
        <f t="shared" si="22"/>
        <v>#REF!</v>
      </c>
      <c r="BO58" s="128" t="e">
        <f>'TRIBULAN I'!BO58+'TRIBULAN II'!BO58+'TRIBULAN III'!BO58</f>
        <v>#REF!</v>
      </c>
      <c r="BP58" s="19" t="e">
        <f t="shared" si="23"/>
        <v>#REF!</v>
      </c>
      <c r="BQ58" s="128" t="e">
        <f>'TRIBULAN I'!BQ58+'TRIBULAN II'!BQ58+'TRIBULAN III'!BQ58</f>
        <v>#REF!</v>
      </c>
      <c r="BR58" s="19" t="e">
        <f t="shared" si="24"/>
        <v>#REF!</v>
      </c>
      <c r="BS58" s="128" t="e">
        <f>'TRIBULAN I'!BS58+'TRIBULAN II'!BS58+'TRIBULAN III'!BS58</f>
        <v>#REF!</v>
      </c>
      <c r="BT58" s="19" t="e">
        <f t="shared" si="25"/>
        <v>#REF!</v>
      </c>
      <c r="BU58" s="128" t="e">
        <f>'TRIBULAN I'!BU58+'TRIBULAN II'!BU58+'TRIBULAN III'!BU58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75"/>
      <c r="B59" s="175"/>
      <c r="C59" s="32" t="s">
        <v>110</v>
      </c>
      <c r="D59" s="128" t="e">
        <f>'TRIBULAN I'!D59+'TRIBULAN II'!D59+'TRIBULAN III'!D59</f>
        <v>#REF!</v>
      </c>
      <c r="E59" s="128" t="e">
        <f>'TRIBULAN I'!E59+'TRIBULAN II'!E59+'TRIBULAN III'!E59</f>
        <v>#REF!</v>
      </c>
      <c r="F59" s="128" t="e">
        <f>'TRIBULAN I'!F59+'TRIBULAN II'!F59+'TRIBULAN III'!F59</f>
        <v>#REF!</v>
      </c>
      <c r="G59" s="19" t="e">
        <f t="shared" si="0"/>
        <v>#REF!</v>
      </c>
      <c r="H59" s="128" t="e">
        <f>'TRIBULAN I'!H59+'TRIBULAN II'!H59+'TRIBULAN III'!H59</f>
        <v>#REF!</v>
      </c>
      <c r="I59" s="21" t="e">
        <f t="shared" si="37"/>
        <v>#REF!</v>
      </c>
      <c r="J59" s="128" t="e">
        <f>'TRIBULAN I'!J59+'TRIBULAN II'!J59+'TRIBULAN III'!J59</f>
        <v>#REF!</v>
      </c>
      <c r="K59" s="23" t="e">
        <f t="shared" si="35"/>
        <v>#REF!</v>
      </c>
      <c r="L59" s="128" t="e">
        <f>'TRIBULAN I'!L59+'TRIBULAN II'!L59+'TRIBULAN III'!L59</f>
        <v>#REF!</v>
      </c>
      <c r="M59" s="128" t="e">
        <f>'TRIBULAN I'!M59+'TRIBULAN II'!M59+'TRIBULAN III'!M59</f>
        <v>#REF!</v>
      </c>
      <c r="N59" s="128" t="e">
        <f>'TRIBULAN I'!N59+'TRIBULAN II'!N59+'TRIBULAN III'!N59</f>
        <v>#REF!</v>
      </c>
      <c r="O59" s="19" t="e">
        <f t="shared" si="3"/>
        <v>#REF!</v>
      </c>
      <c r="P59" s="128" t="e">
        <f>'TRIBULAN I'!P59+'TRIBULAN II'!P59+'TRIBULAN III'!P59</f>
        <v>#REF!</v>
      </c>
      <c r="Q59" s="19" t="e">
        <f t="shared" si="36"/>
        <v>#REF!</v>
      </c>
      <c r="R59" s="128" t="e">
        <f>'TRIBULAN I'!R59+'TRIBULAN II'!R59+'TRIBULAN III'!R59</f>
        <v>#REF!</v>
      </c>
      <c r="S59" s="19" t="e">
        <f t="shared" si="5"/>
        <v>#REF!</v>
      </c>
      <c r="T59" s="128" t="e">
        <f>'TRIBULAN I'!T59+'TRIBULAN II'!T59+'TRIBULAN III'!T59</f>
        <v>#REF!</v>
      </c>
      <c r="U59" s="19" t="e">
        <f t="shared" si="38"/>
        <v>#REF!</v>
      </c>
      <c r="V59" s="128" t="e">
        <f>'TRIBULAN I'!V59+'TRIBULAN II'!V59+'TRIBULAN III'!V59</f>
        <v>#REF!</v>
      </c>
      <c r="W59" s="19" t="e">
        <f t="shared" si="7"/>
        <v>#REF!</v>
      </c>
      <c r="X59" s="128" t="e">
        <f>'TRIBULAN I'!X59+'TRIBULAN II'!X59+'TRIBULAN III'!X59</f>
        <v>#REF!</v>
      </c>
      <c r="Y59" s="19" t="e">
        <f t="shared" si="39"/>
        <v>#REF!</v>
      </c>
      <c r="Z59" s="128" t="e">
        <f>'TRIBULAN I'!Z59+'TRIBULAN II'!Z59+'TRIBULAN III'!Z59</f>
        <v>#REF!</v>
      </c>
      <c r="AA59" s="19" t="e">
        <f t="shared" si="9"/>
        <v>#REF!</v>
      </c>
      <c r="AB59" s="128" t="e">
        <f>'TRIBULAN I'!AB59+'TRIBULAN II'!AB59+'TRIBULAN III'!AB59</f>
        <v>#REF!</v>
      </c>
      <c r="AC59" s="19" t="e">
        <f t="shared" si="40"/>
        <v>#REF!</v>
      </c>
      <c r="AD59" s="128" t="e">
        <f>'TRIBULAN I'!AD59+'TRIBULAN II'!AD59+'TRIBULAN III'!AD59</f>
        <v>#REF!</v>
      </c>
      <c r="AE59" s="19" t="e">
        <f t="shared" si="11"/>
        <v>#REF!</v>
      </c>
      <c r="AF59" s="128" t="e">
        <f>'TRIBULAN I'!AF59+'TRIBULAN II'!AF59+'TRIBULAN III'!AF59</f>
        <v>#REF!</v>
      </c>
      <c r="AG59" s="19" t="e">
        <f t="shared" si="41"/>
        <v>#REF!</v>
      </c>
      <c r="AH59" s="128" t="e">
        <f>'TRIBULAN I'!AH59+'TRIBULAN II'!AH59+'TRIBULAN III'!AH59</f>
        <v>#REF!</v>
      </c>
      <c r="AI59" s="19" t="e">
        <f t="shared" si="13"/>
        <v>#REF!</v>
      </c>
      <c r="AJ59" s="128" t="e">
        <f>'TRIBULAN I'!AJ59+'TRIBULAN II'!AJ59+'TRIBULAN III'!AJ59</f>
        <v>#REF!</v>
      </c>
      <c r="AK59" s="19" t="e">
        <f t="shared" si="42"/>
        <v>#REF!</v>
      </c>
      <c r="AL59" s="128" t="e">
        <f>'TRIBULAN I'!AL59+'TRIBULAN II'!AL59+'TRIBULAN III'!AL59</f>
        <v>#REF!</v>
      </c>
      <c r="AM59" s="128" t="e">
        <f>'TRIBULAN I'!AM59+'TRIBULAN II'!AM59+'TRIBULAN III'!AM59</f>
        <v>#REF!</v>
      </c>
      <c r="AN59" s="128" t="e">
        <f>'TRIBULAN I'!AN59+'TRIBULAN II'!AN59+'TRIBULAN III'!AN59</f>
        <v>#REF!</v>
      </c>
      <c r="AO59" s="128" t="e">
        <f>'TRIBULAN I'!AO59+'TRIBULAN II'!AO59+'TRIBULAN III'!AO59</f>
        <v>#REF!</v>
      </c>
      <c r="AP59" s="128" t="e">
        <f>'TRIBULAN I'!AP59+'TRIBULAN II'!AP59+'TRIBULAN III'!AP59</f>
        <v>#REF!</v>
      </c>
      <c r="AQ59" s="128" t="e">
        <f>'TRIBULAN I'!AQ59+'TRIBULAN II'!AQ59+'TRIBULAN III'!AQ59</f>
        <v>#REF!</v>
      </c>
      <c r="AR59" s="128" t="e">
        <f>'TRIBULAN I'!AR59+'TRIBULAN II'!AR59+'TRIBULAN III'!AR59</f>
        <v>#REF!</v>
      </c>
      <c r="AS59" s="128" t="e">
        <f>'TRIBULAN I'!AS59+'TRIBULAN II'!AS59+'TRIBULAN III'!AS59</f>
        <v>#REF!</v>
      </c>
      <c r="AT59" s="128" t="e">
        <f>'TRIBULAN I'!AT59+'TRIBULAN II'!AT59+'TRIBULAN III'!AT59</f>
        <v>#REF!</v>
      </c>
      <c r="AU59" s="128" t="e">
        <f>'TRIBULAN I'!AU59+'TRIBULAN II'!AU59+'TRIBULAN III'!AU59</f>
        <v>#REF!</v>
      </c>
      <c r="AV59" s="128" t="e">
        <f>'TRIBULAN I'!AV59+'TRIBULAN II'!AV59+'TRIBULAN III'!AV59</f>
        <v>#REF!</v>
      </c>
      <c r="AW59" s="128" t="e">
        <f>'TRIBULAN I'!AW59+'TRIBULAN II'!AW59+'TRIBULAN III'!AW59</f>
        <v>#REF!</v>
      </c>
      <c r="AX59" s="128" t="e">
        <f>'TRIBULAN I'!AX59+'TRIBULAN II'!AX59+'TRIBULAN III'!AX59</f>
        <v>#REF!</v>
      </c>
      <c r="AY59" s="128" t="e">
        <f>'TRIBULAN I'!AY59+'TRIBULAN II'!AY59+'TRIBULAN III'!AY59</f>
        <v>#REF!</v>
      </c>
      <c r="AZ59" s="128" t="e">
        <f>'TRIBULAN I'!AZ59+'TRIBULAN II'!AZ59+'TRIBULAN III'!AZ59</f>
        <v>#REF!</v>
      </c>
      <c r="BA59" s="128" t="e">
        <f>'TRIBULAN I'!BA59+'TRIBULAN II'!BA59+'TRIBULAN III'!BA59</f>
        <v>#REF!</v>
      </c>
      <c r="BB59" s="28" t="e">
        <f t="shared" si="15"/>
        <v>#REF!</v>
      </c>
      <c r="BC59" s="128" t="e">
        <f>'TRIBULAN I'!BC59+'TRIBULAN II'!BC59+'TRIBULAN III'!BC59</f>
        <v>#REF!</v>
      </c>
      <c r="BD59" s="28" t="e">
        <f t="shared" si="16"/>
        <v>#REF!</v>
      </c>
      <c r="BE59" s="128" t="e">
        <f>'TRIBULAN I'!BE59+'TRIBULAN II'!BE59+'TRIBULAN III'!BE59</f>
        <v>#REF!</v>
      </c>
      <c r="BF59" s="29" t="e">
        <f t="shared" si="17"/>
        <v>#REF!</v>
      </c>
      <c r="BG59" s="128" t="e">
        <f>'TRIBULAN I'!BG59+'TRIBULAN II'!BG59+'TRIBULAN III'!BG59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'TRIBULAN I'!BK59+'TRIBULAN II'!BK59+'TRIBULAN III'!BK59</f>
        <v>#REF!</v>
      </c>
      <c r="BL59" s="19" t="e">
        <f t="shared" si="21"/>
        <v>#REF!</v>
      </c>
      <c r="BM59" s="128" t="e">
        <f>'TRIBULAN I'!BM59+'TRIBULAN II'!BM59+'TRIBULAN III'!BM59</f>
        <v>#REF!</v>
      </c>
      <c r="BN59" s="19" t="e">
        <f t="shared" si="22"/>
        <v>#REF!</v>
      </c>
      <c r="BO59" s="128" t="e">
        <f>'TRIBULAN I'!BO59+'TRIBULAN II'!BO59+'TRIBULAN III'!BO59</f>
        <v>#REF!</v>
      </c>
      <c r="BP59" s="19" t="e">
        <f t="shared" si="23"/>
        <v>#REF!</v>
      </c>
      <c r="BQ59" s="128" t="e">
        <f>'TRIBULAN I'!BQ59+'TRIBULAN II'!BQ59+'TRIBULAN III'!BQ59</f>
        <v>#REF!</v>
      </c>
      <c r="BR59" s="19" t="e">
        <f t="shared" si="24"/>
        <v>#REF!</v>
      </c>
      <c r="BS59" s="128" t="e">
        <f>'TRIBULAN I'!BS59+'TRIBULAN II'!BS59+'TRIBULAN III'!BS59</f>
        <v>#REF!</v>
      </c>
      <c r="BT59" s="19" t="e">
        <f t="shared" si="25"/>
        <v>#REF!</v>
      </c>
      <c r="BU59" s="128" t="e">
        <f>'TRIBULAN I'!BU59+'TRIBULAN II'!BU59+'TRIBULAN III'!BU59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'TRIBULAN I'!D60+'TRIBULAN II'!D60+'TRIBULAN III'!D60</f>
        <v>#REF!</v>
      </c>
      <c r="E60" s="129" t="e">
        <f>'TRIBULAN I'!E60+'TRIBULAN II'!E60+'TRIBULAN III'!E60</f>
        <v>#REF!</v>
      </c>
      <c r="F60" s="129" t="e">
        <f>'TRIBULAN I'!F60+'TRIBULAN II'!F60+'TRIBULAN III'!F60</f>
        <v>#REF!</v>
      </c>
      <c r="G60" s="120" t="e">
        <f t="shared" si="0"/>
        <v>#REF!</v>
      </c>
      <c r="H60" s="129" t="e">
        <f>'TRIBULAN I'!H60+'TRIBULAN II'!H60+'TRIBULAN III'!H60</f>
        <v>#REF!</v>
      </c>
      <c r="I60" s="21" t="e">
        <f t="shared" si="37"/>
        <v>#REF!</v>
      </c>
      <c r="J60" s="129" t="e">
        <f>'TRIBULAN I'!J60+'TRIBULAN II'!J60+'TRIBULAN III'!J60</f>
        <v>#REF!</v>
      </c>
      <c r="K60" s="23" t="e">
        <f t="shared" si="35"/>
        <v>#REF!</v>
      </c>
      <c r="L60" s="129" t="e">
        <f>'TRIBULAN I'!L60+'TRIBULAN II'!L60+'TRIBULAN III'!L60</f>
        <v>#REF!</v>
      </c>
      <c r="M60" s="129" t="e">
        <f>'TRIBULAN I'!M60+'TRIBULAN II'!M60+'TRIBULAN III'!M60</f>
        <v>#REF!</v>
      </c>
      <c r="N60" s="129" t="e">
        <f>'TRIBULAN I'!N60+'TRIBULAN II'!N60+'TRIBULAN III'!N60</f>
        <v>#REF!</v>
      </c>
      <c r="O60" s="19" t="e">
        <f t="shared" si="3"/>
        <v>#REF!</v>
      </c>
      <c r="P60" s="129" t="e">
        <f>'TRIBULAN I'!P60+'TRIBULAN II'!P60+'TRIBULAN III'!P60</f>
        <v>#REF!</v>
      </c>
      <c r="Q60" s="19" t="e">
        <f t="shared" si="36"/>
        <v>#REF!</v>
      </c>
      <c r="R60" s="129" t="e">
        <f>'TRIBULAN I'!R60+'TRIBULAN II'!R60+'TRIBULAN III'!R60</f>
        <v>#REF!</v>
      </c>
      <c r="S60" s="19" t="e">
        <f t="shared" si="5"/>
        <v>#REF!</v>
      </c>
      <c r="T60" s="129" t="e">
        <f>'TRIBULAN I'!T60+'TRIBULAN II'!T60+'TRIBULAN III'!T60</f>
        <v>#REF!</v>
      </c>
      <c r="U60" s="19" t="e">
        <f t="shared" si="38"/>
        <v>#REF!</v>
      </c>
      <c r="V60" s="129" t="e">
        <f>'TRIBULAN I'!V60+'TRIBULAN II'!V60+'TRIBULAN III'!V60</f>
        <v>#REF!</v>
      </c>
      <c r="W60" s="19" t="e">
        <f t="shared" si="7"/>
        <v>#REF!</v>
      </c>
      <c r="X60" s="129" t="e">
        <f>'TRIBULAN I'!X60+'TRIBULAN II'!X60+'TRIBULAN III'!X60</f>
        <v>#REF!</v>
      </c>
      <c r="Y60" s="19" t="e">
        <f t="shared" si="39"/>
        <v>#REF!</v>
      </c>
      <c r="Z60" s="129" t="e">
        <f>'TRIBULAN I'!Z60+'TRIBULAN II'!Z60+'TRIBULAN III'!Z60</f>
        <v>#REF!</v>
      </c>
      <c r="AA60" s="19" t="e">
        <f t="shared" si="9"/>
        <v>#REF!</v>
      </c>
      <c r="AB60" s="129" t="e">
        <f>'TRIBULAN I'!AB60+'TRIBULAN II'!AB60+'TRIBULAN III'!AB60</f>
        <v>#REF!</v>
      </c>
      <c r="AC60" s="19" t="e">
        <f t="shared" si="40"/>
        <v>#REF!</v>
      </c>
      <c r="AD60" s="129" t="e">
        <f>'TRIBULAN I'!AD60+'TRIBULAN II'!AD60+'TRIBULAN III'!AD60</f>
        <v>#REF!</v>
      </c>
      <c r="AE60" s="19" t="e">
        <f t="shared" si="11"/>
        <v>#REF!</v>
      </c>
      <c r="AF60" s="129" t="e">
        <f>'TRIBULAN I'!AF60+'TRIBULAN II'!AF60+'TRIBULAN III'!AF60</f>
        <v>#REF!</v>
      </c>
      <c r="AG60" s="19" t="e">
        <f t="shared" si="41"/>
        <v>#REF!</v>
      </c>
      <c r="AH60" s="129" t="e">
        <f>'TRIBULAN I'!AH60+'TRIBULAN II'!AH60+'TRIBULAN III'!AH60</f>
        <v>#REF!</v>
      </c>
      <c r="AI60" s="19" t="e">
        <f t="shared" si="13"/>
        <v>#REF!</v>
      </c>
      <c r="AJ60" s="129" t="e">
        <f>'TRIBULAN I'!AJ60+'TRIBULAN II'!AJ60+'TRIBULAN III'!AJ60</f>
        <v>#REF!</v>
      </c>
      <c r="AK60" s="19" t="e">
        <f t="shared" si="42"/>
        <v>#REF!</v>
      </c>
      <c r="AL60" s="129" t="e">
        <f>'TRIBULAN I'!AL60+'TRIBULAN II'!AL60+'TRIBULAN III'!AL60</f>
        <v>#REF!</v>
      </c>
      <c r="AM60" s="129" t="e">
        <f>'TRIBULAN I'!AM60+'TRIBULAN II'!AM60+'TRIBULAN III'!AM60</f>
        <v>#REF!</v>
      </c>
      <c r="AN60" s="129" t="e">
        <f>'TRIBULAN I'!AN60+'TRIBULAN II'!AN60+'TRIBULAN III'!AN60</f>
        <v>#REF!</v>
      </c>
      <c r="AO60" s="129" t="e">
        <f>'TRIBULAN I'!AO60+'TRIBULAN II'!AO60+'TRIBULAN III'!AO60</f>
        <v>#REF!</v>
      </c>
      <c r="AP60" s="129" t="e">
        <f>'TRIBULAN I'!AP60+'TRIBULAN II'!AP60+'TRIBULAN III'!AP60</f>
        <v>#REF!</v>
      </c>
      <c r="AQ60" s="129" t="e">
        <f>'TRIBULAN I'!AQ60+'TRIBULAN II'!AQ60+'TRIBULAN III'!AQ60</f>
        <v>#REF!</v>
      </c>
      <c r="AR60" s="129" t="e">
        <f>'TRIBULAN I'!AR60+'TRIBULAN II'!AR60+'TRIBULAN III'!AR60</f>
        <v>#REF!</v>
      </c>
      <c r="AS60" s="129" t="e">
        <f>'TRIBULAN I'!AS60+'TRIBULAN II'!AS60+'TRIBULAN III'!AS60</f>
        <v>#REF!</v>
      </c>
      <c r="AT60" s="129" t="e">
        <f>'TRIBULAN I'!AT60+'TRIBULAN II'!AT60+'TRIBULAN III'!AT60</f>
        <v>#REF!</v>
      </c>
      <c r="AU60" s="129" t="e">
        <f>'TRIBULAN I'!AU60+'TRIBULAN II'!AU60+'TRIBULAN III'!AU60</f>
        <v>#REF!</v>
      </c>
      <c r="AV60" s="129" t="e">
        <f>'TRIBULAN I'!AV60+'TRIBULAN II'!AV60+'TRIBULAN III'!AV60</f>
        <v>#REF!</v>
      </c>
      <c r="AW60" s="129" t="e">
        <f>'TRIBULAN I'!AW60+'TRIBULAN II'!AW60+'TRIBULAN III'!AW60</f>
        <v>#REF!</v>
      </c>
      <c r="AX60" s="129" t="e">
        <f>'TRIBULAN I'!AX60+'TRIBULAN II'!AX60+'TRIBULAN III'!AX60</f>
        <v>#REF!</v>
      </c>
      <c r="AY60" s="129" t="e">
        <f>'TRIBULAN I'!AY60+'TRIBULAN II'!AY60+'TRIBULAN III'!AY60</f>
        <v>#REF!</v>
      </c>
      <c r="AZ60" s="129" t="e">
        <f>'TRIBULAN I'!AZ60+'TRIBULAN II'!AZ60+'TRIBULAN III'!AZ60</f>
        <v>#REF!</v>
      </c>
      <c r="BA60" s="129" t="e">
        <f>'TRIBULAN I'!BA60+'TRIBULAN II'!BA60+'TRIBULAN III'!BA60</f>
        <v>#REF!</v>
      </c>
      <c r="BB60" s="28" t="e">
        <f t="shared" si="15"/>
        <v>#REF!</v>
      </c>
      <c r="BC60" s="129" t="e">
        <f>'TRIBULAN I'!BC60+'TRIBULAN II'!BC60+'TRIBULAN III'!BC60</f>
        <v>#REF!</v>
      </c>
      <c r="BD60" s="28" t="e">
        <f t="shared" si="16"/>
        <v>#REF!</v>
      </c>
      <c r="BE60" s="129" t="e">
        <f>'TRIBULAN I'!BE60+'TRIBULAN II'!BE60+'TRIBULAN III'!BE60</f>
        <v>#REF!</v>
      </c>
      <c r="BF60" s="29" t="e">
        <f t="shared" si="17"/>
        <v>#REF!</v>
      </c>
      <c r="BG60" s="129" t="e">
        <f>'TRIBULAN I'!BG60+'TRIBULAN II'!BG60+'TRIBULAN III'!BG60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'TRIBULAN I'!BK60+'TRIBULAN II'!BK60+'TRIBULAN III'!BK60</f>
        <v>#REF!</v>
      </c>
      <c r="BL60" s="19" t="e">
        <f t="shared" si="21"/>
        <v>#REF!</v>
      </c>
      <c r="BM60" s="129" t="e">
        <f>'TRIBULAN I'!BM60+'TRIBULAN II'!BM60+'TRIBULAN III'!BM60</f>
        <v>#REF!</v>
      </c>
      <c r="BN60" s="19" t="e">
        <f t="shared" si="22"/>
        <v>#REF!</v>
      </c>
      <c r="BO60" s="129" t="e">
        <f>'TRIBULAN I'!BO60+'TRIBULAN II'!BO60+'TRIBULAN III'!BO60</f>
        <v>#REF!</v>
      </c>
      <c r="BP60" s="19" t="e">
        <f t="shared" si="23"/>
        <v>#REF!</v>
      </c>
      <c r="BQ60" s="129" t="e">
        <f>'TRIBULAN I'!BQ60+'TRIBULAN II'!BQ60+'TRIBULAN III'!BQ60</f>
        <v>#REF!</v>
      </c>
      <c r="BR60" s="19" t="e">
        <f t="shared" si="24"/>
        <v>#REF!</v>
      </c>
      <c r="BS60" s="129" t="e">
        <f>'TRIBULAN I'!BS60+'TRIBULAN II'!BS60+'TRIBULAN III'!BS60</f>
        <v>#REF!</v>
      </c>
      <c r="BT60" s="19" t="e">
        <f t="shared" si="25"/>
        <v>#REF!</v>
      </c>
      <c r="BU60" s="129" t="e">
        <f>'TRIBULAN I'!BU60+'TRIBULAN II'!BU60+'TRIBULAN III'!BU60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98">
        <v>12</v>
      </c>
      <c r="B61" s="198" t="s">
        <v>111</v>
      </c>
      <c r="C61" s="32" t="s">
        <v>112</v>
      </c>
      <c r="D61" s="128" t="e">
        <f>'TRIBULAN I'!D61+'TRIBULAN II'!D61+'TRIBULAN III'!D61</f>
        <v>#REF!</v>
      </c>
      <c r="E61" s="128" t="e">
        <f>'TRIBULAN I'!E61+'TRIBULAN II'!E61+'TRIBULAN III'!E61</f>
        <v>#REF!</v>
      </c>
      <c r="F61" s="128" t="e">
        <f>'TRIBULAN I'!F61+'TRIBULAN II'!F61+'TRIBULAN III'!F61</f>
        <v>#REF!</v>
      </c>
      <c r="G61" s="19" t="e">
        <f t="shared" si="0"/>
        <v>#REF!</v>
      </c>
      <c r="H61" s="128" t="e">
        <f>'TRIBULAN I'!H61+'TRIBULAN II'!H61+'TRIBULAN III'!H61</f>
        <v>#REF!</v>
      </c>
      <c r="I61" s="21" t="e">
        <f t="shared" si="37"/>
        <v>#REF!</v>
      </c>
      <c r="J61" s="128" t="e">
        <f>'TRIBULAN I'!J61+'TRIBULAN II'!J61+'TRIBULAN III'!J61</f>
        <v>#REF!</v>
      </c>
      <c r="K61" s="23" t="e">
        <f t="shared" si="35"/>
        <v>#REF!</v>
      </c>
      <c r="L61" s="128" t="e">
        <f>'TRIBULAN I'!L61+'TRIBULAN II'!L61+'TRIBULAN III'!L61</f>
        <v>#REF!</v>
      </c>
      <c r="M61" s="128" t="e">
        <f>'TRIBULAN I'!M61+'TRIBULAN II'!M61+'TRIBULAN III'!M61</f>
        <v>#REF!</v>
      </c>
      <c r="N61" s="128" t="e">
        <f>'TRIBULAN I'!N61+'TRIBULAN II'!N61+'TRIBULAN III'!N61</f>
        <v>#REF!</v>
      </c>
      <c r="O61" s="19" t="e">
        <f t="shared" si="3"/>
        <v>#REF!</v>
      </c>
      <c r="P61" s="128" t="e">
        <f>'TRIBULAN I'!P61+'TRIBULAN II'!P61+'TRIBULAN III'!P61</f>
        <v>#REF!</v>
      </c>
      <c r="Q61" s="19" t="e">
        <f t="shared" si="36"/>
        <v>#REF!</v>
      </c>
      <c r="R61" s="128" t="e">
        <f>'TRIBULAN I'!R61+'TRIBULAN II'!R61+'TRIBULAN III'!R61</f>
        <v>#REF!</v>
      </c>
      <c r="S61" s="19" t="e">
        <f t="shared" si="5"/>
        <v>#REF!</v>
      </c>
      <c r="T61" s="128" t="e">
        <f>'TRIBULAN I'!T61+'TRIBULAN II'!T61+'TRIBULAN III'!T61</f>
        <v>#REF!</v>
      </c>
      <c r="U61" s="19" t="e">
        <f t="shared" si="38"/>
        <v>#REF!</v>
      </c>
      <c r="V61" s="128" t="e">
        <f>'TRIBULAN I'!V61+'TRIBULAN II'!V61+'TRIBULAN III'!V61</f>
        <v>#REF!</v>
      </c>
      <c r="W61" s="19" t="e">
        <f t="shared" si="7"/>
        <v>#REF!</v>
      </c>
      <c r="X61" s="128" t="e">
        <f>'TRIBULAN I'!X61+'TRIBULAN II'!X61+'TRIBULAN III'!X61</f>
        <v>#REF!</v>
      </c>
      <c r="Y61" s="19" t="e">
        <f t="shared" si="39"/>
        <v>#REF!</v>
      </c>
      <c r="Z61" s="128" t="e">
        <f>'TRIBULAN I'!Z61+'TRIBULAN II'!Z61+'TRIBULAN III'!Z61</f>
        <v>#REF!</v>
      </c>
      <c r="AA61" s="19" t="e">
        <f t="shared" si="9"/>
        <v>#REF!</v>
      </c>
      <c r="AB61" s="128" t="e">
        <f>'TRIBULAN I'!AB61+'TRIBULAN II'!AB61+'TRIBULAN III'!AB61</f>
        <v>#REF!</v>
      </c>
      <c r="AC61" s="19" t="e">
        <f t="shared" si="40"/>
        <v>#REF!</v>
      </c>
      <c r="AD61" s="128" t="e">
        <f>'TRIBULAN I'!AD61+'TRIBULAN II'!AD61+'TRIBULAN III'!AD61</f>
        <v>#REF!</v>
      </c>
      <c r="AE61" s="19" t="e">
        <f t="shared" si="11"/>
        <v>#REF!</v>
      </c>
      <c r="AF61" s="128" t="e">
        <f>'TRIBULAN I'!AF61+'TRIBULAN II'!AF61+'TRIBULAN III'!AF61</f>
        <v>#REF!</v>
      </c>
      <c r="AG61" s="19" t="e">
        <f t="shared" si="41"/>
        <v>#REF!</v>
      </c>
      <c r="AH61" s="128" t="e">
        <f>'TRIBULAN I'!AH61+'TRIBULAN II'!AH61+'TRIBULAN III'!AH61</f>
        <v>#REF!</v>
      </c>
      <c r="AI61" s="19" t="e">
        <f t="shared" si="13"/>
        <v>#REF!</v>
      </c>
      <c r="AJ61" s="128" t="e">
        <f>'TRIBULAN I'!AJ61+'TRIBULAN II'!AJ61+'TRIBULAN III'!AJ61</f>
        <v>#REF!</v>
      </c>
      <c r="AK61" s="19" t="e">
        <f t="shared" si="42"/>
        <v>#REF!</v>
      </c>
      <c r="AL61" s="128" t="e">
        <f>'TRIBULAN I'!AL61+'TRIBULAN II'!AL61+'TRIBULAN III'!AL61</f>
        <v>#REF!</v>
      </c>
      <c r="AM61" s="128" t="e">
        <f>'TRIBULAN I'!AM61+'TRIBULAN II'!AM61+'TRIBULAN III'!AM61</f>
        <v>#REF!</v>
      </c>
      <c r="AN61" s="128" t="e">
        <f>'TRIBULAN I'!AN61+'TRIBULAN II'!AN61+'TRIBULAN III'!AN61</f>
        <v>#REF!</v>
      </c>
      <c r="AO61" s="128" t="e">
        <f>'TRIBULAN I'!AO61+'TRIBULAN II'!AO61+'TRIBULAN III'!AO61</f>
        <v>#REF!</v>
      </c>
      <c r="AP61" s="128" t="e">
        <f>'TRIBULAN I'!AP61+'TRIBULAN II'!AP61+'TRIBULAN III'!AP61</f>
        <v>#REF!</v>
      </c>
      <c r="AQ61" s="128" t="e">
        <f>'TRIBULAN I'!AQ61+'TRIBULAN II'!AQ61+'TRIBULAN III'!AQ61</f>
        <v>#REF!</v>
      </c>
      <c r="AR61" s="128" t="e">
        <f>'TRIBULAN I'!AR61+'TRIBULAN II'!AR61+'TRIBULAN III'!AR61</f>
        <v>#REF!</v>
      </c>
      <c r="AS61" s="128" t="e">
        <f>'TRIBULAN I'!AS61+'TRIBULAN II'!AS61+'TRIBULAN III'!AS61</f>
        <v>#REF!</v>
      </c>
      <c r="AT61" s="128" t="e">
        <f>'TRIBULAN I'!AT61+'TRIBULAN II'!AT61+'TRIBULAN III'!AT61</f>
        <v>#REF!</v>
      </c>
      <c r="AU61" s="128" t="e">
        <f>'TRIBULAN I'!AU61+'TRIBULAN II'!AU61+'TRIBULAN III'!AU61</f>
        <v>#REF!</v>
      </c>
      <c r="AV61" s="128" t="e">
        <f>'TRIBULAN I'!AV61+'TRIBULAN II'!AV61+'TRIBULAN III'!AV61</f>
        <v>#REF!</v>
      </c>
      <c r="AW61" s="128" t="e">
        <f>'TRIBULAN I'!AW61+'TRIBULAN II'!AW61+'TRIBULAN III'!AW61</f>
        <v>#REF!</v>
      </c>
      <c r="AX61" s="128" t="e">
        <f>'TRIBULAN I'!AX61+'TRIBULAN II'!AX61+'TRIBULAN III'!AX61</f>
        <v>#REF!</v>
      </c>
      <c r="AY61" s="128" t="e">
        <f>'TRIBULAN I'!AY61+'TRIBULAN II'!AY61+'TRIBULAN III'!AY61</f>
        <v>#REF!</v>
      </c>
      <c r="AZ61" s="128" t="e">
        <f>'TRIBULAN I'!AZ61+'TRIBULAN II'!AZ61+'TRIBULAN III'!AZ61</f>
        <v>#REF!</v>
      </c>
      <c r="BA61" s="128" t="e">
        <f>'TRIBULAN I'!BA61+'TRIBULAN II'!BA61+'TRIBULAN III'!BA61</f>
        <v>#REF!</v>
      </c>
      <c r="BB61" s="28" t="e">
        <f t="shared" si="15"/>
        <v>#REF!</v>
      </c>
      <c r="BC61" s="128" t="e">
        <f>'TRIBULAN I'!BC61+'TRIBULAN II'!BC61+'TRIBULAN III'!BC61</f>
        <v>#REF!</v>
      </c>
      <c r="BD61" s="28" t="e">
        <f t="shared" si="16"/>
        <v>#REF!</v>
      </c>
      <c r="BE61" s="128" t="e">
        <f>'TRIBULAN I'!BE61+'TRIBULAN II'!BE61+'TRIBULAN III'!BE61</f>
        <v>#REF!</v>
      </c>
      <c r="BF61" s="29" t="e">
        <f t="shared" si="17"/>
        <v>#REF!</v>
      </c>
      <c r="BG61" s="128" t="e">
        <f>'TRIBULAN I'!BG61+'TRIBULAN II'!BG61+'TRIBULAN III'!BG61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'TRIBULAN I'!BK61+'TRIBULAN II'!BK61+'TRIBULAN III'!BK61</f>
        <v>#REF!</v>
      </c>
      <c r="BL61" s="19" t="e">
        <f t="shared" si="21"/>
        <v>#REF!</v>
      </c>
      <c r="BM61" s="128" t="e">
        <f>'TRIBULAN I'!BM61+'TRIBULAN II'!BM61+'TRIBULAN III'!BM61</f>
        <v>#REF!</v>
      </c>
      <c r="BN61" s="19" t="e">
        <f t="shared" si="22"/>
        <v>#REF!</v>
      </c>
      <c r="BO61" s="128" t="e">
        <f>'TRIBULAN I'!BO61+'TRIBULAN II'!BO61+'TRIBULAN III'!BO61</f>
        <v>#REF!</v>
      </c>
      <c r="BP61" s="19" t="e">
        <f t="shared" si="23"/>
        <v>#REF!</v>
      </c>
      <c r="BQ61" s="128" t="e">
        <f>'TRIBULAN I'!BQ61+'TRIBULAN II'!BQ61+'TRIBULAN III'!BQ61</f>
        <v>#REF!</v>
      </c>
      <c r="BR61" s="19" t="e">
        <f t="shared" si="24"/>
        <v>#REF!</v>
      </c>
      <c r="BS61" s="128" t="e">
        <f>'TRIBULAN I'!BS61+'TRIBULAN II'!BS61+'TRIBULAN III'!BS61</f>
        <v>#REF!</v>
      </c>
      <c r="BT61" s="19" t="e">
        <f t="shared" si="25"/>
        <v>#REF!</v>
      </c>
      <c r="BU61" s="128" t="e">
        <f>'TRIBULAN I'!BU61+'TRIBULAN II'!BU61+'TRIBULAN III'!BU61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74"/>
      <c r="B62" s="174"/>
      <c r="C62" s="32" t="s">
        <v>113</v>
      </c>
      <c r="D62" s="128" t="e">
        <f>'TRIBULAN I'!D62+'TRIBULAN II'!D62+'TRIBULAN III'!D62</f>
        <v>#REF!</v>
      </c>
      <c r="E62" s="128" t="e">
        <f>'TRIBULAN I'!E62+'TRIBULAN II'!E62+'TRIBULAN III'!E62</f>
        <v>#REF!</v>
      </c>
      <c r="F62" s="128" t="e">
        <f>'TRIBULAN I'!F62+'TRIBULAN II'!F62+'TRIBULAN III'!F62</f>
        <v>#REF!</v>
      </c>
      <c r="G62" s="19" t="e">
        <f t="shared" si="0"/>
        <v>#REF!</v>
      </c>
      <c r="H62" s="128" t="e">
        <f>'TRIBULAN I'!H62+'TRIBULAN II'!H62+'TRIBULAN III'!H62</f>
        <v>#REF!</v>
      </c>
      <c r="I62" s="21" t="e">
        <f t="shared" si="37"/>
        <v>#REF!</v>
      </c>
      <c r="J62" s="128" t="e">
        <f>'TRIBULAN I'!J62+'TRIBULAN II'!J62+'TRIBULAN III'!J62</f>
        <v>#REF!</v>
      </c>
      <c r="K62" s="23" t="e">
        <f t="shared" si="35"/>
        <v>#REF!</v>
      </c>
      <c r="L62" s="128" t="e">
        <f>'TRIBULAN I'!L62+'TRIBULAN II'!L62+'TRIBULAN III'!L62</f>
        <v>#REF!</v>
      </c>
      <c r="M62" s="128" t="e">
        <f>'TRIBULAN I'!M62+'TRIBULAN II'!M62+'TRIBULAN III'!M62</f>
        <v>#REF!</v>
      </c>
      <c r="N62" s="128" t="e">
        <f>'TRIBULAN I'!N62+'TRIBULAN II'!N62+'TRIBULAN III'!N62</f>
        <v>#REF!</v>
      </c>
      <c r="O62" s="19" t="e">
        <f t="shared" si="3"/>
        <v>#REF!</v>
      </c>
      <c r="P62" s="128" t="e">
        <f>'TRIBULAN I'!P62+'TRIBULAN II'!P62+'TRIBULAN III'!P62</f>
        <v>#REF!</v>
      </c>
      <c r="Q62" s="19" t="e">
        <f t="shared" si="36"/>
        <v>#REF!</v>
      </c>
      <c r="R62" s="128" t="e">
        <f>'TRIBULAN I'!R62+'TRIBULAN II'!R62+'TRIBULAN III'!R62</f>
        <v>#REF!</v>
      </c>
      <c r="S62" s="19" t="e">
        <f t="shared" si="5"/>
        <v>#REF!</v>
      </c>
      <c r="T62" s="128" t="e">
        <f>'TRIBULAN I'!T62+'TRIBULAN II'!T62+'TRIBULAN III'!T62</f>
        <v>#REF!</v>
      </c>
      <c r="U62" s="19" t="e">
        <f t="shared" si="38"/>
        <v>#REF!</v>
      </c>
      <c r="V62" s="128" t="e">
        <f>'TRIBULAN I'!V62+'TRIBULAN II'!V62+'TRIBULAN III'!V62</f>
        <v>#REF!</v>
      </c>
      <c r="W62" s="19" t="e">
        <f t="shared" si="7"/>
        <v>#REF!</v>
      </c>
      <c r="X62" s="128" t="e">
        <f>'TRIBULAN I'!X62+'TRIBULAN II'!X62+'TRIBULAN III'!X62</f>
        <v>#REF!</v>
      </c>
      <c r="Y62" s="19" t="e">
        <f t="shared" si="39"/>
        <v>#REF!</v>
      </c>
      <c r="Z62" s="128" t="e">
        <f>'TRIBULAN I'!Z62+'TRIBULAN II'!Z62+'TRIBULAN III'!Z62</f>
        <v>#REF!</v>
      </c>
      <c r="AA62" s="19" t="e">
        <f t="shared" si="9"/>
        <v>#REF!</v>
      </c>
      <c r="AB62" s="128" t="e">
        <f>'TRIBULAN I'!AB62+'TRIBULAN II'!AB62+'TRIBULAN III'!AB62</f>
        <v>#REF!</v>
      </c>
      <c r="AC62" s="19" t="e">
        <f t="shared" si="40"/>
        <v>#REF!</v>
      </c>
      <c r="AD62" s="128" t="e">
        <f>'TRIBULAN I'!AD62+'TRIBULAN II'!AD62+'TRIBULAN III'!AD62</f>
        <v>#REF!</v>
      </c>
      <c r="AE62" s="19" t="e">
        <f t="shared" si="11"/>
        <v>#REF!</v>
      </c>
      <c r="AF62" s="128" t="e">
        <f>'TRIBULAN I'!AF62+'TRIBULAN II'!AF62+'TRIBULAN III'!AF62</f>
        <v>#REF!</v>
      </c>
      <c r="AG62" s="19" t="e">
        <f t="shared" si="41"/>
        <v>#REF!</v>
      </c>
      <c r="AH62" s="128" t="e">
        <f>'TRIBULAN I'!AH62+'TRIBULAN II'!AH62+'TRIBULAN III'!AH62</f>
        <v>#REF!</v>
      </c>
      <c r="AI62" s="19" t="e">
        <f t="shared" si="13"/>
        <v>#REF!</v>
      </c>
      <c r="AJ62" s="128" t="e">
        <f>'TRIBULAN I'!AJ62+'TRIBULAN II'!AJ62+'TRIBULAN III'!AJ62</f>
        <v>#REF!</v>
      </c>
      <c r="AK62" s="19" t="e">
        <f t="shared" si="42"/>
        <v>#REF!</v>
      </c>
      <c r="AL62" s="128" t="e">
        <f>'TRIBULAN I'!AL62+'TRIBULAN II'!AL62+'TRIBULAN III'!AL62</f>
        <v>#REF!</v>
      </c>
      <c r="AM62" s="128" t="e">
        <f>'TRIBULAN I'!AM62+'TRIBULAN II'!AM62+'TRIBULAN III'!AM62</f>
        <v>#REF!</v>
      </c>
      <c r="AN62" s="128" t="e">
        <f>'TRIBULAN I'!AN62+'TRIBULAN II'!AN62+'TRIBULAN III'!AN62</f>
        <v>#REF!</v>
      </c>
      <c r="AO62" s="128" t="e">
        <f>'TRIBULAN I'!AO62+'TRIBULAN II'!AO62+'TRIBULAN III'!AO62</f>
        <v>#REF!</v>
      </c>
      <c r="AP62" s="128" t="e">
        <f>'TRIBULAN I'!AP62+'TRIBULAN II'!AP62+'TRIBULAN III'!AP62</f>
        <v>#REF!</v>
      </c>
      <c r="AQ62" s="128" t="e">
        <f>'TRIBULAN I'!AQ62+'TRIBULAN II'!AQ62+'TRIBULAN III'!AQ62</f>
        <v>#REF!</v>
      </c>
      <c r="AR62" s="128" t="e">
        <f>'TRIBULAN I'!AR62+'TRIBULAN II'!AR62+'TRIBULAN III'!AR62</f>
        <v>#REF!</v>
      </c>
      <c r="AS62" s="128" t="e">
        <f>'TRIBULAN I'!AS62+'TRIBULAN II'!AS62+'TRIBULAN III'!AS62</f>
        <v>#REF!</v>
      </c>
      <c r="AT62" s="128" t="e">
        <f>'TRIBULAN I'!AT62+'TRIBULAN II'!AT62+'TRIBULAN III'!AT62</f>
        <v>#REF!</v>
      </c>
      <c r="AU62" s="128" t="e">
        <f>'TRIBULAN I'!AU62+'TRIBULAN II'!AU62+'TRIBULAN III'!AU62</f>
        <v>#REF!</v>
      </c>
      <c r="AV62" s="128" t="e">
        <f>'TRIBULAN I'!AV62+'TRIBULAN II'!AV62+'TRIBULAN III'!AV62</f>
        <v>#REF!</v>
      </c>
      <c r="AW62" s="128" t="e">
        <f>'TRIBULAN I'!AW62+'TRIBULAN II'!AW62+'TRIBULAN III'!AW62</f>
        <v>#REF!</v>
      </c>
      <c r="AX62" s="128" t="e">
        <f>'TRIBULAN I'!AX62+'TRIBULAN II'!AX62+'TRIBULAN III'!AX62</f>
        <v>#REF!</v>
      </c>
      <c r="AY62" s="128" t="e">
        <f>'TRIBULAN I'!AY62+'TRIBULAN II'!AY62+'TRIBULAN III'!AY62</f>
        <v>#REF!</v>
      </c>
      <c r="AZ62" s="128" t="e">
        <f>'TRIBULAN I'!AZ62+'TRIBULAN II'!AZ62+'TRIBULAN III'!AZ62</f>
        <v>#REF!</v>
      </c>
      <c r="BA62" s="128" t="e">
        <f>'TRIBULAN I'!BA62+'TRIBULAN II'!BA62+'TRIBULAN III'!BA62</f>
        <v>#REF!</v>
      </c>
      <c r="BB62" s="28" t="e">
        <f t="shared" si="15"/>
        <v>#REF!</v>
      </c>
      <c r="BC62" s="128" t="e">
        <f>'TRIBULAN I'!BC62+'TRIBULAN II'!BC62+'TRIBULAN III'!BC62</f>
        <v>#REF!</v>
      </c>
      <c r="BD62" s="28" t="e">
        <f t="shared" si="16"/>
        <v>#REF!</v>
      </c>
      <c r="BE62" s="128" t="e">
        <f>'TRIBULAN I'!BE62+'TRIBULAN II'!BE62+'TRIBULAN III'!BE62</f>
        <v>#REF!</v>
      </c>
      <c r="BF62" s="29" t="e">
        <f t="shared" si="17"/>
        <v>#REF!</v>
      </c>
      <c r="BG62" s="128" t="e">
        <f>'TRIBULAN I'!BG62+'TRIBULAN II'!BG62+'TRIBULAN III'!BG62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'TRIBULAN I'!BK62+'TRIBULAN II'!BK62+'TRIBULAN III'!BK62</f>
        <v>#REF!</v>
      </c>
      <c r="BL62" s="19" t="e">
        <f t="shared" si="21"/>
        <v>#REF!</v>
      </c>
      <c r="BM62" s="128" t="e">
        <f>'TRIBULAN I'!BM62+'TRIBULAN II'!BM62+'TRIBULAN III'!BM62</f>
        <v>#REF!</v>
      </c>
      <c r="BN62" s="19" t="e">
        <f t="shared" si="22"/>
        <v>#REF!</v>
      </c>
      <c r="BO62" s="128" t="e">
        <f>'TRIBULAN I'!BO62+'TRIBULAN II'!BO62+'TRIBULAN III'!BO62</f>
        <v>#REF!</v>
      </c>
      <c r="BP62" s="19" t="e">
        <f t="shared" si="23"/>
        <v>#REF!</v>
      </c>
      <c r="BQ62" s="128" t="e">
        <f>'TRIBULAN I'!BQ62+'TRIBULAN II'!BQ62+'TRIBULAN III'!BQ62</f>
        <v>#REF!</v>
      </c>
      <c r="BR62" s="19" t="e">
        <f t="shared" si="24"/>
        <v>#REF!</v>
      </c>
      <c r="BS62" s="128" t="e">
        <f>'TRIBULAN I'!BS62+'TRIBULAN II'!BS62+'TRIBULAN III'!BS62</f>
        <v>#REF!</v>
      </c>
      <c r="BT62" s="19" t="e">
        <f t="shared" si="25"/>
        <v>#REF!</v>
      </c>
      <c r="BU62" s="128" t="e">
        <f>'TRIBULAN I'!BU62+'TRIBULAN II'!BU62+'TRIBULAN III'!BU62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74"/>
      <c r="B63" s="174"/>
      <c r="C63" s="32" t="s">
        <v>114</v>
      </c>
      <c r="D63" s="128" t="e">
        <f>'TRIBULAN I'!D63+'TRIBULAN II'!D63+'TRIBULAN III'!D63</f>
        <v>#REF!</v>
      </c>
      <c r="E63" s="128" t="e">
        <f>'TRIBULAN I'!E63+'TRIBULAN II'!E63+'TRIBULAN III'!E63</f>
        <v>#REF!</v>
      </c>
      <c r="F63" s="128" t="e">
        <f>'TRIBULAN I'!F63+'TRIBULAN II'!F63+'TRIBULAN III'!F63</f>
        <v>#REF!</v>
      </c>
      <c r="G63" s="19" t="e">
        <f t="shared" si="0"/>
        <v>#REF!</v>
      </c>
      <c r="H63" s="128" t="e">
        <f>'TRIBULAN I'!H63+'TRIBULAN II'!H63+'TRIBULAN III'!H63</f>
        <v>#REF!</v>
      </c>
      <c r="I63" s="21" t="e">
        <f t="shared" si="37"/>
        <v>#REF!</v>
      </c>
      <c r="J63" s="128" t="e">
        <f>'TRIBULAN I'!J63+'TRIBULAN II'!J63+'TRIBULAN III'!J63</f>
        <v>#REF!</v>
      </c>
      <c r="K63" s="23" t="e">
        <f t="shared" si="35"/>
        <v>#REF!</v>
      </c>
      <c r="L63" s="128" t="e">
        <f>'TRIBULAN I'!L63+'TRIBULAN II'!L63+'TRIBULAN III'!L63</f>
        <v>#REF!</v>
      </c>
      <c r="M63" s="128" t="e">
        <f>'TRIBULAN I'!M63+'TRIBULAN II'!M63+'TRIBULAN III'!M63</f>
        <v>#REF!</v>
      </c>
      <c r="N63" s="128" t="e">
        <f>'TRIBULAN I'!N63+'TRIBULAN II'!N63+'TRIBULAN III'!N63</f>
        <v>#REF!</v>
      </c>
      <c r="O63" s="19" t="e">
        <f t="shared" si="3"/>
        <v>#REF!</v>
      </c>
      <c r="P63" s="128" t="e">
        <f>'TRIBULAN I'!P63+'TRIBULAN II'!P63+'TRIBULAN III'!P63</f>
        <v>#REF!</v>
      </c>
      <c r="Q63" s="19" t="e">
        <f t="shared" si="36"/>
        <v>#REF!</v>
      </c>
      <c r="R63" s="128" t="e">
        <f>'TRIBULAN I'!R63+'TRIBULAN II'!R63+'TRIBULAN III'!R63</f>
        <v>#REF!</v>
      </c>
      <c r="S63" s="19" t="e">
        <f t="shared" si="5"/>
        <v>#REF!</v>
      </c>
      <c r="T63" s="128" t="e">
        <f>'TRIBULAN I'!T63+'TRIBULAN II'!T63+'TRIBULAN III'!T63</f>
        <v>#REF!</v>
      </c>
      <c r="U63" s="19" t="e">
        <f t="shared" si="38"/>
        <v>#REF!</v>
      </c>
      <c r="V63" s="128" t="e">
        <f>'TRIBULAN I'!V63+'TRIBULAN II'!V63+'TRIBULAN III'!V63</f>
        <v>#REF!</v>
      </c>
      <c r="W63" s="19" t="e">
        <f t="shared" si="7"/>
        <v>#REF!</v>
      </c>
      <c r="X63" s="128" t="e">
        <f>'TRIBULAN I'!X63+'TRIBULAN II'!X63+'TRIBULAN III'!X63</f>
        <v>#REF!</v>
      </c>
      <c r="Y63" s="19" t="e">
        <f t="shared" si="39"/>
        <v>#REF!</v>
      </c>
      <c r="Z63" s="128" t="e">
        <f>'TRIBULAN I'!Z63+'TRIBULAN II'!Z63+'TRIBULAN III'!Z63</f>
        <v>#REF!</v>
      </c>
      <c r="AA63" s="19" t="e">
        <f t="shared" si="9"/>
        <v>#REF!</v>
      </c>
      <c r="AB63" s="128" t="e">
        <f>'TRIBULAN I'!AB63+'TRIBULAN II'!AB63+'TRIBULAN III'!AB63</f>
        <v>#REF!</v>
      </c>
      <c r="AC63" s="19" t="e">
        <f t="shared" si="40"/>
        <v>#REF!</v>
      </c>
      <c r="AD63" s="128" t="e">
        <f>'TRIBULAN I'!AD63+'TRIBULAN II'!AD63+'TRIBULAN III'!AD63</f>
        <v>#REF!</v>
      </c>
      <c r="AE63" s="19" t="e">
        <f t="shared" si="11"/>
        <v>#REF!</v>
      </c>
      <c r="AF63" s="128" t="e">
        <f>'TRIBULAN I'!AF63+'TRIBULAN II'!AF63+'TRIBULAN III'!AF63</f>
        <v>#REF!</v>
      </c>
      <c r="AG63" s="19" t="e">
        <f t="shared" si="41"/>
        <v>#REF!</v>
      </c>
      <c r="AH63" s="128" t="e">
        <f>'TRIBULAN I'!AH63+'TRIBULAN II'!AH63+'TRIBULAN III'!AH63</f>
        <v>#REF!</v>
      </c>
      <c r="AI63" s="19" t="e">
        <f t="shared" si="13"/>
        <v>#REF!</v>
      </c>
      <c r="AJ63" s="128" t="e">
        <f>'TRIBULAN I'!AJ63+'TRIBULAN II'!AJ63+'TRIBULAN III'!AJ63</f>
        <v>#REF!</v>
      </c>
      <c r="AK63" s="19" t="e">
        <f t="shared" si="42"/>
        <v>#REF!</v>
      </c>
      <c r="AL63" s="128" t="e">
        <f>'TRIBULAN I'!AL63+'TRIBULAN II'!AL63+'TRIBULAN III'!AL63</f>
        <v>#REF!</v>
      </c>
      <c r="AM63" s="128" t="e">
        <f>'TRIBULAN I'!AM63+'TRIBULAN II'!AM63+'TRIBULAN III'!AM63</f>
        <v>#REF!</v>
      </c>
      <c r="AN63" s="128" t="e">
        <f>'TRIBULAN I'!AN63+'TRIBULAN II'!AN63+'TRIBULAN III'!AN63</f>
        <v>#REF!</v>
      </c>
      <c r="AO63" s="128" t="e">
        <f>'TRIBULAN I'!AO63+'TRIBULAN II'!AO63+'TRIBULAN III'!AO63</f>
        <v>#REF!</v>
      </c>
      <c r="AP63" s="128" t="e">
        <f>'TRIBULAN I'!AP63+'TRIBULAN II'!AP63+'TRIBULAN III'!AP63</f>
        <v>#REF!</v>
      </c>
      <c r="AQ63" s="128" t="e">
        <f>'TRIBULAN I'!AQ63+'TRIBULAN II'!AQ63+'TRIBULAN III'!AQ63</f>
        <v>#REF!</v>
      </c>
      <c r="AR63" s="128" t="e">
        <f>'TRIBULAN I'!AR63+'TRIBULAN II'!AR63+'TRIBULAN III'!AR63</f>
        <v>#REF!</v>
      </c>
      <c r="AS63" s="128" t="e">
        <f>'TRIBULAN I'!AS63+'TRIBULAN II'!AS63+'TRIBULAN III'!AS63</f>
        <v>#REF!</v>
      </c>
      <c r="AT63" s="128" t="e">
        <f>'TRIBULAN I'!AT63+'TRIBULAN II'!AT63+'TRIBULAN III'!AT63</f>
        <v>#REF!</v>
      </c>
      <c r="AU63" s="128" t="e">
        <f>'TRIBULAN I'!AU63+'TRIBULAN II'!AU63+'TRIBULAN III'!AU63</f>
        <v>#REF!</v>
      </c>
      <c r="AV63" s="128" t="e">
        <f>'TRIBULAN I'!AV63+'TRIBULAN II'!AV63+'TRIBULAN III'!AV63</f>
        <v>#REF!</v>
      </c>
      <c r="AW63" s="128" t="e">
        <f>'TRIBULAN I'!AW63+'TRIBULAN II'!AW63+'TRIBULAN III'!AW63</f>
        <v>#REF!</v>
      </c>
      <c r="AX63" s="128" t="e">
        <f>'TRIBULAN I'!AX63+'TRIBULAN II'!AX63+'TRIBULAN III'!AX63</f>
        <v>#REF!</v>
      </c>
      <c r="AY63" s="128" t="e">
        <f>'TRIBULAN I'!AY63+'TRIBULAN II'!AY63+'TRIBULAN III'!AY63</f>
        <v>#REF!</v>
      </c>
      <c r="AZ63" s="128" t="e">
        <f>'TRIBULAN I'!AZ63+'TRIBULAN II'!AZ63+'TRIBULAN III'!AZ63</f>
        <v>#REF!</v>
      </c>
      <c r="BA63" s="128" t="e">
        <f>'TRIBULAN I'!BA63+'TRIBULAN II'!BA63+'TRIBULAN III'!BA63</f>
        <v>#REF!</v>
      </c>
      <c r="BB63" s="28" t="e">
        <f t="shared" si="15"/>
        <v>#REF!</v>
      </c>
      <c r="BC63" s="128" t="e">
        <f>'TRIBULAN I'!BC63+'TRIBULAN II'!BC63+'TRIBULAN III'!BC63</f>
        <v>#REF!</v>
      </c>
      <c r="BD63" s="28" t="e">
        <f t="shared" si="16"/>
        <v>#REF!</v>
      </c>
      <c r="BE63" s="128" t="e">
        <f>'TRIBULAN I'!BE63+'TRIBULAN II'!BE63+'TRIBULAN III'!BE63</f>
        <v>#REF!</v>
      </c>
      <c r="BF63" s="29" t="e">
        <f t="shared" si="17"/>
        <v>#REF!</v>
      </c>
      <c r="BG63" s="128" t="e">
        <f>'TRIBULAN I'!BG63+'TRIBULAN II'!BG63+'TRIBULAN III'!BG63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'TRIBULAN I'!BK63+'TRIBULAN II'!BK63+'TRIBULAN III'!BK63</f>
        <v>#REF!</v>
      </c>
      <c r="BL63" s="19" t="e">
        <f t="shared" si="21"/>
        <v>#REF!</v>
      </c>
      <c r="BM63" s="128" t="e">
        <f>'TRIBULAN I'!BM63+'TRIBULAN II'!BM63+'TRIBULAN III'!BM63</f>
        <v>#REF!</v>
      </c>
      <c r="BN63" s="19" t="e">
        <f t="shared" si="22"/>
        <v>#REF!</v>
      </c>
      <c r="BO63" s="128" t="e">
        <f>'TRIBULAN I'!BO63+'TRIBULAN II'!BO63+'TRIBULAN III'!BO63</f>
        <v>#REF!</v>
      </c>
      <c r="BP63" s="19" t="e">
        <f t="shared" si="23"/>
        <v>#REF!</v>
      </c>
      <c r="BQ63" s="128" t="e">
        <f>'TRIBULAN I'!BQ63+'TRIBULAN II'!BQ63+'TRIBULAN III'!BQ63</f>
        <v>#REF!</v>
      </c>
      <c r="BR63" s="19" t="e">
        <f t="shared" si="24"/>
        <v>#REF!</v>
      </c>
      <c r="BS63" s="128" t="e">
        <f>'TRIBULAN I'!BS63+'TRIBULAN II'!BS63+'TRIBULAN III'!BS63</f>
        <v>#REF!</v>
      </c>
      <c r="BT63" s="19" t="e">
        <f t="shared" si="25"/>
        <v>#REF!</v>
      </c>
      <c r="BU63" s="128" t="e">
        <f>'TRIBULAN I'!BU63+'TRIBULAN II'!BU63+'TRIBULAN III'!BU63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75"/>
      <c r="B64" s="175"/>
      <c r="C64" s="32" t="s">
        <v>115</v>
      </c>
      <c r="D64" s="128" t="e">
        <f>'TRIBULAN I'!D64+'TRIBULAN II'!D64+'TRIBULAN III'!D64</f>
        <v>#REF!</v>
      </c>
      <c r="E64" s="128" t="e">
        <f>'TRIBULAN I'!E64+'TRIBULAN II'!E64+'TRIBULAN III'!E64</f>
        <v>#REF!</v>
      </c>
      <c r="F64" s="128" t="e">
        <f>'TRIBULAN I'!F64+'TRIBULAN II'!F64+'TRIBULAN III'!F64</f>
        <v>#REF!</v>
      </c>
      <c r="G64" s="19" t="e">
        <f t="shared" si="0"/>
        <v>#REF!</v>
      </c>
      <c r="H64" s="128" t="e">
        <f>'TRIBULAN I'!H64+'TRIBULAN II'!H64+'TRIBULAN III'!H64</f>
        <v>#REF!</v>
      </c>
      <c r="I64" s="21" t="e">
        <f t="shared" si="37"/>
        <v>#REF!</v>
      </c>
      <c r="J64" s="128" t="e">
        <f>'TRIBULAN I'!J64+'TRIBULAN II'!J64+'TRIBULAN III'!J64</f>
        <v>#REF!</v>
      </c>
      <c r="K64" s="23" t="e">
        <f t="shared" si="35"/>
        <v>#REF!</v>
      </c>
      <c r="L64" s="128" t="e">
        <f>'TRIBULAN I'!L64+'TRIBULAN II'!L64+'TRIBULAN III'!L64</f>
        <v>#REF!</v>
      </c>
      <c r="M64" s="128" t="e">
        <f>'TRIBULAN I'!M64+'TRIBULAN II'!M64+'TRIBULAN III'!M64</f>
        <v>#REF!</v>
      </c>
      <c r="N64" s="128" t="e">
        <f>'TRIBULAN I'!N64+'TRIBULAN II'!N64+'TRIBULAN III'!N64</f>
        <v>#REF!</v>
      </c>
      <c r="O64" s="19" t="e">
        <f t="shared" si="3"/>
        <v>#REF!</v>
      </c>
      <c r="P64" s="128" t="e">
        <f>'TRIBULAN I'!P64+'TRIBULAN II'!P64+'TRIBULAN III'!P64</f>
        <v>#REF!</v>
      </c>
      <c r="Q64" s="19" t="e">
        <f t="shared" si="36"/>
        <v>#REF!</v>
      </c>
      <c r="R64" s="128" t="e">
        <f>'TRIBULAN I'!R64+'TRIBULAN II'!R64+'TRIBULAN III'!R64</f>
        <v>#REF!</v>
      </c>
      <c r="S64" s="19" t="e">
        <f t="shared" si="5"/>
        <v>#REF!</v>
      </c>
      <c r="T64" s="128" t="e">
        <f>'TRIBULAN I'!T64+'TRIBULAN II'!T64+'TRIBULAN III'!T64</f>
        <v>#REF!</v>
      </c>
      <c r="U64" s="19" t="e">
        <f t="shared" si="38"/>
        <v>#REF!</v>
      </c>
      <c r="V64" s="128" t="e">
        <f>'TRIBULAN I'!V64+'TRIBULAN II'!V64+'TRIBULAN III'!V64</f>
        <v>#REF!</v>
      </c>
      <c r="W64" s="19" t="e">
        <f t="shared" si="7"/>
        <v>#REF!</v>
      </c>
      <c r="X64" s="128" t="e">
        <f>'TRIBULAN I'!X64+'TRIBULAN II'!X64+'TRIBULAN III'!X64</f>
        <v>#REF!</v>
      </c>
      <c r="Y64" s="19" t="e">
        <f t="shared" si="39"/>
        <v>#REF!</v>
      </c>
      <c r="Z64" s="128" t="e">
        <f>'TRIBULAN I'!Z64+'TRIBULAN II'!Z64+'TRIBULAN III'!Z64</f>
        <v>#REF!</v>
      </c>
      <c r="AA64" s="19" t="e">
        <f t="shared" si="9"/>
        <v>#REF!</v>
      </c>
      <c r="AB64" s="128" t="e">
        <f>'TRIBULAN I'!AB64+'TRIBULAN II'!AB64+'TRIBULAN III'!AB64</f>
        <v>#REF!</v>
      </c>
      <c r="AC64" s="19" t="e">
        <f t="shared" si="40"/>
        <v>#REF!</v>
      </c>
      <c r="AD64" s="128" t="e">
        <f>'TRIBULAN I'!AD64+'TRIBULAN II'!AD64+'TRIBULAN III'!AD64</f>
        <v>#REF!</v>
      </c>
      <c r="AE64" s="19" t="e">
        <f t="shared" si="11"/>
        <v>#REF!</v>
      </c>
      <c r="AF64" s="128" t="e">
        <f>'TRIBULAN I'!AF64+'TRIBULAN II'!AF64+'TRIBULAN III'!AF64</f>
        <v>#REF!</v>
      </c>
      <c r="AG64" s="19" t="e">
        <f t="shared" si="41"/>
        <v>#REF!</v>
      </c>
      <c r="AH64" s="128" t="e">
        <f>'TRIBULAN I'!AH64+'TRIBULAN II'!AH64+'TRIBULAN III'!AH64</f>
        <v>#REF!</v>
      </c>
      <c r="AI64" s="19" t="e">
        <f t="shared" si="13"/>
        <v>#REF!</v>
      </c>
      <c r="AJ64" s="128" t="e">
        <f>'TRIBULAN I'!AJ64+'TRIBULAN II'!AJ64+'TRIBULAN III'!AJ64</f>
        <v>#REF!</v>
      </c>
      <c r="AK64" s="19" t="e">
        <f t="shared" si="42"/>
        <v>#REF!</v>
      </c>
      <c r="AL64" s="128" t="e">
        <f>'TRIBULAN I'!AL64+'TRIBULAN II'!AL64+'TRIBULAN III'!AL64</f>
        <v>#REF!</v>
      </c>
      <c r="AM64" s="128" t="e">
        <f>'TRIBULAN I'!AM64+'TRIBULAN II'!AM64+'TRIBULAN III'!AM64</f>
        <v>#REF!</v>
      </c>
      <c r="AN64" s="128" t="e">
        <f>'TRIBULAN I'!AN64+'TRIBULAN II'!AN64+'TRIBULAN III'!AN64</f>
        <v>#REF!</v>
      </c>
      <c r="AO64" s="128" t="e">
        <f>'TRIBULAN I'!AO64+'TRIBULAN II'!AO64+'TRIBULAN III'!AO64</f>
        <v>#REF!</v>
      </c>
      <c r="AP64" s="128" t="e">
        <f>'TRIBULAN I'!AP64+'TRIBULAN II'!AP64+'TRIBULAN III'!AP64</f>
        <v>#REF!</v>
      </c>
      <c r="AQ64" s="128" t="e">
        <f>'TRIBULAN I'!AQ64+'TRIBULAN II'!AQ64+'TRIBULAN III'!AQ64</f>
        <v>#REF!</v>
      </c>
      <c r="AR64" s="128" t="e">
        <f>'TRIBULAN I'!AR64+'TRIBULAN II'!AR64+'TRIBULAN III'!AR64</f>
        <v>#REF!</v>
      </c>
      <c r="AS64" s="128" t="e">
        <f>'TRIBULAN I'!AS64+'TRIBULAN II'!AS64+'TRIBULAN III'!AS64</f>
        <v>#REF!</v>
      </c>
      <c r="AT64" s="128" t="e">
        <f>'TRIBULAN I'!AT64+'TRIBULAN II'!AT64+'TRIBULAN III'!AT64</f>
        <v>#REF!</v>
      </c>
      <c r="AU64" s="128" t="e">
        <f>'TRIBULAN I'!AU64+'TRIBULAN II'!AU64+'TRIBULAN III'!AU64</f>
        <v>#REF!</v>
      </c>
      <c r="AV64" s="128" t="e">
        <f>'TRIBULAN I'!AV64+'TRIBULAN II'!AV64+'TRIBULAN III'!AV64</f>
        <v>#REF!</v>
      </c>
      <c r="AW64" s="128" t="e">
        <f>'TRIBULAN I'!AW64+'TRIBULAN II'!AW64+'TRIBULAN III'!AW64</f>
        <v>#REF!</v>
      </c>
      <c r="AX64" s="128" t="e">
        <f>'TRIBULAN I'!AX64+'TRIBULAN II'!AX64+'TRIBULAN III'!AX64</f>
        <v>#REF!</v>
      </c>
      <c r="AY64" s="128" t="e">
        <f>'TRIBULAN I'!AY64+'TRIBULAN II'!AY64+'TRIBULAN III'!AY64</f>
        <v>#REF!</v>
      </c>
      <c r="AZ64" s="128" t="e">
        <f>'TRIBULAN I'!AZ64+'TRIBULAN II'!AZ64+'TRIBULAN III'!AZ64</f>
        <v>#REF!</v>
      </c>
      <c r="BA64" s="128" t="e">
        <f>'TRIBULAN I'!BA64+'TRIBULAN II'!BA64+'TRIBULAN III'!BA64</f>
        <v>#REF!</v>
      </c>
      <c r="BB64" s="28" t="e">
        <f t="shared" si="15"/>
        <v>#REF!</v>
      </c>
      <c r="BC64" s="128" t="e">
        <f>'TRIBULAN I'!BC64+'TRIBULAN II'!BC64+'TRIBULAN III'!BC64</f>
        <v>#REF!</v>
      </c>
      <c r="BD64" s="28" t="e">
        <f t="shared" si="16"/>
        <v>#REF!</v>
      </c>
      <c r="BE64" s="128" t="e">
        <f>'TRIBULAN I'!BE64+'TRIBULAN II'!BE64+'TRIBULAN III'!BE64</f>
        <v>#REF!</v>
      </c>
      <c r="BF64" s="29" t="e">
        <f t="shared" si="17"/>
        <v>#REF!</v>
      </c>
      <c r="BG64" s="128" t="e">
        <f>'TRIBULAN I'!BG64+'TRIBULAN II'!BG64+'TRIBULAN III'!BG64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'TRIBULAN I'!BK64+'TRIBULAN II'!BK64+'TRIBULAN III'!BK64</f>
        <v>#REF!</v>
      </c>
      <c r="BL64" s="19" t="e">
        <f t="shared" si="21"/>
        <v>#REF!</v>
      </c>
      <c r="BM64" s="128" t="e">
        <f>'TRIBULAN I'!BM64+'TRIBULAN II'!BM64+'TRIBULAN III'!BM64</f>
        <v>#REF!</v>
      </c>
      <c r="BN64" s="19" t="e">
        <f t="shared" si="22"/>
        <v>#REF!</v>
      </c>
      <c r="BO64" s="128" t="e">
        <f>'TRIBULAN I'!BO64+'TRIBULAN II'!BO64+'TRIBULAN III'!BO64</f>
        <v>#REF!</v>
      </c>
      <c r="BP64" s="19" t="e">
        <f t="shared" si="23"/>
        <v>#REF!</v>
      </c>
      <c r="BQ64" s="128" t="e">
        <f>'TRIBULAN I'!BQ64+'TRIBULAN II'!BQ64+'TRIBULAN III'!BQ64</f>
        <v>#REF!</v>
      </c>
      <c r="BR64" s="19" t="e">
        <f t="shared" si="24"/>
        <v>#REF!</v>
      </c>
      <c r="BS64" s="128" t="e">
        <f>'TRIBULAN I'!BS64+'TRIBULAN II'!BS64+'TRIBULAN III'!BS64</f>
        <v>#REF!</v>
      </c>
      <c r="BT64" s="19" t="e">
        <f t="shared" si="25"/>
        <v>#REF!</v>
      </c>
      <c r="BU64" s="128" t="e">
        <f>'TRIBULAN I'!BU64+'TRIBULAN II'!BU64+'TRIBULAN III'!BU64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'TRIBULAN I'!D65+'TRIBULAN II'!D65+'TRIBULAN III'!D65</f>
        <v>#REF!</v>
      </c>
      <c r="E65" s="129" t="e">
        <f>'TRIBULAN I'!E65+'TRIBULAN II'!E65+'TRIBULAN III'!E65</f>
        <v>#REF!</v>
      </c>
      <c r="F65" s="129" t="e">
        <f>'TRIBULAN I'!F65+'TRIBULAN II'!F65+'TRIBULAN III'!F65</f>
        <v>#REF!</v>
      </c>
      <c r="G65" s="19" t="e">
        <f t="shared" si="0"/>
        <v>#REF!</v>
      </c>
      <c r="H65" s="129" t="e">
        <f>'TRIBULAN I'!H65+'TRIBULAN II'!H65+'TRIBULAN III'!H65</f>
        <v>#REF!</v>
      </c>
      <c r="I65" s="21" t="e">
        <f t="shared" si="37"/>
        <v>#REF!</v>
      </c>
      <c r="J65" s="129" t="e">
        <f>'TRIBULAN I'!J65+'TRIBULAN II'!J65+'TRIBULAN III'!J65</f>
        <v>#REF!</v>
      </c>
      <c r="K65" s="23" t="e">
        <f t="shared" si="35"/>
        <v>#REF!</v>
      </c>
      <c r="L65" s="129" t="e">
        <f>'TRIBULAN I'!L65+'TRIBULAN II'!L65+'TRIBULAN III'!L65</f>
        <v>#REF!</v>
      </c>
      <c r="M65" s="129" t="e">
        <f>'TRIBULAN I'!M65+'TRIBULAN II'!M65+'TRIBULAN III'!M65</f>
        <v>#REF!</v>
      </c>
      <c r="N65" s="129" t="e">
        <f>'TRIBULAN I'!N65+'TRIBULAN II'!N65+'TRIBULAN III'!N65</f>
        <v>#REF!</v>
      </c>
      <c r="O65" s="19" t="e">
        <f t="shared" si="3"/>
        <v>#REF!</v>
      </c>
      <c r="P65" s="129" t="e">
        <f>'TRIBULAN I'!P65+'TRIBULAN II'!P65+'TRIBULAN III'!P65</f>
        <v>#REF!</v>
      </c>
      <c r="Q65" s="19" t="e">
        <f t="shared" si="36"/>
        <v>#REF!</v>
      </c>
      <c r="R65" s="129" t="e">
        <f>'TRIBULAN I'!R65+'TRIBULAN II'!R65+'TRIBULAN III'!R65</f>
        <v>#REF!</v>
      </c>
      <c r="S65" s="19" t="e">
        <f t="shared" si="5"/>
        <v>#REF!</v>
      </c>
      <c r="T65" s="129" t="e">
        <f>'TRIBULAN I'!T65+'TRIBULAN II'!T65+'TRIBULAN III'!T65</f>
        <v>#REF!</v>
      </c>
      <c r="U65" s="19" t="e">
        <f t="shared" si="38"/>
        <v>#REF!</v>
      </c>
      <c r="V65" s="129" t="e">
        <f>'TRIBULAN I'!V65+'TRIBULAN II'!V65+'TRIBULAN III'!V65</f>
        <v>#REF!</v>
      </c>
      <c r="W65" s="19" t="e">
        <f t="shared" si="7"/>
        <v>#REF!</v>
      </c>
      <c r="X65" s="129" t="e">
        <f>'TRIBULAN I'!X65+'TRIBULAN II'!X65+'TRIBULAN III'!X65</f>
        <v>#REF!</v>
      </c>
      <c r="Y65" s="19" t="e">
        <f t="shared" si="39"/>
        <v>#REF!</v>
      </c>
      <c r="Z65" s="129" t="e">
        <f>'TRIBULAN I'!Z65+'TRIBULAN II'!Z65+'TRIBULAN III'!Z65</f>
        <v>#REF!</v>
      </c>
      <c r="AA65" s="19" t="e">
        <f t="shared" si="9"/>
        <v>#REF!</v>
      </c>
      <c r="AB65" s="129" t="e">
        <f>'TRIBULAN I'!AB65+'TRIBULAN II'!AB65+'TRIBULAN III'!AB65</f>
        <v>#REF!</v>
      </c>
      <c r="AC65" s="19" t="e">
        <f t="shared" si="40"/>
        <v>#REF!</v>
      </c>
      <c r="AD65" s="129" t="e">
        <f>'TRIBULAN I'!AD65+'TRIBULAN II'!AD65+'TRIBULAN III'!AD65</f>
        <v>#REF!</v>
      </c>
      <c r="AE65" s="19" t="e">
        <f t="shared" si="11"/>
        <v>#REF!</v>
      </c>
      <c r="AF65" s="129" t="e">
        <f>'TRIBULAN I'!AF65+'TRIBULAN II'!AF65+'TRIBULAN III'!AF65</f>
        <v>#REF!</v>
      </c>
      <c r="AG65" s="19" t="e">
        <f t="shared" si="41"/>
        <v>#REF!</v>
      </c>
      <c r="AH65" s="129" t="e">
        <f>'TRIBULAN I'!AH65+'TRIBULAN II'!AH65+'TRIBULAN III'!AH65</f>
        <v>#REF!</v>
      </c>
      <c r="AI65" s="19" t="e">
        <f t="shared" si="13"/>
        <v>#REF!</v>
      </c>
      <c r="AJ65" s="129" t="e">
        <f>'TRIBULAN I'!AJ65+'TRIBULAN II'!AJ65+'TRIBULAN III'!AJ65</f>
        <v>#REF!</v>
      </c>
      <c r="AK65" s="19" t="e">
        <f t="shared" si="42"/>
        <v>#REF!</v>
      </c>
      <c r="AL65" s="129" t="e">
        <f>'TRIBULAN I'!AL65+'TRIBULAN II'!AL65+'TRIBULAN III'!AL65</f>
        <v>#REF!</v>
      </c>
      <c r="AM65" s="129" t="e">
        <f>'TRIBULAN I'!AM65+'TRIBULAN II'!AM65+'TRIBULAN III'!AM65</f>
        <v>#REF!</v>
      </c>
      <c r="AN65" s="129" t="e">
        <f>'TRIBULAN I'!AN65+'TRIBULAN II'!AN65+'TRIBULAN III'!AN65</f>
        <v>#REF!</v>
      </c>
      <c r="AO65" s="129" t="e">
        <f>'TRIBULAN I'!AO65+'TRIBULAN II'!AO65+'TRIBULAN III'!AO65</f>
        <v>#REF!</v>
      </c>
      <c r="AP65" s="129" t="e">
        <f>'TRIBULAN I'!AP65+'TRIBULAN II'!AP65+'TRIBULAN III'!AP65</f>
        <v>#REF!</v>
      </c>
      <c r="AQ65" s="129" t="e">
        <f>'TRIBULAN I'!AQ65+'TRIBULAN II'!AQ65+'TRIBULAN III'!AQ65</f>
        <v>#REF!</v>
      </c>
      <c r="AR65" s="129" t="e">
        <f>'TRIBULAN I'!AR65+'TRIBULAN II'!AR65+'TRIBULAN III'!AR65</f>
        <v>#REF!</v>
      </c>
      <c r="AS65" s="129" t="e">
        <f>'TRIBULAN I'!AS65+'TRIBULAN II'!AS65+'TRIBULAN III'!AS65</f>
        <v>#REF!</v>
      </c>
      <c r="AT65" s="129" t="e">
        <f>'TRIBULAN I'!AT65+'TRIBULAN II'!AT65+'TRIBULAN III'!AT65</f>
        <v>#REF!</v>
      </c>
      <c r="AU65" s="129" t="e">
        <f>'TRIBULAN I'!AU65+'TRIBULAN II'!AU65+'TRIBULAN III'!AU65</f>
        <v>#REF!</v>
      </c>
      <c r="AV65" s="129" t="e">
        <f>'TRIBULAN I'!AV65+'TRIBULAN II'!AV65+'TRIBULAN III'!AV65</f>
        <v>#REF!</v>
      </c>
      <c r="AW65" s="129" t="e">
        <f>'TRIBULAN I'!AW65+'TRIBULAN II'!AW65+'TRIBULAN III'!AW65</f>
        <v>#REF!</v>
      </c>
      <c r="AX65" s="129" t="e">
        <f>'TRIBULAN I'!AX65+'TRIBULAN II'!AX65+'TRIBULAN III'!AX65</f>
        <v>#REF!</v>
      </c>
      <c r="AY65" s="129" t="e">
        <f>'TRIBULAN I'!AY65+'TRIBULAN II'!AY65+'TRIBULAN III'!AY65</f>
        <v>#REF!</v>
      </c>
      <c r="AZ65" s="129" t="e">
        <f>'TRIBULAN I'!AZ65+'TRIBULAN II'!AZ65+'TRIBULAN III'!AZ65</f>
        <v>#REF!</v>
      </c>
      <c r="BA65" s="129" t="e">
        <f>'TRIBULAN I'!BA65+'TRIBULAN II'!BA65+'TRIBULAN III'!BA65</f>
        <v>#REF!</v>
      </c>
      <c r="BB65" s="28" t="e">
        <f t="shared" si="15"/>
        <v>#REF!</v>
      </c>
      <c r="BC65" s="129" t="e">
        <f>'TRIBULAN I'!BC65+'TRIBULAN II'!BC65+'TRIBULAN III'!BC65</f>
        <v>#REF!</v>
      </c>
      <c r="BD65" s="28" t="e">
        <f t="shared" si="16"/>
        <v>#REF!</v>
      </c>
      <c r="BE65" s="129" t="e">
        <f>'TRIBULAN I'!BE65+'TRIBULAN II'!BE65+'TRIBULAN III'!BE65</f>
        <v>#REF!</v>
      </c>
      <c r="BF65" s="29" t="e">
        <f t="shared" si="17"/>
        <v>#REF!</v>
      </c>
      <c r="BG65" s="129" t="e">
        <f>'TRIBULAN I'!BG65+'TRIBULAN II'!BG65+'TRIBULAN III'!BG65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'TRIBULAN I'!BK65+'TRIBULAN II'!BK65+'TRIBULAN III'!BK65</f>
        <v>#REF!</v>
      </c>
      <c r="BL65" s="19" t="e">
        <f t="shared" si="21"/>
        <v>#REF!</v>
      </c>
      <c r="BM65" s="129" t="e">
        <f>'TRIBULAN I'!BM65+'TRIBULAN II'!BM65+'TRIBULAN III'!BM65</f>
        <v>#REF!</v>
      </c>
      <c r="BN65" s="19" t="e">
        <f t="shared" si="22"/>
        <v>#REF!</v>
      </c>
      <c r="BO65" s="129" t="e">
        <f>'TRIBULAN I'!BO65+'TRIBULAN II'!BO65+'TRIBULAN III'!BO65</f>
        <v>#REF!</v>
      </c>
      <c r="BP65" s="19" t="e">
        <f t="shared" si="23"/>
        <v>#REF!</v>
      </c>
      <c r="BQ65" s="129" t="e">
        <f>'TRIBULAN I'!BQ65+'TRIBULAN II'!BQ65+'TRIBULAN III'!BQ65</f>
        <v>#REF!</v>
      </c>
      <c r="BR65" s="19" t="e">
        <f t="shared" si="24"/>
        <v>#REF!</v>
      </c>
      <c r="BS65" s="129" t="e">
        <f>'TRIBULAN I'!BS65+'TRIBULAN II'!BS65+'TRIBULAN III'!BS65</f>
        <v>#REF!</v>
      </c>
      <c r="BT65" s="19" t="e">
        <f t="shared" si="25"/>
        <v>#REF!</v>
      </c>
      <c r="BU65" s="129" t="e">
        <f>'TRIBULAN I'!BU65+'TRIBULAN II'!BU65+'TRIBULAN III'!BU65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98">
        <v>13</v>
      </c>
      <c r="B66" s="199" t="s">
        <v>116</v>
      </c>
      <c r="C66" s="32" t="s">
        <v>117</v>
      </c>
      <c r="D66" s="128" t="e">
        <f>'TRIBULAN I'!D66+'TRIBULAN II'!D66+'TRIBULAN III'!D66</f>
        <v>#REF!</v>
      </c>
      <c r="E66" s="128" t="e">
        <f>'TRIBULAN I'!E66+'TRIBULAN II'!E66+'TRIBULAN III'!E66</f>
        <v>#REF!</v>
      </c>
      <c r="F66" s="128" t="e">
        <f>'TRIBULAN I'!F66+'TRIBULAN II'!F66+'TRIBULAN III'!F66</f>
        <v>#REF!</v>
      </c>
      <c r="G66" s="19" t="e">
        <f t="shared" si="0"/>
        <v>#REF!</v>
      </c>
      <c r="H66" s="128" t="e">
        <f>'TRIBULAN I'!H66+'TRIBULAN II'!H66+'TRIBULAN III'!H66</f>
        <v>#REF!</v>
      </c>
      <c r="I66" s="21" t="e">
        <f t="shared" si="37"/>
        <v>#REF!</v>
      </c>
      <c r="J66" s="128" t="e">
        <f>'TRIBULAN I'!J66+'TRIBULAN II'!J66+'TRIBULAN III'!J66</f>
        <v>#REF!</v>
      </c>
      <c r="K66" s="23" t="e">
        <f t="shared" si="35"/>
        <v>#REF!</v>
      </c>
      <c r="L66" s="128" t="e">
        <f>'TRIBULAN I'!L66+'TRIBULAN II'!L66+'TRIBULAN III'!L66</f>
        <v>#REF!</v>
      </c>
      <c r="M66" s="128" t="e">
        <f>'TRIBULAN I'!M66+'TRIBULAN II'!M66+'TRIBULAN III'!M66</f>
        <v>#REF!</v>
      </c>
      <c r="N66" s="128" t="e">
        <f>'TRIBULAN I'!N66+'TRIBULAN II'!N66+'TRIBULAN III'!N66</f>
        <v>#REF!</v>
      </c>
      <c r="O66" s="19" t="e">
        <f t="shared" si="3"/>
        <v>#REF!</v>
      </c>
      <c r="P66" s="128" t="e">
        <f>'TRIBULAN I'!P66+'TRIBULAN II'!P66+'TRIBULAN III'!P66</f>
        <v>#REF!</v>
      </c>
      <c r="Q66" s="19" t="e">
        <f t="shared" si="36"/>
        <v>#REF!</v>
      </c>
      <c r="R66" s="128" t="e">
        <f>'TRIBULAN I'!R66+'TRIBULAN II'!R66+'TRIBULAN III'!R66</f>
        <v>#REF!</v>
      </c>
      <c r="S66" s="19" t="e">
        <f t="shared" si="5"/>
        <v>#REF!</v>
      </c>
      <c r="T66" s="128" t="e">
        <f>'TRIBULAN I'!T66+'TRIBULAN II'!T66+'TRIBULAN III'!T66</f>
        <v>#REF!</v>
      </c>
      <c r="U66" s="19" t="e">
        <f t="shared" si="38"/>
        <v>#REF!</v>
      </c>
      <c r="V66" s="128" t="e">
        <f>'TRIBULAN I'!V66+'TRIBULAN II'!V66+'TRIBULAN III'!V66</f>
        <v>#REF!</v>
      </c>
      <c r="W66" s="19" t="e">
        <f t="shared" si="7"/>
        <v>#REF!</v>
      </c>
      <c r="X66" s="128" t="e">
        <f>'TRIBULAN I'!X66+'TRIBULAN II'!X66+'TRIBULAN III'!X66</f>
        <v>#REF!</v>
      </c>
      <c r="Y66" s="19" t="e">
        <f t="shared" si="39"/>
        <v>#REF!</v>
      </c>
      <c r="Z66" s="128" t="e">
        <f>'TRIBULAN I'!Z66+'TRIBULAN II'!Z66+'TRIBULAN III'!Z66</f>
        <v>#REF!</v>
      </c>
      <c r="AA66" s="19" t="e">
        <f t="shared" si="9"/>
        <v>#REF!</v>
      </c>
      <c r="AB66" s="128" t="e">
        <f>'TRIBULAN I'!AB66+'TRIBULAN II'!AB66+'TRIBULAN III'!AB66</f>
        <v>#REF!</v>
      </c>
      <c r="AC66" s="19" t="e">
        <f t="shared" si="40"/>
        <v>#REF!</v>
      </c>
      <c r="AD66" s="128" t="e">
        <f>'TRIBULAN I'!AD66+'TRIBULAN II'!AD66+'TRIBULAN III'!AD66</f>
        <v>#REF!</v>
      </c>
      <c r="AE66" s="19" t="e">
        <f t="shared" si="11"/>
        <v>#REF!</v>
      </c>
      <c r="AF66" s="128" t="e">
        <f>'TRIBULAN I'!AF66+'TRIBULAN II'!AF66+'TRIBULAN III'!AF66</f>
        <v>#REF!</v>
      </c>
      <c r="AG66" s="19" t="e">
        <f t="shared" si="41"/>
        <v>#REF!</v>
      </c>
      <c r="AH66" s="128" t="e">
        <f>'TRIBULAN I'!AH66+'TRIBULAN II'!AH66+'TRIBULAN III'!AH66</f>
        <v>#REF!</v>
      </c>
      <c r="AI66" s="19" t="e">
        <f t="shared" si="13"/>
        <v>#REF!</v>
      </c>
      <c r="AJ66" s="128" t="e">
        <f>'TRIBULAN I'!AJ66+'TRIBULAN II'!AJ66+'TRIBULAN III'!AJ66</f>
        <v>#REF!</v>
      </c>
      <c r="AK66" s="19" t="e">
        <f t="shared" si="42"/>
        <v>#REF!</v>
      </c>
      <c r="AL66" s="128" t="e">
        <f>'TRIBULAN I'!AL66+'TRIBULAN II'!AL66+'TRIBULAN III'!AL66</f>
        <v>#REF!</v>
      </c>
      <c r="AM66" s="128" t="e">
        <f>'TRIBULAN I'!AM66+'TRIBULAN II'!AM66+'TRIBULAN III'!AM66</f>
        <v>#REF!</v>
      </c>
      <c r="AN66" s="128" t="e">
        <f>'TRIBULAN I'!AN66+'TRIBULAN II'!AN66+'TRIBULAN III'!AN66</f>
        <v>#REF!</v>
      </c>
      <c r="AO66" s="128" t="e">
        <f>'TRIBULAN I'!AO66+'TRIBULAN II'!AO66+'TRIBULAN III'!AO66</f>
        <v>#REF!</v>
      </c>
      <c r="AP66" s="128" t="e">
        <f>'TRIBULAN I'!AP66+'TRIBULAN II'!AP66+'TRIBULAN III'!AP66</f>
        <v>#REF!</v>
      </c>
      <c r="AQ66" s="128" t="e">
        <f>'TRIBULAN I'!AQ66+'TRIBULAN II'!AQ66+'TRIBULAN III'!AQ66</f>
        <v>#REF!</v>
      </c>
      <c r="AR66" s="128" t="e">
        <f>'TRIBULAN I'!AR66+'TRIBULAN II'!AR66+'TRIBULAN III'!AR66</f>
        <v>#REF!</v>
      </c>
      <c r="AS66" s="128" t="e">
        <f>'TRIBULAN I'!AS66+'TRIBULAN II'!AS66+'TRIBULAN III'!AS66</f>
        <v>#REF!</v>
      </c>
      <c r="AT66" s="128" t="e">
        <f>'TRIBULAN I'!AT66+'TRIBULAN II'!AT66+'TRIBULAN III'!AT66</f>
        <v>#REF!</v>
      </c>
      <c r="AU66" s="128" t="e">
        <f>'TRIBULAN I'!AU66+'TRIBULAN II'!AU66+'TRIBULAN III'!AU66</f>
        <v>#REF!</v>
      </c>
      <c r="AV66" s="128" t="e">
        <f>'TRIBULAN I'!AV66+'TRIBULAN II'!AV66+'TRIBULAN III'!AV66</f>
        <v>#REF!</v>
      </c>
      <c r="AW66" s="128" t="e">
        <f>'TRIBULAN I'!AW66+'TRIBULAN II'!AW66+'TRIBULAN III'!AW66</f>
        <v>#REF!</v>
      </c>
      <c r="AX66" s="128" t="e">
        <f>'TRIBULAN I'!AX66+'TRIBULAN II'!AX66+'TRIBULAN III'!AX66</f>
        <v>#REF!</v>
      </c>
      <c r="AY66" s="128" t="e">
        <f>'TRIBULAN I'!AY66+'TRIBULAN II'!AY66+'TRIBULAN III'!AY66</f>
        <v>#REF!</v>
      </c>
      <c r="AZ66" s="128" t="e">
        <f>'TRIBULAN I'!AZ66+'TRIBULAN II'!AZ66+'TRIBULAN III'!AZ66</f>
        <v>#REF!</v>
      </c>
      <c r="BA66" s="128" t="e">
        <f>'TRIBULAN I'!BA66+'TRIBULAN II'!BA66+'TRIBULAN III'!BA66</f>
        <v>#REF!</v>
      </c>
      <c r="BB66" s="28" t="e">
        <f t="shared" si="15"/>
        <v>#REF!</v>
      </c>
      <c r="BC66" s="128" t="e">
        <f>'TRIBULAN I'!BC66+'TRIBULAN II'!BC66+'TRIBULAN III'!BC66</f>
        <v>#REF!</v>
      </c>
      <c r="BD66" s="28" t="e">
        <f t="shared" si="16"/>
        <v>#REF!</v>
      </c>
      <c r="BE66" s="128" t="e">
        <f>'TRIBULAN I'!BE66+'TRIBULAN II'!BE66+'TRIBULAN III'!BE66</f>
        <v>#REF!</v>
      </c>
      <c r="BF66" s="29" t="e">
        <f t="shared" si="17"/>
        <v>#REF!</v>
      </c>
      <c r="BG66" s="128" t="e">
        <f>'TRIBULAN I'!BG66+'TRIBULAN II'!BG66+'TRIBULAN III'!BG66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'TRIBULAN I'!BK66+'TRIBULAN II'!BK66+'TRIBULAN III'!BK66</f>
        <v>#REF!</v>
      </c>
      <c r="BL66" s="19" t="e">
        <f t="shared" si="21"/>
        <v>#REF!</v>
      </c>
      <c r="BM66" s="128" t="e">
        <f>'TRIBULAN I'!BM66+'TRIBULAN II'!BM66+'TRIBULAN III'!BM66</f>
        <v>#REF!</v>
      </c>
      <c r="BN66" s="19" t="e">
        <f t="shared" si="22"/>
        <v>#REF!</v>
      </c>
      <c r="BO66" s="128" t="e">
        <f>'TRIBULAN I'!BO66+'TRIBULAN II'!BO66+'TRIBULAN III'!BO66</f>
        <v>#REF!</v>
      </c>
      <c r="BP66" s="19" t="e">
        <f t="shared" si="23"/>
        <v>#REF!</v>
      </c>
      <c r="BQ66" s="128" t="e">
        <f>'TRIBULAN I'!BQ66+'TRIBULAN II'!BQ66+'TRIBULAN III'!BQ66</f>
        <v>#REF!</v>
      </c>
      <c r="BR66" s="19" t="e">
        <f t="shared" si="24"/>
        <v>#REF!</v>
      </c>
      <c r="BS66" s="128" t="e">
        <f>'TRIBULAN I'!BS66+'TRIBULAN II'!BS66+'TRIBULAN III'!BS66</f>
        <v>#REF!</v>
      </c>
      <c r="BT66" s="19" t="e">
        <f t="shared" si="25"/>
        <v>#REF!</v>
      </c>
      <c r="BU66" s="128" t="e">
        <f>'TRIBULAN I'!BU66+'TRIBULAN II'!BU66+'TRIBULAN III'!BU66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74"/>
      <c r="B67" s="174"/>
      <c r="C67" s="32" t="s">
        <v>118</v>
      </c>
      <c r="D67" s="128" t="e">
        <f>'TRIBULAN I'!D67+'TRIBULAN II'!D67+'TRIBULAN III'!D67</f>
        <v>#REF!</v>
      </c>
      <c r="E67" s="128" t="e">
        <f>'TRIBULAN I'!E67+'TRIBULAN II'!E67+'TRIBULAN III'!E67</f>
        <v>#REF!</v>
      </c>
      <c r="F67" s="128" t="e">
        <f>'TRIBULAN I'!F67+'TRIBULAN II'!F67+'TRIBULAN III'!F67</f>
        <v>#REF!</v>
      </c>
      <c r="G67" s="19" t="e">
        <f t="shared" si="0"/>
        <v>#REF!</v>
      </c>
      <c r="H67" s="128" t="e">
        <f>'TRIBULAN I'!H67+'TRIBULAN II'!H67+'TRIBULAN III'!H67</f>
        <v>#REF!</v>
      </c>
      <c r="I67" s="21" t="e">
        <f t="shared" si="37"/>
        <v>#REF!</v>
      </c>
      <c r="J67" s="128" t="e">
        <f>'TRIBULAN I'!J67+'TRIBULAN II'!J67+'TRIBULAN III'!J67</f>
        <v>#REF!</v>
      </c>
      <c r="K67" s="23" t="e">
        <f t="shared" si="35"/>
        <v>#REF!</v>
      </c>
      <c r="L67" s="128" t="e">
        <f>'TRIBULAN I'!L67+'TRIBULAN II'!L67+'TRIBULAN III'!L67</f>
        <v>#REF!</v>
      </c>
      <c r="M67" s="128" t="e">
        <f>'TRIBULAN I'!M67+'TRIBULAN II'!M67+'TRIBULAN III'!M67</f>
        <v>#REF!</v>
      </c>
      <c r="N67" s="128" t="e">
        <f>'TRIBULAN I'!N67+'TRIBULAN II'!N67+'TRIBULAN III'!N67</f>
        <v>#REF!</v>
      </c>
      <c r="O67" s="19" t="e">
        <f t="shared" si="3"/>
        <v>#REF!</v>
      </c>
      <c r="P67" s="128" t="e">
        <f>'TRIBULAN I'!P67+'TRIBULAN II'!P67+'TRIBULAN III'!P67</f>
        <v>#REF!</v>
      </c>
      <c r="Q67" s="19" t="e">
        <f t="shared" si="36"/>
        <v>#REF!</v>
      </c>
      <c r="R67" s="128" t="e">
        <f>'TRIBULAN I'!R67+'TRIBULAN II'!R67+'TRIBULAN III'!R67</f>
        <v>#REF!</v>
      </c>
      <c r="S67" s="19" t="e">
        <f t="shared" si="5"/>
        <v>#REF!</v>
      </c>
      <c r="T67" s="128" t="e">
        <f>'TRIBULAN I'!T67+'TRIBULAN II'!T67+'TRIBULAN III'!T67</f>
        <v>#REF!</v>
      </c>
      <c r="U67" s="19" t="e">
        <f t="shared" si="38"/>
        <v>#REF!</v>
      </c>
      <c r="V67" s="128" t="e">
        <f>'TRIBULAN I'!V67+'TRIBULAN II'!V67+'TRIBULAN III'!V67</f>
        <v>#REF!</v>
      </c>
      <c r="W67" s="19" t="e">
        <f t="shared" si="7"/>
        <v>#REF!</v>
      </c>
      <c r="X67" s="128" t="e">
        <f>'TRIBULAN I'!X67+'TRIBULAN II'!X67+'TRIBULAN III'!X67</f>
        <v>#REF!</v>
      </c>
      <c r="Y67" s="19" t="e">
        <f t="shared" si="39"/>
        <v>#REF!</v>
      </c>
      <c r="Z67" s="128" t="e">
        <f>'TRIBULAN I'!Z67+'TRIBULAN II'!Z67+'TRIBULAN III'!Z67</f>
        <v>#REF!</v>
      </c>
      <c r="AA67" s="19" t="e">
        <f t="shared" si="9"/>
        <v>#REF!</v>
      </c>
      <c r="AB67" s="128" t="e">
        <f>'TRIBULAN I'!AB67+'TRIBULAN II'!AB67+'TRIBULAN III'!AB67</f>
        <v>#REF!</v>
      </c>
      <c r="AC67" s="19" t="e">
        <f t="shared" si="40"/>
        <v>#REF!</v>
      </c>
      <c r="AD67" s="128" t="e">
        <f>'TRIBULAN I'!AD67+'TRIBULAN II'!AD67+'TRIBULAN III'!AD67</f>
        <v>#REF!</v>
      </c>
      <c r="AE67" s="19" t="e">
        <f t="shared" si="11"/>
        <v>#REF!</v>
      </c>
      <c r="AF67" s="128" t="e">
        <f>'TRIBULAN I'!AF67+'TRIBULAN II'!AF67+'TRIBULAN III'!AF67</f>
        <v>#REF!</v>
      </c>
      <c r="AG67" s="19" t="e">
        <f t="shared" si="41"/>
        <v>#REF!</v>
      </c>
      <c r="AH67" s="128" t="e">
        <f>'TRIBULAN I'!AH67+'TRIBULAN II'!AH67+'TRIBULAN III'!AH67</f>
        <v>#REF!</v>
      </c>
      <c r="AI67" s="19" t="e">
        <f t="shared" si="13"/>
        <v>#REF!</v>
      </c>
      <c r="AJ67" s="128" t="e">
        <f>'TRIBULAN I'!AJ67+'TRIBULAN II'!AJ67+'TRIBULAN III'!AJ67</f>
        <v>#REF!</v>
      </c>
      <c r="AK67" s="19" t="e">
        <f t="shared" si="42"/>
        <v>#REF!</v>
      </c>
      <c r="AL67" s="128" t="e">
        <f>'TRIBULAN I'!AL67+'TRIBULAN II'!AL67+'TRIBULAN III'!AL67</f>
        <v>#REF!</v>
      </c>
      <c r="AM67" s="128" t="e">
        <f>'TRIBULAN I'!AM67+'TRIBULAN II'!AM67+'TRIBULAN III'!AM67</f>
        <v>#REF!</v>
      </c>
      <c r="AN67" s="128" t="e">
        <f>'TRIBULAN I'!AN67+'TRIBULAN II'!AN67+'TRIBULAN III'!AN67</f>
        <v>#REF!</v>
      </c>
      <c r="AO67" s="128" t="e">
        <f>'TRIBULAN I'!AO67+'TRIBULAN II'!AO67+'TRIBULAN III'!AO67</f>
        <v>#REF!</v>
      </c>
      <c r="AP67" s="128" t="e">
        <f>'TRIBULAN I'!AP67+'TRIBULAN II'!AP67+'TRIBULAN III'!AP67</f>
        <v>#REF!</v>
      </c>
      <c r="AQ67" s="128" t="e">
        <f>'TRIBULAN I'!AQ67+'TRIBULAN II'!AQ67+'TRIBULAN III'!AQ67</f>
        <v>#REF!</v>
      </c>
      <c r="AR67" s="128" t="e">
        <f>'TRIBULAN I'!AR67+'TRIBULAN II'!AR67+'TRIBULAN III'!AR67</f>
        <v>#REF!</v>
      </c>
      <c r="AS67" s="128" t="e">
        <f>'TRIBULAN I'!AS67+'TRIBULAN II'!AS67+'TRIBULAN III'!AS67</f>
        <v>#REF!</v>
      </c>
      <c r="AT67" s="128" t="e">
        <f>'TRIBULAN I'!AT67+'TRIBULAN II'!AT67+'TRIBULAN III'!AT67</f>
        <v>#REF!</v>
      </c>
      <c r="AU67" s="128" t="e">
        <f>'TRIBULAN I'!AU67+'TRIBULAN II'!AU67+'TRIBULAN III'!AU67</f>
        <v>#REF!</v>
      </c>
      <c r="AV67" s="128" t="e">
        <f>'TRIBULAN I'!AV67+'TRIBULAN II'!AV67+'TRIBULAN III'!AV67</f>
        <v>#REF!</v>
      </c>
      <c r="AW67" s="128" t="e">
        <f>'TRIBULAN I'!AW67+'TRIBULAN II'!AW67+'TRIBULAN III'!AW67</f>
        <v>#REF!</v>
      </c>
      <c r="AX67" s="128" t="e">
        <f>'TRIBULAN I'!AX67+'TRIBULAN II'!AX67+'TRIBULAN III'!AX67</f>
        <v>#REF!</v>
      </c>
      <c r="AY67" s="128" t="e">
        <f>'TRIBULAN I'!AY67+'TRIBULAN II'!AY67+'TRIBULAN III'!AY67</f>
        <v>#REF!</v>
      </c>
      <c r="AZ67" s="128" t="e">
        <f>'TRIBULAN I'!AZ67+'TRIBULAN II'!AZ67+'TRIBULAN III'!AZ67</f>
        <v>#REF!</v>
      </c>
      <c r="BA67" s="128" t="e">
        <f>'TRIBULAN I'!BA67+'TRIBULAN II'!BA67+'TRIBULAN III'!BA67</f>
        <v>#REF!</v>
      </c>
      <c r="BB67" s="28" t="e">
        <f t="shared" si="15"/>
        <v>#REF!</v>
      </c>
      <c r="BC67" s="128" t="e">
        <f>'TRIBULAN I'!BC67+'TRIBULAN II'!BC67+'TRIBULAN III'!BC67</f>
        <v>#REF!</v>
      </c>
      <c r="BD67" s="28" t="e">
        <f t="shared" si="16"/>
        <v>#REF!</v>
      </c>
      <c r="BE67" s="128" t="e">
        <f>'TRIBULAN I'!BE67+'TRIBULAN II'!BE67+'TRIBULAN III'!BE67</f>
        <v>#REF!</v>
      </c>
      <c r="BF67" s="29" t="e">
        <f t="shared" si="17"/>
        <v>#REF!</v>
      </c>
      <c r="BG67" s="128" t="e">
        <f>'TRIBULAN I'!BG67+'TRIBULAN II'!BG67+'TRIBULAN III'!BG67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'TRIBULAN I'!BK67+'TRIBULAN II'!BK67+'TRIBULAN III'!BK67</f>
        <v>#REF!</v>
      </c>
      <c r="BL67" s="19" t="e">
        <f t="shared" si="21"/>
        <v>#REF!</v>
      </c>
      <c r="BM67" s="128" t="e">
        <f>'TRIBULAN I'!BM67+'TRIBULAN II'!BM67+'TRIBULAN III'!BM67</f>
        <v>#REF!</v>
      </c>
      <c r="BN67" s="19" t="e">
        <f t="shared" si="22"/>
        <v>#REF!</v>
      </c>
      <c r="BO67" s="128" t="e">
        <f>'TRIBULAN I'!BO67+'TRIBULAN II'!BO67+'TRIBULAN III'!BO67</f>
        <v>#REF!</v>
      </c>
      <c r="BP67" s="19" t="e">
        <f t="shared" si="23"/>
        <v>#REF!</v>
      </c>
      <c r="BQ67" s="128" t="e">
        <f>'TRIBULAN I'!BQ67+'TRIBULAN II'!BQ67+'TRIBULAN III'!BQ67</f>
        <v>#REF!</v>
      </c>
      <c r="BR67" s="19" t="e">
        <f t="shared" si="24"/>
        <v>#REF!</v>
      </c>
      <c r="BS67" s="128" t="e">
        <f>'TRIBULAN I'!BS67+'TRIBULAN II'!BS67+'TRIBULAN III'!BS67</f>
        <v>#REF!</v>
      </c>
      <c r="BT67" s="19" t="e">
        <f t="shared" si="25"/>
        <v>#REF!</v>
      </c>
      <c r="BU67" s="128" t="e">
        <f>'TRIBULAN I'!BU67+'TRIBULAN II'!BU67+'TRIBULAN III'!BU67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74"/>
      <c r="B68" s="174"/>
      <c r="C68" s="32" t="s">
        <v>119</v>
      </c>
      <c r="D68" s="128" t="e">
        <f>'TRIBULAN I'!D68+'TRIBULAN II'!D68+'TRIBULAN III'!D68</f>
        <v>#REF!</v>
      </c>
      <c r="E68" s="128" t="e">
        <f>'TRIBULAN I'!E68+'TRIBULAN II'!E68+'TRIBULAN III'!E68</f>
        <v>#REF!</v>
      </c>
      <c r="F68" s="128" t="e">
        <f>'TRIBULAN I'!F68+'TRIBULAN II'!F68+'TRIBULAN III'!F68</f>
        <v>#REF!</v>
      </c>
      <c r="G68" s="19" t="e">
        <f t="shared" si="0"/>
        <v>#REF!</v>
      </c>
      <c r="H68" s="128" t="e">
        <f>'TRIBULAN I'!H68+'TRIBULAN II'!H68+'TRIBULAN III'!H68</f>
        <v>#REF!</v>
      </c>
      <c r="I68" s="21" t="e">
        <f t="shared" si="37"/>
        <v>#REF!</v>
      </c>
      <c r="J68" s="128" t="e">
        <f>'TRIBULAN I'!J68+'TRIBULAN II'!J68+'TRIBULAN III'!J68</f>
        <v>#REF!</v>
      </c>
      <c r="K68" s="23" t="e">
        <f t="shared" si="35"/>
        <v>#REF!</v>
      </c>
      <c r="L68" s="128" t="e">
        <f>'TRIBULAN I'!L68+'TRIBULAN II'!L68+'TRIBULAN III'!L68</f>
        <v>#REF!</v>
      </c>
      <c r="M68" s="128" t="e">
        <f>'TRIBULAN I'!M68+'TRIBULAN II'!M68+'TRIBULAN III'!M68</f>
        <v>#REF!</v>
      </c>
      <c r="N68" s="128" t="e">
        <f>'TRIBULAN I'!N68+'TRIBULAN II'!N68+'TRIBULAN III'!N68</f>
        <v>#REF!</v>
      </c>
      <c r="O68" s="19" t="e">
        <f t="shared" si="3"/>
        <v>#REF!</v>
      </c>
      <c r="P68" s="128" t="e">
        <f>'TRIBULAN I'!P68+'TRIBULAN II'!P68+'TRIBULAN III'!P68</f>
        <v>#REF!</v>
      </c>
      <c r="Q68" s="19" t="e">
        <f t="shared" si="36"/>
        <v>#REF!</v>
      </c>
      <c r="R68" s="128" t="e">
        <f>'TRIBULAN I'!R68+'TRIBULAN II'!R68+'TRIBULAN III'!R68</f>
        <v>#REF!</v>
      </c>
      <c r="S68" s="19" t="e">
        <f t="shared" si="5"/>
        <v>#REF!</v>
      </c>
      <c r="T68" s="128" t="e">
        <f>'TRIBULAN I'!T68+'TRIBULAN II'!T68+'TRIBULAN III'!T68</f>
        <v>#REF!</v>
      </c>
      <c r="U68" s="19" t="e">
        <f t="shared" si="38"/>
        <v>#REF!</v>
      </c>
      <c r="V68" s="128" t="e">
        <f>'TRIBULAN I'!V68+'TRIBULAN II'!V68+'TRIBULAN III'!V68</f>
        <v>#REF!</v>
      </c>
      <c r="W68" s="19" t="e">
        <f t="shared" si="7"/>
        <v>#REF!</v>
      </c>
      <c r="X68" s="128" t="e">
        <f>'TRIBULAN I'!X68+'TRIBULAN II'!X68+'TRIBULAN III'!X68</f>
        <v>#REF!</v>
      </c>
      <c r="Y68" s="19" t="e">
        <f t="shared" si="39"/>
        <v>#REF!</v>
      </c>
      <c r="Z68" s="128" t="e">
        <f>'TRIBULAN I'!Z68+'TRIBULAN II'!Z68+'TRIBULAN III'!Z68</f>
        <v>#REF!</v>
      </c>
      <c r="AA68" s="19" t="e">
        <f t="shared" si="9"/>
        <v>#REF!</v>
      </c>
      <c r="AB68" s="128" t="e">
        <f>'TRIBULAN I'!AB68+'TRIBULAN II'!AB68+'TRIBULAN III'!AB68</f>
        <v>#REF!</v>
      </c>
      <c r="AC68" s="19" t="e">
        <f t="shared" si="40"/>
        <v>#REF!</v>
      </c>
      <c r="AD68" s="128" t="e">
        <f>'TRIBULAN I'!AD68+'TRIBULAN II'!AD68+'TRIBULAN III'!AD68</f>
        <v>#REF!</v>
      </c>
      <c r="AE68" s="19" t="e">
        <f t="shared" si="11"/>
        <v>#REF!</v>
      </c>
      <c r="AF68" s="128" t="e">
        <f>'TRIBULAN I'!AF68+'TRIBULAN II'!AF68+'TRIBULAN III'!AF68</f>
        <v>#REF!</v>
      </c>
      <c r="AG68" s="19" t="e">
        <f t="shared" si="41"/>
        <v>#REF!</v>
      </c>
      <c r="AH68" s="128" t="e">
        <f>'TRIBULAN I'!AH68+'TRIBULAN II'!AH68+'TRIBULAN III'!AH68</f>
        <v>#REF!</v>
      </c>
      <c r="AI68" s="19" t="e">
        <f t="shared" si="13"/>
        <v>#REF!</v>
      </c>
      <c r="AJ68" s="128" t="e">
        <f>'TRIBULAN I'!AJ68+'TRIBULAN II'!AJ68+'TRIBULAN III'!AJ68</f>
        <v>#REF!</v>
      </c>
      <c r="AK68" s="19" t="e">
        <f t="shared" si="42"/>
        <v>#REF!</v>
      </c>
      <c r="AL68" s="128" t="e">
        <f>'TRIBULAN I'!AL68+'TRIBULAN II'!AL68+'TRIBULAN III'!AL68</f>
        <v>#REF!</v>
      </c>
      <c r="AM68" s="128" t="e">
        <f>'TRIBULAN I'!AM68+'TRIBULAN II'!AM68+'TRIBULAN III'!AM68</f>
        <v>#REF!</v>
      </c>
      <c r="AN68" s="128" t="e">
        <f>'TRIBULAN I'!AN68+'TRIBULAN II'!AN68+'TRIBULAN III'!AN68</f>
        <v>#REF!</v>
      </c>
      <c r="AO68" s="128" t="e">
        <f>'TRIBULAN I'!AO68+'TRIBULAN II'!AO68+'TRIBULAN III'!AO68</f>
        <v>#REF!</v>
      </c>
      <c r="AP68" s="128" t="e">
        <f>'TRIBULAN I'!AP68+'TRIBULAN II'!AP68+'TRIBULAN III'!AP68</f>
        <v>#REF!</v>
      </c>
      <c r="AQ68" s="128" t="e">
        <f>'TRIBULAN I'!AQ68+'TRIBULAN II'!AQ68+'TRIBULAN III'!AQ68</f>
        <v>#REF!</v>
      </c>
      <c r="AR68" s="128" t="e">
        <f>'TRIBULAN I'!AR68+'TRIBULAN II'!AR68+'TRIBULAN III'!AR68</f>
        <v>#REF!</v>
      </c>
      <c r="AS68" s="128" t="e">
        <f>'TRIBULAN I'!AS68+'TRIBULAN II'!AS68+'TRIBULAN III'!AS68</f>
        <v>#REF!</v>
      </c>
      <c r="AT68" s="128" t="e">
        <f>'TRIBULAN I'!AT68+'TRIBULAN II'!AT68+'TRIBULAN III'!AT68</f>
        <v>#REF!</v>
      </c>
      <c r="AU68" s="128" t="e">
        <f>'TRIBULAN I'!AU68+'TRIBULAN II'!AU68+'TRIBULAN III'!AU68</f>
        <v>#REF!</v>
      </c>
      <c r="AV68" s="128" t="e">
        <f>'TRIBULAN I'!AV68+'TRIBULAN II'!AV68+'TRIBULAN III'!AV68</f>
        <v>#REF!</v>
      </c>
      <c r="AW68" s="128" t="e">
        <f>'TRIBULAN I'!AW68+'TRIBULAN II'!AW68+'TRIBULAN III'!AW68</f>
        <v>#REF!</v>
      </c>
      <c r="AX68" s="128" t="e">
        <f>'TRIBULAN I'!AX68+'TRIBULAN II'!AX68+'TRIBULAN III'!AX68</f>
        <v>#REF!</v>
      </c>
      <c r="AY68" s="128" t="e">
        <f>'TRIBULAN I'!AY68+'TRIBULAN II'!AY68+'TRIBULAN III'!AY68</f>
        <v>#REF!</v>
      </c>
      <c r="AZ68" s="128" t="e">
        <f>'TRIBULAN I'!AZ68+'TRIBULAN II'!AZ68+'TRIBULAN III'!AZ68</f>
        <v>#REF!</v>
      </c>
      <c r="BA68" s="128" t="e">
        <f>'TRIBULAN I'!BA68+'TRIBULAN II'!BA68+'TRIBULAN III'!BA68</f>
        <v>#REF!</v>
      </c>
      <c r="BB68" s="28" t="e">
        <f t="shared" si="15"/>
        <v>#REF!</v>
      </c>
      <c r="BC68" s="128" t="e">
        <f>'TRIBULAN I'!BC68+'TRIBULAN II'!BC68+'TRIBULAN III'!BC68</f>
        <v>#REF!</v>
      </c>
      <c r="BD68" s="70" t="e">
        <f t="shared" si="16"/>
        <v>#REF!</v>
      </c>
      <c r="BE68" s="128" t="e">
        <f>'TRIBULAN I'!BE68+'TRIBULAN II'!BE68+'TRIBULAN III'!BE68</f>
        <v>#REF!</v>
      </c>
      <c r="BF68" s="29" t="e">
        <f t="shared" si="17"/>
        <v>#REF!</v>
      </c>
      <c r="BG68" s="128" t="e">
        <f>'TRIBULAN I'!BG68+'TRIBULAN II'!BG68+'TRIBULAN III'!BG68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'TRIBULAN I'!BK68+'TRIBULAN II'!BK68+'TRIBULAN III'!BK68</f>
        <v>#REF!</v>
      </c>
      <c r="BL68" s="19" t="e">
        <f t="shared" si="21"/>
        <v>#REF!</v>
      </c>
      <c r="BM68" s="128" t="e">
        <f>'TRIBULAN I'!BM68+'TRIBULAN II'!BM68+'TRIBULAN III'!BM68</f>
        <v>#REF!</v>
      </c>
      <c r="BN68" s="19" t="e">
        <f t="shared" si="22"/>
        <v>#REF!</v>
      </c>
      <c r="BO68" s="128" t="e">
        <f>'TRIBULAN I'!BO68+'TRIBULAN II'!BO68+'TRIBULAN III'!BO68</f>
        <v>#REF!</v>
      </c>
      <c r="BP68" s="19" t="e">
        <f t="shared" si="23"/>
        <v>#REF!</v>
      </c>
      <c r="BQ68" s="128" t="e">
        <f>'TRIBULAN I'!BQ68+'TRIBULAN II'!BQ68+'TRIBULAN III'!BQ68</f>
        <v>#REF!</v>
      </c>
      <c r="BR68" s="19" t="e">
        <f t="shared" si="24"/>
        <v>#REF!</v>
      </c>
      <c r="BS68" s="128" t="e">
        <f>'TRIBULAN I'!BS68+'TRIBULAN II'!BS68+'TRIBULAN III'!BS68</f>
        <v>#REF!</v>
      </c>
      <c r="BT68" s="19" t="e">
        <f t="shared" si="25"/>
        <v>#REF!</v>
      </c>
      <c r="BU68" s="128" t="e">
        <f>'TRIBULAN I'!BU68+'TRIBULAN II'!BU68+'TRIBULAN III'!BU68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74"/>
      <c r="B69" s="174"/>
      <c r="C69" s="32" t="s">
        <v>120</v>
      </c>
      <c r="D69" s="128" t="e">
        <f>'TRIBULAN I'!D69+'TRIBULAN II'!D69+'TRIBULAN III'!D69</f>
        <v>#REF!</v>
      </c>
      <c r="E69" s="128" t="e">
        <f>'TRIBULAN I'!E69+'TRIBULAN II'!E69+'TRIBULAN III'!E69</f>
        <v>#REF!</v>
      </c>
      <c r="F69" s="128" t="e">
        <f>'TRIBULAN I'!F69+'TRIBULAN II'!F69+'TRIBULAN III'!F69</f>
        <v>#REF!</v>
      </c>
      <c r="G69" s="19" t="e">
        <f t="shared" si="0"/>
        <v>#REF!</v>
      </c>
      <c r="H69" s="128" t="e">
        <f>'TRIBULAN I'!H69+'TRIBULAN II'!H69+'TRIBULAN III'!H69</f>
        <v>#REF!</v>
      </c>
      <c r="I69" s="21" t="e">
        <f t="shared" si="37"/>
        <v>#REF!</v>
      </c>
      <c r="J69" s="128" t="e">
        <f>'TRIBULAN I'!J69+'TRIBULAN II'!J69+'TRIBULAN III'!J69</f>
        <v>#REF!</v>
      </c>
      <c r="K69" s="23" t="e">
        <f t="shared" si="35"/>
        <v>#REF!</v>
      </c>
      <c r="L69" s="128" t="e">
        <f>'TRIBULAN I'!L69+'TRIBULAN II'!L69+'TRIBULAN III'!L69</f>
        <v>#REF!</v>
      </c>
      <c r="M69" s="128" t="e">
        <f>'TRIBULAN I'!M69+'TRIBULAN II'!M69+'TRIBULAN III'!M69</f>
        <v>#REF!</v>
      </c>
      <c r="N69" s="128" t="e">
        <f>'TRIBULAN I'!N69+'TRIBULAN II'!N69+'TRIBULAN III'!N69</f>
        <v>#REF!</v>
      </c>
      <c r="O69" s="19" t="e">
        <f t="shared" si="3"/>
        <v>#REF!</v>
      </c>
      <c r="P69" s="128" t="e">
        <f>'TRIBULAN I'!P69+'TRIBULAN II'!P69+'TRIBULAN III'!P69</f>
        <v>#REF!</v>
      </c>
      <c r="Q69" s="19" t="e">
        <f t="shared" si="36"/>
        <v>#REF!</v>
      </c>
      <c r="R69" s="128" t="e">
        <f>'TRIBULAN I'!R69+'TRIBULAN II'!R69+'TRIBULAN III'!R69</f>
        <v>#REF!</v>
      </c>
      <c r="S69" s="19" t="e">
        <f t="shared" si="5"/>
        <v>#REF!</v>
      </c>
      <c r="T69" s="128" t="e">
        <f>'TRIBULAN I'!T69+'TRIBULAN II'!T69+'TRIBULAN III'!T69</f>
        <v>#REF!</v>
      </c>
      <c r="U69" s="19" t="e">
        <f t="shared" si="38"/>
        <v>#REF!</v>
      </c>
      <c r="V69" s="128" t="e">
        <f>'TRIBULAN I'!V69+'TRIBULAN II'!V69+'TRIBULAN III'!V69</f>
        <v>#REF!</v>
      </c>
      <c r="W69" s="19" t="e">
        <f t="shared" si="7"/>
        <v>#REF!</v>
      </c>
      <c r="X69" s="128" t="e">
        <f>'TRIBULAN I'!X69+'TRIBULAN II'!X69+'TRIBULAN III'!X69</f>
        <v>#REF!</v>
      </c>
      <c r="Y69" s="19" t="e">
        <f t="shared" si="39"/>
        <v>#REF!</v>
      </c>
      <c r="Z69" s="128" t="e">
        <f>'TRIBULAN I'!Z69+'TRIBULAN II'!Z69+'TRIBULAN III'!Z69</f>
        <v>#REF!</v>
      </c>
      <c r="AA69" s="19" t="e">
        <f t="shared" si="9"/>
        <v>#REF!</v>
      </c>
      <c r="AB69" s="128" t="e">
        <f>'TRIBULAN I'!AB69+'TRIBULAN II'!AB69+'TRIBULAN III'!AB69</f>
        <v>#REF!</v>
      </c>
      <c r="AC69" s="19" t="e">
        <f t="shared" si="40"/>
        <v>#REF!</v>
      </c>
      <c r="AD69" s="128" t="e">
        <f>'TRIBULAN I'!AD69+'TRIBULAN II'!AD69+'TRIBULAN III'!AD69</f>
        <v>#REF!</v>
      </c>
      <c r="AE69" s="19" t="e">
        <f t="shared" si="11"/>
        <v>#REF!</v>
      </c>
      <c r="AF69" s="128" t="e">
        <f>'TRIBULAN I'!AF69+'TRIBULAN II'!AF69+'TRIBULAN III'!AF69</f>
        <v>#REF!</v>
      </c>
      <c r="AG69" s="19" t="e">
        <f t="shared" si="41"/>
        <v>#REF!</v>
      </c>
      <c r="AH69" s="128" t="e">
        <f>'TRIBULAN I'!AH69+'TRIBULAN II'!AH69+'TRIBULAN III'!AH69</f>
        <v>#REF!</v>
      </c>
      <c r="AI69" s="19" t="e">
        <f t="shared" si="13"/>
        <v>#REF!</v>
      </c>
      <c r="AJ69" s="128" t="e">
        <f>'TRIBULAN I'!AJ69+'TRIBULAN II'!AJ69+'TRIBULAN III'!AJ69</f>
        <v>#REF!</v>
      </c>
      <c r="AK69" s="19" t="e">
        <f t="shared" si="42"/>
        <v>#REF!</v>
      </c>
      <c r="AL69" s="128" t="e">
        <f>'TRIBULAN I'!AL69+'TRIBULAN II'!AL69+'TRIBULAN III'!AL69</f>
        <v>#REF!</v>
      </c>
      <c r="AM69" s="128" t="e">
        <f>'TRIBULAN I'!AM69+'TRIBULAN II'!AM69+'TRIBULAN III'!AM69</f>
        <v>#REF!</v>
      </c>
      <c r="AN69" s="128" t="e">
        <f>'TRIBULAN I'!AN69+'TRIBULAN II'!AN69+'TRIBULAN III'!AN69</f>
        <v>#REF!</v>
      </c>
      <c r="AO69" s="128" t="e">
        <f>'TRIBULAN I'!AO69+'TRIBULAN II'!AO69+'TRIBULAN III'!AO69</f>
        <v>#REF!</v>
      </c>
      <c r="AP69" s="128" t="e">
        <f>'TRIBULAN I'!AP69+'TRIBULAN II'!AP69+'TRIBULAN III'!AP69</f>
        <v>#REF!</v>
      </c>
      <c r="AQ69" s="128" t="e">
        <f>'TRIBULAN I'!AQ69+'TRIBULAN II'!AQ69+'TRIBULAN III'!AQ69</f>
        <v>#REF!</v>
      </c>
      <c r="AR69" s="128" t="e">
        <f>'TRIBULAN I'!AR69+'TRIBULAN II'!AR69+'TRIBULAN III'!AR69</f>
        <v>#REF!</v>
      </c>
      <c r="AS69" s="128" t="e">
        <f>'TRIBULAN I'!AS69+'TRIBULAN II'!AS69+'TRIBULAN III'!AS69</f>
        <v>#REF!</v>
      </c>
      <c r="AT69" s="128" t="e">
        <f>'TRIBULAN I'!AT69+'TRIBULAN II'!AT69+'TRIBULAN III'!AT69</f>
        <v>#REF!</v>
      </c>
      <c r="AU69" s="128" t="e">
        <f>'TRIBULAN I'!AU69+'TRIBULAN II'!AU69+'TRIBULAN III'!AU69</f>
        <v>#REF!</v>
      </c>
      <c r="AV69" s="128" t="e">
        <f>'TRIBULAN I'!AV69+'TRIBULAN II'!AV69+'TRIBULAN III'!AV69</f>
        <v>#REF!</v>
      </c>
      <c r="AW69" s="128" t="e">
        <f>'TRIBULAN I'!AW69+'TRIBULAN II'!AW69+'TRIBULAN III'!AW69</f>
        <v>#REF!</v>
      </c>
      <c r="AX69" s="128" t="e">
        <f>'TRIBULAN I'!AX69+'TRIBULAN II'!AX69+'TRIBULAN III'!AX69</f>
        <v>#REF!</v>
      </c>
      <c r="AY69" s="128" t="e">
        <f>'TRIBULAN I'!AY69+'TRIBULAN II'!AY69+'TRIBULAN III'!AY69</f>
        <v>#REF!</v>
      </c>
      <c r="AZ69" s="128" t="e">
        <f>'TRIBULAN I'!AZ69+'TRIBULAN II'!AZ69+'TRIBULAN III'!AZ69</f>
        <v>#REF!</v>
      </c>
      <c r="BA69" s="128" t="e">
        <f>'TRIBULAN I'!BA69+'TRIBULAN II'!BA69+'TRIBULAN III'!BA69</f>
        <v>#REF!</v>
      </c>
      <c r="BB69" s="28" t="e">
        <f t="shared" si="15"/>
        <v>#REF!</v>
      </c>
      <c r="BC69" s="128" t="e">
        <f>'TRIBULAN I'!BC69+'TRIBULAN II'!BC69+'TRIBULAN III'!BC69</f>
        <v>#REF!</v>
      </c>
      <c r="BD69" s="28" t="e">
        <f t="shared" si="16"/>
        <v>#REF!</v>
      </c>
      <c r="BE69" s="128" t="e">
        <f>'TRIBULAN I'!BE69+'TRIBULAN II'!BE69+'TRIBULAN III'!BE69</f>
        <v>#REF!</v>
      </c>
      <c r="BF69" s="29" t="e">
        <f t="shared" si="17"/>
        <v>#REF!</v>
      </c>
      <c r="BG69" s="128" t="e">
        <f>'TRIBULAN I'!BG69+'TRIBULAN II'!BG69+'TRIBULAN III'!BG69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'TRIBULAN I'!BK69+'TRIBULAN II'!BK69+'TRIBULAN III'!BK69</f>
        <v>#REF!</v>
      </c>
      <c r="BL69" s="19" t="e">
        <f t="shared" si="21"/>
        <v>#REF!</v>
      </c>
      <c r="BM69" s="128" t="e">
        <f>'TRIBULAN I'!BM69+'TRIBULAN II'!BM69+'TRIBULAN III'!BM69</f>
        <v>#REF!</v>
      </c>
      <c r="BN69" s="19" t="e">
        <f t="shared" si="22"/>
        <v>#REF!</v>
      </c>
      <c r="BO69" s="128" t="e">
        <f>'TRIBULAN I'!BO69+'TRIBULAN II'!BO69+'TRIBULAN III'!BO69</f>
        <v>#REF!</v>
      </c>
      <c r="BP69" s="19" t="e">
        <f t="shared" si="23"/>
        <v>#REF!</v>
      </c>
      <c r="BQ69" s="128" t="e">
        <f>'TRIBULAN I'!BQ69+'TRIBULAN II'!BQ69+'TRIBULAN III'!BQ69</f>
        <v>#REF!</v>
      </c>
      <c r="BR69" s="19" t="e">
        <f t="shared" si="24"/>
        <v>#REF!</v>
      </c>
      <c r="BS69" s="128" t="e">
        <f>'TRIBULAN I'!BS69+'TRIBULAN II'!BS69+'TRIBULAN III'!BS69</f>
        <v>#REF!</v>
      </c>
      <c r="BT69" s="19" t="e">
        <f t="shared" si="25"/>
        <v>#REF!</v>
      </c>
      <c r="BU69" s="128" t="e">
        <f>'TRIBULAN I'!BU69+'TRIBULAN II'!BU69+'TRIBULAN III'!BU69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75"/>
      <c r="B70" s="175"/>
      <c r="C70" s="32" t="s">
        <v>121</v>
      </c>
      <c r="D70" s="128" t="e">
        <f>'TRIBULAN I'!D70+'TRIBULAN II'!D70+'TRIBULAN III'!D70</f>
        <v>#REF!</v>
      </c>
      <c r="E70" s="128" t="e">
        <f>'TRIBULAN I'!E70+'TRIBULAN II'!E70+'TRIBULAN III'!E70</f>
        <v>#REF!</v>
      </c>
      <c r="F70" s="128" t="e">
        <f>'TRIBULAN I'!F70+'TRIBULAN II'!F70+'TRIBULAN III'!F70</f>
        <v>#REF!</v>
      </c>
      <c r="G70" s="19" t="e">
        <f t="shared" si="0"/>
        <v>#REF!</v>
      </c>
      <c r="H70" s="128" t="e">
        <f>'TRIBULAN I'!H70+'TRIBULAN II'!H70+'TRIBULAN III'!H70</f>
        <v>#REF!</v>
      </c>
      <c r="I70" s="21" t="e">
        <f t="shared" si="37"/>
        <v>#REF!</v>
      </c>
      <c r="J70" s="128" t="e">
        <f>'TRIBULAN I'!J70+'TRIBULAN II'!J70+'TRIBULAN III'!J70</f>
        <v>#REF!</v>
      </c>
      <c r="K70" s="23" t="e">
        <f t="shared" si="35"/>
        <v>#REF!</v>
      </c>
      <c r="L70" s="128" t="e">
        <f>'TRIBULAN I'!L70+'TRIBULAN II'!L70+'TRIBULAN III'!L70</f>
        <v>#REF!</v>
      </c>
      <c r="M70" s="128" t="e">
        <f>'TRIBULAN I'!M70+'TRIBULAN II'!M70+'TRIBULAN III'!M70</f>
        <v>#REF!</v>
      </c>
      <c r="N70" s="128" t="e">
        <f>'TRIBULAN I'!N70+'TRIBULAN II'!N70+'TRIBULAN III'!N70</f>
        <v>#REF!</v>
      </c>
      <c r="O70" s="19" t="e">
        <f t="shared" si="3"/>
        <v>#REF!</v>
      </c>
      <c r="P70" s="128" t="e">
        <f>'TRIBULAN I'!P70+'TRIBULAN II'!P70+'TRIBULAN III'!P70</f>
        <v>#REF!</v>
      </c>
      <c r="Q70" s="19" t="e">
        <f t="shared" si="36"/>
        <v>#REF!</v>
      </c>
      <c r="R70" s="128" t="e">
        <f>'TRIBULAN I'!R70+'TRIBULAN II'!R70+'TRIBULAN III'!R70</f>
        <v>#REF!</v>
      </c>
      <c r="S70" s="19" t="e">
        <f t="shared" si="5"/>
        <v>#REF!</v>
      </c>
      <c r="T70" s="128" t="e">
        <f>'TRIBULAN I'!T70+'TRIBULAN II'!T70+'TRIBULAN III'!T70</f>
        <v>#REF!</v>
      </c>
      <c r="U70" s="19" t="e">
        <f t="shared" si="38"/>
        <v>#REF!</v>
      </c>
      <c r="V70" s="128" t="e">
        <f>'TRIBULAN I'!V70+'TRIBULAN II'!V70+'TRIBULAN III'!V70</f>
        <v>#REF!</v>
      </c>
      <c r="W70" s="19" t="e">
        <f t="shared" si="7"/>
        <v>#REF!</v>
      </c>
      <c r="X70" s="128" t="e">
        <f>'TRIBULAN I'!X70+'TRIBULAN II'!X70+'TRIBULAN III'!X70</f>
        <v>#REF!</v>
      </c>
      <c r="Y70" s="19" t="e">
        <f t="shared" si="39"/>
        <v>#REF!</v>
      </c>
      <c r="Z70" s="128" t="e">
        <f>'TRIBULAN I'!Z70+'TRIBULAN II'!Z70+'TRIBULAN III'!Z70</f>
        <v>#REF!</v>
      </c>
      <c r="AA70" s="19" t="e">
        <f t="shared" si="9"/>
        <v>#REF!</v>
      </c>
      <c r="AB70" s="128" t="e">
        <f>'TRIBULAN I'!AB70+'TRIBULAN II'!AB70+'TRIBULAN III'!AB70</f>
        <v>#REF!</v>
      </c>
      <c r="AC70" s="19" t="e">
        <f t="shared" si="40"/>
        <v>#REF!</v>
      </c>
      <c r="AD70" s="128" t="e">
        <f>'TRIBULAN I'!AD70+'TRIBULAN II'!AD70+'TRIBULAN III'!AD70</f>
        <v>#REF!</v>
      </c>
      <c r="AE70" s="19" t="e">
        <f t="shared" si="11"/>
        <v>#REF!</v>
      </c>
      <c r="AF70" s="128" t="e">
        <f>'TRIBULAN I'!AF70+'TRIBULAN II'!AF70+'TRIBULAN III'!AF70</f>
        <v>#REF!</v>
      </c>
      <c r="AG70" s="19" t="e">
        <f t="shared" si="41"/>
        <v>#REF!</v>
      </c>
      <c r="AH70" s="128" t="e">
        <f>'TRIBULAN I'!AH70+'TRIBULAN II'!AH70+'TRIBULAN III'!AH70</f>
        <v>#REF!</v>
      </c>
      <c r="AI70" s="19" t="e">
        <f t="shared" si="13"/>
        <v>#REF!</v>
      </c>
      <c r="AJ70" s="128" t="e">
        <f>'TRIBULAN I'!AJ70+'TRIBULAN II'!AJ70+'TRIBULAN III'!AJ70</f>
        <v>#REF!</v>
      </c>
      <c r="AK70" s="19" t="e">
        <f t="shared" si="42"/>
        <v>#REF!</v>
      </c>
      <c r="AL70" s="128" t="e">
        <f>'TRIBULAN I'!AL70+'TRIBULAN II'!AL70+'TRIBULAN III'!AL70</f>
        <v>#REF!</v>
      </c>
      <c r="AM70" s="128" t="e">
        <f>'TRIBULAN I'!AM70+'TRIBULAN II'!AM70+'TRIBULAN III'!AM70</f>
        <v>#REF!</v>
      </c>
      <c r="AN70" s="128" t="e">
        <f>'TRIBULAN I'!AN70+'TRIBULAN II'!AN70+'TRIBULAN III'!AN70</f>
        <v>#REF!</v>
      </c>
      <c r="AO70" s="128" t="e">
        <f>'TRIBULAN I'!AO70+'TRIBULAN II'!AO70+'TRIBULAN III'!AO70</f>
        <v>#REF!</v>
      </c>
      <c r="AP70" s="128" t="e">
        <f>'TRIBULAN I'!AP70+'TRIBULAN II'!AP70+'TRIBULAN III'!AP70</f>
        <v>#REF!</v>
      </c>
      <c r="AQ70" s="128" t="e">
        <f>'TRIBULAN I'!AQ70+'TRIBULAN II'!AQ70+'TRIBULAN III'!AQ70</f>
        <v>#REF!</v>
      </c>
      <c r="AR70" s="128" t="e">
        <f>'TRIBULAN I'!AR70+'TRIBULAN II'!AR70+'TRIBULAN III'!AR70</f>
        <v>#REF!</v>
      </c>
      <c r="AS70" s="128" t="e">
        <f>'TRIBULAN I'!AS70+'TRIBULAN II'!AS70+'TRIBULAN III'!AS70</f>
        <v>#REF!</v>
      </c>
      <c r="AT70" s="128" t="e">
        <f>'TRIBULAN I'!AT70+'TRIBULAN II'!AT70+'TRIBULAN III'!AT70</f>
        <v>#REF!</v>
      </c>
      <c r="AU70" s="128" t="e">
        <f>'TRIBULAN I'!AU70+'TRIBULAN II'!AU70+'TRIBULAN III'!AU70</f>
        <v>#REF!</v>
      </c>
      <c r="AV70" s="128" t="e">
        <f>'TRIBULAN I'!AV70+'TRIBULAN II'!AV70+'TRIBULAN III'!AV70</f>
        <v>#REF!</v>
      </c>
      <c r="AW70" s="128" t="e">
        <f>'TRIBULAN I'!AW70+'TRIBULAN II'!AW70+'TRIBULAN III'!AW70</f>
        <v>#REF!</v>
      </c>
      <c r="AX70" s="128" t="e">
        <f>'TRIBULAN I'!AX70+'TRIBULAN II'!AX70+'TRIBULAN III'!AX70</f>
        <v>#REF!</v>
      </c>
      <c r="AY70" s="128" t="e">
        <f>'TRIBULAN I'!AY70+'TRIBULAN II'!AY70+'TRIBULAN III'!AY70</f>
        <v>#REF!</v>
      </c>
      <c r="AZ70" s="128" t="e">
        <f>'TRIBULAN I'!AZ70+'TRIBULAN II'!AZ70+'TRIBULAN III'!AZ70</f>
        <v>#REF!</v>
      </c>
      <c r="BA70" s="128" t="e">
        <f>'TRIBULAN I'!BA70+'TRIBULAN II'!BA70+'TRIBULAN III'!BA70</f>
        <v>#REF!</v>
      </c>
      <c r="BB70" s="28" t="e">
        <f t="shared" si="15"/>
        <v>#REF!</v>
      </c>
      <c r="BC70" s="128" t="e">
        <f>'TRIBULAN I'!BC70+'TRIBULAN II'!BC70+'TRIBULAN III'!BC70</f>
        <v>#REF!</v>
      </c>
      <c r="BD70" s="28" t="e">
        <f t="shared" si="16"/>
        <v>#REF!</v>
      </c>
      <c r="BE70" s="128" t="e">
        <f>'TRIBULAN I'!BE70+'TRIBULAN II'!BE70+'TRIBULAN III'!BE70</f>
        <v>#REF!</v>
      </c>
      <c r="BF70" s="29" t="e">
        <f t="shared" si="17"/>
        <v>#REF!</v>
      </c>
      <c r="BG70" s="128" t="e">
        <f>'TRIBULAN I'!BG70+'TRIBULAN II'!BG70+'TRIBULAN III'!BG70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'TRIBULAN I'!BK70+'TRIBULAN II'!BK70+'TRIBULAN III'!BK70</f>
        <v>#REF!</v>
      </c>
      <c r="BL70" s="19" t="e">
        <f t="shared" si="21"/>
        <v>#REF!</v>
      </c>
      <c r="BM70" s="128" t="e">
        <f>'TRIBULAN I'!BM70+'TRIBULAN II'!BM70+'TRIBULAN III'!BM70</f>
        <v>#REF!</v>
      </c>
      <c r="BN70" s="19" t="e">
        <f t="shared" si="22"/>
        <v>#REF!</v>
      </c>
      <c r="BO70" s="128" t="e">
        <f>'TRIBULAN I'!BO70+'TRIBULAN II'!BO70+'TRIBULAN III'!BO70</f>
        <v>#REF!</v>
      </c>
      <c r="BP70" s="19" t="e">
        <f t="shared" si="23"/>
        <v>#REF!</v>
      </c>
      <c r="BQ70" s="128" t="e">
        <f>'TRIBULAN I'!BQ70+'TRIBULAN II'!BQ70+'TRIBULAN III'!BQ70</f>
        <v>#REF!</v>
      </c>
      <c r="BR70" s="19" t="e">
        <f t="shared" si="24"/>
        <v>#REF!</v>
      </c>
      <c r="BS70" s="128" t="e">
        <f>'TRIBULAN I'!BS70+'TRIBULAN II'!BS70+'TRIBULAN III'!BS70</f>
        <v>#REF!</v>
      </c>
      <c r="BT70" s="19" t="e">
        <f t="shared" si="25"/>
        <v>#REF!</v>
      </c>
      <c r="BU70" s="128" t="e">
        <f>'TRIBULAN I'!BU70+'TRIBULAN II'!BU70+'TRIBULAN III'!BU70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'TRIBULAN I'!D71+'TRIBULAN II'!D71+'TRIBULAN III'!D71</f>
        <v>#REF!</v>
      </c>
      <c r="E71" s="129" t="e">
        <f>'TRIBULAN I'!E71+'TRIBULAN II'!E71+'TRIBULAN III'!E71</f>
        <v>#REF!</v>
      </c>
      <c r="F71" s="129" t="e">
        <f>'TRIBULAN I'!F71+'TRIBULAN II'!F71+'TRIBULAN III'!F71</f>
        <v>#REF!</v>
      </c>
      <c r="G71" s="19" t="e">
        <f t="shared" si="0"/>
        <v>#REF!</v>
      </c>
      <c r="H71" s="129" t="e">
        <f>'TRIBULAN I'!H71+'TRIBULAN II'!H71+'TRIBULAN III'!H71</f>
        <v>#REF!</v>
      </c>
      <c r="I71" s="21" t="e">
        <f t="shared" si="37"/>
        <v>#REF!</v>
      </c>
      <c r="J71" s="129" t="e">
        <f>'TRIBULAN I'!J71+'TRIBULAN II'!J71+'TRIBULAN III'!J71</f>
        <v>#REF!</v>
      </c>
      <c r="K71" s="23" t="e">
        <f t="shared" si="35"/>
        <v>#REF!</v>
      </c>
      <c r="L71" s="129" t="e">
        <f>'TRIBULAN I'!L71+'TRIBULAN II'!L71+'TRIBULAN III'!L71</f>
        <v>#REF!</v>
      </c>
      <c r="M71" s="129" t="e">
        <f>'TRIBULAN I'!M71+'TRIBULAN II'!M71+'TRIBULAN III'!M71</f>
        <v>#REF!</v>
      </c>
      <c r="N71" s="129" t="e">
        <f>'TRIBULAN I'!N71+'TRIBULAN II'!N71+'TRIBULAN III'!N71</f>
        <v>#REF!</v>
      </c>
      <c r="O71" s="19" t="e">
        <f t="shared" si="3"/>
        <v>#REF!</v>
      </c>
      <c r="P71" s="129" t="e">
        <f>'TRIBULAN I'!P71+'TRIBULAN II'!P71+'TRIBULAN III'!P71</f>
        <v>#REF!</v>
      </c>
      <c r="Q71" s="19" t="e">
        <f t="shared" si="36"/>
        <v>#REF!</v>
      </c>
      <c r="R71" s="129" t="e">
        <f>'TRIBULAN I'!R71+'TRIBULAN II'!R71+'TRIBULAN III'!R71</f>
        <v>#REF!</v>
      </c>
      <c r="S71" s="19" t="e">
        <f t="shared" si="5"/>
        <v>#REF!</v>
      </c>
      <c r="T71" s="129" t="e">
        <f>'TRIBULAN I'!T71+'TRIBULAN II'!T71+'TRIBULAN III'!T71</f>
        <v>#REF!</v>
      </c>
      <c r="U71" s="19" t="e">
        <f t="shared" si="38"/>
        <v>#REF!</v>
      </c>
      <c r="V71" s="129" t="e">
        <f>'TRIBULAN I'!V71+'TRIBULAN II'!V71+'TRIBULAN III'!V71</f>
        <v>#REF!</v>
      </c>
      <c r="W71" s="19" t="e">
        <f t="shared" si="7"/>
        <v>#REF!</v>
      </c>
      <c r="X71" s="129" t="e">
        <f>'TRIBULAN I'!X71+'TRIBULAN II'!X71+'TRIBULAN III'!X71</f>
        <v>#REF!</v>
      </c>
      <c r="Y71" s="19" t="e">
        <f t="shared" si="39"/>
        <v>#REF!</v>
      </c>
      <c r="Z71" s="129" t="e">
        <f>'TRIBULAN I'!Z71+'TRIBULAN II'!Z71+'TRIBULAN III'!Z71</f>
        <v>#REF!</v>
      </c>
      <c r="AA71" s="19" t="e">
        <f t="shared" si="9"/>
        <v>#REF!</v>
      </c>
      <c r="AB71" s="129" t="e">
        <f>'TRIBULAN I'!AB71+'TRIBULAN II'!AB71+'TRIBULAN III'!AB71</f>
        <v>#REF!</v>
      </c>
      <c r="AC71" s="19" t="e">
        <f t="shared" si="40"/>
        <v>#REF!</v>
      </c>
      <c r="AD71" s="129" t="e">
        <f>'TRIBULAN I'!AD71+'TRIBULAN II'!AD71+'TRIBULAN III'!AD71</f>
        <v>#REF!</v>
      </c>
      <c r="AE71" s="19" t="e">
        <f t="shared" si="11"/>
        <v>#REF!</v>
      </c>
      <c r="AF71" s="129" t="e">
        <f>'TRIBULAN I'!AF71+'TRIBULAN II'!AF71+'TRIBULAN III'!AF71</f>
        <v>#REF!</v>
      </c>
      <c r="AG71" s="19" t="e">
        <f t="shared" si="41"/>
        <v>#REF!</v>
      </c>
      <c r="AH71" s="129" t="e">
        <f>'TRIBULAN I'!AH71+'TRIBULAN II'!AH71+'TRIBULAN III'!AH71</f>
        <v>#REF!</v>
      </c>
      <c r="AI71" s="19" t="e">
        <f t="shared" si="13"/>
        <v>#REF!</v>
      </c>
      <c r="AJ71" s="129" t="e">
        <f>'TRIBULAN I'!AJ71+'TRIBULAN II'!AJ71+'TRIBULAN III'!AJ71</f>
        <v>#REF!</v>
      </c>
      <c r="AK71" s="19" t="e">
        <f t="shared" si="42"/>
        <v>#REF!</v>
      </c>
      <c r="AL71" s="129" t="e">
        <f>'TRIBULAN I'!AL71+'TRIBULAN II'!AL71+'TRIBULAN III'!AL71</f>
        <v>#REF!</v>
      </c>
      <c r="AM71" s="129" t="e">
        <f>'TRIBULAN I'!AM71+'TRIBULAN II'!AM71+'TRIBULAN III'!AM71</f>
        <v>#REF!</v>
      </c>
      <c r="AN71" s="129" t="e">
        <f>'TRIBULAN I'!AN71+'TRIBULAN II'!AN71+'TRIBULAN III'!AN71</f>
        <v>#REF!</v>
      </c>
      <c r="AO71" s="129" t="e">
        <f>'TRIBULAN I'!AO71+'TRIBULAN II'!AO71+'TRIBULAN III'!AO71</f>
        <v>#REF!</v>
      </c>
      <c r="AP71" s="129" t="e">
        <f>'TRIBULAN I'!AP71+'TRIBULAN II'!AP71+'TRIBULAN III'!AP71</f>
        <v>#REF!</v>
      </c>
      <c r="AQ71" s="129" t="e">
        <f>'TRIBULAN I'!AQ71+'TRIBULAN II'!AQ71+'TRIBULAN III'!AQ71</f>
        <v>#REF!</v>
      </c>
      <c r="AR71" s="129" t="e">
        <f>'TRIBULAN I'!AR71+'TRIBULAN II'!AR71+'TRIBULAN III'!AR71</f>
        <v>#REF!</v>
      </c>
      <c r="AS71" s="129" t="e">
        <f>'TRIBULAN I'!AS71+'TRIBULAN II'!AS71+'TRIBULAN III'!AS71</f>
        <v>#REF!</v>
      </c>
      <c r="AT71" s="129" t="e">
        <f>'TRIBULAN I'!AT71+'TRIBULAN II'!AT71+'TRIBULAN III'!AT71</f>
        <v>#REF!</v>
      </c>
      <c r="AU71" s="129" t="e">
        <f>'TRIBULAN I'!AU71+'TRIBULAN II'!AU71+'TRIBULAN III'!AU71</f>
        <v>#REF!</v>
      </c>
      <c r="AV71" s="129" t="e">
        <f>'TRIBULAN I'!AV71+'TRIBULAN II'!AV71+'TRIBULAN III'!AV71</f>
        <v>#REF!</v>
      </c>
      <c r="AW71" s="129" t="e">
        <f>'TRIBULAN I'!AW71+'TRIBULAN II'!AW71+'TRIBULAN III'!AW71</f>
        <v>#REF!</v>
      </c>
      <c r="AX71" s="129" t="e">
        <f>'TRIBULAN I'!AX71+'TRIBULAN II'!AX71+'TRIBULAN III'!AX71</f>
        <v>#REF!</v>
      </c>
      <c r="AY71" s="129" t="e">
        <f>'TRIBULAN I'!AY71+'TRIBULAN II'!AY71+'TRIBULAN III'!AY71</f>
        <v>#REF!</v>
      </c>
      <c r="AZ71" s="129" t="e">
        <f>'TRIBULAN I'!AZ71+'TRIBULAN II'!AZ71+'TRIBULAN III'!AZ71</f>
        <v>#REF!</v>
      </c>
      <c r="BA71" s="129" t="e">
        <f>'TRIBULAN I'!BA71+'TRIBULAN II'!BA71+'TRIBULAN III'!BA71</f>
        <v>#REF!</v>
      </c>
      <c r="BB71" s="28" t="e">
        <f t="shared" si="15"/>
        <v>#REF!</v>
      </c>
      <c r="BC71" s="129" t="e">
        <f>'TRIBULAN I'!BC71+'TRIBULAN II'!BC71+'TRIBULAN III'!BC71</f>
        <v>#REF!</v>
      </c>
      <c r="BD71" s="28" t="e">
        <f t="shared" si="16"/>
        <v>#REF!</v>
      </c>
      <c r="BE71" s="129" t="e">
        <f>'TRIBULAN I'!BE71+'TRIBULAN II'!BE71+'TRIBULAN III'!BE71</f>
        <v>#REF!</v>
      </c>
      <c r="BF71" s="29" t="e">
        <f t="shared" si="17"/>
        <v>#REF!</v>
      </c>
      <c r="BG71" s="129" t="e">
        <f>'TRIBULAN I'!BG71+'TRIBULAN II'!BG71+'TRIBULAN III'!BG71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'TRIBULAN I'!BK71+'TRIBULAN II'!BK71+'TRIBULAN III'!BK71</f>
        <v>#REF!</v>
      </c>
      <c r="BL71" s="19" t="e">
        <f t="shared" si="21"/>
        <v>#REF!</v>
      </c>
      <c r="BM71" s="129" t="e">
        <f>'TRIBULAN I'!BM71+'TRIBULAN II'!BM71+'TRIBULAN III'!BM71</f>
        <v>#REF!</v>
      </c>
      <c r="BN71" s="19" t="e">
        <f t="shared" si="22"/>
        <v>#REF!</v>
      </c>
      <c r="BO71" s="129" t="e">
        <f>'TRIBULAN I'!BO71+'TRIBULAN II'!BO71+'TRIBULAN III'!BO71</f>
        <v>#REF!</v>
      </c>
      <c r="BP71" s="19" t="e">
        <f t="shared" si="23"/>
        <v>#REF!</v>
      </c>
      <c r="BQ71" s="129" t="e">
        <f>'TRIBULAN I'!BQ71+'TRIBULAN II'!BQ71+'TRIBULAN III'!BQ71</f>
        <v>#REF!</v>
      </c>
      <c r="BR71" s="19" t="e">
        <f t="shared" si="24"/>
        <v>#REF!</v>
      </c>
      <c r="BS71" s="129" t="e">
        <f>'TRIBULAN I'!BS71+'TRIBULAN II'!BS71+'TRIBULAN III'!BS71</f>
        <v>#REF!</v>
      </c>
      <c r="BT71" s="19" t="e">
        <f t="shared" si="25"/>
        <v>#REF!</v>
      </c>
      <c r="BU71" s="129" t="e">
        <f>'TRIBULAN I'!BU71+'TRIBULAN II'!BU71+'TRIBULAN III'!BU71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98">
        <v>14</v>
      </c>
      <c r="B72" s="199" t="s">
        <v>122</v>
      </c>
      <c r="C72" s="32" t="s">
        <v>123</v>
      </c>
      <c r="D72" s="128" t="e">
        <f>'TRIBULAN I'!D72+'TRIBULAN II'!D72+'TRIBULAN III'!D72</f>
        <v>#REF!</v>
      </c>
      <c r="E72" s="128" t="e">
        <f>'TRIBULAN I'!E72+'TRIBULAN II'!E72+'TRIBULAN III'!E72</f>
        <v>#REF!</v>
      </c>
      <c r="F72" s="128" t="e">
        <f>'TRIBULAN I'!F72+'TRIBULAN II'!F72+'TRIBULAN III'!F72</f>
        <v>#REF!</v>
      </c>
      <c r="G72" s="72" t="e">
        <f t="shared" si="0"/>
        <v>#REF!</v>
      </c>
      <c r="H72" s="128" t="e">
        <f>'TRIBULAN I'!H72+'TRIBULAN II'!H72+'TRIBULAN III'!H72</f>
        <v>#REF!</v>
      </c>
      <c r="I72" s="73" t="e">
        <f t="shared" si="37"/>
        <v>#REF!</v>
      </c>
      <c r="J72" s="128" t="e">
        <f>'TRIBULAN I'!J72+'TRIBULAN II'!J72+'TRIBULAN III'!J72</f>
        <v>#REF!</v>
      </c>
      <c r="K72" s="75" t="e">
        <f t="shared" si="35"/>
        <v>#REF!</v>
      </c>
      <c r="L72" s="128" t="e">
        <f>'TRIBULAN I'!L72+'TRIBULAN II'!L72+'TRIBULAN III'!L72</f>
        <v>#REF!</v>
      </c>
      <c r="M72" s="128" t="e">
        <f>'TRIBULAN I'!M72+'TRIBULAN II'!M72+'TRIBULAN III'!M72</f>
        <v>#REF!</v>
      </c>
      <c r="N72" s="128" t="e">
        <f>'TRIBULAN I'!N72+'TRIBULAN II'!N72+'TRIBULAN III'!N72</f>
        <v>#REF!</v>
      </c>
      <c r="O72" s="72" t="e">
        <f t="shared" si="3"/>
        <v>#REF!</v>
      </c>
      <c r="P72" s="128" t="e">
        <f>'TRIBULAN I'!P72+'TRIBULAN II'!P72+'TRIBULAN III'!P72</f>
        <v>#REF!</v>
      </c>
      <c r="Q72" s="72" t="e">
        <f t="shared" si="36"/>
        <v>#REF!</v>
      </c>
      <c r="R72" s="128" t="e">
        <f>'TRIBULAN I'!R72+'TRIBULAN II'!R72+'TRIBULAN III'!R72</f>
        <v>#REF!</v>
      </c>
      <c r="S72" s="72" t="e">
        <f t="shared" si="5"/>
        <v>#REF!</v>
      </c>
      <c r="T72" s="128" t="e">
        <f>'TRIBULAN I'!T72+'TRIBULAN II'!T72+'TRIBULAN III'!T72</f>
        <v>#REF!</v>
      </c>
      <c r="U72" s="72" t="e">
        <f t="shared" si="38"/>
        <v>#REF!</v>
      </c>
      <c r="V72" s="128" t="e">
        <f>'TRIBULAN I'!V72+'TRIBULAN II'!V72+'TRIBULAN III'!V72</f>
        <v>#REF!</v>
      </c>
      <c r="W72" s="72" t="e">
        <f t="shared" si="7"/>
        <v>#REF!</v>
      </c>
      <c r="X72" s="128" t="e">
        <f>'TRIBULAN I'!X72+'TRIBULAN II'!X72+'TRIBULAN III'!X72</f>
        <v>#REF!</v>
      </c>
      <c r="Y72" s="72" t="e">
        <f t="shared" si="39"/>
        <v>#REF!</v>
      </c>
      <c r="Z72" s="128" t="e">
        <f>'TRIBULAN I'!Z72+'TRIBULAN II'!Z72+'TRIBULAN III'!Z72</f>
        <v>#REF!</v>
      </c>
      <c r="AA72" s="72" t="e">
        <f t="shared" si="9"/>
        <v>#REF!</v>
      </c>
      <c r="AB72" s="128" t="e">
        <f>'TRIBULAN I'!AB72+'TRIBULAN II'!AB72+'TRIBULAN III'!AB72</f>
        <v>#REF!</v>
      </c>
      <c r="AC72" s="72" t="e">
        <f t="shared" si="40"/>
        <v>#REF!</v>
      </c>
      <c r="AD72" s="128" t="e">
        <f>'TRIBULAN I'!AD72+'TRIBULAN II'!AD72+'TRIBULAN III'!AD72</f>
        <v>#REF!</v>
      </c>
      <c r="AE72" s="72" t="e">
        <f t="shared" si="11"/>
        <v>#REF!</v>
      </c>
      <c r="AF72" s="128" t="e">
        <f>'TRIBULAN I'!AF72+'TRIBULAN II'!AF72+'TRIBULAN III'!AF72</f>
        <v>#REF!</v>
      </c>
      <c r="AG72" s="72" t="e">
        <f t="shared" si="41"/>
        <v>#REF!</v>
      </c>
      <c r="AH72" s="128" t="e">
        <f>'TRIBULAN I'!AH72+'TRIBULAN II'!AH72+'TRIBULAN III'!AH72</f>
        <v>#REF!</v>
      </c>
      <c r="AI72" s="72" t="e">
        <f t="shared" si="13"/>
        <v>#REF!</v>
      </c>
      <c r="AJ72" s="128" t="e">
        <f>'TRIBULAN I'!AJ72+'TRIBULAN II'!AJ72+'TRIBULAN III'!AJ72</f>
        <v>#REF!</v>
      </c>
      <c r="AK72" s="72" t="e">
        <f t="shared" si="42"/>
        <v>#REF!</v>
      </c>
      <c r="AL72" s="128" t="e">
        <f>'TRIBULAN I'!AL72+'TRIBULAN II'!AL72+'TRIBULAN III'!AL72</f>
        <v>#REF!</v>
      </c>
      <c r="AM72" s="128" t="e">
        <f>'TRIBULAN I'!AM72+'TRIBULAN II'!AM72+'TRIBULAN III'!AM72</f>
        <v>#REF!</v>
      </c>
      <c r="AN72" s="128" t="e">
        <f>'TRIBULAN I'!AN72+'TRIBULAN II'!AN72+'TRIBULAN III'!AN72</f>
        <v>#REF!</v>
      </c>
      <c r="AO72" s="128" t="e">
        <f>'TRIBULAN I'!AO72+'TRIBULAN II'!AO72+'TRIBULAN III'!AO72</f>
        <v>#REF!</v>
      </c>
      <c r="AP72" s="128" t="e">
        <f>'TRIBULAN I'!AP72+'TRIBULAN II'!AP72+'TRIBULAN III'!AP72</f>
        <v>#REF!</v>
      </c>
      <c r="AQ72" s="128" t="e">
        <f>'TRIBULAN I'!AQ72+'TRIBULAN II'!AQ72+'TRIBULAN III'!AQ72</f>
        <v>#REF!</v>
      </c>
      <c r="AR72" s="128" t="e">
        <f>'TRIBULAN I'!AR72+'TRIBULAN II'!AR72+'TRIBULAN III'!AR72</f>
        <v>#REF!</v>
      </c>
      <c r="AS72" s="128" t="e">
        <f>'TRIBULAN I'!AS72+'TRIBULAN II'!AS72+'TRIBULAN III'!AS72</f>
        <v>#REF!</v>
      </c>
      <c r="AT72" s="128" t="e">
        <f>'TRIBULAN I'!AT72+'TRIBULAN II'!AT72+'TRIBULAN III'!AT72</f>
        <v>#REF!</v>
      </c>
      <c r="AU72" s="128" t="e">
        <f>'TRIBULAN I'!AU72+'TRIBULAN II'!AU72+'TRIBULAN III'!AU72</f>
        <v>#REF!</v>
      </c>
      <c r="AV72" s="128" t="e">
        <f>'TRIBULAN I'!AV72+'TRIBULAN II'!AV72+'TRIBULAN III'!AV72</f>
        <v>#REF!</v>
      </c>
      <c r="AW72" s="128" t="e">
        <f>'TRIBULAN I'!AW72+'TRIBULAN II'!AW72+'TRIBULAN III'!AW72</f>
        <v>#REF!</v>
      </c>
      <c r="AX72" s="128" t="e">
        <f>'TRIBULAN I'!AX72+'TRIBULAN II'!AX72+'TRIBULAN III'!AX72</f>
        <v>#REF!</v>
      </c>
      <c r="AY72" s="128" t="e">
        <f>'TRIBULAN I'!AY72+'TRIBULAN II'!AY72+'TRIBULAN III'!AY72</f>
        <v>#REF!</v>
      </c>
      <c r="AZ72" s="128" t="e">
        <f>'TRIBULAN I'!AZ72+'TRIBULAN II'!AZ72+'TRIBULAN III'!AZ72</f>
        <v>#REF!</v>
      </c>
      <c r="BA72" s="128" t="e">
        <f>'TRIBULAN I'!BA72+'TRIBULAN II'!BA72+'TRIBULAN III'!BA72</f>
        <v>#REF!</v>
      </c>
      <c r="BB72" s="77" t="e">
        <f t="shared" si="15"/>
        <v>#REF!</v>
      </c>
      <c r="BC72" s="128" t="e">
        <f>'TRIBULAN I'!BC72+'TRIBULAN II'!BC72+'TRIBULAN III'!BC72</f>
        <v>#REF!</v>
      </c>
      <c r="BD72" s="77" t="e">
        <f t="shared" si="16"/>
        <v>#REF!</v>
      </c>
      <c r="BE72" s="128" t="e">
        <f>'TRIBULAN I'!BE72+'TRIBULAN II'!BE72+'TRIBULAN III'!BE72</f>
        <v>#REF!</v>
      </c>
      <c r="BF72" s="78" t="e">
        <f t="shared" si="17"/>
        <v>#REF!</v>
      </c>
      <c r="BG72" s="128" t="e">
        <f>'TRIBULAN I'!BG72+'TRIBULAN II'!BG72+'TRIBULAN III'!BG72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'TRIBULAN I'!BK72+'TRIBULAN II'!BK72+'TRIBULAN III'!BK72</f>
        <v>#REF!</v>
      </c>
      <c r="BL72" s="72" t="e">
        <f t="shared" si="21"/>
        <v>#REF!</v>
      </c>
      <c r="BM72" s="128" t="e">
        <f>'TRIBULAN I'!BM72+'TRIBULAN II'!BM72+'TRIBULAN III'!BM72</f>
        <v>#REF!</v>
      </c>
      <c r="BN72" s="72" t="e">
        <f t="shared" si="22"/>
        <v>#REF!</v>
      </c>
      <c r="BO72" s="128" t="e">
        <f>'TRIBULAN I'!BO72+'TRIBULAN II'!BO72+'TRIBULAN III'!BO72</f>
        <v>#REF!</v>
      </c>
      <c r="BP72" s="72" t="e">
        <f t="shared" si="23"/>
        <v>#REF!</v>
      </c>
      <c r="BQ72" s="128" t="e">
        <f>'TRIBULAN I'!BQ72+'TRIBULAN II'!BQ72+'TRIBULAN III'!BQ72</f>
        <v>#REF!</v>
      </c>
      <c r="BR72" s="72" t="e">
        <f t="shared" si="24"/>
        <v>#REF!</v>
      </c>
      <c r="BS72" s="128" t="e">
        <f>'TRIBULAN I'!BS72+'TRIBULAN II'!BS72+'TRIBULAN III'!BS72</f>
        <v>#REF!</v>
      </c>
      <c r="BT72" s="72" t="e">
        <f t="shared" si="25"/>
        <v>#REF!</v>
      </c>
      <c r="BU72" s="128" t="e">
        <f>'TRIBULAN I'!BU72+'TRIBULAN II'!BU72+'TRIBULAN III'!BU72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74"/>
      <c r="B73" s="174"/>
      <c r="C73" s="32" t="s">
        <v>124</v>
      </c>
      <c r="D73" s="128" t="e">
        <f>'TRIBULAN I'!D73+'TRIBULAN II'!D73+'TRIBULAN III'!D73</f>
        <v>#REF!</v>
      </c>
      <c r="E73" s="128" t="e">
        <f>'TRIBULAN I'!E73+'TRIBULAN II'!E73+'TRIBULAN III'!E73</f>
        <v>#REF!</v>
      </c>
      <c r="F73" s="128" t="e">
        <f>'TRIBULAN I'!F73+'TRIBULAN II'!F73+'TRIBULAN III'!F73</f>
        <v>#REF!</v>
      </c>
      <c r="G73" s="72" t="e">
        <f t="shared" si="0"/>
        <v>#REF!</v>
      </c>
      <c r="H73" s="128" t="e">
        <f>'TRIBULAN I'!H73+'TRIBULAN II'!H73+'TRIBULAN III'!H73</f>
        <v>#REF!</v>
      </c>
      <c r="I73" s="73" t="e">
        <f t="shared" si="37"/>
        <v>#REF!</v>
      </c>
      <c r="J73" s="128" t="e">
        <f>'TRIBULAN I'!J73+'TRIBULAN II'!J73+'TRIBULAN III'!J73</f>
        <v>#REF!</v>
      </c>
      <c r="K73" s="75" t="e">
        <f t="shared" si="35"/>
        <v>#REF!</v>
      </c>
      <c r="L73" s="128" t="e">
        <f>'TRIBULAN I'!L73+'TRIBULAN II'!L73+'TRIBULAN III'!L73</f>
        <v>#REF!</v>
      </c>
      <c r="M73" s="128" t="e">
        <f>'TRIBULAN I'!M73+'TRIBULAN II'!M73+'TRIBULAN III'!M73</f>
        <v>#REF!</v>
      </c>
      <c r="N73" s="128" t="e">
        <f>'TRIBULAN I'!N73+'TRIBULAN II'!N73+'TRIBULAN III'!N73</f>
        <v>#REF!</v>
      </c>
      <c r="O73" s="72" t="e">
        <f t="shared" si="3"/>
        <v>#REF!</v>
      </c>
      <c r="P73" s="128" t="e">
        <f>'TRIBULAN I'!P73+'TRIBULAN II'!P73+'TRIBULAN III'!P73</f>
        <v>#REF!</v>
      </c>
      <c r="Q73" s="72" t="e">
        <f t="shared" si="36"/>
        <v>#REF!</v>
      </c>
      <c r="R73" s="128" t="e">
        <f>'TRIBULAN I'!R73+'TRIBULAN II'!R73+'TRIBULAN III'!R73</f>
        <v>#REF!</v>
      </c>
      <c r="S73" s="72" t="e">
        <f t="shared" si="5"/>
        <v>#REF!</v>
      </c>
      <c r="T73" s="128" t="e">
        <f>'TRIBULAN I'!T73+'TRIBULAN II'!T73+'TRIBULAN III'!T73</f>
        <v>#REF!</v>
      </c>
      <c r="U73" s="72" t="e">
        <f t="shared" si="38"/>
        <v>#REF!</v>
      </c>
      <c r="V73" s="128" t="e">
        <f>'TRIBULAN I'!V73+'TRIBULAN II'!V73+'TRIBULAN III'!V73</f>
        <v>#REF!</v>
      </c>
      <c r="W73" s="72" t="e">
        <f t="shared" si="7"/>
        <v>#REF!</v>
      </c>
      <c r="X73" s="128" t="e">
        <f>'TRIBULAN I'!X73+'TRIBULAN II'!X73+'TRIBULAN III'!X73</f>
        <v>#REF!</v>
      </c>
      <c r="Y73" s="72" t="e">
        <f t="shared" si="39"/>
        <v>#REF!</v>
      </c>
      <c r="Z73" s="128" t="e">
        <f>'TRIBULAN I'!Z73+'TRIBULAN II'!Z73+'TRIBULAN III'!Z73</f>
        <v>#REF!</v>
      </c>
      <c r="AA73" s="72" t="e">
        <f t="shared" si="9"/>
        <v>#REF!</v>
      </c>
      <c r="AB73" s="128" t="e">
        <f>'TRIBULAN I'!AB73+'TRIBULAN II'!AB73+'TRIBULAN III'!AB73</f>
        <v>#REF!</v>
      </c>
      <c r="AC73" s="72" t="e">
        <f t="shared" si="40"/>
        <v>#REF!</v>
      </c>
      <c r="AD73" s="128" t="e">
        <f>'TRIBULAN I'!AD73+'TRIBULAN II'!AD73+'TRIBULAN III'!AD73</f>
        <v>#REF!</v>
      </c>
      <c r="AE73" s="72" t="e">
        <f t="shared" si="11"/>
        <v>#REF!</v>
      </c>
      <c r="AF73" s="128" t="e">
        <f>'TRIBULAN I'!AF73+'TRIBULAN II'!AF73+'TRIBULAN III'!AF73</f>
        <v>#REF!</v>
      </c>
      <c r="AG73" s="72" t="e">
        <f t="shared" si="41"/>
        <v>#REF!</v>
      </c>
      <c r="AH73" s="128" t="e">
        <f>'TRIBULAN I'!AH73+'TRIBULAN II'!AH73+'TRIBULAN III'!AH73</f>
        <v>#REF!</v>
      </c>
      <c r="AI73" s="72" t="e">
        <f t="shared" si="13"/>
        <v>#REF!</v>
      </c>
      <c r="AJ73" s="128" t="e">
        <f>'TRIBULAN I'!AJ73+'TRIBULAN II'!AJ73+'TRIBULAN III'!AJ73</f>
        <v>#REF!</v>
      </c>
      <c r="AK73" s="72" t="e">
        <f t="shared" si="42"/>
        <v>#REF!</v>
      </c>
      <c r="AL73" s="128" t="e">
        <f>'TRIBULAN I'!AL73+'TRIBULAN II'!AL73+'TRIBULAN III'!AL73</f>
        <v>#REF!</v>
      </c>
      <c r="AM73" s="128" t="e">
        <f>'TRIBULAN I'!AM73+'TRIBULAN II'!AM73+'TRIBULAN III'!AM73</f>
        <v>#REF!</v>
      </c>
      <c r="AN73" s="128" t="e">
        <f>'TRIBULAN I'!AN73+'TRIBULAN II'!AN73+'TRIBULAN III'!AN73</f>
        <v>#REF!</v>
      </c>
      <c r="AO73" s="128" t="e">
        <f>'TRIBULAN I'!AO73+'TRIBULAN II'!AO73+'TRIBULAN III'!AO73</f>
        <v>#REF!</v>
      </c>
      <c r="AP73" s="128" t="e">
        <f>'TRIBULAN I'!AP73+'TRIBULAN II'!AP73+'TRIBULAN III'!AP73</f>
        <v>#REF!</v>
      </c>
      <c r="AQ73" s="128" t="e">
        <f>'TRIBULAN I'!AQ73+'TRIBULAN II'!AQ73+'TRIBULAN III'!AQ73</f>
        <v>#REF!</v>
      </c>
      <c r="AR73" s="128" t="e">
        <f>'TRIBULAN I'!AR73+'TRIBULAN II'!AR73+'TRIBULAN III'!AR73</f>
        <v>#REF!</v>
      </c>
      <c r="AS73" s="128" t="e">
        <f>'TRIBULAN I'!AS73+'TRIBULAN II'!AS73+'TRIBULAN III'!AS73</f>
        <v>#REF!</v>
      </c>
      <c r="AT73" s="128" t="e">
        <f>'TRIBULAN I'!AT73+'TRIBULAN II'!AT73+'TRIBULAN III'!AT73</f>
        <v>#REF!</v>
      </c>
      <c r="AU73" s="128" t="e">
        <f>'TRIBULAN I'!AU73+'TRIBULAN II'!AU73+'TRIBULAN III'!AU73</f>
        <v>#REF!</v>
      </c>
      <c r="AV73" s="128" t="e">
        <f>'TRIBULAN I'!AV73+'TRIBULAN II'!AV73+'TRIBULAN III'!AV73</f>
        <v>#REF!</v>
      </c>
      <c r="AW73" s="128" t="e">
        <f>'TRIBULAN I'!AW73+'TRIBULAN II'!AW73+'TRIBULAN III'!AW73</f>
        <v>#REF!</v>
      </c>
      <c r="AX73" s="128" t="e">
        <f>'TRIBULAN I'!AX73+'TRIBULAN II'!AX73+'TRIBULAN III'!AX73</f>
        <v>#REF!</v>
      </c>
      <c r="AY73" s="128" t="e">
        <f>'TRIBULAN I'!AY73+'TRIBULAN II'!AY73+'TRIBULAN III'!AY73</f>
        <v>#REF!</v>
      </c>
      <c r="AZ73" s="128" t="e">
        <f>'TRIBULAN I'!AZ73+'TRIBULAN II'!AZ73+'TRIBULAN III'!AZ73</f>
        <v>#REF!</v>
      </c>
      <c r="BA73" s="128" t="e">
        <f>'TRIBULAN I'!BA73+'TRIBULAN II'!BA73+'TRIBULAN III'!BA73</f>
        <v>#REF!</v>
      </c>
      <c r="BB73" s="77" t="e">
        <f t="shared" si="15"/>
        <v>#REF!</v>
      </c>
      <c r="BC73" s="128" t="e">
        <f>'TRIBULAN I'!BC73+'TRIBULAN II'!BC73+'TRIBULAN III'!BC73</f>
        <v>#REF!</v>
      </c>
      <c r="BD73" s="77" t="e">
        <f t="shared" si="16"/>
        <v>#REF!</v>
      </c>
      <c r="BE73" s="128" t="e">
        <f>'TRIBULAN I'!BE73+'TRIBULAN II'!BE73+'TRIBULAN III'!BE73</f>
        <v>#REF!</v>
      </c>
      <c r="BF73" s="78" t="e">
        <f t="shared" si="17"/>
        <v>#REF!</v>
      </c>
      <c r="BG73" s="128" t="e">
        <f>'TRIBULAN I'!BG73+'TRIBULAN II'!BG73+'TRIBULAN III'!BG73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'TRIBULAN I'!BK73+'TRIBULAN II'!BK73+'TRIBULAN III'!BK73</f>
        <v>#REF!</v>
      </c>
      <c r="BL73" s="72" t="e">
        <f t="shared" si="21"/>
        <v>#REF!</v>
      </c>
      <c r="BM73" s="128" t="e">
        <f>'TRIBULAN I'!BM73+'TRIBULAN II'!BM73+'TRIBULAN III'!BM73</f>
        <v>#REF!</v>
      </c>
      <c r="BN73" s="72" t="e">
        <f t="shared" si="22"/>
        <v>#REF!</v>
      </c>
      <c r="BO73" s="128" t="e">
        <f>'TRIBULAN I'!BO73+'TRIBULAN II'!BO73+'TRIBULAN III'!BO73</f>
        <v>#REF!</v>
      </c>
      <c r="BP73" s="72" t="e">
        <f t="shared" si="23"/>
        <v>#REF!</v>
      </c>
      <c r="BQ73" s="128" t="e">
        <f>'TRIBULAN I'!BQ73+'TRIBULAN II'!BQ73+'TRIBULAN III'!BQ73</f>
        <v>#REF!</v>
      </c>
      <c r="BR73" s="72">
        <v>0</v>
      </c>
      <c r="BS73" s="128" t="e">
        <f>'TRIBULAN I'!BS73+'TRIBULAN II'!BS73+'TRIBULAN III'!BS73</f>
        <v>#REF!</v>
      </c>
      <c r="BT73" s="72" t="e">
        <f t="shared" si="25"/>
        <v>#REF!</v>
      </c>
      <c r="BU73" s="128" t="e">
        <f>'TRIBULAN I'!BU73+'TRIBULAN II'!BU73+'TRIBULAN III'!BU73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74"/>
      <c r="B74" s="174"/>
      <c r="C74" s="32" t="s">
        <v>125</v>
      </c>
      <c r="D74" s="128" t="e">
        <f>'TRIBULAN I'!D74+'TRIBULAN II'!D74+'TRIBULAN III'!D74</f>
        <v>#REF!</v>
      </c>
      <c r="E74" s="128" t="e">
        <f>'TRIBULAN I'!E74+'TRIBULAN II'!E74+'TRIBULAN III'!E74</f>
        <v>#REF!</v>
      </c>
      <c r="F74" s="128" t="e">
        <f>'TRIBULAN I'!F74+'TRIBULAN II'!F74+'TRIBULAN III'!F74</f>
        <v>#REF!</v>
      </c>
      <c r="G74" s="72" t="e">
        <f t="shared" si="0"/>
        <v>#REF!</v>
      </c>
      <c r="H74" s="128" t="e">
        <f>'TRIBULAN I'!H74+'TRIBULAN II'!H74+'TRIBULAN III'!H74</f>
        <v>#REF!</v>
      </c>
      <c r="I74" s="73" t="e">
        <f t="shared" si="37"/>
        <v>#REF!</v>
      </c>
      <c r="J74" s="128" t="e">
        <f>'TRIBULAN I'!J74+'TRIBULAN II'!J74+'TRIBULAN III'!J74</f>
        <v>#REF!</v>
      </c>
      <c r="K74" s="75" t="e">
        <f t="shared" si="35"/>
        <v>#REF!</v>
      </c>
      <c r="L74" s="128" t="e">
        <f>'TRIBULAN I'!L74+'TRIBULAN II'!L74+'TRIBULAN III'!L74</f>
        <v>#REF!</v>
      </c>
      <c r="M74" s="128" t="e">
        <f>'TRIBULAN I'!M74+'TRIBULAN II'!M74+'TRIBULAN III'!M74</f>
        <v>#REF!</v>
      </c>
      <c r="N74" s="128" t="e">
        <f>'TRIBULAN I'!N74+'TRIBULAN II'!N74+'TRIBULAN III'!N74</f>
        <v>#REF!</v>
      </c>
      <c r="O74" s="72" t="e">
        <f t="shared" si="3"/>
        <v>#REF!</v>
      </c>
      <c r="P74" s="128" t="e">
        <f>'TRIBULAN I'!P74+'TRIBULAN II'!P74+'TRIBULAN III'!P74</f>
        <v>#REF!</v>
      </c>
      <c r="Q74" s="72" t="e">
        <f t="shared" si="36"/>
        <v>#REF!</v>
      </c>
      <c r="R74" s="128" t="e">
        <f>'TRIBULAN I'!R74+'TRIBULAN II'!R74+'TRIBULAN III'!R74</f>
        <v>#REF!</v>
      </c>
      <c r="S74" s="72" t="e">
        <f t="shared" si="5"/>
        <v>#REF!</v>
      </c>
      <c r="T74" s="128" t="e">
        <f>'TRIBULAN I'!T74+'TRIBULAN II'!T74+'TRIBULAN III'!T74</f>
        <v>#REF!</v>
      </c>
      <c r="U74" s="72" t="e">
        <f t="shared" si="38"/>
        <v>#REF!</v>
      </c>
      <c r="V74" s="128" t="e">
        <f>'TRIBULAN I'!V74+'TRIBULAN II'!V74+'TRIBULAN III'!V74</f>
        <v>#REF!</v>
      </c>
      <c r="W74" s="72" t="e">
        <f t="shared" si="7"/>
        <v>#REF!</v>
      </c>
      <c r="X74" s="128" t="e">
        <f>'TRIBULAN I'!X74+'TRIBULAN II'!X74+'TRIBULAN III'!X74</f>
        <v>#REF!</v>
      </c>
      <c r="Y74" s="72" t="e">
        <f t="shared" si="39"/>
        <v>#REF!</v>
      </c>
      <c r="Z74" s="128" t="e">
        <f>'TRIBULAN I'!Z74+'TRIBULAN II'!Z74+'TRIBULAN III'!Z74</f>
        <v>#REF!</v>
      </c>
      <c r="AA74" s="72" t="e">
        <f t="shared" si="9"/>
        <v>#REF!</v>
      </c>
      <c r="AB74" s="128" t="e">
        <f>'TRIBULAN I'!AB74+'TRIBULAN II'!AB74+'TRIBULAN III'!AB74</f>
        <v>#REF!</v>
      </c>
      <c r="AC74" s="72" t="e">
        <f t="shared" si="40"/>
        <v>#REF!</v>
      </c>
      <c r="AD74" s="128" t="e">
        <f>'TRIBULAN I'!AD74+'TRIBULAN II'!AD74+'TRIBULAN III'!AD74</f>
        <v>#REF!</v>
      </c>
      <c r="AE74" s="72" t="e">
        <f t="shared" si="11"/>
        <v>#REF!</v>
      </c>
      <c r="AF74" s="128" t="e">
        <f>'TRIBULAN I'!AF74+'TRIBULAN II'!AF74+'TRIBULAN III'!AF74</f>
        <v>#REF!</v>
      </c>
      <c r="AG74" s="72" t="e">
        <f t="shared" si="41"/>
        <v>#REF!</v>
      </c>
      <c r="AH74" s="128" t="e">
        <f>'TRIBULAN I'!AH74+'TRIBULAN II'!AH74+'TRIBULAN III'!AH74</f>
        <v>#REF!</v>
      </c>
      <c r="AI74" s="72" t="e">
        <f t="shared" si="13"/>
        <v>#REF!</v>
      </c>
      <c r="AJ74" s="128" t="e">
        <f>'TRIBULAN I'!AJ74+'TRIBULAN II'!AJ74+'TRIBULAN III'!AJ74</f>
        <v>#REF!</v>
      </c>
      <c r="AK74" s="72" t="e">
        <f t="shared" si="42"/>
        <v>#REF!</v>
      </c>
      <c r="AL74" s="128" t="e">
        <f>'TRIBULAN I'!AL74+'TRIBULAN II'!AL74+'TRIBULAN III'!AL74</f>
        <v>#REF!</v>
      </c>
      <c r="AM74" s="128" t="e">
        <f>'TRIBULAN I'!AM74+'TRIBULAN II'!AM74+'TRIBULAN III'!AM74</f>
        <v>#REF!</v>
      </c>
      <c r="AN74" s="128" t="e">
        <f>'TRIBULAN I'!AN74+'TRIBULAN II'!AN74+'TRIBULAN III'!AN74</f>
        <v>#REF!</v>
      </c>
      <c r="AO74" s="128" t="e">
        <f>'TRIBULAN I'!AO74+'TRIBULAN II'!AO74+'TRIBULAN III'!AO74</f>
        <v>#REF!</v>
      </c>
      <c r="AP74" s="128" t="e">
        <f>'TRIBULAN I'!AP74+'TRIBULAN II'!AP74+'TRIBULAN III'!AP74</f>
        <v>#REF!</v>
      </c>
      <c r="AQ74" s="128" t="e">
        <f>'TRIBULAN I'!AQ74+'TRIBULAN II'!AQ74+'TRIBULAN III'!AQ74</f>
        <v>#REF!</v>
      </c>
      <c r="AR74" s="128" t="e">
        <f>'TRIBULAN I'!AR74+'TRIBULAN II'!AR74+'TRIBULAN III'!AR74</f>
        <v>#REF!</v>
      </c>
      <c r="AS74" s="128" t="e">
        <f>'TRIBULAN I'!AS74+'TRIBULAN II'!AS74+'TRIBULAN III'!AS74</f>
        <v>#REF!</v>
      </c>
      <c r="AT74" s="128" t="e">
        <f>'TRIBULAN I'!AT74+'TRIBULAN II'!AT74+'TRIBULAN III'!AT74</f>
        <v>#REF!</v>
      </c>
      <c r="AU74" s="128" t="e">
        <f>'TRIBULAN I'!AU74+'TRIBULAN II'!AU74+'TRIBULAN III'!AU74</f>
        <v>#REF!</v>
      </c>
      <c r="AV74" s="128" t="e">
        <f>'TRIBULAN I'!AV74+'TRIBULAN II'!AV74+'TRIBULAN III'!AV74</f>
        <v>#REF!</v>
      </c>
      <c r="AW74" s="128" t="e">
        <f>'TRIBULAN I'!AW74+'TRIBULAN II'!AW74+'TRIBULAN III'!AW74</f>
        <v>#REF!</v>
      </c>
      <c r="AX74" s="128" t="e">
        <f>'TRIBULAN I'!AX74+'TRIBULAN II'!AX74+'TRIBULAN III'!AX74</f>
        <v>#REF!</v>
      </c>
      <c r="AY74" s="128" t="e">
        <f>'TRIBULAN I'!AY74+'TRIBULAN II'!AY74+'TRIBULAN III'!AY74</f>
        <v>#REF!</v>
      </c>
      <c r="AZ74" s="128" t="e">
        <f>'TRIBULAN I'!AZ74+'TRIBULAN II'!AZ74+'TRIBULAN III'!AZ74</f>
        <v>#REF!</v>
      </c>
      <c r="BA74" s="128" t="e">
        <f>'TRIBULAN I'!BA74+'TRIBULAN II'!BA74+'TRIBULAN III'!BA74</f>
        <v>#REF!</v>
      </c>
      <c r="BB74" s="77" t="e">
        <f t="shared" si="15"/>
        <v>#REF!</v>
      </c>
      <c r="BC74" s="128" t="e">
        <f>'TRIBULAN I'!BC74+'TRIBULAN II'!BC74+'TRIBULAN III'!BC74</f>
        <v>#REF!</v>
      </c>
      <c r="BD74" s="77" t="e">
        <f t="shared" si="16"/>
        <v>#REF!</v>
      </c>
      <c r="BE74" s="128" t="e">
        <f>'TRIBULAN I'!BE74+'TRIBULAN II'!BE74+'TRIBULAN III'!BE74</f>
        <v>#REF!</v>
      </c>
      <c r="BF74" s="78" t="e">
        <f t="shared" si="17"/>
        <v>#REF!</v>
      </c>
      <c r="BG74" s="128" t="e">
        <f>'TRIBULAN I'!BG74+'TRIBULAN II'!BG74+'TRIBULAN III'!BG74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'TRIBULAN I'!BK74+'TRIBULAN II'!BK74+'TRIBULAN III'!BK74</f>
        <v>#REF!</v>
      </c>
      <c r="BL74" s="72" t="e">
        <f t="shared" si="21"/>
        <v>#REF!</v>
      </c>
      <c r="BM74" s="128" t="e">
        <f>'TRIBULAN I'!BM74+'TRIBULAN II'!BM74+'TRIBULAN III'!BM74</f>
        <v>#REF!</v>
      </c>
      <c r="BN74" s="72" t="e">
        <f t="shared" si="22"/>
        <v>#REF!</v>
      </c>
      <c r="BO74" s="128" t="e">
        <f>'TRIBULAN I'!BO74+'TRIBULAN II'!BO74+'TRIBULAN III'!BO74</f>
        <v>#REF!</v>
      </c>
      <c r="BP74" s="72" t="e">
        <f t="shared" si="23"/>
        <v>#REF!</v>
      </c>
      <c r="BQ74" s="128" t="e">
        <f>'TRIBULAN I'!BQ74+'TRIBULAN II'!BQ74+'TRIBULAN III'!BQ74</f>
        <v>#REF!</v>
      </c>
      <c r="BR74" s="72" t="e">
        <f t="shared" ref="BR74:BR85" si="43">(BQ74/AZ74*100)</f>
        <v>#REF!</v>
      </c>
      <c r="BS74" s="128" t="e">
        <f>'TRIBULAN I'!BS74+'TRIBULAN II'!BS74+'TRIBULAN III'!BS74</f>
        <v>#REF!</v>
      </c>
      <c r="BT74" s="72" t="e">
        <f t="shared" si="25"/>
        <v>#REF!</v>
      </c>
      <c r="BU74" s="128" t="e">
        <f>'TRIBULAN I'!BU74+'TRIBULAN II'!BU74+'TRIBULAN III'!BU74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75"/>
      <c r="B75" s="175"/>
      <c r="C75" s="32" t="s">
        <v>126</v>
      </c>
      <c r="D75" s="128" t="e">
        <f>'TRIBULAN I'!D75+'TRIBULAN II'!D75+'TRIBULAN III'!D75</f>
        <v>#REF!</v>
      </c>
      <c r="E75" s="128" t="e">
        <f>'TRIBULAN I'!E75+'TRIBULAN II'!E75+'TRIBULAN III'!E75</f>
        <v>#REF!</v>
      </c>
      <c r="F75" s="128" t="e">
        <f>'TRIBULAN I'!F75+'TRIBULAN II'!F75+'TRIBULAN III'!F75</f>
        <v>#REF!</v>
      </c>
      <c r="G75" s="72" t="e">
        <f t="shared" si="0"/>
        <v>#REF!</v>
      </c>
      <c r="H75" s="128" t="e">
        <f>'TRIBULAN I'!H75+'TRIBULAN II'!H75+'TRIBULAN III'!H75</f>
        <v>#REF!</v>
      </c>
      <c r="I75" s="73" t="e">
        <f t="shared" si="37"/>
        <v>#REF!</v>
      </c>
      <c r="J75" s="128" t="e">
        <f>'TRIBULAN I'!J75+'TRIBULAN II'!J75+'TRIBULAN III'!J75</f>
        <v>#REF!</v>
      </c>
      <c r="K75" s="75" t="e">
        <f t="shared" si="35"/>
        <v>#REF!</v>
      </c>
      <c r="L75" s="128" t="e">
        <f>'TRIBULAN I'!L75+'TRIBULAN II'!L75+'TRIBULAN III'!L75</f>
        <v>#REF!</v>
      </c>
      <c r="M75" s="128" t="e">
        <f>'TRIBULAN I'!M75+'TRIBULAN II'!M75+'TRIBULAN III'!M75</f>
        <v>#REF!</v>
      </c>
      <c r="N75" s="128" t="e">
        <f>'TRIBULAN I'!N75+'TRIBULAN II'!N75+'TRIBULAN III'!N75</f>
        <v>#REF!</v>
      </c>
      <c r="O75" s="72" t="e">
        <f t="shared" si="3"/>
        <v>#REF!</v>
      </c>
      <c r="P75" s="128" t="e">
        <f>'TRIBULAN I'!P75+'TRIBULAN II'!P75+'TRIBULAN III'!P75</f>
        <v>#REF!</v>
      </c>
      <c r="Q75" s="72" t="e">
        <f t="shared" si="36"/>
        <v>#REF!</v>
      </c>
      <c r="R75" s="128" t="e">
        <f>'TRIBULAN I'!R75+'TRIBULAN II'!R75+'TRIBULAN III'!R75</f>
        <v>#REF!</v>
      </c>
      <c r="S75" s="72">
        <v>0</v>
      </c>
      <c r="T75" s="128" t="e">
        <f>'TRIBULAN I'!T75+'TRIBULAN II'!T75+'TRIBULAN III'!T75</f>
        <v>#REF!</v>
      </c>
      <c r="U75" s="72" t="e">
        <f t="shared" si="38"/>
        <v>#REF!</v>
      </c>
      <c r="V75" s="128" t="e">
        <f>'TRIBULAN I'!V75+'TRIBULAN II'!V75+'TRIBULAN III'!V75</f>
        <v>#REF!</v>
      </c>
      <c r="W75" s="72" t="e">
        <f t="shared" si="7"/>
        <v>#REF!</v>
      </c>
      <c r="X75" s="128" t="e">
        <f>'TRIBULAN I'!X75+'TRIBULAN II'!X75+'TRIBULAN III'!X75</f>
        <v>#REF!</v>
      </c>
      <c r="Y75" s="72" t="e">
        <f t="shared" si="39"/>
        <v>#REF!</v>
      </c>
      <c r="Z75" s="128" t="e">
        <f>'TRIBULAN I'!Z75+'TRIBULAN II'!Z75+'TRIBULAN III'!Z75</f>
        <v>#REF!</v>
      </c>
      <c r="AA75" s="72" t="e">
        <f t="shared" si="9"/>
        <v>#REF!</v>
      </c>
      <c r="AB75" s="128" t="e">
        <f>'TRIBULAN I'!AB75+'TRIBULAN II'!AB75+'TRIBULAN III'!AB75</f>
        <v>#REF!</v>
      </c>
      <c r="AC75" s="72" t="e">
        <f t="shared" si="40"/>
        <v>#REF!</v>
      </c>
      <c r="AD75" s="128" t="e">
        <f>'TRIBULAN I'!AD75+'TRIBULAN II'!AD75+'TRIBULAN III'!AD75</f>
        <v>#REF!</v>
      </c>
      <c r="AE75" s="72" t="e">
        <f t="shared" si="11"/>
        <v>#REF!</v>
      </c>
      <c r="AF75" s="128" t="e">
        <f>'TRIBULAN I'!AF75+'TRIBULAN II'!AF75+'TRIBULAN III'!AF75</f>
        <v>#REF!</v>
      </c>
      <c r="AG75" s="72" t="e">
        <f t="shared" si="41"/>
        <v>#REF!</v>
      </c>
      <c r="AH75" s="128" t="e">
        <f>'TRIBULAN I'!AH75+'TRIBULAN II'!AH75+'TRIBULAN III'!AH75</f>
        <v>#REF!</v>
      </c>
      <c r="AI75" s="72" t="e">
        <f t="shared" si="13"/>
        <v>#REF!</v>
      </c>
      <c r="AJ75" s="128" t="e">
        <f>'TRIBULAN I'!AJ75+'TRIBULAN II'!AJ75+'TRIBULAN III'!AJ75</f>
        <v>#REF!</v>
      </c>
      <c r="AK75" s="72" t="e">
        <f t="shared" si="42"/>
        <v>#REF!</v>
      </c>
      <c r="AL75" s="128" t="e">
        <f>'TRIBULAN I'!AL75+'TRIBULAN II'!AL75+'TRIBULAN III'!AL75</f>
        <v>#REF!</v>
      </c>
      <c r="AM75" s="128" t="e">
        <f>'TRIBULAN I'!AM75+'TRIBULAN II'!AM75+'TRIBULAN III'!AM75</f>
        <v>#REF!</v>
      </c>
      <c r="AN75" s="128" t="e">
        <f>'TRIBULAN I'!AN75+'TRIBULAN II'!AN75+'TRIBULAN III'!AN75</f>
        <v>#REF!</v>
      </c>
      <c r="AO75" s="128" t="e">
        <f>'TRIBULAN I'!AO75+'TRIBULAN II'!AO75+'TRIBULAN III'!AO75</f>
        <v>#REF!</v>
      </c>
      <c r="AP75" s="128" t="e">
        <f>'TRIBULAN I'!AP75+'TRIBULAN II'!AP75+'TRIBULAN III'!AP75</f>
        <v>#REF!</v>
      </c>
      <c r="AQ75" s="128" t="e">
        <f>'TRIBULAN I'!AQ75+'TRIBULAN II'!AQ75+'TRIBULAN III'!AQ75</f>
        <v>#REF!</v>
      </c>
      <c r="AR75" s="128" t="e">
        <f>'TRIBULAN I'!AR75+'TRIBULAN II'!AR75+'TRIBULAN III'!AR75</f>
        <v>#REF!</v>
      </c>
      <c r="AS75" s="128" t="e">
        <f>'TRIBULAN I'!AS75+'TRIBULAN II'!AS75+'TRIBULAN III'!AS75</f>
        <v>#REF!</v>
      </c>
      <c r="AT75" s="128" t="e">
        <f>'TRIBULAN I'!AT75+'TRIBULAN II'!AT75+'TRIBULAN III'!AT75</f>
        <v>#REF!</v>
      </c>
      <c r="AU75" s="128" t="e">
        <f>'TRIBULAN I'!AU75+'TRIBULAN II'!AU75+'TRIBULAN III'!AU75</f>
        <v>#REF!</v>
      </c>
      <c r="AV75" s="128" t="e">
        <f>'TRIBULAN I'!AV75+'TRIBULAN II'!AV75+'TRIBULAN III'!AV75</f>
        <v>#REF!</v>
      </c>
      <c r="AW75" s="128" t="e">
        <f>'TRIBULAN I'!AW75+'TRIBULAN II'!AW75+'TRIBULAN III'!AW75</f>
        <v>#REF!</v>
      </c>
      <c r="AX75" s="128" t="e">
        <f>'TRIBULAN I'!AX75+'TRIBULAN II'!AX75+'TRIBULAN III'!AX75</f>
        <v>#REF!</v>
      </c>
      <c r="AY75" s="128" t="e">
        <f>'TRIBULAN I'!AY75+'TRIBULAN II'!AY75+'TRIBULAN III'!AY75</f>
        <v>#REF!</v>
      </c>
      <c r="AZ75" s="128" t="e">
        <f>'TRIBULAN I'!AZ75+'TRIBULAN II'!AZ75+'TRIBULAN III'!AZ75</f>
        <v>#REF!</v>
      </c>
      <c r="BA75" s="128" t="e">
        <f>'TRIBULAN I'!BA75+'TRIBULAN II'!BA75+'TRIBULAN III'!BA75</f>
        <v>#REF!</v>
      </c>
      <c r="BB75" s="77" t="e">
        <f t="shared" si="15"/>
        <v>#REF!</v>
      </c>
      <c r="BC75" s="128" t="e">
        <f>'TRIBULAN I'!BC75+'TRIBULAN II'!BC75+'TRIBULAN III'!BC75</f>
        <v>#REF!</v>
      </c>
      <c r="BD75" s="77" t="e">
        <f t="shared" si="16"/>
        <v>#REF!</v>
      </c>
      <c r="BE75" s="128" t="e">
        <f>'TRIBULAN I'!BE75+'TRIBULAN II'!BE75+'TRIBULAN III'!BE75</f>
        <v>#REF!</v>
      </c>
      <c r="BF75" s="78" t="e">
        <f t="shared" si="17"/>
        <v>#REF!</v>
      </c>
      <c r="BG75" s="128" t="e">
        <f>'TRIBULAN I'!BG75+'TRIBULAN II'!BG75+'TRIBULAN III'!BG75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'TRIBULAN I'!BK75+'TRIBULAN II'!BK75+'TRIBULAN III'!BK75</f>
        <v>#REF!</v>
      </c>
      <c r="BL75" s="72" t="e">
        <f t="shared" si="21"/>
        <v>#REF!</v>
      </c>
      <c r="BM75" s="128" t="e">
        <f>'TRIBULAN I'!BM75+'TRIBULAN II'!BM75+'TRIBULAN III'!BM75</f>
        <v>#REF!</v>
      </c>
      <c r="BN75" s="72" t="e">
        <f t="shared" si="22"/>
        <v>#REF!</v>
      </c>
      <c r="BO75" s="128" t="e">
        <f>'TRIBULAN I'!BO75+'TRIBULAN II'!BO75+'TRIBULAN III'!BO75</f>
        <v>#REF!</v>
      </c>
      <c r="BP75" s="72" t="e">
        <f t="shared" si="23"/>
        <v>#REF!</v>
      </c>
      <c r="BQ75" s="128" t="e">
        <f>'TRIBULAN I'!BQ75+'TRIBULAN II'!BQ75+'TRIBULAN III'!BQ75</f>
        <v>#REF!</v>
      </c>
      <c r="BR75" s="72" t="e">
        <f t="shared" si="43"/>
        <v>#REF!</v>
      </c>
      <c r="BS75" s="128" t="e">
        <f>'TRIBULAN I'!BS75+'TRIBULAN II'!BS75+'TRIBULAN III'!BS75</f>
        <v>#REF!</v>
      </c>
      <c r="BT75" s="72" t="e">
        <f t="shared" si="25"/>
        <v>#REF!</v>
      </c>
      <c r="BU75" s="128" t="e">
        <f>'TRIBULAN I'!BU75+'TRIBULAN II'!BU75+'TRIBULAN III'!BU75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'TRIBULAN I'!D76+'TRIBULAN II'!D76+'TRIBULAN III'!D76</f>
        <v>#REF!</v>
      </c>
      <c r="E76" s="129" t="e">
        <f>'TRIBULAN I'!E76+'TRIBULAN II'!E76+'TRIBULAN III'!E76</f>
        <v>#REF!</v>
      </c>
      <c r="F76" s="129" t="e">
        <f>'TRIBULAN I'!F76+'TRIBULAN II'!F76+'TRIBULAN III'!F76</f>
        <v>#REF!</v>
      </c>
      <c r="G76" s="19" t="e">
        <f t="shared" si="0"/>
        <v>#REF!</v>
      </c>
      <c r="H76" s="129" t="e">
        <f>'TRIBULAN I'!H76+'TRIBULAN II'!H76+'TRIBULAN III'!H76</f>
        <v>#REF!</v>
      </c>
      <c r="I76" s="21" t="e">
        <f t="shared" si="37"/>
        <v>#REF!</v>
      </c>
      <c r="J76" s="129" t="e">
        <f>'TRIBULAN I'!J76+'TRIBULAN II'!J76+'TRIBULAN III'!J76</f>
        <v>#REF!</v>
      </c>
      <c r="K76" s="23" t="e">
        <f t="shared" si="35"/>
        <v>#REF!</v>
      </c>
      <c r="L76" s="129" t="e">
        <f>'TRIBULAN I'!L76+'TRIBULAN II'!L76+'TRIBULAN III'!L76</f>
        <v>#REF!</v>
      </c>
      <c r="M76" s="129" t="e">
        <f>'TRIBULAN I'!M76+'TRIBULAN II'!M76+'TRIBULAN III'!M76</f>
        <v>#REF!</v>
      </c>
      <c r="N76" s="129" t="e">
        <f>'TRIBULAN I'!N76+'TRIBULAN II'!N76+'TRIBULAN III'!N76</f>
        <v>#REF!</v>
      </c>
      <c r="O76" s="19" t="e">
        <f t="shared" si="3"/>
        <v>#REF!</v>
      </c>
      <c r="P76" s="129" t="e">
        <f>'TRIBULAN I'!P76+'TRIBULAN II'!P76+'TRIBULAN III'!P76</f>
        <v>#REF!</v>
      </c>
      <c r="Q76" s="19" t="e">
        <f t="shared" si="36"/>
        <v>#REF!</v>
      </c>
      <c r="R76" s="129" t="e">
        <f>'TRIBULAN I'!R76+'TRIBULAN II'!R76+'TRIBULAN III'!R76</f>
        <v>#REF!</v>
      </c>
      <c r="S76" s="19" t="e">
        <f t="shared" ref="S76:S85" si="44">(R76/D76*100)</f>
        <v>#REF!</v>
      </c>
      <c r="T76" s="129" t="e">
        <f>'TRIBULAN I'!T76+'TRIBULAN II'!T76+'TRIBULAN III'!T76</f>
        <v>#REF!</v>
      </c>
      <c r="U76" s="19" t="e">
        <f t="shared" si="38"/>
        <v>#REF!</v>
      </c>
      <c r="V76" s="129" t="e">
        <f>'TRIBULAN I'!V76+'TRIBULAN II'!V76+'TRIBULAN III'!V76</f>
        <v>#REF!</v>
      </c>
      <c r="W76" s="19" t="e">
        <f t="shared" si="7"/>
        <v>#REF!</v>
      </c>
      <c r="X76" s="129" t="e">
        <f>'TRIBULAN I'!X76+'TRIBULAN II'!X76+'TRIBULAN III'!X76</f>
        <v>#REF!</v>
      </c>
      <c r="Y76" s="19" t="e">
        <f t="shared" si="39"/>
        <v>#REF!</v>
      </c>
      <c r="Z76" s="129" t="e">
        <f>'TRIBULAN I'!Z76+'TRIBULAN II'!Z76+'TRIBULAN III'!Z76</f>
        <v>#REF!</v>
      </c>
      <c r="AA76" s="19" t="e">
        <f t="shared" si="9"/>
        <v>#REF!</v>
      </c>
      <c r="AB76" s="129" t="e">
        <f>'TRIBULAN I'!AB76+'TRIBULAN II'!AB76+'TRIBULAN III'!AB76</f>
        <v>#REF!</v>
      </c>
      <c r="AC76" s="19" t="e">
        <f t="shared" si="40"/>
        <v>#REF!</v>
      </c>
      <c r="AD76" s="129" t="e">
        <f>'TRIBULAN I'!AD76+'TRIBULAN II'!AD76+'TRIBULAN III'!AD76</f>
        <v>#REF!</v>
      </c>
      <c r="AE76" s="19" t="e">
        <f t="shared" si="11"/>
        <v>#REF!</v>
      </c>
      <c r="AF76" s="129" t="e">
        <f>'TRIBULAN I'!AF76+'TRIBULAN II'!AF76+'TRIBULAN III'!AF76</f>
        <v>#REF!</v>
      </c>
      <c r="AG76" s="19" t="e">
        <f t="shared" si="41"/>
        <v>#REF!</v>
      </c>
      <c r="AH76" s="129" t="e">
        <f>'TRIBULAN I'!AH76+'TRIBULAN II'!AH76+'TRIBULAN III'!AH76</f>
        <v>#REF!</v>
      </c>
      <c r="AI76" s="19" t="e">
        <f t="shared" si="13"/>
        <v>#REF!</v>
      </c>
      <c r="AJ76" s="129" t="e">
        <f>'TRIBULAN I'!AJ76+'TRIBULAN II'!AJ76+'TRIBULAN III'!AJ76</f>
        <v>#REF!</v>
      </c>
      <c r="AK76" s="19" t="e">
        <f t="shared" si="42"/>
        <v>#REF!</v>
      </c>
      <c r="AL76" s="129" t="e">
        <f>'TRIBULAN I'!AL76+'TRIBULAN II'!AL76+'TRIBULAN III'!AL76</f>
        <v>#REF!</v>
      </c>
      <c r="AM76" s="129" t="e">
        <f>'TRIBULAN I'!AM76+'TRIBULAN II'!AM76+'TRIBULAN III'!AM76</f>
        <v>#REF!</v>
      </c>
      <c r="AN76" s="129" t="e">
        <f>'TRIBULAN I'!AN76+'TRIBULAN II'!AN76+'TRIBULAN III'!AN76</f>
        <v>#REF!</v>
      </c>
      <c r="AO76" s="129" t="e">
        <f>'TRIBULAN I'!AO76+'TRIBULAN II'!AO76+'TRIBULAN III'!AO76</f>
        <v>#REF!</v>
      </c>
      <c r="AP76" s="129" t="e">
        <f>'TRIBULAN I'!AP76+'TRIBULAN II'!AP76+'TRIBULAN III'!AP76</f>
        <v>#REF!</v>
      </c>
      <c r="AQ76" s="129" t="e">
        <f>'TRIBULAN I'!AQ76+'TRIBULAN II'!AQ76+'TRIBULAN III'!AQ76</f>
        <v>#REF!</v>
      </c>
      <c r="AR76" s="129" t="e">
        <f>'TRIBULAN I'!AR76+'TRIBULAN II'!AR76+'TRIBULAN III'!AR76</f>
        <v>#REF!</v>
      </c>
      <c r="AS76" s="129" t="e">
        <f>'TRIBULAN I'!AS76+'TRIBULAN II'!AS76+'TRIBULAN III'!AS76</f>
        <v>#REF!</v>
      </c>
      <c r="AT76" s="129" t="e">
        <f>'TRIBULAN I'!AT76+'TRIBULAN II'!AT76+'TRIBULAN III'!AT76</f>
        <v>#REF!</v>
      </c>
      <c r="AU76" s="129" t="e">
        <f>'TRIBULAN I'!AU76+'TRIBULAN II'!AU76+'TRIBULAN III'!AU76</f>
        <v>#REF!</v>
      </c>
      <c r="AV76" s="129" t="e">
        <f>'TRIBULAN I'!AV76+'TRIBULAN II'!AV76+'TRIBULAN III'!AV76</f>
        <v>#REF!</v>
      </c>
      <c r="AW76" s="129" t="e">
        <f>'TRIBULAN I'!AW76+'TRIBULAN II'!AW76+'TRIBULAN III'!AW76</f>
        <v>#REF!</v>
      </c>
      <c r="AX76" s="129" t="e">
        <f>'TRIBULAN I'!AX76+'TRIBULAN II'!AX76+'TRIBULAN III'!AX76</f>
        <v>#REF!</v>
      </c>
      <c r="AY76" s="129" t="e">
        <f>'TRIBULAN I'!AY76+'TRIBULAN II'!AY76+'TRIBULAN III'!AY76</f>
        <v>#REF!</v>
      </c>
      <c r="AZ76" s="129" t="e">
        <f>'TRIBULAN I'!AZ76+'TRIBULAN II'!AZ76+'TRIBULAN III'!AZ76</f>
        <v>#REF!</v>
      </c>
      <c r="BA76" s="129" t="e">
        <f>'TRIBULAN I'!BA76+'TRIBULAN II'!BA76+'TRIBULAN III'!BA76</f>
        <v>#REF!</v>
      </c>
      <c r="BB76" s="28" t="e">
        <f t="shared" si="15"/>
        <v>#REF!</v>
      </c>
      <c r="BC76" s="129" t="e">
        <f>'TRIBULAN I'!BC76+'TRIBULAN II'!BC76+'TRIBULAN III'!BC76</f>
        <v>#REF!</v>
      </c>
      <c r="BD76" s="28" t="e">
        <f t="shared" si="16"/>
        <v>#REF!</v>
      </c>
      <c r="BE76" s="129" t="e">
        <f>'TRIBULAN I'!BE76+'TRIBULAN II'!BE76+'TRIBULAN III'!BE76</f>
        <v>#REF!</v>
      </c>
      <c r="BF76" s="29" t="e">
        <f t="shared" si="17"/>
        <v>#REF!</v>
      </c>
      <c r="BG76" s="129" t="e">
        <f>'TRIBULAN I'!BG76+'TRIBULAN II'!BG76+'TRIBULAN III'!BG76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'TRIBULAN I'!BK76+'TRIBULAN II'!BK76+'TRIBULAN III'!BK76</f>
        <v>#REF!</v>
      </c>
      <c r="BL76" s="19" t="e">
        <f t="shared" si="21"/>
        <v>#REF!</v>
      </c>
      <c r="BM76" s="129" t="e">
        <f>'TRIBULAN I'!BM76+'TRIBULAN II'!BM76+'TRIBULAN III'!BM76</f>
        <v>#REF!</v>
      </c>
      <c r="BN76" s="19" t="e">
        <f t="shared" si="22"/>
        <v>#REF!</v>
      </c>
      <c r="BO76" s="129" t="e">
        <f>'TRIBULAN I'!BO76+'TRIBULAN II'!BO76+'TRIBULAN III'!BO76</f>
        <v>#REF!</v>
      </c>
      <c r="BP76" s="19" t="e">
        <f t="shared" si="23"/>
        <v>#REF!</v>
      </c>
      <c r="BQ76" s="129" t="e">
        <f>'TRIBULAN I'!BQ76+'TRIBULAN II'!BQ76+'TRIBULAN III'!BQ76</f>
        <v>#REF!</v>
      </c>
      <c r="BR76" s="19" t="e">
        <f t="shared" si="43"/>
        <v>#REF!</v>
      </c>
      <c r="BS76" s="129" t="e">
        <f>'TRIBULAN I'!BS76+'TRIBULAN II'!BS76+'TRIBULAN III'!BS76</f>
        <v>#REF!</v>
      </c>
      <c r="BT76" s="19" t="e">
        <f t="shared" si="25"/>
        <v>#REF!</v>
      </c>
      <c r="BU76" s="129" t="e">
        <f>'TRIBULAN I'!BU76+'TRIBULAN II'!BU76+'TRIBULAN III'!BU76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98">
        <v>15</v>
      </c>
      <c r="B77" s="198" t="s">
        <v>127</v>
      </c>
      <c r="C77" s="32" t="s">
        <v>128</v>
      </c>
      <c r="D77" s="128" t="e">
        <f>'TRIBULAN I'!D77+'TRIBULAN II'!D77+'TRIBULAN III'!D77</f>
        <v>#REF!</v>
      </c>
      <c r="E77" s="128" t="e">
        <f>'TRIBULAN I'!E77+'TRIBULAN II'!E77+'TRIBULAN III'!E77</f>
        <v>#REF!</v>
      </c>
      <c r="F77" s="128" t="e">
        <f>'TRIBULAN I'!F77+'TRIBULAN II'!F77+'TRIBULAN III'!F77</f>
        <v>#REF!</v>
      </c>
      <c r="G77" s="19" t="e">
        <f t="shared" si="0"/>
        <v>#REF!</v>
      </c>
      <c r="H77" s="128" t="e">
        <f>'TRIBULAN I'!H77+'TRIBULAN II'!H77+'TRIBULAN III'!H77</f>
        <v>#REF!</v>
      </c>
      <c r="I77" s="21" t="e">
        <f t="shared" si="37"/>
        <v>#REF!</v>
      </c>
      <c r="J77" s="128" t="e">
        <f>'TRIBULAN I'!J77+'TRIBULAN II'!J77+'TRIBULAN III'!J77</f>
        <v>#REF!</v>
      </c>
      <c r="K77" s="23" t="e">
        <f t="shared" si="35"/>
        <v>#REF!</v>
      </c>
      <c r="L77" s="128" t="e">
        <f>'TRIBULAN I'!L77+'TRIBULAN II'!L77+'TRIBULAN III'!L77</f>
        <v>#REF!</v>
      </c>
      <c r="M77" s="128" t="e">
        <f>'TRIBULAN I'!M77+'TRIBULAN II'!M77+'TRIBULAN III'!M77</f>
        <v>#REF!</v>
      </c>
      <c r="N77" s="128" t="e">
        <f>'TRIBULAN I'!N77+'TRIBULAN II'!N77+'TRIBULAN III'!N77</f>
        <v>#REF!</v>
      </c>
      <c r="O77" s="19" t="e">
        <f t="shared" si="3"/>
        <v>#REF!</v>
      </c>
      <c r="P77" s="128" t="e">
        <f>'TRIBULAN I'!P77+'TRIBULAN II'!P77+'TRIBULAN III'!P77</f>
        <v>#REF!</v>
      </c>
      <c r="Q77" s="19" t="e">
        <f t="shared" si="36"/>
        <v>#REF!</v>
      </c>
      <c r="R77" s="128" t="e">
        <f>'TRIBULAN I'!R77+'TRIBULAN II'!R77+'TRIBULAN III'!R77</f>
        <v>#REF!</v>
      </c>
      <c r="S77" s="19" t="e">
        <f t="shared" si="44"/>
        <v>#REF!</v>
      </c>
      <c r="T77" s="128" t="e">
        <f>'TRIBULAN I'!T77+'TRIBULAN II'!T77+'TRIBULAN III'!T77</f>
        <v>#REF!</v>
      </c>
      <c r="U77" s="19" t="e">
        <f t="shared" si="38"/>
        <v>#REF!</v>
      </c>
      <c r="V77" s="128" t="e">
        <f>'TRIBULAN I'!V77+'TRIBULAN II'!V77+'TRIBULAN III'!V77</f>
        <v>#REF!</v>
      </c>
      <c r="W77" s="19" t="e">
        <f t="shared" si="7"/>
        <v>#REF!</v>
      </c>
      <c r="X77" s="128" t="e">
        <f>'TRIBULAN I'!X77+'TRIBULAN II'!X77+'TRIBULAN III'!X77</f>
        <v>#REF!</v>
      </c>
      <c r="Y77" s="19" t="e">
        <f t="shared" si="39"/>
        <v>#REF!</v>
      </c>
      <c r="Z77" s="128" t="e">
        <f>'TRIBULAN I'!Z77+'TRIBULAN II'!Z77+'TRIBULAN III'!Z77</f>
        <v>#REF!</v>
      </c>
      <c r="AA77" s="19" t="e">
        <f t="shared" si="9"/>
        <v>#REF!</v>
      </c>
      <c r="AB77" s="128" t="e">
        <f>'TRIBULAN I'!AB77+'TRIBULAN II'!AB77+'TRIBULAN III'!AB77</f>
        <v>#REF!</v>
      </c>
      <c r="AC77" s="19" t="e">
        <f t="shared" si="40"/>
        <v>#REF!</v>
      </c>
      <c r="AD77" s="128" t="e">
        <f>'TRIBULAN I'!AD77+'TRIBULAN II'!AD77+'TRIBULAN III'!AD77</f>
        <v>#REF!</v>
      </c>
      <c r="AE77" s="19" t="e">
        <f t="shared" si="11"/>
        <v>#REF!</v>
      </c>
      <c r="AF77" s="128" t="e">
        <f>'TRIBULAN I'!AF77+'TRIBULAN II'!AF77+'TRIBULAN III'!AF77</f>
        <v>#REF!</v>
      </c>
      <c r="AG77" s="19" t="e">
        <f t="shared" si="41"/>
        <v>#REF!</v>
      </c>
      <c r="AH77" s="128" t="e">
        <f>'TRIBULAN I'!AH77+'TRIBULAN II'!AH77+'TRIBULAN III'!AH77</f>
        <v>#REF!</v>
      </c>
      <c r="AI77" s="19" t="e">
        <f t="shared" si="13"/>
        <v>#REF!</v>
      </c>
      <c r="AJ77" s="128" t="e">
        <f>'TRIBULAN I'!AJ77+'TRIBULAN II'!AJ77+'TRIBULAN III'!AJ77</f>
        <v>#REF!</v>
      </c>
      <c r="AK77" s="19" t="e">
        <f t="shared" si="42"/>
        <v>#REF!</v>
      </c>
      <c r="AL77" s="128" t="e">
        <f>'TRIBULAN I'!AL77+'TRIBULAN II'!AL77+'TRIBULAN III'!AL77</f>
        <v>#REF!</v>
      </c>
      <c r="AM77" s="128" t="e">
        <f>'TRIBULAN I'!AM77+'TRIBULAN II'!AM77+'TRIBULAN III'!AM77</f>
        <v>#REF!</v>
      </c>
      <c r="AN77" s="128" t="e">
        <f>'TRIBULAN I'!AN77+'TRIBULAN II'!AN77+'TRIBULAN III'!AN77</f>
        <v>#REF!</v>
      </c>
      <c r="AO77" s="128" t="e">
        <f>'TRIBULAN I'!AO77+'TRIBULAN II'!AO77+'TRIBULAN III'!AO77</f>
        <v>#REF!</v>
      </c>
      <c r="AP77" s="128" t="e">
        <f>'TRIBULAN I'!AP77+'TRIBULAN II'!AP77+'TRIBULAN III'!AP77</f>
        <v>#REF!</v>
      </c>
      <c r="AQ77" s="128" t="e">
        <f>'TRIBULAN I'!AQ77+'TRIBULAN II'!AQ77+'TRIBULAN III'!AQ77</f>
        <v>#REF!</v>
      </c>
      <c r="AR77" s="128" t="e">
        <f>'TRIBULAN I'!AR77+'TRIBULAN II'!AR77+'TRIBULAN III'!AR77</f>
        <v>#REF!</v>
      </c>
      <c r="AS77" s="128" t="e">
        <f>'TRIBULAN I'!AS77+'TRIBULAN II'!AS77+'TRIBULAN III'!AS77</f>
        <v>#REF!</v>
      </c>
      <c r="AT77" s="128" t="e">
        <f>'TRIBULAN I'!AT77+'TRIBULAN II'!AT77+'TRIBULAN III'!AT77</f>
        <v>#REF!</v>
      </c>
      <c r="AU77" s="128" t="e">
        <f>'TRIBULAN I'!AU77+'TRIBULAN II'!AU77+'TRIBULAN III'!AU77</f>
        <v>#REF!</v>
      </c>
      <c r="AV77" s="128" t="e">
        <f>'TRIBULAN I'!AV77+'TRIBULAN II'!AV77+'TRIBULAN III'!AV77</f>
        <v>#REF!</v>
      </c>
      <c r="AW77" s="128" t="e">
        <f>'TRIBULAN I'!AW77+'TRIBULAN II'!AW77+'TRIBULAN III'!AW77</f>
        <v>#REF!</v>
      </c>
      <c r="AX77" s="128" t="e">
        <f>'TRIBULAN I'!AX77+'TRIBULAN II'!AX77+'TRIBULAN III'!AX77</f>
        <v>#REF!</v>
      </c>
      <c r="AY77" s="128" t="e">
        <f>'TRIBULAN I'!AY77+'TRIBULAN II'!AY77+'TRIBULAN III'!AY77</f>
        <v>#REF!</v>
      </c>
      <c r="AZ77" s="128" t="e">
        <f>'TRIBULAN I'!AZ77+'TRIBULAN II'!AZ77+'TRIBULAN III'!AZ77</f>
        <v>#REF!</v>
      </c>
      <c r="BA77" s="128" t="e">
        <f>'TRIBULAN I'!BA77+'TRIBULAN II'!BA77+'TRIBULAN III'!BA77</f>
        <v>#REF!</v>
      </c>
      <c r="BB77" s="28" t="e">
        <f t="shared" si="15"/>
        <v>#REF!</v>
      </c>
      <c r="BC77" s="128" t="e">
        <f>'TRIBULAN I'!BC77+'TRIBULAN II'!BC77+'TRIBULAN III'!BC77</f>
        <v>#REF!</v>
      </c>
      <c r="BD77" s="28" t="e">
        <f t="shared" si="16"/>
        <v>#REF!</v>
      </c>
      <c r="BE77" s="128" t="e">
        <f>'TRIBULAN I'!BE77+'TRIBULAN II'!BE77+'TRIBULAN III'!BE77</f>
        <v>#REF!</v>
      </c>
      <c r="BF77" s="29" t="e">
        <f t="shared" si="17"/>
        <v>#REF!</v>
      </c>
      <c r="BG77" s="128" t="e">
        <f>'TRIBULAN I'!BG77+'TRIBULAN II'!BG77+'TRIBULAN III'!BG77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'TRIBULAN I'!BK77+'TRIBULAN II'!BK77+'TRIBULAN III'!BK77</f>
        <v>#REF!</v>
      </c>
      <c r="BL77" s="19" t="e">
        <f t="shared" si="21"/>
        <v>#REF!</v>
      </c>
      <c r="BM77" s="128" t="e">
        <f>'TRIBULAN I'!BM77+'TRIBULAN II'!BM77+'TRIBULAN III'!BM77</f>
        <v>#REF!</v>
      </c>
      <c r="BN77" s="19" t="e">
        <f t="shared" si="22"/>
        <v>#REF!</v>
      </c>
      <c r="BO77" s="128" t="e">
        <f>'TRIBULAN I'!BO77+'TRIBULAN II'!BO77+'TRIBULAN III'!BO77</f>
        <v>#REF!</v>
      </c>
      <c r="BP77" s="19" t="e">
        <f t="shared" si="23"/>
        <v>#REF!</v>
      </c>
      <c r="BQ77" s="128" t="e">
        <f>'TRIBULAN I'!BQ77+'TRIBULAN II'!BQ77+'TRIBULAN III'!BQ77</f>
        <v>#REF!</v>
      </c>
      <c r="BR77" s="19" t="e">
        <f t="shared" si="43"/>
        <v>#REF!</v>
      </c>
      <c r="BS77" s="128" t="e">
        <f>'TRIBULAN I'!BS77+'TRIBULAN II'!BS77+'TRIBULAN III'!BS77</f>
        <v>#REF!</v>
      </c>
      <c r="BT77" s="19" t="e">
        <f t="shared" si="25"/>
        <v>#REF!</v>
      </c>
      <c r="BU77" s="128" t="e">
        <f>'TRIBULAN I'!BU77+'TRIBULAN II'!BU77+'TRIBULAN III'!BU77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74"/>
      <c r="B78" s="174"/>
      <c r="C78" s="32" t="s">
        <v>129</v>
      </c>
      <c r="D78" s="128" t="e">
        <f>'TRIBULAN I'!D78+'TRIBULAN II'!D78+'TRIBULAN III'!D78</f>
        <v>#REF!</v>
      </c>
      <c r="E78" s="128" t="e">
        <f>'TRIBULAN I'!E78+'TRIBULAN II'!E78+'TRIBULAN III'!E78</f>
        <v>#REF!</v>
      </c>
      <c r="F78" s="128" t="e">
        <f>'TRIBULAN I'!F78+'TRIBULAN II'!F78+'TRIBULAN III'!F78</f>
        <v>#REF!</v>
      </c>
      <c r="G78" s="19" t="e">
        <f t="shared" si="0"/>
        <v>#REF!</v>
      </c>
      <c r="H78" s="128" t="e">
        <f>'TRIBULAN I'!H78+'TRIBULAN II'!H78+'TRIBULAN III'!H78</f>
        <v>#REF!</v>
      </c>
      <c r="I78" s="21" t="e">
        <f t="shared" si="37"/>
        <v>#REF!</v>
      </c>
      <c r="J78" s="128" t="e">
        <f>'TRIBULAN I'!J78+'TRIBULAN II'!J78+'TRIBULAN III'!J78</f>
        <v>#REF!</v>
      </c>
      <c r="K78" s="23" t="e">
        <f t="shared" si="35"/>
        <v>#REF!</v>
      </c>
      <c r="L78" s="128" t="e">
        <f>'TRIBULAN I'!L78+'TRIBULAN II'!L78+'TRIBULAN III'!L78</f>
        <v>#REF!</v>
      </c>
      <c r="M78" s="128" t="e">
        <f>'TRIBULAN I'!M78+'TRIBULAN II'!M78+'TRIBULAN III'!M78</f>
        <v>#REF!</v>
      </c>
      <c r="N78" s="128" t="e">
        <f>'TRIBULAN I'!N78+'TRIBULAN II'!N78+'TRIBULAN III'!N78</f>
        <v>#REF!</v>
      </c>
      <c r="O78" s="19" t="e">
        <f t="shared" si="3"/>
        <v>#REF!</v>
      </c>
      <c r="P78" s="128" t="e">
        <f>'TRIBULAN I'!P78+'TRIBULAN II'!P78+'TRIBULAN III'!P78</f>
        <v>#REF!</v>
      </c>
      <c r="Q78" s="19" t="e">
        <f t="shared" si="36"/>
        <v>#REF!</v>
      </c>
      <c r="R78" s="128" t="e">
        <f>'TRIBULAN I'!R78+'TRIBULAN II'!R78+'TRIBULAN III'!R78</f>
        <v>#REF!</v>
      </c>
      <c r="S78" s="19" t="e">
        <f t="shared" si="44"/>
        <v>#REF!</v>
      </c>
      <c r="T78" s="128" t="e">
        <f>'TRIBULAN I'!T78+'TRIBULAN II'!T78+'TRIBULAN III'!T78</f>
        <v>#REF!</v>
      </c>
      <c r="U78" s="19" t="e">
        <f t="shared" si="38"/>
        <v>#REF!</v>
      </c>
      <c r="V78" s="128" t="e">
        <f>'TRIBULAN I'!V78+'TRIBULAN II'!V78+'TRIBULAN III'!V78</f>
        <v>#REF!</v>
      </c>
      <c r="W78" s="19" t="e">
        <f t="shared" si="7"/>
        <v>#REF!</v>
      </c>
      <c r="X78" s="128" t="e">
        <f>'TRIBULAN I'!X78+'TRIBULAN II'!X78+'TRIBULAN III'!X78</f>
        <v>#REF!</v>
      </c>
      <c r="Y78" s="19" t="e">
        <f t="shared" si="39"/>
        <v>#REF!</v>
      </c>
      <c r="Z78" s="128" t="e">
        <f>'TRIBULAN I'!Z78+'TRIBULAN II'!Z78+'TRIBULAN III'!Z78</f>
        <v>#REF!</v>
      </c>
      <c r="AA78" s="19" t="e">
        <f t="shared" si="9"/>
        <v>#REF!</v>
      </c>
      <c r="AB78" s="128" t="e">
        <f>'TRIBULAN I'!AB78+'TRIBULAN II'!AB78+'TRIBULAN III'!AB78</f>
        <v>#REF!</v>
      </c>
      <c r="AC78" s="19" t="e">
        <f t="shared" si="40"/>
        <v>#REF!</v>
      </c>
      <c r="AD78" s="128" t="e">
        <f>'TRIBULAN I'!AD78+'TRIBULAN II'!AD78+'TRIBULAN III'!AD78</f>
        <v>#REF!</v>
      </c>
      <c r="AE78" s="19" t="e">
        <f t="shared" si="11"/>
        <v>#REF!</v>
      </c>
      <c r="AF78" s="128" t="e">
        <f>'TRIBULAN I'!AF78+'TRIBULAN II'!AF78+'TRIBULAN III'!AF78</f>
        <v>#REF!</v>
      </c>
      <c r="AG78" s="19" t="e">
        <f t="shared" si="41"/>
        <v>#REF!</v>
      </c>
      <c r="AH78" s="128" t="e">
        <f>'TRIBULAN I'!AH78+'TRIBULAN II'!AH78+'TRIBULAN III'!AH78</f>
        <v>#REF!</v>
      </c>
      <c r="AI78" s="19" t="e">
        <f t="shared" si="13"/>
        <v>#REF!</v>
      </c>
      <c r="AJ78" s="128" t="e">
        <f>'TRIBULAN I'!AJ78+'TRIBULAN II'!AJ78+'TRIBULAN III'!AJ78</f>
        <v>#REF!</v>
      </c>
      <c r="AK78" s="19" t="e">
        <f t="shared" si="42"/>
        <v>#REF!</v>
      </c>
      <c r="AL78" s="128" t="e">
        <f>'TRIBULAN I'!AL78+'TRIBULAN II'!AL78+'TRIBULAN III'!AL78</f>
        <v>#REF!</v>
      </c>
      <c r="AM78" s="128" t="e">
        <f>'TRIBULAN I'!AM78+'TRIBULAN II'!AM78+'TRIBULAN III'!AM78</f>
        <v>#REF!</v>
      </c>
      <c r="AN78" s="128" t="e">
        <f>'TRIBULAN I'!AN78+'TRIBULAN II'!AN78+'TRIBULAN III'!AN78</f>
        <v>#REF!</v>
      </c>
      <c r="AO78" s="128" t="e">
        <f>'TRIBULAN I'!AO78+'TRIBULAN II'!AO78+'TRIBULAN III'!AO78</f>
        <v>#REF!</v>
      </c>
      <c r="AP78" s="128" t="e">
        <f>'TRIBULAN I'!AP78+'TRIBULAN II'!AP78+'TRIBULAN III'!AP78</f>
        <v>#REF!</v>
      </c>
      <c r="AQ78" s="128" t="e">
        <f>'TRIBULAN I'!AQ78+'TRIBULAN II'!AQ78+'TRIBULAN III'!AQ78</f>
        <v>#REF!</v>
      </c>
      <c r="AR78" s="128" t="e">
        <f>'TRIBULAN I'!AR78+'TRIBULAN II'!AR78+'TRIBULAN III'!AR78</f>
        <v>#REF!</v>
      </c>
      <c r="AS78" s="128" t="e">
        <f>'TRIBULAN I'!AS78+'TRIBULAN II'!AS78+'TRIBULAN III'!AS78</f>
        <v>#REF!</v>
      </c>
      <c r="AT78" s="128" t="e">
        <f>'TRIBULAN I'!AT78+'TRIBULAN II'!AT78+'TRIBULAN III'!AT78</f>
        <v>#REF!</v>
      </c>
      <c r="AU78" s="128" t="e">
        <f>'TRIBULAN I'!AU78+'TRIBULAN II'!AU78+'TRIBULAN III'!AU78</f>
        <v>#REF!</v>
      </c>
      <c r="AV78" s="128" t="e">
        <f>'TRIBULAN I'!AV78+'TRIBULAN II'!AV78+'TRIBULAN III'!AV78</f>
        <v>#REF!</v>
      </c>
      <c r="AW78" s="128" t="e">
        <f>'TRIBULAN I'!AW78+'TRIBULAN II'!AW78+'TRIBULAN III'!AW78</f>
        <v>#REF!</v>
      </c>
      <c r="AX78" s="128" t="e">
        <f>'TRIBULAN I'!AX78+'TRIBULAN II'!AX78+'TRIBULAN III'!AX78</f>
        <v>#REF!</v>
      </c>
      <c r="AY78" s="128" t="e">
        <f>'TRIBULAN I'!AY78+'TRIBULAN II'!AY78+'TRIBULAN III'!AY78</f>
        <v>#REF!</v>
      </c>
      <c r="AZ78" s="128" t="e">
        <f>'TRIBULAN I'!AZ78+'TRIBULAN II'!AZ78+'TRIBULAN III'!AZ78</f>
        <v>#REF!</v>
      </c>
      <c r="BA78" s="128" t="e">
        <f>'TRIBULAN I'!BA78+'TRIBULAN II'!BA78+'TRIBULAN III'!BA78</f>
        <v>#REF!</v>
      </c>
      <c r="BB78" s="28" t="e">
        <f t="shared" si="15"/>
        <v>#REF!</v>
      </c>
      <c r="BC78" s="128" t="e">
        <f>'TRIBULAN I'!BC78+'TRIBULAN II'!BC78+'TRIBULAN III'!BC78</f>
        <v>#REF!</v>
      </c>
      <c r="BD78" s="28" t="e">
        <f t="shared" si="16"/>
        <v>#REF!</v>
      </c>
      <c r="BE78" s="128" t="e">
        <f>'TRIBULAN I'!BE78+'TRIBULAN II'!BE78+'TRIBULAN III'!BE78</f>
        <v>#REF!</v>
      </c>
      <c r="BF78" s="29" t="e">
        <f t="shared" si="17"/>
        <v>#REF!</v>
      </c>
      <c r="BG78" s="128" t="e">
        <f>'TRIBULAN I'!BG78+'TRIBULAN II'!BG78+'TRIBULAN III'!BG78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'TRIBULAN I'!BK78+'TRIBULAN II'!BK78+'TRIBULAN III'!BK78</f>
        <v>#REF!</v>
      </c>
      <c r="BL78" s="19" t="e">
        <f t="shared" si="21"/>
        <v>#REF!</v>
      </c>
      <c r="BM78" s="128" t="e">
        <f>'TRIBULAN I'!BM78+'TRIBULAN II'!BM78+'TRIBULAN III'!BM78</f>
        <v>#REF!</v>
      </c>
      <c r="BN78" s="19" t="e">
        <f t="shared" si="22"/>
        <v>#REF!</v>
      </c>
      <c r="BO78" s="128" t="e">
        <f>'TRIBULAN I'!BO78+'TRIBULAN II'!BO78+'TRIBULAN III'!BO78</f>
        <v>#REF!</v>
      </c>
      <c r="BP78" s="19" t="e">
        <f t="shared" si="23"/>
        <v>#REF!</v>
      </c>
      <c r="BQ78" s="128" t="e">
        <f>'TRIBULAN I'!BQ78+'TRIBULAN II'!BQ78+'TRIBULAN III'!BQ78</f>
        <v>#REF!</v>
      </c>
      <c r="BR78" s="19" t="e">
        <f t="shared" si="43"/>
        <v>#REF!</v>
      </c>
      <c r="BS78" s="128" t="e">
        <f>'TRIBULAN I'!BS78+'TRIBULAN II'!BS78+'TRIBULAN III'!BS78</f>
        <v>#REF!</v>
      </c>
      <c r="BT78" s="19" t="e">
        <f t="shared" si="25"/>
        <v>#REF!</v>
      </c>
      <c r="BU78" s="128" t="e">
        <f>'TRIBULAN I'!BU78+'TRIBULAN II'!BU78+'TRIBULAN III'!BU78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75"/>
      <c r="B79" s="175"/>
      <c r="C79" s="32" t="s">
        <v>130</v>
      </c>
      <c r="D79" s="128" t="e">
        <f>'TRIBULAN I'!D79+'TRIBULAN II'!D79+'TRIBULAN III'!D79</f>
        <v>#REF!</v>
      </c>
      <c r="E79" s="128" t="e">
        <f>'TRIBULAN I'!E79+'TRIBULAN II'!E79+'TRIBULAN III'!E79</f>
        <v>#REF!</v>
      </c>
      <c r="F79" s="128" t="e">
        <f>'TRIBULAN I'!F79+'TRIBULAN II'!F79+'TRIBULAN III'!F79</f>
        <v>#REF!</v>
      </c>
      <c r="G79" s="19" t="e">
        <f t="shared" si="0"/>
        <v>#REF!</v>
      </c>
      <c r="H79" s="128" t="e">
        <f>'TRIBULAN I'!H79+'TRIBULAN II'!H79+'TRIBULAN III'!H79</f>
        <v>#REF!</v>
      </c>
      <c r="I79" s="21" t="e">
        <f t="shared" si="37"/>
        <v>#REF!</v>
      </c>
      <c r="J79" s="128" t="e">
        <f>'TRIBULAN I'!J79+'TRIBULAN II'!J79+'TRIBULAN III'!J79</f>
        <v>#REF!</v>
      </c>
      <c r="K79" s="23" t="e">
        <f t="shared" si="35"/>
        <v>#REF!</v>
      </c>
      <c r="L79" s="128" t="e">
        <f>'TRIBULAN I'!L79+'TRIBULAN II'!L79+'TRIBULAN III'!L79</f>
        <v>#REF!</v>
      </c>
      <c r="M79" s="128" t="e">
        <f>'TRIBULAN I'!M79+'TRIBULAN II'!M79+'TRIBULAN III'!M79</f>
        <v>#REF!</v>
      </c>
      <c r="N79" s="128" t="e">
        <f>'TRIBULAN I'!N79+'TRIBULAN II'!N79+'TRIBULAN III'!N79</f>
        <v>#REF!</v>
      </c>
      <c r="O79" s="19" t="e">
        <f t="shared" si="3"/>
        <v>#REF!</v>
      </c>
      <c r="P79" s="128" t="e">
        <f>'TRIBULAN I'!P79+'TRIBULAN II'!P79+'TRIBULAN III'!P79</f>
        <v>#REF!</v>
      </c>
      <c r="Q79" s="19" t="e">
        <f t="shared" si="36"/>
        <v>#REF!</v>
      </c>
      <c r="R79" s="128" t="e">
        <f>'TRIBULAN I'!R79+'TRIBULAN II'!R79+'TRIBULAN III'!R79</f>
        <v>#REF!</v>
      </c>
      <c r="S79" s="19" t="e">
        <f t="shared" si="44"/>
        <v>#REF!</v>
      </c>
      <c r="T79" s="128" t="e">
        <f>'TRIBULAN I'!T79+'TRIBULAN II'!T79+'TRIBULAN III'!T79</f>
        <v>#REF!</v>
      </c>
      <c r="U79" s="19" t="e">
        <f t="shared" si="38"/>
        <v>#REF!</v>
      </c>
      <c r="V79" s="128" t="e">
        <f>'TRIBULAN I'!V79+'TRIBULAN II'!V79+'TRIBULAN III'!V79</f>
        <v>#REF!</v>
      </c>
      <c r="W79" s="19" t="e">
        <f t="shared" si="7"/>
        <v>#REF!</v>
      </c>
      <c r="X79" s="128" t="e">
        <f>'TRIBULAN I'!X79+'TRIBULAN II'!X79+'TRIBULAN III'!X79</f>
        <v>#REF!</v>
      </c>
      <c r="Y79" s="19" t="e">
        <f t="shared" si="39"/>
        <v>#REF!</v>
      </c>
      <c r="Z79" s="128" t="e">
        <f>'TRIBULAN I'!Z79+'TRIBULAN II'!Z79+'TRIBULAN III'!Z79</f>
        <v>#REF!</v>
      </c>
      <c r="AA79" s="19" t="e">
        <f t="shared" si="9"/>
        <v>#REF!</v>
      </c>
      <c r="AB79" s="128" t="e">
        <f>'TRIBULAN I'!AB79+'TRIBULAN II'!AB79+'TRIBULAN III'!AB79</f>
        <v>#REF!</v>
      </c>
      <c r="AC79" s="19" t="e">
        <f t="shared" si="40"/>
        <v>#REF!</v>
      </c>
      <c r="AD79" s="128" t="e">
        <f>'TRIBULAN I'!AD79+'TRIBULAN II'!AD79+'TRIBULAN III'!AD79</f>
        <v>#REF!</v>
      </c>
      <c r="AE79" s="19" t="e">
        <f t="shared" si="11"/>
        <v>#REF!</v>
      </c>
      <c r="AF79" s="128" t="e">
        <f>'TRIBULAN I'!AF79+'TRIBULAN II'!AF79+'TRIBULAN III'!AF79</f>
        <v>#REF!</v>
      </c>
      <c r="AG79" s="19" t="e">
        <f t="shared" si="41"/>
        <v>#REF!</v>
      </c>
      <c r="AH79" s="128" t="e">
        <f>'TRIBULAN I'!AH79+'TRIBULAN II'!AH79+'TRIBULAN III'!AH79</f>
        <v>#REF!</v>
      </c>
      <c r="AI79" s="19" t="e">
        <f t="shared" si="13"/>
        <v>#REF!</v>
      </c>
      <c r="AJ79" s="128" t="e">
        <f>'TRIBULAN I'!AJ79+'TRIBULAN II'!AJ79+'TRIBULAN III'!AJ79</f>
        <v>#REF!</v>
      </c>
      <c r="AK79" s="19" t="e">
        <f t="shared" si="42"/>
        <v>#REF!</v>
      </c>
      <c r="AL79" s="128" t="e">
        <f>'TRIBULAN I'!AL79+'TRIBULAN II'!AL79+'TRIBULAN III'!AL79</f>
        <v>#REF!</v>
      </c>
      <c r="AM79" s="128" t="e">
        <f>'TRIBULAN I'!AM79+'TRIBULAN II'!AM79+'TRIBULAN III'!AM79</f>
        <v>#REF!</v>
      </c>
      <c r="AN79" s="128" t="e">
        <f>'TRIBULAN I'!AN79+'TRIBULAN II'!AN79+'TRIBULAN III'!AN79</f>
        <v>#REF!</v>
      </c>
      <c r="AO79" s="128" t="e">
        <f>'TRIBULAN I'!AO79+'TRIBULAN II'!AO79+'TRIBULAN III'!AO79</f>
        <v>#REF!</v>
      </c>
      <c r="AP79" s="128" t="e">
        <f>'TRIBULAN I'!AP79+'TRIBULAN II'!AP79+'TRIBULAN III'!AP79</f>
        <v>#REF!</v>
      </c>
      <c r="AQ79" s="128" t="e">
        <f>'TRIBULAN I'!AQ79+'TRIBULAN II'!AQ79+'TRIBULAN III'!AQ79</f>
        <v>#REF!</v>
      </c>
      <c r="AR79" s="128" t="e">
        <f>'TRIBULAN I'!AR79+'TRIBULAN II'!AR79+'TRIBULAN III'!AR79</f>
        <v>#REF!</v>
      </c>
      <c r="AS79" s="128" t="e">
        <f>'TRIBULAN I'!AS79+'TRIBULAN II'!AS79+'TRIBULAN III'!AS79</f>
        <v>#REF!</v>
      </c>
      <c r="AT79" s="128" t="e">
        <f>'TRIBULAN I'!AT79+'TRIBULAN II'!AT79+'TRIBULAN III'!AT79</f>
        <v>#REF!</v>
      </c>
      <c r="AU79" s="128" t="e">
        <f>'TRIBULAN I'!AU79+'TRIBULAN II'!AU79+'TRIBULAN III'!AU79</f>
        <v>#REF!</v>
      </c>
      <c r="AV79" s="128" t="e">
        <f>'TRIBULAN I'!AV79+'TRIBULAN II'!AV79+'TRIBULAN III'!AV79</f>
        <v>#REF!</v>
      </c>
      <c r="AW79" s="128" t="e">
        <f>'TRIBULAN I'!AW79+'TRIBULAN II'!AW79+'TRIBULAN III'!AW79</f>
        <v>#REF!</v>
      </c>
      <c r="AX79" s="128" t="e">
        <f>'TRIBULAN I'!AX79+'TRIBULAN II'!AX79+'TRIBULAN III'!AX79</f>
        <v>#REF!</v>
      </c>
      <c r="AY79" s="128" t="e">
        <f>'TRIBULAN I'!AY79+'TRIBULAN II'!AY79+'TRIBULAN III'!AY79</f>
        <v>#REF!</v>
      </c>
      <c r="AZ79" s="128" t="e">
        <f>'TRIBULAN I'!AZ79+'TRIBULAN II'!AZ79+'TRIBULAN III'!AZ79</f>
        <v>#REF!</v>
      </c>
      <c r="BA79" s="128" t="e">
        <f>'TRIBULAN I'!BA79+'TRIBULAN II'!BA79+'TRIBULAN III'!BA79</f>
        <v>#REF!</v>
      </c>
      <c r="BB79" s="28" t="e">
        <f t="shared" si="15"/>
        <v>#REF!</v>
      </c>
      <c r="BC79" s="128" t="e">
        <f>'TRIBULAN I'!BC79+'TRIBULAN II'!BC79+'TRIBULAN III'!BC79</f>
        <v>#REF!</v>
      </c>
      <c r="BD79" s="28" t="e">
        <f t="shared" si="16"/>
        <v>#REF!</v>
      </c>
      <c r="BE79" s="128" t="e">
        <f>'TRIBULAN I'!BE79+'TRIBULAN II'!BE79+'TRIBULAN III'!BE79</f>
        <v>#REF!</v>
      </c>
      <c r="BF79" s="29" t="e">
        <f t="shared" si="17"/>
        <v>#REF!</v>
      </c>
      <c r="BG79" s="128" t="e">
        <f>'TRIBULAN I'!BG79+'TRIBULAN II'!BG79+'TRIBULAN III'!BG79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'TRIBULAN I'!BK79+'TRIBULAN II'!BK79+'TRIBULAN III'!BK79</f>
        <v>#REF!</v>
      </c>
      <c r="BL79" s="19" t="e">
        <f t="shared" si="21"/>
        <v>#REF!</v>
      </c>
      <c r="BM79" s="128" t="e">
        <f>'TRIBULAN I'!BM79+'TRIBULAN II'!BM79+'TRIBULAN III'!BM79</f>
        <v>#REF!</v>
      </c>
      <c r="BN79" s="19" t="e">
        <f t="shared" si="22"/>
        <v>#REF!</v>
      </c>
      <c r="BO79" s="128" t="e">
        <f>'TRIBULAN I'!BO79+'TRIBULAN II'!BO79+'TRIBULAN III'!BO79</f>
        <v>#REF!</v>
      </c>
      <c r="BP79" s="19" t="e">
        <f t="shared" si="23"/>
        <v>#REF!</v>
      </c>
      <c r="BQ79" s="128" t="e">
        <f>'TRIBULAN I'!BQ79+'TRIBULAN II'!BQ79+'TRIBULAN III'!BQ79</f>
        <v>#REF!</v>
      </c>
      <c r="BR79" s="19" t="e">
        <f t="shared" si="43"/>
        <v>#REF!</v>
      </c>
      <c r="BS79" s="128" t="e">
        <f>'TRIBULAN I'!BS79+'TRIBULAN II'!BS79+'TRIBULAN III'!BS79</f>
        <v>#REF!</v>
      </c>
      <c r="BT79" s="19" t="e">
        <f t="shared" si="25"/>
        <v>#REF!</v>
      </c>
      <c r="BU79" s="128" t="e">
        <f>'TRIBULAN I'!BU79+'TRIBULAN II'!BU79+'TRIBULAN III'!BU79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'TRIBULAN I'!D80+'TRIBULAN II'!D80+'TRIBULAN III'!D80</f>
        <v>#REF!</v>
      </c>
      <c r="E80" s="129" t="e">
        <f>'TRIBULAN I'!E80+'TRIBULAN II'!E80+'TRIBULAN III'!E80</f>
        <v>#REF!</v>
      </c>
      <c r="F80" s="129" t="e">
        <f>'TRIBULAN I'!F80+'TRIBULAN II'!F80+'TRIBULAN III'!F80</f>
        <v>#REF!</v>
      </c>
      <c r="G80" s="19" t="e">
        <f t="shared" si="0"/>
        <v>#REF!</v>
      </c>
      <c r="H80" s="129" t="e">
        <f>'TRIBULAN I'!H80+'TRIBULAN II'!H80+'TRIBULAN III'!H80</f>
        <v>#REF!</v>
      </c>
      <c r="I80" s="21" t="e">
        <f t="shared" si="37"/>
        <v>#REF!</v>
      </c>
      <c r="J80" s="129" t="e">
        <f>'TRIBULAN I'!J80+'TRIBULAN II'!J80+'TRIBULAN III'!J80</f>
        <v>#REF!</v>
      </c>
      <c r="K80" s="23" t="e">
        <f t="shared" si="35"/>
        <v>#REF!</v>
      </c>
      <c r="L80" s="129" t="e">
        <f>'TRIBULAN I'!L80+'TRIBULAN II'!L80+'TRIBULAN III'!L80</f>
        <v>#REF!</v>
      </c>
      <c r="M80" s="129" t="e">
        <f>'TRIBULAN I'!M80+'TRIBULAN II'!M80+'TRIBULAN III'!M80</f>
        <v>#REF!</v>
      </c>
      <c r="N80" s="129" t="e">
        <f>'TRIBULAN I'!N80+'TRIBULAN II'!N80+'TRIBULAN III'!N80</f>
        <v>#REF!</v>
      </c>
      <c r="O80" s="19" t="e">
        <f t="shared" si="3"/>
        <v>#REF!</v>
      </c>
      <c r="P80" s="129" t="e">
        <f>'TRIBULAN I'!P80+'TRIBULAN II'!P80+'TRIBULAN III'!P80</f>
        <v>#REF!</v>
      </c>
      <c r="Q80" s="19" t="e">
        <f t="shared" si="36"/>
        <v>#REF!</v>
      </c>
      <c r="R80" s="129" t="e">
        <f>'TRIBULAN I'!R80+'TRIBULAN II'!R80+'TRIBULAN III'!R80</f>
        <v>#REF!</v>
      </c>
      <c r="S80" s="19" t="e">
        <f t="shared" si="44"/>
        <v>#REF!</v>
      </c>
      <c r="T80" s="129" t="e">
        <f>'TRIBULAN I'!T80+'TRIBULAN II'!T80+'TRIBULAN III'!T80</f>
        <v>#REF!</v>
      </c>
      <c r="U80" s="19" t="e">
        <f t="shared" si="38"/>
        <v>#REF!</v>
      </c>
      <c r="V80" s="129" t="e">
        <f>'TRIBULAN I'!V80+'TRIBULAN II'!V80+'TRIBULAN III'!V80</f>
        <v>#REF!</v>
      </c>
      <c r="W80" s="19" t="e">
        <f t="shared" si="7"/>
        <v>#REF!</v>
      </c>
      <c r="X80" s="129" t="e">
        <f>'TRIBULAN I'!X80+'TRIBULAN II'!X80+'TRIBULAN III'!X80</f>
        <v>#REF!</v>
      </c>
      <c r="Y80" s="19" t="e">
        <f t="shared" si="39"/>
        <v>#REF!</v>
      </c>
      <c r="Z80" s="129" t="e">
        <f>'TRIBULAN I'!Z80+'TRIBULAN II'!Z80+'TRIBULAN III'!Z80</f>
        <v>#REF!</v>
      </c>
      <c r="AA80" s="19" t="e">
        <f t="shared" si="9"/>
        <v>#REF!</v>
      </c>
      <c r="AB80" s="129" t="e">
        <f>'TRIBULAN I'!AB80+'TRIBULAN II'!AB80+'TRIBULAN III'!AB80</f>
        <v>#REF!</v>
      </c>
      <c r="AC80" s="19" t="e">
        <f t="shared" si="40"/>
        <v>#REF!</v>
      </c>
      <c r="AD80" s="129" t="e">
        <f>'TRIBULAN I'!AD80+'TRIBULAN II'!AD80+'TRIBULAN III'!AD80</f>
        <v>#REF!</v>
      </c>
      <c r="AE80" s="19" t="e">
        <f t="shared" si="11"/>
        <v>#REF!</v>
      </c>
      <c r="AF80" s="129" t="e">
        <f>'TRIBULAN I'!AF80+'TRIBULAN II'!AF80+'TRIBULAN III'!AF80</f>
        <v>#REF!</v>
      </c>
      <c r="AG80" s="19" t="e">
        <f t="shared" si="41"/>
        <v>#REF!</v>
      </c>
      <c r="AH80" s="129" t="e">
        <f>'TRIBULAN I'!AH80+'TRIBULAN II'!AH80+'TRIBULAN III'!AH80</f>
        <v>#REF!</v>
      </c>
      <c r="AI80" s="19" t="e">
        <f t="shared" si="13"/>
        <v>#REF!</v>
      </c>
      <c r="AJ80" s="129" t="e">
        <f>'TRIBULAN I'!AJ80+'TRIBULAN II'!AJ80+'TRIBULAN III'!AJ80</f>
        <v>#REF!</v>
      </c>
      <c r="AK80" s="19" t="e">
        <f t="shared" si="42"/>
        <v>#REF!</v>
      </c>
      <c r="AL80" s="129" t="e">
        <f>'TRIBULAN I'!AL80+'TRIBULAN II'!AL80+'TRIBULAN III'!AL80</f>
        <v>#REF!</v>
      </c>
      <c r="AM80" s="129" t="e">
        <f>'TRIBULAN I'!AM80+'TRIBULAN II'!AM80+'TRIBULAN III'!AM80</f>
        <v>#REF!</v>
      </c>
      <c r="AN80" s="129" t="e">
        <f>'TRIBULAN I'!AN80+'TRIBULAN II'!AN80+'TRIBULAN III'!AN80</f>
        <v>#REF!</v>
      </c>
      <c r="AO80" s="129" t="e">
        <f>'TRIBULAN I'!AO80+'TRIBULAN II'!AO80+'TRIBULAN III'!AO80</f>
        <v>#REF!</v>
      </c>
      <c r="AP80" s="129" t="e">
        <f>'TRIBULAN I'!AP80+'TRIBULAN II'!AP80+'TRIBULAN III'!AP80</f>
        <v>#REF!</v>
      </c>
      <c r="AQ80" s="129" t="e">
        <f>'TRIBULAN I'!AQ80+'TRIBULAN II'!AQ80+'TRIBULAN III'!AQ80</f>
        <v>#REF!</v>
      </c>
      <c r="AR80" s="129" t="e">
        <f>'TRIBULAN I'!AR80+'TRIBULAN II'!AR80+'TRIBULAN III'!AR80</f>
        <v>#REF!</v>
      </c>
      <c r="AS80" s="129" t="e">
        <f>'TRIBULAN I'!AS80+'TRIBULAN II'!AS80+'TRIBULAN III'!AS80</f>
        <v>#REF!</v>
      </c>
      <c r="AT80" s="129" t="e">
        <f>'TRIBULAN I'!AT80+'TRIBULAN II'!AT80+'TRIBULAN III'!AT80</f>
        <v>#REF!</v>
      </c>
      <c r="AU80" s="129" t="e">
        <f>'TRIBULAN I'!AU80+'TRIBULAN II'!AU80+'TRIBULAN III'!AU80</f>
        <v>#REF!</v>
      </c>
      <c r="AV80" s="129" t="e">
        <f>'TRIBULAN I'!AV80+'TRIBULAN II'!AV80+'TRIBULAN III'!AV80</f>
        <v>#REF!</v>
      </c>
      <c r="AW80" s="129" t="e">
        <f>'TRIBULAN I'!AW80+'TRIBULAN II'!AW80+'TRIBULAN III'!AW80</f>
        <v>#REF!</v>
      </c>
      <c r="AX80" s="129" t="e">
        <f>'TRIBULAN I'!AX80+'TRIBULAN II'!AX80+'TRIBULAN III'!AX80</f>
        <v>#REF!</v>
      </c>
      <c r="AY80" s="129" t="e">
        <f>'TRIBULAN I'!AY80+'TRIBULAN II'!AY80+'TRIBULAN III'!AY80</f>
        <v>#REF!</v>
      </c>
      <c r="AZ80" s="129" t="e">
        <f>'TRIBULAN I'!AZ80+'TRIBULAN II'!AZ80+'TRIBULAN III'!AZ80</f>
        <v>#REF!</v>
      </c>
      <c r="BA80" s="129" t="e">
        <f>'TRIBULAN I'!BA80+'TRIBULAN II'!BA80+'TRIBULAN III'!BA80</f>
        <v>#REF!</v>
      </c>
      <c r="BB80" s="28" t="e">
        <f t="shared" si="15"/>
        <v>#REF!</v>
      </c>
      <c r="BC80" s="129" t="e">
        <f>'TRIBULAN I'!BC80+'TRIBULAN II'!BC80+'TRIBULAN III'!BC80</f>
        <v>#REF!</v>
      </c>
      <c r="BD80" s="28" t="e">
        <f t="shared" si="16"/>
        <v>#REF!</v>
      </c>
      <c r="BE80" s="129" t="e">
        <f>'TRIBULAN I'!BE80+'TRIBULAN II'!BE80+'TRIBULAN III'!BE80</f>
        <v>#REF!</v>
      </c>
      <c r="BF80" s="29" t="e">
        <f t="shared" si="17"/>
        <v>#REF!</v>
      </c>
      <c r="BG80" s="129" t="e">
        <f>'TRIBULAN I'!BG80+'TRIBULAN II'!BG80+'TRIBULAN III'!BG80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'TRIBULAN I'!BK80+'TRIBULAN II'!BK80+'TRIBULAN III'!BK80</f>
        <v>#REF!</v>
      </c>
      <c r="BL80" s="19" t="e">
        <f t="shared" si="21"/>
        <v>#REF!</v>
      </c>
      <c r="BM80" s="129" t="e">
        <f>'TRIBULAN I'!BM80+'TRIBULAN II'!BM80+'TRIBULAN III'!BM80</f>
        <v>#REF!</v>
      </c>
      <c r="BN80" s="19" t="e">
        <f t="shared" si="22"/>
        <v>#REF!</v>
      </c>
      <c r="BO80" s="129" t="e">
        <f>'TRIBULAN I'!BO80+'TRIBULAN II'!BO80+'TRIBULAN III'!BO80</f>
        <v>#REF!</v>
      </c>
      <c r="BP80" s="19" t="e">
        <f t="shared" si="23"/>
        <v>#REF!</v>
      </c>
      <c r="BQ80" s="129" t="e">
        <f>'TRIBULAN I'!BQ80+'TRIBULAN II'!BQ80+'TRIBULAN III'!BQ80</f>
        <v>#REF!</v>
      </c>
      <c r="BR80" s="19" t="e">
        <f t="shared" si="43"/>
        <v>#REF!</v>
      </c>
      <c r="BS80" s="129" t="e">
        <f>'TRIBULAN I'!BS80+'TRIBULAN II'!BS80+'TRIBULAN III'!BS80</f>
        <v>#REF!</v>
      </c>
      <c r="BT80" s="19" t="e">
        <f t="shared" si="25"/>
        <v>#REF!</v>
      </c>
      <c r="BU80" s="129" t="e">
        <f>'TRIBULAN I'!BU80+'TRIBULAN II'!BU80+'TRIBULAN III'!BU80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98">
        <v>16</v>
      </c>
      <c r="B81" s="199" t="s">
        <v>131</v>
      </c>
      <c r="C81" s="80" t="s">
        <v>132</v>
      </c>
      <c r="D81" s="128" t="e">
        <f>'TRIBULAN I'!D81+'TRIBULAN II'!D81+'TRIBULAN III'!D81</f>
        <v>#REF!</v>
      </c>
      <c r="E81" s="128" t="e">
        <f>'TRIBULAN I'!E81+'TRIBULAN II'!E81+'TRIBULAN III'!E81</f>
        <v>#REF!</v>
      </c>
      <c r="F81" s="128" t="e">
        <f>'TRIBULAN I'!F81+'TRIBULAN II'!F81+'TRIBULAN III'!F81</f>
        <v>#REF!</v>
      </c>
      <c r="G81" s="19" t="e">
        <f t="shared" si="0"/>
        <v>#REF!</v>
      </c>
      <c r="H81" s="128" t="e">
        <f>'TRIBULAN I'!H81+'TRIBULAN II'!H81+'TRIBULAN III'!H81</f>
        <v>#REF!</v>
      </c>
      <c r="I81" s="21" t="e">
        <f t="shared" si="37"/>
        <v>#REF!</v>
      </c>
      <c r="J81" s="128" t="e">
        <f>'TRIBULAN I'!J81+'TRIBULAN II'!J81+'TRIBULAN III'!J81</f>
        <v>#REF!</v>
      </c>
      <c r="K81" s="23" t="e">
        <f t="shared" si="35"/>
        <v>#REF!</v>
      </c>
      <c r="L81" s="128" t="e">
        <f>'TRIBULAN I'!L81+'TRIBULAN II'!L81+'TRIBULAN III'!L81</f>
        <v>#REF!</v>
      </c>
      <c r="M81" s="128" t="e">
        <f>'TRIBULAN I'!M81+'TRIBULAN II'!M81+'TRIBULAN III'!M81</f>
        <v>#REF!</v>
      </c>
      <c r="N81" s="128" t="e">
        <f>'TRIBULAN I'!N81+'TRIBULAN II'!N81+'TRIBULAN III'!N81</f>
        <v>#REF!</v>
      </c>
      <c r="O81" s="19" t="e">
        <f t="shared" si="3"/>
        <v>#REF!</v>
      </c>
      <c r="P81" s="128" t="e">
        <f>'TRIBULAN I'!P81+'TRIBULAN II'!P81+'TRIBULAN III'!P81</f>
        <v>#REF!</v>
      </c>
      <c r="Q81" s="19" t="e">
        <f t="shared" si="36"/>
        <v>#REF!</v>
      </c>
      <c r="R81" s="128" t="e">
        <f>'TRIBULAN I'!R81+'TRIBULAN II'!R81+'TRIBULAN III'!R81</f>
        <v>#REF!</v>
      </c>
      <c r="S81" s="19" t="e">
        <f t="shared" si="44"/>
        <v>#REF!</v>
      </c>
      <c r="T81" s="128" t="e">
        <f>'TRIBULAN I'!T81+'TRIBULAN II'!T81+'TRIBULAN III'!T81</f>
        <v>#REF!</v>
      </c>
      <c r="U81" s="19" t="e">
        <f t="shared" si="38"/>
        <v>#REF!</v>
      </c>
      <c r="V81" s="128" t="e">
        <f>'TRIBULAN I'!V81+'TRIBULAN II'!V81+'TRIBULAN III'!V81</f>
        <v>#REF!</v>
      </c>
      <c r="W81" s="19" t="e">
        <f t="shared" si="7"/>
        <v>#REF!</v>
      </c>
      <c r="X81" s="128" t="e">
        <f>'TRIBULAN I'!X81+'TRIBULAN II'!X81+'TRIBULAN III'!X81</f>
        <v>#REF!</v>
      </c>
      <c r="Y81" s="19" t="e">
        <f t="shared" si="39"/>
        <v>#REF!</v>
      </c>
      <c r="Z81" s="128" t="e">
        <f>'TRIBULAN I'!Z81+'TRIBULAN II'!Z81+'TRIBULAN III'!Z81</f>
        <v>#REF!</v>
      </c>
      <c r="AA81" s="19" t="e">
        <f t="shared" si="9"/>
        <v>#REF!</v>
      </c>
      <c r="AB81" s="128" t="e">
        <f>'TRIBULAN I'!AB81+'TRIBULAN II'!AB81+'TRIBULAN III'!AB81</f>
        <v>#REF!</v>
      </c>
      <c r="AC81" s="19" t="e">
        <f t="shared" si="40"/>
        <v>#REF!</v>
      </c>
      <c r="AD81" s="128" t="e">
        <f>'TRIBULAN I'!AD81+'TRIBULAN II'!AD81+'TRIBULAN III'!AD81</f>
        <v>#REF!</v>
      </c>
      <c r="AE81" s="19" t="e">
        <f t="shared" si="11"/>
        <v>#REF!</v>
      </c>
      <c r="AF81" s="128" t="e">
        <f>'TRIBULAN I'!AF81+'TRIBULAN II'!AF81+'TRIBULAN III'!AF81</f>
        <v>#REF!</v>
      </c>
      <c r="AG81" s="19" t="e">
        <f t="shared" si="41"/>
        <v>#REF!</v>
      </c>
      <c r="AH81" s="128" t="e">
        <f>'TRIBULAN I'!AH81+'TRIBULAN II'!AH81+'TRIBULAN III'!AH81</f>
        <v>#REF!</v>
      </c>
      <c r="AI81" s="19" t="e">
        <f t="shared" si="13"/>
        <v>#REF!</v>
      </c>
      <c r="AJ81" s="128" t="e">
        <f>'TRIBULAN I'!AJ81+'TRIBULAN II'!AJ81+'TRIBULAN III'!AJ81</f>
        <v>#REF!</v>
      </c>
      <c r="AK81" s="19" t="e">
        <f t="shared" si="42"/>
        <v>#REF!</v>
      </c>
      <c r="AL81" s="128" t="e">
        <f>'TRIBULAN I'!AL81+'TRIBULAN II'!AL81+'TRIBULAN III'!AL81</f>
        <v>#REF!</v>
      </c>
      <c r="AM81" s="128" t="e">
        <f>'TRIBULAN I'!AM81+'TRIBULAN II'!AM81+'TRIBULAN III'!AM81</f>
        <v>#REF!</v>
      </c>
      <c r="AN81" s="128" t="e">
        <f>'TRIBULAN I'!AN81+'TRIBULAN II'!AN81+'TRIBULAN III'!AN81</f>
        <v>#REF!</v>
      </c>
      <c r="AO81" s="128" t="e">
        <f>'TRIBULAN I'!AO81+'TRIBULAN II'!AO81+'TRIBULAN III'!AO81</f>
        <v>#REF!</v>
      </c>
      <c r="AP81" s="128" t="e">
        <f>'TRIBULAN I'!AP81+'TRIBULAN II'!AP81+'TRIBULAN III'!AP81</f>
        <v>#REF!</v>
      </c>
      <c r="AQ81" s="128" t="e">
        <f>'TRIBULAN I'!AQ81+'TRIBULAN II'!AQ81+'TRIBULAN III'!AQ81</f>
        <v>#REF!</v>
      </c>
      <c r="AR81" s="128" t="e">
        <f>'TRIBULAN I'!AR81+'TRIBULAN II'!AR81+'TRIBULAN III'!AR81</f>
        <v>#REF!</v>
      </c>
      <c r="AS81" s="128" t="e">
        <f>'TRIBULAN I'!AS81+'TRIBULAN II'!AS81+'TRIBULAN III'!AS81</f>
        <v>#REF!</v>
      </c>
      <c r="AT81" s="128" t="e">
        <f>'TRIBULAN I'!AT81+'TRIBULAN II'!AT81+'TRIBULAN III'!AT81</f>
        <v>#REF!</v>
      </c>
      <c r="AU81" s="128" t="e">
        <f>'TRIBULAN I'!AU81+'TRIBULAN II'!AU81+'TRIBULAN III'!AU81</f>
        <v>#REF!</v>
      </c>
      <c r="AV81" s="128" t="e">
        <f>'TRIBULAN I'!AV81+'TRIBULAN II'!AV81+'TRIBULAN III'!AV81</f>
        <v>#REF!</v>
      </c>
      <c r="AW81" s="128" t="e">
        <f>'TRIBULAN I'!AW81+'TRIBULAN II'!AW81+'TRIBULAN III'!AW81</f>
        <v>#REF!</v>
      </c>
      <c r="AX81" s="128" t="e">
        <f>'TRIBULAN I'!AX81+'TRIBULAN II'!AX81+'TRIBULAN III'!AX81</f>
        <v>#REF!</v>
      </c>
      <c r="AY81" s="128" t="e">
        <f>'TRIBULAN I'!AY81+'TRIBULAN II'!AY81+'TRIBULAN III'!AY81</f>
        <v>#REF!</v>
      </c>
      <c r="AZ81" s="128" t="e">
        <f>'TRIBULAN I'!AZ81+'TRIBULAN II'!AZ81+'TRIBULAN III'!AZ81</f>
        <v>#REF!</v>
      </c>
      <c r="BA81" s="128" t="e">
        <f>'TRIBULAN I'!BA81+'TRIBULAN II'!BA81+'TRIBULAN III'!BA81</f>
        <v>#REF!</v>
      </c>
      <c r="BB81" s="28" t="e">
        <f t="shared" si="15"/>
        <v>#REF!</v>
      </c>
      <c r="BC81" s="128" t="e">
        <f>'TRIBULAN I'!BC81+'TRIBULAN II'!BC81+'TRIBULAN III'!BC81</f>
        <v>#REF!</v>
      </c>
      <c r="BD81" s="28" t="e">
        <f t="shared" si="16"/>
        <v>#REF!</v>
      </c>
      <c r="BE81" s="128" t="e">
        <f>'TRIBULAN I'!BE81+'TRIBULAN II'!BE81+'TRIBULAN III'!BE81</f>
        <v>#REF!</v>
      </c>
      <c r="BF81" s="29" t="e">
        <f t="shared" si="17"/>
        <v>#REF!</v>
      </c>
      <c r="BG81" s="128" t="e">
        <f>'TRIBULAN I'!BG81+'TRIBULAN II'!BG81+'TRIBULAN III'!BG81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'TRIBULAN I'!BK81+'TRIBULAN II'!BK81+'TRIBULAN III'!BK81</f>
        <v>#REF!</v>
      </c>
      <c r="BL81" s="19" t="e">
        <f t="shared" si="21"/>
        <v>#REF!</v>
      </c>
      <c r="BM81" s="128" t="e">
        <f>'TRIBULAN I'!BM81+'TRIBULAN II'!BM81+'TRIBULAN III'!BM81</f>
        <v>#REF!</v>
      </c>
      <c r="BN81" s="19" t="e">
        <f t="shared" si="22"/>
        <v>#REF!</v>
      </c>
      <c r="BO81" s="128" t="e">
        <f>'TRIBULAN I'!BO81+'TRIBULAN II'!BO81+'TRIBULAN III'!BO81</f>
        <v>#REF!</v>
      </c>
      <c r="BP81" s="19" t="e">
        <f t="shared" si="23"/>
        <v>#REF!</v>
      </c>
      <c r="BQ81" s="128" t="e">
        <f>'TRIBULAN I'!BQ81+'TRIBULAN II'!BQ81+'TRIBULAN III'!BQ81</f>
        <v>#REF!</v>
      </c>
      <c r="BR81" s="19" t="e">
        <f t="shared" si="43"/>
        <v>#REF!</v>
      </c>
      <c r="BS81" s="128" t="e">
        <f>'TRIBULAN I'!BS81+'TRIBULAN II'!BS81+'TRIBULAN III'!BS81</f>
        <v>#REF!</v>
      </c>
      <c r="BT81" s="19" t="e">
        <f t="shared" si="25"/>
        <v>#REF!</v>
      </c>
      <c r="BU81" s="128" t="e">
        <f>'TRIBULAN I'!BU81+'TRIBULAN II'!BU81+'TRIBULAN III'!BU81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74"/>
      <c r="B82" s="174"/>
      <c r="C82" s="80" t="s">
        <v>133</v>
      </c>
      <c r="D82" s="128" t="e">
        <f>'TRIBULAN I'!D82+'TRIBULAN II'!D82+'TRIBULAN III'!D82</f>
        <v>#REF!</v>
      </c>
      <c r="E82" s="128" t="e">
        <f>'TRIBULAN I'!E82+'TRIBULAN II'!E82+'TRIBULAN III'!E82</f>
        <v>#REF!</v>
      </c>
      <c r="F82" s="128" t="e">
        <f>'TRIBULAN I'!F82+'TRIBULAN II'!F82+'TRIBULAN III'!F82</f>
        <v>#REF!</v>
      </c>
      <c r="G82" s="19" t="e">
        <f t="shared" si="0"/>
        <v>#REF!</v>
      </c>
      <c r="H82" s="128" t="e">
        <f>'TRIBULAN I'!H82+'TRIBULAN II'!H82+'TRIBULAN III'!H82</f>
        <v>#REF!</v>
      </c>
      <c r="I82" s="21" t="e">
        <f t="shared" si="37"/>
        <v>#REF!</v>
      </c>
      <c r="J82" s="128" t="e">
        <f>'TRIBULAN I'!J82+'TRIBULAN II'!J82+'TRIBULAN III'!J82</f>
        <v>#REF!</v>
      </c>
      <c r="K82" s="23" t="e">
        <f t="shared" si="35"/>
        <v>#REF!</v>
      </c>
      <c r="L82" s="128" t="e">
        <f>'TRIBULAN I'!L82+'TRIBULAN II'!L82+'TRIBULAN III'!L82</f>
        <v>#REF!</v>
      </c>
      <c r="M82" s="128" t="e">
        <f>'TRIBULAN I'!M82+'TRIBULAN II'!M82+'TRIBULAN III'!M82</f>
        <v>#REF!</v>
      </c>
      <c r="N82" s="128" t="e">
        <f>'TRIBULAN I'!N82+'TRIBULAN II'!N82+'TRIBULAN III'!N82</f>
        <v>#REF!</v>
      </c>
      <c r="O82" s="19" t="e">
        <f t="shared" si="3"/>
        <v>#REF!</v>
      </c>
      <c r="P82" s="128" t="e">
        <f>'TRIBULAN I'!P82+'TRIBULAN II'!P82+'TRIBULAN III'!P82</f>
        <v>#REF!</v>
      </c>
      <c r="Q82" s="19" t="e">
        <f t="shared" si="36"/>
        <v>#REF!</v>
      </c>
      <c r="R82" s="128" t="e">
        <f>'TRIBULAN I'!R82+'TRIBULAN II'!R82+'TRIBULAN III'!R82</f>
        <v>#REF!</v>
      </c>
      <c r="S82" s="19" t="e">
        <f t="shared" si="44"/>
        <v>#REF!</v>
      </c>
      <c r="T82" s="128" t="e">
        <f>'TRIBULAN I'!T82+'TRIBULAN II'!T82+'TRIBULAN III'!T82</f>
        <v>#REF!</v>
      </c>
      <c r="U82" s="19" t="e">
        <f t="shared" si="38"/>
        <v>#REF!</v>
      </c>
      <c r="V82" s="128" t="e">
        <f>'TRIBULAN I'!V82+'TRIBULAN II'!V82+'TRIBULAN III'!V82</f>
        <v>#REF!</v>
      </c>
      <c r="W82" s="19" t="e">
        <f t="shared" si="7"/>
        <v>#REF!</v>
      </c>
      <c r="X82" s="128" t="e">
        <f>'TRIBULAN I'!X82+'TRIBULAN II'!X82+'TRIBULAN III'!X82</f>
        <v>#REF!</v>
      </c>
      <c r="Y82" s="19" t="e">
        <f t="shared" si="39"/>
        <v>#REF!</v>
      </c>
      <c r="Z82" s="128" t="e">
        <f>'TRIBULAN I'!Z82+'TRIBULAN II'!Z82+'TRIBULAN III'!Z82</f>
        <v>#REF!</v>
      </c>
      <c r="AA82" s="19" t="e">
        <f t="shared" si="9"/>
        <v>#REF!</v>
      </c>
      <c r="AB82" s="128" t="e">
        <f>'TRIBULAN I'!AB82+'TRIBULAN II'!AB82+'TRIBULAN III'!AB82</f>
        <v>#REF!</v>
      </c>
      <c r="AC82" s="19" t="e">
        <f t="shared" si="40"/>
        <v>#REF!</v>
      </c>
      <c r="AD82" s="128" t="e">
        <f>'TRIBULAN I'!AD82+'TRIBULAN II'!AD82+'TRIBULAN III'!AD82</f>
        <v>#REF!</v>
      </c>
      <c r="AE82" s="19" t="e">
        <f t="shared" si="11"/>
        <v>#REF!</v>
      </c>
      <c r="AF82" s="128" t="e">
        <f>'TRIBULAN I'!AF82+'TRIBULAN II'!AF82+'TRIBULAN III'!AF82</f>
        <v>#REF!</v>
      </c>
      <c r="AG82" s="19" t="e">
        <f t="shared" si="41"/>
        <v>#REF!</v>
      </c>
      <c r="AH82" s="128" t="e">
        <f>'TRIBULAN I'!AH82+'TRIBULAN II'!AH82+'TRIBULAN III'!AH82</f>
        <v>#REF!</v>
      </c>
      <c r="AI82" s="19" t="e">
        <f t="shared" si="13"/>
        <v>#REF!</v>
      </c>
      <c r="AJ82" s="128" t="e">
        <f>'TRIBULAN I'!AJ82+'TRIBULAN II'!AJ82+'TRIBULAN III'!AJ82</f>
        <v>#REF!</v>
      </c>
      <c r="AK82" s="19" t="e">
        <f t="shared" si="42"/>
        <v>#REF!</v>
      </c>
      <c r="AL82" s="128" t="e">
        <f>'TRIBULAN I'!AL82+'TRIBULAN II'!AL82+'TRIBULAN III'!AL82</f>
        <v>#REF!</v>
      </c>
      <c r="AM82" s="128" t="e">
        <f>'TRIBULAN I'!AM82+'TRIBULAN II'!AM82+'TRIBULAN III'!AM82</f>
        <v>#REF!</v>
      </c>
      <c r="AN82" s="128" t="e">
        <f>'TRIBULAN I'!AN82+'TRIBULAN II'!AN82+'TRIBULAN III'!AN82</f>
        <v>#REF!</v>
      </c>
      <c r="AO82" s="128" t="e">
        <f>'TRIBULAN I'!AO82+'TRIBULAN II'!AO82+'TRIBULAN III'!AO82</f>
        <v>#REF!</v>
      </c>
      <c r="AP82" s="128" t="e">
        <f>'TRIBULAN I'!AP82+'TRIBULAN II'!AP82+'TRIBULAN III'!AP82</f>
        <v>#REF!</v>
      </c>
      <c r="AQ82" s="128" t="e">
        <f>'TRIBULAN I'!AQ82+'TRIBULAN II'!AQ82+'TRIBULAN III'!AQ82</f>
        <v>#REF!</v>
      </c>
      <c r="AR82" s="128" t="e">
        <f>'TRIBULAN I'!AR82+'TRIBULAN II'!AR82+'TRIBULAN III'!AR82</f>
        <v>#REF!</v>
      </c>
      <c r="AS82" s="128" t="e">
        <f>'TRIBULAN I'!AS82+'TRIBULAN II'!AS82+'TRIBULAN III'!AS82</f>
        <v>#REF!</v>
      </c>
      <c r="AT82" s="128" t="e">
        <f>'TRIBULAN I'!AT82+'TRIBULAN II'!AT82+'TRIBULAN III'!AT82</f>
        <v>#REF!</v>
      </c>
      <c r="AU82" s="128" t="e">
        <f>'TRIBULAN I'!AU82+'TRIBULAN II'!AU82+'TRIBULAN III'!AU82</f>
        <v>#REF!</v>
      </c>
      <c r="AV82" s="128" t="e">
        <f>'TRIBULAN I'!AV82+'TRIBULAN II'!AV82+'TRIBULAN III'!AV82</f>
        <v>#REF!</v>
      </c>
      <c r="AW82" s="128" t="e">
        <f>'TRIBULAN I'!AW82+'TRIBULAN II'!AW82+'TRIBULAN III'!AW82</f>
        <v>#REF!</v>
      </c>
      <c r="AX82" s="128" t="e">
        <f>'TRIBULAN I'!AX82+'TRIBULAN II'!AX82+'TRIBULAN III'!AX82</f>
        <v>#REF!</v>
      </c>
      <c r="AY82" s="128" t="e">
        <f>'TRIBULAN I'!AY82+'TRIBULAN II'!AY82+'TRIBULAN III'!AY82</f>
        <v>#REF!</v>
      </c>
      <c r="AZ82" s="128" t="e">
        <f>'TRIBULAN I'!AZ82+'TRIBULAN II'!AZ82+'TRIBULAN III'!AZ82</f>
        <v>#REF!</v>
      </c>
      <c r="BA82" s="128" t="e">
        <f>'TRIBULAN I'!BA82+'TRIBULAN II'!BA82+'TRIBULAN III'!BA82</f>
        <v>#REF!</v>
      </c>
      <c r="BB82" s="28" t="e">
        <f t="shared" si="15"/>
        <v>#REF!</v>
      </c>
      <c r="BC82" s="128" t="e">
        <f>'TRIBULAN I'!BC82+'TRIBULAN II'!BC82+'TRIBULAN III'!BC82</f>
        <v>#REF!</v>
      </c>
      <c r="BD82" s="28" t="e">
        <f t="shared" si="16"/>
        <v>#REF!</v>
      </c>
      <c r="BE82" s="128" t="e">
        <f>'TRIBULAN I'!BE82+'TRIBULAN II'!BE82+'TRIBULAN III'!BE82</f>
        <v>#REF!</v>
      </c>
      <c r="BF82" s="29" t="e">
        <f t="shared" si="17"/>
        <v>#REF!</v>
      </c>
      <c r="BG82" s="128" t="e">
        <f>'TRIBULAN I'!BG82+'TRIBULAN II'!BG82+'TRIBULAN III'!BG82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'TRIBULAN I'!BK82+'TRIBULAN II'!BK82+'TRIBULAN III'!BK82</f>
        <v>#REF!</v>
      </c>
      <c r="BL82" s="19" t="e">
        <f t="shared" si="21"/>
        <v>#REF!</v>
      </c>
      <c r="BM82" s="128" t="e">
        <f>'TRIBULAN I'!BM82+'TRIBULAN II'!BM82+'TRIBULAN III'!BM82</f>
        <v>#REF!</v>
      </c>
      <c r="BN82" s="19" t="e">
        <f t="shared" si="22"/>
        <v>#REF!</v>
      </c>
      <c r="BO82" s="128" t="e">
        <f>'TRIBULAN I'!BO82+'TRIBULAN II'!BO82+'TRIBULAN III'!BO82</f>
        <v>#REF!</v>
      </c>
      <c r="BP82" s="19" t="e">
        <f t="shared" si="23"/>
        <v>#REF!</v>
      </c>
      <c r="BQ82" s="128" t="e">
        <f>'TRIBULAN I'!BQ82+'TRIBULAN II'!BQ82+'TRIBULAN III'!BQ82</f>
        <v>#REF!</v>
      </c>
      <c r="BR82" s="19" t="e">
        <f t="shared" si="43"/>
        <v>#REF!</v>
      </c>
      <c r="BS82" s="128" t="e">
        <f>'TRIBULAN I'!BS82+'TRIBULAN II'!BS82+'TRIBULAN III'!BS82</f>
        <v>#REF!</v>
      </c>
      <c r="BT82" s="19" t="e">
        <f t="shared" si="25"/>
        <v>#REF!</v>
      </c>
      <c r="BU82" s="128" t="e">
        <f>'TRIBULAN I'!BU82+'TRIBULAN II'!BU82+'TRIBULAN III'!BU82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75"/>
      <c r="B83" s="175"/>
      <c r="C83" s="80" t="s">
        <v>134</v>
      </c>
      <c r="D83" s="128" t="e">
        <f>'TRIBULAN I'!D83+'TRIBULAN II'!D83+'TRIBULAN III'!D83</f>
        <v>#REF!</v>
      </c>
      <c r="E83" s="128" t="e">
        <f>'TRIBULAN I'!E83+'TRIBULAN II'!E83+'TRIBULAN III'!E83</f>
        <v>#REF!</v>
      </c>
      <c r="F83" s="128" t="e">
        <f>'TRIBULAN I'!F83+'TRIBULAN II'!F83+'TRIBULAN III'!F83</f>
        <v>#REF!</v>
      </c>
      <c r="G83" s="19" t="e">
        <f t="shared" si="0"/>
        <v>#REF!</v>
      </c>
      <c r="H83" s="128" t="e">
        <f>'TRIBULAN I'!H83+'TRIBULAN II'!H83+'TRIBULAN III'!H83</f>
        <v>#REF!</v>
      </c>
      <c r="I83" s="21" t="e">
        <f t="shared" si="37"/>
        <v>#REF!</v>
      </c>
      <c r="J83" s="128" t="e">
        <f>'TRIBULAN I'!J83+'TRIBULAN II'!J83+'TRIBULAN III'!J83</f>
        <v>#REF!</v>
      </c>
      <c r="K83" s="23" t="e">
        <f t="shared" si="35"/>
        <v>#REF!</v>
      </c>
      <c r="L83" s="128" t="e">
        <f>'TRIBULAN I'!L83+'TRIBULAN II'!L83+'TRIBULAN III'!L83</f>
        <v>#REF!</v>
      </c>
      <c r="M83" s="128" t="e">
        <f>'TRIBULAN I'!M83+'TRIBULAN II'!M83+'TRIBULAN III'!M83</f>
        <v>#REF!</v>
      </c>
      <c r="N83" s="128" t="e">
        <f>'TRIBULAN I'!N83+'TRIBULAN II'!N83+'TRIBULAN III'!N83</f>
        <v>#REF!</v>
      </c>
      <c r="O83" s="19" t="e">
        <f t="shared" si="3"/>
        <v>#REF!</v>
      </c>
      <c r="P83" s="128" t="e">
        <f>'TRIBULAN I'!P83+'TRIBULAN II'!P83+'TRIBULAN III'!P83</f>
        <v>#REF!</v>
      </c>
      <c r="Q83" s="19" t="e">
        <f t="shared" si="36"/>
        <v>#REF!</v>
      </c>
      <c r="R83" s="128" t="e">
        <f>'TRIBULAN I'!R83+'TRIBULAN II'!R83+'TRIBULAN III'!R83</f>
        <v>#REF!</v>
      </c>
      <c r="S83" s="19" t="e">
        <f t="shared" si="44"/>
        <v>#REF!</v>
      </c>
      <c r="T83" s="128" t="e">
        <f>'TRIBULAN I'!T83+'TRIBULAN II'!T83+'TRIBULAN III'!T83</f>
        <v>#REF!</v>
      </c>
      <c r="U83" s="19" t="e">
        <f t="shared" si="38"/>
        <v>#REF!</v>
      </c>
      <c r="V83" s="128" t="e">
        <f>'TRIBULAN I'!V83+'TRIBULAN II'!V83+'TRIBULAN III'!V83</f>
        <v>#REF!</v>
      </c>
      <c r="W83" s="19" t="e">
        <f t="shared" si="7"/>
        <v>#REF!</v>
      </c>
      <c r="X83" s="128" t="e">
        <f>'TRIBULAN I'!X83+'TRIBULAN II'!X83+'TRIBULAN III'!X83</f>
        <v>#REF!</v>
      </c>
      <c r="Y83" s="19" t="e">
        <f t="shared" si="39"/>
        <v>#REF!</v>
      </c>
      <c r="Z83" s="128" t="e">
        <f>'TRIBULAN I'!Z83+'TRIBULAN II'!Z83+'TRIBULAN III'!Z83</f>
        <v>#REF!</v>
      </c>
      <c r="AA83" s="19" t="e">
        <f t="shared" si="9"/>
        <v>#REF!</v>
      </c>
      <c r="AB83" s="128" t="e">
        <f>'TRIBULAN I'!AB83+'TRIBULAN II'!AB83+'TRIBULAN III'!AB83</f>
        <v>#REF!</v>
      </c>
      <c r="AC83" s="19" t="e">
        <f t="shared" si="40"/>
        <v>#REF!</v>
      </c>
      <c r="AD83" s="128" t="e">
        <f>'TRIBULAN I'!AD83+'TRIBULAN II'!AD83+'TRIBULAN III'!AD83</f>
        <v>#REF!</v>
      </c>
      <c r="AE83" s="19" t="e">
        <f t="shared" si="11"/>
        <v>#REF!</v>
      </c>
      <c r="AF83" s="128" t="e">
        <f>'TRIBULAN I'!AF83+'TRIBULAN II'!AF83+'TRIBULAN III'!AF83</f>
        <v>#REF!</v>
      </c>
      <c r="AG83" s="19" t="e">
        <f t="shared" si="41"/>
        <v>#REF!</v>
      </c>
      <c r="AH83" s="128" t="e">
        <f>'TRIBULAN I'!AH83+'TRIBULAN II'!AH83+'TRIBULAN III'!AH83</f>
        <v>#REF!</v>
      </c>
      <c r="AI83" s="19" t="e">
        <f t="shared" si="13"/>
        <v>#REF!</v>
      </c>
      <c r="AJ83" s="128" t="e">
        <f>'TRIBULAN I'!AJ83+'TRIBULAN II'!AJ83+'TRIBULAN III'!AJ83</f>
        <v>#REF!</v>
      </c>
      <c r="AK83" s="19" t="e">
        <f t="shared" si="42"/>
        <v>#REF!</v>
      </c>
      <c r="AL83" s="128" t="e">
        <f>'TRIBULAN I'!AL83+'TRIBULAN II'!AL83+'TRIBULAN III'!AL83</f>
        <v>#REF!</v>
      </c>
      <c r="AM83" s="128" t="e">
        <f>'TRIBULAN I'!AM83+'TRIBULAN II'!AM83+'TRIBULAN III'!AM83</f>
        <v>#REF!</v>
      </c>
      <c r="AN83" s="128" t="e">
        <f>'TRIBULAN I'!AN83+'TRIBULAN II'!AN83+'TRIBULAN III'!AN83</f>
        <v>#REF!</v>
      </c>
      <c r="AO83" s="128" t="e">
        <f>'TRIBULAN I'!AO83+'TRIBULAN II'!AO83+'TRIBULAN III'!AO83</f>
        <v>#REF!</v>
      </c>
      <c r="AP83" s="128" t="e">
        <f>'TRIBULAN I'!AP83+'TRIBULAN II'!AP83+'TRIBULAN III'!AP83</f>
        <v>#REF!</v>
      </c>
      <c r="AQ83" s="128" t="e">
        <f>'TRIBULAN I'!AQ83+'TRIBULAN II'!AQ83+'TRIBULAN III'!AQ83</f>
        <v>#REF!</v>
      </c>
      <c r="AR83" s="128" t="e">
        <f>'TRIBULAN I'!AR83+'TRIBULAN II'!AR83+'TRIBULAN III'!AR83</f>
        <v>#REF!</v>
      </c>
      <c r="AS83" s="128" t="e">
        <f>'TRIBULAN I'!AS83+'TRIBULAN II'!AS83+'TRIBULAN III'!AS83</f>
        <v>#REF!</v>
      </c>
      <c r="AT83" s="128" t="e">
        <f>'TRIBULAN I'!AT83+'TRIBULAN II'!AT83+'TRIBULAN III'!AT83</f>
        <v>#REF!</v>
      </c>
      <c r="AU83" s="128" t="e">
        <f>'TRIBULAN I'!AU83+'TRIBULAN II'!AU83+'TRIBULAN III'!AU83</f>
        <v>#REF!</v>
      </c>
      <c r="AV83" s="128" t="e">
        <f>'TRIBULAN I'!AV83+'TRIBULAN II'!AV83+'TRIBULAN III'!AV83</f>
        <v>#REF!</v>
      </c>
      <c r="AW83" s="128" t="e">
        <f>'TRIBULAN I'!AW83+'TRIBULAN II'!AW83+'TRIBULAN III'!AW83</f>
        <v>#REF!</v>
      </c>
      <c r="AX83" s="128" t="e">
        <f>'TRIBULAN I'!AX83+'TRIBULAN II'!AX83+'TRIBULAN III'!AX83</f>
        <v>#REF!</v>
      </c>
      <c r="AY83" s="128" t="e">
        <f>'TRIBULAN I'!AY83+'TRIBULAN II'!AY83+'TRIBULAN III'!AY83</f>
        <v>#REF!</v>
      </c>
      <c r="AZ83" s="128" t="e">
        <f>'TRIBULAN I'!AZ83+'TRIBULAN II'!AZ83+'TRIBULAN III'!AZ83</f>
        <v>#REF!</v>
      </c>
      <c r="BA83" s="128" t="e">
        <f>'TRIBULAN I'!BA83+'TRIBULAN II'!BA83+'TRIBULAN III'!BA83</f>
        <v>#REF!</v>
      </c>
      <c r="BB83" s="28" t="e">
        <f t="shared" si="15"/>
        <v>#REF!</v>
      </c>
      <c r="BC83" s="128" t="e">
        <f>'TRIBULAN I'!BC83+'TRIBULAN II'!BC83+'TRIBULAN III'!BC83</f>
        <v>#REF!</v>
      </c>
      <c r="BD83" s="28" t="e">
        <f t="shared" si="16"/>
        <v>#REF!</v>
      </c>
      <c r="BE83" s="128" t="e">
        <f>'TRIBULAN I'!BE83+'TRIBULAN II'!BE83+'TRIBULAN III'!BE83</f>
        <v>#REF!</v>
      </c>
      <c r="BF83" s="129">
        <f>'TRIBULAN I'!BF83+'TRIBULAN II'!BF83+'TRIBULAN III'!BF83</f>
        <v>0</v>
      </c>
      <c r="BG83" s="128" t="e">
        <f>'TRIBULAN I'!BG83+'TRIBULAN II'!BG83+'TRIBULAN III'!BG83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'TRIBULAN I'!BK83+'TRIBULAN II'!BK83+'TRIBULAN III'!BK83</f>
        <v>#REF!</v>
      </c>
      <c r="BL83" s="19" t="e">
        <f t="shared" si="21"/>
        <v>#REF!</v>
      </c>
      <c r="BM83" s="128" t="e">
        <f>'TRIBULAN I'!BM83+'TRIBULAN II'!BM83+'TRIBULAN III'!BM83</f>
        <v>#REF!</v>
      </c>
      <c r="BN83" s="19" t="e">
        <f t="shared" si="22"/>
        <v>#REF!</v>
      </c>
      <c r="BO83" s="128" t="e">
        <f>'TRIBULAN I'!BO83+'TRIBULAN II'!BO83+'TRIBULAN III'!BO83</f>
        <v>#REF!</v>
      </c>
      <c r="BP83" s="19" t="e">
        <f t="shared" si="23"/>
        <v>#REF!</v>
      </c>
      <c r="BQ83" s="128" t="e">
        <f>'TRIBULAN I'!BQ83+'TRIBULAN II'!BQ83+'TRIBULAN III'!BQ83</f>
        <v>#REF!</v>
      </c>
      <c r="BR83" s="19" t="e">
        <f t="shared" si="43"/>
        <v>#REF!</v>
      </c>
      <c r="BS83" s="128" t="e">
        <f>'TRIBULAN I'!BS83+'TRIBULAN II'!BS83+'TRIBULAN III'!BS83</f>
        <v>#REF!</v>
      </c>
      <c r="BT83" s="19" t="e">
        <f t="shared" si="25"/>
        <v>#REF!</v>
      </c>
      <c r="BU83" s="128" t="e">
        <f>'TRIBULAN I'!BU83+'TRIBULAN II'!BU83+'TRIBULAN III'!BU83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'TRIBULAN I'!D84+'TRIBULAN II'!D84+'TRIBULAN III'!D84</f>
        <v>#REF!</v>
      </c>
      <c r="E84" s="129" t="e">
        <f>'TRIBULAN I'!E84+'TRIBULAN II'!E84+'TRIBULAN III'!E84</f>
        <v>#REF!</v>
      </c>
      <c r="F84" s="129" t="e">
        <f>'TRIBULAN I'!F84+'TRIBULAN II'!F84+'TRIBULAN III'!F84</f>
        <v>#REF!</v>
      </c>
      <c r="G84" s="19" t="e">
        <f t="shared" si="0"/>
        <v>#REF!</v>
      </c>
      <c r="H84" s="129" t="e">
        <f>'TRIBULAN I'!H84+'TRIBULAN II'!H84+'TRIBULAN III'!H84</f>
        <v>#REF!</v>
      </c>
      <c r="I84" s="21" t="e">
        <f t="shared" si="37"/>
        <v>#REF!</v>
      </c>
      <c r="J84" s="129" t="e">
        <f>'TRIBULAN I'!J84+'TRIBULAN II'!J84+'TRIBULAN III'!J84</f>
        <v>#REF!</v>
      </c>
      <c r="K84" s="23" t="e">
        <f t="shared" si="35"/>
        <v>#REF!</v>
      </c>
      <c r="L84" s="129" t="e">
        <f>'TRIBULAN I'!L84+'TRIBULAN II'!L84+'TRIBULAN III'!L84</f>
        <v>#REF!</v>
      </c>
      <c r="M84" s="129" t="e">
        <f>'TRIBULAN I'!M84+'TRIBULAN II'!M84+'TRIBULAN III'!M84</f>
        <v>#REF!</v>
      </c>
      <c r="N84" s="129" t="e">
        <f>'TRIBULAN I'!N84+'TRIBULAN II'!N84+'TRIBULAN III'!N84</f>
        <v>#REF!</v>
      </c>
      <c r="O84" s="19" t="e">
        <f t="shared" si="3"/>
        <v>#REF!</v>
      </c>
      <c r="P84" s="129" t="e">
        <f>'TRIBULAN I'!P84+'TRIBULAN II'!P84+'TRIBULAN III'!P84</f>
        <v>#REF!</v>
      </c>
      <c r="Q84" s="19" t="e">
        <f t="shared" si="36"/>
        <v>#REF!</v>
      </c>
      <c r="R84" s="129" t="e">
        <f>'TRIBULAN I'!R84+'TRIBULAN II'!R84+'TRIBULAN III'!R84</f>
        <v>#REF!</v>
      </c>
      <c r="S84" s="19" t="e">
        <f t="shared" si="44"/>
        <v>#REF!</v>
      </c>
      <c r="T84" s="129" t="e">
        <f>'TRIBULAN I'!T84+'TRIBULAN II'!T84+'TRIBULAN III'!T84</f>
        <v>#REF!</v>
      </c>
      <c r="U84" s="19" t="e">
        <f t="shared" si="38"/>
        <v>#REF!</v>
      </c>
      <c r="V84" s="129" t="e">
        <f>'TRIBULAN I'!V84+'TRIBULAN II'!V84+'TRIBULAN III'!V84</f>
        <v>#REF!</v>
      </c>
      <c r="W84" s="19" t="e">
        <f t="shared" si="7"/>
        <v>#REF!</v>
      </c>
      <c r="X84" s="129" t="e">
        <f>'TRIBULAN I'!X84+'TRIBULAN II'!X84+'TRIBULAN III'!X84</f>
        <v>#REF!</v>
      </c>
      <c r="Y84" s="19" t="e">
        <f t="shared" si="39"/>
        <v>#REF!</v>
      </c>
      <c r="Z84" s="129" t="e">
        <f>'TRIBULAN I'!Z84+'TRIBULAN II'!Z84+'TRIBULAN III'!Z84</f>
        <v>#REF!</v>
      </c>
      <c r="AA84" s="19" t="e">
        <f t="shared" si="9"/>
        <v>#REF!</v>
      </c>
      <c r="AB84" s="129" t="e">
        <f>'TRIBULAN I'!AB84+'TRIBULAN II'!AB84+'TRIBULAN III'!AB84</f>
        <v>#REF!</v>
      </c>
      <c r="AC84" s="19" t="e">
        <f t="shared" si="40"/>
        <v>#REF!</v>
      </c>
      <c r="AD84" s="129" t="e">
        <f>'TRIBULAN I'!AD84+'TRIBULAN II'!AD84+'TRIBULAN III'!AD84</f>
        <v>#REF!</v>
      </c>
      <c r="AE84" s="19" t="e">
        <f t="shared" si="11"/>
        <v>#REF!</v>
      </c>
      <c r="AF84" s="129" t="e">
        <f>'TRIBULAN I'!AF84+'TRIBULAN II'!AF84+'TRIBULAN III'!AF84</f>
        <v>#REF!</v>
      </c>
      <c r="AG84" s="19" t="e">
        <f t="shared" si="41"/>
        <v>#REF!</v>
      </c>
      <c r="AH84" s="129" t="e">
        <f>'TRIBULAN I'!AH84+'TRIBULAN II'!AH84+'TRIBULAN III'!AH84</f>
        <v>#REF!</v>
      </c>
      <c r="AI84" s="19" t="e">
        <f t="shared" si="13"/>
        <v>#REF!</v>
      </c>
      <c r="AJ84" s="129" t="e">
        <f>'TRIBULAN I'!AJ84+'TRIBULAN II'!AJ84+'TRIBULAN III'!AJ84</f>
        <v>#REF!</v>
      </c>
      <c r="AK84" s="19" t="e">
        <f t="shared" si="42"/>
        <v>#REF!</v>
      </c>
      <c r="AL84" s="129" t="e">
        <f>'TRIBULAN I'!AL84+'TRIBULAN II'!AL84+'TRIBULAN III'!AL84</f>
        <v>#REF!</v>
      </c>
      <c r="AM84" s="129" t="e">
        <f>'TRIBULAN I'!AM84+'TRIBULAN II'!AM84+'TRIBULAN III'!AM84</f>
        <v>#REF!</v>
      </c>
      <c r="AN84" s="129" t="e">
        <f>'TRIBULAN I'!AN84+'TRIBULAN II'!AN84+'TRIBULAN III'!AN84</f>
        <v>#REF!</v>
      </c>
      <c r="AO84" s="129" t="e">
        <f>'TRIBULAN I'!AO84+'TRIBULAN II'!AO84+'TRIBULAN III'!AO84</f>
        <v>#REF!</v>
      </c>
      <c r="AP84" s="129" t="e">
        <f>'TRIBULAN I'!AP84+'TRIBULAN II'!AP84+'TRIBULAN III'!AP84</f>
        <v>#REF!</v>
      </c>
      <c r="AQ84" s="129" t="e">
        <f>'TRIBULAN I'!AQ84+'TRIBULAN II'!AQ84+'TRIBULAN III'!AQ84</f>
        <v>#REF!</v>
      </c>
      <c r="AR84" s="129" t="e">
        <f>'TRIBULAN I'!AR84+'TRIBULAN II'!AR84+'TRIBULAN III'!AR84</f>
        <v>#REF!</v>
      </c>
      <c r="AS84" s="129" t="e">
        <f>'TRIBULAN I'!AS84+'TRIBULAN II'!AS84+'TRIBULAN III'!AS84</f>
        <v>#REF!</v>
      </c>
      <c r="AT84" s="129" t="e">
        <f>'TRIBULAN I'!AT84+'TRIBULAN II'!AT84+'TRIBULAN III'!AT84</f>
        <v>#REF!</v>
      </c>
      <c r="AU84" s="129" t="e">
        <f>'TRIBULAN I'!AU84+'TRIBULAN II'!AU84+'TRIBULAN III'!AU84</f>
        <v>#REF!</v>
      </c>
      <c r="AV84" s="129" t="e">
        <f>'TRIBULAN I'!AV84+'TRIBULAN II'!AV84+'TRIBULAN III'!AV84</f>
        <v>#REF!</v>
      </c>
      <c r="AW84" s="129" t="e">
        <f>'TRIBULAN I'!AW84+'TRIBULAN II'!AW84+'TRIBULAN III'!AW84</f>
        <v>#REF!</v>
      </c>
      <c r="AX84" s="129" t="e">
        <f>'TRIBULAN I'!AX84+'TRIBULAN II'!AX84+'TRIBULAN III'!AX84</f>
        <v>#REF!</v>
      </c>
      <c r="AY84" s="129" t="e">
        <f>'TRIBULAN I'!AY84+'TRIBULAN II'!AY84+'TRIBULAN III'!AY84</f>
        <v>#REF!</v>
      </c>
      <c r="AZ84" s="129" t="e">
        <f>'TRIBULAN I'!AZ84+'TRIBULAN II'!AZ84+'TRIBULAN III'!AZ84</f>
        <v>#REF!</v>
      </c>
      <c r="BA84" s="129" t="e">
        <f>'TRIBULAN I'!BA84+'TRIBULAN II'!BA84+'TRIBULAN III'!BA84</f>
        <v>#REF!</v>
      </c>
      <c r="BB84" s="28" t="e">
        <f t="shared" si="15"/>
        <v>#REF!</v>
      </c>
      <c r="BC84" s="129" t="e">
        <f>'TRIBULAN I'!BC84+'TRIBULAN II'!BC84+'TRIBULAN III'!BC84</f>
        <v>#REF!</v>
      </c>
      <c r="BD84" s="28" t="e">
        <f t="shared" si="16"/>
        <v>#REF!</v>
      </c>
      <c r="BE84" s="129" t="e">
        <f>'TRIBULAN I'!BE84+'TRIBULAN II'!BE84+'TRIBULAN III'!BE84</f>
        <v>#REF!</v>
      </c>
      <c r="BF84" s="129" t="e">
        <f>'TRIBULAN I'!BF84+'TRIBULAN II'!BF84+'TRIBULAN III'!BF84</f>
        <v>#REF!</v>
      </c>
      <c r="BG84" s="129" t="e">
        <f>'TRIBULAN I'!BG84+'TRIBULAN II'!BG84+'TRIBULAN III'!BG84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'TRIBULAN I'!BK84+'TRIBULAN II'!BK84+'TRIBULAN III'!BK84</f>
        <v>#REF!</v>
      </c>
      <c r="BL84" s="19" t="e">
        <f t="shared" si="21"/>
        <v>#REF!</v>
      </c>
      <c r="BM84" s="129" t="e">
        <f>'TRIBULAN I'!BM84+'TRIBULAN II'!BM84+'TRIBULAN III'!BM84</f>
        <v>#REF!</v>
      </c>
      <c r="BN84" s="19" t="e">
        <f t="shared" si="22"/>
        <v>#REF!</v>
      </c>
      <c r="BO84" s="129" t="e">
        <f>'TRIBULAN I'!BO84+'TRIBULAN II'!BO84+'TRIBULAN III'!BO84</f>
        <v>#REF!</v>
      </c>
      <c r="BP84" s="19" t="e">
        <f t="shared" si="23"/>
        <v>#REF!</v>
      </c>
      <c r="BQ84" s="129" t="e">
        <f>'TRIBULAN I'!BQ84+'TRIBULAN II'!BQ84+'TRIBULAN III'!BQ84</f>
        <v>#REF!</v>
      </c>
      <c r="BR84" s="19" t="e">
        <f t="shared" si="43"/>
        <v>#REF!</v>
      </c>
      <c r="BS84" s="129" t="e">
        <f>'TRIBULAN I'!BS84+'TRIBULAN II'!BS84+'TRIBULAN III'!BS84</f>
        <v>#REF!</v>
      </c>
      <c r="BT84" s="19" t="e">
        <f t="shared" si="25"/>
        <v>#REF!</v>
      </c>
      <c r="BU84" s="129" t="e">
        <f>'TRIBULAN I'!BU84+'TRIBULAN II'!BU84+'TRIBULAN III'!BU84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200" t="s">
        <v>135</v>
      </c>
      <c r="B85" s="194"/>
      <c r="C85" s="192"/>
      <c r="D85" s="130" t="e">
        <f>'TRIBULAN I'!D85+'TRIBULAN II'!D85+'TRIBULAN III'!D85</f>
        <v>#REF!</v>
      </c>
      <c r="E85" s="130" t="e">
        <f>'TRIBULAN I'!E85+'TRIBULAN II'!E85+'TRIBULAN III'!E85</f>
        <v>#REF!</v>
      </c>
      <c r="F85" s="130" t="e">
        <f>'TRIBULAN I'!F85+'TRIBULAN II'!F85+'TRIBULAN III'!F85</f>
        <v>#REF!</v>
      </c>
      <c r="G85" s="84" t="e">
        <f t="shared" si="0"/>
        <v>#REF!</v>
      </c>
      <c r="H85" s="130" t="e">
        <f>'TRIBULAN I'!H85+'TRIBULAN II'!H85+'TRIBULAN III'!H85</f>
        <v>#REF!</v>
      </c>
      <c r="I85" s="85" t="e">
        <f t="shared" si="37"/>
        <v>#REF!</v>
      </c>
      <c r="J85" s="130" t="e">
        <f>'TRIBULAN I'!J85+'TRIBULAN II'!J85+'TRIBULAN III'!J85</f>
        <v>#REF!</v>
      </c>
      <c r="K85" s="86" t="e">
        <f t="shared" si="35"/>
        <v>#REF!</v>
      </c>
      <c r="L85" s="130" t="e">
        <f>'TRIBULAN I'!L85+'TRIBULAN II'!L85+'TRIBULAN III'!L85</f>
        <v>#REF!</v>
      </c>
      <c r="M85" s="130" t="e">
        <f>'TRIBULAN I'!M85+'TRIBULAN II'!M85+'TRIBULAN III'!M85</f>
        <v>#REF!</v>
      </c>
      <c r="N85" s="130" t="e">
        <f>'TRIBULAN I'!N85+'TRIBULAN II'!N85+'TRIBULAN III'!N85</f>
        <v>#REF!</v>
      </c>
      <c r="O85" s="84" t="e">
        <f t="shared" si="3"/>
        <v>#REF!</v>
      </c>
      <c r="P85" s="130" t="e">
        <f>'TRIBULAN I'!P85+'TRIBULAN II'!P85+'TRIBULAN III'!P85</f>
        <v>#REF!</v>
      </c>
      <c r="Q85" s="84" t="e">
        <f t="shared" si="36"/>
        <v>#REF!</v>
      </c>
      <c r="R85" s="130" t="e">
        <f>'TRIBULAN I'!R85+'TRIBULAN II'!R85+'TRIBULAN III'!R85</f>
        <v>#REF!</v>
      </c>
      <c r="S85" s="84" t="e">
        <f t="shared" si="44"/>
        <v>#REF!</v>
      </c>
      <c r="T85" s="130" t="e">
        <f>'TRIBULAN I'!T85+'TRIBULAN II'!T85+'TRIBULAN III'!T85</f>
        <v>#REF!</v>
      </c>
      <c r="U85" s="84" t="e">
        <f t="shared" si="38"/>
        <v>#REF!</v>
      </c>
      <c r="V85" s="130" t="e">
        <f>'TRIBULAN I'!V85+'TRIBULAN II'!V85+'TRIBULAN III'!V85</f>
        <v>#REF!</v>
      </c>
      <c r="W85" s="84" t="e">
        <f t="shared" si="7"/>
        <v>#REF!</v>
      </c>
      <c r="X85" s="130" t="e">
        <f>'TRIBULAN I'!X85+'TRIBULAN II'!X85+'TRIBULAN III'!X85</f>
        <v>#REF!</v>
      </c>
      <c r="Y85" s="84" t="e">
        <f t="shared" si="39"/>
        <v>#REF!</v>
      </c>
      <c r="Z85" s="130" t="e">
        <f>'TRIBULAN I'!Z85+'TRIBULAN II'!Z85+'TRIBULAN III'!Z85</f>
        <v>#REF!</v>
      </c>
      <c r="AA85" s="84" t="e">
        <f t="shared" si="9"/>
        <v>#REF!</v>
      </c>
      <c r="AB85" s="130" t="e">
        <f>'TRIBULAN I'!AB85+'TRIBULAN II'!AB85+'TRIBULAN III'!AB85</f>
        <v>#REF!</v>
      </c>
      <c r="AC85" s="84" t="e">
        <f t="shared" si="40"/>
        <v>#REF!</v>
      </c>
      <c r="AD85" s="130" t="e">
        <f>'TRIBULAN I'!AD85+'TRIBULAN II'!AD85+'TRIBULAN III'!AD85</f>
        <v>#REF!</v>
      </c>
      <c r="AE85" s="84" t="e">
        <f t="shared" si="11"/>
        <v>#REF!</v>
      </c>
      <c r="AF85" s="130" t="e">
        <f>'TRIBULAN I'!AF85+'TRIBULAN II'!AF85+'TRIBULAN III'!AF85</f>
        <v>#REF!</v>
      </c>
      <c r="AG85" s="84" t="e">
        <f t="shared" si="41"/>
        <v>#REF!</v>
      </c>
      <c r="AH85" s="130" t="e">
        <f>'TRIBULAN I'!AH85+'TRIBULAN II'!AH85+'TRIBULAN III'!AH85</f>
        <v>#REF!</v>
      </c>
      <c r="AI85" s="84" t="e">
        <f t="shared" si="13"/>
        <v>#REF!</v>
      </c>
      <c r="AJ85" s="130" t="e">
        <f>'TRIBULAN I'!AJ85+'TRIBULAN II'!AJ85+'TRIBULAN III'!AJ85</f>
        <v>#REF!</v>
      </c>
      <c r="AK85" s="84" t="e">
        <f t="shared" si="42"/>
        <v>#REF!</v>
      </c>
      <c r="AL85" s="130" t="e">
        <f>'TRIBULAN I'!AL85+'TRIBULAN II'!AL85+'TRIBULAN III'!AL85</f>
        <v>#REF!</v>
      </c>
      <c r="AM85" s="130" t="e">
        <f>'TRIBULAN I'!AM85+'TRIBULAN II'!AM85+'TRIBULAN III'!AM85</f>
        <v>#REF!</v>
      </c>
      <c r="AN85" s="130" t="e">
        <f>'TRIBULAN I'!AN85+'TRIBULAN II'!AN85+'TRIBULAN III'!AN85</f>
        <v>#REF!</v>
      </c>
      <c r="AO85" s="130" t="e">
        <f>'TRIBULAN I'!AO85+'TRIBULAN II'!AO85+'TRIBULAN III'!AO85</f>
        <v>#REF!</v>
      </c>
      <c r="AP85" s="130" t="e">
        <f>'TRIBULAN I'!AP85+'TRIBULAN II'!AP85+'TRIBULAN III'!AP85</f>
        <v>#REF!</v>
      </c>
      <c r="AQ85" s="130" t="e">
        <f>'TRIBULAN I'!AQ85+'TRIBULAN II'!AQ85+'TRIBULAN III'!AQ85</f>
        <v>#REF!</v>
      </c>
      <c r="AR85" s="130" t="e">
        <f>'TRIBULAN I'!AR85+'TRIBULAN II'!AR85+'TRIBULAN III'!AR85</f>
        <v>#REF!</v>
      </c>
      <c r="AS85" s="130" t="e">
        <f>'TRIBULAN I'!AS85+'TRIBULAN II'!AS85+'TRIBULAN III'!AS85</f>
        <v>#REF!</v>
      </c>
      <c r="AT85" s="130" t="e">
        <f>'TRIBULAN I'!AT85+'TRIBULAN II'!AT85+'TRIBULAN III'!AT85</f>
        <v>#REF!</v>
      </c>
      <c r="AU85" s="130" t="e">
        <f>'TRIBULAN I'!AU85+'TRIBULAN II'!AU85+'TRIBULAN III'!AU85</f>
        <v>#REF!</v>
      </c>
      <c r="AV85" s="130" t="e">
        <f>'TRIBULAN I'!AV85+'TRIBULAN II'!AV85+'TRIBULAN III'!AV85</f>
        <v>#REF!</v>
      </c>
      <c r="AW85" s="130" t="e">
        <f>'TRIBULAN I'!AW85+'TRIBULAN II'!AW85+'TRIBULAN III'!AW85</f>
        <v>#REF!</v>
      </c>
      <c r="AX85" s="130" t="e">
        <f>'TRIBULAN I'!AX85+'TRIBULAN II'!AX85+'TRIBULAN III'!AX85</f>
        <v>#REF!</v>
      </c>
      <c r="AY85" s="130" t="e">
        <f>'TRIBULAN I'!AY85+'TRIBULAN II'!AY85+'TRIBULAN III'!AY85</f>
        <v>#REF!</v>
      </c>
      <c r="AZ85" s="130" t="e">
        <f>'TRIBULAN I'!AZ85+'TRIBULAN II'!AZ85+'TRIBULAN III'!AZ85</f>
        <v>#REF!</v>
      </c>
      <c r="BA85" s="130" t="e">
        <f>'TRIBULAN I'!BA85+'TRIBULAN II'!BA85+'TRIBULAN III'!BA85</f>
        <v>#REF!</v>
      </c>
      <c r="BB85" s="87" t="e">
        <f t="shared" si="15"/>
        <v>#REF!</v>
      </c>
      <c r="BC85" s="130" t="e">
        <f>'TRIBULAN I'!BC85+'TRIBULAN II'!BC85+'TRIBULAN III'!BC85</f>
        <v>#REF!</v>
      </c>
      <c r="BD85" s="87" t="e">
        <f t="shared" si="16"/>
        <v>#REF!</v>
      </c>
      <c r="BE85" s="130" t="e">
        <f>'TRIBULAN I'!BE85+'TRIBULAN II'!BE85+'TRIBULAN III'!BE85</f>
        <v>#REF!</v>
      </c>
      <c r="BF85" s="130" t="e">
        <f>'TRIBULAN I'!BF85+'TRIBULAN II'!BF85+'TRIBULAN III'!BF85</f>
        <v>#REF!</v>
      </c>
      <c r="BG85" s="130" t="e">
        <f>'TRIBULAN I'!BG85+'TRIBULAN II'!BG85+'TRIBULAN III'!BG85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'TRIBULAN I'!BK85+'TRIBULAN II'!BK85+'TRIBULAN III'!BK85</f>
        <v>#REF!</v>
      </c>
      <c r="BL85" s="84" t="e">
        <f t="shared" si="21"/>
        <v>#REF!</v>
      </c>
      <c r="BM85" s="130" t="e">
        <f>'TRIBULAN I'!BM85+'TRIBULAN II'!BM85+'TRIBULAN III'!BM85</f>
        <v>#REF!</v>
      </c>
      <c r="BN85" s="84" t="e">
        <f t="shared" si="22"/>
        <v>#REF!</v>
      </c>
      <c r="BO85" s="130" t="e">
        <f>'TRIBULAN I'!BO85+'TRIBULAN II'!BO85+'TRIBULAN III'!BO85</f>
        <v>#REF!</v>
      </c>
      <c r="BP85" s="84" t="e">
        <f t="shared" si="23"/>
        <v>#REF!</v>
      </c>
      <c r="BQ85" s="130" t="e">
        <f>'TRIBULAN I'!BQ85+'TRIBULAN II'!BQ85+'TRIBULAN III'!BQ85</f>
        <v>#REF!</v>
      </c>
      <c r="BR85" s="84" t="e">
        <f t="shared" si="43"/>
        <v>#REF!</v>
      </c>
      <c r="BS85" s="130" t="e">
        <f>'TRIBULAN I'!BS85+'TRIBULAN II'!BS85+'TRIBULAN III'!BS85</f>
        <v>#REF!</v>
      </c>
      <c r="BT85" s="84" t="e">
        <f t="shared" si="25"/>
        <v>#REF!</v>
      </c>
      <c r="BU85" s="130" t="e">
        <f>'TRIBULAN I'!BU85+'TRIBULAN II'!BU85+'TRIBULAN III'!BU85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3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164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I-III'!D16</f>
        <v>305</v>
      </c>
      <c r="D12" s="24">
        <f>'TRIBULAN I-III'!E16</f>
        <v>264</v>
      </c>
      <c r="E12" s="24">
        <f>'TRIBULAN I-III'!F16</f>
        <v>174</v>
      </c>
      <c r="F12" s="24">
        <f>'TRIBULAN I-III'!G16</f>
        <v>57.049180327868854</v>
      </c>
      <c r="G12" s="24">
        <f>'TRIBULAN I-III'!H16</f>
        <v>57</v>
      </c>
      <c r="H12" s="24">
        <f>'TRIBULAN I-III'!I16</f>
        <v>32.758620689655174</v>
      </c>
      <c r="I12" s="24">
        <f>'TRIBULAN I-III'!J16</f>
        <v>0</v>
      </c>
      <c r="J12" s="24">
        <f>'TRIBULAN I-III'!K16</f>
        <v>0</v>
      </c>
      <c r="K12" s="24">
        <f>'TRIBULAN I-III'!L16</f>
        <v>0</v>
      </c>
      <c r="L12" s="24">
        <f>'TRIBULAN I-III'!M16</f>
        <v>0</v>
      </c>
      <c r="M12" s="24">
        <f>'TRIBULAN I-III'!N16</f>
        <v>233</v>
      </c>
      <c r="N12" s="24">
        <f>'TRIBULAN I-III'!O16</f>
        <v>76.393442622950829</v>
      </c>
      <c r="O12" s="24">
        <f>'TRIBULAN I-III'!P16</f>
        <v>26</v>
      </c>
      <c r="P12" s="24">
        <f>'TRIBULAN I-III'!Q16</f>
        <v>11.158798283261802</v>
      </c>
      <c r="Q12" s="24">
        <f>'TRIBULAN I-III'!R16</f>
        <v>163</v>
      </c>
      <c r="R12" s="24">
        <f>'TRIBULAN I-III'!S16</f>
        <v>53.442622950819676</v>
      </c>
      <c r="S12" s="24">
        <f>'TRIBULAN I-III'!T16</f>
        <v>6</v>
      </c>
      <c r="T12" s="24">
        <f>'TRIBULAN I-III'!U16</f>
        <v>3.6809815950920246</v>
      </c>
      <c r="U12" s="24">
        <f>'TRIBULAN I-III'!V16</f>
        <v>164</v>
      </c>
      <c r="V12" s="24">
        <f>'TRIBULAN I-III'!W16</f>
        <v>53.770491803278688</v>
      </c>
      <c r="W12" s="24">
        <f>'TRIBULAN I-III'!X16</f>
        <v>0</v>
      </c>
      <c r="X12" s="24">
        <f>'TRIBULAN I-III'!Y16</f>
        <v>0</v>
      </c>
      <c r="Y12" s="24">
        <f>'TRIBULAN I-III'!Z16</f>
        <v>163</v>
      </c>
      <c r="Z12" s="24">
        <f>'TRIBULAN I-III'!AA16</f>
        <v>53.442622950819676</v>
      </c>
      <c r="AA12" s="24">
        <f>'TRIBULAN I-III'!AB16</f>
        <v>0</v>
      </c>
      <c r="AB12" s="24">
        <f>'TRIBULAN I-III'!AC16</f>
        <v>0</v>
      </c>
      <c r="AC12" s="24">
        <f>'TRIBULAN I-III'!AD16</f>
        <v>163</v>
      </c>
      <c r="AD12" s="24">
        <f>'TRIBULAN I-III'!AE16</f>
        <v>53.442622950819676</v>
      </c>
      <c r="AE12" s="24">
        <f>'TRIBULAN I-III'!AF16</f>
        <v>0</v>
      </c>
      <c r="AF12" s="24">
        <f>'TRIBULAN I-III'!AG16</f>
        <v>0</v>
      </c>
      <c r="AG12" s="24">
        <f>'TRIBULAN I-III'!AH16</f>
        <v>160</v>
      </c>
      <c r="AH12" s="24">
        <f>'TRIBULAN I-III'!AI16</f>
        <v>52.459016393442624</v>
      </c>
      <c r="AI12" s="24">
        <f>'TRIBULAN I-III'!AJ16</f>
        <v>0</v>
      </c>
      <c r="AJ12" s="24">
        <f>'TRIBULAN I-III'!AK16</f>
        <v>0</v>
      </c>
      <c r="AK12" s="24">
        <f>'TRIBULAN I-III'!AL16</f>
        <v>3</v>
      </c>
      <c r="AL12" s="24">
        <f>'TRIBULAN I-III'!AM16</f>
        <v>7</v>
      </c>
      <c r="AM12" s="24">
        <f>'TRIBULAN I-III'!AN16</f>
        <v>5</v>
      </c>
      <c r="AN12" s="24">
        <f>'TRIBULAN I-III'!AO16</f>
        <v>6</v>
      </c>
      <c r="AO12" s="24">
        <f>'TRIBULAN I-III'!AP16</f>
        <v>0</v>
      </c>
      <c r="AP12" s="24">
        <f>'TRIBULAN I-III'!AQ16</f>
        <v>0</v>
      </c>
      <c r="AQ12" s="24">
        <f>'TRIBULAN I-III'!AR16</f>
        <v>18</v>
      </c>
      <c r="AR12" s="24">
        <f>'TRIBULAN I-III'!AS16</f>
        <v>1</v>
      </c>
      <c r="AS12" s="24">
        <f>'TRIBULAN I-III'!AT16</f>
        <v>0</v>
      </c>
      <c r="AT12" s="24">
        <f>'TRIBULAN I-III'!AU16</f>
        <v>0</v>
      </c>
      <c r="AU12" s="24">
        <f>'TRIBULAN I-III'!AV16</f>
        <v>0</v>
      </c>
      <c r="AV12" s="24">
        <f>'TRIBULAN I-III'!AW16</f>
        <v>0</v>
      </c>
      <c r="AW12" s="24">
        <f>'TRIBULAN I-III'!AX16</f>
        <v>0</v>
      </c>
      <c r="AX12" s="24">
        <f>'TRIBULAN I-III'!AY16</f>
        <v>13</v>
      </c>
      <c r="AY12" s="24">
        <f>'TRIBULAN I-III'!AZ16</f>
        <v>259</v>
      </c>
      <c r="AZ12" s="24">
        <f>'TRIBULAN I-III'!BA16</f>
        <v>111</v>
      </c>
      <c r="BA12" s="24">
        <f>'TRIBULAN I-III'!BB16</f>
        <v>42.857142857142854</v>
      </c>
      <c r="BB12" s="24">
        <f>'TRIBULAN I-III'!BC16</f>
        <v>1</v>
      </c>
      <c r="BC12" s="24">
        <f>'TRIBULAN I-III'!BD16</f>
        <v>0.38610038610038611</v>
      </c>
      <c r="BD12" s="24">
        <f>'TRIBULAN I-III'!BE16</f>
        <v>1</v>
      </c>
      <c r="BE12" s="24">
        <f>'TRIBULAN I-III'!BF16</f>
        <v>0.38610038610038611</v>
      </c>
      <c r="BF12" s="24">
        <f>'TRIBULAN I-III'!BG16</f>
        <v>1</v>
      </c>
      <c r="BG12" s="24">
        <f>'TRIBULAN I-III'!BH16</f>
        <v>0.38610038610038611</v>
      </c>
      <c r="BH12" s="24">
        <f>'TRIBULAN I-III'!BI16</f>
        <v>114</v>
      </c>
      <c r="BI12" s="24">
        <f>'TRIBULAN I-III'!BJ16</f>
        <v>44.015444015444018</v>
      </c>
      <c r="BJ12" s="24">
        <f>'TRIBULAN I-III'!BK16</f>
        <v>145</v>
      </c>
      <c r="BK12" s="24">
        <f>'TRIBULAN I-III'!BL16</f>
        <v>55.984555984555982</v>
      </c>
      <c r="BL12" s="24">
        <f>'TRIBULAN I-III'!BM16</f>
        <v>0</v>
      </c>
      <c r="BM12" s="24">
        <f>'TRIBULAN I-III'!BN16</f>
        <v>0</v>
      </c>
      <c r="BN12" s="24">
        <f>'TRIBULAN I-III'!BO16</f>
        <v>0</v>
      </c>
      <c r="BO12" s="24">
        <f>'TRIBULAN I-III'!BP16</f>
        <v>0</v>
      </c>
      <c r="BP12" s="24">
        <f>'TRIBULAN I-III'!BQ16</f>
        <v>0</v>
      </c>
      <c r="BQ12" s="24">
        <f>'TRIBULAN I-III'!BR16</f>
        <v>0</v>
      </c>
      <c r="BR12" s="24">
        <f>'TRIBULAN I-III'!BS16</f>
        <v>0</v>
      </c>
      <c r="BS12" s="24">
        <f>'TRIBULAN I-III'!BT16</f>
        <v>0</v>
      </c>
      <c r="BT12" s="24">
        <f>'TRIBULAN I-III'!BU16</f>
        <v>0</v>
      </c>
      <c r="BU12" s="24">
        <f>'TRIBULAN I-III'!BV16</f>
        <v>0</v>
      </c>
    </row>
    <row r="13" spans="1:73" ht="14.25" customHeight="1">
      <c r="A13" s="100">
        <v>2</v>
      </c>
      <c r="B13" s="102" t="s">
        <v>68</v>
      </c>
      <c r="C13" s="24" t="e">
        <f>'TRIBULAN I-III'!D21</f>
        <v>#REF!</v>
      </c>
      <c r="D13" s="24" t="e">
        <f>'TRIBULAN I-III'!E21</f>
        <v>#REF!</v>
      </c>
      <c r="E13" s="24" t="e">
        <f>'TRIBULAN I-III'!F21</f>
        <v>#REF!</v>
      </c>
      <c r="F13" s="24" t="e">
        <f>'TRIBULAN I-III'!G21</f>
        <v>#REF!</v>
      </c>
      <c r="G13" s="24" t="e">
        <f>'TRIBULAN I-III'!H21</f>
        <v>#REF!</v>
      </c>
      <c r="H13" s="24" t="e">
        <f>'TRIBULAN I-III'!I21</f>
        <v>#REF!</v>
      </c>
      <c r="I13" s="24" t="e">
        <f>'TRIBULAN I-III'!J21</f>
        <v>#REF!</v>
      </c>
      <c r="J13" s="24" t="e">
        <f>'TRIBULAN I-III'!K21</f>
        <v>#REF!</v>
      </c>
      <c r="K13" s="24" t="e">
        <f>'TRIBULAN I-III'!L21</f>
        <v>#REF!</v>
      </c>
      <c r="L13" s="24" t="e">
        <f>'TRIBULAN I-III'!M21</f>
        <v>#REF!</v>
      </c>
      <c r="M13" s="24" t="e">
        <f>'TRIBULAN I-III'!N21</f>
        <v>#REF!</v>
      </c>
      <c r="N13" s="24" t="e">
        <f>'TRIBULAN I-III'!O21</f>
        <v>#REF!</v>
      </c>
      <c r="O13" s="24" t="e">
        <f>'TRIBULAN I-III'!P21</f>
        <v>#REF!</v>
      </c>
      <c r="P13" s="24" t="e">
        <f>'TRIBULAN I-III'!Q21</f>
        <v>#REF!</v>
      </c>
      <c r="Q13" s="24" t="e">
        <f>'TRIBULAN I-III'!R21</f>
        <v>#REF!</v>
      </c>
      <c r="R13" s="24" t="e">
        <f>'TRIBULAN I-III'!S21</f>
        <v>#REF!</v>
      </c>
      <c r="S13" s="24" t="e">
        <f>'TRIBULAN I-III'!T21</f>
        <v>#REF!</v>
      </c>
      <c r="T13" s="24" t="e">
        <f>'TRIBULAN I-III'!U21</f>
        <v>#REF!</v>
      </c>
      <c r="U13" s="24" t="e">
        <f>'TRIBULAN I-III'!V21</f>
        <v>#REF!</v>
      </c>
      <c r="V13" s="24" t="e">
        <f>'TRIBULAN I-III'!W21</f>
        <v>#REF!</v>
      </c>
      <c r="W13" s="24" t="e">
        <f>'TRIBULAN I-III'!X21</f>
        <v>#REF!</v>
      </c>
      <c r="X13" s="24" t="e">
        <f>'TRIBULAN I-III'!Y21</f>
        <v>#REF!</v>
      </c>
      <c r="Y13" s="24" t="e">
        <f>'TRIBULAN I-III'!Z21</f>
        <v>#REF!</v>
      </c>
      <c r="Z13" s="24" t="e">
        <f>'TRIBULAN I-III'!AA21</f>
        <v>#REF!</v>
      </c>
      <c r="AA13" s="24" t="e">
        <f>'TRIBULAN I-III'!AB21</f>
        <v>#REF!</v>
      </c>
      <c r="AB13" s="24" t="e">
        <f>'TRIBULAN I-III'!AC21</f>
        <v>#REF!</v>
      </c>
      <c r="AC13" s="24" t="e">
        <f>'TRIBULAN I-III'!AD21</f>
        <v>#REF!</v>
      </c>
      <c r="AD13" s="24" t="e">
        <f>'TRIBULAN I-III'!AE21</f>
        <v>#REF!</v>
      </c>
      <c r="AE13" s="24" t="e">
        <f>'TRIBULAN I-III'!AF21</f>
        <v>#REF!</v>
      </c>
      <c r="AF13" s="24" t="e">
        <f>'TRIBULAN I-III'!AG21</f>
        <v>#REF!</v>
      </c>
      <c r="AG13" s="24" t="e">
        <f>'TRIBULAN I-III'!AH21</f>
        <v>#REF!</v>
      </c>
      <c r="AH13" s="24" t="e">
        <f>'TRIBULAN I-III'!AI21</f>
        <v>#REF!</v>
      </c>
      <c r="AI13" s="24" t="e">
        <f>'TRIBULAN I-III'!AJ21</f>
        <v>#REF!</v>
      </c>
      <c r="AJ13" s="24" t="e">
        <f>'TRIBULAN I-III'!AK21</f>
        <v>#REF!</v>
      </c>
      <c r="AK13" s="24" t="e">
        <f>'TRIBULAN I-III'!AL21</f>
        <v>#REF!</v>
      </c>
      <c r="AL13" s="24" t="e">
        <f>'TRIBULAN I-III'!AM21</f>
        <v>#REF!</v>
      </c>
      <c r="AM13" s="24" t="e">
        <f>'TRIBULAN I-III'!AN21</f>
        <v>#REF!</v>
      </c>
      <c r="AN13" s="24" t="e">
        <f>'TRIBULAN I-III'!AO21</f>
        <v>#REF!</v>
      </c>
      <c r="AO13" s="24" t="e">
        <f>'TRIBULAN I-III'!AP21</f>
        <v>#REF!</v>
      </c>
      <c r="AP13" s="24" t="e">
        <f>'TRIBULAN I-III'!AQ21</f>
        <v>#REF!</v>
      </c>
      <c r="AQ13" s="24" t="e">
        <f>'TRIBULAN I-III'!AR21</f>
        <v>#REF!</v>
      </c>
      <c r="AR13" s="24" t="e">
        <f>'TRIBULAN I-III'!AS21</f>
        <v>#REF!</v>
      </c>
      <c r="AS13" s="24" t="e">
        <f>'TRIBULAN I-III'!AT21</f>
        <v>#REF!</v>
      </c>
      <c r="AT13" s="24" t="e">
        <f>'TRIBULAN I-III'!AU21</f>
        <v>#REF!</v>
      </c>
      <c r="AU13" s="24" t="e">
        <f>'TRIBULAN I-III'!AV21</f>
        <v>#REF!</v>
      </c>
      <c r="AV13" s="24" t="e">
        <f>'TRIBULAN I-III'!AW21</f>
        <v>#REF!</v>
      </c>
      <c r="AW13" s="24" t="e">
        <f>'TRIBULAN I-III'!AX21</f>
        <v>#REF!</v>
      </c>
      <c r="AX13" s="24" t="e">
        <f>'TRIBULAN I-III'!AY21</f>
        <v>#REF!</v>
      </c>
      <c r="AY13" s="24" t="e">
        <f>'TRIBULAN I-III'!AZ21</f>
        <v>#REF!</v>
      </c>
      <c r="AZ13" s="24" t="e">
        <f>'TRIBULAN I-III'!BA21</f>
        <v>#REF!</v>
      </c>
      <c r="BA13" s="24" t="e">
        <f>'TRIBULAN I-III'!BB21</f>
        <v>#REF!</v>
      </c>
      <c r="BB13" s="24" t="e">
        <f>'TRIBULAN I-III'!BC21</f>
        <v>#REF!</v>
      </c>
      <c r="BC13" s="24" t="e">
        <f>'TRIBULAN I-III'!BD21</f>
        <v>#REF!</v>
      </c>
      <c r="BD13" s="24" t="e">
        <f>'TRIBULAN I-III'!BE21</f>
        <v>#REF!</v>
      </c>
      <c r="BE13" s="24" t="e">
        <f>'TRIBULAN I-III'!BF21</f>
        <v>#REF!</v>
      </c>
      <c r="BF13" s="24" t="e">
        <f>'TRIBULAN I-III'!BG21</f>
        <v>#REF!</v>
      </c>
      <c r="BG13" s="24" t="e">
        <f>'TRIBULAN I-III'!BH21</f>
        <v>#REF!</v>
      </c>
      <c r="BH13" s="24" t="e">
        <f>'TRIBULAN I-III'!BI21</f>
        <v>#REF!</v>
      </c>
      <c r="BI13" s="24" t="e">
        <f>'TRIBULAN I-III'!BJ21</f>
        <v>#REF!</v>
      </c>
      <c r="BJ13" s="24" t="e">
        <f>'TRIBULAN I-III'!BK21</f>
        <v>#REF!</v>
      </c>
      <c r="BK13" s="24" t="e">
        <f>'TRIBULAN I-III'!BL21</f>
        <v>#REF!</v>
      </c>
      <c r="BL13" s="24" t="e">
        <f>'TRIBULAN I-III'!BM21</f>
        <v>#REF!</v>
      </c>
      <c r="BM13" s="24" t="e">
        <f>'TRIBULAN I-III'!BN21</f>
        <v>#REF!</v>
      </c>
      <c r="BN13" s="24" t="e">
        <f>'TRIBULAN I-III'!BO21</f>
        <v>#REF!</v>
      </c>
      <c r="BO13" s="24" t="e">
        <f>'TRIBULAN I-III'!BP21</f>
        <v>#REF!</v>
      </c>
      <c r="BP13" s="24" t="e">
        <f>'TRIBULAN I-III'!BQ21</f>
        <v>#REF!</v>
      </c>
      <c r="BQ13" s="24" t="e">
        <f>'TRIBULAN I-III'!BR21</f>
        <v>#REF!</v>
      </c>
      <c r="BR13" s="24" t="e">
        <f>'TRIBULAN I-III'!BS21</f>
        <v>#REF!</v>
      </c>
      <c r="BS13" s="24" t="e">
        <f>'TRIBULAN I-III'!BT21</f>
        <v>#REF!</v>
      </c>
      <c r="BT13" s="24" t="e">
        <f>'TRIBULAN I-III'!BU21</f>
        <v>#REF!</v>
      </c>
      <c r="BU13" s="24" t="e">
        <f>'TRIBULAN I-III'!BV21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I-III'!D25</f>
        <v>#REF!</v>
      </c>
      <c r="D14" s="24" t="e">
        <f>'TRIBULAN I-III'!E25</f>
        <v>#REF!</v>
      </c>
      <c r="E14" s="24" t="e">
        <f>'TRIBULAN I-III'!F25</f>
        <v>#REF!</v>
      </c>
      <c r="F14" s="24" t="e">
        <f>'TRIBULAN I-III'!G25</f>
        <v>#REF!</v>
      </c>
      <c r="G14" s="24" t="e">
        <f>'TRIBULAN I-III'!H25</f>
        <v>#REF!</v>
      </c>
      <c r="H14" s="24" t="e">
        <f>'TRIBULAN I-III'!I25</f>
        <v>#REF!</v>
      </c>
      <c r="I14" s="24" t="e">
        <f>'TRIBULAN I-III'!J25</f>
        <v>#REF!</v>
      </c>
      <c r="J14" s="24" t="e">
        <f>'TRIBULAN I-III'!K25</f>
        <v>#REF!</v>
      </c>
      <c r="K14" s="24" t="e">
        <f>'TRIBULAN I-III'!L25</f>
        <v>#REF!</v>
      </c>
      <c r="L14" s="24" t="e">
        <f>'TRIBULAN I-III'!M25</f>
        <v>#REF!</v>
      </c>
      <c r="M14" s="24" t="e">
        <f>'TRIBULAN I-III'!N25</f>
        <v>#REF!</v>
      </c>
      <c r="N14" s="24" t="e">
        <f>'TRIBULAN I-III'!O25</f>
        <v>#REF!</v>
      </c>
      <c r="O14" s="24" t="e">
        <f>'TRIBULAN I-III'!P25</f>
        <v>#REF!</v>
      </c>
      <c r="P14" s="24" t="e">
        <f>'TRIBULAN I-III'!Q25</f>
        <v>#REF!</v>
      </c>
      <c r="Q14" s="24" t="e">
        <f>'TRIBULAN I-III'!R25</f>
        <v>#REF!</v>
      </c>
      <c r="R14" s="24" t="e">
        <f>'TRIBULAN I-III'!S25</f>
        <v>#REF!</v>
      </c>
      <c r="S14" s="24" t="e">
        <f>'TRIBULAN I-III'!T25</f>
        <v>#REF!</v>
      </c>
      <c r="T14" s="24" t="e">
        <f>'TRIBULAN I-III'!U25</f>
        <v>#REF!</v>
      </c>
      <c r="U14" s="24" t="e">
        <f>'TRIBULAN I-III'!V25</f>
        <v>#REF!</v>
      </c>
      <c r="V14" s="24" t="e">
        <f>'TRIBULAN I-III'!W25</f>
        <v>#REF!</v>
      </c>
      <c r="W14" s="24" t="e">
        <f>'TRIBULAN I-III'!X25</f>
        <v>#REF!</v>
      </c>
      <c r="X14" s="24" t="e">
        <f>'TRIBULAN I-III'!Y25</f>
        <v>#REF!</v>
      </c>
      <c r="Y14" s="24" t="e">
        <f>'TRIBULAN I-III'!Z25</f>
        <v>#REF!</v>
      </c>
      <c r="Z14" s="24" t="e">
        <f>'TRIBULAN I-III'!AA25</f>
        <v>#REF!</v>
      </c>
      <c r="AA14" s="24" t="e">
        <f>'TRIBULAN I-III'!AB25</f>
        <v>#REF!</v>
      </c>
      <c r="AB14" s="24" t="e">
        <f>'TRIBULAN I-III'!AC25</f>
        <v>#REF!</v>
      </c>
      <c r="AC14" s="24" t="e">
        <f>'TRIBULAN I-III'!AD25</f>
        <v>#REF!</v>
      </c>
      <c r="AD14" s="24" t="e">
        <f>'TRIBULAN I-III'!AE25</f>
        <v>#REF!</v>
      </c>
      <c r="AE14" s="24" t="e">
        <f>'TRIBULAN I-III'!AF25</f>
        <v>#REF!</v>
      </c>
      <c r="AF14" s="24" t="e">
        <f>'TRIBULAN I-III'!AG25</f>
        <v>#REF!</v>
      </c>
      <c r="AG14" s="24" t="e">
        <f>'TRIBULAN I-III'!AH25</f>
        <v>#REF!</v>
      </c>
      <c r="AH14" s="24" t="e">
        <f>'TRIBULAN I-III'!AI25</f>
        <v>#REF!</v>
      </c>
      <c r="AI14" s="24" t="e">
        <f>'TRIBULAN I-III'!AJ25</f>
        <v>#REF!</v>
      </c>
      <c r="AJ14" s="24" t="e">
        <f>'TRIBULAN I-III'!AK25</f>
        <v>#REF!</v>
      </c>
      <c r="AK14" s="24" t="e">
        <f>'TRIBULAN I-III'!AL25</f>
        <v>#REF!</v>
      </c>
      <c r="AL14" s="24" t="e">
        <f>'TRIBULAN I-III'!AM25</f>
        <v>#REF!</v>
      </c>
      <c r="AM14" s="24" t="e">
        <f>'TRIBULAN I-III'!AN25</f>
        <v>#REF!</v>
      </c>
      <c r="AN14" s="24" t="e">
        <f>'TRIBULAN I-III'!AO25</f>
        <v>#REF!</v>
      </c>
      <c r="AO14" s="24" t="e">
        <f>'TRIBULAN I-III'!AP25</f>
        <v>#REF!</v>
      </c>
      <c r="AP14" s="24" t="e">
        <f>'TRIBULAN I-III'!AQ25</f>
        <v>#REF!</v>
      </c>
      <c r="AQ14" s="24" t="e">
        <f>'TRIBULAN I-III'!AR25</f>
        <v>#REF!</v>
      </c>
      <c r="AR14" s="24" t="e">
        <f>'TRIBULAN I-III'!AS25</f>
        <v>#REF!</v>
      </c>
      <c r="AS14" s="24" t="e">
        <f>'TRIBULAN I-III'!AT25</f>
        <v>#REF!</v>
      </c>
      <c r="AT14" s="24" t="e">
        <f>'TRIBULAN I-III'!AU25</f>
        <v>#REF!</v>
      </c>
      <c r="AU14" s="24" t="e">
        <f>'TRIBULAN I-III'!AV25</f>
        <v>#REF!</v>
      </c>
      <c r="AV14" s="24" t="e">
        <f>'TRIBULAN I-III'!AW25</f>
        <v>#REF!</v>
      </c>
      <c r="AW14" s="24" t="e">
        <f>'TRIBULAN I-III'!AX25</f>
        <v>#REF!</v>
      </c>
      <c r="AX14" s="24" t="e">
        <f>'TRIBULAN I-III'!AY25</f>
        <v>#REF!</v>
      </c>
      <c r="AY14" s="24" t="e">
        <f>'TRIBULAN I-III'!AZ25</f>
        <v>#REF!</v>
      </c>
      <c r="AZ14" s="24" t="e">
        <f>'TRIBULAN I-III'!BA25</f>
        <v>#REF!</v>
      </c>
      <c r="BA14" s="24" t="e">
        <f>'TRIBULAN I-III'!BB25</f>
        <v>#REF!</v>
      </c>
      <c r="BB14" s="24" t="e">
        <f>'TRIBULAN I-III'!BC25</f>
        <v>#REF!</v>
      </c>
      <c r="BC14" s="24" t="e">
        <f>'TRIBULAN I-III'!BD25</f>
        <v>#REF!</v>
      </c>
      <c r="BD14" s="24" t="e">
        <f>'TRIBULAN I-III'!BE25</f>
        <v>#REF!</v>
      </c>
      <c r="BE14" s="24" t="e">
        <f>'TRIBULAN I-III'!BF25</f>
        <v>#REF!</v>
      </c>
      <c r="BF14" s="24" t="e">
        <f>'TRIBULAN I-III'!BG25</f>
        <v>#REF!</v>
      </c>
      <c r="BG14" s="24" t="e">
        <f>'TRIBULAN I-III'!BH25</f>
        <v>#REF!</v>
      </c>
      <c r="BH14" s="24" t="e">
        <f>'TRIBULAN I-III'!BI25</f>
        <v>#REF!</v>
      </c>
      <c r="BI14" s="24" t="e">
        <f>'TRIBULAN I-III'!BJ25</f>
        <v>#REF!</v>
      </c>
      <c r="BJ14" s="24" t="e">
        <f>'TRIBULAN I-III'!BK25</f>
        <v>#REF!</v>
      </c>
      <c r="BK14" s="24" t="e">
        <f>'TRIBULAN I-III'!BL25</f>
        <v>#REF!</v>
      </c>
      <c r="BL14" s="24" t="e">
        <f>'TRIBULAN I-III'!BM25</f>
        <v>#REF!</v>
      </c>
      <c r="BM14" s="24" t="e">
        <f>'TRIBULAN I-III'!BN25</f>
        <v>#REF!</v>
      </c>
      <c r="BN14" s="24" t="e">
        <f>'TRIBULAN I-III'!BO25</f>
        <v>#REF!</v>
      </c>
      <c r="BO14" s="24" t="e">
        <f>'TRIBULAN I-III'!BP25</f>
        <v>#REF!</v>
      </c>
      <c r="BP14" s="24" t="e">
        <f>'TRIBULAN I-III'!BQ25</f>
        <v>#REF!</v>
      </c>
      <c r="BQ14" s="24" t="e">
        <f>'TRIBULAN I-III'!BR25</f>
        <v>#REF!</v>
      </c>
      <c r="BR14" s="24" t="e">
        <f>'TRIBULAN I-III'!BS25</f>
        <v>#REF!</v>
      </c>
      <c r="BS14" s="24" t="e">
        <f>'TRIBULAN I-III'!BT25</f>
        <v>#REF!</v>
      </c>
      <c r="BT14" s="24" t="e">
        <f>'TRIBULAN I-III'!BU25</f>
        <v>#REF!</v>
      </c>
      <c r="BU14" s="24" t="e">
        <f>'TRIBULAN I-III'!BV25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I-III'!D28</f>
        <v>#REF!</v>
      </c>
      <c r="D15" s="24" t="e">
        <f>'TRIBULAN I-III'!E28</f>
        <v>#REF!</v>
      </c>
      <c r="E15" s="24" t="e">
        <f>'TRIBULAN I-III'!F28</f>
        <v>#REF!</v>
      </c>
      <c r="F15" s="24" t="e">
        <f>'TRIBULAN I-III'!G28</f>
        <v>#REF!</v>
      </c>
      <c r="G15" s="24" t="e">
        <f>'TRIBULAN I-III'!H28</f>
        <v>#REF!</v>
      </c>
      <c r="H15" s="24" t="e">
        <f>'TRIBULAN I-III'!I28</f>
        <v>#REF!</v>
      </c>
      <c r="I15" s="24" t="e">
        <f>'TRIBULAN I-III'!J28</f>
        <v>#REF!</v>
      </c>
      <c r="J15" s="24" t="e">
        <f>'TRIBULAN I-III'!K28</f>
        <v>#REF!</v>
      </c>
      <c r="K15" s="24" t="e">
        <f>'TRIBULAN I-III'!L28</f>
        <v>#REF!</v>
      </c>
      <c r="L15" s="24" t="e">
        <f>'TRIBULAN I-III'!M28</f>
        <v>#REF!</v>
      </c>
      <c r="M15" s="24" t="e">
        <f>'TRIBULAN I-III'!N28</f>
        <v>#REF!</v>
      </c>
      <c r="N15" s="24" t="e">
        <f>'TRIBULAN I-III'!O28</f>
        <v>#REF!</v>
      </c>
      <c r="O15" s="24" t="e">
        <f>'TRIBULAN I-III'!P28</f>
        <v>#REF!</v>
      </c>
      <c r="P15" s="24" t="e">
        <f>'TRIBULAN I-III'!Q28</f>
        <v>#REF!</v>
      </c>
      <c r="Q15" s="24" t="e">
        <f>'TRIBULAN I-III'!R28</f>
        <v>#REF!</v>
      </c>
      <c r="R15" s="24" t="e">
        <f>'TRIBULAN I-III'!S28</f>
        <v>#REF!</v>
      </c>
      <c r="S15" s="24" t="e">
        <f>'TRIBULAN I-III'!T28</f>
        <v>#REF!</v>
      </c>
      <c r="T15" s="24" t="e">
        <f>'TRIBULAN I-III'!U28</f>
        <v>#REF!</v>
      </c>
      <c r="U15" s="24" t="e">
        <f>'TRIBULAN I-III'!V28</f>
        <v>#REF!</v>
      </c>
      <c r="V15" s="24" t="e">
        <f>'TRIBULAN I-III'!W28</f>
        <v>#REF!</v>
      </c>
      <c r="W15" s="24" t="e">
        <f>'TRIBULAN I-III'!X28</f>
        <v>#REF!</v>
      </c>
      <c r="X15" s="24" t="e">
        <f>'TRIBULAN I-III'!Y28</f>
        <v>#REF!</v>
      </c>
      <c r="Y15" s="24" t="e">
        <f>'TRIBULAN I-III'!Z28</f>
        <v>#REF!</v>
      </c>
      <c r="Z15" s="24" t="e">
        <f>'TRIBULAN I-III'!AA28</f>
        <v>#REF!</v>
      </c>
      <c r="AA15" s="24" t="e">
        <f>'TRIBULAN I-III'!AB28</f>
        <v>#REF!</v>
      </c>
      <c r="AB15" s="24" t="e">
        <f>'TRIBULAN I-III'!AC28</f>
        <v>#REF!</v>
      </c>
      <c r="AC15" s="24" t="e">
        <f>'TRIBULAN I-III'!AD28</f>
        <v>#REF!</v>
      </c>
      <c r="AD15" s="24" t="e">
        <f>'TRIBULAN I-III'!AE28</f>
        <v>#REF!</v>
      </c>
      <c r="AE15" s="24" t="e">
        <f>'TRIBULAN I-III'!AF28</f>
        <v>#REF!</v>
      </c>
      <c r="AF15" s="24" t="e">
        <f>'TRIBULAN I-III'!AG28</f>
        <v>#REF!</v>
      </c>
      <c r="AG15" s="24" t="e">
        <f>'TRIBULAN I-III'!AH28</f>
        <v>#REF!</v>
      </c>
      <c r="AH15" s="24" t="e">
        <f>'TRIBULAN I-III'!AI28</f>
        <v>#REF!</v>
      </c>
      <c r="AI15" s="24" t="e">
        <f>'TRIBULAN I-III'!AJ28</f>
        <v>#REF!</v>
      </c>
      <c r="AJ15" s="24" t="e">
        <f>'TRIBULAN I-III'!AK28</f>
        <v>#REF!</v>
      </c>
      <c r="AK15" s="24" t="e">
        <f>'TRIBULAN I-III'!AL28</f>
        <v>#REF!</v>
      </c>
      <c r="AL15" s="24" t="e">
        <f>'TRIBULAN I-III'!AM28</f>
        <v>#REF!</v>
      </c>
      <c r="AM15" s="24" t="e">
        <f>'TRIBULAN I-III'!AN28</f>
        <v>#REF!</v>
      </c>
      <c r="AN15" s="24" t="e">
        <f>'TRIBULAN I-III'!AO28</f>
        <v>#REF!</v>
      </c>
      <c r="AO15" s="24" t="e">
        <f>'TRIBULAN I-III'!AP28</f>
        <v>#REF!</v>
      </c>
      <c r="AP15" s="24" t="e">
        <f>'TRIBULAN I-III'!AQ28</f>
        <v>#REF!</v>
      </c>
      <c r="AQ15" s="24" t="e">
        <f>'TRIBULAN I-III'!AR28</f>
        <v>#REF!</v>
      </c>
      <c r="AR15" s="24" t="e">
        <f>'TRIBULAN I-III'!AS28</f>
        <v>#REF!</v>
      </c>
      <c r="AS15" s="24" t="e">
        <f>'TRIBULAN I-III'!AT28</f>
        <v>#REF!</v>
      </c>
      <c r="AT15" s="24" t="e">
        <f>'TRIBULAN I-III'!AU28</f>
        <v>#REF!</v>
      </c>
      <c r="AU15" s="24" t="e">
        <f>'TRIBULAN I-III'!AV28</f>
        <v>#REF!</v>
      </c>
      <c r="AV15" s="24" t="e">
        <f>'TRIBULAN I-III'!AW28</f>
        <v>#REF!</v>
      </c>
      <c r="AW15" s="24" t="e">
        <f>'TRIBULAN I-III'!AX28</f>
        <v>#REF!</v>
      </c>
      <c r="AX15" s="24" t="e">
        <f>'TRIBULAN I-III'!AY28</f>
        <v>#REF!</v>
      </c>
      <c r="AY15" s="24" t="e">
        <f>'TRIBULAN I-III'!AZ28</f>
        <v>#REF!</v>
      </c>
      <c r="AZ15" s="24" t="e">
        <f>'TRIBULAN I-III'!BA28</f>
        <v>#REF!</v>
      </c>
      <c r="BA15" s="24" t="e">
        <f>'TRIBULAN I-III'!BB28</f>
        <v>#REF!</v>
      </c>
      <c r="BB15" s="24" t="e">
        <f>'TRIBULAN I-III'!BC28</f>
        <v>#REF!</v>
      </c>
      <c r="BC15" s="24" t="e">
        <f>'TRIBULAN I-III'!BD28</f>
        <v>#REF!</v>
      </c>
      <c r="BD15" s="24" t="e">
        <f>'TRIBULAN I-III'!BE28</f>
        <v>#REF!</v>
      </c>
      <c r="BE15" s="24" t="e">
        <f>'TRIBULAN I-III'!BF28</f>
        <v>#REF!</v>
      </c>
      <c r="BF15" s="24" t="e">
        <f>'TRIBULAN I-III'!BG28</f>
        <v>#REF!</v>
      </c>
      <c r="BG15" s="24" t="e">
        <f>'TRIBULAN I-III'!BH28</f>
        <v>#REF!</v>
      </c>
      <c r="BH15" s="24" t="e">
        <f>'TRIBULAN I-III'!BI28</f>
        <v>#REF!</v>
      </c>
      <c r="BI15" s="24" t="e">
        <f>'TRIBULAN I-III'!BJ28</f>
        <v>#REF!</v>
      </c>
      <c r="BJ15" s="24" t="e">
        <f>'TRIBULAN I-III'!BK28</f>
        <v>#REF!</v>
      </c>
      <c r="BK15" s="24" t="e">
        <f>'TRIBULAN I-III'!BL28</f>
        <v>#REF!</v>
      </c>
      <c r="BL15" s="24" t="e">
        <f>'TRIBULAN I-III'!BM28</f>
        <v>#REF!</v>
      </c>
      <c r="BM15" s="24" t="e">
        <f>'TRIBULAN I-III'!BN28</f>
        <v>#REF!</v>
      </c>
      <c r="BN15" s="24" t="e">
        <f>'TRIBULAN I-III'!BO28</f>
        <v>#REF!</v>
      </c>
      <c r="BO15" s="24" t="e">
        <f>'TRIBULAN I-III'!BP28</f>
        <v>#REF!</v>
      </c>
      <c r="BP15" s="24" t="e">
        <f>'TRIBULAN I-III'!BQ28</f>
        <v>#REF!</v>
      </c>
      <c r="BQ15" s="24" t="e">
        <f>'TRIBULAN I-III'!BR28</f>
        <v>#REF!</v>
      </c>
      <c r="BR15" s="24" t="e">
        <f>'TRIBULAN I-III'!BS28</f>
        <v>#REF!</v>
      </c>
      <c r="BS15" s="24" t="e">
        <f>'TRIBULAN I-III'!BT28</f>
        <v>#REF!</v>
      </c>
      <c r="BT15" s="24" t="e">
        <f>'TRIBULAN I-III'!BU28</f>
        <v>#REF!</v>
      </c>
      <c r="BU15" s="24" t="e">
        <f>'TRIBULAN I-III'!BV28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I-III'!D33</f>
        <v>#REF!</v>
      </c>
      <c r="D16" s="24" t="e">
        <f>'TRIBULAN I-III'!E33</f>
        <v>#REF!</v>
      </c>
      <c r="E16" s="24" t="e">
        <f>'TRIBULAN I-III'!F33</f>
        <v>#REF!</v>
      </c>
      <c r="F16" s="24" t="e">
        <f>'TRIBULAN I-III'!G33</f>
        <v>#REF!</v>
      </c>
      <c r="G16" s="24" t="e">
        <f>'TRIBULAN I-III'!H33</f>
        <v>#REF!</v>
      </c>
      <c r="H16" s="24" t="e">
        <f>'TRIBULAN I-III'!I33</f>
        <v>#REF!</v>
      </c>
      <c r="I16" s="24" t="e">
        <f>'TRIBULAN I-III'!J33</f>
        <v>#REF!</v>
      </c>
      <c r="J16" s="24" t="e">
        <f>'TRIBULAN I-III'!K33</f>
        <v>#REF!</v>
      </c>
      <c r="K16" s="24" t="e">
        <f>'TRIBULAN I-III'!L33</f>
        <v>#REF!</v>
      </c>
      <c r="L16" s="24" t="e">
        <f>'TRIBULAN I-III'!M33</f>
        <v>#REF!</v>
      </c>
      <c r="M16" s="24" t="e">
        <f>'TRIBULAN I-III'!N33</f>
        <v>#REF!</v>
      </c>
      <c r="N16" s="24" t="e">
        <f>'TRIBULAN I-III'!O33</f>
        <v>#REF!</v>
      </c>
      <c r="O16" s="24" t="e">
        <f>'TRIBULAN I-III'!P33</f>
        <v>#REF!</v>
      </c>
      <c r="P16" s="24" t="e">
        <f>'TRIBULAN I-III'!Q33</f>
        <v>#REF!</v>
      </c>
      <c r="Q16" s="24" t="e">
        <f>'TRIBULAN I-III'!R33</f>
        <v>#REF!</v>
      </c>
      <c r="R16" s="24" t="e">
        <f>'TRIBULAN I-III'!S33</f>
        <v>#REF!</v>
      </c>
      <c r="S16" s="24" t="e">
        <f>'TRIBULAN I-III'!T33</f>
        <v>#REF!</v>
      </c>
      <c r="T16" s="24" t="e">
        <f>'TRIBULAN I-III'!U33</f>
        <v>#REF!</v>
      </c>
      <c r="U16" s="24" t="e">
        <f>'TRIBULAN I-III'!V33</f>
        <v>#REF!</v>
      </c>
      <c r="V16" s="24" t="e">
        <f>'TRIBULAN I-III'!W33</f>
        <v>#REF!</v>
      </c>
      <c r="W16" s="24" t="e">
        <f>'TRIBULAN I-III'!X33</f>
        <v>#REF!</v>
      </c>
      <c r="X16" s="24" t="e">
        <f>'TRIBULAN I-III'!Y33</f>
        <v>#REF!</v>
      </c>
      <c r="Y16" s="24" t="e">
        <f>'TRIBULAN I-III'!Z33</f>
        <v>#REF!</v>
      </c>
      <c r="Z16" s="24" t="e">
        <f>'TRIBULAN I-III'!AA33</f>
        <v>#REF!</v>
      </c>
      <c r="AA16" s="24" t="e">
        <f>'TRIBULAN I-III'!AB33</f>
        <v>#REF!</v>
      </c>
      <c r="AB16" s="24" t="e">
        <f>'TRIBULAN I-III'!AC33</f>
        <v>#REF!</v>
      </c>
      <c r="AC16" s="24" t="e">
        <f>'TRIBULAN I-III'!AD33</f>
        <v>#REF!</v>
      </c>
      <c r="AD16" s="24" t="e">
        <f>'TRIBULAN I-III'!AE33</f>
        <v>#REF!</v>
      </c>
      <c r="AE16" s="24" t="e">
        <f>'TRIBULAN I-III'!AF33</f>
        <v>#REF!</v>
      </c>
      <c r="AF16" s="24" t="e">
        <f>'TRIBULAN I-III'!AG33</f>
        <v>#REF!</v>
      </c>
      <c r="AG16" s="24" t="e">
        <f>'TRIBULAN I-III'!AH33</f>
        <v>#REF!</v>
      </c>
      <c r="AH16" s="24" t="e">
        <f>'TRIBULAN I-III'!AI33</f>
        <v>#REF!</v>
      </c>
      <c r="AI16" s="24" t="e">
        <f>'TRIBULAN I-III'!AJ33</f>
        <v>#REF!</v>
      </c>
      <c r="AJ16" s="24" t="e">
        <f>'TRIBULAN I-III'!AK33</f>
        <v>#REF!</v>
      </c>
      <c r="AK16" s="24" t="e">
        <f>'TRIBULAN I-III'!AL33</f>
        <v>#REF!</v>
      </c>
      <c r="AL16" s="24" t="e">
        <f>'TRIBULAN I-III'!AM33</f>
        <v>#REF!</v>
      </c>
      <c r="AM16" s="24" t="e">
        <f>'TRIBULAN I-III'!AN33</f>
        <v>#REF!</v>
      </c>
      <c r="AN16" s="24" t="e">
        <f>'TRIBULAN I-III'!AO33</f>
        <v>#REF!</v>
      </c>
      <c r="AO16" s="24" t="e">
        <f>'TRIBULAN I-III'!AP33</f>
        <v>#REF!</v>
      </c>
      <c r="AP16" s="24" t="e">
        <f>'TRIBULAN I-III'!AQ33</f>
        <v>#REF!</v>
      </c>
      <c r="AQ16" s="24" t="e">
        <f>'TRIBULAN I-III'!AR33</f>
        <v>#REF!</v>
      </c>
      <c r="AR16" s="24" t="e">
        <f>'TRIBULAN I-III'!AS33</f>
        <v>#REF!</v>
      </c>
      <c r="AS16" s="24" t="e">
        <f>'TRIBULAN I-III'!AT33</f>
        <v>#REF!</v>
      </c>
      <c r="AT16" s="24" t="e">
        <f>'TRIBULAN I-III'!AU33</f>
        <v>#REF!</v>
      </c>
      <c r="AU16" s="24" t="e">
        <f>'TRIBULAN I-III'!AV33</f>
        <v>#REF!</v>
      </c>
      <c r="AV16" s="24" t="e">
        <f>'TRIBULAN I-III'!AW33</f>
        <v>#REF!</v>
      </c>
      <c r="AW16" s="24" t="e">
        <f>'TRIBULAN I-III'!AX33</f>
        <v>#REF!</v>
      </c>
      <c r="AX16" s="24" t="e">
        <f>'TRIBULAN I-III'!AY33</f>
        <v>#REF!</v>
      </c>
      <c r="AY16" s="24" t="e">
        <f>'TRIBULAN I-III'!AZ33</f>
        <v>#REF!</v>
      </c>
      <c r="AZ16" s="24" t="e">
        <f>'TRIBULAN I-III'!BA33</f>
        <v>#REF!</v>
      </c>
      <c r="BA16" s="24" t="e">
        <f>'TRIBULAN I-III'!BB33</f>
        <v>#REF!</v>
      </c>
      <c r="BB16" s="24" t="e">
        <f>'TRIBULAN I-III'!BC33</f>
        <v>#REF!</v>
      </c>
      <c r="BC16" s="24" t="e">
        <f>'TRIBULAN I-III'!BD33</f>
        <v>#REF!</v>
      </c>
      <c r="BD16" s="24" t="e">
        <f>'TRIBULAN I-III'!BE33</f>
        <v>#REF!</v>
      </c>
      <c r="BE16" s="24" t="e">
        <f>'TRIBULAN I-III'!BF33</f>
        <v>#REF!</v>
      </c>
      <c r="BF16" s="24" t="e">
        <f>'TRIBULAN I-III'!BG33</f>
        <v>#REF!</v>
      </c>
      <c r="BG16" s="24" t="e">
        <f>'TRIBULAN I-III'!BH33</f>
        <v>#REF!</v>
      </c>
      <c r="BH16" s="24" t="e">
        <f>'TRIBULAN I-III'!BI33</f>
        <v>#REF!</v>
      </c>
      <c r="BI16" s="24" t="e">
        <f>'TRIBULAN I-III'!BJ33</f>
        <v>#REF!</v>
      </c>
      <c r="BJ16" s="24" t="e">
        <f>'TRIBULAN I-III'!BK33</f>
        <v>#REF!</v>
      </c>
      <c r="BK16" s="24" t="e">
        <f>'TRIBULAN I-III'!BL33</f>
        <v>#REF!</v>
      </c>
      <c r="BL16" s="24" t="e">
        <f>'TRIBULAN I-III'!BM33</f>
        <v>#REF!</v>
      </c>
      <c r="BM16" s="24" t="e">
        <f>'TRIBULAN I-III'!BN33</f>
        <v>#REF!</v>
      </c>
      <c r="BN16" s="24" t="e">
        <f>'TRIBULAN I-III'!BO33</f>
        <v>#REF!</v>
      </c>
      <c r="BO16" s="24" t="e">
        <f>'TRIBULAN I-III'!BP33</f>
        <v>#REF!</v>
      </c>
      <c r="BP16" s="24" t="e">
        <f>'TRIBULAN I-III'!BQ33</f>
        <v>#REF!</v>
      </c>
      <c r="BQ16" s="24" t="e">
        <f>'TRIBULAN I-III'!BR33</f>
        <v>#REF!</v>
      </c>
      <c r="BR16" s="24" t="e">
        <f>'TRIBULAN I-III'!BS33</f>
        <v>#REF!</v>
      </c>
      <c r="BS16" s="24" t="e">
        <f>'TRIBULAN I-III'!BT33</f>
        <v>#REF!</v>
      </c>
      <c r="BT16" s="24" t="e">
        <f>'TRIBULAN I-III'!BU33</f>
        <v>#REF!</v>
      </c>
      <c r="BU16" s="24" t="e">
        <f>'TRIBULAN I-III'!BV33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I-III'!D36</f>
        <v>#REF!</v>
      </c>
      <c r="D17" s="24" t="e">
        <f>'TRIBULAN I-III'!E36</f>
        <v>#REF!</v>
      </c>
      <c r="E17" s="24" t="e">
        <f>'TRIBULAN I-III'!F36</f>
        <v>#REF!</v>
      </c>
      <c r="F17" s="24" t="e">
        <f>'TRIBULAN I-III'!G36</f>
        <v>#REF!</v>
      </c>
      <c r="G17" s="24" t="e">
        <f>'TRIBULAN I-III'!H36</f>
        <v>#REF!</v>
      </c>
      <c r="H17" s="24" t="e">
        <f>'TRIBULAN I-III'!I36</f>
        <v>#REF!</v>
      </c>
      <c r="I17" s="24" t="e">
        <f>'TRIBULAN I-III'!J36</f>
        <v>#REF!</v>
      </c>
      <c r="J17" s="24" t="e">
        <f>'TRIBULAN I-III'!K36</f>
        <v>#REF!</v>
      </c>
      <c r="K17" s="24" t="e">
        <f>'TRIBULAN I-III'!L36</f>
        <v>#REF!</v>
      </c>
      <c r="L17" s="24" t="e">
        <f>'TRIBULAN I-III'!M36</f>
        <v>#REF!</v>
      </c>
      <c r="M17" s="24" t="e">
        <f>'TRIBULAN I-III'!N36</f>
        <v>#REF!</v>
      </c>
      <c r="N17" s="24" t="e">
        <f>'TRIBULAN I-III'!O36</f>
        <v>#REF!</v>
      </c>
      <c r="O17" s="24" t="e">
        <f>'TRIBULAN I-III'!P36</f>
        <v>#REF!</v>
      </c>
      <c r="P17" s="24" t="e">
        <f>'TRIBULAN I-III'!Q36</f>
        <v>#REF!</v>
      </c>
      <c r="Q17" s="24" t="e">
        <f>'TRIBULAN I-III'!R36</f>
        <v>#REF!</v>
      </c>
      <c r="R17" s="24" t="e">
        <f>'TRIBULAN I-III'!S36</f>
        <v>#REF!</v>
      </c>
      <c r="S17" s="24" t="e">
        <f>'TRIBULAN I-III'!T36</f>
        <v>#REF!</v>
      </c>
      <c r="T17" s="24" t="e">
        <f>'TRIBULAN I-III'!U36</f>
        <v>#REF!</v>
      </c>
      <c r="U17" s="24" t="e">
        <f>'TRIBULAN I-III'!V36</f>
        <v>#REF!</v>
      </c>
      <c r="V17" s="24" t="e">
        <f>'TRIBULAN I-III'!W36</f>
        <v>#REF!</v>
      </c>
      <c r="W17" s="24" t="e">
        <f>'TRIBULAN I-III'!X36</f>
        <v>#REF!</v>
      </c>
      <c r="X17" s="24" t="e">
        <f>'TRIBULAN I-III'!Y36</f>
        <v>#REF!</v>
      </c>
      <c r="Y17" s="24" t="e">
        <f>'TRIBULAN I-III'!Z36</f>
        <v>#REF!</v>
      </c>
      <c r="Z17" s="24" t="e">
        <f>'TRIBULAN I-III'!AA36</f>
        <v>#REF!</v>
      </c>
      <c r="AA17" s="24" t="e">
        <f>'TRIBULAN I-III'!AB36</f>
        <v>#REF!</v>
      </c>
      <c r="AB17" s="24" t="e">
        <f>'TRIBULAN I-III'!AC36</f>
        <v>#REF!</v>
      </c>
      <c r="AC17" s="24" t="e">
        <f>'TRIBULAN I-III'!AD36</f>
        <v>#REF!</v>
      </c>
      <c r="AD17" s="24" t="e">
        <f>'TRIBULAN I-III'!AE36</f>
        <v>#REF!</v>
      </c>
      <c r="AE17" s="24" t="e">
        <f>'TRIBULAN I-III'!AF36</f>
        <v>#REF!</v>
      </c>
      <c r="AF17" s="24" t="e">
        <f>'TRIBULAN I-III'!AG36</f>
        <v>#REF!</v>
      </c>
      <c r="AG17" s="24" t="e">
        <f>'TRIBULAN I-III'!AH36</f>
        <v>#REF!</v>
      </c>
      <c r="AH17" s="24" t="e">
        <f>'TRIBULAN I-III'!AI36</f>
        <v>#REF!</v>
      </c>
      <c r="AI17" s="24" t="e">
        <f>'TRIBULAN I-III'!AJ36</f>
        <v>#REF!</v>
      </c>
      <c r="AJ17" s="24" t="e">
        <f>'TRIBULAN I-III'!AK36</f>
        <v>#REF!</v>
      </c>
      <c r="AK17" s="24" t="e">
        <f>'TRIBULAN I-III'!AL36</f>
        <v>#REF!</v>
      </c>
      <c r="AL17" s="24" t="e">
        <f>'TRIBULAN I-III'!AM36</f>
        <v>#REF!</v>
      </c>
      <c r="AM17" s="24" t="e">
        <f>'TRIBULAN I-III'!AN36</f>
        <v>#REF!</v>
      </c>
      <c r="AN17" s="24" t="e">
        <f>'TRIBULAN I-III'!AO36</f>
        <v>#REF!</v>
      </c>
      <c r="AO17" s="24" t="e">
        <f>'TRIBULAN I-III'!AP36</f>
        <v>#REF!</v>
      </c>
      <c r="AP17" s="24" t="e">
        <f>'TRIBULAN I-III'!AQ36</f>
        <v>#REF!</v>
      </c>
      <c r="AQ17" s="24" t="e">
        <f>'TRIBULAN I-III'!AR36</f>
        <v>#REF!</v>
      </c>
      <c r="AR17" s="24" t="e">
        <f>'TRIBULAN I-III'!AS36</f>
        <v>#REF!</v>
      </c>
      <c r="AS17" s="24" t="e">
        <f>'TRIBULAN I-III'!AT36</f>
        <v>#REF!</v>
      </c>
      <c r="AT17" s="24" t="e">
        <f>'TRIBULAN I-III'!AU36</f>
        <v>#REF!</v>
      </c>
      <c r="AU17" s="24" t="e">
        <f>'TRIBULAN I-III'!AV36</f>
        <v>#REF!</v>
      </c>
      <c r="AV17" s="24" t="e">
        <f>'TRIBULAN I-III'!AW36</f>
        <v>#REF!</v>
      </c>
      <c r="AW17" s="24" t="e">
        <f>'TRIBULAN I-III'!AX36</f>
        <v>#REF!</v>
      </c>
      <c r="AX17" s="24" t="e">
        <f>'TRIBULAN I-III'!AY36</f>
        <v>#REF!</v>
      </c>
      <c r="AY17" s="24" t="e">
        <f>'TRIBULAN I-III'!AZ36</f>
        <v>#REF!</v>
      </c>
      <c r="AZ17" s="24" t="e">
        <f>'TRIBULAN I-III'!BA36</f>
        <v>#REF!</v>
      </c>
      <c r="BA17" s="24" t="e">
        <f>'TRIBULAN I-III'!BB36</f>
        <v>#REF!</v>
      </c>
      <c r="BB17" s="24" t="e">
        <f>'TRIBULAN I-III'!BC36</f>
        <v>#REF!</v>
      </c>
      <c r="BC17" s="24" t="e">
        <f>'TRIBULAN I-III'!BD36</f>
        <v>#REF!</v>
      </c>
      <c r="BD17" s="24" t="e">
        <f>'TRIBULAN I-III'!BE36</f>
        <v>#REF!</v>
      </c>
      <c r="BE17" s="24" t="e">
        <f>'TRIBULAN I-III'!BF36</f>
        <v>#REF!</v>
      </c>
      <c r="BF17" s="24" t="e">
        <f>'TRIBULAN I-III'!BG36</f>
        <v>#REF!</v>
      </c>
      <c r="BG17" s="24" t="e">
        <f>'TRIBULAN I-III'!BH36</f>
        <v>#REF!</v>
      </c>
      <c r="BH17" s="24" t="e">
        <f>'TRIBULAN I-III'!BI36</f>
        <v>#REF!</v>
      </c>
      <c r="BI17" s="24" t="e">
        <f>'TRIBULAN I-III'!BJ36</f>
        <v>#REF!</v>
      </c>
      <c r="BJ17" s="24" t="e">
        <f>'TRIBULAN I-III'!BK36</f>
        <v>#REF!</v>
      </c>
      <c r="BK17" s="24" t="e">
        <f>'TRIBULAN I-III'!BL36</f>
        <v>#REF!</v>
      </c>
      <c r="BL17" s="24" t="e">
        <f>'TRIBULAN I-III'!BM36</f>
        <v>#REF!</v>
      </c>
      <c r="BM17" s="24" t="e">
        <f>'TRIBULAN I-III'!BN36</f>
        <v>#REF!</v>
      </c>
      <c r="BN17" s="24" t="e">
        <f>'TRIBULAN I-III'!BO36</f>
        <v>#REF!</v>
      </c>
      <c r="BO17" s="24" t="e">
        <f>'TRIBULAN I-III'!BP36</f>
        <v>#REF!</v>
      </c>
      <c r="BP17" s="24" t="e">
        <f>'TRIBULAN I-III'!BQ36</f>
        <v>#REF!</v>
      </c>
      <c r="BQ17" s="24" t="e">
        <f>'TRIBULAN I-III'!BR36</f>
        <v>#REF!</v>
      </c>
      <c r="BR17" s="24" t="e">
        <f>'TRIBULAN I-III'!BS36</f>
        <v>#REF!</v>
      </c>
      <c r="BS17" s="24" t="e">
        <f>'TRIBULAN I-III'!BT36</f>
        <v>#REF!</v>
      </c>
      <c r="BT17" s="24" t="e">
        <f>'TRIBULAN I-III'!BU36</f>
        <v>#REF!</v>
      </c>
      <c r="BU17" s="24" t="e">
        <f>'TRIBULAN I-III'!BV36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I-III'!D41</f>
        <v>#REF!</v>
      </c>
      <c r="D18" s="24" t="e">
        <f>'TRIBULAN I-III'!E41</f>
        <v>#REF!</v>
      </c>
      <c r="E18" s="24" t="e">
        <f>'TRIBULAN I-III'!F41</f>
        <v>#REF!</v>
      </c>
      <c r="F18" s="24" t="e">
        <f>'TRIBULAN I-III'!G41</f>
        <v>#REF!</v>
      </c>
      <c r="G18" s="24" t="e">
        <f>'TRIBULAN I-III'!H41</f>
        <v>#REF!</v>
      </c>
      <c r="H18" s="24" t="e">
        <f>'TRIBULAN I-III'!I41</f>
        <v>#REF!</v>
      </c>
      <c r="I18" s="24" t="e">
        <f>'TRIBULAN I-III'!J41</f>
        <v>#REF!</v>
      </c>
      <c r="J18" s="24" t="e">
        <f>'TRIBULAN I-III'!K41</f>
        <v>#REF!</v>
      </c>
      <c r="K18" s="24" t="e">
        <f>'TRIBULAN I-III'!L41</f>
        <v>#REF!</v>
      </c>
      <c r="L18" s="24" t="e">
        <f>'TRIBULAN I-III'!M41</f>
        <v>#REF!</v>
      </c>
      <c r="M18" s="24" t="e">
        <f>'TRIBULAN I-III'!N41</f>
        <v>#REF!</v>
      </c>
      <c r="N18" s="24" t="e">
        <f>'TRIBULAN I-III'!O41</f>
        <v>#REF!</v>
      </c>
      <c r="O18" s="24" t="e">
        <f>'TRIBULAN I-III'!P41</f>
        <v>#REF!</v>
      </c>
      <c r="P18" s="24" t="e">
        <f>'TRIBULAN I-III'!Q41</f>
        <v>#REF!</v>
      </c>
      <c r="Q18" s="24" t="e">
        <f>'TRIBULAN I-III'!R41</f>
        <v>#REF!</v>
      </c>
      <c r="R18" s="24" t="e">
        <f>'TRIBULAN I-III'!S41</f>
        <v>#REF!</v>
      </c>
      <c r="S18" s="24" t="e">
        <f>'TRIBULAN I-III'!T41</f>
        <v>#REF!</v>
      </c>
      <c r="T18" s="24" t="e">
        <f>'TRIBULAN I-III'!U41</f>
        <v>#REF!</v>
      </c>
      <c r="U18" s="24" t="e">
        <f>'TRIBULAN I-III'!V41</f>
        <v>#REF!</v>
      </c>
      <c r="V18" s="24" t="e">
        <f>'TRIBULAN I-III'!W41</f>
        <v>#REF!</v>
      </c>
      <c r="W18" s="24" t="e">
        <f>'TRIBULAN I-III'!X41</f>
        <v>#REF!</v>
      </c>
      <c r="X18" s="24" t="e">
        <f>'TRIBULAN I-III'!Y41</f>
        <v>#REF!</v>
      </c>
      <c r="Y18" s="24" t="e">
        <f>'TRIBULAN I-III'!Z41</f>
        <v>#REF!</v>
      </c>
      <c r="Z18" s="24" t="e">
        <f>'TRIBULAN I-III'!AA41</f>
        <v>#REF!</v>
      </c>
      <c r="AA18" s="24" t="e">
        <f>'TRIBULAN I-III'!AB41</f>
        <v>#REF!</v>
      </c>
      <c r="AB18" s="24" t="e">
        <f>'TRIBULAN I-III'!AC41</f>
        <v>#REF!</v>
      </c>
      <c r="AC18" s="24" t="e">
        <f>'TRIBULAN I-III'!AD41</f>
        <v>#REF!</v>
      </c>
      <c r="AD18" s="24" t="e">
        <f>'TRIBULAN I-III'!AE41</f>
        <v>#REF!</v>
      </c>
      <c r="AE18" s="24" t="e">
        <f>'TRIBULAN I-III'!AF41</f>
        <v>#REF!</v>
      </c>
      <c r="AF18" s="24" t="e">
        <f>'TRIBULAN I-III'!AG41</f>
        <v>#REF!</v>
      </c>
      <c r="AG18" s="24" t="e">
        <f>'TRIBULAN I-III'!AH41</f>
        <v>#REF!</v>
      </c>
      <c r="AH18" s="24" t="e">
        <f>'TRIBULAN I-III'!AI41</f>
        <v>#REF!</v>
      </c>
      <c r="AI18" s="24" t="e">
        <f>'TRIBULAN I-III'!AJ41</f>
        <v>#REF!</v>
      </c>
      <c r="AJ18" s="24" t="e">
        <f>'TRIBULAN I-III'!AK41</f>
        <v>#REF!</v>
      </c>
      <c r="AK18" s="24" t="e">
        <f>'TRIBULAN I-III'!AL41</f>
        <v>#REF!</v>
      </c>
      <c r="AL18" s="24" t="e">
        <f>'TRIBULAN I-III'!AM41</f>
        <v>#REF!</v>
      </c>
      <c r="AM18" s="24" t="e">
        <f>'TRIBULAN I-III'!AN41</f>
        <v>#REF!</v>
      </c>
      <c r="AN18" s="24" t="e">
        <f>'TRIBULAN I-III'!AO41</f>
        <v>#REF!</v>
      </c>
      <c r="AO18" s="24" t="e">
        <f>'TRIBULAN I-III'!AP41</f>
        <v>#REF!</v>
      </c>
      <c r="AP18" s="24" t="e">
        <f>'TRIBULAN I-III'!AQ41</f>
        <v>#REF!</v>
      </c>
      <c r="AQ18" s="24" t="e">
        <f>'TRIBULAN I-III'!AR41</f>
        <v>#REF!</v>
      </c>
      <c r="AR18" s="24" t="e">
        <f>'TRIBULAN I-III'!AS41</f>
        <v>#REF!</v>
      </c>
      <c r="AS18" s="24" t="e">
        <f>'TRIBULAN I-III'!AT41</f>
        <v>#REF!</v>
      </c>
      <c r="AT18" s="24" t="e">
        <f>'TRIBULAN I-III'!AU41</f>
        <v>#REF!</v>
      </c>
      <c r="AU18" s="24" t="e">
        <f>'TRIBULAN I-III'!AV41</f>
        <v>#REF!</v>
      </c>
      <c r="AV18" s="24" t="e">
        <f>'TRIBULAN I-III'!AW41</f>
        <v>#REF!</v>
      </c>
      <c r="AW18" s="24" t="e">
        <f>'TRIBULAN I-III'!AX41</f>
        <v>#REF!</v>
      </c>
      <c r="AX18" s="24" t="e">
        <f>'TRIBULAN I-III'!AY41</f>
        <v>#REF!</v>
      </c>
      <c r="AY18" s="24" t="e">
        <f>'TRIBULAN I-III'!AZ41</f>
        <v>#REF!</v>
      </c>
      <c r="AZ18" s="24" t="e">
        <f>'TRIBULAN I-III'!BA41</f>
        <v>#REF!</v>
      </c>
      <c r="BA18" s="24" t="e">
        <f>'TRIBULAN I-III'!BB41</f>
        <v>#REF!</v>
      </c>
      <c r="BB18" s="24" t="e">
        <f>'TRIBULAN I-III'!BC41</f>
        <v>#REF!</v>
      </c>
      <c r="BC18" s="24" t="e">
        <f>'TRIBULAN I-III'!BD41</f>
        <v>#REF!</v>
      </c>
      <c r="BD18" s="24" t="e">
        <f>'TRIBULAN I-III'!BE41</f>
        <v>#REF!</v>
      </c>
      <c r="BE18" s="24" t="e">
        <f>'TRIBULAN I-III'!BF41</f>
        <v>#REF!</v>
      </c>
      <c r="BF18" s="24" t="e">
        <f>'TRIBULAN I-III'!BG41</f>
        <v>#REF!</v>
      </c>
      <c r="BG18" s="24" t="e">
        <f>'TRIBULAN I-III'!BH41</f>
        <v>#REF!</v>
      </c>
      <c r="BH18" s="24" t="e">
        <f>'TRIBULAN I-III'!BI41</f>
        <v>#REF!</v>
      </c>
      <c r="BI18" s="24" t="e">
        <f>'TRIBULAN I-III'!BJ41</f>
        <v>#REF!</v>
      </c>
      <c r="BJ18" s="24" t="e">
        <f>'TRIBULAN I-III'!BK41</f>
        <v>#REF!</v>
      </c>
      <c r="BK18" s="24" t="e">
        <f>'TRIBULAN I-III'!BL41</f>
        <v>#REF!</v>
      </c>
      <c r="BL18" s="24" t="e">
        <f>'TRIBULAN I-III'!BM41</f>
        <v>#REF!</v>
      </c>
      <c r="BM18" s="24" t="e">
        <f>'TRIBULAN I-III'!BN41</f>
        <v>#REF!</v>
      </c>
      <c r="BN18" s="24" t="e">
        <f>'TRIBULAN I-III'!BO41</f>
        <v>#REF!</v>
      </c>
      <c r="BO18" s="24" t="e">
        <f>'TRIBULAN I-III'!BP41</f>
        <v>#REF!</v>
      </c>
      <c r="BP18" s="24" t="e">
        <f>'TRIBULAN I-III'!BQ41</f>
        <v>#REF!</v>
      </c>
      <c r="BQ18" s="24" t="e">
        <f>'TRIBULAN I-III'!BR41</f>
        <v>#REF!</v>
      </c>
      <c r="BR18" s="24" t="e">
        <f>'TRIBULAN I-III'!BS41</f>
        <v>#REF!</v>
      </c>
      <c r="BS18" s="24" t="e">
        <f>'TRIBULAN I-III'!BT41</f>
        <v>#REF!</v>
      </c>
      <c r="BT18" s="24" t="e">
        <f>'TRIBULAN I-III'!BU41</f>
        <v>#REF!</v>
      </c>
      <c r="BU18" s="24" t="e">
        <f>'TRIBULAN I-III'!BV41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I-III'!D46</f>
        <v>#REF!</v>
      </c>
      <c r="D19" s="24" t="e">
        <f>'TRIBULAN I-III'!E46</f>
        <v>#REF!</v>
      </c>
      <c r="E19" s="24" t="e">
        <f>'TRIBULAN I-III'!F46</f>
        <v>#REF!</v>
      </c>
      <c r="F19" s="24" t="e">
        <f>'TRIBULAN I-III'!G46</f>
        <v>#REF!</v>
      </c>
      <c r="G19" s="24" t="e">
        <f>'TRIBULAN I-III'!H46</f>
        <v>#REF!</v>
      </c>
      <c r="H19" s="24" t="e">
        <f>'TRIBULAN I-III'!I46</f>
        <v>#REF!</v>
      </c>
      <c r="I19" s="24" t="e">
        <f>'TRIBULAN I-III'!J46</f>
        <v>#REF!</v>
      </c>
      <c r="J19" s="24" t="e">
        <f>'TRIBULAN I-III'!K46</f>
        <v>#REF!</v>
      </c>
      <c r="K19" s="24" t="e">
        <f>'TRIBULAN I-III'!L46</f>
        <v>#REF!</v>
      </c>
      <c r="L19" s="24" t="e">
        <f>'TRIBULAN I-III'!M46</f>
        <v>#REF!</v>
      </c>
      <c r="M19" s="24" t="e">
        <f>'TRIBULAN I-III'!N46</f>
        <v>#REF!</v>
      </c>
      <c r="N19" s="24" t="e">
        <f>'TRIBULAN I-III'!O46</f>
        <v>#REF!</v>
      </c>
      <c r="O19" s="24" t="e">
        <f>'TRIBULAN I-III'!P46</f>
        <v>#REF!</v>
      </c>
      <c r="P19" s="24" t="e">
        <f>'TRIBULAN I-III'!Q46</f>
        <v>#REF!</v>
      </c>
      <c r="Q19" s="24" t="e">
        <f>'TRIBULAN I-III'!R46</f>
        <v>#REF!</v>
      </c>
      <c r="R19" s="24" t="e">
        <f>'TRIBULAN I-III'!S46</f>
        <v>#REF!</v>
      </c>
      <c r="S19" s="24" t="e">
        <f>'TRIBULAN I-III'!T46</f>
        <v>#REF!</v>
      </c>
      <c r="T19" s="24" t="e">
        <f>'TRIBULAN I-III'!U46</f>
        <v>#REF!</v>
      </c>
      <c r="U19" s="24" t="e">
        <f>'TRIBULAN I-III'!V46</f>
        <v>#REF!</v>
      </c>
      <c r="V19" s="24" t="e">
        <f>'TRIBULAN I-III'!W46</f>
        <v>#REF!</v>
      </c>
      <c r="W19" s="24" t="e">
        <f>'TRIBULAN I-III'!X46</f>
        <v>#REF!</v>
      </c>
      <c r="X19" s="24" t="e">
        <f>'TRIBULAN I-III'!Y46</f>
        <v>#REF!</v>
      </c>
      <c r="Y19" s="24" t="e">
        <f>'TRIBULAN I-III'!Z46</f>
        <v>#REF!</v>
      </c>
      <c r="Z19" s="24" t="e">
        <f>'TRIBULAN I-III'!AA46</f>
        <v>#REF!</v>
      </c>
      <c r="AA19" s="24" t="e">
        <f>'TRIBULAN I-III'!AB46</f>
        <v>#REF!</v>
      </c>
      <c r="AB19" s="24" t="e">
        <f>'TRIBULAN I-III'!AC46</f>
        <v>#REF!</v>
      </c>
      <c r="AC19" s="24" t="e">
        <f>'TRIBULAN I-III'!AD46</f>
        <v>#REF!</v>
      </c>
      <c r="AD19" s="24" t="e">
        <f>'TRIBULAN I-III'!AE46</f>
        <v>#REF!</v>
      </c>
      <c r="AE19" s="24" t="e">
        <f>'TRIBULAN I-III'!AF46</f>
        <v>#REF!</v>
      </c>
      <c r="AF19" s="24" t="e">
        <f>'TRIBULAN I-III'!AG46</f>
        <v>#REF!</v>
      </c>
      <c r="AG19" s="24" t="e">
        <f>'TRIBULAN I-III'!AH46</f>
        <v>#REF!</v>
      </c>
      <c r="AH19" s="24" t="e">
        <f>'TRIBULAN I-III'!AI46</f>
        <v>#REF!</v>
      </c>
      <c r="AI19" s="24" t="e">
        <f>'TRIBULAN I-III'!AJ46</f>
        <v>#REF!</v>
      </c>
      <c r="AJ19" s="24" t="e">
        <f>'TRIBULAN I-III'!AK46</f>
        <v>#REF!</v>
      </c>
      <c r="AK19" s="24" t="e">
        <f>'TRIBULAN I-III'!AL46</f>
        <v>#REF!</v>
      </c>
      <c r="AL19" s="24" t="e">
        <f>'TRIBULAN I-III'!AM46</f>
        <v>#REF!</v>
      </c>
      <c r="AM19" s="24" t="e">
        <f>'TRIBULAN I-III'!AN46</f>
        <v>#REF!</v>
      </c>
      <c r="AN19" s="24" t="e">
        <f>'TRIBULAN I-III'!AO46</f>
        <v>#REF!</v>
      </c>
      <c r="AO19" s="24" t="e">
        <f>'TRIBULAN I-III'!AP46</f>
        <v>#REF!</v>
      </c>
      <c r="AP19" s="24" t="e">
        <f>'TRIBULAN I-III'!AQ46</f>
        <v>#REF!</v>
      </c>
      <c r="AQ19" s="24" t="e">
        <f>'TRIBULAN I-III'!AR46</f>
        <v>#REF!</v>
      </c>
      <c r="AR19" s="24" t="e">
        <f>'TRIBULAN I-III'!AS46</f>
        <v>#REF!</v>
      </c>
      <c r="AS19" s="24" t="e">
        <f>'TRIBULAN I-III'!AT46</f>
        <v>#REF!</v>
      </c>
      <c r="AT19" s="24" t="e">
        <f>'TRIBULAN I-III'!AU46</f>
        <v>#REF!</v>
      </c>
      <c r="AU19" s="24" t="e">
        <f>'TRIBULAN I-III'!AV46</f>
        <v>#REF!</v>
      </c>
      <c r="AV19" s="24" t="e">
        <f>'TRIBULAN I-III'!AW46</f>
        <v>#REF!</v>
      </c>
      <c r="AW19" s="24" t="e">
        <f>'TRIBULAN I-III'!AX46</f>
        <v>#REF!</v>
      </c>
      <c r="AX19" s="24" t="e">
        <f>'TRIBULAN I-III'!AY46</f>
        <v>#REF!</v>
      </c>
      <c r="AY19" s="24" t="e">
        <f>'TRIBULAN I-III'!AZ46</f>
        <v>#REF!</v>
      </c>
      <c r="AZ19" s="24" t="e">
        <f>'TRIBULAN I-III'!BA46</f>
        <v>#REF!</v>
      </c>
      <c r="BA19" s="24" t="e">
        <f>'TRIBULAN I-III'!BB46</f>
        <v>#REF!</v>
      </c>
      <c r="BB19" s="24" t="e">
        <f>'TRIBULAN I-III'!BC46</f>
        <v>#REF!</v>
      </c>
      <c r="BC19" s="24" t="e">
        <f>'TRIBULAN I-III'!BD46</f>
        <v>#REF!</v>
      </c>
      <c r="BD19" s="24" t="e">
        <f>'TRIBULAN I-III'!BE46</f>
        <v>#REF!</v>
      </c>
      <c r="BE19" s="24" t="e">
        <f>'TRIBULAN I-III'!BF46</f>
        <v>#REF!</v>
      </c>
      <c r="BF19" s="24" t="e">
        <f>'TRIBULAN I-III'!BG46</f>
        <v>#REF!</v>
      </c>
      <c r="BG19" s="24" t="e">
        <f>'TRIBULAN I-III'!BH46</f>
        <v>#REF!</v>
      </c>
      <c r="BH19" s="24" t="e">
        <f>'TRIBULAN I-III'!BI46</f>
        <v>#REF!</v>
      </c>
      <c r="BI19" s="24" t="e">
        <f>'TRIBULAN I-III'!BJ46</f>
        <v>#REF!</v>
      </c>
      <c r="BJ19" s="24" t="e">
        <f>'TRIBULAN I-III'!BK46</f>
        <v>#REF!</v>
      </c>
      <c r="BK19" s="24" t="e">
        <f>'TRIBULAN I-III'!BL46</f>
        <v>#REF!</v>
      </c>
      <c r="BL19" s="24" t="e">
        <f>'TRIBULAN I-III'!BM46</f>
        <v>#REF!</v>
      </c>
      <c r="BM19" s="24" t="e">
        <f>'TRIBULAN I-III'!BN46</f>
        <v>#REF!</v>
      </c>
      <c r="BN19" s="24" t="e">
        <f>'TRIBULAN I-III'!BO46</f>
        <v>#REF!</v>
      </c>
      <c r="BO19" s="24" t="e">
        <f>'TRIBULAN I-III'!BP46</f>
        <v>#REF!</v>
      </c>
      <c r="BP19" s="24" t="e">
        <f>'TRIBULAN I-III'!BQ46</f>
        <v>#REF!</v>
      </c>
      <c r="BQ19" s="24" t="e">
        <f>'TRIBULAN I-III'!BR46</f>
        <v>#REF!</v>
      </c>
      <c r="BR19" s="24" t="e">
        <f>'TRIBULAN I-III'!BS46</f>
        <v>#REF!</v>
      </c>
      <c r="BS19" s="24" t="e">
        <f>'TRIBULAN I-III'!BT46</f>
        <v>#REF!</v>
      </c>
      <c r="BT19" s="24" t="e">
        <f>'TRIBULAN I-III'!BU46</f>
        <v>#REF!</v>
      </c>
      <c r="BU19" s="24" t="e">
        <f>'TRIBULAN I-III'!BV46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I-III'!D51</f>
        <v>#REF!</v>
      </c>
      <c r="D20" s="24" t="e">
        <f>'TRIBULAN I-III'!E51</f>
        <v>#REF!</v>
      </c>
      <c r="E20" s="24" t="e">
        <f>'TRIBULAN I-III'!F51</f>
        <v>#REF!</v>
      </c>
      <c r="F20" s="24" t="e">
        <f>'TRIBULAN I-III'!G51</f>
        <v>#REF!</v>
      </c>
      <c r="G20" s="24" t="e">
        <f>'TRIBULAN I-III'!H51</f>
        <v>#REF!</v>
      </c>
      <c r="H20" s="24" t="e">
        <f>'TRIBULAN I-III'!I51</f>
        <v>#REF!</v>
      </c>
      <c r="I20" s="24" t="e">
        <f>'TRIBULAN I-III'!J51</f>
        <v>#REF!</v>
      </c>
      <c r="J20" s="24" t="e">
        <f>'TRIBULAN I-III'!K51</f>
        <v>#REF!</v>
      </c>
      <c r="K20" s="24" t="e">
        <f>'TRIBULAN I-III'!L51</f>
        <v>#REF!</v>
      </c>
      <c r="L20" s="24" t="e">
        <f>'TRIBULAN I-III'!M51</f>
        <v>#REF!</v>
      </c>
      <c r="M20" s="24" t="e">
        <f>'TRIBULAN I-III'!N51</f>
        <v>#REF!</v>
      </c>
      <c r="N20" s="24" t="e">
        <f>'TRIBULAN I-III'!O51</f>
        <v>#REF!</v>
      </c>
      <c r="O20" s="24" t="e">
        <f>'TRIBULAN I-III'!P51</f>
        <v>#REF!</v>
      </c>
      <c r="P20" s="24" t="e">
        <f>'TRIBULAN I-III'!Q51</f>
        <v>#REF!</v>
      </c>
      <c r="Q20" s="24" t="e">
        <f>'TRIBULAN I-III'!R51</f>
        <v>#REF!</v>
      </c>
      <c r="R20" s="24" t="e">
        <f>'TRIBULAN I-III'!S51</f>
        <v>#REF!</v>
      </c>
      <c r="S20" s="24" t="e">
        <f>'TRIBULAN I-III'!T51</f>
        <v>#REF!</v>
      </c>
      <c r="T20" s="24" t="e">
        <f>'TRIBULAN I-III'!U51</f>
        <v>#REF!</v>
      </c>
      <c r="U20" s="24" t="e">
        <f>'TRIBULAN I-III'!V51</f>
        <v>#REF!</v>
      </c>
      <c r="V20" s="24" t="e">
        <f>'TRIBULAN I-III'!W51</f>
        <v>#REF!</v>
      </c>
      <c r="W20" s="24" t="e">
        <f>'TRIBULAN I-III'!X51</f>
        <v>#REF!</v>
      </c>
      <c r="X20" s="24" t="e">
        <f>'TRIBULAN I-III'!Y51</f>
        <v>#REF!</v>
      </c>
      <c r="Y20" s="24" t="e">
        <f>'TRIBULAN I-III'!Z51</f>
        <v>#REF!</v>
      </c>
      <c r="Z20" s="24" t="e">
        <f>'TRIBULAN I-III'!AA51</f>
        <v>#REF!</v>
      </c>
      <c r="AA20" s="24" t="e">
        <f>'TRIBULAN I-III'!AB51</f>
        <v>#REF!</v>
      </c>
      <c r="AB20" s="24" t="e">
        <f>'TRIBULAN I-III'!AC51</f>
        <v>#REF!</v>
      </c>
      <c r="AC20" s="24" t="e">
        <f>'TRIBULAN I-III'!AD51</f>
        <v>#REF!</v>
      </c>
      <c r="AD20" s="24" t="e">
        <f>'TRIBULAN I-III'!AE51</f>
        <v>#REF!</v>
      </c>
      <c r="AE20" s="24" t="e">
        <f>'TRIBULAN I-III'!AF51</f>
        <v>#REF!</v>
      </c>
      <c r="AF20" s="24" t="e">
        <f>'TRIBULAN I-III'!AG51</f>
        <v>#REF!</v>
      </c>
      <c r="AG20" s="24" t="e">
        <f>'TRIBULAN I-III'!AH51</f>
        <v>#REF!</v>
      </c>
      <c r="AH20" s="24" t="e">
        <f>'TRIBULAN I-III'!AI51</f>
        <v>#REF!</v>
      </c>
      <c r="AI20" s="24" t="e">
        <f>'TRIBULAN I-III'!AJ51</f>
        <v>#REF!</v>
      </c>
      <c r="AJ20" s="24" t="e">
        <f>'TRIBULAN I-III'!AK51</f>
        <v>#REF!</v>
      </c>
      <c r="AK20" s="24" t="e">
        <f>'TRIBULAN I-III'!AL51</f>
        <v>#REF!</v>
      </c>
      <c r="AL20" s="24" t="e">
        <f>'TRIBULAN I-III'!AM51</f>
        <v>#REF!</v>
      </c>
      <c r="AM20" s="24" t="e">
        <f>'TRIBULAN I-III'!AN51</f>
        <v>#REF!</v>
      </c>
      <c r="AN20" s="24" t="e">
        <f>'TRIBULAN I-III'!AO51</f>
        <v>#REF!</v>
      </c>
      <c r="AO20" s="24" t="e">
        <f>'TRIBULAN I-III'!AP51</f>
        <v>#REF!</v>
      </c>
      <c r="AP20" s="24" t="e">
        <f>'TRIBULAN I-III'!AQ51</f>
        <v>#REF!</v>
      </c>
      <c r="AQ20" s="24" t="e">
        <f>'TRIBULAN I-III'!AR51</f>
        <v>#REF!</v>
      </c>
      <c r="AR20" s="24" t="e">
        <f>'TRIBULAN I-III'!AS51</f>
        <v>#REF!</v>
      </c>
      <c r="AS20" s="24" t="e">
        <f>'TRIBULAN I-III'!AT51</f>
        <v>#REF!</v>
      </c>
      <c r="AT20" s="24" t="e">
        <f>'TRIBULAN I-III'!AU51</f>
        <v>#REF!</v>
      </c>
      <c r="AU20" s="24" t="e">
        <f>'TRIBULAN I-III'!AV51</f>
        <v>#REF!</v>
      </c>
      <c r="AV20" s="24" t="e">
        <f>'TRIBULAN I-III'!AW51</f>
        <v>#REF!</v>
      </c>
      <c r="AW20" s="24" t="e">
        <f>'TRIBULAN I-III'!AX51</f>
        <v>#REF!</v>
      </c>
      <c r="AX20" s="24" t="e">
        <f>'TRIBULAN I-III'!AY51</f>
        <v>#REF!</v>
      </c>
      <c r="AY20" s="24" t="e">
        <f>'TRIBULAN I-III'!AZ51</f>
        <v>#REF!</v>
      </c>
      <c r="AZ20" s="24" t="e">
        <f>'TRIBULAN I-III'!BA51</f>
        <v>#REF!</v>
      </c>
      <c r="BA20" s="24" t="e">
        <f>'TRIBULAN I-III'!BB51</f>
        <v>#REF!</v>
      </c>
      <c r="BB20" s="24" t="e">
        <f>'TRIBULAN I-III'!BC51</f>
        <v>#REF!</v>
      </c>
      <c r="BC20" s="24" t="e">
        <f>'TRIBULAN I-III'!BD51</f>
        <v>#REF!</v>
      </c>
      <c r="BD20" s="24" t="e">
        <f>'TRIBULAN I-III'!BE51</f>
        <v>#REF!</v>
      </c>
      <c r="BE20" s="24" t="e">
        <f>'TRIBULAN I-III'!BF51</f>
        <v>#REF!</v>
      </c>
      <c r="BF20" s="24" t="e">
        <f>'TRIBULAN I-III'!BG51</f>
        <v>#REF!</v>
      </c>
      <c r="BG20" s="24" t="e">
        <f>'TRIBULAN I-III'!BH51</f>
        <v>#REF!</v>
      </c>
      <c r="BH20" s="24" t="e">
        <f>'TRIBULAN I-III'!BI51</f>
        <v>#REF!</v>
      </c>
      <c r="BI20" s="24" t="e">
        <f>'TRIBULAN I-III'!BJ51</f>
        <v>#REF!</v>
      </c>
      <c r="BJ20" s="24" t="e">
        <f>'TRIBULAN I-III'!BK51</f>
        <v>#REF!</v>
      </c>
      <c r="BK20" s="24" t="e">
        <f>'TRIBULAN I-III'!BL51</f>
        <v>#REF!</v>
      </c>
      <c r="BL20" s="24" t="e">
        <f>'TRIBULAN I-III'!BM51</f>
        <v>#REF!</v>
      </c>
      <c r="BM20" s="24" t="e">
        <f>'TRIBULAN I-III'!BN51</f>
        <v>#REF!</v>
      </c>
      <c r="BN20" s="24" t="e">
        <f>'TRIBULAN I-III'!BO51</f>
        <v>#REF!</v>
      </c>
      <c r="BO20" s="24" t="e">
        <f>'TRIBULAN I-III'!BP51</f>
        <v>#REF!</v>
      </c>
      <c r="BP20" s="24" t="e">
        <f>'TRIBULAN I-III'!BQ51</f>
        <v>#REF!</v>
      </c>
      <c r="BQ20" s="24" t="e">
        <f>'TRIBULAN I-III'!BR51</f>
        <v>#REF!</v>
      </c>
      <c r="BR20" s="24" t="e">
        <f>'TRIBULAN I-III'!BS51</f>
        <v>#REF!</v>
      </c>
      <c r="BS20" s="24" t="e">
        <f>'TRIBULAN I-III'!BT51</f>
        <v>#REF!</v>
      </c>
      <c r="BT20" s="24" t="e">
        <f>'TRIBULAN I-III'!BU51</f>
        <v>#REF!</v>
      </c>
      <c r="BU20" s="24" t="e">
        <f>'TRIBULAN I-III'!BV51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I-III'!D55</f>
        <v>#REF!</v>
      </c>
      <c r="D21" s="24" t="e">
        <f>'TRIBULAN I-III'!E55</f>
        <v>#REF!</v>
      </c>
      <c r="E21" s="24" t="e">
        <f>'TRIBULAN I-III'!F55</f>
        <v>#REF!</v>
      </c>
      <c r="F21" s="24" t="e">
        <f>'TRIBULAN I-III'!G55</f>
        <v>#REF!</v>
      </c>
      <c r="G21" s="24" t="e">
        <f>'TRIBULAN I-III'!H55</f>
        <v>#REF!</v>
      </c>
      <c r="H21" s="24" t="e">
        <f>'TRIBULAN I-III'!I55</f>
        <v>#REF!</v>
      </c>
      <c r="I21" s="24" t="e">
        <f>'TRIBULAN I-III'!J55</f>
        <v>#REF!</v>
      </c>
      <c r="J21" s="24" t="e">
        <f>'TRIBULAN I-III'!K55</f>
        <v>#REF!</v>
      </c>
      <c r="K21" s="24" t="e">
        <f>'TRIBULAN I-III'!L55</f>
        <v>#REF!</v>
      </c>
      <c r="L21" s="24" t="e">
        <f>'TRIBULAN I-III'!M55</f>
        <v>#REF!</v>
      </c>
      <c r="M21" s="24" t="e">
        <f>'TRIBULAN I-III'!N55</f>
        <v>#REF!</v>
      </c>
      <c r="N21" s="24" t="e">
        <f>'TRIBULAN I-III'!O55</f>
        <v>#REF!</v>
      </c>
      <c r="O21" s="24" t="e">
        <f>'TRIBULAN I-III'!P55</f>
        <v>#REF!</v>
      </c>
      <c r="P21" s="24" t="e">
        <f>'TRIBULAN I-III'!Q55</f>
        <v>#REF!</v>
      </c>
      <c r="Q21" s="24" t="e">
        <f>'TRIBULAN I-III'!R55</f>
        <v>#REF!</v>
      </c>
      <c r="R21" s="24" t="e">
        <f>'TRIBULAN I-III'!S55</f>
        <v>#REF!</v>
      </c>
      <c r="S21" s="24" t="e">
        <f>'TRIBULAN I-III'!T55</f>
        <v>#REF!</v>
      </c>
      <c r="T21" s="24" t="e">
        <f>'TRIBULAN I-III'!U55</f>
        <v>#REF!</v>
      </c>
      <c r="U21" s="24" t="e">
        <f>'TRIBULAN I-III'!V55</f>
        <v>#REF!</v>
      </c>
      <c r="V21" s="24" t="e">
        <f>'TRIBULAN I-III'!W55</f>
        <v>#REF!</v>
      </c>
      <c r="W21" s="24" t="e">
        <f>'TRIBULAN I-III'!X55</f>
        <v>#REF!</v>
      </c>
      <c r="X21" s="24" t="e">
        <f>'TRIBULAN I-III'!Y55</f>
        <v>#REF!</v>
      </c>
      <c r="Y21" s="24" t="e">
        <f>'TRIBULAN I-III'!Z55</f>
        <v>#REF!</v>
      </c>
      <c r="Z21" s="24" t="e">
        <f>'TRIBULAN I-III'!AA55</f>
        <v>#REF!</v>
      </c>
      <c r="AA21" s="24" t="e">
        <f>'TRIBULAN I-III'!AB55</f>
        <v>#REF!</v>
      </c>
      <c r="AB21" s="24" t="e">
        <f>'TRIBULAN I-III'!AC55</f>
        <v>#REF!</v>
      </c>
      <c r="AC21" s="24" t="e">
        <f>'TRIBULAN I-III'!AD55</f>
        <v>#REF!</v>
      </c>
      <c r="AD21" s="24" t="e">
        <f>'TRIBULAN I-III'!AE55</f>
        <v>#REF!</v>
      </c>
      <c r="AE21" s="24" t="e">
        <f>'TRIBULAN I-III'!AF55</f>
        <v>#REF!</v>
      </c>
      <c r="AF21" s="24" t="e">
        <f>'TRIBULAN I-III'!AG55</f>
        <v>#REF!</v>
      </c>
      <c r="AG21" s="24" t="e">
        <f>'TRIBULAN I-III'!AH55</f>
        <v>#REF!</v>
      </c>
      <c r="AH21" s="24" t="e">
        <f>'TRIBULAN I-III'!AI55</f>
        <v>#REF!</v>
      </c>
      <c r="AI21" s="24" t="e">
        <f>'TRIBULAN I-III'!AJ55</f>
        <v>#REF!</v>
      </c>
      <c r="AJ21" s="24" t="e">
        <f>'TRIBULAN I-III'!AK55</f>
        <v>#REF!</v>
      </c>
      <c r="AK21" s="24" t="e">
        <f>'TRIBULAN I-III'!AL55</f>
        <v>#REF!</v>
      </c>
      <c r="AL21" s="24" t="e">
        <f>'TRIBULAN I-III'!AM55</f>
        <v>#REF!</v>
      </c>
      <c r="AM21" s="24" t="e">
        <f>'TRIBULAN I-III'!AN55</f>
        <v>#REF!</v>
      </c>
      <c r="AN21" s="24" t="e">
        <f>'TRIBULAN I-III'!AO55</f>
        <v>#REF!</v>
      </c>
      <c r="AO21" s="24" t="e">
        <f>'TRIBULAN I-III'!AP55</f>
        <v>#REF!</v>
      </c>
      <c r="AP21" s="24" t="e">
        <f>'TRIBULAN I-III'!AQ55</f>
        <v>#REF!</v>
      </c>
      <c r="AQ21" s="24" t="e">
        <f>'TRIBULAN I-III'!AR55</f>
        <v>#REF!</v>
      </c>
      <c r="AR21" s="24" t="e">
        <f>'TRIBULAN I-III'!AS55</f>
        <v>#REF!</v>
      </c>
      <c r="AS21" s="24" t="e">
        <f>'TRIBULAN I-III'!AT55</f>
        <v>#REF!</v>
      </c>
      <c r="AT21" s="24" t="e">
        <f>'TRIBULAN I-III'!AU55</f>
        <v>#REF!</v>
      </c>
      <c r="AU21" s="24" t="e">
        <f>'TRIBULAN I-III'!AV55</f>
        <v>#REF!</v>
      </c>
      <c r="AV21" s="24" t="e">
        <f>'TRIBULAN I-III'!AW55</f>
        <v>#REF!</v>
      </c>
      <c r="AW21" s="24" t="e">
        <f>'TRIBULAN I-III'!AX55</f>
        <v>#REF!</v>
      </c>
      <c r="AX21" s="24" t="e">
        <f>'TRIBULAN I-III'!AY55</f>
        <v>#REF!</v>
      </c>
      <c r="AY21" s="24" t="e">
        <f>'TRIBULAN I-III'!AZ55</f>
        <v>#REF!</v>
      </c>
      <c r="AZ21" s="24" t="e">
        <f>'TRIBULAN I-III'!BA55</f>
        <v>#REF!</v>
      </c>
      <c r="BA21" s="24" t="e">
        <f>'TRIBULAN I-III'!BB55</f>
        <v>#REF!</v>
      </c>
      <c r="BB21" s="24" t="e">
        <f>'TRIBULAN I-III'!BC55</f>
        <v>#REF!</v>
      </c>
      <c r="BC21" s="24" t="e">
        <f>'TRIBULAN I-III'!BD55</f>
        <v>#REF!</v>
      </c>
      <c r="BD21" s="24" t="e">
        <f>'TRIBULAN I-III'!BE55</f>
        <v>#REF!</v>
      </c>
      <c r="BE21" s="24" t="e">
        <f>'TRIBULAN I-III'!BF55</f>
        <v>#REF!</v>
      </c>
      <c r="BF21" s="24" t="e">
        <f>'TRIBULAN I-III'!BG55</f>
        <v>#REF!</v>
      </c>
      <c r="BG21" s="24" t="e">
        <f>'TRIBULAN I-III'!BH55</f>
        <v>#REF!</v>
      </c>
      <c r="BH21" s="24" t="e">
        <f>'TRIBULAN I-III'!BI55</f>
        <v>#REF!</v>
      </c>
      <c r="BI21" s="24" t="e">
        <f>'TRIBULAN I-III'!BJ55</f>
        <v>#REF!</v>
      </c>
      <c r="BJ21" s="24" t="e">
        <f>'TRIBULAN I-III'!BK55</f>
        <v>#REF!</v>
      </c>
      <c r="BK21" s="24" t="e">
        <f>'TRIBULAN I-III'!BL55</f>
        <v>#REF!</v>
      </c>
      <c r="BL21" s="24" t="e">
        <f>'TRIBULAN I-III'!BM55</f>
        <v>#REF!</v>
      </c>
      <c r="BM21" s="24" t="e">
        <f>'TRIBULAN I-III'!BN55</f>
        <v>#REF!</v>
      </c>
      <c r="BN21" s="24" t="e">
        <f>'TRIBULAN I-III'!BO55</f>
        <v>#REF!</v>
      </c>
      <c r="BO21" s="24" t="e">
        <f>'TRIBULAN I-III'!BP55</f>
        <v>#REF!</v>
      </c>
      <c r="BP21" s="24" t="e">
        <f>'TRIBULAN I-III'!BQ55</f>
        <v>#REF!</v>
      </c>
      <c r="BQ21" s="24" t="e">
        <f>'TRIBULAN I-III'!BR55</f>
        <v>#REF!</v>
      </c>
      <c r="BR21" s="24" t="e">
        <f>'TRIBULAN I-III'!BS55</f>
        <v>#REF!</v>
      </c>
      <c r="BS21" s="24" t="e">
        <f>'TRIBULAN I-III'!BT55</f>
        <v>#REF!</v>
      </c>
      <c r="BT21" s="24" t="e">
        <f>'TRIBULAN I-III'!BU55</f>
        <v>#REF!</v>
      </c>
      <c r="BU21" s="24" t="e">
        <f>'TRIBULAN I-III'!BV55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I-III'!D60</f>
        <v>#REF!</v>
      </c>
      <c r="D22" s="24" t="e">
        <f>'TRIBULAN I-III'!E60</f>
        <v>#REF!</v>
      </c>
      <c r="E22" s="24" t="e">
        <f>'TRIBULAN I-III'!F60</f>
        <v>#REF!</v>
      </c>
      <c r="F22" s="24" t="e">
        <f>'TRIBULAN I-III'!G60</f>
        <v>#REF!</v>
      </c>
      <c r="G22" s="24" t="e">
        <f>'TRIBULAN I-III'!H60</f>
        <v>#REF!</v>
      </c>
      <c r="H22" s="24" t="e">
        <f>'TRIBULAN I-III'!I60</f>
        <v>#REF!</v>
      </c>
      <c r="I22" s="24" t="e">
        <f>'TRIBULAN I-III'!J60</f>
        <v>#REF!</v>
      </c>
      <c r="J22" s="24" t="e">
        <f>'TRIBULAN I-III'!K60</f>
        <v>#REF!</v>
      </c>
      <c r="K22" s="24" t="e">
        <f>'TRIBULAN I-III'!L60</f>
        <v>#REF!</v>
      </c>
      <c r="L22" s="24" t="e">
        <f>'TRIBULAN I-III'!M60</f>
        <v>#REF!</v>
      </c>
      <c r="M22" s="24" t="e">
        <f>'TRIBULAN I-III'!N60</f>
        <v>#REF!</v>
      </c>
      <c r="N22" s="24" t="e">
        <f>'TRIBULAN I-III'!O60</f>
        <v>#REF!</v>
      </c>
      <c r="O22" s="24" t="e">
        <f>'TRIBULAN I-III'!P60</f>
        <v>#REF!</v>
      </c>
      <c r="P22" s="24" t="e">
        <f>'TRIBULAN I-III'!Q60</f>
        <v>#REF!</v>
      </c>
      <c r="Q22" s="24" t="e">
        <f>'TRIBULAN I-III'!R60</f>
        <v>#REF!</v>
      </c>
      <c r="R22" s="24" t="e">
        <f>'TRIBULAN I-III'!S60</f>
        <v>#REF!</v>
      </c>
      <c r="S22" s="24" t="e">
        <f>'TRIBULAN I-III'!T60</f>
        <v>#REF!</v>
      </c>
      <c r="T22" s="24" t="e">
        <f>'TRIBULAN I-III'!U60</f>
        <v>#REF!</v>
      </c>
      <c r="U22" s="24" t="e">
        <f>'TRIBULAN I-III'!V60</f>
        <v>#REF!</v>
      </c>
      <c r="V22" s="24" t="e">
        <f>'TRIBULAN I-III'!W60</f>
        <v>#REF!</v>
      </c>
      <c r="W22" s="24" t="e">
        <f>'TRIBULAN I-III'!X60</f>
        <v>#REF!</v>
      </c>
      <c r="X22" s="24" t="e">
        <f>'TRIBULAN I-III'!Y60</f>
        <v>#REF!</v>
      </c>
      <c r="Y22" s="24" t="e">
        <f>'TRIBULAN I-III'!Z60</f>
        <v>#REF!</v>
      </c>
      <c r="Z22" s="24" t="e">
        <f>'TRIBULAN I-III'!AA60</f>
        <v>#REF!</v>
      </c>
      <c r="AA22" s="24" t="e">
        <f>'TRIBULAN I-III'!AB60</f>
        <v>#REF!</v>
      </c>
      <c r="AB22" s="24" t="e">
        <f>'TRIBULAN I-III'!AC60</f>
        <v>#REF!</v>
      </c>
      <c r="AC22" s="24" t="e">
        <f>'TRIBULAN I-III'!AD60</f>
        <v>#REF!</v>
      </c>
      <c r="AD22" s="24" t="e">
        <f>'TRIBULAN I-III'!AE60</f>
        <v>#REF!</v>
      </c>
      <c r="AE22" s="24" t="e">
        <f>'TRIBULAN I-III'!AF60</f>
        <v>#REF!</v>
      </c>
      <c r="AF22" s="24" t="e">
        <f>'TRIBULAN I-III'!AG60</f>
        <v>#REF!</v>
      </c>
      <c r="AG22" s="24" t="e">
        <f>'TRIBULAN I-III'!AH60</f>
        <v>#REF!</v>
      </c>
      <c r="AH22" s="24" t="e">
        <f>'TRIBULAN I-III'!AI60</f>
        <v>#REF!</v>
      </c>
      <c r="AI22" s="24" t="e">
        <f>'TRIBULAN I-III'!AJ60</f>
        <v>#REF!</v>
      </c>
      <c r="AJ22" s="24" t="e">
        <f>'TRIBULAN I-III'!AK60</f>
        <v>#REF!</v>
      </c>
      <c r="AK22" s="24" t="e">
        <f>'TRIBULAN I-III'!AL60</f>
        <v>#REF!</v>
      </c>
      <c r="AL22" s="24" t="e">
        <f>'TRIBULAN I-III'!AM60</f>
        <v>#REF!</v>
      </c>
      <c r="AM22" s="24" t="e">
        <f>'TRIBULAN I-III'!AN60</f>
        <v>#REF!</v>
      </c>
      <c r="AN22" s="24" t="e">
        <f>'TRIBULAN I-III'!AO60</f>
        <v>#REF!</v>
      </c>
      <c r="AO22" s="24" t="e">
        <f>'TRIBULAN I-III'!AP60</f>
        <v>#REF!</v>
      </c>
      <c r="AP22" s="24" t="e">
        <f>'TRIBULAN I-III'!AQ60</f>
        <v>#REF!</v>
      </c>
      <c r="AQ22" s="24" t="e">
        <f>'TRIBULAN I-III'!AR60</f>
        <v>#REF!</v>
      </c>
      <c r="AR22" s="24" t="e">
        <f>'TRIBULAN I-III'!AS60</f>
        <v>#REF!</v>
      </c>
      <c r="AS22" s="24" t="e">
        <f>'TRIBULAN I-III'!AT60</f>
        <v>#REF!</v>
      </c>
      <c r="AT22" s="24" t="e">
        <f>'TRIBULAN I-III'!AU60</f>
        <v>#REF!</v>
      </c>
      <c r="AU22" s="24" t="e">
        <f>'TRIBULAN I-III'!AV60</f>
        <v>#REF!</v>
      </c>
      <c r="AV22" s="24" t="e">
        <f>'TRIBULAN I-III'!AW60</f>
        <v>#REF!</v>
      </c>
      <c r="AW22" s="24" t="e">
        <f>'TRIBULAN I-III'!AX60</f>
        <v>#REF!</v>
      </c>
      <c r="AX22" s="24" t="e">
        <f>'TRIBULAN I-III'!AY60</f>
        <v>#REF!</v>
      </c>
      <c r="AY22" s="24" t="e">
        <f>'TRIBULAN I-III'!AZ60</f>
        <v>#REF!</v>
      </c>
      <c r="AZ22" s="24" t="e">
        <f>'TRIBULAN I-III'!BA60</f>
        <v>#REF!</v>
      </c>
      <c r="BA22" s="24" t="e">
        <f>'TRIBULAN I-III'!BB60</f>
        <v>#REF!</v>
      </c>
      <c r="BB22" s="24" t="e">
        <f>'TRIBULAN I-III'!BC60</f>
        <v>#REF!</v>
      </c>
      <c r="BC22" s="24" t="e">
        <f>'TRIBULAN I-III'!BD60</f>
        <v>#REF!</v>
      </c>
      <c r="BD22" s="24" t="e">
        <f>'TRIBULAN I-III'!BE60</f>
        <v>#REF!</v>
      </c>
      <c r="BE22" s="24" t="e">
        <f>'TRIBULAN I-III'!BF60</f>
        <v>#REF!</v>
      </c>
      <c r="BF22" s="24" t="e">
        <f>'TRIBULAN I-III'!BG60</f>
        <v>#REF!</v>
      </c>
      <c r="BG22" s="24" t="e">
        <f>'TRIBULAN I-III'!BH60</f>
        <v>#REF!</v>
      </c>
      <c r="BH22" s="24" t="e">
        <f>'TRIBULAN I-III'!BI60</f>
        <v>#REF!</v>
      </c>
      <c r="BI22" s="24" t="e">
        <f>'TRIBULAN I-III'!BJ60</f>
        <v>#REF!</v>
      </c>
      <c r="BJ22" s="24" t="e">
        <f>'TRIBULAN I-III'!BK60</f>
        <v>#REF!</v>
      </c>
      <c r="BK22" s="24" t="e">
        <f>'TRIBULAN I-III'!BL60</f>
        <v>#REF!</v>
      </c>
      <c r="BL22" s="24" t="e">
        <f>'TRIBULAN I-III'!BM60</f>
        <v>#REF!</v>
      </c>
      <c r="BM22" s="24" t="e">
        <f>'TRIBULAN I-III'!BN60</f>
        <v>#REF!</v>
      </c>
      <c r="BN22" s="24" t="e">
        <f>'TRIBULAN I-III'!BO60</f>
        <v>#REF!</v>
      </c>
      <c r="BO22" s="24" t="e">
        <f>'TRIBULAN I-III'!BP60</f>
        <v>#REF!</v>
      </c>
      <c r="BP22" s="24" t="e">
        <f>'TRIBULAN I-III'!BQ60</f>
        <v>#REF!</v>
      </c>
      <c r="BQ22" s="24" t="e">
        <f>'TRIBULAN I-III'!BR60</f>
        <v>#REF!</v>
      </c>
      <c r="BR22" s="24" t="e">
        <f>'TRIBULAN I-III'!BS60</f>
        <v>#REF!</v>
      </c>
      <c r="BS22" s="24" t="e">
        <f>'TRIBULAN I-III'!BT60</f>
        <v>#REF!</v>
      </c>
      <c r="BT22" s="24" t="e">
        <f>'TRIBULAN I-III'!BU60</f>
        <v>#REF!</v>
      </c>
      <c r="BU22" s="24" t="e">
        <f>'TRIBULAN I-III'!BV60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I-III'!D65</f>
        <v>#REF!</v>
      </c>
      <c r="D23" s="24" t="e">
        <f>'TRIBULAN I-III'!E65</f>
        <v>#REF!</v>
      </c>
      <c r="E23" s="24" t="e">
        <f>'TRIBULAN I-III'!F65</f>
        <v>#REF!</v>
      </c>
      <c r="F23" s="24" t="e">
        <f>'TRIBULAN I-III'!G65</f>
        <v>#REF!</v>
      </c>
      <c r="G23" s="24" t="e">
        <f>'TRIBULAN I-III'!H65</f>
        <v>#REF!</v>
      </c>
      <c r="H23" s="24" t="e">
        <f>'TRIBULAN I-III'!I65</f>
        <v>#REF!</v>
      </c>
      <c r="I23" s="24" t="e">
        <f>'TRIBULAN I-III'!J65</f>
        <v>#REF!</v>
      </c>
      <c r="J23" s="24" t="e">
        <f>'TRIBULAN I-III'!K65</f>
        <v>#REF!</v>
      </c>
      <c r="K23" s="24" t="e">
        <f>'TRIBULAN I-III'!L65</f>
        <v>#REF!</v>
      </c>
      <c r="L23" s="24" t="e">
        <f>'TRIBULAN I-III'!M65</f>
        <v>#REF!</v>
      </c>
      <c r="M23" s="24" t="e">
        <f>'TRIBULAN I-III'!N65</f>
        <v>#REF!</v>
      </c>
      <c r="N23" s="24" t="e">
        <f>'TRIBULAN I-III'!O65</f>
        <v>#REF!</v>
      </c>
      <c r="O23" s="24" t="e">
        <f>'TRIBULAN I-III'!P65</f>
        <v>#REF!</v>
      </c>
      <c r="P23" s="24" t="e">
        <f>'TRIBULAN I-III'!Q65</f>
        <v>#REF!</v>
      </c>
      <c r="Q23" s="24" t="e">
        <f>'TRIBULAN I-III'!R65</f>
        <v>#REF!</v>
      </c>
      <c r="R23" s="24" t="e">
        <f>'TRIBULAN I-III'!S65</f>
        <v>#REF!</v>
      </c>
      <c r="S23" s="24" t="e">
        <f>'TRIBULAN I-III'!T65</f>
        <v>#REF!</v>
      </c>
      <c r="T23" s="24" t="e">
        <f>'TRIBULAN I-III'!U65</f>
        <v>#REF!</v>
      </c>
      <c r="U23" s="24" t="e">
        <f>'TRIBULAN I-III'!V65</f>
        <v>#REF!</v>
      </c>
      <c r="V23" s="24" t="e">
        <f>'TRIBULAN I-III'!W65</f>
        <v>#REF!</v>
      </c>
      <c r="W23" s="24" t="e">
        <f>'TRIBULAN I-III'!X65</f>
        <v>#REF!</v>
      </c>
      <c r="X23" s="24" t="e">
        <f>'TRIBULAN I-III'!Y65</f>
        <v>#REF!</v>
      </c>
      <c r="Y23" s="24" t="e">
        <f>'TRIBULAN I-III'!Z65</f>
        <v>#REF!</v>
      </c>
      <c r="Z23" s="24" t="e">
        <f>'TRIBULAN I-III'!AA65</f>
        <v>#REF!</v>
      </c>
      <c r="AA23" s="24" t="e">
        <f>'TRIBULAN I-III'!AB65</f>
        <v>#REF!</v>
      </c>
      <c r="AB23" s="24" t="e">
        <f>'TRIBULAN I-III'!AC65</f>
        <v>#REF!</v>
      </c>
      <c r="AC23" s="24" t="e">
        <f>'TRIBULAN I-III'!AD65</f>
        <v>#REF!</v>
      </c>
      <c r="AD23" s="24" t="e">
        <f>'TRIBULAN I-III'!AE65</f>
        <v>#REF!</v>
      </c>
      <c r="AE23" s="24" t="e">
        <f>'TRIBULAN I-III'!AF65</f>
        <v>#REF!</v>
      </c>
      <c r="AF23" s="24" t="e">
        <f>'TRIBULAN I-III'!AG65</f>
        <v>#REF!</v>
      </c>
      <c r="AG23" s="24" t="e">
        <f>'TRIBULAN I-III'!AH65</f>
        <v>#REF!</v>
      </c>
      <c r="AH23" s="24" t="e">
        <f>'TRIBULAN I-III'!AI65</f>
        <v>#REF!</v>
      </c>
      <c r="AI23" s="24" t="e">
        <f>'TRIBULAN I-III'!AJ65</f>
        <v>#REF!</v>
      </c>
      <c r="AJ23" s="24" t="e">
        <f>'TRIBULAN I-III'!AK65</f>
        <v>#REF!</v>
      </c>
      <c r="AK23" s="24" t="e">
        <f>'TRIBULAN I-III'!AL65</f>
        <v>#REF!</v>
      </c>
      <c r="AL23" s="24" t="e">
        <f>'TRIBULAN I-III'!AM65</f>
        <v>#REF!</v>
      </c>
      <c r="AM23" s="24" t="e">
        <f>'TRIBULAN I-III'!AN65</f>
        <v>#REF!</v>
      </c>
      <c r="AN23" s="24" t="e">
        <f>'TRIBULAN I-III'!AO65</f>
        <v>#REF!</v>
      </c>
      <c r="AO23" s="24" t="e">
        <f>'TRIBULAN I-III'!AP65</f>
        <v>#REF!</v>
      </c>
      <c r="AP23" s="24" t="e">
        <f>'TRIBULAN I-III'!AQ65</f>
        <v>#REF!</v>
      </c>
      <c r="AQ23" s="24" t="e">
        <f>'TRIBULAN I-III'!AR65</f>
        <v>#REF!</v>
      </c>
      <c r="AR23" s="24" t="e">
        <f>'TRIBULAN I-III'!AS65</f>
        <v>#REF!</v>
      </c>
      <c r="AS23" s="24" t="e">
        <f>'TRIBULAN I-III'!AT65</f>
        <v>#REF!</v>
      </c>
      <c r="AT23" s="24" t="e">
        <f>'TRIBULAN I-III'!AU65</f>
        <v>#REF!</v>
      </c>
      <c r="AU23" s="24" t="e">
        <f>'TRIBULAN I-III'!AV65</f>
        <v>#REF!</v>
      </c>
      <c r="AV23" s="24" t="e">
        <f>'TRIBULAN I-III'!AW65</f>
        <v>#REF!</v>
      </c>
      <c r="AW23" s="24" t="e">
        <f>'TRIBULAN I-III'!AX65</f>
        <v>#REF!</v>
      </c>
      <c r="AX23" s="24" t="e">
        <f>'TRIBULAN I-III'!AY65</f>
        <v>#REF!</v>
      </c>
      <c r="AY23" s="24" t="e">
        <f>'TRIBULAN I-III'!AZ65</f>
        <v>#REF!</v>
      </c>
      <c r="AZ23" s="24" t="e">
        <f>'TRIBULAN I-III'!BA65</f>
        <v>#REF!</v>
      </c>
      <c r="BA23" s="24" t="e">
        <f>'TRIBULAN I-III'!BB65</f>
        <v>#REF!</v>
      </c>
      <c r="BB23" s="24" t="e">
        <f>'TRIBULAN I-III'!BC65</f>
        <v>#REF!</v>
      </c>
      <c r="BC23" s="24" t="e">
        <f>'TRIBULAN I-III'!BD65</f>
        <v>#REF!</v>
      </c>
      <c r="BD23" s="24" t="e">
        <f>'TRIBULAN I-III'!BE65</f>
        <v>#REF!</v>
      </c>
      <c r="BE23" s="24" t="e">
        <f>'TRIBULAN I-III'!BF65</f>
        <v>#REF!</v>
      </c>
      <c r="BF23" s="24" t="e">
        <f>'TRIBULAN I-III'!BG65</f>
        <v>#REF!</v>
      </c>
      <c r="BG23" s="24" t="e">
        <f>'TRIBULAN I-III'!BH65</f>
        <v>#REF!</v>
      </c>
      <c r="BH23" s="24" t="e">
        <f>'TRIBULAN I-III'!BI65</f>
        <v>#REF!</v>
      </c>
      <c r="BI23" s="24" t="e">
        <f>'TRIBULAN I-III'!BJ65</f>
        <v>#REF!</v>
      </c>
      <c r="BJ23" s="24" t="e">
        <f>'TRIBULAN I-III'!BK65</f>
        <v>#REF!</v>
      </c>
      <c r="BK23" s="24" t="e">
        <f>'TRIBULAN I-III'!BL65</f>
        <v>#REF!</v>
      </c>
      <c r="BL23" s="24" t="e">
        <f>'TRIBULAN I-III'!BM65</f>
        <v>#REF!</v>
      </c>
      <c r="BM23" s="24" t="e">
        <f>'TRIBULAN I-III'!BN65</f>
        <v>#REF!</v>
      </c>
      <c r="BN23" s="24" t="e">
        <f>'TRIBULAN I-III'!BO65</f>
        <v>#REF!</v>
      </c>
      <c r="BO23" s="24" t="e">
        <f>'TRIBULAN I-III'!BP65</f>
        <v>#REF!</v>
      </c>
      <c r="BP23" s="24" t="e">
        <f>'TRIBULAN I-III'!BQ65</f>
        <v>#REF!</v>
      </c>
      <c r="BQ23" s="24" t="e">
        <f>'TRIBULAN I-III'!BR65</f>
        <v>#REF!</v>
      </c>
      <c r="BR23" s="24" t="e">
        <f>'TRIBULAN I-III'!BS65</f>
        <v>#REF!</v>
      </c>
      <c r="BS23" s="24" t="e">
        <f>'TRIBULAN I-III'!BT65</f>
        <v>#REF!</v>
      </c>
      <c r="BT23" s="24" t="e">
        <f>'TRIBULAN I-III'!BU65</f>
        <v>#REF!</v>
      </c>
      <c r="BU23" s="24" t="e">
        <f>'TRIBULAN I-III'!BV65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I-III'!D71</f>
        <v>#REF!</v>
      </c>
      <c r="D24" s="24" t="e">
        <f>'TRIBULAN I-III'!E71</f>
        <v>#REF!</v>
      </c>
      <c r="E24" s="24" t="e">
        <f>'TRIBULAN I-III'!F71</f>
        <v>#REF!</v>
      </c>
      <c r="F24" s="24" t="e">
        <f>'TRIBULAN I-III'!G71</f>
        <v>#REF!</v>
      </c>
      <c r="G24" s="24" t="e">
        <f>'TRIBULAN I-III'!H71</f>
        <v>#REF!</v>
      </c>
      <c r="H24" s="24" t="e">
        <f>'TRIBULAN I-III'!I71</f>
        <v>#REF!</v>
      </c>
      <c r="I24" s="24" t="e">
        <f>'TRIBULAN I-III'!J71</f>
        <v>#REF!</v>
      </c>
      <c r="J24" s="24" t="e">
        <f>'TRIBULAN I-III'!K71</f>
        <v>#REF!</v>
      </c>
      <c r="K24" s="24" t="e">
        <f>'TRIBULAN I-III'!L71</f>
        <v>#REF!</v>
      </c>
      <c r="L24" s="24" t="e">
        <f>'TRIBULAN I-III'!M71</f>
        <v>#REF!</v>
      </c>
      <c r="M24" s="24" t="e">
        <f>'TRIBULAN I-III'!N71</f>
        <v>#REF!</v>
      </c>
      <c r="N24" s="24" t="e">
        <f>'TRIBULAN I-III'!O71</f>
        <v>#REF!</v>
      </c>
      <c r="O24" s="24" t="e">
        <f>'TRIBULAN I-III'!P71</f>
        <v>#REF!</v>
      </c>
      <c r="P24" s="24" t="e">
        <f>'TRIBULAN I-III'!Q71</f>
        <v>#REF!</v>
      </c>
      <c r="Q24" s="24" t="e">
        <f>'TRIBULAN I-III'!R71</f>
        <v>#REF!</v>
      </c>
      <c r="R24" s="24" t="e">
        <f>'TRIBULAN I-III'!S71</f>
        <v>#REF!</v>
      </c>
      <c r="S24" s="24" t="e">
        <f>'TRIBULAN I-III'!T71</f>
        <v>#REF!</v>
      </c>
      <c r="T24" s="24" t="e">
        <f>'TRIBULAN I-III'!U71</f>
        <v>#REF!</v>
      </c>
      <c r="U24" s="24" t="e">
        <f>'TRIBULAN I-III'!V71</f>
        <v>#REF!</v>
      </c>
      <c r="V24" s="24" t="e">
        <f>'TRIBULAN I-III'!W71</f>
        <v>#REF!</v>
      </c>
      <c r="W24" s="24" t="e">
        <f>'TRIBULAN I-III'!X71</f>
        <v>#REF!</v>
      </c>
      <c r="X24" s="24" t="e">
        <f>'TRIBULAN I-III'!Y71</f>
        <v>#REF!</v>
      </c>
      <c r="Y24" s="24" t="e">
        <f>'TRIBULAN I-III'!Z71</f>
        <v>#REF!</v>
      </c>
      <c r="Z24" s="24" t="e">
        <f>'TRIBULAN I-III'!AA71</f>
        <v>#REF!</v>
      </c>
      <c r="AA24" s="24" t="e">
        <f>'TRIBULAN I-III'!AB71</f>
        <v>#REF!</v>
      </c>
      <c r="AB24" s="24" t="e">
        <f>'TRIBULAN I-III'!AC71</f>
        <v>#REF!</v>
      </c>
      <c r="AC24" s="24" t="e">
        <f>'TRIBULAN I-III'!AD71</f>
        <v>#REF!</v>
      </c>
      <c r="AD24" s="24" t="e">
        <f>'TRIBULAN I-III'!AE71</f>
        <v>#REF!</v>
      </c>
      <c r="AE24" s="24" t="e">
        <f>'TRIBULAN I-III'!AF71</f>
        <v>#REF!</v>
      </c>
      <c r="AF24" s="24" t="e">
        <f>'TRIBULAN I-III'!AG71</f>
        <v>#REF!</v>
      </c>
      <c r="AG24" s="24" t="e">
        <f>'TRIBULAN I-III'!AH71</f>
        <v>#REF!</v>
      </c>
      <c r="AH24" s="24" t="e">
        <f>'TRIBULAN I-III'!AI71</f>
        <v>#REF!</v>
      </c>
      <c r="AI24" s="24" t="e">
        <f>'TRIBULAN I-III'!AJ71</f>
        <v>#REF!</v>
      </c>
      <c r="AJ24" s="24" t="e">
        <f>'TRIBULAN I-III'!AK71</f>
        <v>#REF!</v>
      </c>
      <c r="AK24" s="24" t="e">
        <f>'TRIBULAN I-III'!AL71</f>
        <v>#REF!</v>
      </c>
      <c r="AL24" s="24" t="e">
        <f>'TRIBULAN I-III'!AM71</f>
        <v>#REF!</v>
      </c>
      <c r="AM24" s="24" t="e">
        <f>'TRIBULAN I-III'!AN71</f>
        <v>#REF!</v>
      </c>
      <c r="AN24" s="24" t="e">
        <f>'TRIBULAN I-III'!AO71</f>
        <v>#REF!</v>
      </c>
      <c r="AO24" s="24" t="e">
        <f>'TRIBULAN I-III'!AP71</f>
        <v>#REF!</v>
      </c>
      <c r="AP24" s="24" t="e">
        <f>'TRIBULAN I-III'!AQ71</f>
        <v>#REF!</v>
      </c>
      <c r="AQ24" s="24" t="e">
        <f>'TRIBULAN I-III'!AR71</f>
        <v>#REF!</v>
      </c>
      <c r="AR24" s="24" t="e">
        <f>'TRIBULAN I-III'!AS71</f>
        <v>#REF!</v>
      </c>
      <c r="AS24" s="24" t="e">
        <f>'TRIBULAN I-III'!AT71</f>
        <v>#REF!</v>
      </c>
      <c r="AT24" s="24" t="e">
        <f>'TRIBULAN I-III'!AU71</f>
        <v>#REF!</v>
      </c>
      <c r="AU24" s="24" t="e">
        <f>'TRIBULAN I-III'!AV71</f>
        <v>#REF!</v>
      </c>
      <c r="AV24" s="24" t="e">
        <f>'TRIBULAN I-III'!AW71</f>
        <v>#REF!</v>
      </c>
      <c r="AW24" s="24" t="e">
        <f>'TRIBULAN I-III'!AX71</f>
        <v>#REF!</v>
      </c>
      <c r="AX24" s="24" t="e">
        <f>'TRIBULAN I-III'!AY71</f>
        <v>#REF!</v>
      </c>
      <c r="AY24" s="24" t="e">
        <f>'TRIBULAN I-III'!AZ71</f>
        <v>#REF!</v>
      </c>
      <c r="AZ24" s="24" t="e">
        <f>'TRIBULAN I-III'!BA71</f>
        <v>#REF!</v>
      </c>
      <c r="BA24" s="24" t="e">
        <f>'TRIBULAN I-III'!BB71</f>
        <v>#REF!</v>
      </c>
      <c r="BB24" s="24" t="e">
        <f>'TRIBULAN I-III'!BC71</f>
        <v>#REF!</v>
      </c>
      <c r="BC24" s="24" t="e">
        <f>'TRIBULAN I-III'!BD71</f>
        <v>#REF!</v>
      </c>
      <c r="BD24" s="24" t="e">
        <f>'TRIBULAN I-III'!BE71</f>
        <v>#REF!</v>
      </c>
      <c r="BE24" s="24" t="e">
        <f>'TRIBULAN I-III'!BF71</f>
        <v>#REF!</v>
      </c>
      <c r="BF24" s="24" t="e">
        <f>'TRIBULAN I-III'!BG71</f>
        <v>#REF!</v>
      </c>
      <c r="BG24" s="24" t="e">
        <f>'TRIBULAN I-III'!BH71</f>
        <v>#REF!</v>
      </c>
      <c r="BH24" s="24" t="e">
        <f>'TRIBULAN I-III'!BI71</f>
        <v>#REF!</v>
      </c>
      <c r="BI24" s="24" t="e">
        <f>'TRIBULAN I-III'!BJ71</f>
        <v>#REF!</v>
      </c>
      <c r="BJ24" s="24" t="e">
        <f>'TRIBULAN I-III'!BK71</f>
        <v>#REF!</v>
      </c>
      <c r="BK24" s="24" t="e">
        <f>'TRIBULAN I-III'!BL71</f>
        <v>#REF!</v>
      </c>
      <c r="BL24" s="24" t="e">
        <f>'TRIBULAN I-III'!BM71</f>
        <v>#REF!</v>
      </c>
      <c r="BM24" s="24" t="e">
        <f>'TRIBULAN I-III'!BN71</f>
        <v>#REF!</v>
      </c>
      <c r="BN24" s="24" t="e">
        <f>'TRIBULAN I-III'!BO71</f>
        <v>#REF!</v>
      </c>
      <c r="BO24" s="24" t="e">
        <f>'TRIBULAN I-III'!BP71</f>
        <v>#REF!</v>
      </c>
      <c r="BP24" s="24" t="e">
        <f>'TRIBULAN I-III'!BQ71</f>
        <v>#REF!</v>
      </c>
      <c r="BQ24" s="24" t="e">
        <f>'TRIBULAN I-III'!BR71</f>
        <v>#REF!</v>
      </c>
      <c r="BR24" s="24" t="e">
        <f>'TRIBULAN I-III'!BS71</f>
        <v>#REF!</v>
      </c>
      <c r="BS24" s="24" t="e">
        <f>'TRIBULAN I-III'!BT71</f>
        <v>#REF!</v>
      </c>
      <c r="BT24" s="24" t="e">
        <f>'TRIBULAN I-III'!BU71</f>
        <v>#REF!</v>
      </c>
      <c r="BU24" s="24" t="e">
        <f>'TRIBULAN I-III'!BV71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I-III'!D76</f>
        <v>#REF!</v>
      </c>
      <c r="D25" s="24" t="e">
        <f>'TRIBULAN I-III'!E76</f>
        <v>#REF!</v>
      </c>
      <c r="E25" s="24" t="e">
        <f>'TRIBULAN I-III'!F76</f>
        <v>#REF!</v>
      </c>
      <c r="F25" s="24" t="e">
        <f>'TRIBULAN I-III'!G76</f>
        <v>#REF!</v>
      </c>
      <c r="G25" s="24" t="e">
        <f>'TRIBULAN I-III'!H76</f>
        <v>#REF!</v>
      </c>
      <c r="H25" s="24" t="e">
        <f>'TRIBULAN I-III'!I76</f>
        <v>#REF!</v>
      </c>
      <c r="I25" s="24" t="e">
        <f>'TRIBULAN I-III'!J76</f>
        <v>#REF!</v>
      </c>
      <c r="J25" s="24" t="e">
        <f>'TRIBULAN I-III'!K76</f>
        <v>#REF!</v>
      </c>
      <c r="K25" s="24" t="e">
        <f>'TRIBULAN I-III'!L76</f>
        <v>#REF!</v>
      </c>
      <c r="L25" s="24" t="e">
        <f>'TRIBULAN I-III'!M76</f>
        <v>#REF!</v>
      </c>
      <c r="M25" s="24" t="e">
        <f>'TRIBULAN I-III'!N76</f>
        <v>#REF!</v>
      </c>
      <c r="N25" s="24" t="e">
        <f>'TRIBULAN I-III'!O76</f>
        <v>#REF!</v>
      </c>
      <c r="O25" s="24" t="e">
        <f>'TRIBULAN I-III'!P76</f>
        <v>#REF!</v>
      </c>
      <c r="P25" s="24" t="e">
        <f>'TRIBULAN I-III'!Q76</f>
        <v>#REF!</v>
      </c>
      <c r="Q25" s="24" t="e">
        <f>'TRIBULAN I-III'!R76</f>
        <v>#REF!</v>
      </c>
      <c r="R25" s="24" t="e">
        <f>'TRIBULAN I-III'!S76</f>
        <v>#REF!</v>
      </c>
      <c r="S25" s="24" t="e">
        <f>'TRIBULAN I-III'!T76</f>
        <v>#REF!</v>
      </c>
      <c r="T25" s="24" t="e">
        <f>'TRIBULAN I-III'!U76</f>
        <v>#REF!</v>
      </c>
      <c r="U25" s="24" t="e">
        <f>'TRIBULAN I-III'!V76</f>
        <v>#REF!</v>
      </c>
      <c r="V25" s="24" t="e">
        <f>'TRIBULAN I-III'!W76</f>
        <v>#REF!</v>
      </c>
      <c r="W25" s="24" t="e">
        <f>'TRIBULAN I-III'!X76</f>
        <v>#REF!</v>
      </c>
      <c r="X25" s="24" t="e">
        <f>'TRIBULAN I-III'!Y76</f>
        <v>#REF!</v>
      </c>
      <c r="Y25" s="24" t="e">
        <f>'TRIBULAN I-III'!Z76</f>
        <v>#REF!</v>
      </c>
      <c r="Z25" s="24" t="e">
        <f>'TRIBULAN I-III'!AA76</f>
        <v>#REF!</v>
      </c>
      <c r="AA25" s="24" t="e">
        <f>'TRIBULAN I-III'!AB76</f>
        <v>#REF!</v>
      </c>
      <c r="AB25" s="24" t="e">
        <f>'TRIBULAN I-III'!AC76</f>
        <v>#REF!</v>
      </c>
      <c r="AC25" s="24" t="e">
        <f>'TRIBULAN I-III'!AD76</f>
        <v>#REF!</v>
      </c>
      <c r="AD25" s="24" t="e">
        <f>'TRIBULAN I-III'!AE76</f>
        <v>#REF!</v>
      </c>
      <c r="AE25" s="24" t="e">
        <f>'TRIBULAN I-III'!AF76</f>
        <v>#REF!</v>
      </c>
      <c r="AF25" s="24" t="e">
        <f>'TRIBULAN I-III'!AG76</f>
        <v>#REF!</v>
      </c>
      <c r="AG25" s="24" t="e">
        <f>'TRIBULAN I-III'!AH76</f>
        <v>#REF!</v>
      </c>
      <c r="AH25" s="24" t="e">
        <f>'TRIBULAN I-III'!AI76</f>
        <v>#REF!</v>
      </c>
      <c r="AI25" s="24" t="e">
        <f>'TRIBULAN I-III'!AJ76</f>
        <v>#REF!</v>
      </c>
      <c r="AJ25" s="24" t="e">
        <f>'TRIBULAN I-III'!AK76</f>
        <v>#REF!</v>
      </c>
      <c r="AK25" s="24" t="e">
        <f>'TRIBULAN I-III'!AL76</f>
        <v>#REF!</v>
      </c>
      <c r="AL25" s="24" t="e">
        <f>'TRIBULAN I-III'!AM76</f>
        <v>#REF!</v>
      </c>
      <c r="AM25" s="24" t="e">
        <f>'TRIBULAN I-III'!AN76</f>
        <v>#REF!</v>
      </c>
      <c r="AN25" s="24" t="e">
        <f>'TRIBULAN I-III'!AO76</f>
        <v>#REF!</v>
      </c>
      <c r="AO25" s="24" t="e">
        <f>'TRIBULAN I-III'!AP76</f>
        <v>#REF!</v>
      </c>
      <c r="AP25" s="24" t="e">
        <f>'TRIBULAN I-III'!AQ76</f>
        <v>#REF!</v>
      </c>
      <c r="AQ25" s="24" t="e">
        <f>'TRIBULAN I-III'!AR76</f>
        <v>#REF!</v>
      </c>
      <c r="AR25" s="24" t="e">
        <f>'TRIBULAN I-III'!AS76</f>
        <v>#REF!</v>
      </c>
      <c r="AS25" s="24" t="e">
        <f>'TRIBULAN I-III'!AT76</f>
        <v>#REF!</v>
      </c>
      <c r="AT25" s="24" t="e">
        <f>'TRIBULAN I-III'!AU76</f>
        <v>#REF!</v>
      </c>
      <c r="AU25" s="24" t="e">
        <f>'TRIBULAN I-III'!AV76</f>
        <v>#REF!</v>
      </c>
      <c r="AV25" s="24" t="e">
        <f>'TRIBULAN I-III'!AW76</f>
        <v>#REF!</v>
      </c>
      <c r="AW25" s="24" t="e">
        <f>'TRIBULAN I-III'!AX76</f>
        <v>#REF!</v>
      </c>
      <c r="AX25" s="24" t="e">
        <f>'TRIBULAN I-III'!AY76</f>
        <v>#REF!</v>
      </c>
      <c r="AY25" s="24" t="e">
        <f>'TRIBULAN I-III'!AZ76</f>
        <v>#REF!</v>
      </c>
      <c r="AZ25" s="24" t="e">
        <f>'TRIBULAN I-III'!BA76</f>
        <v>#REF!</v>
      </c>
      <c r="BA25" s="24" t="e">
        <f>'TRIBULAN I-III'!BB76</f>
        <v>#REF!</v>
      </c>
      <c r="BB25" s="24" t="e">
        <f>'TRIBULAN I-III'!BC76</f>
        <v>#REF!</v>
      </c>
      <c r="BC25" s="24" t="e">
        <f>'TRIBULAN I-III'!BD76</f>
        <v>#REF!</v>
      </c>
      <c r="BD25" s="24" t="e">
        <f>'TRIBULAN I-III'!BE76</f>
        <v>#REF!</v>
      </c>
      <c r="BE25" s="24" t="e">
        <f>'TRIBULAN I-III'!BF76</f>
        <v>#REF!</v>
      </c>
      <c r="BF25" s="24" t="e">
        <f>'TRIBULAN I-III'!BG76</f>
        <v>#REF!</v>
      </c>
      <c r="BG25" s="24" t="e">
        <f>'TRIBULAN I-III'!BH76</f>
        <v>#REF!</v>
      </c>
      <c r="BH25" s="24" t="e">
        <f>'TRIBULAN I-III'!BI76</f>
        <v>#REF!</v>
      </c>
      <c r="BI25" s="24" t="e">
        <f>'TRIBULAN I-III'!BJ76</f>
        <v>#REF!</v>
      </c>
      <c r="BJ25" s="24" t="e">
        <f>'TRIBULAN I-III'!BK76</f>
        <v>#REF!</v>
      </c>
      <c r="BK25" s="24" t="e">
        <f>'TRIBULAN I-III'!BL76</f>
        <v>#REF!</v>
      </c>
      <c r="BL25" s="24" t="e">
        <f>'TRIBULAN I-III'!BM76</f>
        <v>#REF!</v>
      </c>
      <c r="BM25" s="24" t="e">
        <f>'TRIBULAN I-III'!BN76</f>
        <v>#REF!</v>
      </c>
      <c r="BN25" s="24" t="e">
        <f>'TRIBULAN I-III'!BO76</f>
        <v>#REF!</v>
      </c>
      <c r="BO25" s="24" t="e">
        <f>'TRIBULAN I-III'!BP76</f>
        <v>#REF!</v>
      </c>
      <c r="BP25" s="24" t="e">
        <f>'TRIBULAN I-III'!BQ76</f>
        <v>#REF!</v>
      </c>
      <c r="BQ25" s="24" t="e">
        <f>'TRIBULAN I-III'!BR76</f>
        <v>#REF!</v>
      </c>
      <c r="BR25" s="24" t="e">
        <f>'TRIBULAN I-III'!BS76</f>
        <v>#REF!</v>
      </c>
      <c r="BS25" s="24" t="e">
        <f>'TRIBULAN I-III'!BT76</f>
        <v>#REF!</v>
      </c>
      <c r="BT25" s="24" t="e">
        <f>'TRIBULAN I-III'!BU76</f>
        <v>#REF!</v>
      </c>
      <c r="BU25" s="24" t="e">
        <f>'TRIBULAN I-III'!BV76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I-III'!D80</f>
        <v>#REF!</v>
      </c>
      <c r="D26" s="24" t="e">
        <f>'TRIBULAN I-III'!E80</f>
        <v>#REF!</v>
      </c>
      <c r="E26" s="24" t="e">
        <f>'TRIBULAN I-III'!F80</f>
        <v>#REF!</v>
      </c>
      <c r="F26" s="24" t="e">
        <f>'TRIBULAN I-III'!G80</f>
        <v>#REF!</v>
      </c>
      <c r="G26" s="24" t="e">
        <f>'TRIBULAN I-III'!H80</f>
        <v>#REF!</v>
      </c>
      <c r="H26" s="24" t="e">
        <f>'TRIBULAN I-III'!I80</f>
        <v>#REF!</v>
      </c>
      <c r="I26" s="24" t="e">
        <f>'TRIBULAN I-III'!J80</f>
        <v>#REF!</v>
      </c>
      <c r="J26" s="24" t="e">
        <f>'TRIBULAN I-III'!K80</f>
        <v>#REF!</v>
      </c>
      <c r="K26" s="24" t="e">
        <f>'TRIBULAN I-III'!L80</f>
        <v>#REF!</v>
      </c>
      <c r="L26" s="24" t="e">
        <f>'TRIBULAN I-III'!M80</f>
        <v>#REF!</v>
      </c>
      <c r="M26" s="24" t="e">
        <f>'TRIBULAN I-III'!N80</f>
        <v>#REF!</v>
      </c>
      <c r="N26" s="24" t="e">
        <f>'TRIBULAN I-III'!O80</f>
        <v>#REF!</v>
      </c>
      <c r="O26" s="24" t="e">
        <f>'TRIBULAN I-III'!P80</f>
        <v>#REF!</v>
      </c>
      <c r="P26" s="24" t="e">
        <f>'TRIBULAN I-III'!Q80</f>
        <v>#REF!</v>
      </c>
      <c r="Q26" s="24" t="e">
        <f>'TRIBULAN I-III'!R80</f>
        <v>#REF!</v>
      </c>
      <c r="R26" s="24" t="e">
        <f>'TRIBULAN I-III'!S80</f>
        <v>#REF!</v>
      </c>
      <c r="S26" s="24" t="e">
        <f>'TRIBULAN I-III'!T80</f>
        <v>#REF!</v>
      </c>
      <c r="T26" s="24" t="e">
        <f>'TRIBULAN I-III'!U80</f>
        <v>#REF!</v>
      </c>
      <c r="U26" s="24" t="e">
        <f>'TRIBULAN I-III'!V80</f>
        <v>#REF!</v>
      </c>
      <c r="V26" s="24" t="e">
        <f>'TRIBULAN I-III'!W80</f>
        <v>#REF!</v>
      </c>
      <c r="W26" s="24" t="e">
        <f>'TRIBULAN I-III'!X80</f>
        <v>#REF!</v>
      </c>
      <c r="X26" s="24" t="e">
        <f>'TRIBULAN I-III'!Y80</f>
        <v>#REF!</v>
      </c>
      <c r="Y26" s="24" t="e">
        <f>'TRIBULAN I-III'!Z80</f>
        <v>#REF!</v>
      </c>
      <c r="Z26" s="24" t="e">
        <f>'TRIBULAN I-III'!AA80</f>
        <v>#REF!</v>
      </c>
      <c r="AA26" s="24" t="e">
        <f>'TRIBULAN I-III'!AB80</f>
        <v>#REF!</v>
      </c>
      <c r="AB26" s="24" t="e">
        <f>'TRIBULAN I-III'!AC80</f>
        <v>#REF!</v>
      </c>
      <c r="AC26" s="24" t="e">
        <f>'TRIBULAN I-III'!AD80</f>
        <v>#REF!</v>
      </c>
      <c r="AD26" s="24" t="e">
        <f>'TRIBULAN I-III'!AE80</f>
        <v>#REF!</v>
      </c>
      <c r="AE26" s="24" t="e">
        <f>'TRIBULAN I-III'!AF80</f>
        <v>#REF!</v>
      </c>
      <c r="AF26" s="24" t="e">
        <f>'TRIBULAN I-III'!AG80</f>
        <v>#REF!</v>
      </c>
      <c r="AG26" s="24" t="e">
        <f>'TRIBULAN I-III'!AH80</f>
        <v>#REF!</v>
      </c>
      <c r="AH26" s="24" t="e">
        <f>'TRIBULAN I-III'!AI80</f>
        <v>#REF!</v>
      </c>
      <c r="AI26" s="24" t="e">
        <f>'TRIBULAN I-III'!AJ80</f>
        <v>#REF!</v>
      </c>
      <c r="AJ26" s="24" t="e">
        <f>'TRIBULAN I-III'!AK80</f>
        <v>#REF!</v>
      </c>
      <c r="AK26" s="24" t="e">
        <f>'TRIBULAN I-III'!AL80</f>
        <v>#REF!</v>
      </c>
      <c r="AL26" s="24" t="e">
        <f>'TRIBULAN I-III'!AM80</f>
        <v>#REF!</v>
      </c>
      <c r="AM26" s="24" t="e">
        <f>'TRIBULAN I-III'!AN80</f>
        <v>#REF!</v>
      </c>
      <c r="AN26" s="24" t="e">
        <f>'TRIBULAN I-III'!AO80</f>
        <v>#REF!</v>
      </c>
      <c r="AO26" s="24" t="e">
        <f>'TRIBULAN I-III'!AP80</f>
        <v>#REF!</v>
      </c>
      <c r="AP26" s="24" t="e">
        <f>'TRIBULAN I-III'!AQ80</f>
        <v>#REF!</v>
      </c>
      <c r="AQ26" s="24" t="e">
        <f>'TRIBULAN I-III'!AR80</f>
        <v>#REF!</v>
      </c>
      <c r="AR26" s="24" t="e">
        <f>'TRIBULAN I-III'!AS80</f>
        <v>#REF!</v>
      </c>
      <c r="AS26" s="24" t="e">
        <f>'TRIBULAN I-III'!AT80</f>
        <v>#REF!</v>
      </c>
      <c r="AT26" s="24" t="e">
        <f>'TRIBULAN I-III'!AU80</f>
        <v>#REF!</v>
      </c>
      <c r="AU26" s="24" t="e">
        <f>'TRIBULAN I-III'!AV80</f>
        <v>#REF!</v>
      </c>
      <c r="AV26" s="24" t="e">
        <f>'TRIBULAN I-III'!AW80</f>
        <v>#REF!</v>
      </c>
      <c r="AW26" s="24" t="e">
        <f>'TRIBULAN I-III'!AX80</f>
        <v>#REF!</v>
      </c>
      <c r="AX26" s="24" t="e">
        <f>'TRIBULAN I-III'!AY80</f>
        <v>#REF!</v>
      </c>
      <c r="AY26" s="24" t="e">
        <f>'TRIBULAN I-III'!AZ80</f>
        <v>#REF!</v>
      </c>
      <c r="AZ26" s="24" t="e">
        <f>'TRIBULAN I-III'!BA80</f>
        <v>#REF!</v>
      </c>
      <c r="BA26" s="24" t="e">
        <f>'TRIBULAN I-III'!BB80</f>
        <v>#REF!</v>
      </c>
      <c r="BB26" s="24" t="e">
        <f>'TRIBULAN I-III'!BC80</f>
        <v>#REF!</v>
      </c>
      <c r="BC26" s="24" t="e">
        <f>'TRIBULAN I-III'!BD80</f>
        <v>#REF!</v>
      </c>
      <c r="BD26" s="24" t="e">
        <f>'TRIBULAN I-III'!BE80</f>
        <v>#REF!</v>
      </c>
      <c r="BE26" s="24" t="e">
        <f>'TRIBULAN I-III'!BF80</f>
        <v>#REF!</v>
      </c>
      <c r="BF26" s="24" t="e">
        <f>'TRIBULAN I-III'!BG80</f>
        <v>#REF!</v>
      </c>
      <c r="BG26" s="24" t="e">
        <f>'TRIBULAN I-III'!BH80</f>
        <v>#REF!</v>
      </c>
      <c r="BH26" s="24" t="e">
        <f>'TRIBULAN I-III'!BI80</f>
        <v>#REF!</v>
      </c>
      <c r="BI26" s="24" t="e">
        <f>'TRIBULAN I-III'!BJ80</f>
        <v>#REF!</v>
      </c>
      <c r="BJ26" s="24" t="e">
        <f>'TRIBULAN I-III'!BK80</f>
        <v>#REF!</v>
      </c>
      <c r="BK26" s="24" t="e">
        <f>'TRIBULAN I-III'!BL80</f>
        <v>#REF!</v>
      </c>
      <c r="BL26" s="24" t="e">
        <f>'TRIBULAN I-III'!BM80</f>
        <v>#REF!</v>
      </c>
      <c r="BM26" s="24" t="e">
        <f>'TRIBULAN I-III'!BN80</f>
        <v>#REF!</v>
      </c>
      <c r="BN26" s="24" t="e">
        <f>'TRIBULAN I-III'!BO80</f>
        <v>#REF!</v>
      </c>
      <c r="BO26" s="24" t="e">
        <f>'TRIBULAN I-III'!BP80</f>
        <v>#REF!</v>
      </c>
      <c r="BP26" s="24" t="e">
        <f>'TRIBULAN I-III'!BQ80</f>
        <v>#REF!</v>
      </c>
      <c r="BQ26" s="24" t="e">
        <f>'TRIBULAN I-III'!BR80</f>
        <v>#REF!</v>
      </c>
      <c r="BR26" s="24" t="e">
        <f>'TRIBULAN I-III'!BS80</f>
        <v>#REF!</v>
      </c>
      <c r="BS26" s="24" t="e">
        <f>'TRIBULAN I-III'!BT80</f>
        <v>#REF!</v>
      </c>
      <c r="BT26" s="24" t="e">
        <f>'TRIBULAN I-III'!BU80</f>
        <v>#REF!</v>
      </c>
      <c r="BU26" s="24" t="e">
        <f>'TRIBULAN I-III'!BV80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I-III'!D84</f>
        <v>#REF!</v>
      </c>
      <c r="D27" s="24" t="e">
        <f>'TRIBULAN I-III'!E84</f>
        <v>#REF!</v>
      </c>
      <c r="E27" s="24" t="e">
        <f>'TRIBULAN I-III'!F84</f>
        <v>#REF!</v>
      </c>
      <c r="F27" s="24" t="e">
        <f>'TRIBULAN I-III'!G84</f>
        <v>#REF!</v>
      </c>
      <c r="G27" s="24" t="e">
        <f>'TRIBULAN I-III'!H84</f>
        <v>#REF!</v>
      </c>
      <c r="H27" s="24" t="e">
        <f>'TRIBULAN I-III'!I84</f>
        <v>#REF!</v>
      </c>
      <c r="I27" s="24" t="e">
        <f>'TRIBULAN I-III'!J84</f>
        <v>#REF!</v>
      </c>
      <c r="J27" s="24" t="e">
        <f>'TRIBULAN I-III'!K84</f>
        <v>#REF!</v>
      </c>
      <c r="K27" s="24" t="e">
        <f>'TRIBULAN I-III'!L84</f>
        <v>#REF!</v>
      </c>
      <c r="L27" s="24" t="e">
        <f>'TRIBULAN I-III'!M84</f>
        <v>#REF!</v>
      </c>
      <c r="M27" s="24" t="e">
        <f>'TRIBULAN I-III'!N84</f>
        <v>#REF!</v>
      </c>
      <c r="N27" s="24" t="e">
        <f>'TRIBULAN I-III'!O84</f>
        <v>#REF!</v>
      </c>
      <c r="O27" s="24" t="e">
        <f>'TRIBULAN I-III'!P84</f>
        <v>#REF!</v>
      </c>
      <c r="P27" s="24" t="e">
        <f>'TRIBULAN I-III'!Q84</f>
        <v>#REF!</v>
      </c>
      <c r="Q27" s="24" t="e">
        <f>'TRIBULAN I-III'!R84</f>
        <v>#REF!</v>
      </c>
      <c r="R27" s="24" t="e">
        <f>'TRIBULAN I-III'!S84</f>
        <v>#REF!</v>
      </c>
      <c r="S27" s="24" t="e">
        <f>'TRIBULAN I-III'!T84</f>
        <v>#REF!</v>
      </c>
      <c r="T27" s="24" t="e">
        <f>'TRIBULAN I-III'!U84</f>
        <v>#REF!</v>
      </c>
      <c r="U27" s="24" t="e">
        <f>'TRIBULAN I-III'!V84</f>
        <v>#REF!</v>
      </c>
      <c r="V27" s="24" t="e">
        <f>'TRIBULAN I-III'!W84</f>
        <v>#REF!</v>
      </c>
      <c r="W27" s="24" t="e">
        <f>'TRIBULAN I-III'!X84</f>
        <v>#REF!</v>
      </c>
      <c r="X27" s="24" t="e">
        <f>'TRIBULAN I-III'!Y84</f>
        <v>#REF!</v>
      </c>
      <c r="Y27" s="24" t="e">
        <f>'TRIBULAN I-III'!Z84</f>
        <v>#REF!</v>
      </c>
      <c r="Z27" s="24" t="e">
        <f>'TRIBULAN I-III'!AA84</f>
        <v>#REF!</v>
      </c>
      <c r="AA27" s="24" t="e">
        <f>'TRIBULAN I-III'!AB84</f>
        <v>#REF!</v>
      </c>
      <c r="AB27" s="24" t="e">
        <f>'TRIBULAN I-III'!AC84</f>
        <v>#REF!</v>
      </c>
      <c r="AC27" s="24" t="e">
        <f>'TRIBULAN I-III'!AD84</f>
        <v>#REF!</v>
      </c>
      <c r="AD27" s="24" t="e">
        <f>'TRIBULAN I-III'!AE84</f>
        <v>#REF!</v>
      </c>
      <c r="AE27" s="24" t="e">
        <f>'TRIBULAN I-III'!AF84</f>
        <v>#REF!</v>
      </c>
      <c r="AF27" s="24" t="e">
        <f>'TRIBULAN I-III'!AG84</f>
        <v>#REF!</v>
      </c>
      <c r="AG27" s="24" t="e">
        <f>'TRIBULAN I-III'!AH84</f>
        <v>#REF!</v>
      </c>
      <c r="AH27" s="24" t="e">
        <f>'TRIBULAN I-III'!AI84</f>
        <v>#REF!</v>
      </c>
      <c r="AI27" s="24" t="e">
        <f>'TRIBULAN I-III'!AJ84</f>
        <v>#REF!</v>
      </c>
      <c r="AJ27" s="24" t="e">
        <f>'TRIBULAN I-III'!AK84</f>
        <v>#REF!</v>
      </c>
      <c r="AK27" s="24" t="e">
        <f>'TRIBULAN I-III'!AL84</f>
        <v>#REF!</v>
      </c>
      <c r="AL27" s="24" t="e">
        <f>'TRIBULAN I-III'!AM84</f>
        <v>#REF!</v>
      </c>
      <c r="AM27" s="24" t="e">
        <f>'TRIBULAN I-III'!AN84</f>
        <v>#REF!</v>
      </c>
      <c r="AN27" s="24" t="e">
        <f>'TRIBULAN I-III'!AO84</f>
        <v>#REF!</v>
      </c>
      <c r="AO27" s="24" t="e">
        <f>'TRIBULAN I-III'!AP84</f>
        <v>#REF!</v>
      </c>
      <c r="AP27" s="24" t="e">
        <f>'TRIBULAN I-III'!AQ84</f>
        <v>#REF!</v>
      </c>
      <c r="AQ27" s="24" t="e">
        <f>'TRIBULAN I-III'!AR84</f>
        <v>#REF!</v>
      </c>
      <c r="AR27" s="24" t="e">
        <f>'TRIBULAN I-III'!AS84</f>
        <v>#REF!</v>
      </c>
      <c r="AS27" s="24" t="e">
        <f>'TRIBULAN I-III'!AT84</f>
        <v>#REF!</v>
      </c>
      <c r="AT27" s="24" t="e">
        <f>'TRIBULAN I-III'!AU84</f>
        <v>#REF!</v>
      </c>
      <c r="AU27" s="24" t="e">
        <f>'TRIBULAN I-III'!AV84</f>
        <v>#REF!</v>
      </c>
      <c r="AV27" s="24" t="e">
        <f>'TRIBULAN I-III'!AW84</f>
        <v>#REF!</v>
      </c>
      <c r="AW27" s="24" t="e">
        <f>'TRIBULAN I-III'!AX84</f>
        <v>#REF!</v>
      </c>
      <c r="AX27" s="24" t="e">
        <f>'TRIBULAN I-III'!AY84</f>
        <v>#REF!</v>
      </c>
      <c r="AY27" s="24" t="e">
        <f>'TRIBULAN I-III'!AZ84</f>
        <v>#REF!</v>
      </c>
      <c r="AZ27" s="24" t="e">
        <f>'TRIBULAN I-III'!BA84</f>
        <v>#REF!</v>
      </c>
      <c r="BA27" s="24" t="e">
        <f>'TRIBULAN I-III'!BB84</f>
        <v>#REF!</v>
      </c>
      <c r="BB27" s="24" t="e">
        <f>'TRIBULAN I-III'!BC84</f>
        <v>#REF!</v>
      </c>
      <c r="BC27" s="24" t="e">
        <f>'TRIBULAN I-III'!BD84</f>
        <v>#REF!</v>
      </c>
      <c r="BD27" s="24" t="e">
        <f>'TRIBULAN I-III'!BE84</f>
        <v>#REF!</v>
      </c>
      <c r="BE27" s="24" t="e">
        <f>'TRIBULAN I-III'!BF84</f>
        <v>#REF!</v>
      </c>
      <c r="BF27" s="24" t="e">
        <f>'TRIBULAN I-III'!BG84</f>
        <v>#REF!</v>
      </c>
      <c r="BG27" s="24" t="e">
        <f>'TRIBULAN I-III'!BH84</f>
        <v>#REF!</v>
      </c>
      <c r="BH27" s="24" t="e">
        <f>'TRIBULAN I-III'!BI84</f>
        <v>#REF!</v>
      </c>
      <c r="BI27" s="24" t="e">
        <f>'TRIBULAN I-III'!BJ84</f>
        <v>#REF!</v>
      </c>
      <c r="BJ27" s="24" t="e">
        <f>'TRIBULAN I-III'!BK84</f>
        <v>#REF!</v>
      </c>
      <c r="BK27" s="24" t="e">
        <f>'TRIBULAN I-III'!BL84</f>
        <v>#REF!</v>
      </c>
      <c r="BL27" s="24" t="e">
        <f>'TRIBULAN I-III'!BM84</f>
        <v>#REF!</v>
      </c>
      <c r="BM27" s="24" t="e">
        <f>'TRIBULAN I-III'!BN84</f>
        <v>#REF!</v>
      </c>
      <c r="BN27" s="24" t="e">
        <f>'TRIBULAN I-III'!BO84</f>
        <v>#REF!</v>
      </c>
      <c r="BO27" s="24" t="e">
        <f>'TRIBULAN I-III'!BP84</f>
        <v>#REF!</v>
      </c>
      <c r="BP27" s="24" t="e">
        <f>'TRIBULAN I-III'!BQ84</f>
        <v>#REF!</v>
      </c>
      <c r="BQ27" s="24" t="e">
        <f>'TRIBULAN I-III'!BR84</f>
        <v>#REF!</v>
      </c>
      <c r="BR27" s="24" t="e">
        <f>'TRIBULAN I-III'!BS84</f>
        <v>#REF!</v>
      </c>
      <c r="BS27" s="24" t="e">
        <f>'TRIBULAN I-III'!BT84</f>
        <v>#REF!</v>
      </c>
      <c r="BT27" s="24" t="e">
        <f>'TRIBULAN I-III'!BU84</f>
        <v>#REF!</v>
      </c>
      <c r="BU27" s="24" t="e">
        <f>'TRIBULAN I-III'!BV84</f>
        <v>#REF!</v>
      </c>
    </row>
    <row r="28" spans="1:73" ht="14.25" customHeight="1">
      <c r="A28" s="202" t="s">
        <v>148</v>
      </c>
      <c r="B28" s="192"/>
      <c r="C28" s="104" t="e">
        <f>'TRIBULAN I-III'!D85</f>
        <v>#REF!</v>
      </c>
      <c r="D28" s="104" t="e">
        <f>'TRIBULAN I-III'!E85</f>
        <v>#REF!</v>
      </c>
      <c r="E28" s="104" t="e">
        <f>'TRIBULAN I-III'!F85</f>
        <v>#REF!</v>
      </c>
      <c r="F28" s="104" t="e">
        <f>'TRIBULAN I-III'!G85</f>
        <v>#REF!</v>
      </c>
      <c r="G28" s="104" t="e">
        <f>'TRIBULAN I-III'!H85</f>
        <v>#REF!</v>
      </c>
      <c r="H28" s="104" t="e">
        <f>'TRIBULAN I-III'!I85</f>
        <v>#REF!</v>
      </c>
      <c r="I28" s="104" t="e">
        <f>'TRIBULAN I-III'!J85</f>
        <v>#REF!</v>
      </c>
      <c r="J28" s="104" t="e">
        <f>'TRIBULAN I-III'!K85</f>
        <v>#REF!</v>
      </c>
      <c r="K28" s="104" t="e">
        <f>'TRIBULAN I-III'!L85</f>
        <v>#REF!</v>
      </c>
      <c r="L28" s="104" t="e">
        <f>'TRIBULAN I-III'!M85</f>
        <v>#REF!</v>
      </c>
      <c r="M28" s="104" t="e">
        <f>'TRIBULAN I-III'!N85</f>
        <v>#REF!</v>
      </c>
      <c r="N28" s="104" t="e">
        <f>'TRIBULAN I-III'!O85</f>
        <v>#REF!</v>
      </c>
      <c r="O28" s="104" t="e">
        <f>'TRIBULAN I-III'!P85</f>
        <v>#REF!</v>
      </c>
      <c r="P28" s="104" t="e">
        <f>'TRIBULAN I-III'!Q85</f>
        <v>#REF!</v>
      </c>
      <c r="Q28" s="104" t="e">
        <f>'TRIBULAN I-III'!R85</f>
        <v>#REF!</v>
      </c>
      <c r="R28" s="104" t="e">
        <f>'TRIBULAN I-III'!S85</f>
        <v>#REF!</v>
      </c>
      <c r="S28" s="104" t="e">
        <f>'TRIBULAN I-III'!T85</f>
        <v>#REF!</v>
      </c>
      <c r="T28" s="104" t="e">
        <f>'TRIBULAN I-III'!U85</f>
        <v>#REF!</v>
      </c>
      <c r="U28" s="104" t="e">
        <f>'TRIBULAN I-III'!V85</f>
        <v>#REF!</v>
      </c>
      <c r="V28" s="104" t="e">
        <f>'TRIBULAN I-III'!W85</f>
        <v>#REF!</v>
      </c>
      <c r="W28" s="104" t="e">
        <f>'TRIBULAN I-III'!X85</f>
        <v>#REF!</v>
      </c>
      <c r="X28" s="104" t="e">
        <f>'TRIBULAN I-III'!Y85</f>
        <v>#REF!</v>
      </c>
      <c r="Y28" s="104" t="e">
        <f>'TRIBULAN I-III'!Z85</f>
        <v>#REF!</v>
      </c>
      <c r="Z28" s="104" t="e">
        <f>'TRIBULAN I-III'!AA85</f>
        <v>#REF!</v>
      </c>
      <c r="AA28" s="104" t="e">
        <f>'TRIBULAN I-III'!AB85</f>
        <v>#REF!</v>
      </c>
      <c r="AB28" s="104" t="e">
        <f>'TRIBULAN I-III'!AC85</f>
        <v>#REF!</v>
      </c>
      <c r="AC28" s="104" t="e">
        <f>'TRIBULAN I-III'!AD85</f>
        <v>#REF!</v>
      </c>
      <c r="AD28" s="104" t="e">
        <f>'TRIBULAN I-III'!AE85</f>
        <v>#REF!</v>
      </c>
      <c r="AE28" s="104" t="e">
        <f>'TRIBULAN I-III'!AF85</f>
        <v>#REF!</v>
      </c>
      <c r="AF28" s="104" t="e">
        <f>'TRIBULAN I-III'!AG85</f>
        <v>#REF!</v>
      </c>
      <c r="AG28" s="104" t="e">
        <f>'TRIBULAN I-III'!AH85</f>
        <v>#REF!</v>
      </c>
      <c r="AH28" s="104" t="e">
        <f>'TRIBULAN I-III'!AI85</f>
        <v>#REF!</v>
      </c>
      <c r="AI28" s="104" t="e">
        <f>'TRIBULAN I-III'!AJ85</f>
        <v>#REF!</v>
      </c>
      <c r="AJ28" s="104" t="e">
        <f>'TRIBULAN I-III'!AK85</f>
        <v>#REF!</v>
      </c>
      <c r="AK28" s="104" t="e">
        <f>'TRIBULAN I-III'!AL85</f>
        <v>#REF!</v>
      </c>
      <c r="AL28" s="104" t="e">
        <f>'TRIBULAN I-III'!AM85</f>
        <v>#REF!</v>
      </c>
      <c r="AM28" s="104" t="e">
        <f>'TRIBULAN I-III'!AN85</f>
        <v>#REF!</v>
      </c>
      <c r="AN28" s="104" t="e">
        <f>'TRIBULAN I-III'!AO85</f>
        <v>#REF!</v>
      </c>
      <c r="AO28" s="104" t="e">
        <f>'TRIBULAN I-III'!AP85</f>
        <v>#REF!</v>
      </c>
      <c r="AP28" s="104" t="e">
        <f>'TRIBULAN I-III'!AQ85</f>
        <v>#REF!</v>
      </c>
      <c r="AQ28" s="104" t="e">
        <f>'TRIBULAN I-III'!AR85</f>
        <v>#REF!</v>
      </c>
      <c r="AR28" s="104" t="e">
        <f>'TRIBULAN I-III'!AS85</f>
        <v>#REF!</v>
      </c>
      <c r="AS28" s="104" t="e">
        <f>'TRIBULAN I-III'!AT85</f>
        <v>#REF!</v>
      </c>
      <c r="AT28" s="104" t="e">
        <f>'TRIBULAN I-III'!AU85</f>
        <v>#REF!</v>
      </c>
      <c r="AU28" s="104" t="e">
        <f>'TRIBULAN I-III'!AV85</f>
        <v>#REF!</v>
      </c>
      <c r="AV28" s="104" t="e">
        <f>'TRIBULAN I-III'!AW85</f>
        <v>#REF!</v>
      </c>
      <c r="AW28" s="104" t="e">
        <f>'TRIBULAN I-III'!AX85</f>
        <v>#REF!</v>
      </c>
      <c r="AX28" s="104" t="e">
        <f>'TRIBULAN I-III'!AY85</f>
        <v>#REF!</v>
      </c>
      <c r="AY28" s="104" t="e">
        <f>'TRIBULAN I-III'!AZ85</f>
        <v>#REF!</v>
      </c>
      <c r="AZ28" s="104" t="e">
        <f>'TRIBULAN I-III'!BA85</f>
        <v>#REF!</v>
      </c>
      <c r="BA28" s="104" t="e">
        <f>'TRIBULAN I-III'!BB85</f>
        <v>#REF!</v>
      </c>
      <c r="BB28" s="104" t="e">
        <f>'TRIBULAN I-III'!BC85</f>
        <v>#REF!</v>
      </c>
      <c r="BC28" s="104" t="e">
        <f>'TRIBULAN I-III'!BD85</f>
        <v>#REF!</v>
      </c>
      <c r="BD28" s="104" t="e">
        <f>'TRIBULAN I-III'!BE85</f>
        <v>#REF!</v>
      </c>
      <c r="BE28" s="104" t="e">
        <f>'TRIBULAN I-III'!BF85</f>
        <v>#REF!</v>
      </c>
      <c r="BF28" s="104" t="e">
        <f>'TRIBULAN I-III'!BG85</f>
        <v>#REF!</v>
      </c>
      <c r="BG28" s="104" t="e">
        <f>'TRIBULAN I-III'!BH85</f>
        <v>#REF!</v>
      </c>
      <c r="BH28" s="104" t="e">
        <f>'TRIBULAN I-III'!BI85</f>
        <v>#REF!</v>
      </c>
      <c r="BI28" s="104" t="e">
        <f>'TRIBULAN I-III'!BJ85</f>
        <v>#REF!</v>
      </c>
      <c r="BJ28" s="104" t="e">
        <f>'TRIBULAN I-III'!BK85</f>
        <v>#REF!</v>
      </c>
      <c r="BK28" s="104" t="e">
        <f>'TRIBULAN I-III'!BL85</f>
        <v>#REF!</v>
      </c>
      <c r="BL28" s="104" t="e">
        <f>'TRIBULAN I-III'!BM85</f>
        <v>#REF!</v>
      </c>
      <c r="BM28" s="104" t="e">
        <f>'TRIBULAN I-III'!BN85</f>
        <v>#REF!</v>
      </c>
      <c r="BN28" s="104" t="e">
        <f>'TRIBULAN I-III'!BO85</f>
        <v>#REF!</v>
      </c>
      <c r="BO28" s="104" t="e">
        <f>'TRIBULAN I-III'!BP85</f>
        <v>#REF!</v>
      </c>
      <c r="BP28" s="104" t="e">
        <f>'TRIBULAN I-III'!BQ85</f>
        <v>#REF!</v>
      </c>
      <c r="BQ28" s="104" t="e">
        <f>'TRIBULAN I-III'!BR85</f>
        <v>#REF!</v>
      </c>
      <c r="BR28" s="104" t="e">
        <f>'TRIBULAN I-III'!BS85</f>
        <v>#REF!</v>
      </c>
      <c r="BS28" s="104" t="e">
        <f>'TRIBULAN I-III'!BT85</f>
        <v>#REF!</v>
      </c>
      <c r="BT28" s="104" t="e">
        <f>'TRIBULAN I-III'!BU85</f>
        <v>#REF!</v>
      </c>
      <c r="BU28" s="104" t="e">
        <f>'TRIBULAN I-III'!BV85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5"/>
      <c r="BM30" s="185"/>
      <c r="BN30" s="185"/>
      <c r="BO30" s="185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5"/>
      <c r="BM31" s="185"/>
      <c r="BN31" s="185"/>
      <c r="BO31" s="185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5"/>
      <c r="BL32" s="185"/>
      <c r="BM32" s="185"/>
      <c r="BN32" s="185"/>
      <c r="BO32" s="185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6"/>
      <c r="BL35" s="185"/>
      <c r="BM35" s="185"/>
      <c r="BN35" s="185"/>
      <c r="BO35" s="185"/>
    </row>
    <row r="36" spans="2:67" ht="14.25" customHeight="1">
      <c r="B36" s="107"/>
      <c r="C36" s="105"/>
      <c r="D36" s="105"/>
      <c r="AA36" s="105"/>
      <c r="AB36" s="106"/>
      <c r="BK36" s="205"/>
      <c r="BL36" s="185"/>
      <c r="BM36" s="185"/>
      <c r="BN36" s="185"/>
      <c r="BO36" s="185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165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49">
        <v>8</v>
      </c>
      <c r="E12" s="149">
        <v>8</v>
      </c>
      <c r="F12" s="18">
        <v>5</v>
      </c>
      <c r="G12" s="19">
        <f t="shared" ref="G12:G79" si="0">(F12/D12*100)</f>
        <v>62.5</v>
      </c>
      <c r="H12" s="20">
        <v>4</v>
      </c>
      <c r="I12" s="21">
        <f t="shared" ref="I12:I46" si="1">(H12/F12*100)</f>
        <v>80</v>
      </c>
      <c r="J12" s="22">
        <v>2</v>
      </c>
      <c r="K12" s="23">
        <f t="shared" ref="K12:K46" si="2">(J12/F12*100)</f>
        <v>40</v>
      </c>
      <c r="L12" s="20">
        <v>0</v>
      </c>
      <c r="M12" s="20">
        <v>0</v>
      </c>
      <c r="N12" s="24">
        <v>7</v>
      </c>
      <c r="O12" s="19">
        <f t="shared" ref="O12:O85" si="3">(N12/D12*100)</f>
        <v>87.5</v>
      </c>
      <c r="P12" s="25">
        <v>1</v>
      </c>
      <c r="Q12" s="19">
        <f t="shared" ref="Q12:Q46" si="4">(P12/N12*100)</f>
        <v>14.285714285714285</v>
      </c>
      <c r="R12" s="25">
        <v>4</v>
      </c>
      <c r="S12" s="19">
        <f t="shared" ref="S12:S85" si="5">(R12/D12*100)</f>
        <v>50</v>
      </c>
      <c r="T12" s="25">
        <v>0</v>
      </c>
      <c r="U12" s="19">
        <f t="shared" ref="U12:U46" si="6">(T12/R12*100)</f>
        <v>0</v>
      </c>
      <c r="V12" s="25">
        <v>3</v>
      </c>
      <c r="W12" s="19">
        <f t="shared" ref="W12:W72" si="7">(V12/D12*100)</f>
        <v>37.5</v>
      </c>
      <c r="X12" s="17">
        <v>0</v>
      </c>
      <c r="Y12" s="19">
        <f t="shared" ref="Y12:Y46" si="8">(X12/V12*100)</f>
        <v>0</v>
      </c>
      <c r="Z12" s="26">
        <v>4</v>
      </c>
      <c r="AA12" s="19">
        <f t="shared" ref="AA12:AA85" si="9">(Z12/D12*100)</f>
        <v>50</v>
      </c>
      <c r="AB12" s="26">
        <v>0</v>
      </c>
      <c r="AC12" s="19">
        <f t="shared" ref="AC12:AC46" si="10">(AB12/Z12*100)</f>
        <v>0</v>
      </c>
      <c r="AD12" s="26">
        <v>4</v>
      </c>
      <c r="AE12" s="19">
        <f t="shared" ref="AE12:AE85" si="11">(AD12/D12*100)</f>
        <v>50</v>
      </c>
      <c r="AF12" s="26">
        <v>0</v>
      </c>
      <c r="AG12" s="19">
        <f t="shared" ref="AG12:AG46" si="12">(AF12/AD12*100)</f>
        <v>0</v>
      </c>
      <c r="AH12" s="26">
        <v>4</v>
      </c>
      <c r="AI12" s="19">
        <f t="shared" ref="AI12:AI85" si="13">(AH12/D12*100)</f>
        <v>50</v>
      </c>
      <c r="AJ12" s="26">
        <v>0</v>
      </c>
      <c r="AK12" s="19">
        <f t="shared" ref="AK12:AK46" si="14">(AJ12/AH12*100)</f>
        <v>0</v>
      </c>
      <c r="AL12" s="17"/>
      <c r="AM12" s="17">
        <v>1</v>
      </c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>
        <v>1</v>
      </c>
      <c r="AZ12" s="149">
        <v>6</v>
      </c>
      <c r="BA12" s="22">
        <v>4</v>
      </c>
      <c r="BB12" s="28">
        <f t="shared" ref="BB12:BB85" si="15">BA12/AZ12*100</f>
        <v>66.666666666666657</v>
      </c>
      <c r="BC12" s="22"/>
      <c r="BD12" s="28">
        <f t="shared" ref="BD12:BD85" si="16">BC12/AZ12*100</f>
        <v>0</v>
      </c>
      <c r="BF12" s="29">
        <f t="shared" ref="BF12:BF13" si="17">(BK12/AZ12*100)</f>
        <v>33.333333333333329</v>
      </c>
      <c r="BG12" s="22"/>
      <c r="BH12" s="29">
        <f t="shared" ref="BH12:BH85" si="18">(BG12/AZ12*100)</f>
        <v>0</v>
      </c>
      <c r="BI12" s="30">
        <f t="shared" ref="BI12:BI13" si="19">BA12+BC12+BG12+BK12</f>
        <v>6</v>
      </c>
      <c r="BJ12" s="29">
        <f t="shared" ref="BJ12:BJ85" si="20">BI12/AZ12*100</f>
        <v>100</v>
      </c>
      <c r="BK12" s="22">
        <v>2</v>
      </c>
      <c r="BL12" s="19">
        <f t="shared" ref="BL12:BL85" si="21">(BK12/AZ12*100)</f>
        <v>33.333333333333329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4</v>
      </c>
      <c r="BY12" s="4"/>
    </row>
    <row r="13" spans="1:77" ht="14.25" customHeight="1">
      <c r="A13" s="174"/>
      <c r="B13" s="174"/>
      <c r="C13" s="32" t="s">
        <v>62</v>
      </c>
      <c r="D13" s="151">
        <v>8</v>
      </c>
      <c r="E13" s="151">
        <v>8</v>
      </c>
      <c r="F13" s="18">
        <v>6</v>
      </c>
      <c r="G13" s="19">
        <f t="shared" si="0"/>
        <v>75</v>
      </c>
      <c r="H13" s="20">
        <v>1</v>
      </c>
      <c r="I13" s="21">
        <f t="shared" si="1"/>
        <v>16.666666666666664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8</v>
      </c>
      <c r="O13" s="19">
        <f t="shared" si="3"/>
        <v>100</v>
      </c>
      <c r="P13" s="25">
        <v>2</v>
      </c>
      <c r="Q13" s="19">
        <f t="shared" si="4"/>
        <v>25</v>
      </c>
      <c r="R13" s="25">
        <v>6</v>
      </c>
      <c r="S13" s="19">
        <f t="shared" si="5"/>
        <v>75</v>
      </c>
      <c r="T13" s="25">
        <v>0</v>
      </c>
      <c r="U13" s="19">
        <f t="shared" si="6"/>
        <v>0</v>
      </c>
      <c r="V13" s="25">
        <v>6</v>
      </c>
      <c r="W13" s="19">
        <f t="shared" si="7"/>
        <v>75</v>
      </c>
      <c r="X13" s="17">
        <v>0</v>
      </c>
      <c r="Y13" s="19">
        <f t="shared" si="8"/>
        <v>0</v>
      </c>
      <c r="Z13" s="26">
        <v>6</v>
      </c>
      <c r="AA13" s="19">
        <f t="shared" si="9"/>
        <v>75</v>
      </c>
      <c r="AB13" s="26">
        <v>0</v>
      </c>
      <c r="AC13" s="19">
        <f t="shared" si="10"/>
        <v>0</v>
      </c>
      <c r="AD13" s="26">
        <v>6</v>
      </c>
      <c r="AE13" s="19">
        <f t="shared" si="11"/>
        <v>75</v>
      </c>
      <c r="AF13" s="26">
        <v>0</v>
      </c>
      <c r="AG13" s="19">
        <f t="shared" si="12"/>
        <v>0</v>
      </c>
      <c r="AH13" s="26">
        <v>6</v>
      </c>
      <c r="AI13" s="19">
        <f t="shared" si="13"/>
        <v>75</v>
      </c>
      <c r="AJ13" s="26">
        <v>0</v>
      </c>
      <c r="AK13" s="19">
        <f t="shared" si="14"/>
        <v>0</v>
      </c>
      <c r="AL13" s="17"/>
      <c r="AM13" s="17">
        <v>1</v>
      </c>
      <c r="AN13" s="17"/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>
        <v>1</v>
      </c>
      <c r="AZ13" s="151">
        <v>6</v>
      </c>
      <c r="BA13" s="22">
        <v>4</v>
      </c>
      <c r="BB13" s="28">
        <f t="shared" si="15"/>
        <v>66.666666666666657</v>
      </c>
      <c r="BC13" s="22"/>
      <c r="BD13" s="28">
        <f t="shared" si="16"/>
        <v>0</v>
      </c>
      <c r="BF13" s="29">
        <f t="shared" si="17"/>
        <v>33.333333333333329</v>
      </c>
      <c r="BG13" s="22"/>
      <c r="BH13" s="29">
        <f t="shared" si="18"/>
        <v>0</v>
      </c>
      <c r="BI13" s="30">
        <f t="shared" si="19"/>
        <v>6</v>
      </c>
      <c r="BJ13" s="29">
        <f t="shared" si="20"/>
        <v>100</v>
      </c>
      <c r="BK13" s="22">
        <v>2</v>
      </c>
      <c r="BL13" s="19">
        <f t="shared" si="21"/>
        <v>33.333333333333329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23</v>
      </c>
      <c r="BY13" s="4"/>
    </row>
    <row r="14" spans="1:77" ht="14.25" customHeight="1">
      <c r="A14" s="174"/>
      <c r="B14" s="174"/>
      <c r="C14" s="32" t="s">
        <v>64</v>
      </c>
      <c r="D14" s="151">
        <v>8</v>
      </c>
      <c r="E14" s="151">
        <v>2</v>
      </c>
      <c r="F14" s="18">
        <v>10</v>
      </c>
      <c r="G14" s="19">
        <f t="shared" si="0"/>
        <v>125</v>
      </c>
      <c r="H14" s="20">
        <v>4</v>
      </c>
      <c r="I14" s="21">
        <f t="shared" si="1"/>
        <v>40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8</v>
      </c>
      <c r="O14" s="19">
        <f t="shared" si="3"/>
        <v>100</v>
      </c>
      <c r="P14" s="25">
        <v>2</v>
      </c>
      <c r="Q14" s="19">
        <f t="shared" si="4"/>
        <v>25</v>
      </c>
      <c r="R14" s="25">
        <v>10</v>
      </c>
      <c r="S14" s="19">
        <f t="shared" si="5"/>
        <v>125</v>
      </c>
      <c r="T14" s="25">
        <v>3</v>
      </c>
      <c r="U14" s="19">
        <f t="shared" si="6"/>
        <v>30</v>
      </c>
      <c r="V14" s="25">
        <v>9</v>
      </c>
      <c r="W14" s="19">
        <f t="shared" si="7"/>
        <v>112.5</v>
      </c>
      <c r="X14" s="17">
        <v>0</v>
      </c>
      <c r="Y14" s="19">
        <f t="shared" si="8"/>
        <v>0</v>
      </c>
      <c r="Z14" s="26">
        <v>9</v>
      </c>
      <c r="AA14" s="19">
        <f t="shared" si="9"/>
        <v>112.5</v>
      </c>
      <c r="AB14" s="26">
        <v>0</v>
      </c>
      <c r="AC14" s="19">
        <f t="shared" si="10"/>
        <v>0</v>
      </c>
      <c r="AD14" s="26">
        <v>9</v>
      </c>
      <c r="AE14" s="19">
        <f t="shared" si="11"/>
        <v>112.5</v>
      </c>
      <c r="AF14" s="26">
        <v>0</v>
      </c>
      <c r="AG14" s="19">
        <f t="shared" si="12"/>
        <v>0</v>
      </c>
      <c r="AH14" s="26">
        <v>9</v>
      </c>
      <c r="AI14" s="19">
        <f t="shared" si="13"/>
        <v>112.5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51">
        <v>3</v>
      </c>
      <c r="BA14" s="22"/>
      <c r="BB14" s="28">
        <f t="shared" si="15"/>
        <v>0</v>
      </c>
      <c r="BC14" s="22"/>
      <c r="BD14" s="28">
        <f t="shared" si="16"/>
        <v>0</v>
      </c>
      <c r="BE14" s="22"/>
      <c r="BF14" s="29">
        <f t="shared" ref="BF14:BF82" si="27">(BE14/AZ14*100)</f>
        <v>0</v>
      </c>
      <c r="BG14" s="22"/>
      <c r="BH14" s="29">
        <f t="shared" si="18"/>
        <v>0</v>
      </c>
      <c r="BI14" s="30">
        <f t="shared" ref="BI14:BI84" si="28">BA14+BC14+BG14+BE14</f>
        <v>0</v>
      </c>
      <c r="BJ14" s="29">
        <f t="shared" si="20"/>
        <v>0</v>
      </c>
      <c r="BK14" s="25">
        <v>3</v>
      </c>
      <c r="BL14" s="19">
        <f t="shared" si="21"/>
        <v>100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23</v>
      </c>
      <c r="BY14" s="4"/>
    </row>
    <row r="15" spans="1:77" ht="14.25" customHeight="1">
      <c r="A15" s="175"/>
      <c r="B15" s="175"/>
      <c r="C15" s="32" t="s">
        <v>66</v>
      </c>
      <c r="D15" s="151">
        <v>7</v>
      </c>
      <c r="E15" s="151">
        <v>8</v>
      </c>
      <c r="F15" s="18">
        <v>4</v>
      </c>
      <c r="G15" s="19">
        <f t="shared" si="0"/>
        <v>57.142857142857139</v>
      </c>
      <c r="H15" s="20">
        <v>1</v>
      </c>
      <c r="I15" s="21">
        <f t="shared" si="1"/>
        <v>25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3</v>
      </c>
      <c r="O15" s="19">
        <f t="shared" si="3"/>
        <v>42.857142857142854</v>
      </c>
      <c r="P15" s="25">
        <v>0</v>
      </c>
      <c r="Q15" s="19">
        <f t="shared" si="4"/>
        <v>0</v>
      </c>
      <c r="R15" s="25">
        <v>4</v>
      </c>
      <c r="S15" s="19">
        <f t="shared" si="5"/>
        <v>57.142857142857139</v>
      </c>
      <c r="T15" s="25">
        <v>0</v>
      </c>
      <c r="U15" s="19">
        <f t="shared" si="6"/>
        <v>0</v>
      </c>
      <c r="V15" s="25">
        <v>4</v>
      </c>
      <c r="W15" s="19">
        <f t="shared" si="7"/>
        <v>57.142857142857139</v>
      </c>
      <c r="X15" s="17">
        <v>0</v>
      </c>
      <c r="Y15" s="19">
        <f t="shared" si="8"/>
        <v>0</v>
      </c>
      <c r="Z15" s="26">
        <v>4</v>
      </c>
      <c r="AA15" s="19">
        <f t="shared" si="9"/>
        <v>57.142857142857139</v>
      </c>
      <c r="AB15" s="26">
        <v>0</v>
      </c>
      <c r="AC15" s="19">
        <f t="shared" si="10"/>
        <v>0</v>
      </c>
      <c r="AD15" s="26">
        <v>4</v>
      </c>
      <c r="AE15" s="19">
        <f t="shared" si="11"/>
        <v>57.142857142857139</v>
      </c>
      <c r="AF15" s="26">
        <v>0</v>
      </c>
      <c r="AG15" s="19">
        <f t="shared" si="12"/>
        <v>0</v>
      </c>
      <c r="AH15" s="26">
        <v>4</v>
      </c>
      <c r="AI15" s="19">
        <f t="shared" si="13"/>
        <v>57.142857142857139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51">
        <v>8</v>
      </c>
      <c r="BA15" s="22">
        <v>2</v>
      </c>
      <c r="BB15" s="28">
        <f t="shared" si="15"/>
        <v>25</v>
      </c>
      <c r="BC15" s="22"/>
      <c r="BD15" s="28">
        <f t="shared" si="16"/>
        <v>0</v>
      </c>
      <c r="BE15" s="22"/>
      <c r="BF15" s="29">
        <f t="shared" si="27"/>
        <v>0</v>
      </c>
      <c r="BG15" s="22"/>
      <c r="BH15" s="29">
        <f t="shared" si="18"/>
        <v>0</v>
      </c>
      <c r="BI15" s="30">
        <f t="shared" si="28"/>
        <v>2</v>
      </c>
      <c r="BJ15" s="29">
        <f t="shared" si="20"/>
        <v>25</v>
      </c>
      <c r="BK15" s="25">
        <v>6</v>
      </c>
      <c r="BL15" s="19">
        <f t="shared" si="21"/>
        <v>75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9">SUM(D12:D15)</f>
        <v>31</v>
      </c>
      <c r="E16" s="36">
        <f t="shared" si="29"/>
        <v>26</v>
      </c>
      <c r="F16" s="36">
        <f t="shared" si="29"/>
        <v>25</v>
      </c>
      <c r="G16" s="19">
        <f t="shared" si="0"/>
        <v>80.645161290322577</v>
      </c>
      <c r="H16" s="36">
        <f>SUM(H12:H15)</f>
        <v>10</v>
      </c>
      <c r="I16" s="21">
        <f t="shared" si="1"/>
        <v>40</v>
      </c>
      <c r="J16" s="36">
        <f>SUM(J12:J15)</f>
        <v>2</v>
      </c>
      <c r="K16" s="23">
        <f t="shared" si="2"/>
        <v>8</v>
      </c>
      <c r="L16" s="36">
        <f t="shared" ref="L16:N16" si="30">SUM(L12:L15)</f>
        <v>0</v>
      </c>
      <c r="M16" s="36">
        <f t="shared" si="30"/>
        <v>0</v>
      </c>
      <c r="N16" s="36">
        <f t="shared" si="30"/>
        <v>26</v>
      </c>
      <c r="O16" s="19">
        <f t="shared" si="3"/>
        <v>83.870967741935488</v>
      </c>
      <c r="P16" s="36">
        <f>SUM(P12:P15)</f>
        <v>5</v>
      </c>
      <c r="Q16" s="19">
        <f t="shared" si="4"/>
        <v>19.230769230769234</v>
      </c>
      <c r="R16" s="36">
        <f>SUM(R12:R15)</f>
        <v>24</v>
      </c>
      <c r="S16" s="19">
        <f t="shared" si="5"/>
        <v>77.41935483870968</v>
      </c>
      <c r="T16" s="36">
        <f>SUM(T12:T15)</f>
        <v>3</v>
      </c>
      <c r="U16" s="19">
        <f t="shared" si="6"/>
        <v>12.5</v>
      </c>
      <c r="V16" s="36">
        <f>SUM(V12:V15)</f>
        <v>22</v>
      </c>
      <c r="W16" s="19">
        <f t="shared" si="7"/>
        <v>70.967741935483872</v>
      </c>
      <c r="X16" s="36">
        <f>SUM(X12:X15)</f>
        <v>0</v>
      </c>
      <c r="Y16" s="19">
        <f t="shared" si="8"/>
        <v>0</v>
      </c>
      <c r="Z16" s="36">
        <f>SUM(Z12:Z15)</f>
        <v>23</v>
      </c>
      <c r="AA16" s="19">
        <f t="shared" si="9"/>
        <v>74.193548387096769</v>
      </c>
      <c r="AB16" s="36">
        <f>SUM(AB12:AB15)</f>
        <v>0</v>
      </c>
      <c r="AC16" s="19">
        <f t="shared" si="10"/>
        <v>0</v>
      </c>
      <c r="AD16" s="36">
        <f>SUM(AD12:AD15)</f>
        <v>23</v>
      </c>
      <c r="AE16" s="19">
        <f t="shared" si="11"/>
        <v>74.193548387096769</v>
      </c>
      <c r="AF16" s="36">
        <f>SUM(AF12:AF15)</f>
        <v>0</v>
      </c>
      <c r="AG16" s="19">
        <f t="shared" si="12"/>
        <v>0</v>
      </c>
      <c r="AH16" s="36">
        <f>SUM(AH12:AH15)</f>
        <v>23</v>
      </c>
      <c r="AI16" s="19">
        <f t="shared" si="13"/>
        <v>74.193548387096769</v>
      </c>
      <c r="AJ16" s="36">
        <f>SUM(AJ12:AJ15)</f>
        <v>0</v>
      </c>
      <c r="AK16" s="19">
        <f t="shared" si="14"/>
        <v>0</v>
      </c>
      <c r="AL16" s="36">
        <f t="shared" ref="AL16:BA16" si="31">SUM(AL12:AL15)</f>
        <v>0</v>
      </c>
      <c r="AM16" s="36">
        <f t="shared" si="31"/>
        <v>2</v>
      </c>
      <c r="AN16" s="36">
        <f t="shared" si="31"/>
        <v>0</v>
      </c>
      <c r="AO16" s="36">
        <f t="shared" si="31"/>
        <v>0</v>
      </c>
      <c r="AP16" s="36">
        <f t="shared" si="31"/>
        <v>0</v>
      </c>
      <c r="AQ16" s="36">
        <f t="shared" si="31"/>
        <v>0</v>
      </c>
      <c r="AR16" s="36">
        <f t="shared" si="31"/>
        <v>0</v>
      </c>
      <c r="AS16" s="36">
        <f t="shared" si="31"/>
        <v>0</v>
      </c>
      <c r="AT16" s="36">
        <f t="shared" si="31"/>
        <v>0</v>
      </c>
      <c r="AU16" s="36">
        <f t="shared" si="31"/>
        <v>0</v>
      </c>
      <c r="AV16" s="36">
        <f t="shared" si="31"/>
        <v>0</v>
      </c>
      <c r="AW16" s="36">
        <f t="shared" si="31"/>
        <v>0</v>
      </c>
      <c r="AX16" s="36">
        <f t="shared" si="31"/>
        <v>0</v>
      </c>
      <c r="AY16" s="36">
        <f t="shared" si="31"/>
        <v>2</v>
      </c>
      <c r="AZ16" s="36">
        <f t="shared" si="31"/>
        <v>23</v>
      </c>
      <c r="BA16" s="36">
        <f t="shared" si="31"/>
        <v>10</v>
      </c>
      <c r="BB16" s="28">
        <f t="shared" si="15"/>
        <v>43.478260869565219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27"/>
        <v>0</v>
      </c>
      <c r="BG16" s="36">
        <f>SUM(BG12:BG15)</f>
        <v>0</v>
      </c>
      <c r="BH16" s="29">
        <f t="shared" si="18"/>
        <v>0</v>
      </c>
      <c r="BI16" s="30">
        <f t="shared" si="28"/>
        <v>10</v>
      </c>
      <c r="BJ16" s="29">
        <f t="shared" si="20"/>
        <v>43.478260869565219</v>
      </c>
      <c r="BK16" s="36">
        <f>SUM(BK12:BK15)</f>
        <v>13</v>
      </c>
      <c r="BL16" s="19">
        <f t="shared" si="21"/>
        <v>56.521739130434781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98">
        <v>2</v>
      </c>
      <c r="B17" s="198" t="s">
        <v>67</v>
      </c>
      <c r="C17" s="32" t="s">
        <v>68</v>
      </c>
      <c r="D17" s="18">
        <v>16</v>
      </c>
      <c r="E17" s="27">
        <v>13</v>
      </c>
      <c r="F17" s="18">
        <v>15</v>
      </c>
      <c r="G17" s="19">
        <f t="shared" si="0"/>
        <v>93.75</v>
      </c>
      <c r="H17" s="38"/>
      <c r="I17" s="21">
        <f t="shared" si="1"/>
        <v>0</v>
      </c>
      <c r="J17" s="22"/>
      <c r="K17" s="23">
        <f t="shared" si="2"/>
        <v>0</v>
      </c>
      <c r="L17" s="39"/>
      <c r="M17" s="39"/>
      <c r="N17" s="18">
        <v>16</v>
      </c>
      <c r="O17" s="19">
        <f t="shared" si="3"/>
        <v>100</v>
      </c>
      <c r="P17" s="40">
        <v>0</v>
      </c>
      <c r="Q17" s="19">
        <f t="shared" si="4"/>
        <v>0</v>
      </c>
      <c r="R17" s="40">
        <v>15</v>
      </c>
      <c r="S17" s="19">
        <f t="shared" si="5"/>
        <v>93.75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15</v>
      </c>
      <c r="AA17" s="19">
        <f t="shared" si="9"/>
        <v>93.75</v>
      </c>
      <c r="AB17" s="26">
        <v>0</v>
      </c>
      <c r="AC17" s="19">
        <f t="shared" si="10"/>
        <v>0</v>
      </c>
      <c r="AD17" s="41">
        <v>15</v>
      </c>
      <c r="AE17" s="19">
        <f t="shared" si="11"/>
        <v>93.75</v>
      </c>
      <c r="AF17" s="26">
        <v>0</v>
      </c>
      <c r="AG17" s="19">
        <f t="shared" si="12"/>
        <v>0</v>
      </c>
      <c r="AH17" s="41">
        <v>15</v>
      </c>
      <c r="AI17" s="19">
        <f t="shared" si="13"/>
        <v>93.75</v>
      </c>
      <c r="AJ17" s="42">
        <v>0</v>
      </c>
      <c r="AK17" s="19">
        <f t="shared" si="14"/>
        <v>0</v>
      </c>
      <c r="AL17" s="43"/>
      <c r="AM17" s="43">
        <v>1</v>
      </c>
      <c r="AN17" s="43"/>
      <c r="AO17" s="43"/>
      <c r="AP17" s="43"/>
      <c r="AQ17" s="43"/>
      <c r="AR17" s="43"/>
      <c r="AS17" s="43"/>
      <c r="AT17" s="44"/>
      <c r="AU17" s="44"/>
      <c r="AV17" s="45"/>
      <c r="AW17" s="45"/>
      <c r="AX17" s="46"/>
      <c r="AY17" s="44"/>
      <c r="AZ17" s="47">
        <v>12</v>
      </c>
      <c r="BA17" s="47">
        <v>10</v>
      </c>
      <c r="BB17" s="28">
        <f t="shared" si="15"/>
        <v>83.333333333333343</v>
      </c>
      <c r="BC17" s="22">
        <v>0</v>
      </c>
      <c r="BD17" s="28">
        <f t="shared" si="16"/>
        <v>0</v>
      </c>
      <c r="BE17" s="22">
        <v>0</v>
      </c>
      <c r="BF17" s="29">
        <f t="shared" si="27"/>
        <v>0</v>
      </c>
      <c r="BG17" s="47">
        <v>0</v>
      </c>
      <c r="BH17" s="29">
        <f t="shared" si="18"/>
        <v>0</v>
      </c>
      <c r="BI17" s="30">
        <f t="shared" si="28"/>
        <v>10</v>
      </c>
      <c r="BJ17" s="29">
        <f t="shared" si="20"/>
        <v>83.333333333333343</v>
      </c>
      <c r="BK17" s="40">
        <v>2</v>
      </c>
      <c r="BL17" s="19">
        <f t="shared" si="21"/>
        <v>16.666666666666664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11</v>
      </c>
      <c r="BY17" s="4"/>
    </row>
    <row r="18" spans="1:77" ht="14.25" customHeight="1">
      <c r="A18" s="174"/>
      <c r="B18" s="174"/>
      <c r="C18" s="32" t="s">
        <v>69</v>
      </c>
      <c r="D18" s="18">
        <v>7</v>
      </c>
      <c r="E18" s="27">
        <v>12</v>
      </c>
      <c r="F18" s="18">
        <v>7</v>
      </c>
      <c r="G18" s="19">
        <f t="shared" si="0"/>
        <v>100</v>
      </c>
      <c r="H18" s="38">
        <v>1</v>
      </c>
      <c r="I18" s="21">
        <f t="shared" si="1"/>
        <v>14.285714285714285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7</v>
      </c>
      <c r="O18" s="19">
        <f t="shared" si="3"/>
        <v>100</v>
      </c>
      <c r="P18" s="40">
        <v>1</v>
      </c>
      <c r="Q18" s="19">
        <f t="shared" si="4"/>
        <v>14.285714285714285</v>
      </c>
      <c r="R18" s="40">
        <v>7</v>
      </c>
      <c r="S18" s="19">
        <f t="shared" si="5"/>
        <v>100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7</v>
      </c>
      <c r="AA18" s="19">
        <f t="shared" si="9"/>
        <v>100</v>
      </c>
      <c r="AB18" s="48">
        <v>0</v>
      </c>
      <c r="AC18" s="19">
        <f t="shared" si="10"/>
        <v>0</v>
      </c>
      <c r="AD18" s="41">
        <v>7</v>
      </c>
      <c r="AE18" s="19">
        <f t="shared" si="11"/>
        <v>100</v>
      </c>
      <c r="AF18" s="48">
        <v>0</v>
      </c>
      <c r="AG18" s="19">
        <f t="shared" si="12"/>
        <v>0</v>
      </c>
      <c r="AH18" s="41">
        <v>7</v>
      </c>
      <c r="AI18" s="19">
        <f t="shared" si="13"/>
        <v>100</v>
      </c>
      <c r="AJ18" s="42">
        <v>0</v>
      </c>
      <c r="AK18" s="19">
        <f t="shared" si="14"/>
        <v>0</v>
      </c>
      <c r="AL18" s="43">
        <v>2</v>
      </c>
      <c r="AM18" s="43">
        <v>0</v>
      </c>
      <c r="AN18" s="43"/>
      <c r="AO18" s="43"/>
      <c r="AP18" s="43"/>
      <c r="AQ18" s="43"/>
      <c r="AR18" s="43"/>
      <c r="AS18" s="43"/>
      <c r="AT18" s="44"/>
      <c r="AU18" s="44"/>
      <c r="AV18" s="45"/>
      <c r="AW18" s="45"/>
      <c r="AX18" s="46"/>
      <c r="AY18" s="44">
        <v>2</v>
      </c>
      <c r="AZ18" s="47">
        <v>5</v>
      </c>
      <c r="BA18" s="47">
        <v>1</v>
      </c>
      <c r="BB18" s="28">
        <f t="shared" si="15"/>
        <v>20</v>
      </c>
      <c r="BC18" s="22">
        <v>0</v>
      </c>
      <c r="BD18" s="28">
        <f t="shared" si="16"/>
        <v>0</v>
      </c>
      <c r="BE18" s="22">
        <v>0</v>
      </c>
      <c r="BF18" s="29">
        <f t="shared" si="27"/>
        <v>0</v>
      </c>
      <c r="BG18" s="47">
        <v>1</v>
      </c>
      <c r="BH18" s="29">
        <f t="shared" si="18"/>
        <v>20</v>
      </c>
      <c r="BI18" s="30">
        <f t="shared" si="28"/>
        <v>2</v>
      </c>
      <c r="BJ18" s="29">
        <f t="shared" si="20"/>
        <v>40</v>
      </c>
      <c r="BK18" s="40">
        <v>3</v>
      </c>
      <c r="BL18" s="19">
        <f t="shared" si="21"/>
        <v>60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27</v>
      </c>
      <c r="BY18" s="4"/>
    </row>
    <row r="19" spans="1:77" ht="14.25" customHeight="1">
      <c r="A19" s="174"/>
      <c r="B19" s="174"/>
      <c r="C19" s="32" t="s">
        <v>70</v>
      </c>
      <c r="D19" s="18">
        <v>6</v>
      </c>
      <c r="E19" s="27">
        <v>4</v>
      </c>
      <c r="F19" s="18">
        <v>6</v>
      </c>
      <c r="G19" s="19">
        <f t="shared" si="0"/>
        <v>100</v>
      </c>
      <c r="H19" s="38">
        <v>4</v>
      </c>
      <c r="I19" s="21">
        <f t="shared" si="1"/>
        <v>66.666666666666657</v>
      </c>
      <c r="J19" s="22">
        <v>0</v>
      </c>
      <c r="K19" s="23">
        <f t="shared" si="2"/>
        <v>0</v>
      </c>
      <c r="L19" s="39">
        <v>0</v>
      </c>
      <c r="M19" s="39">
        <v>0</v>
      </c>
      <c r="N19" s="18">
        <v>6</v>
      </c>
      <c r="O19" s="19">
        <f t="shared" si="3"/>
        <v>100</v>
      </c>
      <c r="P19" s="40">
        <v>0</v>
      </c>
      <c r="Q19" s="19">
        <f t="shared" si="4"/>
        <v>0</v>
      </c>
      <c r="R19" s="40">
        <v>6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6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6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6</v>
      </c>
      <c r="AI19" s="19">
        <f t="shared" si="13"/>
        <v>100</v>
      </c>
      <c r="AJ19" s="42">
        <v>0</v>
      </c>
      <c r="AK19" s="19">
        <f t="shared" si="14"/>
        <v>0</v>
      </c>
      <c r="AL19" s="43"/>
      <c r="AM19" s="43"/>
      <c r="AN19" s="43"/>
      <c r="AO19" s="43"/>
      <c r="AP19" s="43"/>
      <c r="AQ19" s="43"/>
      <c r="AR19" s="43"/>
      <c r="AS19" s="43"/>
      <c r="AT19" s="44"/>
      <c r="AU19" s="44"/>
      <c r="AV19" s="45"/>
      <c r="AW19" s="45"/>
      <c r="AX19" s="46"/>
      <c r="AY19" s="44">
        <v>2</v>
      </c>
      <c r="AZ19" s="47">
        <v>4</v>
      </c>
      <c r="BA19" s="47">
        <v>3</v>
      </c>
      <c r="BB19" s="28">
        <f t="shared" si="15"/>
        <v>75</v>
      </c>
      <c r="BC19" s="22">
        <v>0</v>
      </c>
      <c r="BD19" s="28">
        <f t="shared" si="16"/>
        <v>0</v>
      </c>
      <c r="BE19" s="22">
        <v>0</v>
      </c>
      <c r="BF19" s="29">
        <f t="shared" si="27"/>
        <v>0</v>
      </c>
      <c r="BG19" s="47">
        <v>0</v>
      </c>
      <c r="BH19" s="29">
        <f t="shared" si="18"/>
        <v>0</v>
      </c>
      <c r="BI19" s="30">
        <f t="shared" si="28"/>
        <v>3</v>
      </c>
      <c r="BJ19" s="29">
        <f t="shared" si="20"/>
        <v>75</v>
      </c>
      <c r="BK19" s="40">
        <v>1</v>
      </c>
      <c r="BL19" s="19">
        <f t="shared" si="21"/>
        <v>25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27</v>
      </c>
      <c r="BY19" s="4"/>
    </row>
    <row r="20" spans="1:77" ht="14.25" customHeight="1">
      <c r="A20" s="175"/>
      <c r="B20" s="175"/>
      <c r="C20" s="32" t="s">
        <v>71</v>
      </c>
      <c r="D20" s="18">
        <v>8</v>
      </c>
      <c r="E20" s="27">
        <v>5</v>
      </c>
      <c r="F20" s="18">
        <v>6</v>
      </c>
      <c r="G20" s="19">
        <f t="shared" si="0"/>
        <v>75</v>
      </c>
      <c r="H20" s="38">
        <v>6</v>
      </c>
      <c r="I20" s="21">
        <f t="shared" si="1"/>
        <v>100</v>
      </c>
      <c r="J20" s="22">
        <v>1</v>
      </c>
      <c r="K20" s="23">
        <f t="shared" si="2"/>
        <v>16.666666666666664</v>
      </c>
      <c r="L20" s="39">
        <v>0</v>
      </c>
      <c r="M20" s="39">
        <v>0</v>
      </c>
      <c r="N20" s="18">
        <v>8</v>
      </c>
      <c r="O20" s="19">
        <f t="shared" si="3"/>
        <v>100</v>
      </c>
      <c r="P20" s="40">
        <v>0</v>
      </c>
      <c r="Q20" s="19">
        <f t="shared" si="4"/>
        <v>0</v>
      </c>
      <c r="R20" s="40">
        <v>6</v>
      </c>
      <c r="S20" s="19">
        <f t="shared" si="5"/>
        <v>75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6</v>
      </c>
      <c r="AA20" s="19">
        <f t="shared" si="9"/>
        <v>75</v>
      </c>
      <c r="AB20" s="26">
        <v>0</v>
      </c>
      <c r="AC20" s="19">
        <f t="shared" si="10"/>
        <v>0</v>
      </c>
      <c r="AD20" s="41">
        <v>6</v>
      </c>
      <c r="AE20" s="19">
        <f t="shared" si="11"/>
        <v>75</v>
      </c>
      <c r="AF20" s="26">
        <v>1</v>
      </c>
      <c r="AG20" s="19">
        <f t="shared" si="12"/>
        <v>16.666666666666664</v>
      </c>
      <c r="AH20" s="41">
        <v>6</v>
      </c>
      <c r="AI20" s="19">
        <f t="shared" si="13"/>
        <v>75</v>
      </c>
      <c r="AJ20" s="42">
        <v>0</v>
      </c>
      <c r="AK20" s="19">
        <f t="shared" si="14"/>
        <v>0</v>
      </c>
      <c r="AL20" s="43">
        <v>0</v>
      </c>
      <c r="AM20" s="43"/>
      <c r="AN20" s="43"/>
      <c r="AO20" s="43"/>
      <c r="AP20" s="43"/>
      <c r="AQ20" s="43"/>
      <c r="AR20" s="43"/>
      <c r="AS20" s="43">
        <v>1</v>
      </c>
      <c r="AT20" s="44"/>
      <c r="AU20" s="44"/>
      <c r="AV20" s="45"/>
      <c r="AW20" s="45"/>
      <c r="AX20" s="46"/>
      <c r="AY20" s="44">
        <v>2</v>
      </c>
      <c r="AZ20" s="47">
        <v>6</v>
      </c>
      <c r="BA20" s="47"/>
      <c r="BB20" s="28">
        <f t="shared" si="15"/>
        <v>0</v>
      </c>
      <c r="BC20" s="22"/>
      <c r="BD20" s="28">
        <f t="shared" si="16"/>
        <v>0</v>
      </c>
      <c r="BE20" s="22"/>
      <c r="BF20" s="29">
        <f t="shared" si="27"/>
        <v>0</v>
      </c>
      <c r="BG20" s="47"/>
      <c r="BH20" s="29">
        <f t="shared" si="18"/>
        <v>0</v>
      </c>
      <c r="BI20" s="30">
        <f t="shared" si="28"/>
        <v>0</v>
      </c>
      <c r="BJ20" s="29">
        <f t="shared" si="20"/>
        <v>0</v>
      </c>
      <c r="BK20" s="40">
        <v>6</v>
      </c>
      <c r="BL20" s="19">
        <f t="shared" si="21"/>
        <v>100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2">SUM(D17:D20)</f>
        <v>37</v>
      </c>
      <c r="E21" s="36">
        <f t="shared" si="32"/>
        <v>34</v>
      </c>
      <c r="F21" s="36">
        <f t="shared" si="32"/>
        <v>34</v>
      </c>
      <c r="G21" s="19">
        <f t="shared" si="0"/>
        <v>91.891891891891902</v>
      </c>
      <c r="H21" s="36">
        <f>SUM(H17:H20)</f>
        <v>11</v>
      </c>
      <c r="I21" s="21">
        <f t="shared" si="1"/>
        <v>32.352941176470587</v>
      </c>
      <c r="J21" s="36">
        <f>SUM(J17:J20)</f>
        <v>1</v>
      </c>
      <c r="K21" s="23">
        <f t="shared" si="2"/>
        <v>2.9411764705882351</v>
      </c>
      <c r="L21" s="36">
        <f t="shared" ref="L21:N21" si="33">SUM(L17:L20)</f>
        <v>0</v>
      </c>
      <c r="M21" s="36">
        <f t="shared" si="33"/>
        <v>0</v>
      </c>
      <c r="N21" s="36">
        <f t="shared" si="33"/>
        <v>37</v>
      </c>
      <c r="O21" s="19">
        <f t="shared" si="3"/>
        <v>100</v>
      </c>
      <c r="P21" s="36">
        <f>SUM(P17:P20)</f>
        <v>1</v>
      </c>
      <c r="Q21" s="19">
        <f t="shared" si="4"/>
        <v>2.7027027027027026</v>
      </c>
      <c r="R21" s="36">
        <f>SUM(R17:R20)</f>
        <v>34</v>
      </c>
      <c r="S21" s="19">
        <f t="shared" si="5"/>
        <v>91.891891891891902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34</v>
      </c>
      <c r="AA21" s="19">
        <f t="shared" si="9"/>
        <v>91.891891891891902</v>
      </c>
      <c r="AB21" s="36">
        <f>SUM(AB17:AB20)</f>
        <v>0</v>
      </c>
      <c r="AC21" s="19">
        <f t="shared" si="10"/>
        <v>0</v>
      </c>
      <c r="AD21" s="36">
        <f>SUM(AD17:AD20)</f>
        <v>34</v>
      </c>
      <c r="AE21" s="19">
        <f t="shared" si="11"/>
        <v>91.891891891891902</v>
      </c>
      <c r="AF21" s="36">
        <f>SUM(AF17:AF20)</f>
        <v>1</v>
      </c>
      <c r="AG21" s="19">
        <f t="shared" si="12"/>
        <v>2.9411764705882351</v>
      </c>
      <c r="AH21" s="36">
        <f>SUM(AH17:AH20)</f>
        <v>34</v>
      </c>
      <c r="AI21" s="19">
        <f t="shared" si="13"/>
        <v>91.891891891891902</v>
      </c>
      <c r="AJ21" s="36">
        <f>SUM(AJ17:AJ20)</f>
        <v>0</v>
      </c>
      <c r="AK21" s="19">
        <f t="shared" si="14"/>
        <v>0</v>
      </c>
      <c r="AL21" s="36">
        <f t="shared" ref="AL21:BA21" si="34">SUM(AL17:AL20)</f>
        <v>2</v>
      </c>
      <c r="AM21" s="36">
        <f t="shared" si="34"/>
        <v>1</v>
      </c>
      <c r="AN21" s="36">
        <f t="shared" si="34"/>
        <v>0</v>
      </c>
      <c r="AO21" s="36">
        <f t="shared" si="34"/>
        <v>0</v>
      </c>
      <c r="AP21" s="36">
        <f t="shared" si="34"/>
        <v>0</v>
      </c>
      <c r="AQ21" s="36">
        <f t="shared" si="34"/>
        <v>0</v>
      </c>
      <c r="AR21" s="36">
        <f t="shared" si="34"/>
        <v>0</v>
      </c>
      <c r="AS21" s="36">
        <f t="shared" si="34"/>
        <v>1</v>
      </c>
      <c r="AT21" s="36">
        <f t="shared" si="34"/>
        <v>0</v>
      </c>
      <c r="AU21" s="36">
        <f t="shared" si="34"/>
        <v>0</v>
      </c>
      <c r="AV21" s="36">
        <f t="shared" si="34"/>
        <v>0</v>
      </c>
      <c r="AW21" s="36">
        <f t="shared" si="34"/>
        <v>0</v>
      </c>
      <c r="AX21" s="36">
        <f t="shared" si="34"/>
        <v>0</v>
      </c>
      <c r="AY21" s="36">
        <f t="shared" si="34"/>
        <v>6</v>
      </c>
      <c r="AZ21" s="36">
        <f t="shared" si="34"/>
        <v>27</v>
      </c>
      <c r="BA21" s="36">
        <f t="shared" si="34"/>
        <v>14</v>
      </c>
      <c r="BB21" s="28">
        <f t="shared" si="15"/>
        <v>51.851851851851848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27"/>
        <v>0</v>
      </c>
      <c r="BG21" s="36">
        <f>SUM(BG17:BG20)</f>
        <v>1</v>
      </c>
      <c r="BH21" s="29">
        <f t="shared" si="18"/>
        <v>3.7037037037037033</v>
      </c>
      <c r="BI21" s="30">
        <f t="shared" si="28"/>
        <v>15</v>
      </c>
      <c r="BJ21" s="29">
        <f t="shared" si="20"/>
        <v>55.555555555555557</v>
      </c>
      <c r="BK21" s="36">
        <f>SUM(BK17:BK20)</f>
        <v>12</v>
      </c>
      <c r="BL21" s="19">
        <f t="shared" si="21"/>
        <v>44.444444444444443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98">
        <v>3</v>
      </c>
      <c r="B22" s="198" t="s">
        <v>72</v>
      </c>
      <c r="C22" s="32" t="s">
        <v>73</v>
      </c>
      <c r="D22" s="49">
        <v>12</v>
      </c>
      <c r="E22" s="27">
        <v>13</v>
      </c>
      <c r="F22" s="24">
        <v>5</v>
      </c>
      <c r="G22" s="19">
        <f t="shared" si="0"/>
        <v>41.666666666666671</v>
      </c>
      <c r="H22" s="20">
        <v>0</v>
      </c>
      <c r="I22" s="21">
        <f t="shared" si="1"/>
        <v>0</v>
      </c>
      <c r="J22" s="22">
        <v>0</v>
      </c>
      <c r="K22" s="23">
        <f t="shared" si="2"/>
        <v>0</v>
      </c>
      <c r="L22" s="20">
        <v>2</v>
      </c>
      <c r="M22" s="20">
        <v>0</v>
      </c>
      <c r="N22" s="24">
        <v>12</v>
      </c>
      <c r="O22" s="19">
        <f t="shared" si="3"/>
        <v>100</v>
      </c>
      <c r="P22" s="25">
        <v>1</v>
      </c>
      <c r="Q22" s="19">
        <f t="shared" si="4"/>
        <v>8.3333333333333321</v>
      </c>
      <c r="R22" s="25">
        <v>8</v>
      </c>
      <c r="S22" s="19">
        <f t="shared" si="5"/>
        <v>66.666666666666657</v>
      </c>
      <c r="T22" s="25">
        <v>0</v>
      </c>
      <c r="U22" s="19">
        <f t="shared" si="6"/>
        <v>0</v>
      </c>
      <c r="V22" s="25">
        <v>7</v>
      </c>
      <c r="W22" s="19">
        <f t="shared" si="7"/>
        <v>58.333333333333336</v>
      </c>
      <c r="X22" s="17">
        <v>0</v>
      </c>
      <c r="Y22" s="19">
        <f t="shared" si="8"/>
        <v>0</v>
      </c>
      <c r="Z22" s="26">
        <v>7</v>
      </c>
      <c r="AA22" s="19">
        <f t="shared" si="9"/>
        <v>58.333333333333336</v>
      </c>
      <c r="AB22" s="26">
        <v>0</v>
      </c>
      <c r="AC22" s="19">
        <f t="shared" si="10"/>
        <v>0</v>
      </c>
      <c r="AD22" s="26">
        <v>7</v>
      </c>
      <c r="AE22" s="19">
        <f t="shared" si="11"/>
        <v>58.333333333333336</v>
      </c>
      <c r="AF22" s="26">
        <v>0</v>
      </c>
      <c r="AG22" s="19">
        <f t="shared" si="12"/>
        <v>0</v>
      </c>
      <c r="AH22" s="26">
        <v>7</v>
      </c>
      <c r="AI22" s="19">
        <f t="shared" si="13"/>
        <v>58.333333333333336</v>
      </c>
      <c r="AJ22" s="26">
        <v>0</v>
      </c>
      <c r="AK22" s="19">
        <f t="shared" si="14"/>
        <v>0</v>
      </c>
      <c r="AL22" s="50">
        <v>0</v>
      </c>
      <c r="AM22" s="50">
        <v>0</v>
      </c>
      <c r="AN22" s="50">
        <v>1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50">
        <v>0</v>
      </c>
      <c r="AX22" s="50">
        <v>0</v>
      </c>
      <c r="AY22" s="50">
        <v>2</v>
      </c>
      <c r="AZ22" s="22">
        <v>8</v>
      </c>
      <c r="BA22" s="22">
        <v>1</v>
      </c>
      <c r="BB22" s="28">
        <f t="shared" si="15"/>
        <v>12.5</v>
      </c>
      <c r="BC22" s="22">
        <v>0</v>
      </c>
      <c r="BD22" s="28">
        <f t="shared" si="16"/>
        <v>0</v>
      </c>
      <c r="BE22" s="22">
        <v>0</v>
      </c>
      <c r="BF22" s="29">
        <f t="shared" si="27"/>
        <v>0</v>
      </c>
      <c r="BG22" s="22">
        <v>2</v>
      </c>
      <c r="BH22" s="29">
        <f t="shared" si="18"/>
        <v>25</v>
      </c>
      <c r="BI22" s="30">
        <f t="shared" si="28"/>
        <v>3</v>
      </c>
      <c r="BJ22" s="29">
        <f t="shared" si="20"/>
        <v>37.5</v>
      </c>
      <c r="BK22" s="25">
        <v>5</v>
      </c>
      <c r="BL22" s="19">
        <f t="shared" si="21"/>
        <v>62.5</v>
      </c>
      <c r="BM22" s="27"/>
      <c r="BN22" s="19">
        <f t="shared" si="22"/>
        <v>0</v>
      </c>
      <c r="BO22" s="17"/>
      <c r="BP22" s="19">
        <f t="shared" si="23"/>
        <v>0</v>
      </c>
      <c r="BQ22" s="17"/>
      <c r="BR22" s="19">
        <f t="shared" si="24"/>
        <v>0</v>
      </c>
      <c r="BS22" s="17"/>
      <c r="BT22" s="19">
        <f t="shared" si="25"/>
        <v>0</v>
      </c>
      <c r="BU22" s="17"/>
      <c r="BV22" s="19">
        <f t="shared" si="26"/>
        <v>0</v>
      </c>
      <c r="BW22" s="4" t="s">
        <v>61</v>
      </c>
      <c r="BX22" s="31">
        <f>SUM(AL25:AY25)+AB25+AF25+AJ25</f>
        <v>6</v>
      </c>
      <c r="BY22" s="4"/>
    </row>
    <row r="23" spans="1:77" ht="14.25" customHeight="1">
      <c r="A23" s="174"/>
      <c r="B23" s="174"/>
      <c r="C23" s="32" t="s">
        <v>74</v>
      </c>
      <c r="D23" s="49">
        <v>6</v>
      </c>
      <c r="E23" s="27">
        <v>5</v>
      </c>
      <c r="F23" s="24">
        <v>4</v>
      </c>
      <c r="G23" s="19">
        <f t="shared" si="0"/>
        <v>66.666666666666657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1</v>
      </c>
      <c r="M23" s="20">
        <v>0</v>
      </c>
      <c r="N23" s="24">
        <v>6</v>
      </c>
      <c r="O23" s="19">
        <f t="shared" si="3"/>
        <v>100</v>
      </c>
      <c r="P23" s="25">
        <v>0</v>
      </c>
      <c r="Q23" s="19">
        <f t="shared" si="4"/>
        <v>0</v>
      </c>
      <c r="R23" s="25">
        <v>4</v>
      </c>
      <c r="S23" s="19">
        <f t="shared" si="5"/>
        <v>66.666666666666657</v>
      </c>
      <c r="T23" s="25">
        <v>0</v>
      </c>
      <c r="U23" s="19">
        <f t="shared" si="6"/>
        <v>0</v>
      </c>
      <c r="V23" s="25">
        <v>4</v>
      </c>
      <c r="W23" s="19">
        <f t="shared" si="7"/>
        <v>66.666666666666657</v>
      </c>
      <c r="X23" s="17">
        <v>0</v>
      </c>
      <c r="Y23" s="19">
        <f t="shared" si="8"/>
        <v>0</v>
      </c>
      <c r="Z23" s="26">
        <v>4</v>
      </c>
      <c r="AA23" s="19">
        <f t="shared" si="9"/>
        <v>66.666666666666657</v>
      </c>
      <c r="AB23" s="26">
        <v>0</v>
      </c>
      <c r="AC23" s="19">
        <f t="shared" si="10"/>
        <v>0</v>
      </c>
      <c r="AD23" s="26">
        <v>4</v>
      </c>
      <c r="AE23" s="19">
        <f t="shared" si="11"/>
        <v>66.666666666666657</v>
      </c>
      <c r="AF23" s="26">
        <v>0</v>
      </c>
      <c r="AG23" s="19">
        <f t="shared" si="12"/>
        <v>0</v>
      </c>
      <c r="AH23" s="26">
        <v>4</v>
      </c>
      <c r="AI23" s="19">
        <f t="shared" si="13"/>
        <v>66.666666666666657</v>
      </c>
      <c r="AJ23" s="26">
        <v>0</v>
      </c>
      <c r="AK23" s="19">
        <f t="shared" si="14"/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1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22">
        <v>5</v>
      </c>
      <c r="BA23" s="22">
        <v>0</v>
      </c>
      <c r="BB23" s="28">
        <f t="shared" si="15"/>
        <v>0</v>
      </c>
      <c r="BC23" s="22">
        <v>0</v>
      </c>
      <c r="BD23" s="28">
        <f t="shared" si="16"/>
        <v>0</v>
      </c>
      <c r="BE23" s="22">
        <v>0</v>
      </c>
      <c r="BF23" s="29">
        <f t="shared" si="27"/>
        <v>0</v>
      </c>
      <c r="BG23" s="22">
        <v>1</v>
      </c>
      <c r="BH23" s="29">
        <f t="shared" si="18"/>
        <v>20</v>
      </c>
      <c r="BI23" s="30">
        <f t="shared" si="28"/>
        <v>1</v>
      </c>
      <c r="BJ23" s="29">
        <f t="shared" si="20"/>
        <v>20</v>
      </c>
      <c r="BK23" s="25">
        <v>4</v>
      </c>
      <c r="BL23" s="19">
        <f t="shared" si="21"/>
        <v>80</v>
      </c>
      <c r="BM23" s="27"/>
      <c r="BN23" s="19">
        <f t="shared" si="22"/>
        <v>0</v>
      </c>
      <c r="BO23" s="17"/>
      <c r="BP23" s="19">
        <f t="shared" si="23"/>
        <v>0</v>
      </c>
      <c r="BQ23" s="17"/>
      <c r="BR23" s="19">
        <f t="shared" si="24"/>
        <v>0</v>
      </c>
      <c r="BS23" s="17"/>
      <c r="BT23" s="19">
        <f t="shared" si="25"/>
        <v>0</v>
      </c>
      <c r="BU23" s="17"/>
      <c r="BV23" s="19">
        <f t="shared" si="26"/>
        <v>0</v>
      </c>
      <c r="BW23" s="4" t="s">
        <v>63</v>
      </c>
      <c r="BX23" s="31">
        <f>BI25+BK25+BM25+BO25+BQ25+BS25</f>
        <v>21</v>
      </c>
      <c r="BY23" s="4"/>
    </row>
    <row r="24" spans="1:77" ht="14.25" customHeight="1">
      <c r="A24" s="175"/>
      <c r="B24" s="175"/>
      <c r="C24" s="32" t="s">
        <v>75</v>
      </c>
      <c r="D24" s="49">
        <v>9</v>
      </c>
      <c r="E24" s="27">
        <v>8</v>
      </c>
      <c r="F24" s="24">
        <v>3</v>
      </c>
      <c r="G24" s="19">
        <f t="shared" si="0"/>
        <v>33.333333333333329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0">
        <v>0</v>
      </c>
      <c r="M24" s="20">
        <v>0</v>
      </c>
      <c r="N24" s="24">
        <v>0</v>
      </c>
      <c r="O24" s="19">
        <f t="shared" si="3"/>
        <v>0</v>
      </c>
      <c r="P24" s="25"/>
      <c r="Q24" s="19" t="e">
        <f t="shared" si="4"/>
        <v>#DIV/0!</v>
      </c>
      <c r="R24" s="25">
        <v>3</v>
      </c>
      <c r="S24" s="19">
        <f t="shared" si="5"/>
        <v>33.333333333333329</v>
      </c>
      <c r="T24" s="25">
        <v>0</v>
      </c>
      <c r="U24" s="19">
        <f t="shared" si="6"/>
        <v>0</v>
      </c>
      <c r="V24" s="25">
        <v>3</v>
      </c>
      <c r="W24" s="19">
        <f t="shared" si="7"/>
        <v>33.333333333333329</v>
      </c>
      <c r="X24" s="17">
        <v>0</v>
      </c>
      <c r="Y24" s="19">
        <f t="shared" si="8"/>
        <v>0</v>
      </c>
      <c r="Z24" s="26">
        <v>3</v>
      </c>
      <c r="AA24" s="19">
        <f t="shared" si="9"/>
        <v>33.333333333333329</v>
      </c>
      <c r="AB24" s="26">
        <v>0</v>
      </c>
      <c r="AC24" s="19">
        <f t="shared" si="10"/>
        <v>0</v>
      </c>
      <c r="AD24" s="26">
        <v>3</v>
      </c>
      <c r="AE24" s="19">
        <f t="shared" si="11"/>
        <v>33.333333333333329</v>
      </c>
      <c r="AF24" s="26">
        <v>0</v>
      </c>
      <c r="AG24" s="19">
        <f t="shared" si="12"/>
        <v>0</v>
      </c>
      <c r="AH24" s="26">
        <v>3</v>
      </c>
      <c r="AI24" s="19">
        <f t="shared" si="13"/>
        <v>33.333333333333329</v>
      </c>
      <c r="AJ24" s="26">
        <v>0</v>
      </c>
      <c r="AK24" s="19">
        <f t="shared" si="14"/>
        <v>0</v>
      </c>
      <c r="AL24" s="50">
        <v>0</v>
      </c>
      <c r="AM24" s="50">
        <v>2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22">
        <v>8</v>
      </c>
      <c r="BA24" s="22">
        <v>5</v>
      </c>
      <c r="BB24" s="28">
        <f t="shared" si="15"/>
        <v>62.5</v>
      </c>
      <c r="BC24" s="22">
        <v>0</v>
      </c>
      <c r="BD24" s="28">
        <f t="shared" si="16"/>
        <v>0</v>
      </c>
      <c r="BE24" s="22">
        <v>0</v>
      </c>
      <c r="BF24" s="29">
        <f t="shared" si="27"/>
        <v>0</v>
      </c>
      <c r="BG24" s="22">
        <v>0</v>
      </c>
      <c r="BH24" s="29">
        <f t="shared" si="18"/>
        <v>0</v>
      </c>
      <c r="BI24" s="30">
        <f t="shared" si="28"/>
        <v>5</v>
      </c>
      <c r="BJ24" s="29">
        <f t="shared" si="20"/>
        <v>62.5</v>
      </c>
      <c r="BK24" s="25">
        <v>3</v>
      </c>
      <c r="BL24" s="19">
        <f t="shared" si="21"/>
        <v>37.5</v>
      </c>
      <c r="BM24" s="27"/>
      <c r="BN24" s="19">
        <f t="shared" si="22"/>
        <v>0</v>
      </c>
      <c r="BO24" s="17"/>
      <c r="BP24" s="19">
        <f t="shared" si="23"/>
        <v>0</v>
      </c>
      <c r="BQ24" s="17"/>
      <c r="BR24" s="19">
        <f t="shared" si="24"/>
        <v>0</v>
      </c>
      <c r="BS24" s="17"/>
      <c r="BT24" s="19">
        <f t="shared" si="25"/>
        <v>0</v>
      </c>
      <c r="BU24" s="17"/>
      <c r="BV24" s="19">
        <f t="shared" si="26"/>
        <v>0</v>
      </c>
      <c r="BW24" s="4" t="s">
        <v>65</v>
      </c>
      <c r="BX24" s="31">
        <f>BI25+BK25+BM25+BO25+BQ25+BS25+BU25</f>
        <v>21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5">SUM(D22:D24)</f>
        <v>27</v>
      </c>
      <c r="E25" s="36">
        <f t="shared" si="35"/>
        <v>26</v>
      </c>
      <c r="F25" s="36">
        <f t="shared" si="35"/>
        <v>12</v>
      </c>
      <c r="G25" s="19">
        <f t="shared" si="0"/>
        <v>44.444444444444443</v>
      </c>
      <c r="H25" s="36">
        <f>SUM(H22:H24)</f>
        <v>0</v>
      </c>
      <c r="I25" s="21">
        <f t="shared" si="1"/>
        <v>0</v>
      </c>
      <c r="J25" s="36">
        <f>SUM(J22:J24)</f>
        <v>0</v>
      </c>
      <c r="K25" s="23">
        <f t="shared" si="2"/>
        <v>0</v>
      </c>
      <c r="L25" s="36">
        <f t="shared" ref="L25:N25" si="36">SUM(L22:L24)</f>
        <v>3</v>
      </c>
      <c r="M25" s="36">
        <f t="shared" si="36"/>
        <v>0</v>
      </c>
      <c r="N25" s="36">
        <f t="shared" si="36"/>
        <v>18</v>
      </c>
      <c r="O25" s="19">
        <f t="shared" si="3"/>
        <v>66.666666666666657</v>
      </c>
      <c r="P25" s="36">
        <f>SUM(P22:P24)</f>
        <v>1</v>
      </c>
      <c r="Q25" s="19">
        <f t="shared" si="4"/>
        <v>5.5555555555555554</v>
      </c>
      <c r="R25" s="36">
        <f>SUM(R22:R24)</f>
        <v>15</v>
      </c>
      <c r="S25" s="19">
        <f t="shared" si="5"/>
        <v>55.555555555555557</v>
      </c>
      <c r="T25" s="36">
        <f>SUM(T22:T24)</f>
        <v>0</v>
      </c>
      <c r="U25" s="19">
        <f t="shared" si="6"/>
        <v>0</v>
      </c>
      <c r="V25" s="36">
        <f>SUM(V22:V24)</f>
        <v>14</v>
      </c>
      <c r="W25" s="19">
        <f t="shared" si="7"/>
        <v>51.851851851851848</v>
      </c>
      <c r="X25" s="36">
        <f>SUM(X22:X24)</f>
        <v>0</v>
      </c>
      <c r="Y25" s="19">
        <f t="shared" si="8"/>
        <v>0</v>
      </c>
      <c r="Z25" s="36">
        <f>SUM(Z22:Z24)</f>
        <v>14</v>
      </c>
      <c r="AA25" s="19">
        <f t="shared" si="9"/>
        <v>51.851851851851848</v>
      </c>
      <c r="AB25" s="36">
        <f>SUM(AB22:AB24)</f>
        <v>0</v>
      </c>
      <c r="AC25" s="19">
        <f t="shared" si="10"/>
        <v>0</v>
      </c>
      <c r="AD25" s="36">
        <f>SUM(AD22:AD24)</f>
        <v>14</v>
      </c>
      <c r="AE25" s="19">
        <f t="shared" si="11"/>
        <v>51.851851851851848</v>
      </c>
      <c r="AF25" s="36">
        <f>SUM(AF22:AF24)</f>
        <v>0</v>
      </c>
      <c r="AG25" s="19">
        <f t="shared" si="12"/>
        <v>0</v>
      </c>
      <c r="AH25" s="36">
        <f>SUM(AH22:AH24)</f>
        <v>14</v>
      </c>
      <c r="AI25" s="19">
        <f t="shared" si="13"/>
        <v>51.851851851851848</v>
      </c>
      <c r="AJ25" s="36">
        <f>SUM(AJ22:AJ24)</f>
        <v>0</v>
      </c>
      <c r="AK25" s="19">
        <f t="shared" si="14"/>
        <v>0</v>
      </c>
      <c r="AL25" s="36">
        <f t="shared" ref="AL25:BA25" si="37">SUM(AL22:AL24)</f>
        <v>0</v>
      </c>
      <c r="AM25" s="36">
        <f t="shared" si="37"/>
        <v>2</v>
      </c>
      <c r="AN25" s="36">
        <f t="shared" si="37"/>
        <v>1</v>
      </c>
      <c r="AO25" s="36">
        <f t="shared" si="37"/>
        <v>0</v>
      </c>
      <c r="AP25" s="36">
        <f t="shared" si="37"/>
        <v>0</v>
      </c>
      <c r="AQ25" s="36">
        <f t="shared" si="37"/>
        <v>0</v>
      </c>
      <c r="AR25" s="36">
        <f t="shared" si="37"/>
        <v>1</v>
      </c>
      <c r="AS25" s="36">
        <f t="shared" si="37"/>
        <v>0</v>
      </c>
      <c r="AT25" s="36">
        <f t="shared" si="37"/>
        <v>0</v>
      </c>
      <c r="AU25" s="36">
        <f t="shared" si="37"/>
        <v>0</v>
      </c>
      <c r="AV25" s="36">
        <f t="shared" si="37"/>
        <v>0</v>
      </c>
      <c r="AW25" s="36">
        <f t="shared" si="37"/>
        <v>0</v>
      </c>
      <c r="AX25" s="36">
        <f t="shared" si="37"/>
        <v>0</v>
      </c>
      <c r="AY25" s="36">
        <f t="shared" si="37"/>
        <v>2</v>
      </c>
      <c r="AZ25" s="36">
        <f t="shared" si="37"/>
        <v>21</v>
      </c>
      <c r="BA25" s="36">
        <f t="shared" si="37"/>
        <v>6</v>
      </c>
      <c r="BB25" s="28">
        <f t="shared" si="15"/>
        <v>28.571428571428569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27"/>
        <v>0</v>
      </c>
      <c r="BG25" s="36">
        <f>SUM(BG22:BG24)</f>
        <v>3</v>
      </c>
      <c r="BH25" s="29">
        <f t="shared" si="18"/>
        <v>14.285714285714285</v>
      </c>
      <c r="BI25" s="30">
        <f t="shared" si="28"/>
        <v>9</v>
      </c>
      <c r="BJ25" s="29">
        <f t="shared" si="20"/>
        <v>42.857142857142854</v>
      </c>
      <c r="BK25" s="36">
        <f>SUM(BK22:BK24)</f>
        <v>12</v>
      </c>
      <c r="BL25" s="19">
        <f t="shared" si="21"/>
        <v>57.142857142857139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9</v>
      </c>
      <c r="BY25" s="4"/>
    </row>
    <row r="26" spans="1:77" ht="14.25" customHeight="1">
      <c r="A26" s="198">
        <v>4</v>
      </c>
      <c r="B26" s="198" t="s">
        <v>76</v>
      </c>
      <c r="C26" s="32" t="s">
        <v>77</v>
      </c>
      <c r="D26" s="24">
        <v>32</v>
      </c>
      <c r="E26" s="27">
        <v>31</v>
      </c>
      <c r="F26" s="24">
        <v>28</v>
      </c>
      <c r="G26" s="19">
        <f t="shared" si="0"/>
        <v>87.5</v>
      </c>
      <c r="H26" s="24">
        <v>8</v>
      </c>
      <c r="I26" s="21">
        <f t="shared" si="1"/>
        <v>28.571428571428569</v>
      </c>
      <c r="J26" s="24">
        <v>0</v>
      </c>
      <c r="K26" s="23">
        <f t="shared" si="2"/>
        <v>0</v>
      </c>
      <c r="L26" s="24">
        <v>4</v>
      </c>
      <c r="M26" s="24">
        <v>0</v>
      </c>
      <c r="N26" s="24">
        <v>28</v>
      </c>
      <c r="O26" s="19">
        <f t="shared" si="3"/>
        <v>87.5</v>
      </c>
      <c r="P26" s="24">
        <v>5</v>
      </c>
      <c r="Q26" s="19">
        <f t="shared" si="4"/>
        <v>17.857142857142858</v>
      </c>
      <c r="R26" s="24">
        <v>28</v>
      </c>
      <c r="S26" s="19">
        <f t="shared" si="5"/>
        <v>87.5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25</v>
      </c>
      <c r="AA26" s="19">
        <f t="shared" si="9"/>
        <v>78.125</v>
      </c>
      <c r="AB26" s="24">
        <v>0</v>
      </c>
      <c r="AC26" s="19">
        <f t="shared" si="10"/>
        <v>0</v>
      </c>
      <c r="AD26" s="24">
        <v>25</v>
      </c>
      <c r="AE26" s="19">
        <f t="shared" si="11"/>
        <v>78.125</v>
      </c>
      <c r="AF26" s="24">
        <v>0</v>
      </c>
      <c r="AG26" s="19">
        <f t="shared" si="12"/>
        <v>0</v>
      </c>
      <c r="AH26" s="24">
        <v>25</v>
      </c>
      <c r="AI26" s="19">
        <f t="shared" si="13"/>
        <v>78.125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1</v>
      </c>
      <c r="AR26" s="24">
        <v>1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31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12</v>
      </c>
      <c r="BF26" s="29">
        <f t="shared" si="27"/>
        <v>38.70967741935484</v>
      </c>
      <c r="BG26" s="24">
        <v>11</v>
      </c>
      <c r="BH26" s="29">
        <f t="shared" si="18"/>
        <v>35.483870967741936</v>
      </c>
      <c r="BI26" s="30">
        <f t="shared" si="28"/>
        <v>23</v>
      </c>
      <c r="BJ26" s="29">
        <f t="shared" si="20"/>
        <v>74.193548387096769</v>
      </c>
      <c r="BK26" s="24">
        <v>8</v>
      </c>
      <c r="BL26" s="19">
        <f t="shared" si="21"/>
        <v>25.806451612903224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37</v>
      </c>
      <c r="BY26" s="4"/>
    </row>
    <row r="27" spans="1:77" ht="14.25" customHeight="1">
      <c r="A27" s="175"/>
      <c r="B27" s="175"/>
      <c r="C27" s="32" t="s">
        <v>78</v>
      </c>
      <c r="D27" s="24">
        <v>11</v>
      </c>
      <c r="E27" s="27">
        <v>10</v>
      </c>
      <c r="F27" s="24">
        <v>6</v>
      </c>
      <c r="G27" s="19">
        <f t="shared" si="0"/>
        <v>54.54545454545454</v>
      </c>
      <c r="H27" s="24">
        <v>1</v>
      </c>
      <c r="I27" s="21">
        <f t="shared" si="1"/>
        <v>16.666666666666664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6</v>
      </c>
      <c r="O27" s="19">
        <f t="shared" si="3"/>
        <v>54.54545454545454</v>
      </c>
      <c r="P27" s="24">
        <v>0</v>
      </c>
      <c r="Q27" s="19">
        <f t="shared" si="4"/>
        <v>0</v>
      </c>
      <c r="R27" s="24">
        <v>6</v>
      </c>
      <c r="S27" s="19">
        <f t="shared" si="5"/>
        <v>54.54545454545454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6</v>
      </c>
      <c r="AA27" s="19">
        <f t="shared" si="9"/>
        <v>54.54545454545454</v>
      </c>
      <c r="AB27" s="24">
        <v>0</v>
      </c>
      <c r="AC27" s="19">
        <f t="shared" si="10"/>
        <v>0</v>
      </c>
      <c r="AD27" s="24">
        <v>6</v>
      </c>
      <c r="AE27" s="19">
        <f t="shared" si="11"/>
        <v>54.54545454545454</v>
      </c>
      <c r="AF27" s="24">
        <v>0</v>
      </c>
      <c r="AG27" s="19">
        <f t="shared" si="12"/>
        <v>0</v>
      </c>
      <c r="AH27" s="24">
        <v>6</v>
      </c>
      <c r="AI27" s="19">
        <f t="shared" si="13"/>
        <v>54.54545454545454</v>
      </c>
      <c r="AJ27" s="24">
        <v>0</v>
      </c>
      <c r="AK27" s="19">
        <f t="shared" si="14"/>
        <v>0</v>
      </c>
      <c r="AL27" s="24">
        <v>1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6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2</v>
      </c>
      <c r="BF27" s="29">
        <f t="shared" si="27"/>
        <v>33.333333333333329</v>
      </c>
      <c r="BG27" s="24">
        <v>0</v>
      </c>
      <c r="BH27" s="29">
        <f t="shared" si="18"/>
        <v>0</v>
      </c>
      <c r="BI27" s="30">
        <f t="shared" si="28"/>
        <v>2</v>
      </c>
      <c r="BJ27" s="29">
        <f t="shared" si="20"/>
        <v>33.333333333333329</v>
      </c>
      <c r="BK27" s="24">
        <v>4</v>
      </c>
      <c r="BL27" s="19">
        <f t="shared" si="21"/>
        <v>66.666666666666657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37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8">SUM(D26:D27)</f>
        <v>43</v>
      </c>
      <c r="E28" s="36">
        <f t="shared" si="38"/>
        <v>41</v>
      </c>
      <c r="F28" s="36">
        <f t="shared" si="38"/>
        <v>34</v>
      </c>
      <c r="G28" s="19">
        <f t="shared" si="0"/>
        <v>79.069767441860463</v>
      </c>
      <c r="H28" s="36">
        <f>SUM(H26:H27)</f>
        <v>9</v>
      </c>
      <c r="I28" s="21">
        <f t="shared" si="1"/>
        <v>26.47058823529412</v>
      </c>
      <c r="J28" s="36">
        <f>SUM(J26:J27)</f>
        <v>0</v>
      </c>
      <c r="K28" s="23">
        <f t="shared" si="2"/>
        <v>0</v>
      </c>
      <c r="L28" s="36">
        <f t="shared" ref="L28:N28" si="39">SUM(L26:L27)</f>
        <v>4</v>
      </c>
      <c r="M28" s="36">
        <f t="shared" si="39"/>
        <v>0</v>
      </c>
      <c r="N28" s="36">
        <f t="shared" si="39"/>
        <v>34</v>
      </c>
      <c r="O28" s="19">
        <f t="shared" si="3"/>
        <v>79.069767441860463</v>
      </c>
      <c r="P28" s="36">
        <f>SUM(P26:P27)</f>
        <v>5</v>
      </c>
      <c r="Q28" s="19">
        <f t="shared" si="4"/>
        <v>14.705882352941178</v>
      </c>
      <c r="R28" s="36">
        <f>SUM(R26:R27)</f>
        <v>34</v>
      </c>
      <c r="S28" s="19">
        <f t="shared" si="5"/>
        <v>79.069767441860463</v>
      </c>
      <c r="T28" s="36"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31</v>
      </c>
      <c r="AA28" s="19">
        <f t="shared" si="9"/>
        <v>72.093023255813947</v>
      </c>
      <c r="AB28" s="36">
        <f>SUM(AB26:AB27)</f>
        <v>0</v>
      </c>
      <c r="AC28" s="19">
        <f t="shared" si="10"/>
        <v>0</v>
      </c>
      <c r="AD28" s="36">
        <f>SUM(AD26:AD27)</f>
        <v>31</v>
      </c>
      <c r="AE28" s="19">
        <f t="shared" si="11"/>
        <v>72.093023255813947</v>
      </c>
      <c r="AF28" s="36">
        <f>SUM(AF26:AF27)</f>
        <v>0</v>
      </c>
      <c r="AG28" s="19">
        <f t="shared" si="12"/>
        <v>0</v>
      </c>
      <c r="AH28" s="36">
        <f>SUM(AH26:AH27)</f>
        <v>31</v>
      </c>
      <c r="AI28" s="19">
        <f t="shared" si="13"/>
        <v>72.093023255813947</v>
      </c>
      <c r="AJ28" s="36">
        <f>SUM(AJ26:AJ27)</f>
        <v>0</v>
      </c>
      <c r="AK28" s="19">
        <f t="shared" si="14"/>
        <v>0</v>
      </c>
      <c r="AL28" s="36">
        <f t="shared" ref="AL28:BA28" si="40">SUM(AL26:AL27)</f>
        <v>3</v>
      </c>
      <c r="AM28" s="36">
        <f t="shared" si="40"/>
        <v>1</v>
      </c>
      <c r="AN28" s="36">
        <f t="shared" si="40"/>
        <v>1</v>
      </c>
      <c r="AO28" s="36">
        <f t="shared" si="40"/>
        <v>1</v>
      </c>
      <c r="AP28" s="36">
        <f t="shared" si="40"/>
        <v>1</v>
      </c>
      <c r="AQ28" s="36">
        <f t="shared" si="40"/>
        <v>1</v>
      </c>
      <c r="AR28" s="36">
        <f t="shared" si="40"/>
        <v>1</v>
      </c>
      <c r="AS28" s="36">
        <f t="shared" si="40"/>
        <v>0</v>
      </c>
      <c r="AT28" s="36">
        <f t="shared" si="40"/>
        <v>0</v>
      </c>
      <c r="AU28" s="36">
        <f t="shared" si="40"/>
        <v>0</v>
      </c>
      <c r="AV28" s="36">
        <f t="shared" si="40"/>
        <v>0</v>
      </c>
      <c r="AW28" s="36">
        <f t="shared" si="40"/>
        <v>0</v>
      </c>
      <c r="AX28" s="36">
        <f t="shared" si="40"/>
        <v>0</v>
      </c>
      <c r="AY28" s="36">
        <f t="shared" si="40"/>
        <v>0</v>
      </c>
      <c r="AZ28" s="36">
        <f t="shared" si="40"/>
        <v>37</v>
      </c>
      <c r="BA28" s="36">
        <f t="shared" si="40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14</v>
      </c>
      <c r="BF28" s="29">
        <f t="shared" si="27"/>
        <v>37.837837837837839</v>
      </c>
      <c r="BG28" s="36">
        <f>SUM(BG26:BG27)</f>
        <v>11</v>
      </c>
      <c r="BH28" s="29">
        <f t="shared" si="18"/>
        <v>29.72972972972973</v>
      </c>
      <c r="BI28" s="30">
        <f t="shared" si="28"/>
        <v>25</v>
      </c>
      <c r="BJ28" s="29">
        <f t="shared" si="20"/>
        <v>67.567567567567565</v>
      </c>
      <c r="BK28" s="36">
        <f>SUM(BK26:BK27)</f>
        <v>12</v>
      </c>
      <c r="BL28" s="19">
        <f t="shared" si="21"/>
        <v>32.432432432432435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98">
        <v>5</v>
      </c>
      <c r="B29" s="198" t="s">
        <v>79</v>
      </c>
      <c r="C29" s="32" t="s">
        <v>80</v>
      </c>
      <c r="D29" s="24">
        <v>23</v>
      </c>
      <c r="E29" s="27">
        <v>23</v>
      </c>
      <c r="F29" s="24">
        <v>10</v>
      </c>
      <c r="G29" s="19">
        <f t="shared" si="0"/>
        <v>43.478260869565219</v>
      </c>
      <c r="H29" s="24">
        <v>4</v>
      </c>
      <c r="I29" s="21">
        <f t="shared" si="1"/>
        <v>40</v>
      </c>
      <c r="J29" s="24">
        <v>0</v>
      </c>
      <c r="K29" s="23">
        <f t="shared" si="2"/>
        <v>0</v>
      </c>
      <c r="L29" s="24">
        <v>1</v>
      </c>
      <c r="M29" s="24">
        <v>0</v>
      </c>
      <c r="N29" s="24">
        <v>26</v>
      </c>
      <c r="O29" s="19">
        <f t="shared" si="3"/>
        <v>113.04347826086956</v>
      </c>
      <c r="P29" s="24">
        <v>3</v>
      </c>
      <c r="Q29" s="19">
        <f t="shared" si="4"/>
        <v>11.538461538461538</v>
      </c>
      <c r="R29" s="24">
        <v>10</v>
      </c>
      <c r="S29" s="19">
        <f t="shared" si="5"/>
        <v>43.478260869565219</v>
      </c>
      <c r="T29" s="24">
        <v>0</v>
      </c>
      <c r="U29" s="19">
        <f t="shared" si="6"/>
        <v>0</v>
      </c>
      <c r="V29" s="24">
        <v>10</v>
      </c>
      <c r="W29" s="19">
        <f t="shared" si="7"/>
        <v>43.478260869565219</v>
      </c>
      <c r="X29" s="24">
        <v>0</v>
      </c>
      <c r="Y29" s="19">
        <f t="shared" si="8"/>
        <v>0</v>
      </c>
      <c r="Z29" s="24">
        <v>10</v>
      </c>
      <c r="AA29" s="19">
        <f t="shared" si="9"/>
        <v>43.478260869565219</v>
      </c>
      <c r="AB29" s="24">
        <v>0</v>
      </c>
      <c r="AC29" s="19">
        <f t="shared" si="10"/>
        <v>0</v>
      </c>
      <c r="AD29" s="24">
        <v>10</v>
      </c>
      <c r="AE29" s="19">
        <f t="shared" si="11"/>
        <v>43.478260869565219</v>
      </c>
      <c r="AF29" s="24">
        <v>0</v>
      </c>
      <c r="AG29" s="19">
        <f t="shared" si="12"/>
        <v>0</v>
      </c>
      <c r="AH29" s="24">
        <v>10</v>
      </c>
      <c r="AI29" s="19">
        <f t="shared" si="13"/>
        <v>43.478260869565219</v>
      </c>
      <c r="AJ29" s="24">
        <v>0</v>
      </c>
      <c r="AK29" s="19">
        <f t="shared" si="14"/>
        <v>0</v>
      </c>
      <c r="AL29" s="24"/>
      <c r="AM29" s="24"/>
      <c r="AN29" s="24"/>
      <c r="AO29" s="24"/>
      <c r="AP29" s="24"/>
      <c r="AQ29" s="24"/>
      <c r="AR29" s="24">
        <v>4</v>
      </c>
      <c r="AS29" s="24"/>
      <c r="AT29" s="24"/>
      <c r="AU29" s="24"/>
      <c r="AV29" s="24"/>
      <c r="AW29" s="24"/>
      <c r="AX29" s="24"/>
      <c r="AY29" s="24"/>
      <c r="AZ29" s="24">
        <v>26</v>
      </c>
      <c r="BA29" s="24">
        <v>6</v>
      </c>
      <c r="BB29" s="28">
        <f t="shared" si="15"/>
        <v>23.076923076923077</v>
      </c>
      <c r="BC29" s="24">
        <v>0</v>
      </c>
      <c r="BD29" s="28">
        <f t="shared" si="16"/>
        <v>0</v>
      </c>
      <c r="BE29" s="22">
        <v>0</v>
      </c>
      <c r="BF29" s="29">
        <f t="shared" si="27"/>
        <v>0</v>
      </c>
      <c r="BG29" s="24">
        <v>12</v>
      </c>
      <c r="BH29" s="29">
        <f t="shared" si="18"/>
        <v>46.153846153846153</v>
      </c>
      <c r="BI29" s="30">
        <f t="shared" si="28"/>
        <v>18</v>
      </c>
      <c r="BJ29" s="29">
        <f t="shared" si="20"/>
        <v>69.230769230769226</v>
      </c>
      <c r="BK29" s="24">
        <v>8</v>
      </c>
      <c r="BL29" s="19">
        <f t="shared" si="21"/>
        <v>30.76923076923077</v>
      </c>
      <c r="BM29" s="24"/>
      <c r="BN29" s="19">
        <f t="shared" si="22"/>
        <v>0</v>
      </c>
      <c r="BO29" s="24"/>
      <c r="BP29" s="19">
        <f t="shared" si="23"/>
        <v>0</v>
      </c>
      <c r="BQ29" s="24"/>
      <c r="BR29" s="19">
        <f t="shared" si="24"/>
        <v>0</v>
      </c>
      <c r="BS29" s="24"/>
      <c r="BT29" s="19">
        <f t="shared" si="25"/>
        <v>0</v>
      </c>
      <c r="BU29" s="24"/>
      <c r="BV29" s="19">
        <f t="shared" si="26"/>
        <v>0</v>
      </c>
      <c r="BW29" s="4" t="s">
        <v>61</v>
      </c>
      <c r="BX29" s="31">
        <f>SUM(AL33:AY33)+AB33+AF33+AJ33</f>
        <v>10</v>
      </c>
      <c r="BY29" s="4"/>
    </row>
    <row r="30" spans="1:77" ht="14.25" customHeight="1">
      <c r="A30" s="174"/>
      <c r="B30" s="174"/>
      <c r="C30" s="32" t="s">
        <v>81</v>
      </c>
      <c r="D30" s="24">
        <v>18</v>
      </c>
      <c r="E30" s="27">
        <v>18</v>
      </c>
      <c r="F30" s="24">
        <v>11</v>
      </c>
      <c r="G30" s="19">
        <f t="shared" si="0"/>
        <v>61.111111111111114</v>
      </c>
      <c r="H30" s="24">
        <v>3</v>
      </c>
      <c r="I30" s="21">
        <f t="shared" si="1"/>
        <v>27.27272727272727</v>
      </c>
      <c r="J30" s="24">
        <v>0</v>
      </c>
      <c r="K30" s="23">
        <f t="shared" si="2"/>
        <v>0</v>
      </c>
      <c r="L30" s="24">
        <v>3</v>
      </c>
      <c r="M30" s="24">
        <v>0</v>
      </c>
      <c r="N30" s="24">
        <v>18</v>
      </c>
      <c r="O30" s="19">
        <f t="shared" si="3"/>
        <v>100</v>
      </c>
      <c r="P30" s="24">
        <v>1</v>
      </c>
      <c r="Q30" s="19">
        <f t="shared" si="4"/>
        <v>5.5555555555555554</v>
      </c>
      <c r="R30" s="24">
        <v>11</v>
      </c>
      <c r="S30" s="19">
        <f t="shared" si="5"/>
        <v>61.111111111111114</v>
      </c>
      <c r="T30" s="24">
        <v>2</v>
      </c>
      <c r="U30" s="19">
        <f t="shared" si="6"/>
        <v>18.181818181818183</v>
      </c>
      <c r="V30" s="24">
        <v>11</v>
      </c>
      <c r="W30" s="19">
        <f t="shared" si="7"/>
        <v>61.111111111111114</v>
      </c>
      <c r="X30" s="24">
        <v>0</v>
      </c>
      <c r="Y30" s="19">
        <f t="shared" si="8"/>
        <v>0</v>
      </c>
      <c r="Z30" s="24">
        <v>11</v>
      </c>
      <c r="AA30" s="19">
        <f t="shared" si="9"/>
        <v>61.111111111111114</v>
      </c>
      <c r="AB30" s="24">
        <v>0</v>
      </c>
      <c r="AC30" s="19">
        <f t="shared" si="10"/>
        <v>0</v>
      </c>
      <c r="AD30" s="24">
        <v>11</v>
      </c>
      <c r="AE30" s="19">
        <f t="shared" si="11"/>
        <v>61.111111111111114</v>
      </c>
      <c r="AF30" s="24">
        <v>0</v>
      </c>
      <c r="AG30" s="19">
        <f t="shared" si="12"/>
        <v>0</v>
      </c>
      <c r="AH30" s="24">
        <v>11</v>
      </c>
      <c r="AI30" s="19">
        <f t="shared" si="13"/>
        <v>61.111111111111114</v>
      </c>
      <c r="AJ30" s="24">
        <v>0</v>
      </c>
      <c r="AK30" s="19">
        <f t="shared" si="14"/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1</v>
      </c>
      <c r="AU30" s="24">
        <v>0</v>
      </c>
      <c r="AV30" s="24">
        <v>0</v>
      </c>
      <c r="AW30" s="24">
        <v>0</v>
      </c>
      <c r="AX30" s="24">
        <v>0</v>
      </c>
      <c r="AY30" s="24">
        <v>1</v>
      </c>
      <c r="AZ30" s="24">
        <v>21</v>
      </c>
      <c r="BA30" s="24">
        <v>5</v>
      </c>
      <c r="BB30" s="28">
        <f t="shared" si="15"/>
        <v>23.809523809523807</v>
      </c>
      <c r="BC30" s="24">
        <v>0</v>
      </c>
      <c r="BD30" s="28">
        <f t="shared" si="16"/>
        <v>0</v>
      </c>
      <c r="BE30" s="22">
        <v>0</v>
      </c>
      <c r="BF30" s="29">
        <f t="shared" si="27"/>
        <v>0</v>
      </c>
      <c r="BG30" s="24">
        <v>1</v>
      </c>
      <c r="BH30" s="29">
        <f t="shared" si="18"/>
        <v>4.7619047619047619</v>
      </c>
      <c r="BI30" s="30">
        <f t="shared" si="28"/>
        <v>6</v>
      </c>
      <c r="BJ30" s="29">
        <f t="shared" si="20"/>
        <v>28.571428571428569</v>
      </c>
      <c r="BK30" s="24">
        <v>15</v>
      </c>
      <c r="BL30" s="19">
        <f t="shared" si="21"/>
        <v>71.428571428571431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75</v>
      </c>
      <c r="BY30" s="4"/>
    </row>
    <row r="31" spans="1:77" ht="14.25" customHeight="1">
      <c r="A31" s="174"/>
      <c r="B31" s="174"/>
      <c r="C31" s="32" t="s">
        <v>82</v>
      </c>
      <c r="D31" s="24">
        <v>12</v>
      </c>
      <c r="E31" s="27">
        <v>11</v>
      </c>
      <c r="F31" s="24">
        <v>7</v>
      </c>
      <c r="G31" s="19">
        <f t="shared" si="0"/>
        <v>58.333333333333336</v>
      </c>
      <c r="H31" s="24">
        <v>1</v>
      </c>
      <c r="I31" s="21">
        <f t="shared" si="1"/>
        <v>14.285714285714285</v>
      </c>
      <c r="J31" s="24">
        <v>0</v>
      </c>
      <c r="K31" s="23">
        <f t="shared" si="2"/>
        <v>0</v>
      </c>
      <c r="L31" s="24">
        <v>1</v>
      </c>
      <c r="M31" s="24">
        <v>0</v>
      </c>
      <c r="N31" s="24">
        <v>12</v>
      </c>
      <c r="O31" s="19">
        <f t="shared" si="3"/>
        <v>100</v>
      </c>
      <c r="P31" s="24">
        <v>0</v>
      </c>
      <c r="Q31" s="19">
        <f t="shared" si="4"/>
        <v>0</v>
      </c>
      <c r="R31" s="24">
        <v>12</v>
      </c>
      <c r="S31" s="19">
        <f t="shared" si="5"/>
        <v>100</v>
      </c>
      <c r="T31" s="24">
        <v>0</v>
      </c>
      <c r="U31" s="19">
        <f t="shared" si="6"/>
        <v>0</v>
      </c>
      <c r="V31" s="24">
        <v>12</v>
      </c>
      <c r="W31" s="19">
        <f t="shared" si="7"/>
        <v>100</v>
      </c>
      <c r="X31" s="24">
        <v>0</v>
      </c>
      <c r="Y31" s="19">
        <f t="shared" si="8"/>
        <v>0</v>
      </c>
      <c r="Z31" s="24">
        <v>12</v>
      </c>
      <c r="AA31" s="19">
        <f t="shared" si="9"/>
        <v>100</v>
      </c>
      <c r="AB31" s="24">
        <v>0</v>
      </c>
      <c r="AC31" s="19">
        <f t="shared" si="10"/>
        <v>0</v>
      </c>
      <c r="AD31" s="24">
        <v>12</v>
      </c>
      <c r="AE31" s="19">
        <f t="shared" si="11"/>
        <v>100</v>
      </c>
      <c r="AF31" s="24">
        <v>0</v>
      </c>
      <c r="AG31" s="19">
        <f t="shared" si="12"/>
        <v>0</v>
      </c>
      <c r="AH31" s="24">
        <v>12</v>
      </c>
      <c r="AI31" s="19">
        <f t="shared" si="13"/>
        <v>100</v>
      </c>
      <c r="AJ31" s="24">
        <v>0</v>
      </c>
      <c r="AK31" s="19">
        <f t="shared" si="14"/>
        <v>0</v>
      </c>
      <c r="AL31" s="24">
        <v>0</v>
      </c>
      <c r="AM31" s="24">
        <v>0</v>
      </c>
      <c r="AN31" s="24">
        <v>1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1</v>
      </c>
      <c r="AZ31" s="24">
        <v>8</v>
      </c>
      <c r="BA31" s="24">
        <v>5</v>
      </c>
      <c r="BB31" s="28">
        <f t="shared" si="15"/>
        <v>62.5</v>
      </c>
      <c r="BC31" s="24">
        <v>0</v>
      </c>
      <c r="BD31" s="28">
        <f t="shared" si="16"/>
        <v>0</v>
      </c>
      <c r="BE31" s="22">
        <v>0</v>
      </c>
      <c r="BF31" s="29">
        <f t="shared" si="27"/>
        <v>0</v>
      </c>
      <c r="BG31" s="24">
        <v>3</v>
      </c>
      <c r="BH31" s="29">
        <f t="shared" si="18"/>
        <v>37.5</v>
      </c>
      <c r="BI31" s="30">
        <f t="shared" si="28"/>
        <v>8</v>
      </c>
      <c r="BJ31" s="29">
        <f t="shared" si="20"/>
        <v>100</v>
      </c>
      <c r="BK31" s="24"/>
      <c r="BL31" s="19">
        <f t="shared" si="21"/>
        <v>0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75</v>
      </c>
      <c r="BY31" s="4"/>
    </row>
    <row r="32" spans="1:77" ht="14.25" customHeight="1">
      <c r="A32" s="175"/>
      <c r="B32" s="175"/>
      <c r="C32" s="32" t="s">
        <v>83</v>
      </c>
      <c r="D32" s="24">
        <v>12</v>
      </c>
      <c r="E32" s="27">
        <v>31</v>
      </c>
      <c r="F32" s="24">
        <v>13</v>
      </c>
      <c r="G32" s="19">
        <f t="shared" si="0"/>
        <v>108.33333333333333</v>
      </c>
      <c r="H32" s="24">
        <v>3</v>
      </c>
      <c r="I32" s="21">
        <f t="shared" si="1"/>
        <v>23.076923076923077</v>
      </c>
      <c r="J32" s="24">
        <v>0</v>
      </c>
      <c r="K32" s="23">
        <f t="shared" si="2"/>
        <v>0</v>
      </c>
      <c r="L32" s="24">
        <v>1</v>
      </c>
      <c r="M32" s="24">
        <v>0</v>
      </c>
      <c r="N32" s="24">
        <v>12</v>
      </c>
      <c r="O32" s="19">
        <f t="shared" si="3"/>
        <v>100</v>
      </c>
      <c r="P32" s="24">
        <v>2</v>
      </c>
      <c r="Q32" s="19">
        <f t="shared" si="4"/>
        <v>16.666666666666664</v>
      </c>
      <c r="R32" s="24">
        <v>13</v>
      </c>
      <c r="S32" s="19">
        <f t="shared" si="5"/>
        <v>108.33333333333333</v>
      </c>
      <c r="T32" s="24">
        <v>0</v>
      </c>
      <c r="U32" s="19">
        <f t="shared" si="6"/>
        <v>0</v>
      </c>
      <c r="V32" s="24">
        <v>11</v>
      </c>
      <c r="W32" s="19">
        <f t="shared" si="7"/>
        <v>91.666666666666657</v>
      </c>
      <c r="X32" s="24">
        <v>0</v>
      </c>
      <c r="Y32" s="19">
        <f t="shared" si="8"/>
        <v>0</v>
      </c>
      <c r="Z32" s="24">
        <v>11</v>
      </c>
      <c r="AA32" s="19">
        <f t="shared" si="9"/>
        <v>91.666666666666657</v>
      </c>
      <c r="AB32" s="24">
        <v>0</v>
      </c>
      <c r="AC32" s="19">
        <f t="shared" si="10"/>
        <v>0</v>
      </c>
      <c r="AD32" s="24">
        <v>11</v>
      </c>
      <c r="AE32" s="19">
        <f t="shared" si="11"/>
        <v>91.666666666666657</v>
      </c>
      <c r="AF32" s="24">
        <v>0</v>
      </c>
      <c r="AG32" s="19">
        <f t="shared" si="12"/>
        <v>0</v>
      </c>
      <c r="AH32" s="24">
        <v>11</v>
      </c>
      <c r="AI32" s="19">
        <f t="shared" si="13"/>
        <v>91.666666666666657</v>
      </c>
      <c r="AJ32" s="24">
        <v>0</v>
      </c>
      <c r="AK32" s="19">
        <f t="shared" si="14"/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2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20</v>
      </c>
      <c r="BA32" s="24">
        <v>5</v>
      </c>
      <c r="BB32" s="28">
        <f t="shared" si="15"/>
        <v>25</v>
      </c>
      <c r="BC32" s="24">
        <v>0</v>
      </c>
      <c r="BD32" s="28">
        <f t="shared" si="16"/>
        <v>0</v>
      </c>
      <c r="BE32" s="22">
        <v>0</v>
      </c>
      <c r="BF32" s="29">
        <f t="shared" si="27"/>
        <v>0</v>
      </c>
      <c r="BG32" s="24">
        <v>9</v>
      </c>
      <c r="BH32" s="29">
        <f t="shared" si="18"/>
        <v>45</v>
      </c>
      <c r="BI32" s="30">
        <f t="shared" si="28"/>
        <v>14</v>
      </c>
      <c r="BJ32" s="29">
        <f t="shared" si="20"/>
        <v>70</v>
      </c>
      <c r="BK32" s="24">
        <v>6</v>
      </c>
      <c r="BL32" s="19">
        <f t="shared" si="21"/>
        <v>30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41">SUM(D29:D32)</f>
        <v>65</v>
      </c>
      <c r="E33" s="36">
        <f t="shared" si="41"/>
        <v>83</v>
      </c>
      <c r="F33" s="36">
        <f t="shared" si="41"/>
        <v>41</v>
      </c>
      <c r="G33" s="19">
        <f t="shared" si="0"/>
        <v>63.076923076923073</v>
      </c>
      <c r="H33" s="36">
        <f>SUM(H29:H32)</f>
        <v>11</v>
      </c>
      <c r="I33" s="21">
        <f t="shared" si="1"/>
        <v>26.829268292682929</v>
      </c>
      <c r="J33" s="36">
        <f>SUM(J29:J32)</f>
        <v>0</v>
      </c>
      <c r="K33" s="23">
        <f t="shared" si="2"/>
        <v>0</v>
      </c>
      <c r="L33" s="36">
        <f t="shared" ref="L33:N33" si="42">SUM(L29:L32)</f>
        <v>6</v>
      </c>
      <c r="M33" s="36">
        <f t="shared" si="42"/>
        <v>0</v>
      </c>
      <c r="N33" s="36">
        <f t="shared" si="42"/>
        <v>68</v>
      </c>
      <c r="O33" s="19">
        <f t="shared" si="3"/>
        <v>104.61538461538463</v>
      </c>
      <c r="P33" s="36">
        <f>SUM(P29:P32)</f>
        <v>6</v>
      </c>
      <c r="Q33" s="19">
        <f t="shared" si="4"/>
        <v>8.8235294117647065</v>
      </c>
      <c r="R33" s="36">
        <f>SUM(R29:R32)</f>
        <v>46</v>
      </c>
      <c r="S33" s="19">
        <f t="shared" si="5"/>
        <v>70.769230769230774</v>
      </c>
      <c r="T33" s="36">
        <f>SUM(T29:T32)</f>
        <v>2</v>
      </c>
      <c r="U33" s="19">
        <f t="shared" si="6"/>
        <v>4.3478260869565215</v>
      </c>
      <c r="V33" s="36">
        <f>SUM(V29:V32)</f>
        <v>44</v>
      </c>
      <c r="W33" s="19">
        <f t="shared" si="7"/>
        <v>67.692307692307693</v>
      </c>
      <c r="X33" s="36">
        <f>SUM(X29:X32)</f>
        <v>0</v>
      </c>
      <c r="Y33" s="19">
        <f t="shared" si="8"/>
        <v>0</v>
      </c>
      <c r="Z33" s="36">
        <f>SUM(Z29:Z32)</f>
        <v>44</v>
      </c>
      <c r="AA33" s="19">
        <f t="shared" si="9"/>
        <v>67.692307692307693</v>
      </c>
      <c r="AB33" s="36">
        <f>SUM(AB29:AB32)</f>
        <v>0</v>
      </c>
      <c r="AC33" s="19">
        <f t="shared" si="10"/>
        <v>0</v>
      </c>
      <c r="AD33" s="36">
        <f>SUM(AD29:AD32)</f>
        <v>44</v>
      </c>
      <c r="AE33" s="19">
        <f t="shared" si="11"/>
        <v>67.692307692307693</v>
      </c>
      <c r="AF33" s="36">
        <f>SUM(AF29:AF32)</f>
        <v>0</v>
      </c>
      <c r="AG33" s="19">
        <f t="shared" si="12"/>
        <v>0</v>
      </c>
      <c r="AH33" s="36">
        <f>SUM(AH29:AH32)</f>
        <v>44</v>
      </c>
      <c r="AI33" s="19">
        <f t="shared" si="13"/>
        <v>67.692307692307693</v>
      </c>
      <c r="AJ33" s="36">
        <f>SUM(AJ29:AJ32)</f>
        <v>0</v>
      </c>
      <c r="AK33" s="19">
        <f t="shared" si="14"/>
        <v>0</v>
      </c>
      <c r="AL33" s="36">
        <f t="shared" ref="AL33:BA33" si="43">SUM(AL29:AL32)</f>
        <v>0</v>
      </c>
      <c r="AM33" s="36">
        <f t="shared" si="43"/>
        <v>0</v>
      </c>
      <c r="AN33" s="36">
        <f t="shared" si="43"/>
        <v>1</v>
      </c>
      <c r="AO33" s="36">
        <f t="shared" si="43"/>
        <v>0</v>
      </c>
      <c r="AP33" s="36">
        <f t="shared" si="43"/>
        <v>0</v>
      </c>
      <c r="AQ33" s="36">
        <f t="shared" si="43"/>
        <v>0</v>
      </c>
      <c r="AR33" s="36">
        <f t="shared" si="43"/>
        <v>6</v>
      </c>
      <c r="AS33" s="36">
        <f t="shared" si="43"/>
        <v>0</v>
      </c>
      <c r="AT33" s="36">
        <f t="shared" si="43"/>
        <v>1</v>
      </c>
      <c r="AU33" s="36">
        <f t="shared" si="43"/>
        <v>0</v>
      </c>
      <c r="AV33" s="36">
        <f t="shared" si="43"/>
        <v>0</v>
      </c>
      <c r="AW33" s="36">
        <f t="shared" si="43"/>
        <v>0</v>
      </c>
      <c r="AX33" s="36">
        <f t="shared" si="43"/>
        <v>0</v>
      </c>
      <c r="AY33" s="36">
        <f t="shared" si="43"/>
        <v>2</v>
      </c>
      <c r="AZ33" s="36">
        <f t="shared" si="43"/>
        <v>75</v>
      </c>
      <c r="BA33" s="36">
        <f t="shared" si="43"/>
        <v>21</v>
      </c>
      <c r="BB33" s="28">
        <f t="shared" si="15"/>
        <v>28.000000000000004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27"/>
        <v>0</v>
      </c>
      <c r="BG33" s="36">
        <f>SUM(BG29:BG32)</f>
        <v>25</v>
      </c>
      <c r="BH33" s="29">
        <f t="shared" si="18"/>
        <v>33.333333333333329</v>
      </c>
      <c r="BI33" s="30">
        <f t="shared" si="28"/>
        <v>46</v>
      </c>
      <c r="BJ33" s="29">
        <f t="shared" si="20"/>
        <v>61.333333333333329</v>
      </c>
      <c r="BK33" s="36">
        <f>SUM(BK29:BK32)</f>
        <v>29</v>
      </c>
      <c r="BL33" s="19">
        <f t="shared" si="21"/>
        <v>38.666666666666664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98">
        <v>6</v>
      </c>
      <c r="B34" s="198" t="s">
        <v>84</v>
      </c>
      <c r="C34" s="32" t="s">
        <v>85</v>
      </c>
      <c r="D34" s="24">
        <v>52</v>
      </c>
      <c r="E34" s="27">
        <v>68</v>
      </c>
      <c r="F34" s="24">
        <v>28</v>
      </c>
      <c r="G34" s="19">
        <f t="shared" si="0"/>
        <v>53.846153846153847</v>
      </c>
      <c r="H34" s="24">
        <v>6</v>
      </c>
      <c r="I34" s="21">
        <f t="shared" si="1"/>
        <v>21.428571428571427</v>
      </c>
      <c r="J34" s="24"/>
      <c r="K34" s="23">
        <f t="shared" si="2"/>
        <v>0</v>
      </c>
      <c r="L34" s="24">
        <v>4</v>
      </c>
      <c r="M34" s="24"/>
      <c r="N34" s="24">
        <v>29</v>
      </c>
      <c r="O34" s="19">
        <f t="shared" si="3"/>
        <v>55.769230769230774</v>
      </c>
      <c r="P34" s="24">
        <v>4</v>
      </c>
      <c r="Q34" s="19">
        <f t="shared" si="4"/>
        <v>13.793103448275861</v>
      </c>
      <c r="R34" s="24">
        <v>27</v>
      </c>
      <c r="S34" s="19">
        <f t="shared" si="5"/>
        <v>51.923076923076927</v>
      </c>
      <c r="T34" s="24">
        <v>4</v>
      </c>
      <c r="U34" s="19">
        <f t="shared" si="6"/>
        <v>14.814814814814813</v>
      </c>
      <c r="V34" s="24">
        <v>29</v>
      </c>
      <c r="W34" s="19">
        <f t="shared" si="7"/>
        <v>55.769230769230774</v>
      </c>
      <c r="X34" s="24">
        <v>1</v>
      </c>
      <c r="Y34" s="19">
        <f t="shared" si="8"/>
        <v>3.4482758620689653</v>
      </c>
      <c r="Z34" s="24">
        <v>35</v>
      </c>
      <c r="AA34" s="19">
        <f t="shared" si="9"/>
        <v>67.307692307692307</v>
      </c>
      <c r="AB34" s="24"/>
      <c r="AC34" s="19">
        <f t="shared" si="10"/>
        <v>0</v>
      </c>
      <c r="AD34" s="24">
        <v>35</v>
      </c>
      <c r="AE34" s="19">
        <f t="shared" si="11"/>
        <v>67.307692307692307</v>
      </c>
      <c r="AF34" s="24">
        <v>1</v>
      </c>
      <c r="AG34" s="19">
        <f t="shared" si="12"/>
        <v>2.8571428571428572</v>
      </c>
      <c r="AH34" s="24">
        <v>35</v>
      </c>
      <c r="AI34" s="19">
        <f t="shared" si="13"/>
        <v>67.307692307692307</v>
      </c>
      <c r="AJ34" s="24"/>
      <c r="AK34" s="19">
        <f t="shared" si="14"/>
        <v>0</v>
      </c>
      <c r="AL34" s="24"/>
      <c r="AM34" s="24">
        <v>3</v>
      </c>
      <c r="AN34" s="24">
        <v>1</v>
      </c>
      <c r="AO34" s="24"/>
      <c r="AP34" s="24">
        <v>1</v>
      </c>
      <c r="AQ34" s="24"/>
      <c r="AR34" s="24">
        <v>5</v>
      </c>
      <c r="AS34" s="24"/>
      <c r="AT34" s="24"/>
      <c r="AU34" s="24"/>
      <c r="AV34" s="24"/>
      <c r="AW34" s="24">
        <v>1</v>
      </c>
      <c r="AX34" s="24"/>
      <c r="AY34" s="24">
        <v>7</v>
      </c>
      <c r="AZ34" s="24">
        <v>99</v>
      </c>
      <c r="BA34" s="24">
        <v>29</v>
      </c>
      <c r="BB34" s="28">
        <f t="shared" si="15"/>
        <v>29.292929292929294</v>
      </c>
      <c r="BC34" s="24"/>
      <c r="BD34" s="28">
        <f t="shared" si="16"/>
        <v>0</v>
      </c>
      <c r="BE34" s="22"/>
      <c r="BF34" s="29">
        <f t="shared" si="27"/>
        <v>0</v>
      </c>
      <c r="BG34" s="24">
        <v>33</v>
      </c>
      <c r="BH34" s="29">
        <f t="shared" si="18"/>
        <v>33.333333333333329</v>
      </c>
      <c r="BI34" s="30">
        <f t="shared" si="28"/>
        <v>62</v>
      </c>
      <c r="BJ34" s="29">
        <f t="shared" si="20"/>
        <v>62.62626262626263</v>
      </c>
      <c r="BK34" s="24">
        <v>36</v>
      </c>
      <c r="BL34" s="19">
        <f t="shared" si="21"/>
        <v>36.363636363636367</v>
      </c>
      <c r="BM34" s="24"/>
      <c r="BN34" s="19">
        <f t="shared" si="22"/>
        <v>0</v>
      </c>
      <c r="BO34" s="24"/>
      <c r="BP34" s="19">
        <f t="shared" si="23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>
        <v>1</v>
      </c>
      <c r="BV34" s="19">
        <f t="shared" si="26"/>
        <v>1.0101010101010102</v>
      </c>
      <c r="BW34" s="4" t="s">
        <v>61</v>
      </c>
      <c r="BX34" s="31">
        <f>SUM(AL36:AY36)+AB36+AF36+AJ36</f>
        <v>26</v>
      </c>
      <c r="BY34" s="4"/>
    </row>
    <row r="35" spans="1:77" ht="14.25" customHeight="1">
      <c r="A35" s="175"/>
      <c r="B35" s="175"/>
      <c r="C35" s="32" t="s">
        <v>86</v>
      </c>
      <c r="D35" s="24">
        <v>10</v>
      </c>
      <c r="E35" s="27">
        <v>10</v>
      </c>
      <c r="F35" s="24">
        <v>7</v>
      </c>
      <c r="G35" s="19">
        <f t="shared" si="0"/>
        <v>70</v>
      </c>
      <c r="H35" s="24">
        <v>0</v>
      </c>
      <c r="I35" s="21">
        <f t="shared" si="1"/>
        <v>0</v>
      </c>
      <c r="J35" s="24"/>
      <c r="K35" s="23">
        <f t="shared" si="2"/>
        <v>0</v>
      </c>
      <c r="L35" s="24">
        <v>0</v>
      </c>
      <c r="M35" s="24"/>
      <c r="N35" s="24">
        <v>10</v>
      </c>
      <c r="O35" s="19">
        <f t="shared" si="3"/>
        <v>100</v>
      </c>
      <c r="P35" s="24">
        <v>1</v>
      </c>
      <c r="Q35" s="19">
        <f t="shared" si="4"/>
        <v>10</v>
      </c>
      <c r="R35" s="24">
        <v>4</v>
      </c>
      <c r="S35" s="19">
        <f t="shared" si="5"/>
        <v>40</v>
      </c>
      <c r="T35" s="24">
        <v>1</v>
      </c>
      <c r="U35" s="19">
        <f t="shared" si="6"/>
        <v>25</v>
      </c>
      <c r="V35" s="24">
        <v>3</v>
      </c>
      <c r="W35" s="19">
        <f t="shared" si="7"/>
        <v>30</v>
      </c>
      <c r="X35" s="24"/>
      <c r="Y35" s="19">
        <f t="shared" si="8"/>
        <v>0</v>
      </c>
      <c r="Z35" s="24">
        <v>4</v>
      </c>
      <c r="AA35" s="19">
        <f t="shared" si="9"/>
        <v>40</v>
      </c>
      <c r="AB35" s="24"/>
      <c r="AC35" s="19">
        <f t="shared" si="10"/>
        <v>0</v>
      </c>
      <c r="AD35" s="24">
        <v>4</v>
      </c>
      <c r="AE35" s="19">
        <f t="shared" si="11"/>
        <v>40</v>
      </c>
      <c r="AF35" s="24"/>
      <c r="AG35" s="19">
        <f t="shared" si="12"/>
        <v>0</v>
      </c>
      <c r="AH35" s="24">
        <v>4</v>
      </c>
      <c r="AI35" s="19">
        <f t="shared" si="13"/>
        <v>40</v>
      </c>
      <c r="AJ35" s="24"/>
      <c r="AK35" s="19">
        <f t="shared" si="14"/>
        <v>0</v>
      </c>
      <c r="AL35" s="24"/>
      <c r="AM35" s="24"/>
      <c r="AN35" s="24"/>
      <c r="AO35" s="24"/>
      <c r="AP35" s="24"/>
      <c r="AQ35" s="24"/>
      <c r="AR35" s="24">
        <v>4</v>
      </c>
      <c r="AS35" s="24"/>
      <c r="AT35" s="24"/>
      <c r="AU35" s="24"/>
      <c r="AV35" s="24"/>
      <c r="AW35" s="24"/>
      <c r="AX35" s="24"/>
      <c r="AY35" s="24">
        <v>3</v>
      </c>
      <c r="AZ35" s="24">
        <v>12</v>
      </c>
      <c r="BA35" s="24">
        <v>4</v>
      </c>
      <c r="BB35" s="28">
        <f t="shared" si="15"/>
        <v>33.333333333333329</v>
      </c>
      <c r="BC35" s="24"/>
      <c r="BD35" s="28">
        <f t="shared" si="16"/>
        <v>0</v>
      </c>
      <c r="BE35" s="22">
        <v>1</v>
      </c>
      <c r="BF35" s="29">
        <f t="shared" si="27"/>
        <v>8.3333333333333321</v>
      </c>
      <c r="BG35" s="24"/>
      <c r="BH35" s="29">
        <f t="shared" si="18"/>
        <v>0</v>
      </c>
      <c r="BI35" s="30">
        <f t="shared" si="28"/>
        <v>5</v>
      </c>
      <c r="BJ35" s="29">
        <f t="shared" si="20"/>
        <v>41.666666666666671</v>
      </c>
      <c r="BK35" s="24">
        <v>7</v>
      </c>
      <c r="BL35" s="19">
        <f t="shared" si="21"/>
        <v>58.333333333333336</v>
      </c>
      <c r="BM35" s="24"/>
      <c r="BN35" s="19">
        <f t="shared" si="22"/>
        <v>0</v>
      </c>
      <c r="BO35" s="24"/>
      <c r="BP35" s="19">
        <f t="shared" si="23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110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4">SUM(D34:D35)</f>
        <v>62</v>
      </c>
      <c r="E36" s="36">
        <f t="shared" si="44"/>
        <v>78</v>
      </c>
      <c r="F36" s="36">
        <f t="shared" si="44"/>
        <v>35</v>
      </c>
      <c r="G36" s="19">
        <f t="shared" si="0"/>
        <v>56.451612903225815</v>
      </c>
      <c r="H36" s="36">
        <f>SUM(H34:H35)</f>
        <v>6</v>
      </c>
      <c r="I36" s="21">
        <f t="shared" si="1"/>
        <v>17.142857142857142</v>
      </c>
      <c r="J36" s="36">
        <f>SUM(J34:J35)</f>
        <v>0</v>
      </c>
      <c r="K36" s="23">
        <f t="shared" si="2"/>
        <v>0</v>
      </c>
      <c r="L36" s="36">
        <f t="shared" ref="L36:N36" si="45">SUM(L34:L35)</f>
        <v>4</v>
      </c>
      <c r="M36" s="36">
        <f t="shared" si="45"/>
        <v>0</v>
      </c>
      <c r="N36" s="36">
        <f t="shared" si="45"/>
        <v>39</v>
      </c>
      <c r="O36" s="19">
        <f t="shared" si="3"/>
        <v>62.903225806451616</v>
      </c>
      <c r="P36" s="36">
        <f>SUM(P34:P35)</f>
        <v>5</v>
      </c>
      <c r="Q36" s="19">
        <f t="shared" si="4"/>
        <v>12.820512820512819</v>
      </c>
      <c r="R36" s="36">
        <f>SUM(R34:R35)</f>
        <v>31</v>
      </c>
      <c r="S36" s="19">
        <f t="shared" si="5"/>
        <v>50</v>
      </c>
      <c r="T36" s="36">
        <f>SUM(T34:T35)</f>
        <v>5</v>
      </c>
      <c r="U36" s="19">
        <f t="shared" si="6"/>
        <v>16.129032258064516</v>
      </c>
      <c r="V36" s="36">
        <f>SUM(V34:V35)</f>
        <v>32</v>
      </c>
      <c r="W36" s="19">
        <f t="shared" si="7"/>
        <v>51.612903225806448</v>
      </c>
      <c r="X36" s="36">
        <f>SUM(X34:X35)</f>
        <v>1</v>
      </c>
      <c r="Y36" s="19">
        <f t="shared" si="8"/>
        <v>3.125</v>
      </c>
      <c r="Z36" s="36">
        <f>SUM(Z34:Z35)</f>
        <v>39</v>
      </c>
      <c r="AA36" s="19">
        <f t="shared" si="9"/>
        <v>62.903225806451616</v>
      </c>
      <c r="AB36" s="36">
        <f>SUM(AB34:AB35)</f>
        <v>0</v>
      </c>
      <c r="AC36" s="19">
        <f t="shared" si="10"/>
        <v>0</v>
      </c>
      <c r="AD36" s="36">
        <f>SUM(AD34:AD35)</f>
        <v>39</v>
      </c>
      <c r="AE36" s="19">
        <f t="shared" si="11"/>
        <v>62.903225806451616</v>
      </c>
      <c r="AF36" s="36">
        <f>SUM(AF34:AF35)</f>
        <v>1</v>
      </c>
      <c r="AG36" s="19">
        <f t="shared" si="12"/>
        <v>2.5641025641025639</v>
      </c>
      <c r="AH36" s="36">
        <f>SUM(AH34:AH35)</f>
        <v>39</v>
      </c>
      <c r="AI36" s="19">
        <f t="shared" si="13"/>
        <v>62.903225806451616</v>
      </c>
      <c r="AJ36" s="36">
        <f>SUM(AJ34:AJ35)</f>
        <v>0</v>
      </c>
      <c r="AK36" s="19">
        <f t="shared" si="14"/>
        <v>0</v>
      </c>
      <c r="AL36" s="36">
        <f t="shared" ref="AL36:BA36" si="46">SUM(AL34:AL35)</f>
        <v>0</v>
      </c>
      <c r="AM36" s="36">
        <f t="shared" si="46"/>
        <v>3</v>
      </c>
      <c r="AN36" s="36">
        <f t="shared" si="46"/>
        <v>1</v>
      </c>
      <c r="AO36" s="36">
        <f t="shared" si="46"/>
        <v>0</v>
      </c>
      <c r="AP36" s="36">
        <f t="shared" si="46"/>
        <v>1</v>
      </c>
      <c r="AQ36" s="36">
        <f t="shared" si="46"/>
        <v>0</v>
      </c>
      <c r="AR36" s="36">
        <f t="shared" si="46"/>
        <v>9</v>
      </c>
      <c r="AS36" s="36">
        <f t="shared" si="46"/>
        <v>0</v>
      </c>
      <c r="AT36" s="36">
        <f t="shared" si="46"/>
        <v>0</v>
      </c>
      <c r="AU36" s="36">
        <f t="shared" si="46"/>
        <v>0</v>
      </c>
      <c r="AV36" s="36">
        <f t="shared" si="46"/>
        <v>0</v>
      </c>
      <c r="AW36" s="36">
        <f t="shared" si="46"/>
        <v>1</v>
      </c>
      <c r="AX36" s="36">
        <f t="shared" si="46"/>
        <v>0</v>
      </c>
      <c r="AY36" s="36">
        <f t="shared" si="46"/>
        <v>10</v>
      </c>
      <c r="AZ36" s="36">
        <f t="shared" si="46"/>
        <v>111</v>
      </c>
      <c r="BA36" s="36">
        <f t="shared" si="46"/>
        <v>33</v>
      </c>
      <c r="BB36" s="28">
        <f t="shared" si="15"/>
        <v>29.72972972972973</v>
      </c>
      <c r="BC36" s="36">
        <f>SUM(BC34:BC35)</f>
        <v>0</v>
      </c>
      <c r="BD36" s="28">
        <f t="shared" si="16"/>
        <v>0</v>
      </c>
      <c r="BE36" s="36">
        <f>SUM(BE34:BE35)</f>
        <v>1</v>
      </c>
      <c r="BF36" s="29">
        <f t="shared" si="27"/>
        <v>0.90090090090090091</v>
      </c>
      <c r="BG36" s="36">
        <f>SUM(BG34:BG35)</f>
        <v>33</v>
      </c>
      <c r="BH36" s="29">
        <f t="shared" si="18"/>
        <v>29.72972972972973</v>
      </c>
      <c r="BI36" s="30">
        <f t="shared" si="28"/>
        <v>67</v>
      </c>
      <c r="BJ36" s="29">
        <f t="shared" si="20"/>
        <v>60.360360360360367</v>
      </c>
      <c r="BK36" s="36">
        <f>SUM(BK34:BK35)</f>
        <v>43</v>
      </c>
      <c r="BL36" s="19">
        <f t="shared" si="21"/>
        <v>38.738738738738739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1</v>
      </c>
      <c r="BV36" s="19">
        <f t="shared" si="26"/>
        <v>0.90090090090090091</v>
      </c>
      <c r="BW36" s="4" t="s">
        <v>65</v>
      </c>
      <c r="BX36" s="31">
        <f>BI36+BK36+BM36+BO36+BQ36+BS36+BU36</f>
        <v>111</v>
      </c>
      <c r="BY36" s="4"/>
    </row>
    <row r="37" spans="1:77" ht="14.25" customHeight="1">
      <c r="A37" s="198">
        <v>7</v>
      </c>
      <c r="B37" s="199" t="s">
        <v>87</v>
      </c>
      <c r="C37" s="32" t="s">
        <v>88</v>
      </c>
      <c r="D37" s="24">
        <v>10</v>
      </c>
      <c r="E37" s="27">
        <v>19</v>
      </c>
      <c r="F37" s="24">
        <v>9</v>
      </c>
      <c r="G37" s="19">
        <f t="shared" si="0"/>
        <v>90</v>
      </c>
      <c r="H37" s="24">
        <v>9</v>
      </c>
      <c r="I37" s="21">
        <f t="shared" si="1"/>
        <v>100</v>
      </c>
      <c r="J37" s="24">
        <v>0</v>
      </c>
      <c r="K37" s="23">
        <f t="shared" si="2"/>
        <v>0</v>
      </c>
      <c r="L37" s="24">
        <v>1</v>
      </c>
      <c r="M37" s="24">
        <v>0</v>
      </c>
      <c r="N37" s="24">
        <v>9</v>
      </c>
      <c r="O37" s="19">
        <f t="shared" si="3"/>
        <v>90</v>
      </c>
      <c r="P37" s="24">
        <v>0</v>
      </c>
      <c r="Q37" s="19">
        <f t="shared" si="4"/>
        <v>0</v>
      </c>
      <c r="R37" s="24">
        <v>9</v>
      </c>
      <c r="S37" s="19">
        <f t="shared" si="5"/>
        <v>90</v>
      </c>
      <c r="T37" s="24">
        <v>0</v>
      </c>
      <c r="U37" s="19">
        <f t="shared" si="6"/>
        <v>0</v>
      </c>
      <c r="V37" s="24">
        <v>9</v>
      </c>
      <c r="W37" s="19">
        <f t="shared" si="7"/>
        <v>90</v>
      </c>
      <c r="X37" s="24">
        <v>0</v>
      </c>
      <c r="Y37" s="19">
        <f t="shared" si="8"/>
        <v>0</v>
      </c>
      <c r="Z37" s="24">
        <v>9</v>
      </c>
      <c r="AA37" s="19">
        <f t="shared" si="9"/>
        <v>90</v>
      </c>
      <c r="AB37" s="24">
        <v>0</v>
      </c>
      <c r="AC37" s="19">
        <f t="shared" si="10"/>
        <v>0</v>
      </c>
      <c r="AD37" s="24">
        <v>9</v>
      </c>
      <c r="AE37" s="19">
        <f t="shared" si="11"/>
        <v>90</v>
      </c>
      <c r="AF37" s="24">
        <v>0</v>
      </c>
      <c r="AG37" s="19">
        <f t="shared" si="12"/>
        <v>0</v>
      </c>
      <c r="AH37" s="24">
        <v>9</v>
      </c>
      <c r="AI37" s="19">
        <f t="shared" si="13"/>
        <v>90</v>
      </c>
      <c r="AJ37" s="24">
        <v>0</v>
      </c>
      <c r="AK37" s="19">
        <f t="shared" si="14"/>
        <v>0</v>
      </c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>
        <v>2</v>
      </c>
      <c r="AZ37" s="24">
        <v>13</v>
      </c>
      <c r="BA37" s="24">
        <v>2</v>
      </c>
      <c r="BB37" s="28">
        <f t="shared" si="15"/>
        <v>15.384615384615385</v>
      </c>
      <c r="BC37" s="24"/>
      <c r="BD37" s="28">
        <f t="shared" si="16"/>
        <v>0</v>
      </c>
      <c r="BE37" s="22"/>
      <c r="BF37" s="29">
        <f t="shared" si="27"/>
        <v>0</v>
      </c>
      <c r="BG37" s="24">
        <v>8</v>
      </c>
      <c r="BH37" s="29">
        <f t="shared" si="18"/>
        <v>61.53846153846154</v>
      </c>
      <c r="BI37" s="30">
        <f t="shared" si="28"/>
        <v>10</v>
      </c>
      <c r="BJ37" s="29">
        <f t="shared" si="20"/>
        <v>76.923076923076934</v>
      </c>
      <c r="BK37" s="24">
        <v>3</v>
      </c>
      <c r="BL37" s="19">
        <f t="shared" si="21"/>
        <v>23.076923076923077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7</v>
      </c>
      <c r="BY37" s="4"/>
    </row>
    <row r="38" spans="1:77" ht="14.25" customHeight="1">
      <c r="A38" s="174"/>
      <c r="B38" s="174"/>
      <c r="C38" s="32" t="s">
        <v>89</v>
      </c>
      <c r="D38" s="24">
        <v>30</v>
      </c>
      <c r="E38" s="27">
        <v>17</v>
      </c>
      <c r="F38" s="24">
        <v>30</v>
      </c>
      <c r="G38" s="19">
        <f t="shared" si="0"/>
        <v>100</v>
      </c>
      <c r="H38" s="24">
        <v>7</v>
      </c>
      <c r="I38" s="21">
        <f t="shared" si="1"/>
        <v>23.333333333333332</v>
      </c>
      <c r="J38" s="24">
        <v>0</v>
      </c>
      <c r="K38" s="23">
        <f t="shared" si="2"/>
        <v>0</v>
      </c>
      <c r="L38" s="24">
        <v>1</v>
      </c>
      <c r="M38" s="24">
        <v>0</v>
      </c>
      <c r="N38" s="24">
        <v>30</v>
      </c>
      <c r="O38" s="19">
        <f t="shared" si="3"/>
        <v>100</v>
      </c>
      <c r="P38" s="24">
        <v>4</v>
      </c>
      <c r="Q38" s="19">
        <f t="shared" si="4"/>
        <v>13.333333333333334</v>
      </c>
      <c r="R38" s="24">
        <v>30</v>
      </c>
      <c r="S38" s="19">
        <f t="shared" si="5"/>
        <v>100</v>
      </c>
      <c r="T38" s="24">
        <v>3</v>
      </c>
      <c r="U38" s="19">
        <f t="shared" si="6"/>
        <v>10</v>
      </c>
      <c r="V38" s="24">
        <v>30</v>
      </c>
      <c r="W38" s="19">
        <f t="shared" si="7"/>
        <v>100</v>
      </c>
      <c r="X38" s="24">
        <v>2</v>
      </c>
      <c r="Y38" s="19">
        <f t="shared" si="8"/>
        <v>6.666666666666667</v>
      </c>
      <c r="Z38" s="24">
        <v>30</v>
      </c>
      <c r="AA38" s="19">
        <f t="shared" si="9"/>
        <v>100</v>
      </c>
      <c r="AB38" s="24">
        <v>0</v>
      </c>
      <c r="AC38" s="19">
        <f t="shared" si="10"/>
        <v>0</v>
      </c>
      <c r="AD38" s="24">
        <v>30</v>
      </c>
      <c r="AE38" s="19">
        <f t="shared" si="11"/>
        <v>100</v>
      </c>
      <c r="AF38" s="24">
        <v>0</v>
      </c>
      <c r="AG38" s="19">
        <f t="shared" si="12"/>
        <v>0</v>
      </c>
      <c r="AH38" s="24">
        <v>30</v>
      </c>
      <c r="AI38" s="19">
        <f t="shared" si="13"/>
        <v>100</v>
      </c>
      <c r="AJ38" s="24"/>
      <c r="AK38" s="19">
        <f t="shared" si="14"/>
        <v>0</v>
      </c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>
        <v>5</v>
      </c>
      <c r="AZ38" s="24">
        <v>27</v>
      </c>
      <c r="BA38" s="24">
        <v>8</v>
      </c>
      <c r="BB38" s="28">
        <f t="shared" si="15"/>
        <v>29.629629629629626</v>
      </c>
      <c r="BC38" s="24"/>
      <c r="BD38" s="28">
        <f t="shared" si="16"/>
        <v>0</v>
      </c>
      <c r="BE38" s="22"/>
      <c r="BF38" s="29">
        <f t="shared" si="27"/>
        <v>0</v>
      </c>
      <c r="BG38" s="24">
        <v>12</v>
      </c>
      <c r="BH38" s="29">
        <f t="shared" si="18"/>
        <v>44.444444444444443</v>
      </c>
      <c r="BI38" s="30">
        <f t="shared" si="28"/>
        <v>20</v>
      </c>
      <c r="BJ38" s="29">
        <f t="shared" si="20"/>
        <v>74.074074074074076</v>
      </c>
      <c r="BK38" s="24">
        <v>7</v>
      </c>
      <c r="BL38" s="19">
        <f t="shared" si="21"/>
        <v>25.925925925925924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61</v>
      </c>
      <c r="BY38" s="4"/>
    </row>
    <row r="39" spans="1:77" ht="14.25" customHeight="1">
      <c r="A39" s="174"/>
      <c r="B39" s="174"/>
      <c r="C39" s="32" t="s">
        <v>90</v>
      </c>
      <c r="D39" s="24">
        <v>16</v>
      </c>
      <c r="E39" s="27">
        <v>11</v>
      </c>
      <c r="F39" s="24">
        <v>12</v>
      </c>
      <c r="G39" s="19">
        <f t="shared" si="0"/>
        <v>75</v>
      </c>
      <c r="H39" s="24">
        <v>0</v>
      </c>
      <c r="I39" s="21">
        <f t="shared" si="1"/>
        <v>0</v>
      </c>
      <c r="J39" s="24">
        <v>0</v>
      </c>
      <c r="K39" s="23">
        <f t="shared" si="2"/>
        <v>0</v>
      </c>
      <c r="L39" s="24">
        <v>0</v>
      </c>
      <c r="M39" s="24"/>
      <c r="N39" s="24">
        <v>16</v>
      </c>
      <c r="O39" s="19">
        <f t="shared" si="3"/>
        <v>100</v>
      </c>
      <c r="P39" s="24">
        <v>0</v>
      </c>
      <c r="Q39" s="19">
        <f t="shared" si="4"/>
        <v>0</v>
      </c>
      <c r="R39" s="24">
        <v>12</v>
      </c>
      <c r="S39" s="19">
        <f t="shared" si="5"/>
        <v>75</v>
      </c>
      <c r="T39" s="24">
        <v>0</v>
      </c>
      <c r="U39" s="19">
        <f t="shared" si="6"/>
        <v>0</v>
      </c>
      <c r="V39" s="24">
        <v>12</v>
      </c>
      <c r="W39" s="19">
        <f t="shared" si="7"/>
        <v>75</v>
      </c>
      <c r="X39" s="24">
        <v>0</v>
      </c>
      <c r="Y39" s="19">
        <f t="shared" si="8"/>
        <v>0</v>
      </c>
      <c r="Z39" s="24">
        <v>12</v>
      </c>
      <c r="AA39" s="19">
        <f t="shared" si="9"/>
        <v>75</v>
      </c>
      <c r="AB39" s="24">
        <v>0</v>
      </c>
      <c r="AC39" s="19">
        <f t="shared" si="10"/>
        <v>0</v>
      </c>
      <c r="AD39" s="24">
        <v>12</v>
      </c>
      <c r="AE39" s="19">
        <f t="shared" si="11"/>
        <v>75</v>
      </c>
      <c r="AF39" s="24">
        <v>0</v>
      </c>
      <c r="AG39" s="19">
        <f t="shared" si="12"/>
        <v>0</v>
      </c>
      <c r="AH39" s="24">
        <v>12</v>
      </c>
      <c r="AI39" s="19">
        <f t="shared" si="13"/>
        <v>75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>
        <v>10</v>
      </c>
      <c r="BA39" s="24">
        <v>3</v>
      </c>
      <c r="BB39" s="28">
        <f t="shared" si="15"/>
        <v>30</v>
      </c>
      <c r="BC39" s="24"/>
      <c r="BD39" s="28">
        <f t="shared" si="16"/>
        <v>0</v>
      </c>
      <c r="BE39" s="22"/>
      <c r="BF39" s="29">
        <f t="shared" si="27"/>
        <v>0</v>
      </c>
      <c r="BG39" s="24">
        <v>4</v>
      </c>
      <c r="BH39" s="29">
        <f t="shared" si="18"/>
        <v>40</v>
      </c>
      <c r="BI39" s="30">
        <f t="shared" si="28"/>
        <v>7</v>
      </c>
      <c r="BJ39" s="29">
        <f t="shared" si="20"/>
        <v>70</v>
      </c>
      <c r="BK39" s="24">
        <v>3</v>
      </c>
      <c r="BL39" s="19">
        <f t="shared" si="21"/>
        <v>30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61</v>
      </c>
      <c r="BY39" s="4"/>
    </row>
    <row r="40" spans="1:77" ht="14.25" customHeight="1">
      <c r="A40" s="175"/>
      <c r="B40" s="175"/>
      <c r="C40" s="32" t="s">
        <v>91</v>
      </c>
      <c r="D40" s="24">
        <v>6</v>
      </c>
      <c r="E40" s="27">
        <v>13</v>
      </c>
      <c r="F40" s="24">
        <v>0</v>
      </c>
      <c r="G40" s="19">
        <f t="shared" si="0"/>
        <v>0</v>
      </c>
      <c r="H40" s="24">
        <v>0</v>
      </c>
      <c r="I40" s="21" t="e">
        <f t="shared" si="1"/>
        <v>#DIV/0!</v>
      </c>
      <c r="J40" s="24"/>
      <c r="K40" s="23" t="e">
        <f t="shared" si="2"/>
        <v>#DIV/0!</v>
      </c>
      <c r="L40" s="24">
        <v>0</v>
      </c>
      <c r="M40" s="24"/>
      <c r="N40" s="24">
        <v>6</v>
      </c>
      <c r="O40" s="19">
        <f t="shared" si="3"/>
        <v>100</v>
      </c>
      <c r="P40" s="24">
        <v>0</v>
      </c>
      <c r="Q40" s="19">
        <f t="shared" si="4"/>
        <v>0</v>
      </c>
      <c r="R40" s="24">
        <v>0</v>
      </c>
      <c r="S40" s="19">
        <f t="shared" si="5"/>
        <v>0</v>
      </c>
      <c r="T40" s="24">
        <v>0</v>
      </c>
      <c r="U40" s="19" t="e">
        <f t="shared" si="6"/>
        <v>#DIV/0!</v>
      </c>
      <c r="V40" s="24">
        <v>0</v>
      </c>
      <c r="W40" s="19">
        <f t="shared" si="7"/>
        <v>0</v>
      </c>
      <c r="X40" s="24">
        <v>0</v>
      </c>
      <c r="Y40" s="19" t="e">
        <f t="shared" si="8"/>
        <v>#DIV/0!</v>
      </c>
      <c r="Z40" s="24">
        <v>0</v>
      </c>
      <c r="AA40" s="19">
        <f t="shared" si="9"/>
        <v>0</v>
      </c>
      <c r="AB40" s="24">
        <v>0</v>
      </c>
      <c r="AC40" s="19" t="e">
        <f t="shared" si="10"/>
        <v>#DIV/0!</v>
      </c>
      <c r="AD40" s="24">
        <v>0</v>
      </c>
      <c r="AE40" s="19">
        <f t="shared" si="11"/>
        <v>0</v>
      </c>
      <c r="AF40" s="24">
        <v>0</v>
      </c>
      <c r="AG40" s="19" t="e">
        <f t="shared" si="12"/>
        <v>#DIV/0!</v>
      </c>
      <c r="AH40" s="24">
        <v>0</v>
      </c>
      <c r="AI40" s="19">
        <f t="shared" si="13"/>
        <v>0</v>
      </c>
      <c r="AJ40" s="24">
        <v>0</v>
      </c>
      <c r="AK40" s="19" t="e">
        <f t="shared" si="14"/>
        <v>#DIV/0!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>
        <v>11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27"/>
        <v>0</v>
      </c>
      <c r="BG40" s="24">
        <v>8</v>
      </c>
      <c r="BH40" s="29">
        <f t="shared" si="18"/>
        <v>72.727272727272734</v>
      </c>
      <c r="BI40" s="30">
        <f t="shared" si="28"/>
        <v>8</v>
      </c>
      <c r="BJ40" s="29">
        <f t="shared" si="20"/>
        <v>72.727272727272734</v>
      </c>
      <c r="BK40" s="24">
        <v>3</v>
      </c>
      <c r="BL40" s="19">
        <f t="shared" si="21"/>
        <v>27.27272727272727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7">SUM(D37:D40)</f>
        <v>62</v>
      </c>
      <c r="E41" s="36">
        <f t="shared" si="47"/>
        <v>60</v>
      </c>
      <c r="F41" s="36">
        <f t="shared" si="47"/>
        <v>51</v>
      </c>
      <c r="G41" s="19">
        <f t="shared" si="0"/>
        <v>82.258064516129039</v>
      </c>
      <c r="H41" s="36">
        <f>SUM(H37:H40)</f>
        <v>16</v>
      </c>
      <c r="I41" s="21">
        <f t="shared" si="1"/>
        <v>31.372549019607842</v>
      </c>
      <c r="J41" s="36">
        <f>SUM(J37:J40)</f>
        <v>0</v>
      </c>
      <c r="K41" s="23">
        <f t="shared" si="2"/>
        <v>0</v>
      </c>
      <c r="L41" s="36">
        <f t="shared" ref="L41:N41" si="48">SUM(L37:L40)</f>
        <v>2</v>
      </c>
      <c r="M41" s="36">
        <f t="shared" si="48"/>
        <v>0</v>
      </c>
      <c r="N41" s="36">
        <f t="shared" si="48"/>
        <v>61</v>
      </c>
      <c r="O41" s="19">
        <f t="shared" si="3"/>
        <v>98.387096774193552</v>
      </c>
      <c r="P41" s="36">
        <f>SUM(P37:P40)</f>
        <v>4</v>
      </c>
      <c r="Q41" s="19">
        <f t="shared" si="4"/>
        <v>6.557377049180328</v>
      </c>
      <c r="R41" s="36">
        <f>SUM(R37:R40)</f>
        <v>51</v>
      </c>
      <c r="S41" s="19">
        <f t="shared" si="5"/>
        <v>82.258064516129039</v>
      </c>
      <c r="T41" s="36">
        <f>SUM(T37:T40)</f>
        <v>3</v>
      </c>
      <c r="U41" s="19">
        <f t="shared" si="6"/>
        <v>5.8823529411764701</v>
      </c>
      <c r="V41" s="36">
        <f>SUM(V37:V40)</f>
        <v>51</v>
      </c>
      <c r="W41" s="19">
        <f t="shared" si="7"/>
        <v>82.258064516129039</v>
      </c>
      <c r="X41" s="36">
        <f>SUM(X37:X40)</f>
        <v>2</v>
      </c>
      <c r="Y41" s="19">
        <f t="shared" si="8"/>
        <v>3.9215686274509802</v>
      </c>
      <c r="Z41" s="36">
        <f>SUM(Z37:Z40)</f>
        <v>51</v>
      </c>
      <c r="AA41" s="19">
        <f t="shared" si="9"/>
        <v>82.258064516129039</v>
      </c>
      <c r="AB41" s="36">
        <f>SUM(AB37:AB40)</f>
        <v>0</v>
      </c>
      <c r="AC41" s="19">
        <f t="shared" si="10"/>
        <v>0</v>
      </c>
      <c r="AD41" s="36">
        <f>SUM(AD37:AD40)</f>
        <v>51</v>
      </c>
      <c r="AE41" s="19">
        <f t="shared" si="11"/>
        <v>82.258064516129039</v>
      </c>
      <c r="AF41" s="36">
        <f>SUM(AF37:AF40)</f>
        <v>0</v>
      </c>
      <c r="AG41" s="19">
        <f t="shared" si="12"/>
        <v>0</v>
      </c>
      <c r="AH41" s="36">
        <f>SUM(AH37:AH40)</f>
        <v>51</v>
      </c>
      <c r="AI41" s="19">
        <f t="shared" si="13"/>
        <v>82.258064516129039</v>
      </c>
      <c r="AJ41" s="36">
        <f>SUM(AJ37:AJ40)</f>
        <v>0</v>
      </c>
      <c r="AK41" s="19">
        <f t="shared" si="14"/>
        <v>0</v>
      </c>
      <c r="AL41" s="36">
        <f t="shared" ref="AL41:BA41" si="49">SUM(AL37:AL40)</f>
        <v>0</v>
      </c>
      <c r="AM41" s="36">
        <f t="shared" si="49"/>
        <v>0</v>
      </c>
      <c r="AN41" s="36">
        <f t="shared" si="49"/>
        <v>0</v>
      </c>
      <c r="AO41" s="36">
        <f t="shared" si="49"/>
        <v>0</v>
      </c>
      <c r="AP41" s="36">
        <f t="shared" si="49"/>
        <v>0</v>
      </c>
      <c r="AQ41" s="36">
        <f t="shared" si="49"/>
        <v>0</v>
      </c>
      <c r="AR41" s="36">
        <f t="shared" si="49"/>
        <v>0</v>
      </c>
      <c r="AS41" s="36">
        <f t="shared" si="49"/>
        <v>0</v>
      </c>
      <c r="AT41" s="36">
        <f t="shared" si="49"/>
        <v>0</v>
      </c>
      <c r="AU41" s="36">
        <f t="shared" si="49"/>
        <v>0</v>
      </c>
      <c r="AV41" s="36">
        <f t="shared" si="49"/>
        <v>0</v>
      </c>
      <c r="AW41" s="36">
        <f t="shared" si="49"/>
        <v>0</v>
      </c>
      <c r="AX41" s="36">
        <f t="shared" si="49"/>
        <v>0</v>
      </c>
      <c r="AY41" s="36">
        <f t="shared" si="49"/>
        <v>7</v>
      </c>
      <c r="AZ41" s="36">
        <f t="shared" si="49"/>
        <v>61</v>
      </c>
      <c r="BA41" s="36">
        <f t="shared" si="49"/>
        <v>13</v>
      </c>
      <c r="BB41" s="28">
        <f t="shared" si="15"/>
        <v>21.311475409836063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27"/>
        <v>0</v>
      </c>
      <c r="BG41" s="36">
        <f>SUM(BG37:BG40)</f>
        <v>32</v>
      </c>
      <c r="BH41" s="29">
        <f t="shared" si="18"/>
        <v>52.459016393442624</v>
      </c>
      <c r="BI41" s="30">
        <f t="shared" si="28"/>
        <v>45</v>
      </c>
      <c r="BJ41" s="29">
        <f t="shared" si="20"/>
        <v>73.770491803278688</v>
      </c>
      <c r="BK41" s="36">
        <f>SUM(BK37:BK40)</f>
        <v>16</v>
      </c>
      <c r="BL41" s="19">
        <f t="shared" si="21"/>
        <v>26.229508196721312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98">
        <v>8</v>
      </c>
      <c r="B42" s="199" t="s">
        <v>92</v>
      </c>
      <c r="C42" s="32" t="s">
        <v>93</v>
      </c>
      <c r="D42" s="24">
        <v>38</v>
      </c>
      <c r="E42" s="27">
        <v>26</v>
      </c>
      <c r="F42" s="24">
        <v>38</v>
      </c>
      <c r="G42" s="19">
        <f t="shared" si="0"/>
        <v>100</v>
      </c>
      <c r="H42" s="24">
        <v>6</v>
      </c>
      <c r="I42" s="21">
        <f t="shared" si="1"/>
        <v>15.789473684210526</v>
      </c>
      <c r="J42" s="24"/>
      <c r="K42" s="23">
        <f t="shared" si="2"/>
        <v>0</v>
      </c>
      <c r="L42" s="24">
        <v>2</v>
      </c>
      <c r="M42" s="24"/>
      <c r="N42" s="24">
        <v>38</v>
      </c>
      <c r="O42" s="19">
        <f t="shared" si="3"/>
        <v>100</v>
      </c>
      <c r="P42" s="24">
        <v>3</v>
      </c>
      <c r="Q42" s="19">
        <f t="shared" si="4"/>
        <v>7.8947368421052628</v>
      </c>
      <c r="R42" s="24">
        <v>38</v>
      </c>
      <c r="S42" s="19">
        <f t="shared" si="5"/>
        <v>100</v>
      </c>
      <c r="T42" s="24">
        <v>0</v>
      </c>
      <c r="U42" s="19">
        <f t="shared" si="6"/>
        <v>0</v>
      </c>
      <c r="V42" s="24">
        <v>38</v>
      </c>
      <c r="W42" s="19">
        <f t="shared" si="7"/>
        <v>100</v>
      </c>
      <c r="X42" s="24">
        <v>0</v>
      </c>
      <c r="Y42" s="19">
        <f t="shared" si="8"/>
        <v>0</v>
      </c>
      <c r="Z42" s="24">
        <v>38</v>
      </c>
      <c r="AA42" s="19">
        <f t="shared" si="9"/>
        <v>100</v>
      </c>
      <c r="AB42" s="24">
        <v>0</v>
      </c>
      <c r="AC42" s="19">
        <f t="shared" si="10"/>
        <v>0</v>
      </c>
      <c r="AD42" s="24">
        <v>38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38</v>
      </c>
      <c r="AI42" s="19">
        <f t="shared" si="13"/>
        <v>100</v>
      </c>
      <c r="AJ42" s="24">
        <v>0</v>
      </c>
      <c r="AK42" s="19">
        <f t="shared" si="14"/>
        <v>0</v>
      </c>
      <c r="AL42" s="24">
        <v>1</v>
      </c>
      <c r="AM42" s="24">
        <v>0</v>
      </c>
      <c r="AN42" s="24">
        <v>2</v>
      </c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>
        <v>4</v>
      </c>
      <c r="AZ42" s="24">
        <v>22</v>
      </c>
      <c r="BA42" s="24">
        <v>1</v>
      </c>
      <c r="BB42" s="28">
        <f t="shared" si="15"/>
        <v>4.5454545454545459</v>
      </c>
      <c r="BC42" s="24">
        <v>0</v>
      </c>
      <c r="BD42" s="28">
        <f t="shared" si="16"/>
        <v>0</v>
      </c>
      <c r="BE42" s="22">
        <v>0</v>
      </c>
      <c r="BF42" s="29">
        <f t="shared" si="27"/>
        <v>0</v>
      </c>
      <c r="BG42" s="24">
        <v>17</v>
      </c>
      <c r="BH42" s="29">
        <f t="shared" si="18"/>
        <v>77.272727272727266</v>
      </c>
      <c r="BI42" s="30">
        <f t="shared" si="28"/>
        <v>18</v>
      </c>
      <c r="BJ42" s="29">
        <f t="shared" si="20"/>
        <v>81.818181818181827</v>
      </c>
      <c r="BK42" s="24">
        <v>4</v>
      </c>
      <c r="BL42" s="19">
        <f t="shared" si="21"/>
        <v>18.181818181818183</v>
      </c>
      <c r="BM42" s="24"/>
      <c r="BN42" s="19">
        <f t="shared" si="22"/>
        <v>0</v>
      </c>
      <c r="BO42" s="24"/>
      <c r="BP42" s="19">
        <f t="shared" si="23"/>
        <v>0</v>
      </c>
      <c r="BQ42" s="24"/>
      <c r="BR42" s="19">
        <f t="shared" si="24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24</v>
      </c>
      <c r="BY42" s="4"/>
    </row>
    <row r="43" spans="1:77" ht="14.25" customHeight="1">
      <c r="A43" s="174"/>
      <c r="B43" s="174"/>
      <c r="C43" s="32" t="s">
        <v>94</v>
      </c>
      <c r="D43" s="24">
        <v>25</v>
      </c>
      <c r="E43" s="27">
        <v>18</v>
      </c>
      <c r="F43" s="24">
        <v>25</v>
      </c>
      <c r="G43" s="19">
        <f t="shared" si="0"/>
        <v>100</v>
      </c>
      <c r="H43" s="24">
        <v>3</v>
      </c>
      <c r="I43" s="21">
        <f t="shared" si="1"/>
        <v>12</v>
      </c>
      <c r="J43" s="24"/>
      <c r="K43" s="23">
        <f t="shared" si="2"/>
        <v>0</v>
      </c>
      <c r="L43" s="24">
        <v>1</v>
      </c>
      <c r="M43" s="24"/>
      <c r="N43" s="24">
        <v>25</v>
      </c>
      <c r="O43" s="19">
        <f t="shared" si="3"/>
        <v>100</v>
      </c>
      <c r="P43" s="24">
        <v>2</v>
      </c>
      <c r="Q43" s="19">
        <f t="shared" si="4"/>
        <v>8</v>
      </c>
      <c r="R43" s="24">
        <v>25</v>
      </c>
      <c r="S43" s="19">
        <f t="shared" si="5"/>
        <v>100</v>
      </c>
      <c r="T43" s="24">
        <v>0</v>
      </c>
      <c r="U43" s="19">
        <f t="shared" si="6"/>
        <v>0</v>
      </c>
      <c r="V43" s="24">
        <v>25</v>
      </c>
      <c r="W43" s="19">
        <f t="shared" si="7"/>
        <v>100</v>
      </c>
      <c r="X43" s="24">
        <v>0</v>
      </c>
      <c r="Y43" s="19">
        <f t="shared" si="8"/>
        <v>0</v>
      </c>
      <c r="Z43" s="24">
        <v>25</v>
      </c>
      <c r="AA43" s="19">
        <f t="shared" si="9"/>
        <v>100</v>
      </c>
      <c r="AB43" s="24">
        <v>0</v>
      </c>
      <c r="AC43" s="19">
        <f t="shared" si="10"/>
        <v>0</v>
      </c>
      <c r="AD43" s="24">
        <v>25</v>
      </c>
      <c r="AE43" s="19">
        <f t="shared" si="11"/>
        <v>100</v>
      </c>
      <c r="AF43" s="24">
        <v>0</v>
      </c>
      <c r="AG43" s="19">
        <f t="shared" si="12"/>
        <v>0</v>
      </c>
      <c r="AH43" s="24">
        <v>25</v>
      </c>
      <c r="AI43" s="19">
        <f t="shared" si="13"/>
        <v>100</v>
      </c>
      <c r="AJ43" s="24">
        <v>0</v>
      </c>
      <c r="AK43" s="19">
        <f t="shared" si="14"/>
        <v>0</v>
      </c>
      <c r="AL43" s="24">
        <v>0</v>
      </c>
      <c r="AM43" s="24">
        <v>0</v>
      </c>
      <c r="AN43" s="24"/>
      <c r="AO43" s="24"/>
      <c r="AP43" s="24"/>
      <c r="AQ43" s="24"/>
      <c r="AR43" s="24">
        <v>1</v>
      </c>
      <c r="AS43" s="24"/>
      <c r="AT43" s="24"/>
      <c r="AU43" s="24"/>
      <c r="AV43" s="24"/>
      <c r="AW43" s="24"/>
      <c r="AX43" s="24"/>
      <c r="AY43" s="24">
        <v>2</v>
      </c>
      <c r="AZ43" s="24">
        <v>18</v>
      </c>
      <c r="BA43" s="24">
        <v>7</v>
      </c>
      <c r="BB43" s="28">
        <f t="shared" si="15"/>
        <v>38.888888888888893</v>
      </c>
      <c r="BC43" s="24">
        <v>0</v>
      </c>
      <c r="BD43" s="28">
        <f t="shared" si="16"/>
        <v>0</v>
      </c>
      <c r="BE43" s="22">
        <v>0</v>
      </c>
      <c r="BF43" s="29">
        <f t="shared" si="27"/>
        <v>0</v>
      </c>
      <c r="BG43" s="24">
        <v>9</v>
      </c>
      <c r="BH43" s="29">
        <f t="shared" si="18"/>
        <v>50</v>
      </c>
      <c r="BI43" s="30">
        <f t="shared" si="28"/>
        <v>16</v>
      </c>
      <c r="BJ43" s="29">
        <f t="shared" si="20"/>
        <v>88.888888888888886</v>
      </c>
      <c r="BK43" s="24">
        <v>2</v>
      </c>
      <c r="BL43" s="19">
        <f t="shared" si="21"/>
        <v>11.111111111111111</v>
      </c>
      <c r="BM43" s="24"/>
      <c r="BN43" s="19">
        <f t="shared" si="22"/>
        <v>0</v>
      </c>
      <c r="BO43" s="24"/>
      <c r="BP43" s="19">
        <f t="shared" si="23"/>
        <v>0</v>
      </c>
      <c r="BQ43" s="24"/>
      <c r="BR43" s="19">
        <f t="shared" si="24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86</v>
      </c>
      <c r="BY43" s="4"/>
    </row>
    <row r="44" spans="1:77" ht="14.25" customHeight="1">
      <c r="A44" s="174"/>
      <c r="B44" s="174"/>
      <c r="C44" s="32" t="s">
        <v>95</v>
      </c>
      <c r="D44" s="24">
        <v>58</v>
      </c>
      <c r="E44" s="27">
        <v>29</v>
      </c>
      <c r="F44" s="24">
        <v>58</v>
      </c>
      <c r="G44" s="19">
        <f t="shared" si="0"/>
        <v>100</v>
      </c>
      <c r="H44" s="24">
        <v>7</v>
      </c>
      <c r="I44" s="21">
        <f t="shared" si="1"/>
        <v>12.068965517241379</v>
      </c>
      <c r="J44" s="24"/>
      <c r="K44" s="23">
        <f t="shared" si="2"/>
        <v>0</v>
      </c>
      <c r="L44" s="24">
        <v>2</v>
      </c>
      <c r="M44" s="24"/>
      <c r="N44" s="24">
        <v>58</v>
      </c>
      <c r="O44" s="19">
        <f t="shared" si="3"/>
        <v>100</v>
      </c>
      <c r="P44" s="24">
        <v>7</v>
      </c>
      <c r="Q44" s="19">
        <f t="shared" si="4"/>
        <v>12.068965517241379</v>
      </c>
      <c r="R44" s="24">
        <v>58</v>
      </c>
      <c r="S44" s="19">
        <f t="shared" si="5"/>
        <v>100</v>
      </c>
      <c r="T44" s="24">
        <v>0</v>
      </c>
      <c r="U44" s="19">
        <f t="shared" si="6"/>
        <v>0</v>
      </c>
      <c r="V44" s="24">
        <v>58</v>
      </c>
      <c r="W44" s="19">
        <f t="shared" si="7"/>
        <v>100</v>
      </c>
      <c r="X44" s="24">
        <v>0</v>
      </c>
      <c r="Y44" s="19">
        <f t="shared" si="8"/>
        <v>0</v>
      </c>
      <c r="Z44" s="24">
        <v>58</v>
      </c>
      <c r="AA44" s="19">
        <f t="shared" si="9"/>
        <v>100</v>
      </c>
      <c r="AB44" s="24">
        <v>0</v>
      </c>
      <c r="AC44" s="19">
        <f t="shared" si="10"/>
        <v>0</v>
      </c>
      <c r="AD44" s="24">
        <v>58</v>
      </c>
      <c r="AE44" s="19">
        <f t="shared" si="11"/>
        <v>100</v>
      </c>
      <c r="AF44" s="24">
        <v>0</v>
      </c>
      <c r="AG44" s="19">
        <f t="shared" si="12"/>
        <v>0</v>
      </c>
      <c r="AH44" s="24">
        <v>58</v>
      </c>
      <c r="AI44" s="19">
        <f t="shared" si="13"/>
        <v>100</v>
      </c>
      <c r="AJ44" s="24">
        <v>0</v>
      </c>
      <c r="AK44" s="19">
        <f t="shared" si="14"/>
        <v>0</v>
      </c>
      <c r="AL44" s="24">
        <v>0</v>
      </c>
      <c r="AM44" s="24">
        <v>0</v>
      </c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>
        <v>1</v>
      </c>
      <c r="AY44" s="24">
        <v>7</v>
      </c>
      <c r="AZ44" s="24">
        <v>35</v>
      </c>
      <c r="BA44" s="24">
        <v>9</v>
      </c>
      <c r="BB44" s="28">
        <f t="shared" si="15"/>
        <v>25.714285714285712</v>
      </c>
      <c r="BC44" s="24">
        <v>0</v>
      </c>
      <c r="BD44" s="28">
        <f t="shared" si="16"/>
        <v>0</v>
      </c>
      <c r="BE44" s="22">
        <v>0</v>
      </c>
      <c r="BF44" s="29">
        <f t="shared" si="27"/>
        <v>0</v>
      </c>
      <c r="BG44" s="24">
        <v>12</v>
      </c>
      <c r="BH44" s="29">
        <f t="shared" si="18"/>
        <v>34.285714285714285</v>
      </c>
      <c r="BI44" s="30">
        <f t="shared" si="28"/>
        <v>21</v>
      </c>
      <c r="BJ44" s="29">
        <f t="shared" si="20"/>
        <v>60</v>
      </c>
      <c r="BK44" s="24">
        <v>14</v>
      </c>
      <c r="BL44" s="19">
        <f t="shared" si="21"/>
        <v>40</v>
      </c>
      <c r="BM44" s="24"/>
      <c r="BN44" s="19">
        <f t="shared" si="22"/>
        <v>0</v>
      </c>
      <c r="BO44" s="24"/>
      <c r="BP44" s="19">
        <f t="shared" si="23"/>
        <v>0</v>
      </c>
      <c r="BQ44" s="24"/>
      <c r="BR44" s="19">
        <f t="shared" si="24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86</v>
      </c>
      <c r="BY44" s="4"/>
    </row>
    <row r="45" spans="1:77" ht="14.25" customHeight="1">
      <c r="A45" s="175"/>
      <c r="B45" s="175"/>
      <c r="C45" s="32" t="s">
        <v>96</v>
      </c>
      <c r="D45" s="24">
        <v>17</v>
      </c>
      <c r="E45" s="27">
        <v>9</v>
      </c>
      <c r="F45" s="24">
        <v>17</v>
      </c>
      <c r="G45" s="19">
        <f t="shared" si="0"/>
        <v>100</v>
      </c>
      <c r="H45" s="24">
        <v>2</v>
      </c>
      <c r="I45" s="21">
        <f t="shared" si="1"/>
        <v>11.76470588235294</v>
      </c>
      <c r="J45" s="24"/>
      <c r="K45" s="23">
        <f t="shared" si="2"/>
        <v>0</v>
      </c>
      <c r="L45" s="24">
        <v>1</v>
      </c>
      <c r="M45" s="24"/>
      <c r="N45" s="24">
        <v>17</v>
      </c>
      <c r="O45" s="19">
        <f t="shared" si="3"/>
        <v>100</v>
      </c>
      <c r="P45" s="24">
        <v>2</v>
      </c>
      <c r="Q45" s="19">
        <f t="shared" si="4"/>
        <v>11.76470588235294</v>
      </c>
      <c r="R45" s="24">
        <v>17</v>
      </c>
      <c r="S45" s="19">
        <f t="shared" si="5"/>
        <v>100</v>
      </c>
      <c r="T45" s="24"/>
      <c r="U45" s="19">
        <f t="shared" si="6"/>
        <v>0</v>
      </c>
      <c r="V45" s="24">
        <v>17</v>
      </c>
      <c r="W45" s="19">
        <f t="shared" si="7"/>
        <v>100</v>
      </c>
      <c r="X45" s="24"/>
      <c r="Y45" s="19">
        <f t="shared" si="8"/>
        <v>0</v>
      </c>
      <c r="Z45" s="24">
        <v>17</v>
      </c>
      <c r="AA45" s="19">
        <f t="shared" si="9"/>
        <v>100</v>
      </c>
      <c r="AB45" s="24">
        <v>0</v>
      </c>
      <c r="AC45" s="19">
        <f t="shared" si="10"/>
        <v>0</v>
      </c>
      <c r="AD45" s="24">
        <v>17</v>
      </c>
      <c r="AE45" s="19">
        <f t="shared" si="11"/>
        <v>100</v>
      </c>
      <c r="AF45" s="24"/>
      <c r="AG45" s="19">
        <f t="shared" si="12"/>
        <v>0</v>
      </c>
      <c r="AH45" s="24">
        <v>17</v>
      </c>
      <c r="AI45" s="19">
        <f t="shared" si="13"/>
        <v>100</v>
      </c>
      <c r="AJ45" s="24">
        <v>0</v>
      </c>
      <c r="AK45" s="19">
        <f t="shared" si="14"/>
        <v>0</v>
      </c>
      <c r="AL45" s="24">
        <v>3</v>
      </c>
      <c r="AM45" s="24">
        <v>2</v>
      </c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1</v>
      </c>
      <c r="AZ45" s="24">
        <v>11</v>
      </c>
      <c r="BA45" s="24">
        <v>2</v>
      </c>
      <c r="BB45" s="28">
        <f t="shared" si="15"/>
        <v>18.181818181818183</v>
      </c>
      <c r="BC45" s="24"/>
      <c r="BD45" s="28">
        <f t="shared" si="16"/>
        <v>0</v>
      </c>
      <c r="BE45" s="22"/>
      <c r="BF45" s="29">
        <f t="shared" si="27"/>
        <v>0</v>
      </c>
      <c r="BG45" s="24">
        <v>3</v>
      </c>
      <c r="BH45" s="29">
        <f t="shared" si="18"/>
        <v>27.27272727272727</v>
      </c>
      <c r="BI45" s="30">
        <f t="shared" si="28"/>
        <v>5</v>
      </c>
      <c r="BJ45" s="29">
        <f t="shared" si="20"/>
        <v>45.454545454545453</v>
      </c>
      <c r="BK45" s="24">
        <v>6</v>
      </c>
      <c r="BL45" s="19">
        <f t="shared" si="21"/>
        <v>54.54545454545454</v>
      </c>
      <c r="BM45" s="24"/>
      <c r="BN45" s="19">
        <f t="shared" si="22"/>
        <v>0</v>
      </c>
      <c r="BO45" s="24"/>
      <c r="BP45" s="19">
        <f t="shared" si="23"/>
        <v>0</v>
      </c>
      <c r="BQ45" s="24"/>
      <c r="BR45" s="19">
        <f t="shared" si="24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50">SUM(D42:D45)</f>
        <v>138</v>
      </c>
      <c r="E46" s="36">
        <f t="shared" si="50"/>
        <v>82</v>
      </c>
      <c r="F46" s="36">
        <f t="shared" si="50"/>
        <v>138</v>
      </c>
      <c r="G46" s="19">
        <f t="shared" si="0"/>
        <v>100</v>
      </c>
      <c r="H46" s="36">
        <f>SUM(H42:H45)</f>
        <v>18</v>
      </c>
      <c r="I46" s="21">
        <f t="shared" si="1"/>
        <v>13.043478260869565</v>
      </c>
      <c r="J46" s="36">
        <f>SUM(J42:J45)</f>
        <v>0</v>
      </c>
      <c r="K46" s="23">
        <f t="shared" si="2"/>
        <v>0</v>
      </c>
      <c r="L46" s="36">
        <f t="shared" ref="L46:N46" si="51">SUM(L42:L45)</f>
        <v>6</v>
      </c>
      <c r="M46" s="36">
        <f t="shared" si="51"/>
        <v>0</v>
      </c>
      <c r="N46" s="36">
        <f t="shared" si="51"/>
        <v>138</v>
      </c>
      <c r="O46" s="19">
        <f t="shared" si="3"/>
        <v>100</v>
      </c>
      <c r="P46" s="36">
        <f>SUM(P42:P45)</f>
        <v>14</v>
      </c>
      <c r="Q46" s="19">
        <f t="shared" si="4"/>
        <v>10.144927536231885</v>
      </c>
      <c r="R46" s="36">
        <f>SUM(R42:R45)</f>
        <v>138</v>
      </c>
      <c r="S46" s="19">
        <f t="shared" si="5"/>
        <v>100</v>
      </c>
      <c r="T46" s="36">
        <f>SUM(T42:T45)</f>
        <v>0</v>
      </c>
      <c r="U46" s="19">
        <f t="shared" si="6"/>
        <v>0</v>
      </c>
      <c r="V46" s="36">
        <f>SUM(V42:V45)</f>
        <v>138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138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138</v>
      </c>
      <c r="AE46" s="19">
        <f t="shared" si="11"/>
        <v>100</v>
      </c>
      <c r="AF46" s="36">
        <f>SUM(AF42:AF45)</f>
        <v>0</v>
      </c>
      <c r="AG46" s="19">
        <f t="shared" si="12"/>
        <v>0</v>
      </c>
      <c r="AH46" s="36">
        <f>SUM(AH42:AH45)</f>
        <v>138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2">SUM(AL42:AL45)</f>
        <v>4</v>
      </c>
      <c r="AM46" s="36">
        <f t="shared" si="52"/>
        <v>2</v>
      </c>
      <c r="AN46" s="36">
        <f t="shared" si="52"/>
        <v>2</v>
      </c>
      <c r="AO46" s="36">
        <f t="shared" si="52"/>
        <v>0</v>
      </c>
      <c r="AP46" s="36">
        <f t="shared" si="52"/>
        <v>0</v>
      </c>
      <c r="AQ46" s="36">
        <f t="shared" si="52"/>
        <v>0</v>
      </c>
      <c r="AR46" s="36">
        <f t="shared" si="52"/>
        <v>1</v>
      </c>
      <c r="AS46" s="36">
        <f t="shared" si="52"/>
        <v>0</v>
      </c>
      <c r="AT46" s="36">
        <f t="shared" si="52"/>
        <v>0</v>
      </c>
      <c r="AU46" s="36">
        <f t="shared" si="52"/>
        <v>0</v>
      </c>
      <c r="AV46" s="36">
        <f t="shared" si="52"/>
        <v>0</v>
      </c>
      <c r="AW46" s="36">
        <f t="shared" si="52"/>
        <v>0</v>
      </c>
      <c r="AX46" s="36">
        <f t="shared" si="52"/>
        <v>1</v>
      </c>
      <c r="AY46" s="36">
        <f t="shared" si="52"/>
        <v>14</v>
      </c>
      <c r="AZ46" s="36">
        <f t="shared" si="52"/>
        <v>86</v>
      </c>
      <c r="BA46" s="36">
        <f t="shared" si="52"/>
        <v>19</v>
      </c>
      <c r="BB46" s="28">
        <f t="shared" si="15"/>
        <v>22.093023255813954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27"/>
        <v>0</v>
      </c>
      <c r="BG46" s="36">
        <f>SUM(BG42:BG45)</f>
        <v>41</v>
      </c>
      <c r="BH46" s="29">
        <f t="shared" si="18"/>
        <v>47.674418604651166</v>
      </c>
      <c r="BI46" s="30">
        <f t="shared" si="28"/>
        <v>60</v>
      </c>
      <c r="BJ46" s="29">
        <f t="shared" si="20"/>
        <v>69.767441860465112</v>
      </c>
      <c r="BK46" s="36">
        <f>SUM(BK42:BK45)</f>
        <v>26</v>
      </c>
      <c r="BL46" s="19">
        <f t="shared" si="21"/>
        <v>30.232558139534881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98">
        <v>9</v>
      </c>
      <c r="B47" s="199" t="s">
        <v>97</v>
      </c>
      <c r="C47" s="32" t="s">
        <v>98</v>
      </c>
      <c r="D47" s="24">
        <v>8</v>
      </c>
      <c r="E47" s="27">
        <v>23</v>
      </c>
      <c r="F47" s="24">
        <v>7</v>
      </c>
      <c r="G47" s="19">
        <f t="shared" si="0"/>
        <v>87.5</v>
      </c>
      <c r="H47" s="54">
        <v>1</v>
      </c>
      <c r="I47" s="21">
        <f t="shared" ref="I47:I50" si="53">(H47/D47*100)</f>
        <v>12.5</v>
      </c>
      <c r="J47" s="54">
        <v>0</v>
      </c>
      <c r="K47" s="21">
        <f t="shared" ref="K47:K48" si="54">(J47/D47*100)</f>
        <v>0</v>
      </c>
      <c r="L47" s="24">
        <v>2</v>
      </c>
      <c r="M47" s="24">
        <v>0</v>
      </c>
      <c r="N47" s="54">
        <f t="shared" ref="N47:N50" si="55">D47</f>
        <v>8</v>
      </c>
      <c r="O47" s="19">
        <f t="shared" si="3"/>
        <v>100</v>
      </c>
      <c r="P47" s="54">
        <v>0</v>
      </c>
      <c r="Q47" s="19">
        <f t="shared" ref="Q47:Q48" si="56">(P47/D47*100)</f>
        <v>0</v>
      </c>
      <c r="R47" s="54">
        <f t="shared" ref="R47:R50" si="57">F47</f>
        <v>7</v>
      </c>
      <c r="S47" s="19">
        <f t="shared" si="5"/>
        <v>87.5</v>
      </c>
      <c r="T47" s="54">
        <v>1</v>
      </c>
      <c r="U47" s="19">
        <f t="shared" ref="U47:U50" si="58">(T47/D47*100)</f>
        <v>12.5</v>
      </c>
      <c r="V47" s="54">
        <f t="shared" ref="V47:V50" si="59">F47</f>
        <v>7</v>
      </c>
      <c r="W47" s="19">
        <f t="shared" si="7"/>
        <v>87.5</v>
      </c>
      <c r="X47" s="54">
        <v>5</v>
      </c>
      <c r="Y47" s="19">
        <f t="shared" ref="Y47:Y50" si="60">(X47/D47*100)</f>
        <v>62.5</v>
      </c>
      <c r="Z47" s="54">
        <f t="shared" ref="Z47:Z51" si="61">F47</f>
        <v>7</v>
      </c>
      <c r="AA47" s="19">
        <f t="shared" si="9"/>
        <v>87.5</v>
      </c>
      <c r="AB47" s="54">
        <v>0</v>
      </c>
      <c r="AC47" s="19">
        <f t="shared" ref="AC47:AC50" si="62">(AB47/D47*100)</f>
        <v>0</v>
      </c>
      <c r="AD47" s="54">
        <f t="shared" ref="AD47:AD50" si="63">Z47</f>
        <v>7</v>
      </c>
      <c r="AE47" s="19">
        <f t="shared" si="11"/>
        <v>87.5</v>
      </c>
      <c r="AF47" s="54">
        <v>2</v>
      </c>
      <c r="AG47" s="19">
        <f t="shared" ref="AG47:AG50" si="64">(AF47/D47*100)</f>
        <v>25</v>
      </c>
      <c r="AH47" s="54">
        <f t="shared" ref="AH47:AH50" si="65">Z47</f>
        <v>7</v>
      </c>
      <c r="AI47" s="19">
        <f t="shared" si="13"/>
        <v>87.5</v>
      </c>
      <c r="AJ47" s="54">
        <v>0</v>
      </c>
      <c r="AK47" s="19">
        <f t="shared" ref="AK47:AK50" si="66">(AJ47/D47*100)</f>
        <v>0</v>
      </c>
      <c r="AL47" s="24"/>
      <c r="AM47" s="24"/>
      <c r="AN47" s="24"/>
      <c r="AO47" s="24">
        <v>1</v>
      </c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>
        <v>23</v>
      </c>
      <c r="BA47" s="24">
        <v>4</v>
      </c>
      <c r="BB47" s="28">
        <f t="shared" si="15"/>
        <v>17.391304347826086</v>
      </c>
      <c r="BC47" s="24"/>
      <c r="BD47" s="28">
        <f t="shared" si="16"/>
        <v>0</v>
      </c>
      <c r="BE47" s="22"/>
      <c r="BF47" s="29">
        <f t="shared" si="27"/>
        <v>0</v>
      </c>
      <c r="BG47" s="24">
        <v>9</v>
      </c>
      <c r="BH47" s="29">
        <f t="shared" si="18"/>
        <v>39.130434782608695</v>
      </c>
      <c r="BI47" s="30">
        <f t="shared" si="28"/>
        <v>13</v>
      </c>
      <c r="BJ47" s="29">
        <f t="shared" si="20"/>
        <v>56.521739130434781</v>
      </c>
      <c r="BK47" s="24">
        <v>10</v>
      </c>
      <c r="BL47" s="19">
        <f t="shared" si="21"/>
        <v>43.478260869565219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10</v>
      </c>
      <c r="BY47" s="4"/>
    </row>
    <row r="48" spans="1:77" ht="14.25" customHeight="1">
      <c r="A48" s="174"/>
      <c r="B48" s="174"/>
      <c r="C48" s="32" t="s">
        <v>99</v>
      </c>
      <c r="D48" s="24">
        <v>18</v>
      </c>
      <c r="E48" s="27">
        <v>17</v>
      </c>
      <c r="F48" s="24">
        <v>19</v>
      </c>
      <c r="G48" s="19">
        <f t="shared" si="0"/>
        <v>105.55555555555556</v>
      </c>
      <c r="H48" s="54">
        <v>2</v>
      </c>
      <c r="I48" s="21">
        <f t="shared" si="53"/>
        <v>11.111111111111111</v>
      </c>
      <c r="J48" s="54">
        <v>0</v>
      </c>
      <c r="K48" s="21">
        <f t="shared" si="54"/>
        <v>0</v>
      </c>
      <c r="L48" s="24">
        <v>1</v>
      </c>
      <c r="M48" s="24">
        <v>0</v>
      </c>
      <c r="N48" s="54">
        <f t="shared" si="55"/>
        <v>18</v>
      </c>
      <c r="O48" s="19">
        <f t="shared" si="3"/>
        <v>100</v>
      </c>
      <c r="P48" s="54">
        <v>2</v>
      </c>
      <c r="Q48" s="19">
        <f t="shared" si="56"/>
        <v>11.111111111111111</v>
      </c>
      <c r="R48" s="54">
        <f t="shared" si="57"/>
        <v>19</v>
      </c>
      <c r="S48" s="19">
        <f t="shared" si="5"/>
        <v>105.55555555555556</v>
      </c>
      <c r="T48" s="54">
        <v>1</v>
      </c>
      <c r="U48" s="19">
        <f t="shared" si="58"/>
        <v>5.5555555555555554</v>
      </c>
      <c r="V48" s="54">
        <f t="shared" si="59"/>
        <v>19</v>
      </c>
      <c r="W48" s="19">
        <f t="shared" si="7"/>
        <v>105.55555555555556</v>
      </c>
      <c r="X48" s="54">
        <v>7</v>
      </c>
      <c r="Y48" s="19">
        <f t="shared" si="60"/>
        <v>38.888888888888893</v>
      </c>
      <c r="Z48" s="54">
        <f t="shared" si="61"/>
        <v>19</v>
      </c>
      <c r="AA48" s="19">
        <f t="shared" si="9"/>
        <v>105.55555555555556</v>
      </c>
      <c r="AB48" s="54">
        <v>0</v>
      </c>
      <c r="AC48" s="19">
        <f t="shared" si="62"/>
        <v>0</v>
      </c>
      <c r="AD48" s="54">
        <f t="shared" si="63"/>
        <v>19</v>
      </c>
      <c r="AE48" s="19">
        <f t="shared" si="11"/>
        <v>105.55555555555556</v>
      </c>
      <c r="AF48" s="54">
        <v>0</v>
      </c>
      <c r="AG48" s="19">
        <f t="shared" si="64"/>
        <v>0</v>
      </c>
      <c r="AH48" s="54">
        <f t="shared" si="65"/>
        <v>19</v>
      </c>
      <c r="AI48" s="19">
        <f t="shared" si="13"/>
        <v>105.55555555555556</v>
      </c>
      <c r="AJ48" s="54">
        <v>0</v>
      </c>
      <c r="AK48" s="19">
        <f t="shared" si="66"/>
        <v>0</v>
      </c>
      <c r="AL48" s="24"/>
      <c r="AM48" s="24"/>
      <c r="AN48" s="24"/>
      <c r="AO48" s="24"/>
      <c r="AP48" s="24"/>
      <c r="AQ48" s="24"/>
      <c r="AR48" s="24">
        <v>1</v>
      </c>
      <c r="AS48" s="24">
        <v>1</v>
      </c>
      <c r="AT48" s="24"/>
      <c r="AU48" s="24"/>
      <c r="AV48" s="24"/>
      <c r="AW48" s="24"/>
      <c r="AX48" s="24"/>
      <c r="AY48" s="24"/>
      <c r="AZ48" s="24">
        <v>22</v>
      </c>
      <c r="BA48" s="24">
        <v>0</v>
      </c>
      <c r="BB48" s="28">
        <f t="shared" si="15"/>
        <v>0</v>
      </c>
      <c r="BC48" s="24"/>
      <c r="BD48" s="28">
        <f t="shared" si="16"/>
        <v>0</v>
      </c>
      <c r="BE48" s="22"/>
      <c r="BF48" s="29">
        <f t="shared" si="27"/>
        <v>0</v>
      </c>
      <c r="BG48" s="24">
        <v>17</v>
      </c>
      <c r="BH48" s="29">
        <f t="shared" si="18"/>
        <v>77.272727272727266</v>
      </c>
      <c r="BI48" s="30">
        <f t="shared" si="28"/>
        <v>17</v>
      </c>
      <c r="BJ48" s="29">
        <f t="shared" si="20"/>
        <v>77.272727272727266</v>
      </c>
      <c r="BK48" s="24">
        <v>5</v>
      </c>
      <c r="BL48" s="19">
        <f t="shared" si="21"/>
        <v>22.727272727272727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66</v>
      </c>
      <c r="BY48" s="4"/>
    </row>
    <row r="49" spans="1:77" ht="14.25" customHeight="1">
      <c r="A49" s="174"/>
      <c r="B49" s="174"/>
      <c r="C49" s="32" t="s">
        <v>100</v>
      </c>
      <c r="D49" s="24">
        <v>27</v>
      </c>
      <c r="E49" s="27">
        <v>11</v>
      </c>
      <c r="F49" s="24">
        <v>5</v>
      </c>
      <c r="G49" s="19">
        <f t="shared" si="0"/>
        <v>18.518518518518519</v>
      </c>
      <c r="H49" s="54">
        <v>0</v>
      </c>
      <c r="I49" s="21">
        <f t="shared" si="53"/>
        <v>0</v>
      </c>
      <c r="J49" s="54">
        <v>0</v>
      </c>
      <c r="K49" s="21">
        <f t="shared" ref="K49:K85" si="67">(J49/F49*100)</f>
        <v>0</v>
      </c>
      <c r="L49" s="24">
        <v>1</v>
      </c>
      <c r="M49" s="24">
        <v>0</v>
      </c>
      <c r="N49" s="54">
        <f t="shared" si="55"/>
        <v>27</v>
      </c>
      <c r="O49" s="19">
        <f t="shared" si="3"/>
        <v>100</v>
      </c>
      <c r="P49" s="54">
        <v>2</v>
      </c>
      <c r="Q49" s="19">
        <f t="shared" ref="Q49:Q85" si="68">(P49/N49*100)</f>
        <v>7.4074074074074066</v>
      </c>
      <c r="R49" s="54">
        <f t="shared" si="57"/>
        <v>5</v>
      </c>
      <c r="S49" s="19">
        <f t="shared" si="5"/>
        <v>18.518518518518519</v>
      </c>
      <c r="T49" s="54">
        <v>0</v>
      </c>
      <c r="U49" s="19">
        <f t="shared" si="58"/>
        <v>0</v>
      </c>
      <c r="V49" s="54">
        <f t="shared" si="59"/>
        <v>5</v>
      </c>
      <c r="W49" s="19">
        <f t="shared" si="7"/>
        <v>18.518518518518519</v>
      </c>
      <c r="X49" s="54">
        <v>1</v>
      </c>
      <c r="Y49" s="19">
        <f t="shared" si="60"/>
        <v>3.7037037037037033</v>
      </c>
      <c r="Z49" s="54">
        <f t="shared" si="61"/>
        <v>5</v>
      </c>
      <c r="AA49" s="19">
        <f t="shared" si="9"/>
        <v>18.518518518518519</v>
      </c>
      <c r="AB49" s="54">
        <v>0</v>
      </c>
      <c r="AC49" s="19">
        <f t="shared" si="62"/>
        <v>0</v>
      </c>
      <c r="AD49" s="54">
        <f t="shared" si="63"/>
        <v>5</v>
      </c>
      <c r="AE49" s="19">
        <f t="shared" si="11"/>
        <v>18.518518518518519</v>
      </c>
      <c r="AF49" s="54">
        <v>2</v>
      </c>
      <c r="AG49" s="19">
        <f t="shared" si="64"/>
        <v>7.4074074074074066</v>
      </c>
      <c r="AH49" s="54">
        <f t="shared" si="65"/>
        <v>5</v>
      </c>
      <c r="AI49" s="19">
        <f t="shared" si="13"/>
        <v>18.518518518518519</v>
      </c>
      <c r="AJ49" s="54">
        <v>0</v>
      </c>
      <c r="AK49" s="19">
        <f t="shared" si="66"/>
        <v>0</v>
      </c>
      <c r="AL49" s="24"/>
      <c r="AM49" s="24">
        <v>1</v>
      </c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>
        <v>13</v>
      </c>
      <c r="BA49" s="24">
        <v>1</v>
      </c>
      <c r="BB49" s="28">
        <f t="shared" si="15"/>
        <v>7.6923076923076925</v>
      </c>
      <c r="BC49" s="24"/>
      <c r="BD49" s="28">
        <f t="shared" si="16"/>
        <v>0</v>
      </c>
      <c r="BE49" s="22"/>
      <c r="BF49" s="29">
        <f t="shared" si="27"/>
        <v>0</v>
      </c>
      <c r="BG49" s="24">
        <v>7</v>
      </c>
      <c r="BH49" s="29">
        <f t="shared" si="18"/>
        <v>53.846153846153847</v>
      </c>
      <c r="BI49" s="30">
        <f t="shared" si="28"/>
        <v>8</v>
      </c>
      <c r="BJ49" s="29">
        <f t="shared" si="20"/>
        <v>61.53846153846154</v>
      </c>
      <c r="BK49" s="24">
        <v>5</v>
      </c>
      <c r="BL49" s="19">
        <f t="shared" si="21"/>
        <v>38.461538461538467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66</v>
      </c>
      <c r="BY49" s="4"/>
    </row>
    <row r="50" spans="1:77" ht="14.25" customHeight="1">
      <c r="A50" s="175"/>
      <c r="B50" s="175"/>
      <c r="C50" s="32" t="s">
        <v>101</v>
      </c>
      <c r="D50" s="24">
        <v>9</v>
      </c>
      <c r="E50" s="27">
        <v>7</v>
      </c>
      <c r="F50" s="24">
        <v>8</v>
      </c>
      <c r="G50" s="19">
        <f t="shared" si="0"/>
        <v>88.888888888888886</v>
      </c>
      <c r="H50" s="54">
        <v>4</v>
      </c>
      <c r="I50" s="21">
        <f t="shared" si="53"/>
        <v>44.444444444444443</v>
      </c>
      <c r="J50" s="54">
        <v>0</v>
      </c>
      <c r="K50" s="21">
        <f t="shared" si="67"/>
        <v>0</v>
      </c>
      <c r="L50" s="24">
        <v>2</v>
      </c>
      <c r="M50" s="24">
        <v>0</v>
      </c>
      <c r="N50" s="54">
        <f t="shared" si="55"/>
        <v>9</v>
      </c>
      <c r="O50" s="19">
        <f t="shared" si="3"/>
        <v>100</v>
      </c>
      <c r="P50" s="54">
        <v>1</v>
      </c>
      <c r="Q50" s="19">
        <f t="shared" si="68"/>
        <v>11.111111111111111</v>
      </c>
      <c r="R50" s="54">
        <f t="shared" si="57"/>
        <v>8</v>
      </c>
      <c r="S50" s="19">
        <f t="shared" si="5"/>
        <v>88.888888888888886</v>
      </c>
      <c r="T50" s="54">
        <v>0</v>
      </c>
      <c r="U50" s="19">
        <f t="shared" si="58"/>
        <v>0</v>
      </c>
      <c r="V50" s="54">
        <f t="shared" si="59"/>
        <v>8</v>
      </c>
      <c r="W50" s="19">
        <f t="shared" si="7"/>
        <v>88.888888888888886</v>
      </c>
      <c r="X50" s="54">
        <v>1</v>
      </c>
      <c r="Y50" s="19">
        <f t="shared" si="60"/>
        <v>11.111111111111111</v>
      </c>
      <c r="Z50" s="54">
        <f t="shared" si="61"/>
        <v>8</v>
      </c>
      <c r="AA50" s="19">
        <f t="shared" si="9"/>
        <v>88.888888888888886</v>
      </c>
      <c r="AB50" s="54">
        <v>0</v>
      </c>
      <c r="AC50" s="19">
        <f t="shared" si="62"/>
        <v>0</v>
      </c>
      <c r="AD50" s="54">
        <f t="shared" si="63"/>
        <v>8</v>
      </c>
      <c r="AE50" s="19">
        <f t="shared" si="11"/>
        <v>88.888888888888886</v>
      </c>
      <c r="AF50" s="54">
        <v>1</v>
      </c>
      <c r="AG50" s="19">
        <f t="shared" si="64"/>
        <v>11.111111111111111</v>
      </c>
      <c r="AH50" s="54">
        <f t="shared" si="65"/>
        <v>8</v>
      </c>
      <c r="AI50" s="19">
        <f t="shared" si="13"/>
        <v>88.888888888888886</v>
      </c>
      <c r="AJ50" s="54">
        <v>0</v>
      </c>
      <c r="AK50" s="19">
        <f t="shared" si="66"/>
        <v>0</v>
      </c>
      <c r="AL50" s="24"/>
      <c r="AM50" s="24"/>
      <c r="AN50" s="24"/>
      <c r="AO50" s="24"/>
      <c r="AP50" s="24"/>
      <c r="AQ50" s="24"/>
      <c r="AR50" s="24"/>
      <c r="AS50" s="24">
        <v>1</v>
      </c>
      <c r="AT50" s="24"/>
      <c r="AU50" s="24"/>
      <c r="AV50" s="24"/>
      <c r="AW50" s="24"/>
      <c r="AX50" s="24"/>
      <c r="AY50" s="24"/>
      <c r="AZ50" s="24">
        <v>8</v>
      </c>
      <c r="BA50" s="24">
        <v>1</v>
      </c>
      <c r="BB50" s="28">
        <f t="shared" si="15"/>
        <v>12.5</v>
      </c>
      <c r="BC50" s="24"/>
      <c r="BD50" s="28">
        <f t="shared" si="16"/>
        <v>0</v>
      </c>
      <c r="BE50" s="22"/>
      <c r="BF50" s="29">
        <f t="shared" si="27"/>
        <v>0</v>
      </c>
      <c r="BG50" s="24">
        <v>5</v>
      </c>
      <c r="BH50" s="29">
        <f t="shared" si="18"/>
        <v>62.5</v>
      </c>
      <c r="BI50" s="30">
        <f t="shared" si="28"/>
        <v>6</v>
      </c>
      <c r="BJ50" s="29">
        <f t="shared" si="20"/>
        <v>75</v>
      </c>
      <c r="BK50" s="24">
        <v>2</v>
      </c>
      <c r="BL50" s="19">
        <f t="shared" si="21"/>
        <v>25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9">SUM(D47:D50)</f>
        <v>62</v>
      </c>
      <c r="E51" s="36">
        <f t="shared" si="69"/>
        <v>58</v>
      </c>
      <c r="F51" s="36">
        <f t="shared" si="69"/>
        <v>39</v>
      </c>
      <c r="G51" s="19">
        <f t="shared" si="0"/>
        <v>62.903225806451616</v>
      </c>
      <c r="H51" s="36">
        <f>SUM(H47:H50)</f>
        <v>7</v>
      </c>
      <c r="I51" s="21">
        <f t="shared" ref="I51:I85" si="70">(H51/F51*100)</f>
        <v>17.948717948717949</v>
      </c>
      <c r="J51" s="36">
        <f>SUM(J47:J50)</f>
        <v>0</v>
      </c>
      <c r="K51" s="23">
        <f t="shared" si="67"/>
        <v>0</v>
      </c>
      <c r="L51" s="36">
        <f t="shared" ref="L51:N51" si="71">SUM(L47:L50)</f>
        <v>6</v>
      </c>
      <c r="M51" s="36">
        <f t="shared" si="71"/>
        <v>0</v>
      </c>
      <c r="N51" s="36">
        <f t="shared" si="71"/>
        <v>62</v>
      </c>
      <c r="O51" s="19">
        <f t="shared" si="3"/>
        <v>100</v>
      </c>
      <c r="P51" s="36">
        <f>SUM(P47:P50)</f>
        <v>5</v>
      </c>
      <c r="Q51" s="19">
        <f t="shared" si="68"/>
        <v>8.064516129032258</v>
      </c>
      <c r="R51" s="36">
        <f>SUM(R47:R50)</f>
        <v>39</v>
      </c>
      <c r="S51" s="19">
        <f t="shared" si="5"/>
        <v>62.903225806451616</v>
      </c>
      <c r="T51" s="36">
        <f>SUM(T47:T50)</f>
        <v>2</v>
      </c>
      <c r="U51" s="19">
        <f t="shared" ref="U51:U85" si="72">(T51/R51*100)</f>
        <v>5.1282051282051277</v>
      </c>
      <c r="V51" s="36">
        <f>SUM(V47:V50)</f>
        <v>39</v>
      </c>
      <c r="W51" s="19">
        <f t="shared" si="7"/>
        <v>62.903225806451616</v>
      </c>
      <c r="X51" s="36">
        <f>SUM(X47:X50)</f>
        <v>14</v>
      </c>
      <c r="Y51" s="19">
        <f t="shared" ref="Y51:Y85" si="73">(X51/V51*100)</f>
        <v>35.897435897435898</v>
      </c>
      <c r="Z51" s="54">
        <f t="shared" si="61"/>
        <v>39</v>
      </c>
      <c r="AA51" s="19">
        <f t="shared" si="9"/>
        <v>62.903225806451616</v>
      </c>
      <c r="AB51" s="36">
        <f>SUM(AB47:AB50)</f>
        <v>0</v>
      </c>
      <c r="AC51" s="19">
        <f t="shared" ref="AC51:AC85" si="74">(AB51/Z51*100)</f>
        <v>0</v>
      </c>
      <c r="AD51" s="36">
        <f>SUM(AD47:AD50)</f>
        <v>39</v>
      </c>
      <c r="AE51" s="19">
        <f t="shared" si="11"/>
        <v>62.903225806451616</v>
      </c>
      <c r="AF51" s="36">
        <f>SUM(AF47:AF50)</f>
        <v>5</v>
      </c>
      <c r="AG51" s="19">
        <f t="shared" ref="AG51:AG85" si="75">(AF51/AD51*100)</f>
        <v>12.820512820512819</v>
      </c>
      <c r="AH51" s="36">
        <f>SUM(AH47:AH50)</f>
        <v>39</v>
      </c>
      <c r="AI51" s="19">
        <f t="shared" si="13"/>
        <v>62.903225806451616</v>
      </c>
      <c r="AJ51" s="36">
        <f>SUM(AJ47:AJ50)</f>
        <v>0</v>
      </c>
      <c r="AK51" s="19">
        <f t="shared" ref="AK51:AK85" si="76">(AJ51/AH51*100)</f>
        <v>0</v>
      </c>
      <c r="AL51" s="36">
        <f t="shared" ref="AL51:BA51" si="77">SUM(AL47:AL50)</f>
        <v>0</v>
      </c>
      <c r="AM51" s="36">
        <f t="shared" si="77"/>
        <v>1</v>
      </c>
      <c r="AN51" s="36">
        <f t="shared" si="77"/>
        <v>0</v>
      </c>
      <c r="AO51" s="36">
        <f t="shared" si="77"/>
        <v>1</v>
      </c>
      <c r="AP51" s="36">
        <f t="shared" si="77"/>
        <v>0</v>
      </c>
      <c r="AQ51" s="36">
        <f t="shared" si="77"/>
        <v>0</v>
      </c>
      <c r="AR51" s="36">
        <f t="shared" si="77"/>
        <v>1</v>
      </c>
      <c r="AS51" s="36">
        <f t="shared" si="77"/>
        <v>2</v>
      </c>
      <c r="AT51" s="36">
        <f t="shared" si="77"/>
        <v>0</v>
      </c>
      <c r="AU51" s="36">
        <f t="shared" si="77"/>
        <v>0</v>
      </c>
      <c r="AV51" s="36">
        <f t="shared" si="77"/>
        <v>0</v>
      </c>
      <c r="AW51" s="36">
        <f t="shared" si="77"/>
        <v>0</v>
      </c>
      <c r="AX51" s="36">
        <f t="shared" si="77"/>
        <v>0</v>
      </c>
      <c r="AY51" s="36">
        <f t="shared" si="77"/>
        <v>0</v>
      </c>
      <c r="AZ51" s="36">
        <f t="shared" si="77"/>
        <v>66</v>
      </c>
      <c r="BA51" s="36">
        <f t="shared" si="77"/>
        <v>6</v>
      </c>
      <c r="BB51" s="28">
        <f t="shared" si="15"/>
        <v>9.0909090909090917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27"/>
        <v>0</v>
      </c>
      <c r="BG51" s="36">
        <f>SUM(BG47:BG50)</f>
        <v>38</v>
      </c>
      <c r="BH51" s="29">
        <f t="shared" si="18"/>
        <v>57.575757575757578</v>
      </c>
      <c r="BI51" s="30">
        <f t="shared" si="28"/>
        <v>44</v>
      </c>
      <c r="BJ51" s="29">
        <f t="shared" si="20"/>
        <v>66.666666666666657</v>
      </c>
      <c r="BK51" s="36">
        <f>SUM(BK47:BK50)</f>
        <v>22</v>
      </c>
      <c r="BL51" s="19">
        <f t="shared" si="21"/>
        <v>33.333333333333329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99">
        <v>10</v>
      </c>
      <c r="B52" s="198" t="s">
        <v>102</v>
      </c>
      <c r="C52" s="32" t="s">
        <v>103</v>
      </c>
      <c r="D52" s="24">
        <v>43</v>
      </c>
      <c r="E52" s="27">
        <v>41</v>
      </c>
      <c r="F52" s="24">
        <v>40</v>
      </c>
      <c r="G52" s="19">
        <f t="shared" si="0"/>
        <v>93.023255813953483</v>
      </c>
      <c r="H52" s="24">
        <v>9</v>
      </c>
      <c r="I52" s="21">
        <f t="shared" si="70"/>
        <v>22.5</v>
      </c>
      <c r="J52" s="24">
        <v>1</v>
      </c>
      <c r="K52" s="23">
        <f t="shared" si="67"/>
        <v>2.5</v>
      </c>
      <c r="L52" s="24">
        <v>0</v>
      </c>
      <c r="M52" s="24">
        <v>0</v>
      </c>
      <c r="N52" s="24">
        <v>43</v>
      </c>
      <c r="O52" s="19">
        <f t="shared" si="3"/>
        <v>100</v>
      </c>
      <c r="P52" s="24">
        <v>6</v>
      </c>
      <c r="Q52" s="19">
        <f t="shared" si="68"/>
        <v>13.953488372093023</v>
      </c>
      <c r="R52" s="24">
        <v>40</v>
      </c>
      <c r="S52" s="19">
        <f t="shared" si="5"/>
        <v>93.023255813953483</v>
      </c>
      <c r="T52" s="24">
        <v>0</v>
      </c>
      <c r="U52" s="19">
        <f t="shared" si="72"/>
        <v>0</v>
      </c>
      <c r="V52" s="24">
        <v>40</v>
      </c>
      <c r="W52" s="19">
        <f t="shared" si="7"/>
        <v>93.023255813953483</v>
      </c>
      <c r="X52" s="24">
        <v>0</v>
      </c>
      <c r="Y52" s="19">
        <f t="shared" si="73"/>
        <v>0</v>
      </c>
      <c r="Z52" s="24">
        <v>40</v>
      </c>
      <c r="AA52" s="19">
        <f t="shared" si="9"/>
        <v>93.023255813953483</v>
      </c>
      <c r="AB52" s="24">
        <v>0</v>
      </c>
      <c r="AC52" s="19">
        <f t="shared" si="74"/>
        <v>0</v>
      </c>
      <c r="AD52" s="24">
        <v>40</v>
      </c>
      <c r="AE52" s="19">
        <f t="shared" si="11"/>
        <v>93.023255813953483</v>
      </c>
      <c r="AF52" s="24">
        <v>0</v>
      </c>
      <c r="AG52" s="19">
        <f t="shared" si="75"/>
        <v>0</v>
      </c>
      <c r="AH52" s="24">
        <v>40</v>
      </c>
      <c r="AI52" s="19">
        <f t="shared" si="13"/>
        <v>93.023255813953483</v>
      </c>
      <c r="AJ52" s="24">
        <v>0</v>
      </c>
      <c r="AK52" s="19">
        <f t="shared" si="76"/>
        <v>0</v>
      </c>
      <c r="AL52" s="24">
        <v>2</v>
      </c>
      <c r="AM52" s="24">
        <v>0</v>
      </c>
      <c r="AN52" s="24">
        <v>0</v>
      </c>
      <c r="AO52" s="24">
        <v>1</v>
      </c>
      <c r="AP52" s="24">
        <v>0</v>
      </c>
      <c r="AQ52" s="24">
        <v>0</v>
      </c>
      <c r="AR52" s="24">
        <v>4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2</v>
      </c>
      <c r="AZ52" s="24">
        <v>36</v>
      </c>
      <c r="BA52" s="24">
        <v>8</v>
      </c>
      <c r="BB52" s="28">
        <f t="shared" si="15"/>
        <v>22.222222222222221</v>
      </c>
      <c r="BC52" s="24">
        <v>0</v>
      </c>
      <c r="BD52" s="28">
        <f t="shared" si="16"/>
        <v>0</v>
      </c>
      <c r="BE52" s="22">
        <v>0</v>
      </c>
      <c r="BF52" s="29">
        <f t="shared" si="27"/>
        <v>0</v>
      </c>
      <c r="BG52" s="24">
        <v>9</v>
      </c>
      <c r="BH52" s="29">
        <f t="shared" si="18"/>
        <v>25</v>
      </c>
      <c r="BI52" s="30">
        <f t="shared" si="28"/>
        <v>17</v>
      </c>
      <c r="BJ52" s="29">
        <f t="shared" si="20"/>
        <v>47.222222222222221</v>
      </c>
      <c r="BK52" s="24">
        <v>19</v>
      </c>
      <c r="BL52" s="19">
        <f t="shared" si="21"/>
        <v>52.777777777777779</v>
      </c>
      <c r="BM52" s="24">
        <v>0</v>
      </c>
      <c r="BN52" s="19">
        <f t="shared" si="22"/>
        <v>0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30</v>
      </c>
      <c r="BY52" s="4"/>
    </row>
    <row r="53" spans="1:77" ht="14.25" customHeight="1">
      <c r="A53" s="174"/>
      <c r="B53" s="174"/>
      <c r="C53" s="32" t="s">
        <v>104</v>
      </c>
      <c r="D53" s="24">
        <v>32</v>
      </c>
      <c r="E53" s="27">
        <v>36</v>
      </c>
      <c r="F53" s="24">
        <v>18</v>
      </c>
      <c r="G53" s="19">
        <f t="shared" si="0"/>
        <v>56.25</v>
      </c>
      <c r="H53" s="24">
        <v>2</v>
      </c>
      <c r="I53" s="21">
        <f t="shared" si="70"/>
        <v>11.111111111111111</v>
      </c>
      <c r="J53" s="24">
        <v>0</v>
      </c>
      <c r="K53" s="23">
        <f t="shared" si="67"/>
        <v>0</v>
      </c>
      <c r="L53" s="24">
        <v>0</v>
      </c>
      <c r="M53" s="24">
        <v>0</v>
      </c>
      <c r="N53" s="24">
        <v>32</v>
      </c>
      <c r="O53" s="19">
        <f t="shared" si="3"/>
        <v>100</v>
      </c>
      <c r="P53" s="24">
        <v>0</v>
      </c>
      <c r="Q53" s="19">
        <f t="shared" si="68"/>
        <v>0</v>
      </c>
      <c r="R53" s="24">
        <v>18</v>
      </c>
      <c r="S53" s="19">
        <f t="shared" si="5"/>
        <v>56.25</v>
      </c>
      <c r="T53" s="24">
        <v>0</v>
      </c>
      <c r="U53" s="19">
        <f t="shared" si="72"/>
        <v>0</v>
      </c>
      <c r="V53" s="24">
        <v>18</v>
      </c>
      <c r="W53" s="19">
        <f t="shared" si="7"/>
        <v>56.25</v>
      </c>
      <c r="X53" s="24">
        <v>0</v>
      </c>
      <c r="Y53" s="19">
        <f t="shared" si="73"/>
        <v>0</v>
      </c>
      <c r="Z53" s="24">
        <v>18</v>
      </c>
      <c r="AA53" s="19">
        <f t="shared" si="9"/>
        <v>56.25</v>
      </c>
      <c r="AB53" s="24">
        <v>0</v>
      </c>
      <c r="AC53" s="19">
        <f t="shared" si="74"/>
        <v>0</v>
      </c>
      <c r="AD53" s="24">
        <v>18</v>
      </c>
      <c r="AE53" s="19">
        <f t="shared" si="11"/>
        <v>56.25</v>
      </c>
      <c r="AF53" s="24">
        <v>0</v>
      </c>
      <c r="AG53" s="19">
        <f t="shared" si="75"/>
        <v>0</v>
      </c>
      <c r="AH53" s="24">
        <v>18</v>
      </c>
      <c r="AI53" s="19">
        <f t="shared" si="13"/>
        <v>56.25</v>
      </c>
      <c r="AJ53" s="24">
        <v>0</v>
      </c>
      <c r="AK53" s="19">
        <f t="shared" si="76"/>
        <v>0</v>
      </c>
      <c r="AL53" s="24">
        <v>1</v>
      </c>
      <c r="AM53" s="24">
        <v>0</v>
      </c>
      <c r="AN53" s="24">
        <v>0</v>
      </c>
      <c r="AO53" s="24">
        <v>2</v>
      </c>
      <c r="AP53" s="24">
        <v>0</v>
      </c>
      <c r="AQ53" s="24">
        <v>0</v>
      </c>
      <c r="AR53" s="24">
        <v>1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3</v>
      </c>
      <c r="AZ53" s="24">
        <v>33</v>
      </c>
      <c r="BA53" s="24">
        <v>7</v>
      </c>
      <c r="BB53" s="28">
        <f t="shared" si="15"/>
        <v>21.212121212121211</v>
      </c>
      <c r="BC53" s="24">
        <v>0</v>
      </c>
      <c r="BD53" s="28">
        <f t="shared" si="16"/>
        <v>0</v>
      </c>
      <c r="BE53" s="22">
        <v>0</v>
      </c>
      <c r="BF53" s="29">
        <f t="shared" si="27"/>
        <v>0</v>
      </c>
      <c r="BG53" s="24">
        <v>9</v>
      </c>
      <c r="BH53" s="29">
        <f t="shared" si="18"/>
        <v>27.27272727272727</v>
      </c>
      <c r="BI53" s="30">
        <f t="shared" si="28"/>
        <v>16</v>
      </c>
      <c r="BJ53" s="29">
        <f t="shared" si="20"/>
        <v>48.484848484848484</v>
      </c>
      <c r="BK53" s="24">
        <v>17</v>
      </c>
      <c r="BL53" s="19">
        <f t="shared" si="21"/>
        <v>51.515151515151516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153</v>
      </c>
      <c r="BY53" s="4"/>
    </row>
    <row r="54" spans="1:77" ht="14.25" customHeight="1">
      <c r="A54" s="175"/>
      <c r="B54" s="175"/>
      <c r="C54" s="32" t="s">
        <v>105</v>
      </c>
      <c r="D54" s="24">
        <v>56</v>
      </c>
      <c r="E54" s="27">
        <v>59</v>
      </c>
      <c r="F54" s="24">
        <v>15</v>
      </c>
      <c r="G54" s="19">
        <f t="shared" si="0"/>
        <v>26.785714285714285</v>
      </c>
      <c r="H54" s="24">
        <v>5</v>
      </c>
      <c r="I54" s="21">
        <f t="shared" si="70"/>
        <v>33.333333333333329</v>
      </c>
      <c r="J54" s="24">
        <v>0</v>
      </c>
      <c r="K54" s="23">
        <f t="shared" si="67"/>
        <v>0</v>
      </c>
      <c r="L54" s="24">
        <v>0</v>
      </c>
      <c r="M54" s="24">
        <v>0</v>
      </c>
      <c r="N54" s="24">
        <v>56</v>
      </c>
      <c r="O54" s="19">
        <f t="shared" si="3"/>
        <v>100</v>
      </c>
      <c r="P54" s="24">
        <v>2</v>
      </c>
      <c r="Q54" s="19">
        <f t="shared" si="68"/>
        <v>3.5714285714285712</v>
      </c>
      <c r="R54" s="24">
        <v>15</v>
      </c>
      <c r="S54" s="19">
        <f t="shared" si="5"/>
        <v>26.785714285714285</v>
      </c>
      <c r="T54" s="24">
        <v>0</v>
      </c>
      <c r="U54" s="19">
        <f t="shared" si="72"/>
        <v>0</v>
      </c>
      <c r="V54" s="24">
        <v>15</v>
      </c>
      <c r="W54" s="19">
        <f t="shared" si="7"/>
        <v>26.785714285714285</v>
      </c>
      <c r="X54" s="24">
        <v>0</v>
      </c>
      <c r="Y54" s="19">
        <f t="shared" si="73"/>
        <v>0</v>
      </c>
      <c r="Z54" s="24">
        <v>15</v>
      </c>
      <c r="AA54" s="19">
        <f t="shared" si="9"/>
        <v>26.785714285714285</v>
      </c>
      <c r="AB54" s="24">
        <v>0</v>
      </c>
      <c r="AC54" s="19">
        <f t="shared" si="74"/>
        <v>0</v>
      </c>
      <c r="AD54" s="24">
        <v>15</v>
      </c>
      <c r="AE54" s="19">
        <f t="shared" si="11"/>
        <v>26.785714285714285</v>
      </c>
      <c r="AF54" s="24">
        <v>0</v>
      </c>
      <c r="AG54" s="19">
        <f t="shared" si="75"/>
        <v>0</v>
      </c>
      <c r="AH54" s="24">
        <v>15</v>
      </c>
      <c r="AI54" s="19">
        <f t="shared" si="13"/>
        <v>26.785714285714285</v>
      </c>
      <c r="AJ54" s="24">
        <v>0</v>
      </c>
      <c r="AK54" s="19">
        <f t="shared" si="76"/>
        <v>0</v>
      </c>
      <c r="AL54" s="24">
        <v>1</v>
      </c>
      <c r="AM54" s="24">
        <v>1</v>
      </c>
      <c r="AN54" s="24">
        <v>0</v>
      </c>
      <c r="AO54" s="24">
        <v>2</v>
      </c>
      <c r="AP54" s="24">
        <v>0</v>
      </c>
      <c r="AQ54" s="24">
        <v>0</v>
      </c>
      <c r="AR54" s="24">
        <v>6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4</v>
      </c>
      <c r="AZ54" s="24">
        <v>84</v>
      </c>
      <c r="BA54" s="24">
        <v>22</v>
      </c>
      <c r="BB54" s="28">
        <f t="shared" si="15"/>
        <v>26.190476190476193</v>
      </c>
      <c r="BC54" s="24">
        <v>0</v>
      </c>
      <c r="BD54" s="28">
        <f t="shared" si="16"/>
        <v>0</v>
      </c>
      <c r="BE54" s="22">
        <v>0</v>
      </c>
      <c r="BF54" s="29">
        <f t="shared" si="27"/>
        <v>0</v>
      </c>
      <c r="BG54" s="24">
        <v>23</v>
      </c>
      <c r="BH54" s="29">
        <f t="shared" si="18"/>
        <v>27.380952380952383</v>
      </c>
      <c r="BI54" s="30">
        <f t="shared" si="28"/>
        <v>45</v>
      </c>
      <c r="BJ54" s="29">
        <f t="shared" si="20"/>
        <v>53.571428571428569</v>
      </c>
      <c r="BK54" s="24">
        <v>39</v>
      </c>
      <c r="BL54" s="19">
        <f t="shared" si="21"/>
        <v>46.428571428571431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153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8">SUM(D52:D54)</f>
        <v>131</v>
      </c>
      <c r="E55" s="36">
        <f t="shared" si="78"/>
        <v>136</v>
      </c>
      <c r="F55" s="55">
        <f t="shared" si="78"/>
        <v>73</v>
      </c>
      <c r="G55" s="19">
        <f t="shared" si="0"/>
        <v>55.725190839694662</v>
      </c>
      <c r="H55" s="36">
        <f>SUM(H52:H54)</f>
        <v>16</v>
      </c>
      <c r="I55" s="21">
        <f t="shared" si="70"/>
        <v>21.917808219178081</v>
      </c>
      <c r="J55" s="36">
        <f>SUM(J52:J54)</f>
        <v>1</v>
      </c>
      <c r="K55" s="23">
        <f t="shared" si="67"/>
        <v>1.3698630136986301</v>
      </c>
      <c r="L55" s="36">
        <f t="shared" ref="L55:N55" si="79">SUM(L52:L54)</f>
        <v>0</v>
      </c>
      <c r="M55" s="36">
        <f t="shared" si="79"/>
        <v>0</v>
      </c>
      <c r="N55" s="55">
        <f t="shared" si="79"/>
        <v>131</v>
      </c>
      <c r="O55" s="19">
        <f t="shared" si="3"/>
        <v>100</v>
      </c>
      <c r="P55" s="36">
        <f>SUM(P52:P54)</f>
        <v>8</v>
      </c>
      <c r="Q55" s="19">
        <f t="shared" si="68"/>
        <v>6.1068702290076331</v>
      </c>
      <c r="R55" s="36">
        <f>SUM(R52:R54)</f>
        <v>73</v>
      </c>
      <c r="S55" s="19">
        <f t="shared" si="5"/>
        <v>55.725190839694662</v>
      </c>
      <c r="T55" s="36">
        <f>SUM(T52:T54)</f>
        <v>0</v>
      </c>
      <c r="U55" s="19">
        <f t="shared" si="72"/>
        <v>0</v>
      </c>
      <c r="V55" s="36">
        <f>SUM(V52:V54)</f>
        <v>73</v>
      </c>
      <c r="W55" s="19">
        <f t="shared" si="7"/>
        <v>55.725190839694662</v>
      </c>
      <c r="X55" s="36">
        <f>SUM(X52:X54)</f>
        <v>0</v>
      </c>
      <c r="Y55" s="19">
        <f t="shared" si="73"/>
        <v>0</v>
      </c>
      <c r="Z55" s="36">
        <f>SUM(Z52:Z54)</f>
        <v>73</v>
      </c>
      <c r="AA55" s="19">
        <f t="shared" si="9"/>
        <v>55.725190839694662</v>
      </c>
      <c r="AB55" s="36">
        <f>SUM(AB52:AB54)</f>
        <v>0</v>
      </c>
      <c r="AC55" s="19">
        <f t="shared" si="74"/>
        <v>0</v>
      </c>
      <c r="AD55" s="36">
        <f>SUM(AD52:AD54)</f>
        <v>73</v>
      </c>
      <c r="AE55" s="19">
        <f t="shared" si="11"/>
        <v>55.725190839694662</v>
      </c>
      <c r="AF55" s="36">
        <f>SUM(AF52:AF54)</f>
        <v>0</v>
      </c>
      <c r="AG55" s="19">
        <f t="shared" si="75"/>
        <v>0</v>
      </c>
      <c r="AH55" s="36">
        <f>SUM(AH52:AH54)</f>
        <v>73</v>
      </c>
      <c r="AI55" s="19">
        <f t="shared" si="13"/>
        <v>55.725190839694662</v>
      </c>
      <c r="AJ55" s="36">
        <f>SUM(AJ52:AJ54)</f>
        <v>0</v>
      </c>
      <c r="AK55" s="19">
        <f t="shared" si="76"/>
        <v>0</v>
      </c>
      <c r="AL55" s="36">
        <f t="shared" ref="AL55:BA55" si="80">SUM(AL52:AL54)</f>
        <v>4</v>
      </c>
      <c r="AM55" s="36">
        <f t="shared" si="80"/>
        <v>1</v>
      </c>
      <c r="AN55" s="36">
        <f t="shared" si="80"/>
        <v>0</v>
      </c>
      <c r="AO55" s="36">
        <f t="shared" si="80"/>
        <v>5</v>
      </c>
      <c r="AP55" s="36">
        <f t="shared" si="80"/>
        <v>0</v>
      </c>
      <c r="AQ55" s="36">
        <f t="shared" si="80"/>
        <v>0</v>
      </c>
      <c r="AR55" s="36">
        <f t="shared" si="80"/>
        <v>11</v>
      </c>
      <c r="AS55" s="36">
        <f t="shared" si="80"/>
        <v>0</v>
      </c>
      <c r="AT55" s="36">
        <f t="shared" si="80"/>
        <v>0</v>
      </c>
      <c r="AU55" s="36">
        <f t="shared" si="80"/>
        <v>0</v>
      </c>
      <c r="AV55" s="36">
        <f t="shared" si="80"/>
        <v>0</v>
      </c>
      <c r="AW55" s="36">
        <f t="shared" si="80"/>
        <v>0</v>
      </c>
      <c r="AX55" s="36">
        <f t="shared" si="80"/>
        <v>0</v>
      </c>
      <c r="AY55" s="36">
        <f t="shared" si="80"/>
        <v>9</v>
      </c>
      <c r="AZ55" s="36">
        <f t="shared" si="80"/>
        <v>153</v>
      </c>
      <c r="BA55" s="36">
        <f t="shared" si="80"/>
        <v>37</v>
      </c>
      <c r="BB55" s="28">
        <f t="shared" si="15"/>
        <v>24.183006535947712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27"/>
        <v>0</v>
      </c>
      <c r="BG55" s="55">
        <f>SUM(BG52:BG54)</f>
        <v>41</v>
      </c>
      <c r="BH55" s="29">
        <f t="shared" si="18"/>
        <v>26.797385620915033</v>
      </c>
      <c r="BI55" s="30">
        <f t="shared" si="28"/>
        <v>78</v>
      </c>
      <c r="BJ55" s="29">
        <f t="shared" si="20"/>
        <v>50.980392156862742</v>
      </c>
      <c r="BK55" s="36">
        <f>SUM(BK52:BK54)</f>
        <v>75</v>
      </c>
      <c r="BL55" s="19">
        <f t="shared" si="21"/>
        <v>49.019607843137251</v>
      </c>
      <c r="BM55" s="36">
        <f>SUM(BM52:BM54)</f>
        <v>0</v>
      </c>
      <c r="BN55" s="19">
        <f t="shared" si="22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98">
        <v>11</v>
      </c>
      <c r="B56" s="199" t="s">
        <v>106</v>
      </c>
      <c r="C56" s="32" t="s">
        <v>107</v>
      </c>
      <c r="D56" s="160">
        <v>17</v>
      </c>
      <c r="E56" s="161">
        <v>8</v>
      </c>
      <c r="F56" s="58">
        <v>11</v>
      </c>
      <c r="G56" s="19">
        <f t="shared" si="0"/>
        <v>64.705882352941174</v>
      </c>
      <c r="H56" s="59">
        <v>2</v>
      </c>
      <c r="I56" s="21">
        <f t="shared" si="70"/>
        <v>18.181818181818183</v>
      </c>
      <c r="J56" s="27"/>
      <c r="K56" s="23">
        <f t="shared" si="67"/>
        <v>0</v>
      </c>
      <c r="L56" s="59"/>
      <c r="M56" s="59"/>
      <c r="N56" s="160">
        <v>17</v>
      </c>
      <c r="O56" s="19">
        <f t="shared" si="3"/>
        <v>100</v>
      </c>
      <c r="P56" s="17"/>
      <c r="Q56" s="19">
        <f t="shared" si="68"/>
        <v>0</v>
      </c>
      <c r="R56" s="58">
        <v>11</v>
      </c>
      <c r="S56" s="19">
        <f t="shared" si="5"/>
        <v>64.705882352941174</v>
      </c>
      <c r="T56" s="17"/>
      <c r="U56" s="19">
        <f t="shared" si="72"/>
        <v>0</v>
      </c>
      <c r="V56" s="58">
        <v>11</v>
      </c>
      <c r="W56" s="19">
        <f t="shared" si="7"/>
        <v>64.705882352941174</v>
      </c>
      <c r="X56" s="24"/>
      <c r="Y56" s="19">
        <f t="shared" si="73"/>
        <v>0</v>
      </c>
      <c r="Z56" s="58">
        <v>11</v>
      </c>
      <c r="AA56" s="19">
        <f t="shared" si="9"/>
        <v>64.705882352941174</v>
      </c>
      <c r="AB56" s="24"/>
      <c r="AC56" s="19">
        <f t="shared" si="74"/>
        <v>0</v>
      </c>
      <c r="AD56" s="58">
        <v>11</v>
      </c>
      <c r="AE56" s="19">
        <f t="shared" si="11"/>
        <v>64.705882352941174</v>
      </c>
      <c r="AF56" s="24">
        <v>1</v>
      </c>
      <c r="AG56" s="19">
        <f t="shared" si="75"/>
        <v>9.0909090909090917</v>
      </c>
      <c r="AH56" s="58">
        <v>11</v>
      </c>
      <c r="AI56" s="19">
        <f t="shared" si="13"/>
        <v>64.705882352941174</v>
      </c>
      <c r="AJ56" s="24"/>
      <c r="AK56" s="19">
        <f t="shared" si="76"/>
        <v>0</v>
      </c>
      <c r="AL56" s="27"/>
      <c r="AM56" s="27"/>
      <c r="AN56" s="27">
        <v>1</v>
      </c>
      <c r="AO56" s="27">
        <v>4</v>
      </c>
      <c r="AP56" s="27"/>
      <c r="AQ56" s="27"/>
      <c r="AR56" s="60"/>
      <c r="AS56" s="27"/>
      <c r="AT56" s="27"/>
      <c r="AU56" s="27"/>
      <c r="AV56" s="60"/>
      <c r="AW56" s="27"/>
      <c r="AX56" s="27"/>
      <c r="AY56" s="27">
        <v>2</v>
      </c>
      <c r="AZ56" s="160">
        <v>4</v>
      </c>
      <c r="BA56" s="61"/>
      <c r="BB56" s="28">
        <f t="shared" si="15"/>
        <v>0</v>
      </c>
      <c r="BC56" s="24"/>
      <c r="BD56" s="28">
        <f t="shared" si="16"/>
        <v>0</v>
      </c>
      <c r="BE56" s="22"/>
      <c r="BF56" s="29">
        <f t="shared" si="27"/>
        <v>0</v>
      </c>
      <c r="BG56" s="160">
        <v>1</v>
      </c>
      <c r="BH56" s="29">
        <f t="shared" si="18"/>
        <v>25</v>
      </c>
      <c r="BI56" s="30">
        <f t="shared" si="28"/>
        <v>1</v>
      </c>
      <c r="BJ56" s="29">
        <f t="shared" si="20"/>
        <v>25</v>
      </c>
      <c r="BK56" s="161">
        <v>3</v>
      </c>
      <c r="BL56" s="19">
        <f t="shared" si="21"/>
        <v>75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14</v>
      </c>
      <c r="BY56" s="4"/>
    </row>
    <row r="57" spans="1:77" ht="14.25" customHeight="1">
      <c r="A57" s="174"/>
      <c r="B57" s="174"/>
      <c r="C57" s="32" t="s">
        <v>108</v>
      </c>
      <c r="D57" s="160">
        <v>17</v>
      </c>
      <c r="E57" s="161">
        <v>26</v>
      </c>
      <c r="F57" s="62">
        <v>19</v>
      </c>
      <c r="G57" s="19">
        <f t="shared" si="0"/>
        <v>111.76470588235294</v>
      </c>
      <c r="H57" s="62">
        <v>3</v>
      </c>
      <c r="I57" s="21">
        <f t="shared" si="70"/>
        <v>15.789473684210526</v>
      </c>
      <c r="J57" s="62">
        <v>0</v>
      </c>
      <c r="K57" s="23">
        <f t="shared" si="67"/>
        <v>0</v>
      </c>
      <c r="L57" s="62"/>
      <c r="M57" s="62"/>
      <c r="N57" s="160">
        <v>17</v>
      </c>
      <c r="O57" s="19">
        <f t="shared" si="3"/>
        <v>100</v>
      </c>
      <c r="P57" s="17">
        <v>1</v>
      </c>
      <c r="Q57" s="19">
        <f t="shared" si="68"/>
        <v>5.8823529411764701</v>
      </c>
      <c r="R57" s="62">
        <v>19</v>
      </c>
      <c r="S57" s="19">
        <f t="shared" si="5"/>
        <v>111.76470588235294</v>
      </c>
      <c r="T57" s="17"/>
      <c r="U57" s="19">
        <f t="shared" si="72"/>
        <v>0</v>
      </c>
      <c r="V57" s="62">
        <v>19</v>
      </c>
      <c r="W57" s="19">
        <f t="shared" si="7"/>
        <v>111.76470588235294</v>
      </c>
      <c r="X57" s="24"/>
      <c r="Y57" s="19">
        <f t="shared" si="73"/>
        <v>0</v>
      </c>
      <c r="Z57" s="62">
        <v>19</v>
      </c>
      <c r="AA57" s="19">
        <f t="shared" si="9"/>
        <v>111.76470588235294</v>
      </c>
      <c r="AB57" s="24"/>
      <c r="AC57" s="19">
        <f t="shared" si="74"/>
        <v>0</v>
      </c>
      <c r="AD57" s="62">
        <v>19</v>
      </c>
      <c r="AE57" s="19">
        <f t="shared" si="11"/>
        <v>111.76470588235294</v>
      </c>
      <c r="AF57" s="24"/>
      <c r="AG57" s="19">
        <f t="shared" si="75"/>
        <v>0</v>
      </c>
      <c r="AH57" s="62">
        <v>19</v>
      </c>
      <c r="AI57" s="19">
        <f t="shared" si="13"/>
        <v>111.76470588235294</v>
      </c>
      <c r="AJ57" s="24"/>
      <c r="AK57" s="19">
        <f t="shared" si="76"/>
        <v>0</v>
      </c>
      <c r="AL57" s="27"/>
      <c r="AM57" s="27"/>
      <c r="AN57" s="27">
        <v>1</v>
      </c>
      <c r="AO57" s="27"/>
      <c r="AP57" s="27"/>
      <c r="AQ57" s="27"/>
      <c r="AR57" s="63"/>
      <c r="AS57" s="27"/>
      <c r="AT57" s="27"/>
      <c r="AU57" s="27"/>
      <c r="AV57" s="63"/>
      <c r="AW57" s="27"/>
      <c r="AX57" s="27"/>
      <c r="AY57" s="27">
        <v>2</v>
      </c>
      <c r="AZ57" s="160">
        <v>26</v>
      </c>
      <c r="BA57" s="63">
        <v>10</v>
      </c>
      <c r="BB57" s="28">
        <f t="shared" si="15"/>
        <v>38.461538461538467</v>
      </c>
      <c r="BC57" s="24"/>
      <c r="BD57" s="28">
        <f t="shared" si="16"/>
        <v>0</v>
      </c>
      <c r="BE57" s="22"/>
      <c r="BF57" s="29">
        <f t="shared" si="27"/>
        <v>0</v>
      </c>
      <c r="BG57" s="160">
        <v>8</v>
      </c>
      <c r="BH57" s="29">
        <f t="shared" si="18"/>
        <v>30.76923076923077</v>
      </c>
      <c r="BI57" s="30">
        <f t="shared" si="28"/>
        <v>18</v>
      </c>
      <c r="BJ57" s="29">
        <f t="shared" si="20"/>
        <v>69.230769230769226</v>
      </c>
      <c r="BK57" s="161">
        <v>8</v>
      </c>
      <c r="BL57" s="19">
        <f t="shared" si="21"/>
        <v>30.76923076923077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47</v>
      </c>
      <c r="BY57" s="4"/>
    </row>
    <row r="58" spans="1:77" ht="14.25" customHeight="1">
      <c r="A58" s="174"/>
      <c r="B58" s="174"/>
      <c r="C58" s="32" t="s">
        <v>109</v>
      </c>
      <c r="D58" s="160">
        <v>12</v>
      </c>
      <c r="E58" s="161">
        <v>12</v>
      </c>
      <c r="F58" s="62">
        <v>14</v>
      </c>
      <c r="G58" s="19">
        <f t="shared" si="0"/>
        <v>116.66666666666667</v>
      </c>
      <c r="H58" s="62">
        <v>1</v>
      </c>
      <c r="I58" s="21">
        <f t="shared" si="70"/>
        <v>7.1428571428571423</v>
      </c>
      <c r="J58" s="62"/>
      <c r="K58" s="23">
        <f t="shared" si="67"/>
        <v>0</v>
      </c>
      <c r="L58" s="62"/>
      <c r="M58" s="62"/>
      <c r="N58" s="160">
        <v>12</v>
      </c>
      <c r="O58" s="19">
        <f t="shared" si="3"/>
        <v>100</v>
      </c>
      <c r="P58" s="17"/>
      <c r="Q58" s="19">
        <f t="shared" si="68"/>
        <v>0</v>
      </c>
      <c r="R58" s="62">
        <v>14</v>
      </c>
      <c r="S58" s="19">
        <f t="shared" si="5"/>
        <v>116.66666666666667</v>
      </c>
      <c r="T58" s="17"/>
      <c r="U58" s="19">
        <f t="shared" si="72"/>
        <v>0</v>
      </c>
      <c r="V58" s="62">
        <v>14</v>
      </c>
      <c r="W58" s="19">
        <f t="shared" si="7"/>
        <v>116.66666666666667</v>
      </c>
      <c r="X58" s="24"/>
      <c r="Y58" s="19">
        <f t="shared" si="73"/>
        <v>0</v>
      </c>
      <c r="Z58" s="62">
        <v>14</v>
      </c>
      <c r="AA58" s="19">
        <f t="shared" si="9"/>
        <v>116.66666666666667</v>
      </c>
      <c r="AB58" s="24"/>
      <c r="AC58" s="19">
        <f t="shared" si="74"/>
        <v>0</v>
      </c>
      <c r="AD58" s="62">
        <v>14</v>
      </c>
      <c r="AE58" s="19">
        <f t="shared" si="11"/>
        <v>116.66666666666667</v>
      </c>
      <c r="AF58" s="24"/>
      <c r="AG58" s="19">
        <f t="shared" si="75"/>
        <v>0</v>
      </c>
      <c r="AH58" s="62">
        <v>14</v>
      </c>
      <c r="AI58" s="19">
        <f t="shared" si="13"/>
        <v>116.66666666666667</v>
      </c>
      <c r="AJ58" s="24"/>
      <c r="AK58" s="19">
        <f t="shared" si="76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>
        <v>3</v>
      </c>
      <c r="AZ58" s="160">
        <v>12</v>
      </c>
      <c r="BA58" s="63">
        <v>3</v>
      </c>
      <c r="BB58" s="28">
        <f t="shared" si="15"/>
        <v>25</v>
      </c>
      <c r="BC58" s="24"/>
      <c r="BD58" s="28">
        <f t="shared" si="16"/>
        <v>0</v>
      </c>
      <c r="BE58" s="22"/>
      <c r="BF58" s="29">
        <f t="shared" si="27"/>
        <v>0</v>
      </c>
      <c r="BG58" s="160">
        <v>4</v>
      </c>
      <c r="BH58" s="29">
        <f t="shared" si="18"/>
        <v>33.333333333333329</v>
      </c>
      <c r="BI58" s="30">
        <f t="shared" si="28"/>
        <v>7</v>
      </c>
      <c r="BJ58" s="29">
        <f t="shared" si="20"/>
        <v>58.333333333333336</v>
      </c>
      <c r="BK58" s="161">
        <v>5</v>
      </c>
      <c r="BL58" s="19">
        <f t="shared" si="21"/>
        <v>41.666666666666671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47</v>
      </c>
      <c r="BY58" s="4"/>
    </row>
    <row r="59" spans="1:77" ht="14.25" customHeight="1">
      <c r="A59" s="175"/>
      <c r="B59" s="175"/>
      <c r="C59" s="32" t="s">
        <v>110</v>
      </c>
      <c r="D59" s="160">
        <v>7</v>
      </c>
      <c r="E59" s="161">
        <v>5</v>
      </c>
      <c r="F59" s="58">
        <v>3</v>
      </c>
      <c r="G59" s="19">
        <f t="shared" si="0"/>
        <v>42.857142857142854</v>
      </c>
      <c r="H59" s="64">
        <v>1</v>
      </c>
      <c r="I59" s="21">
        <f t="shared" si="70"/>
        <v>33.333333333333329</v>
      </c>
      <c r="J59" s="27"/>
      <c r="K59" s="23">
        <f t="shared" si="67"/>
        <v>0</v>
      </c>
      <c r="L59" s="64"/>
      <c r="M59" s="64"/>
      <c r="N59" s="160">
        <v>7</v>
      </c>
      <c r="O59" s="19">
        <f t="shared" si="3"/>
        <v>100</v>
      </c>
      <c r="P59" s="17"/>
      <c r="Q59" s="19">
        <f t="shared" si="68"/>
        <v>0</v>
      </c>
      <c r="R59" s="58">
        <v>3</v>
      </c>
      <c r="S59" s="19">
        <f t="shared" si="5"/>
        <v>42.857142857142854</v>
      </c>
      <c r="T59" s="17"/>
      <c r="U59" s="19">
        <f t="shared" si="72"/>
        <v>0</v>
      </c>
      <c r="V59" s="58">
        <v>3</v>
      </c>
      <c r="W59" s="19">
        <f t="shared" si="7"/>
        <v>42.857142857142854</v>
      </c>
      <c r="X59" s="24"/>
      <c r="Y59" s="19">
        <f t="shared" si="73"/>
        <v>0</v>
      </c>
      <c r="Z59" s="58">
        <v>3</v>
      </c>
      <c r="AA59" s="19">
        <f t="shared" si="9"/>
        <v>42.857142857142854</v>
      </c>
      <c r="AB59" s="24"/>
      <c r="AC59" s="19">
        <f t="shared" si="74"/>
        <v>0</v>
      </c>
      <c r="AD59" s="58">
        <v>3</v>
      </c>
      <c r="AE59" s="19">
        <f t="shared" si="11"/>
        <v>42.857142857142854</v>
      </c>
      <c r="AF59" s="24"/>
      <c r="AG59" s="19">
        <f t="shared" si="75"/>
        <v>0</v>
      </c>
      <c r="AH59" s="58">
        <v>3</v>
      </c>
      <c r="AI59" s="19">
        <f t="shared" si="13"/>
        <v>42.857142857142854</v>
      </c>
      <c r="AJ59" s="24"/>
      <c r="AK59" s="19">
        <f t="shared" si="76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>
        <v>0</v>
      </c>
      <c r="AZ59" s="160">
        <v>5</v>
      </c>
      <c r="BA59" s="63"/>
      <c r="BB59" s="28">
        <f t="shared" si="15"/>
        <v>0</v>
      </c>
      <c r="BC59" s="24"/>
      <c r="BD59" s="28">
        <f t="shared" si="16"/>
        <v>0</v>
      </c>
      <c r="BE59" s="22"/>
      <c r="BF59" s="29">
        <f t="shared" si="27"/>
        <v>0</v>
      </c>
      <c r="BG59" s="160">
        <v>1</v>
      </c>
      <c r="BH59" s="29">
        <f t="shared" si="18"/>
        <v>20</v>
      </c>
      <c r="BI59" s="30">
        <f t="shared" si="28"/>
        <v>1</v>
      </c>
      <c r="BJ59" s="29">
        <f t="shared" si="20"/>
        <v>20</v>
      </c>
      <c r="BK59" s="161">
        <v>4</v>
      </c>
      <c r="BL59" s="19">
        <f t="shared" si="21"/>
        <v>80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81">SUM(D56:D59)</f>
        <v>53</v>
      </c>
      <c r="E60" s="36">
        <f t="shared" si="81"/>
        <v>51</v>
      </c>
      <c r="F60" s="36">
        <f t="shared" si="81"/>
        <v>47</v>
      </c>
      <c r="G60" s="19">
        <f t="shared" si="0"/>
        <v>88.679245283018872</v>
      </c>
      <c r="H60" s="36">
        <f>SUM(H56:H59)</f>
        <v>7</v>
      </c>
      <c r="I60" s="21">
        <f t="shared" si="70"/>
        <v>14.893617021276595</v>
      </c>
      <c r="J60" s="36">
        <f>SUM(J56:J59)</f>
        <v>0</v>
      </c>
      <c r="K60" s="23">
        <f t="shared" si="67"/>
        <v>0</v>
      </c>
      <c r="L60" s="36">
        <f t="shared" ref="L60:N60" si="82">SUM(L56:L59)</f>
        <v>0</v>
      </c>
      <c r="M60" s="36">
        <f t="shared" si="82"/>
        <v>0</v>
      </c>
      <c r="N60" s="36">
        <f t="shared" si="82"/>
        <v>53</v>
      </c>
      <c r="O60" s="19">
        <f t="shared" si="3"/>
        <v>100</v>
      </c>
      <c r="P60" s="36">
        <f>SUM(P56:P59)</f>
        <v>1</v>
      </c>
      <c r="Q60" s="19">
        <f t="shared" si="68"/>
        <v>1.8867924528301887</v>
      </c>
      <c r="R60" s="36">
        <f>SUM(R56:R59)</f>
        <v>47</v>
      </c>
      <c r="S60" s="19">
        <f t="shared" si="5"/>
        <v>88.679245283018872</v>
      </c>
      <c r="T60" s="36">
        <f>SUM(T56:T59)</f>
        <v>0</v>
      </c>
      <c r="U60" s="19">
        <f t="shared" si="72"/>
        <v>0</v>
      </c>
      <c r="V60" s="36">
        <f>SUM(V56:V59)</f>
        <v>47</v>
      </c>
      <c r="W60" s="19">
        <f t="shared" si="7"/>
        <v>88.679245283018872</v>
      </c>
      <c r="X60" s="36">
        <f>SUM(X56:X59)</f>
        <v>0</v>
      </c>
      <c r="Y60" s="19">
        <f t="shared" si="73"/>
        <v>0</v>
      </c>
      <c r="Z60" s="36">
        <f>SUM(Z56:Z59)</f>
        <v>47</v>
      </c>
      <c r="AA60" s="19">
        <f t="shared" si="9"/>
        <v>88.679245283018872</v>
      </c>
      <c r="AB60" s="36">
        <f>SUM(AB56:AB59)</f>
        <v>0</v>
      </c>
      <c r="AC60" s="19">
        <f t="shared" si="74"/>
        <v>0</v>
      </c>
      <c r="AD60" s="36">
        <f>SUM(AD56:AD59)</f>
        <v>47</v>
      </c>
      <c r="AE60" s="19">
        <f t="shared" si="11"/>
        <v>88.679245283018872</v>
      </c>
      <c r="AF60" s="36">
        <f>SUM(AF56:AF59)</f>
        <v>1</v>
      </c>
      <c r="AG60" s="19">
        <f t="shared" si="75"/>
        <v>2.1276595744680851</v>
      </c>
      <c r="AH60" s="36">
        <f>SUM(AH56:AH59)</f>
        <v>47</v>
      </c>
      <c r="AI60" s="19">
        <f t="shared" si="13"/>
        <v>88.679245283018872</v>
      </c>
      <c r="AJ60" s="36">
        <f>SUM(AJ56:AJ59)</f>
        <v>0</v>
      </c>
      <c r="AK60" s="19">
        <f t="shared" si="76"/>
        <v>0</v>
      </c>
      <c r="AL60" s="36">
        <f t="shared" ref="AL60:BA60" si="83">SUM(AL56:AL59)</f>
        <v>0</v>
      </c>
      <c r="AM60" s="36">
        <f t="shared" si="83"/>
        <v>0</v>
      </c>
      <c r="AN60" s="36">
        <f t="shared" si="83"/>
        <v>2</v>
      </c>
      <c r="AO60" s="36">
        <f t="shared" si="83"/>
        <v>4</v>
      </c>
      <c r="AP60" s="36">
        <f t="shared" si="83"/>
        <v>0</v>
      </c>
      <c r="AQ60" s="36">
        <f t="shared" si="83"/>
        <v>0</v>
      </c>
      <c r="AR60" s="36">
        <f t="shared" si="83"/>
        <v>0</v>
      </c>
      <c r="AS60" s="36">
        <f t="shared" si="83"/>
        <v>0</v>
      </c>
      <c r="AT60" s="36">
        <f t="shared" si="83"/>
        <v>0</v>
      </c>
      <c r="AU60" s="36">
        <f t="shared" si="83"/>
        <v>0</v>
      </c>
      <c r="AV60" s="36">
        <f t="shared" si="83"/>
        <v>0</v>
      </c>
      <c r="AW60" s="36">
        <f t="shared" si="83"/>
        <v>0</v>
      </c>
      <c r="AX60" s="36">
        <f t="shared" si="83"/>
        <v>0</v>
      </c>
      <c r="AY60" s="36">
        <f t="shared" si="83"/>
        <v>7</v>
      </c>
      <c r="AZ60" s="36">
        <f t="shared" si="83"/>
        <v>47</v>
      </c>
      <c r="BA60" s="36">
        <f t="shared" si="83"/>
        <v>13</v>
      </c>
      <c r="BB60" s="28">
        <f t="shared" si="15"/>
        <v>27.659574468085108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27"/>
        <v>0</v>
      </c>
      <c r="BG60" s="36">
        <f>SUM(BG56:BG59)</f>
        <v>14</v>
      </c>
      <c r="BH60" s="29">
        <f t="shared" si="18"/>
        <v>29.787234042553191</v>
      </c>
      <c r="BI60" s="30">
        <f t="shared" si="28"/>
        <v>27</v>
      </c>
      <c r="BJ60" s="29">
        <f t="shared" si="20"/>
        <v>57.446808510638306</v>
      </c>
      <c r="BK60" s="36">
        <f>SUM(BK56:BK59)</f>
        <v>20</v>
      </c>
      <c r="BL60" s="19">
        <f t="shared" si="21"/>
        <v>42.553191489361701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98">
        <v>12</v>
      </c>
      <c r="B61" s="198" t="s">
        <v>111</v>
      </c>
      <c r="C61" s="32" t="s">
        <v>112</v>
      </c>
      <c r="D61" s="24">
        <v>31</v>
      </c>
      <c r="E61" s="27">
        <v>56</v>
      </c>
      <c r="F61" s="24">
        <v>10</v>
      </c>
      <c r="G61" s="19">
        <f t="shared" si="0"/>
        <v>32.258064516129032</v>
      </c>
      <c r="H61" s="24">
        <v>1</v>
      </c>
      <c r="I61" s="21">
        <f t="shared" si="70"/>
        <v>10</v>
      </c>
      <c r="J61" s="24"/>
      <c r="K61" s="23">
        <f t="shared" si="67"/>
        <v>0</v>
      </c>
      <c r="L61" s="24"/>
      <c r="M61" s="24"/>
      <c r="N61" s="24">
        <v>31</v>
      </c>
      <c r="O61" s="19">
        <f t="shared" si="3"/>
        <v>100</v>
      </c>
      <c r="P61" s="24">
        <v>1</v>
      </c>
      <c r="Q61" s="19">
        <f t="shared" si="68"/>
        <v>3.225806451612903</v>
      </c>
      <c r="R61" s="24">
        <v>10</v>
      </c>
      <c r="S61" s="19">
        <f t="shared" si="5"/>
        <v>32.258064516129032</v>
      </c>
      <c r="T61" s="24"/>
      <c r="U61" s="19">
        <f t="shared" si="72"/>
        <v>0</v>
      </c>
      <c r="V61" s="24">
        <v>10</v>
      </c>
      <c r="W61" s="19">
        <f t="shared" si="7"/>
        <v>32.258064516129032</v>
      </c>
      <c r="X61" s="24"/>
      <c r="Y61" s="19">
        <f t="shared" si="73"/>
        <v>0</v>
      </c>
      <c r="Z61" s="24">
        <v>10</v>
      </c>
      <c r="AA61" s="19">
        <f t="shared" si="9"/>
        <v>32.258064516129032</v>
      </c>
      <c r="AB61" s="24"/>
      <c r="AC61" s="19">
        <f t="shared" si="74"/>
        <v>0</v>
      </c>
      <c r="AD61" s="24">
        <v>10</v>
      </c>
      <c r="AE61" s="19">
        <f t="shared" si="11"/>
        <v>32.258064516129032</v>
      </c>
      <c r="AF61" s="24"/>
      <c r="AG61" s="19">
        <f t="shared" si="75"/>
        <v>0</v>
      </c>
      <c r="AH61" s="24">
        <v>10</v>
      </c>
      <c r="AI61" s="19">
        <f t="shared" si="13"/>
        <v>32.258064516129032</v>
      </c>
      <c r="AJ61" s="24"/>
      <c r="AK61" s="19">
        <f t="shared" si="76"/>
        <v>0</v>
      </c>
      <c r="AL61" s="24">
        <v>2</v>
      </c>
      <c r="AM61" s="24"/>
      <c r="AN61" s="24">
        <v>2</v>
      </c>
      <c r="AO61" s="24"/>
      <c r="AP61" s="24"/>
      <c r="AQ61" s="24"/>
      <c r="AR61" s="24">
        <v>1</v>
      </c>
      <c r="AS61" s="24"/>
      <c r="AT61" s="24"/>
      <c r="AU61" s="24"/>
      <c r="AV61" s="24"/>
      <c r="AW61" s="24"/>
      <c r="AX61" s="24"/>
      <c r="AY61" s="24"/>
      <c r="AZ61" s="24">
        <v>54</v>
      </c>
      <c r="BA61" s="24">
        <v>29</v>
      </c>
      <c r="BB61" s="28">
        <f t="shared" si="15"/>
        <v>53.703703703703709</v>
      </c>
      <c r="BC61" s="24"/>
      <c r="BD61" s="28">
        <f t="shared" si="16"/>
        <v>0</v>
      </c>
      <c r="BE61" s="22"/>
      <c r="BF61" s="29">
        <f t="shared" si="27"/>
        <v>0</v>
      </c>
      <c r="BG61" s="24">
        <v>10</v>
      </c>
      <c r="BH61" s="29">
        <f t="shared" si="18"/>
        <v>18.518518518518519</v>
      </c>
      <c r="BI61" s="30">
        <f t="shared" si="28"/>
        <v>39</v>
      </c>
      <c r="BJ61" s="29">
        <f t="shared" si="20"/>
        <v>72.222222222222214</v>
      </c>
      <c r="BK61" s="24">
        <v>15</v>
      </c>
      <c r="BL61" s="19">
        <f t="shared" si="21"/>
        <v>27.777777777777779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9</v>
      </c>
      <c r="BY61" s="4"/>
    </row>
    <row r="62" spans="1:77" ht="14.25" customHeight="1">
      <c r="A62" s="174"/>
      <c r="B62" s="174"/>
      <c r="C62" s="32" t="s">
        <v>113</v>
      </c>
      <c r="D62" s="24">
        <v>10</v>
      </c>
      <c r="E62" s="27">
        <v>17</v>
      </c>
      <c r="F62" s="24">
        <v>7</v>
      </c>
      <c r="G62" s="19">
        <f t="shared" si="0"/>
        <v>70</v>
      </c>
      <c r="H62" s="24"/>
      <c r="I62" s="21">
        <f t="shared" si="70"/>
        <v>0</v>
      </c>
      <c r="J62" s="24"/>
      <c r="K62" s="23">
        <f t="shared" si="67"/>
        <v>0</v>
      </c>
      <c r="L62" s="24">
        <v>1</v>
      </c>
      <c r="M62" s="24"/>
      <c r="N62" s="24">
        <v>10</v>
      </c>
      <c r="O62" s="19">
        <f t="shared" si="3"/>
        <v>100</v>
      </c>
      <c r="P62" s="24"/>
      <c r="Q62" s="19">
        <f t="shared" si="68"/>
        <v>0</v>
      </c>
      <c r="R62" s="24">
        <v>7</v>
      </c>
      <c r="S62" s="19">
        <f t="shared" si="5"/>
        <v>70</v>
      </c>
      <c r="T62" s="24"/>
      <c r="U62" s="19">
        <f t="shared" si="72"/>
        <v>0</v>
      </c>
      <c r="V62" s="24">
        <v>7</v>
      </c>
      <c r="W62" s="19">
        <f t="shared" si="7"/>
        <v>70</v>
      </c>
      <c r="X62" s="24"/>
      <c r="Y62" s="19">
        <f t="shared" si="73"/>
        <v>0</v>
      </c>
      <c r="Z62" s="24">
        <v>7</v>
      </c>
      <c r="AA62" s="19">
        <f t="shared" si="9"/>
        <v>70</v>
      </c>
      <c r="AB62" s="24"/>
      <c r="AC62" s="19">
        <f t="shared" si="74"/>
        <v>0</v>
      </c>
      <c r="AD62" s="24">
        <v>7</v>
      </c>
      <c r="AE62" s="19">
        <f t="shared" si="11"/>
        <v>70</v>
      </c>
      <c r="AF62" s="24">
        <v>1</v>
      </c>
      <c r="AG62" s="19">
        <f t="shared" si="75"/>
        <v>14.285714285714285</v>
      </c>
      <c r="AH62" s="24">
        <v>7</v>
      </c>
      <c r="AI62" s="19">
        <f t="shared" si="13"/>
        <v>70</v>
      </c>
      <c r="AJ62" s="24"/>
      <c r="AK62" s="19">
        <f t="shared" si="76"/>
        <v>0</v>
      </c>
      <c r="AL62" s="24"/>
      <c r="AM62" s="24">
        <v>1</v>
      </c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>
        <v>17</v>
      </c>
      <c r="BA62" s="24">
        <v>4</v>
      </c>
      <c r="BB62" s="28">
        <f t="shared" si="15"/>
        <v>23.52941176470588</v>
      </c>
      <c r="BC62" s="24"/>
      <c r="BD62" s="28">
        <f t="shared" si="16"/>
        <v>0</v>
      </c>
      <c r="BE62" s="22"/>
      <c r="BF62" s="29">
        <f t="shared" si="27"/>
        <v>0</v>
      </c>
      <c r="BG62" s="24">
        <v>7</v>
      </c>
      <c r="BH62" s="29">
        <f t="shared" si="18"/>
        <v>41.17647058823529</v>
      </c>
      <c r="BI62" s="30">
        <f t="shared" si="28"/>
        <v>11</v>
      </c>
      <c r="BJ62" s="29">
        <f t="shared" si="20"/>
        <v>64.705882352941174</v>
      </c>
      <c r="BK62" s="24">
        <v>6</v>
      </c>
      <c r="BL62" s="19">
        <f t="shared" si="21"/>
        <v>35.294117647058826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109</v>
      </c>
      <c r="BY62" s="4"/>
    </row>
    <row r="63" spans="1:77" ht="14.25" customHeight="1">
      <c r="A63" s="174"/>
      <c r="B63" s="174"/>
      <c r="C63" s="32" t="s">
        <v>114</v>
      </c>
      <c r="D63" s="24">
        <v>48</v>
      </c>
      <c r="E63" s="27">
        <v>23</v>
      </c>
      <c r="F63" s="24">
        <v>16</v>
      </c>
      <c r="G63" s="19">
        <f t="shared" si="0"/>
        <v>33.333333333333329</v>
      </c>
      <c r="H63" s="24">
        <v>2</v>
      </c>
      <c r="I63" s="21">
        <f t="shared" si="70"/>
        <v>12.5</v>
      </c>
      <c r="J63" s="24"/>
      <c r="K63" s="23">
        <f t="shared" si="67"/>
        <v>0</v>
      </c>
      <c r="L63" s="24">
        <v>1</v>
      </c>
      <c r="M63" s="24"/>
      <c r="N63" s="24">
        <v>48</v>
      </c>
      <c r="O63" s="19">
        <f t="shared" si="3"/>
        <v>100</v>
      </c>
      <c r="P63" s="24">
        <v>3</v>
      </c>
      <c r="Q63" s="19">
        <f t="shared" si="68"/>
        <v>6.25</v>
      </c>
      <c r="R63" s="24">
        <v>16</v>
      </c>
      <c r="S63" s="19">
        <f t="shared" si="5"/>
        <v>33.333333333333329</v>
      </c>
      <c r="T63" s="24"/>
      <c r="U63" s="19">
        <f t="shared" si="72"/>
        <v>0</v>
      </c>
      <c r="V63" s="24">
        <v>16</v>
      </c>
      <c r="W63" s="19">
        <f t="shared" si="7"/>
        <v>33.333333333333329</v>
      </c>
      <c r="X63" s="24"/>
      <c r="Y63" s="19">
        <f t="shared" si="73"/>
        <v>0</v>
      </c>
      <c r="Z63" s="24">
        <v>16</v>
      </c>
      <c r="AA63" s="19">
        <f t="shared" si="9"/>
        <v>33.333333333333329</v>
      </c>
      <c r="AB63" s="24"/>
      <c r="AC63" s="19">
        <f t="shared" si="74"/>
        <v>0</v>
      </c>
      <c r="AD63" s="24">
        <v>16</v>
      </c>
      <c r="AE63" s="19">
        <f t="shared" si="11"/>
        <v>33.333333333333329</v>
      </c>
      <c r="AF63" s="24"/>
      <c r="AG63" s="19">
        <f t="shared" si="75"/>
        <v>0</v>
      </c>
      <c r="AH63" s="24">
        <v>16</v>
      </c>
      <c r="AI63" s="19">
        <f t="shared" si="13"/>
        <v>33.333333333333329</v>
      </c>
      <c r="AJ63" s="24"/>
      <c r="AK63" s="19">
        <f t="shared" si="76"/>
        <v>0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>
        <v>16</v>
      </c>
      <c r="BA63" s="24">
        <v>5</v>
      </c>
      <c r="BB63" s="28">
        <f t="shared" si="15"/>
        <v>31.25</v>
      </c>
      <c r="BC63" s="24"/>
      <c r="BD63" s="28">
        <f t="shared" si="16"/>
        <v>0</v>
      </c>
      <c r="BE63" s="22"/>
      <c r="BF63" s="29">
        <f t="shared" si="27"/>
        <v>0</v>
      </c>
      <c r="BG63" s="24">
        <v>2</v>
      </c>
      <c r="BH63" s="29">
        <f t="shared" si="18"/>
        <v>12.5</v>
      </c>
      <c r="BI63" s="30">
        <f t="shared" si="28"/>
        <v>7</v>
      </c>
      <c r="BJ63" s="29">
        <f t="shared" si="20"/>
        <v>43.75</v>
      </c>
      <c r="BK63" s="24">
        <v>9</v>
      </c>
      <c r="BL63" s="19">
        <f t="shared" si="21"/>
        <v>56.25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109</v>
      </c>
      <c r="BY63" s="4"/>
    </row>
    <row r="64" spans="1:77" ht="14.25" customHeight="1">
      <c r="A64" s="175"/>
      <c r="B64" s="175"/>
      <c r="C64" s="32" t="s">
        <v>115</v>
      </c>
      <c r="D64" s="24">
        <v>26</v>
      </c>
      <c r="E64" s="27">
        <v>24</v>
      </c>
      <c r="F64" s="24">
        <v>22</v>
      </c>
      <c r="G64" s="19">
        <f t="shared" si="0"/>
        <v>84.615384615384613</v>
      </c>
      <c r="H64" s="24">
        <v>1</v>
      </c>
      <c r="I64" s="21">
        <f t="shared" si="70"/>
        <v>4.5454545454545459</v>
      </c>
      <c r="J64" s="24"/>
      <c r="K64" s="23">
        <f t="shared" si="67"/>
        <v>0</v>
      </c>
      <c r="L64" s="24">
        <v>2</v>
      </c>
      <c r="M64" s="24"/>
      <c r="N64" s="24">
        <v>26</v>
      </c>
      <c r="O64" s="19">
        <f t="shared" si="3"/>
        <v>100</v>
      </c>
      <c r="P64" s="24">
        <v>2</v>
      </c>
      <c r="Q64" s="19">
        <f t="shared" si="68"/>
        <v>7.6923076923076925</v>
      </c>
      <c r="R64" s="24">
        <v>26</v>
      </c>
      <c r="S64" s="19">
        <f t="shared" si="5"/>
        <v>100</v>
      </c>
      <c r="T64" s="24"/>
      <c r="U64" s="19">
        <f t="shared" si="72"/>
        <v>0</v>
      </c>
      <c r="V64" s="24">
        <v>26</v>
      </c>
      <c r="W64" s="19">
        <f t="shared" si="7"/>
        <v>100</v>
      </c>
      <c r="X64" s="24"/>
      <c r="Y64" s="19">
        <f t="shared" si="73"/>
        <v>0</v>
      </c>
      <c r="Z64" s="24">
        <v>26</v>
      </c>
      <c r="AA64" s="19">
        <f t="shared" si="9"/>
        <v>100</v>
      </c>
      <c r="AB64" s="24"/>
      <c r="AC64" s="19">
        <f t="shared" si="74"/>
        <v>0</v>
      </c>
      <c r="AD64" s="24">
        <v>26</v>
      </c>
      <c r="AE64" s="19">
        <f t="shared" si="11"/>
        <v>100</v>
      </c>
      <c r="AF64" s="24">
        <v>2</v>
      </c>
      <c r="AG64" s="19">
        <f t="shared" si="75"/>
        <v>7.6923076923076925</v>
      </c>
      <c r="AH64" s="24">
        <v>26</v>
      </c>
      <c r="AI64" s="19">
        <f t="shared" si="13"/>
        <v>100</v>
      </c>
      <c r="AJ64" s="24"/>
      <c r="AK64" s="19">
        <f t="shared" si="76"/>
        <v>0</v>
      </c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>
        <v>22</v>
      </c>
      <c r="BA64" s="24">
        <v>10</v>
      </c>
      <c r="BB64" s="28">
        <f t="shared" si="15"/>
        <v>45.454545454545453</v>
      </c>
      <c r="BC64" s="24"/>
      <c r="BD64" s="28">
        <f t="shared" si="16"/>
        <v>0</v>
      </c>
      <c r="BE64" s="22"/>
      <c r="BF64" s="29">
        <f t="shared" si="27"/>
        <v>0</v>
      </c>
      <c r="BG64" s="24">
        <v>10</v>
      </c>
      <c r="BH64" s="29">
        <f t="shared" si="18"/>
        <v>45.454545454545453</v>
      </c>
      <c r="BI64" s="30">
        <f t="shared" si="28"/>
        <v>20</v>
      </c>
      <c r="BJ64" s="29">
        <f t="shared" si="20"/>
        <v>90.909090909090907</v>
      </c>
      <c r="BK64" s="24">
        <v>2</v>
      </c>
      <c r="BL64" s="19">
        <f t="shared" si="21"/>
        <v>9.0909090909090917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4">SUM(D61:D64)</f>
        <v>115</v>
      </c>
      <c r="E65" s="36">
        <f t="shared" si="84"/>
        <v>120</v>
      </c>
      <c r="F65" s="36">
        <f t="shared" si="84"/>
        <v>55</v>
      </c>
      <c r="G65" s="19">
        <f t="shared" si="0"/>
        <v>47.826086956521742</v>
      </c>
      <c r="H65" s="36">
        <f>SUM(H61:H64)</f>
        <v>4</v>
      </c>
      <c r="I65" s="21">
        <f t="shared" si="70"/>
        <v>7.2727272727272725</v>
      </c>
      <c r="J65" s="36">
        <f>SUM(J61:J64)</f>
        <v>0</v>
      </c>
      <c r="K65" s="23">
        <f t="shared" si="67"/>
        <v>0</v>
      </c>
      <c r="L65" s="36">
        <f t="shared" ref="L65:N65" si="85">SUM(L61:L64)</f>
        <v>4</v>
      </c>
      <c r="M65" s="36">
        <f t="shared" si="85"/>
        <v>0</v>
      </c>
      <c r="N65" s="36">
        <f t="shared" si="85"/>
        <v>115</v>
      </c>
      <c r="O65" s="19">
        <f t="shared" si="3"/>
        <v>100</v>
      </c>
      <c r="P65" s="36">
        <f>SUM(P61:P64)</f>
        <v>6</v>
      </c>
      <c r="Q65" s="19">
        <f t="shared" si="68"/>
        <v>5.2173913043478262</v>
      </c>
      <c r="R65" s="36">
        <f>SUM(R61:R64)</f>
        <v>59</v>
      </c>
      <c r="S65" s="19">
        <f t="shared" si="5"/>
        <v>51.304347826086961</v>
      </c>
      <c r="T65" s="36">
        <f>SUM(T61:T64)</f>
        <v>0</v>
      </c>
      <c r="U65" s="19">
        <f t="shared" si="72"/>
        <v>0</v>
      </c>
      <c r="V65" s="36">
        <f>SUM(V61:V64)</f>
        <v>59</v>
      </c>
      <c r="W65" s="19">
        <f t="shared" si="7"/>
        <v>51.304347826086961</v>
      </c>
      <c r="X65" s="36">
        <f>SUM(X61:X64)</f>
        <v>0</v>
      </c>
      <c r="Y65" s="19">
        <f t="shared" si="73"/>
        <v>0</v>
      </c>
      <c r="Z65" s="36">
        <f>SUM(Z61:Z64)</f>
        <v>59</v>
      </c>
      <c r="AA65" s="19">
        <f t="shared" si="9"/>
        <v>51.304347826086961</v>
      </c>
      <c r="AB65" s="36">
        <f>SUM(AB61:AB64)</f>
        <v>0</v>
      </c>
      <c r="AC65" s="19">
        <f t="shared" si="74"/>
        <v>0</v>
      </c>
      <c r="AD65" s="36">
        <f>SUM(AD61:AD64)</f>
        <v>59</v>
      </c>
      <c r="AE65" s="19">
        <f t="shared" si="11"/>
        <v>51.304347826086961</v>
      </c>
      <c r="AF65" s="36">
        <f>SUM(AF61:AF64)</f>
        <v>3</v>
      </c>
      <c r="AG65" s="19">
        <f t="shared" si="75"/>
        <v>5.0847457627118651</v>
      </c>
      <c r="AH65" s="36">
        <f>SUM(AH61:AH64)</f>
        <v>59</v>
      </c>
      <c r="AI65" s="19">
        <f t="shared" si="13"/>
        <v>51.304347826086961</v>
      </c>
      <c r="AJ65" s="36">
        <f>SUM(AJ61:AJ64)</f>
        <v>0</v>
      </c>
      <c r="AK65" s="19">
        <f t="shared" si="76"/>
        <v>0</v>
      </c>
      <c r="AL65" s="36">
        <f t="shared" ref="AL65:BA65" si="86">SUM(AL61:AL64)</f>
        <v>2</v>
      </c>
      <c r="AM65" s="36">
        <f t="shared" si="86"/>
        <v>1</v>
      </c>
      <c r="AN65" s="36">
        <f t="shared" si="86"/>
        <v>2</v>
      </c>
      <c r="AO65" s="36">
        <f t="shared" si="86"/>
        <v>0</v>
      </c>
      <c r="AP65" s="36">
        <f t="shared" si="86"/>
        <v>0</v>
      </c>
      <c r="AQ65" s="36">
        <f t="shared" si="86"/>
        <v>0</v>
      </c>
      <c r="AR65" s="36">
        <f t="shared" si="86"/>
        <v>1</v>
      </c>
      <c r="AS65" s="36">
        <f t="shared" si="86"/>
        <v>0</v>
      </c>
      <c r="AT65" s="36">
        <f t="shared" si="86"/>
        <v>0</v>
      </c>
      <c r="AU65" s="36">
        <f t="shared" si="86"/>
        <v>0</v>
      </c>
      <c r="AV65" s="36">
        <f t="shared" si="86"/>
        <v>0</v>
      </c>
      <c r="AW65" s="36">
        <f t="shared" si="86"/>
        <v>0</v>
      </c>
      <c r="AX65" s="36">
        <f t="shared" si="86"/>
        <v>0</v>
      </c>
      <c r="AY65" s="36">
        <f t="shared" si="86"/>
        <v>0</v>
      </c>
      <c r="AZ65" s="36">
        <f t="shared" si="86"/>
        <v>109</v>
      </c>
      <c r="BA65" s="36">
        <f t="shared" si="86"/>
        <v>48</v>
      </c>
      <c r="BB65" s="28">
        <f t="shared" si="15"/>
        <v>44.036697247706428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27"/>
        <v>0</v>
      </c>
      <c r="BG65" s="36">
        <f>SUM(BG61:BG64)</f>
        <v>29</v>
      </c>
      <c r="BH65" s="29">
        <f t="shared" si="18"/>
        <v>26.605504587155966</v>
      </c>
      <c r="BI65" s="30">
        <f t="shared" si="28"/>
        <v>77</v>
      </c>
      <c r="BJ65" s="29">
        <f t="shared" si="20"/>
        <v>70.642201834862391</v>
      </c>
      <c r="BK65" s="36">
        <f>SUM(BK61:BK64)</f>
        <v>32</v>
      </c>
      <c r="BL65" s="19">
        <f t="shared" si="21"/>
        <v>29.357798165137616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98">
        <v>13</v>
      </c>
      <c r="B66" s="199" t="s">
        <v>116</v>
      </c>
      <c r="C66" s="32" t="s">
        <v>117</v>
      </c>
      <c r="D66" s="157">
        <v>29</v>
      </c>
      <c r="E66" s="157">
        <v>12</v>
      </c>
      <c r="F66" s="24">
        <v>21</v>
      </c>
      <c r="G66" s="19">
        <f t="shared" si="0"/>
        <v>72.41379310344827</v>
      </c>
      <c r="H66" s="24">
        <v>4</v>
      </c>
      <c r="I66" s="21">
        <f t="shared" si="70"/>
        <v>19.047619047619047</v>
      </c>
      <c r="J66" s="24">
        <v>0</v>
      </c>
      <c r="K66" s="23">
        <f t="shared" si="67"/>
        <v>0</v>
      </c>
      <c r="L66" s="24"/>
      <c r="M66" s="24"/>
      <c r="N66" s="157">
        <v>29</v>
      </c>
      <c r="O66" s="19">
        <f t="shared" si="3"/>
        <v>100</v>
      </c>
      <c r="P66" s="24"/>
      <c r="Q66" s="19">
        <f t="shared" si="68"/>
        <v>0</v>
      </c>
      <c r="R66" s="24">
        <v>21</v>
      </c>
      <c r="S66" s="19">
        <f t="shared" si="5"/>
        <v>72.41379310344827</v>
      </c>
      <c r="T66" s="24"/>
      <c r="U66" s="19">
        <f t="shared" si="72"/>
        <v>0</v>
      </c>
      <c r="V66" s="24">
        <v>21</v>
      </c>
      <c r="W66" s="19">
        <f t="shared" si="7"/>
        <v>72.41379310344827</v>
      </c>
      <c r="X66" s="24"/>
      <c r="Y66" s="19">
        <f t="shared" si="73"/>
        <v>0</v>
      </c>
      <c r="Z66" s="24">
        <v>21</v>
      </c>
      <c r="AA66" s="19">
        <f t="shared" si="9"/>
        <v>72.41379310344827</v>
      </c>
      <c r="AB66" s="24"/>
      <c r="AC66" s="19">
        <f t="shared" si="74"/>
        <v>0</v>
      </c>
      <c r="AD66" s="24">
        <v>21</v>
      </c>
      <c r="AE66" s="19">
        <f t="shared" si="11"/>
        <v>72.41379310344827</v>
      </c>
      <c r="AF66" s="24">
        <v>1</v>
      </c>
      <c r="AG66" s="19">
        <f t="shared" si="75"/>
        <v>4.7619047619047619</v>
      </c>
      <c r="AH66" s="24">
        <v>21</v>
      </c>
      <c r="AI66" s="19">
        <f t="shared" si="13"/>
        <v>72.41379310344827</v>
      </c>
      <c r="AJ66" s="24"/>
      <c r="AK66" s="19">
        <f t="shared" si="76"/>
        <v>0</v>
      </c>
      <c r="AL66" s="24"/>
      <c r="AM66" s="24">
        <v>1</v>
      </c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162">
        <v>8</v>
      </c>
      <c r="AZ66" s="157">
        <v>15</v>
      </c>
      <c r="BA66" s="24">
        <v>5</v>
      </c>
      <c r="BB66" s="28">
        <f t="shared" si="15"/>
        <v>33.333333333333329</v>
      </c>
      <c r="BC66" s="24"/>
      <c r="BD66" s="28">
        <f t="shared" si="16"/>
        <v>0</v>
      </c>
      <c r="BE66" s="22"/>
      <c r="BF66" s="29">
        <f t="shared" si="27"/>
        <v>0</v>
      </c>
      <c r="BG66" s="24">
        <v>1</v>
      </c>
      <c r="BH66" s="29">
        <f t="shared" si="18"/>
        <v>6.666666666666667</v>
      </c>
      <c r="BI66" s="30">
        <f t="shared" si="28"/>
        <v>6</v>
      </c>
      <c r="BJ66" s="29">
        <f t="shared" si="20"/>
        <v>40</v>
      </c>
      <c r="BK66" s="24">
        <v>9</v>
      </c>
      <c r="BL66" s="19">
        <f t="shared" si="21"/>
        <v>60</v>
      </c>
      <c r="BM66" s="24"/>
      <c r="BN66" s="19">
        <f t="shared" si="22"/>
        <v>0</v>
      </c>
      <c r="BO66" s="24"/>
      <c r="BP66" s="19">
        <f t="shared" si="23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34</v>
      </c>
      <c r="BY66" s="4"/>
    </row>
    <row r="67" spans="1:77" ht="14.25" customHeight="1">
      <c r="A67" s="174"/>
      <c r="B67" s="174"/>
      <c r="C67" s="32" t="s">
        <v>118</v>
      </c>
      <c r="D67" s="158">
        <v>8</v>
      </c>
      <c r="E67" s="158">
        <v>8</v>
      </c>
      <c r="F67" s="24">
        <v>8</v>
      </c>
      <c r="G67" s="19">
        <f t="shared" si="0"/>
        <v>100</v>
      </c>
      <c r="H67" s="24"/>
      <c r="I67" s="21">
        <f t="shared" si="70"/>
        <v>0</v>
      </c>
      <c r="J67" s="24">
        <v>0</v>
      </c>
      <c r="K67" s="23">
        <f t="shared" si="67"/>
        <v>0</v>
      </c>
      <c r="L67" s="24"/>
      <c r="M67" s="24"/>
      <c r="N67" s="158">
        <v>8</v>
      </c>
      <c r="O67" s="19">
        <f t="shared" si="3"/>
        <v>100</v>
      </c>
      <c r="P67" s="24"/>
      <c r="Q67" s="19">
        <f t="shared" si="68"/>
        <v>0</v>
      </c>
      <c r="R67" s="24">
        <v>8</v>
      </c>
      <c r="S67" s="19">
        <f t="shared" si="5"/>
        <v>100</v>
      </c>
      <c r="T67" s="24"/>
      <c r="U67" s="19">
        <f t="shared" si="72"/>
        <v>0</v>
      </c>
      <c r="V67" s="24">
        <v>8</v>
      </c>
      <c r="W67" s="19">
        <f t="shared" si="7"/>
        <v>100</v>
      </c>
      <c r="X67" s="24"/>
      <c r="Y67" s="19">
        <f t="shared" si="73"/>
        <v>0</v>
      </c>
      <c r="Z67" s="24">
        <v>8</v>
      </c>
      <c r="AA67" s="19">
        <f t="shared" si="9"/>
        <v>100</v>
      </c>
      <c r="AB67" s="24"/>
      <c r="AC67" s="19">
        <f t="shared" si="74"/>
        <v>0</v>
      </c>
      <c r="AD67" s="24">
        <v>8</v>
      </c>
      <c r="AE67" s="19">
        <f t="shared" si="11"/>
        <v>100</v>
      </c>
      <c r="AF67" s="24"/>
      <c r="AG67" s="19">
        <f t="shared" si="75"/>
        <v>0</v>
      </c>
      <c r="AH67" s="24">
        <v>8</v>
      </c>
      <c r="AI67" s="19">
        <f t="shared" si="13"/>
        <v>100</v>
      </c>
      <c r="AJ67" s="24"/>
      <c r="AK67" s="19">
        <f t="shared" si="76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159">
        <v>7</v>
      </c>
      <c r="AZ67" s="158">
        <v>11</v>
      </c>
      <c r="BA67" s="24">
        <v>2</v>
      </c>
      <c r="BB67" s="28">
        <f t="shared" si="15"/>
        <v>18.181818181818183</v>
      </c>
      <c r="BC67" s="24"/>
      <c r="BD67" s="28">
        <f t="shared" si="16"/>
        <v>0</v>
      </c>
      <c r="BE67" s="22">
        <v>2</v>
      </c>
      <c r="BF67" s="29">
        <f t="shared" si="27"/>
        <v>18.181818181818183</v>
      </c>
      <c r="BG67" s="24"/>
      <c r="BH67" s="29">
        <f t="shared" si="18"/>
        <v>0</v>
      </c>
      <c r="BI67" s="30">
        <f t="shared" si="28"/>
        <v>4</v>
      </c>
      <c r="BJ67" s="29">
        <f t="shared" si="20"/>
        <v>36.363636363636367</v>
      </c>
      <c r="BK67" s="24">
        <v>7</v>
      </c>
      <c r="BL67" s="19">
        <f t="shared" si="21"/>
        <v>63.636363636363633</v>
      </c>
      <c r="BM67" s="24"/>
      <c r="BN67" s="19">
        <f t="shared" si="22"/>
        <v>0</v>
      </c>
      <c r="BO67" s="24"/>
      <c r="BP67" s="19">
        <f t="shared" si="23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82</v>
      </c>
      <c r="BY67" s="4"/>
    </row>
    <row r="68" spans="1:77" ht="14.25" customHeight="1">
      <c r="A68" s="174"/>
      <c r="B68" s="174"/>
      <c r="C68" s="32" t="s">
        <v>119</v>
      </c>
      <c r="D68" s="158">
        <v>16</v>
      </c>
      <c r="E68" s="158">
        <v>9</v>
      </c>
      <c r="F68" s="24">
        <v>12</v>
      </c>
      <c r="G68" s="19">
        <f t="shared" si="0"/>
        <v>75</v>
      </c>
      <c r="H68" s="24"/>
      <c r="I68" s="21">
        <f t="shared" si="70"/>
        <v>0</v>
      </c>
      <c r="J68" s="24">
        <v>0</v>
      </c>
      <c r="K68" s="23">
        <f t="shared" si="67"/>
        <v>0</v>
      </c>
      <c r="L68" s="24"/>
      <c r="M68" s="24"/>
      <c r="N68" s="158">
        <v>16</v>
      </c>
      <c r="O68" s="19">
        <f t="shared" si="3"/>
        <v>100</v>
      </c>
      <c r="P68" s="24"/>
      <c r="Q68" s="19">
        <f t="shared" si="68"/>
        <v>0</v>
      </c>
      <c r="R68" s="24">
        <v>12</v>
      </c>
      <c r="S68" s="19">
        <f t="shared" si="5"/>
        <v>75</v>
      </c>
      <c r="T68" s="24"/>
      <c r="U68" s="19">
        <f t="shared" si="72"/>
        <v>0</v>
      </c>
      <c r="V68" s="24">
        <v>12</v>
      </c>
      <c r="W68" s="19">
        <f t="shared" si="7"/>
        <v>75</v>
      </c>
      <c r="X68" s="24"/>
      <c r="Y68" s="19">
        <f t="shared" si="73"/>
        <v>0</v>
      </c>
      <c r="Z68" s="24">
        <v>12</v>
      </c>
      <c r="AA68" s="19">
        <f t="shared" si="9"/>
        <v>75</v>
      </c>
      <c r="AB68" s="24"/>
      <c r="AC68" s="19">
        <f t="shared" si="74"/>
        <v>0</v>
      </c>
      <c r="AD68" s="24">
        <v>12</v>
      </c>
      <c r="AE68" s="19">
        <f t="shared" si="11"/>
        <v>75</v>
      </c>
      <c r="AF68" s="24"/>
      <c r="AG68" s="19">
        <f t="shared" si="75"/>
        <v>0</v>
      </c>
      <c r="AH68" s="24">
        <v>12</v>
      </c>
      <c r="AI68" s="19">
        <f t="shared" si="13"/>
        <v>75</v>
      </c>
      <c r="AJ68" s="24"/>
      <c r="AK68" s="19">
        <f t="shared" si="76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159">
        <v>5</v>
      </c>
      <c r="AZ68" s="158">
        <v>16</v>
      </c>
      <c r="BA68" s="24">
        <v>1</v>
      </c>
      <c r="BB68" s="28">
        <f t="shared" si="15"/>
        <v>6.25</v>
      </c>
      <c r="BC68" s="24"/>
      <c r="BD68" s="70">
        <f t="shared" si="16"/>
        <v>0</v>
      </c>
      <c r="BE68" s="22"/>
      <c r="BF68" s="29">
        <f t="shared" si="27"/>
        <v>0</v>
      </c>
      <c r="BG68" s="24"/>
      <c r="BH68" s="29">
        <f t="shared" si="18"/>
        <v>0</v>
      </c>
      <c r="BI68" s="30">
        <f t="shared" si="28"/>
        <v>1</v>
      </c>
      <c r="BJ68" s="29">
        <f t="shared" si="20"/>
        <v>6.25</v>
      </c>
      <c r="BK68" s="24">
        <v>15</v>
      </c>
      <c r="BL68" s="19">
        <f t="shared" si="21"/>
        <v>93.75</v>
      </c>
      <c r="BM68" s="24"/>
      <c r="BN68" s="19">
        <f t="shared" si="22"/>
        <v>0</v>
      </c>
      <c r="BO68" s="24"/>
      <c r="BP68" s="19">
        <f t="shared" si="23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82</v>
      </c>
      <c r="BY68" s="4"/>
    </row>
    <row r="69" spans="1:77" ht="14.25" customHeight="1">
      <c r="A69" s="174"/>
      <c r="B69" s="174"/>
      <c r="C69" s="32" t="s">
        <v>120</v>
      </c>
      <c r="D69" s="158">
        <v>28</v>
      </c>
      <c r="E69" s="158">
        <v>23</v>
      </c>
      <c r="F69" s="24">
        <v>15</v>
      </c>
      <c r="G69" s="19">
        <f t="shared" si="0"/>
        <v>53.571428571428569</v>
      </c>
      <c r="H69" s="24">
        <v>3</v>
      </c>
      <c r="I69" s="21">
        <f t="shared" si="70"/>
        <v>20</v>
      </c>
      <c r="J69" s="24">
        <v>0</v>
      </c>
      <c r="K69" s="23">
        <f t="shared" si="67"/>
        <v>0</v>
      </c>
      <c r="L69" s="24"/>
      <c r="M69" s="24"/>
      <c r="N69" s="158">
        <v>28</v>
      </c>
      <c r="O69" s="19">
        <f t="shared" si="3"/>
        <v>100</v>
      </c>
      <c r="P69" s="24">
        <v>3</v>
      </c>
      <c r="Q69" s="19">
        <f t="shared" si="68"/>
        <v>10.714285714285714</v>
      </c>
      <c r="R69" s="24">
        <v>15</v>
      </c>
      <c r="S69" s="19">
        <f t="shared" si="5"/>
        <v>53.571428571428569</v>
      </c>
      <c r="T69" s="24"/>
      <c r="U69" s="19">
        <f t="shared" si="72"/>
        <v>0</v>
      </c>
      <c r="V69" s="24">
        <v>15</v>
      </c>
      <c r="W69" s="19">
        <f t="shared" si="7"/>
        <v>53.571428571428569</v>
      </c>
      <c r="X69" s="24"/>
      <c r="Y69" s="19">
        <f t="shared" si="73"/>
        <v>0</v>
      </c>
      <c r="Z69" s="24">
        <v>15</v>
      </c>
      <c r="AA69" s="19">
        <f t="shared" si="9"/>
        <v>53.571428571428569</v>
      </c>
      <c r="AB69" s="24"/>
      <c r="AC69" s="19">
        <f t="shared" si="74"/>
        <v>0</v>
      </c>
      <c r="AD69" s="24">
        <v>15</v>
      </c>
      <c r="AE69" s="19">
        <f t="shared" si="11"/>
        <v>53.571428571428569</v>
      </c>
      <c r="AF69" s="24"/>
      <c r="AG69" s="19">
        <f t="shared" si="75"/>
        <v>0</v>
      </c>
      <c r="AH69" s="24">
        <v>15</v>
      </c>
      <c r="AI69" s="19">
        <f t="shared" si="13"/>
        <v>53.571428571428569</v>
      </c>
      <c r="AJ69" s="24"/>
      <c r="AK69" s="19">
        <f t="shared" si="76"/>
        <v>0</v>
      </c>
      <c r="AL69" s="24"/>
      <c r="AM69" s="24"/>
      <c r="AN69" s="24"/>
      <c r="AO69" s="24">
        <v>1</v>
      </c>
      <c r="AP69" s="24"/>
      <c r="AQ69" s="24"/>
      <c r="AR69" s="24"/>
      <c r="AS69" s="24"/>
      <c r="AT69" s="24"/>
      <c r="AU69" s="24"/>
      <c r="AV69" s="24"/>
      <c r="AW69" s="24"/>
      <c r="AX69" s="24"/>
      <c r="AY69" s="159">
        <v>0</v>
      </c>
      <c r="AZ69" s="158">
        <v>15</v>
      </c>
      <c r="BA69" s="24">
        <v>2</v>
      </c>
      <c r="BB69" s="28">
        <f t="shared" si="15"/>
        <v>13.333333333333334</v>
      </c>
      <c r="BC69" s="24"/>
      <c r="BD69" s="28">
        <f t="shared" si="16"/>
        <v>0</v>
      </c>
      <c r="BE69" s="22">
        <v>1</v>
      </c>
      <c r="BF69" s="29">
        <f t="shared" si="27"/>
        <v>6.666666666666667</v>
      </c>
      <c r="BG69" s="24">
        <v>5</v>
      </c>
      <c r="BH69" s="29">
        <f t="shared" si="18"/>
        <v>33.333333333333329</v>
      </c>
      <c r="BI69" s="30">
        <f t="shared" si="28"/>
        <v>8</v>
      </c>
      <c r="BJ69" s="29">
        <f t="shared" si="20"/>
        <v>53.333333333333336</v>
      </c>
      <c r="BK69" s="24">
        <v>7</v>
      </c>
      <c r="BL69" s="19">
        <f t="shared" si="21"/>
        <v>46.666666666666664</v>
      </c>
      <c r="BM69" s="24"/>
      <c r="BN69" s="19">
        <f t="shared" si="22"/>
        <v>0</v>
      </c>
      <c r="BO69" s="24"/>
      <c r="BP69" s="19">
        <f t="shared" si="23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75"/>
      <c r="B70" s="175"/>
      <c r="C70" s="32" t="s">
        <v>121</v>
      </c>
      <c r="D70" s="159">
        <v>30</v>
      </c>
      <c r="E70" s="158">
        <v>19</v>
      </c>
      <c r="F70" s="24">
        <v>30</v>
      </c>
      <c r="G70" s="19">
        <f t="shared" si="0"/>
        <v>100</v>
      </c>
      <c r="H70" s="24">
        <v>1</v>
      </c>
      <c r="I70" s="21">
        <f t="shared" si="70"/>
        <v>3.3333333333333335</v>
      </c>
      <c r="J70" s="24">
        <v>0</v>
      </c>
      <c r="K70" s="23">
        <f t="shared" si="67"/>
        <v>0</v>
      </c>
      <c r="L70" s="24"/>
      <c r="M70" s="24"/>
      <c r="N70" s="159">
        <v>30</v>
      </c>
      <c r="O70" s="19">
        <f t="shared" si="3"/>
        <v>100</v>
      </c>
      <c r="P70" s="24"/>
      <c r="Q70" s="19">
        <f t="shared" si="68"/>
        <v>0</v>
      </c>
      <c r="R70" s="24">
        <v>30</v>
      </c>
      <c r="S70" s="19">
        <f t="shared" si="5"/>
        <v>100</v>
      </c>
      <c r="T70" s="24"/>
      <c r="U70" s="19">
        <f t="shared" si="72"/>
        <v>0</v>
      </c>
      <c r="V70" s="24">
        <v>30</v>
      </c>
      <c r="W70" s="19">
        <f t="shared" si="7"/>
        <v>100</v>
      </c>
      <c r="X70" s="24"/>
      <c r="Y70" s="19">
        <f t="shared" si="73"/>
        <v>0</v>
      </c>
      <c r="Z70" s="24">
        <v>30</v>
      </c>
      <c r="AA70" s="19">
        <f t="shared" si="9"/>
        <v>100</v>
      </c>
      <c r="AB70" s="24"/>
      <c r="AC70" s="19">
        <f t="shared" si="74"/>
        <v>0</v>
      </c>
      <c r="AD70" s="24">
        <v>30</v>
      </c>
      <c r="AE70" s="19">
        <f t="shared" si="11"/>
        <v>100</v>
      </c>
      <c r="AF70" s="24"/>
      <c r="AG70" s="19">
        <f t="shared" si="75"/>
        <v>0</v>
      </c>
      <c r="AH70" s="24">
        <v>30</v>
      </c>
      <c r="AI70" s="19">
        <f t="shared" si="13"/>
        <v>100</v>
      </c>
      <c r="AJ70" s="24"/>
      <c r="AK70" s="19">
        <f t="shared" si="76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159">
        <v>11</v>
      </c>
      <c r="AZ70" s="158">
        <v>25</v>
      </c>
      <c r="BA70" s="24">
        <v>11</v>
      </c>
      <c r="BB70" s="28">
        <f t="shared" si="15"/>
        <v>44</v>
      </c>
      <c r="BC70" s="24"/>
      <c r="BD70" s="28">
        <f t="shared" si="16"/>
        <v>0</v>
      </c>
      <c r="BE70" s="22"/>
      <c r="BF70" s="29">
        <f t="shared" si="27"/>
        <v>0</v>
      </c>
      <c r="BG70" s="24"/>
      <c r="BH70" s="29">
        <f t="shared" si="18"/>
        <v>0</v>
      </c>
      <c r="BI70" s="30">
        <f t="shared" si="28"/>
        <v>11</v>
      </c>
      <c r="BJ70" s="29">
        <f t="shared" si="20"/>
        <v>44</v>
      </c>
      <c r="BK70" s="24">
        <v>14</v>
      </c>
      <c r="BL70" s="19">
        <f t="shared" si="21"/>
        <v>56.000000000000007</v>
      </c>
      <c r="BM70" s="24"/>
      <c r="BN70" s="19">
        <f t="shared" si="22"/>
        <v>0</v>
      </c>
      <c r="BO70" s="24"/>
      <c r="BP70" s="19">
        <f t="shared" si="23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7">SUM(D66:D70)</f>
        <v>111</v>
      </c>
      <c r="E71" s="36">
        <f t="shared" si="87"/>
        <v>71</v>
      </c>
      <c r="F71" s="36">
        <f t="shared" si="87"/>
        <v>86</v>
      </c>
      <c r="G71" s="19">
        <f t="shared" si="0"/>
        <v>77.477477477477478</v>
      </c>
      <c r="H71" s="36">
        <f>SUM(H66:H70)</f>
        <v>8</v>
      </c>
      <c r="I71" s="21">
        <f t="shared" si="70"/>
        <v>9.3023255813953494</v>
      </c>
      <c r="J71" s="36">
        <f>SUM(J66:J70)</f>
        <v>0</v>
      </c>
      <c r="K71" s="23">
        <f t="shared" si="67"/>
        <v>0</v>
      </c>
      <c r="L71" s="36">
        <f t="shared" ref="L71:N71" si="88">SUM(L66:L70)</f>
        <v>0</v>
      </c>
      <c r="M71" s="36">
        <f t="shared" si="88"/>
        <v>0</v>
      </c>
      <c r="N71" s="36">
        <f t="shared" si="88"/>
        <v>111</v>
      </c>
      <c r="O71" s="19">
        <f t="shared" si="3"/>
        <v>100</v>
      </c>
      <c r="P71" s="36">
        <f>SUM(P66:P70)</f>
        <v>3</v>
      </c>
      <c r="Q71" s="19">
        <f t="shared" si="68"/>
        <v>2.7027027027027026</v>
      </c>
      <c r="R71" s="36">
        <f>SUM(R66:R70)</f>
        <v>86</v>
      </c>
      <c r="S71" s="19">
        <f t="shared" si="5"/>
        <v>77.477477477477478</v>
      </c>
      <c r="T71" s="36">
        <f>SUM(T66:T70)</f>
        <v>0</v>
      </c>
      <c r="U71" s="19">
        <f t="shared" si="72"/>
        <v>0</v>
      </c>
      <c r="V71" s="36">
        <f>SUM(V66:V70)</f>
        <v>86</v>
      </c>
      <c r="W71" s="19">
        <f t="shared" si="7"/>
        <v>77.477477477477478</v>
      </c>
      <c r="X71" s="36">
        <f>SUM(X66:X70)</f>
        <v>0</v>
      </c>
      <c r="Y71" s="19">
        <f t="shared" si="73"/>
        <v>0</v>
      </c>
      <c r="Z71" s="36">
        <f>SUM(Z66:Z70)</f>
        <v>86</v>
      </c>
      <c r="AA71" s="19">
        <f t="shared" si="9"/>
        <v>77.477477477477478</v>
      </c>
      <c r="AB71" s="36">
        <f>SUM(AB66:AB70)</f>
        <v>0</v>
      </c>
      <c r="AC71" s="19">
        <f t="shared" si="74"/>
        <v>0</v>
      </c>
      <c r="AD71" s="36">
        <f>SUM(AD66:AD70)</f>
        <v>86</v>
      </c>
      <c r="AE71" s="19">
        <f t="shared" si="11"/>
        <v>77.477477477477478</v>
      </c>
      <c r="AF71" s="36">
        <f>SUM(AF66:AF70)</f>
        <v>1</v>
      </c>
      <c r="AG71" s="19">
        <f t="shared" si="75"/>
        <v>1.1627906976744187</v>
      </c>
      <c r="AH71" s="36">
        <f>SUM(AH66:AH70)</f>
        <v>86</v>
      </c>
      <c r="AI71" s="19">
        <f t="shared" si="13"/>
        <v>77.477477477477478</v>
      </c>
      <c r="AJ71" s="36">
        <f>SUM(AJ66:AJ70)</f>
        <v>0</v>
      </c>
      <c r="AK71" s="19">
        <f t="shared" si="76"/>
        <v>0</v>
      </c>
      <c r="AL71" s="36">
        <f t="shared" ref="AL71:BA71" si="89">SUM(AL66:AL70)</f>
        <v>0</v>
      </c>
      <c r="AM71" s="36">
        <f t="shared" si="89"/>
        <v>1</v>
      </c>
      <c r="AN71" s="36">
        <f t="shared" si="89"/>
        <v>0</v>
      </c>
      <c r="AO71" s="36">
        <f t="shared" si="89"/>
        <v>1</v>
      </c>
      <c r="AP71" s="36">
        <f t="shared" si="89"/>
        <v>0</v>
      </c>
      <c r="AQ71" s="36">
        <f t="shared" si="89"/>
        <v>0</v>
      </c>
      <c r="AR71" s="36">
        <f t="shared" si="89"/>
        <v>0</v>
      </c>
      <c r="AS71" s="36">
        <f t="shared" si="89"/>
        <v>0</v>
      </c>
      <c r="AT71" s="36">
        <f t="shared" si="89"/>
        <v>0</v>
      </c>
      <c r="AU71" s="36">
        <f t="shared" si="89"/>
        <v>0</v>
      </c>
      <c r="AV71" s="36">
        <f t="shared" si="89"/>
        <v>0</v>
      </c>
      <c r="AW71" s="36">
        <f t="shared" si="89"/>
        <v>0</v>
      </c>
      <c r="AX71" s="36">
        <f t="shared" si="89"/>
        <v>0</v>
      </c>
      <c r="AY71" s="36">
        <f t="shared" si="89"/>
        <v>31</v>
      </c>
      <c r="AZ71" s="36">
        <f t="shared" si="89"/>
        <v>82</v>
      </c>
      <c r="BA71" s="36">
        <f t="shared" si="89"/>
        <v>21</v>
      </c>
      <c r="BB71" s="28">
        <f t="shared" si="15"/>
        <v>25.609756097560975</v>
      </c>
      <c r="BC71" s="36">
        <f>SUM(BC66:BC70)</f>
        <v>0</v>
      </c>
      <c r="BD71" s="28">
        <f t="shared" si="16"/>
        <v>0</v>
      </c>
      <c r="BE71" s="36">
        <f>SUM(BE66:BE70)</f>
        <v>3</v>
      </c>
      <c r="BF71" s="29">
        <f t="shared" si="27"/>
        <v>3.6585365853658534</v>
      </c>
      <c r="BG71" s="36">
        <f>SUM(BG66:BG70)</f>
        <v>6</v>
      </c>
      <c r="BH71" s="29">
        <f t="shared" si="18"/>
        <v>7.3170731707317067</v>
      </c>
      <c r="BI71" s="30">
        <f t="shared" si="28"/>
        <v>30</v>
      </c>
      <c r="BJ71" s="29">
        <f t="shared" si="20"/>
        <v>36.585365853658537</v>
      </c>
      <c r="BK71" s="36">
        <f>SUM(BK66:BK70)</f>
        <v>52</v>
      </c>
      <c r="BL71" s="19">
        <f t="shared" si="21"/>
        <v>63.414634146341463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98">
        <v>14</v>
      </c>
      <c r="B72" s="199" t="s">
        <v>122</v>
      </c>
      <c r="C72" s="32" t="s">
        <v>123</v>
      </c>
      <c r="D72" s="60">
        <v>25</v>
      </c>
      <c r="E72" s="27">
        <v>19</v>
      </c>
      <c r="F72" s="24">
        <v>16</v>
      </c>
      <c r="G72" s="72">
        <f t="shared" si="0"/>
        <v>64</v>
      </c>
      <c r="H72" s="24">
        <v>4</v>
      </c>
      <c r="I72" s="73">
        <f t="shared" si="70"/>
        <v>25</v>
      </c>
      <c r="J72" s="74">
        <v>3</v>
      </c>
      <c r="K72" s="75">
        <f t="shared" si="67"/>
        <v>18.75</v>
      </c>
      <c r="L72" s="39">
        <v>0</v>
      </c>
      <c r="M72" s="39">
        <v>0</v>
      </c>
      <c r="N72" s="24">
        <v>16</v>
      </c>
      <c r="O72" s="72">
        <f t="shared" si="3"/>
        <v>64</v>
      </c>
      <c r="P72" s="76">
        <v>3</v>
      </c>
      <c r="Q72" s="72">
        <f t="shared" si="68"/>
        <v>18.75</v>
      </c>
      <c r="R72" s="24">
        <v>16</v>
      </c>
      <c r="S72" s="72">
        <f t="shared" si="5"/>
        <v>64</v>
      </c>
      <c r="T72" s="76">
        <v>0</v>
      </c>
      <c r="U72" s="72">
        <f t="shared" si="72"/>
        <v>0</v>
      </c>
      <c r="V72" s="24">
        <v>16</v>
      </c>
      <c r="W72" s="72">
        <f t="shared" si="7"/>
        <v>64</v>
      </c>
      <c r="X72" s="45">
        <v>0</v>
      </c>
      <c r="Y72" s="72">
        <f t="shared" si="73"/>
        <v>0</v>
      </c>
      <c r="Z72" s="24">
        <v>16</v>
      </c>
      <c r="AA72" s="72">
        <f t="shared" si="9"/>
        <v>64</v>
      </c>
      <c r="AB72" s="24">
        <v>0</v>
      </c>
      <c r="AC72" s="72">
        <f t="shared" si="74"/>
        <v>0</v>
      </c>
      <c r="AD72" s="24">
        <v>16</v>
      </c>
      <c r="AE72" s="72">
        <f t="shared" si="11"/>
        <v>64</v>
      </c>
      <c r="AF72" s="24">
        <v>0</v>
      </c>
      <c r="AG72" s="72">
        <f t="shared" si="75"/>
        <v>0</v>
      </c>
      <c r="AH72" s="24">
        <v>16</v>
      </c>
      <c r="AI72" s="72">
        <f t="shared" si="13"/>
        <v>64</v>
      </c>
      <c r="AJ72" s="42">
        <v>0</v>
      </c>
      <c r="AK72" s="72">
        <f t="shared" si="76"/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45">
        <v>0</v>
      </c>
      <c r="AW72" s="45">
        <v>0</v>
      </c>
      <c r="AX72" s="46">
        <v>0</v>
      </c>
      <c r="AY72" s="24">
        <v>4</v>
      </c>
      <c r="AZ72" s="60">
        <v>18</v>
      </c>
      <c r="BA72" s="24">
        <v>9</v>
      </c>
      <c r="BB72" s="77">
        <f t="shared" si="15"/>
        <v>50</v>
      </c>
      <c r="BC72" s="74">
        <v>0</v>
      </c>
      <c r="BD72" s="77">
        <f t="shared" si="16"/>
        <v>0</v>
      </c>
      <c r="BE72" s="74">
        <v>2</v>
      </c>
      <c r="BF72" s="78">
        <f t="shared" si="27"/>
        <v>11.111111111111111</v>
      </c>
      <c r="BG72" s="24">
        <v>1</v>
      </c>
      <c r="BH72" s="78">
        <f t="shared" si="18"/>
        <v>5.5555555555555554</v>
      </c>
      <c r="BI72" s="79">
        <f t="shared" si="28"/>
        <v>12</v>
      </c>
      <c r="BJ72" s="78">
        <f t="shared" si="20"/>
        <v>66.666666666666657</v>
      </c>
      <c r="BK72" s="24">
        <v>6</v>
      </c>
      <c r="BL72" s="72">
        <f t="shared" si="21"/>
        <v>33.333333333333329</v>
      </c>
      <c r="BM72" s="46">
        <v>0</v>
      </c>
      <c r="BN72" s="72">
        <f t="shared" si="22"/>
        <v>0</v>
      </c>
      <c r="BO72" s="45">
        <v>0</v>
      </c>
      <c r="BP72" s="72">
        <f t="shared" si="23"/>
        <v>0</v>
      </c>
      <c r="BQ72" s="45">
        <v>0</v>
      </c>
      <c r="BR72" s="72">
        <f t="shared" si="24"/>
        <v>0</v>
      </c>
      <c r="BS72" s="45">
        <v>0</v>
      </c>
      <c r="BT72" s="72">
        <f t="shared" si="25"/>
        <v>0</v>
      </c>
      <c r="BU72" s="45">
        <v>0</v>
      </c>
      <c r="BV72" s="19">
        <f t="shared" si="26"/>
        <v>0</v>
      </c>
      <c r="BW72" s="4" t="s">
        <v>61</v>
      </c>
      <c r="BX72" s="31">
        <f>SUM(AL76:AY76)+AB76+AF76+AJ76</f>
        <v>13</v>
      </c>
      <c r="BY72" s="4"/>
    </row>
    <row r="73" spans="1:77" ht="14.25" customHeight="1">
      <c r="A73" s="174"/>
      <c r="B73" s="174"/>
      <c r="C73" s="32" t="s">
        <v>124</v>
      </c>
      <c r="D73" s="63">
        <v>27</v>
      </c>
      <c r="E73" s="27">
        <v>24</v>
      </c>
      <c r="F73" s="24">
        <v>18</v>
      </c>
      <c r="G73" s="72">
        <f t="shared" si="0"/>
        <v>66.666666666666657</v>
      </c>
      <c r="H73" s="24">
        <v>6</v>
      </c>
      <c r="I73" s="73">
        <f t="shared" si="70"/>
        <v>33.333333333333329</v>
      </c>
      <c r="J73" s="74">
        <v>0</v>
      </c>
      <c r="K73" s="75">
        <f t="shared" si="67"/>
        <v>0</v>
      </c>
      <c r="L73" s="39">
        <v>0</v>
      </c>
      <c r="M73" s="39">
        <v>0</v>
      </c>
      <c r="N73" s="24">
        <v>18</v>
      </c>
      <c r="O73" s="72">
        <f t="shared" si="3"/>
        <v>66.666666666666657</v>
      </c>
      <c r="P73" s="76">
        <v>3</v>
      </c>
      <c r="Q73" s="72">
        <f t="shared" si="68"/>
        <v>16.666666666666664</v>
      </c>
      <c r="R73" s="24">
        <v>18</v>
      </c>
      <c r="S73" s="72">
        <f t="shared" si="5"/>
        <v>66.666666666666657</v>
      </c>
      <c r="T73" s="76">
        <v>1</v>
      </c>
      <c r="U73" s="72">
        <f t="shared" si="72"/>
        <v>5.5555555555555554</v>
      </c>
      <c r="V73" s="24">
        <v>18</v>
      </c>
      <c r="W73" s="72"/>
      <c r="X73" s="76">
        <v>0</v>
      </c>
      <c r="Y73" s="72">
        <f t="shared" si="73"/>
        <v>0</v>
      </c>
      <c r="Z73" s="24">
        <v>18</v>
      </c>
      <c r="AA73" s="72">
        <f t="shared" si="9"/>
        <v>66.666666666666657</v>
      </c>
      <c r="AB73" s="24">
        <v>0</v>
      </c>
      <c r="AC73" s="72">
        <f t="shared" si="74"/>
        <v>0</v>
      </c>
      <c r="AD73" s="24">
        <v>18</v>
      </c>
      <c r="AE73" s="72">
        <f t="shared" si="11"/>
        <v>66.666666666666657</v>
      </c>
      <c r="AF73" s="24">
        <v>1</v>
      </c>
      <c r="AG73" s="72">
        <f t="shared" si="75"/>
        <v>5.5555555555555554</v>
      </c>
      <c r="AH73" s="24">
        <v>18</v>
      </c>
      <c r="AI73" s="72">
        <f t="shared" si="13"/>
        <v>66.666666666666657</v>
      </c>
      <c r="AJ73" s="42">
        <v>0</v>
      </c>
      <c r="AK73" s="72">
        <f t="shared" si="76"/>
        <v>0</v>
      </c>
      <c r="AL73" s="24"/>
      <c r="AM73" s="24"/>
      <c r="AN73" s="24"/>
      <c r="AO73" s="24"/>
      <c r="AP73" s="24"/>
      <c r="AQ73" s="24"/>
      <c r="AR73" s="24">
        <v>3</v>
      </c>
      <c r="AS73" s="24"/>
      <c r="AT73" s="24"/>
      <c r="AU73" s="24"/>
      <c r="AV73" s="45"/>
      <c r="AW73" s="45"/>
      <c r="AX73" s="46"/>
      <c r="AY73" s="24">
        <v>2</v>
      </c>
      <c r="AZ73" s="63">
        <v>20</v>
      </c>
      <c r="BA73" s="24">
        <v>2</v>
      </c>
      <c r="BB73" s="77">
        <f t="shared" si="15"/>
        <v>10</v>
      </c>
      <c r="BC73" s="74">
        <v>0</v>
      </c>
      <c r="BD73" s="77">
        <f t="shared" si="16"/>
        <v>0</v>
      </c>
      <c r="BE73" s="74">
        <v>0</v>
      </c>
      <c r="BF73" s="78">
        <f t="shared" si="27"/>
        <v>0</v>
      </c>
      <c r="BG73" s="24">
        <v>10</v>
      </c>
      <c r="BH73" s="78">
        <f t="shared" si="18"/>
        <v>50</v>
      </c>
      <c r="BI73" s="79">
        <f t="shared" si="28"/>
        <v>12</v>
      </c>
      <c r="BJ73" s="78">
        <f t="shared" si="20"/>
        <v>60</v>
      </c>
      <c r="BK73" s="24">
        <v>8</v>
      </c>
      <c r="BL73" s="72">
        <f t="shared" si="21"/>
        <v>40</v>
      </c>
      <c r="BM73" s="46">
        <v>0</v>
      </c>
      <c r="BN73" s="72">
        <f t="shared" si="22"/>
        <v>0</v>
      </c>
      <c r="BO73" s="45">
        <v>0</v>
      </c>
      <c r="BP73" s="72">
        <f t="shared" si="23"/>
        <v>0</v>
      </c>
      <c r="BQ73" s="45">
        <v>0</v>
      </c>
      <c r="BR73" s="72">
        <f t="shared" si="24"/>
        <v>0</v>
      </c>
      <c r="BS73" s="45">
        <v>0</v>
      </c>
      <c r="BT73" s="72">
        <f t="shared" si="25"/>
        <v>0</v>
      </c>
      <c r="BU73" s="45">
        <v>0</v>
      </c>
      <c r="BV73" s="19">
        <f t="shared" si="26"/>
        <v>0</v>
      </c>
      <c r="BW73" s="4" t="s">
        <v>63</v>
      </c>
      <c r="BX73" s="31">
        <f>BI76+BK76+BM76+BO76+BQ76+BS76</f>
        <v>63</v>
      </c>
      <c r="BY73" s="4"/>
    </row>
    <row r="74" spans="1:77" ht="14.25" customHeight="1">
      <c r="A74" s="174"/>
      <c r="B74" s="174"/>
      <c r="C74" s="32" t="s">
        <v>125</v>
      </c>
      <c r="D74" s="63">
        <v>11</v>
      </c>
      <c r="E74" s="27">
        <v>8</v>
      </c>
      <c r="F74" s="24">
        <v>7</v>
      </c>
      <c r="G74" s="72">
        <f t="shared" si="0"/>
        <v>63.636363636363633</v>
      </c>
      <c r="H74" s="24">
        <v>2</v>
      </c>
      <c r="I74" s="73">
        <f t="shared" si="70"/>
        <v>28.571428571428569</v>
      </c>
      <c r="J74" s="74">
        <v>0</v>
      </c>
      <c r="K74" s="75">
        <f t="shared" si="67"/>
        <v>0</v>
      </c>
      <c r="L74" s="39">
        <v>1</v>
      </c>
      <c r="M74" s="39">
        <v>0</v>
      </c>
      <c r="N74" s="24">
        <v>7</v>
      </c>
      <c r="O74" s="72">
        <f t="shared" si="3"/>
        <v>63.636363636363633</v>
      </c>
      <c r="P74" s="76">
        <v>3</v>
      </c>
      <c r="Q74" s="72">
        <f t="shared" si="68"/>
        <v>42.857142857142854</v>
      </c>
      <c r="R74" s="24">
        <v>7</v>
      </c>
      <c r="S74" s="72">
        <f t="shared" si="5"/>
        <v>63.636363636363633</v>
      </c>
      <c r="T74" s="76">
        <v>1</v>
      </c>
      <c r="U74" s="72">
        <f t="shared" si="72"/>
        <v>14.285714285714285</v>
      </c>
      <c r="V74" s="24">
        <v>7</v>
      </c>
      <c r="W74" s="72">
        <f t="shared" ref="W74:W85" si="90">(V74/D74*100)</f>
        <v>63.636363636363633</v>
      </c>
      <c r="X74" s="45">
        <v>0</v>
      </c>
      <c r="Y74" s="72">
        <f t="shared" si="73"/>
        <v>0</v>
      </c>
      <c r="Z74" s="24">
        <v>7</v>
      </c>
      <c r="AA74" s="72">
        <f t="shared" si="9"/>
        <v>63.636363636363633</v>
      </c>
      <c r="AB74" s="24">
        <v>0</v>
      </c>
      <c r="AC74" s="72">
        <f t="shared" si="74"/>
        <v>0</v>
      </c>
      <c r="AD74" s="24">
        <v>7</v>
      </c>
      <c r="AE74" s="72">
        <f t="shared" si="11"/>
        <v>63.636363636363633</v>
      </c>
      <c r="AF74" s="24">
        <v>0</v>
      </c>
      <c r="AG74" s="72">
        <f t="shared" si="75"/>
        <v>0</v>
      </c>
      <c r="AH74" s="24">
        <v>7</v>
      </c>
      <c r="AI74" s="72">
        <f t="shared" si="13"/>
        <v>63.636363636363633</v>
      </c>
      <c r="AJ74" s="42">
        <v>0</v>
      </c>
      <c r="AK74" s="72">
        <f t="shared" si="76"/>
        <v>0</v>
      </c>
      <c r="AL74" s="24">
        <v>0</v>
      </c>
      <c r="AM74" s="24">
        <v>0</v>
      </c>
      <c r="AN74" s="24">
        <v>1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45">
        <v>0</v>
      </c>
      <c r="AW74" s="45">
        <v>0</v>
      </c>
      <c r="AX74" s="46">
        <v>0</v>
      </c>
      <c r="AY74" s="24">
        <v>0</v>
      </c>
      <c r="AZ74" s="63">
        <v>10</v>
      </c>
      <c r="BA74" s="24">
        <v>3</v>
      </c>
      <c r="BB74" s="77">
        <f t="shared" si="15"/>
        <v>30</v>
      </c>
      <c r="BC74" s="74">
        <v>0</v>
      </c>
      <c r="BD74" s="77">
        <f t="shared" si="16"/>
        <v>0</v>
      </c>
      <c r="BE74" s="74">
        <v>0</v>
      </c>
      <c r="BF74" s="78">
        <f t="shared" si="27"/>
        <v>0</v>
      </c>
      <c r="BG74" s="24">
        <v>1</v>
      </c>
      <c r="BH74" s="78">
        <f t="shared" si="18"/>
        <v>10</v>
      </c>
      <c r="BI74" s="79">
        <f t="shared" si="28"/>
        <v>4</v>
      </c>
      <c r="BJ74" s="78">
        <f t="shared" si="20"/>
        <v>40</v>
      </c>
      <c r="BK74" s="24">
        <v>6</v>
      </c>
      <c r="BL74" s="72">
        <f t="shared" si="21"/>
        <v>60</v>
      </c>
      <c r="BM74" s="46">
        <v>0</v>
      </c>
      <c r="BN74" s="72">
        <f t="shared" si="22"/>
        <v>0</v>
      </c>
      <c r="BO74" s="45">
        <v>0</v>
      </c>
      <c r="BP74" s="72">
        <f t="shared" si="23"/>
        <v>0</v>
      </c>
      <c r="BQ74" s="45">
        <v>0</v>
      </c>
      <c r="BR74" s="72">
        <f t="shared" si="24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63</v>
      </c>
      <c r="BY74" s="4"/>
    </row>
    <row r="75" spans="1:77" ht="14.25" customHeight="1">
      <c r="A75" s="175"/>
      <c r="B75" s="175"/>
      <c r="C75" s="32" t="s">
        <v>126</v>
      </c>
      <c r="D75" s="63">
        <v>20</v>
      </c>
      <c r="E75" s="27">
        <v>13</v>
      </c>
      <c r="F75" s="24">
        <v>3</v>
      </c>
      <c r="G75" s="72">
        <f t="shared" si="0"/>
        <v>15</v>
      </c>
      <c r="H75" s="24">
        <v>1</v>
      </c>
      <c r="I75" s="73">
        <f t="shared" si="70"/>
        <v>33.333333333333329</v>
      </c>
      <c r="J75" s="74">
        <v>0</v>
      </c>
      <c r="K75" s="75">
        <f t="shared" si="67"/>
        <v>0</v>
      </c>
      <c r="L75" s="39">
        <v>0</v>
      </c>
      <c r="M75" s="39">
        <v>0</v>
      </c>
      <c r="N75" s="24">
        <v>3</v>
      </c>
      <c r="O75" s="72">
        <f t="shared" si="3"/>
        <v>15</v>
      </c>
      <c r="P75" s="76">
        <v>3</v>
      </c>
      <c r="Q75" s="72">
        <f t="shared" si="68"/>
        <v>100</v>
      </c>
      <c r="R75" s="24">
        <v>3</v>
      </c>
      <c r="S75" s="72">
        <f t="shared" si="5"/>
        <v>15</v>
      </c>
      <c r="T75" s="76">
        <v>1</v>
      </c>
      <c r="U75" s="72">
        <f t="shared" si="72"/>
        <v>33.333333333333329</v>
      </c>
      <c r="V75" s="24">
        <v>3</v>
      </c>
      <c r="W75" s="72">
        <f t="shared" si="90"/>
        <v>15</v>
      </c>
      <c r="X75" s="45">
        <v>0</v>
      </c>
      <c r="Y75" s="72">
        <f t="shared" si="73"/>
        <v>0</v>
      </c>
      <c r="Z75" s="24">
        <v>3</v>
      </c>
      <c r="AA75" s="72">
        <f t="shared" si="9"/>
        <v>15</v>
      </c>
      <c r="AB75" s="24">
        <v>0</v>
      </c>
      <c r="AC75" s="72">
        <f t="shared" si="74"/>
        <v>0</v>
      </c>
      <c r="AD75" s="24">
        <v>3</v>
      </c>
      <c r="AE75" s="72">
        <f t="shared" si="11"/>
        <v>15</v>
      </c>
      <c r="AF75" s="24">
        <v>0</v>
      </c>
      <c r="AG75" s="72">
        <f t="shared" si="75"/>
        <v>0</v>
      </c>
      <c r="AH75" s="24">
        <v>3</v>
      </c>
      <c r="AI75" s="72">
        <f t="shared" si="13"/>
        <v>15</v>
      </c>
      <c r="AJ75" s="42">
        <v>0</v>
      </c>
      <c r="AK75" s="72">
        <f t="shared" si="76"/>
        <v>0</v>
      </c>
      <c r="AL75" s="24">
        <v>0</v>
      </c>
      <c r="AM75" s="24">
        <v>0</v>
      </c>
      <c r="AN75" s="24">
        <v>1</v>
      </c>
      <c r="AO75" s="24">
        <v>0</v>
      </c>
      <c r="AP75" s="24">
        <v>0</v>
      </c>
      <c r="AQ75" s="24">
        <v>0</v>
      </c>
      <c r="AR75" s="24">
        <v>1</v>
      </c>
      <c r="AS75" s="24">
        <v>0</v>
      </c>
      <c r="AT75" s="24">
        <v>0</v>
      </c>
      <c r="AU75" s="24">
        <v>0</v>
      </c>
      <c r="AV75" s="45">
        <v>0</v>
      </c>
      <c r="AW75" s="45">
        <v>0</v>
      </c>
      <c r="AX75" s="46">
        <v>0</v>
      </c>
      <c r="AY75" s="24">
        <v>0</v>
      </c>
      <c r="AZ75" s="63">
        <v>15</v>
      </c>
      <c r="BA75" s="24">
        <v>4</v>
      </c>
      <c r="BB75" s="77">
        <f t="shared" si="15"/>
        <v>26.666666666666668</v>
      </c>
      <c r="BC75" s="74">
        <v>0</v>
      </c>
      <c r="BD75" s="77">
        <f t="shared" si="16"/>
        <v>0</v>
      </c>
      <c r="BE75" s="74">
        <v>0</v>
      </c>
      <c r="BF75" s="78">
        <f t="shared" si="27"/>
        <v>0</v>
      </c>
      <c r="BG75" s="24">
        <v>6</v>
      </c>
      <c r="BH75" s="78">
        <f t="shared" si="18"/>
        <v>40</v>
      </c>
      <c r="BI75" s="79">
        <f t="shared" si="28"/>
        <v>10</v>
      </c>
      <c r="BJ75" s="78">
        <f t="shared" si="20"/>
        <v>66.666666666666657</v>
      </c>
      <c r="BK75" s="24">
        <v>5</v>
      </c>
      <c r="BL75" s="72">
        <f t="shared" si="21"/>
        <v>33.333333333333329</v>
      </c>
      <c r="BM75" s="46">
        <v>0</v>
      </c>
      <c r="BN75" s="72">
        <f t="shared" si="22"/>
        <v>0</v>
      </c>
      <c r="BO75" s="45">
        <v>0</v>
      </c>
      <c r="BP75" s="72">
        <f t="shared" si="23"/>
        <v>0</v>
      </c>
      <c r="BQ75" s="45">
        <v>0</v>
      </c>
      <c r="BR75" s="72">
        <f t="shared" si="24"/>
        <v>0</v>
      </c>
      <c r="BS75" s="45">
        <v>0</v>
      </c>
      <c r="BT75" s="72">
        <f t="shared" si="25"/>
        <v>0</v>
      </c>
      <c r="BU75" s="45"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91">SUM(D72:D75)</f>
        <v>83</v>
      </c>
      <c r="E76" s="36">
        <f t="shared" si="91"/>
        <v>64</v>
      </c>
      <c r="F76" s="36">
        <f t="shared" si="91"/>
        <v>44</v>
      </c>
      <c r="G76" s="19">
        <f t="shared" si="0"/>
        <v>53.01204819277109</v>
      </c>
      <c r="H76" s="36">
        <f>SUM(H72:H75)</f>
        <v>13</v>
      </c>
      <c r="I76" s="21">
        <f t="shared" si="70"/>
        <v>29.545454545454547</v>
      </c>
      <c r="J76" s="36">
        <f>SUM(J72:J75)</f>
        <v>3</v>
      </c>
      <c r="K76" s="23">
        <f t="shared" si="67"/>
        <v>6.8181818181818175</v>
      </c>
      <c r="L76" s="36">
        <f t="shared" ref="L76:N76" si="92">SUM(L72:L75)</f>
        <v>1</v>
      </c>
      <c r="M76" s="36">
        <f t="shared" si="92"/>
        <v>0</v>
      </c>
      <c r="N76" s="36">
        <f t="shared" si="92"/>
        <v>44</v>
      </c>
      <c r="O76" s="19">
        <f t="shared" si="3"/>
        <v>53.01204819277109</v>
      </c>
      <c r="P76" s="36">
        <f>SUM(P72:P75)</f>
        <v>12</v>
      </c>
      <c r="Q76" s="19">
        <f t="shared" si="68"/>
        <v>27.27272727272727</v>
      </c>
      <c r="R76" s="36">
        <f>SUM(R72:R75)</f>
        <v>44</v>
      </c>
      <c r="S76" s="19">
        <f t="shared" si="5"/>
        <v>53.01204819277109</v>
      </c>
      <c r="T76" s="36">
        <f>SUM(T72:T75)</f>
        <v>3</v>
      </c>
      <c r="U76" s="19">
        <f t="shared" si="72"/>
        <v>6.8181818181818175</v>
      </c>
      <c r="V76" s="36">
        <f>SUM(V72:V75)</f>
        <v>44</v>
      </c>
      <c r="W76" s="19">
        <f t="shared" si="90"/>
        <v>53.01204819277109</v>
      </c>
      <c r="X76" s="36">
        <f>SUM(X72:X75)</f>
        <v>0</v>
      </c>
      <c r="Y76" s="19">
        <f t="shared" si="73"/>
        <v>0</v>
      </c>
      <c r="Z76" s="36">
        <f>SUM(Z72:Z75)</f>
        <v>44</v>
      </c>
      <c r="AA76" s="19">
        <f t="shared" si="9"/>
        <v>53.01204819277109</v>
      </c>
      <c r="AB76" s="36">
        <f>SUM(AB72:AB75)</f>
        <v>0</v>
      </c>
      <c r="AC76" s="19">
        <f t="shared" si="74"/>
        <v>0</v>
      </c>
      <c r="AD76" s="36">
        <f>SUM(AD72:AD75)</f>
        <v>44</v>
      </c>
      <c r="AE76" s="19">
        <f t="shared" si="11"/>
        <v>53.01204819277109</v>
      </c>
      <c r="AF76" s="36">
        <f>SUM(AF72:AF75)</f>
        <v>1</v>
      </c>
      <c r="AG76" s="19">
        <f t="shared" si="75"/>
        <v>2.2727272727272729</v>
      </c>
      <c r="AH76" s="36">
        <f>SUM(AH72:AH75)</f>
        <v>44</v>
      </c>
      <c r="AI76" s="19">
        <f t="shared" si="13"/>
        <v>53.01204819277109</v>
      </c>
      <c r="AJ76" s="36">
        <f>SUM(AJ72:AJ75)</f>
        <v>0</v>
      </c>
      <c r="AK76" s="19">
        <f t="shared" si="76"/>
        <v>0</v>
      </c>
      <c r="AL76" s="36">
        <f t="shared" ref="AL76:BA76" si="93">SUM(AL72:AL75)</f>
        <v>0</v>
      </c>
      <c r="AM76" s="36">
        <f t="shared" si="93"/>
        <v>0</v>
      </c>
      <c r="AN76" s="36">
        <f t="shared" si="93"/>
        <v>2</v>
      </c>
      <c r="AO76" s="36">
        <f t="shared" si="93"/>
        <v>0</v>
      </c>
      <c r="AP76" s="36">
        <f t="shared" si="93"/>
        <v>0</v>
      </c>
      <c r="AQ76" s="36">
        <f t="shared" si="93"/>
        <v>0</v>
      </c>
      <c r="AR76" s="36">
        <f t="shared" si="93"/>
        <v>4</v>
      </c>
      <c r="AS76" s="36">
        <f t="shared" si="93"/>
        <v>0</v>
      </c>
      <c r="AT76" s="36">
        <f t="shared" si="93"/>
        <v>0</v>
      </c>
      <c r="AU76" s="36">
        <f t="shared" si="93"/>
        <v>0</v>
      </c>
      <c r="AV76" s="36">
        <f t="shared" si="93"/>
        <v>0</v>
      </c>
      <c r="AW76" s="36">
        <f t="shared" si="93"/>
        <v>0</v>
      </c>
      <c r="AX76" s="36">
        <f t="shared" si="93"/>
        <v>0</v>
      </c>
      <c r="AY76" s="36">
        <f t="shared" si="93"/>
        <v>6</v>
      </c>
      <c r="AZ76" s="36">
        <f t="shared" si="93"/>
        <v>63</v>
      </c>
      <c r="BA76" s="36">
        <f t="shared" si="93"/>
        <v>18</v>
      </c>
      <c r="BB76" s="28">
        <f t="shared" si="15"/>
        <v>28.571428571428569</v>
      </c>
      <c r="BC76" s="36">
        <f>SUM(BC72:BC75)</f>
        <v>0</v>
      </c>
      <c r="BD76" s="28">
        <f t="shared" si="16"/>
        <v>0</v>
      </c>
      <c r="BE76" s="36">
        <f>SUM(BE72:BE75)</f>
        <v>2</v>
      </c>
      <c r="BF76" s="29">
        <f t="shared" si="27"/>
        <v>3.1746031746031744</v>
      </c>
      <c r="BG76" s="36">
        <f>SUM(BG72:BG75)</f>
        <v>18</v>
      </c>
      <c r="BH76" s="29">
        <f t="shared" si="18"/>
        <v>28.571428571428569</v>
      </c>
      <c r="BI76" s="30">
        <f t="shared" si="28"/>
        <v>38</v>
      </c>
      <c r="BJ76" s="29">
        <f t="shared" si="20"/>
        <v>60.317460317460316</v>
      </c>
      <c r="BK76" s="36">
        <f>SUM(BK72:BK75)</f>
        <v>25</v>
      </c>
      <c r="BL76" s="19">
        <f t="shared" si="21"/>
        <v>39.682539682539684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98">
        <v>15</v>
      </c>
      <c r="B77" s="198" t="s">
        <v>127</v>
      </c>
      <c r="C77" s="32" t="s">
        <v>128</v>
      </c>
      <c r="D77" s="24">
        <v>23</v>
      </c>
      <c r="E77" s="27">
        <v>21</v>
      </c>
      <c r="F77" s="24">
        <v>23</v>
      </c>
      <c r="G77" s="19">
        <f t="shared" si="0"/>
        <v>100</v>
      </c>
      <c r="H77" s="24">
        <v>5</v>
      </c>
      <c r="I77" s="21">
        <f t="shared" si="70"/>
        <v>21.739130434782609</v>
      </c>
      <c r="J77" s="24"/>
      <c r="K77" s="23">
        <f t="shared" si="67"/>
        <v>0</v>
      </c>
      <c r="L77" s="24"/>
      <c r="M77" s="24"/>
      <c r="N77" s="24">
        <v>23</v>
      </c>
      <c r="O77" s="19">
        <f t="shared" si="3"/>
        <v>100</v>
      </c>
      <c r="P77" s="24">
        <v>0</v>
      </c>
      <c r="Q77" s="19">
        <f t="shared" si="68"/>
        <v>0</v>
      </c>
      <c r="R77" s="24">
        <v>23</v>
      </c>
      <c r="S77" s="19">
        <f t="shared" si="5"/>
        <v>100</v>
      </c>
      <c r="T77" s="24"/>
      <c r="U77" s="19">
        <f t="shared" si="72"/>
        <v>0</v>
      </c>
      <c r="V77" s="24">
        <v>23</v>
      </c>
      <c r="W77" s="19">
        <f t="shared" si="90"/>
        <v>100</v>
      </c>
      <c r="X77" s="24"/>
      <c r="Y77" s="19">
        <f t="shared" si="73"/>
        <v>0</v>
      </c>
      <c r="Z77" s="24">
        <v>7</v>
      </c>
      <c r="AA77" s="19">
        <f t="shared" si="9"/>
        <v>30.434782608695656</v>
      </c>
      <c r="AB77" s="24"/>
      <c r="AC77" s="19">
        <f t="shared" si="74"/>
        <v>0</v>
      </c>
      <c r="AD77" s="24">
        <v>7</v>
      </c>
      <c r="AE77" s="19">
        <f t="shared" si="11"/>
        <v>30.434782608695656</v>
      </c>
      <c r="AF77" s="24">
        <v>1</v>
      </c>
      <c r="AG77" s="19">
        <f t="shared" si="75"/>
        <v>14.285714285714285</v>
      </c>
      <c r="AH77" s="24">
        <v>7</v>
      </c>
      <c r="AI77" s="19">
        <f t="shared" si="13"/>
        <v>30.434782608695656</v>
      </c>
      <c r="AJ77" s="24"/>
      <c r="AK77" s="19">
        <f t="shared" si="76"/>
        <v>0</v>
      </c>
      <c r="AL77" s="24">
        <v>1</v>
      </c>
      <c r="AM77" s="24"/>
      <c r="AN77" s="24"/>
      <c r="AO77" s="24"/>
      <c r="AP77" s="24"/>
      <c r="AQ77" s="24"/>
      <c r="AR77" s="24">
        <v>9</v>
      </c>
      <c r="AS77" s="24"/>
      <c r="AT77" s="24"/>
      <c r="AU77" s="24"/>
      <c r="AV77" s="24"/>
      <c r="AW77" s="24"/>
      <c r="AX77" s="24"/>
      <c r="AY77" s="24"/>
      <c r="AZ77" s="24">
        <v>19</v>
      </c>
      <c r="BA77" s="24">
        <v>7</v>
      </c>
      <c r="BB77" s="28">
        <f t="shared" si="15"/>
        <v>36.84210526315789</v>
      </c>
      <c r="BC77" s="24"/>
      <c r="BD77" s="28">
        <f t="shared" si="16"/>
        <v>0</v>
      </c>
      <c r="BE77" s="22"/>
      <c r="BF77" s="29">
        <f t="shared" si="27"/>
        <v>0</v>
      </c>
      <c r="BG77" s="24">
        <v>1</v>
      </c>
      <c r="BH77" s="29">
        <f t="shared" si="18"/>
        <v>5.2631578947368416</v>
      </c>
      <c r="BI77" s="30">
        <f t="shared" si="28"/>
        <v>8</v>
      </c>
      <c r="BJ77" s="29">
        <f t="shared" si="20"/>
        <v>42.105263157894733</v>
      </c>
      <c r="BK77" s="24">
        <v>10</v>
      </c>
      <c r="BL77" s="19">
        <f t="shared" si="21"/>
        <v>52.631578947368418</v>
      </c>
      <c r="BM77" s="24">
        <v>1</v>
      </c>
      <c r="BN77" s="19">
        <f t="shared" si="22"/>
        <v>5.2631578947368416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24</v>
      </c>
      <c r="BY77" s="4"/>
    </row>
    <row r="78" spans="1:77" ht="14.25" customHeight="1">
      <c r="A78" s="174"/>
      <c r="B78" s="174"/>
      <c r="C78" s="32" t="s">
        <v>129</v>
      </c>
      <c r="D78" s="24">
        <v>16</v>
      </c>
      <c r="E78" s="27">
        <v>26</v>
      </c>
      <c r="F78" s="24">
        <v>16</v>
      </c>
      <c r="G78" s="19">
        <f t="shared" si="0"/>
        <v>100</v>
      </c>
      <c r="H78" s="24">
        <v>3</v>
      </c>
      <c r="I78" s="21">
        <f t="shared" si="70"/>
        <v>18.75</v>
      </c>
      <c r="J78" s="24"/>
      <c r="K78" s="23">
        <f t="shared" si="67"/>
        <v>0</v>
      </c>
      <c r="L78" s="24">
        <v>2</v>
      </c>
      <c r="M78" s="24"/>
      <c r="N78" s="24">
        <v>16</v>
      </c>
      <c r="O78" s="19">
        <f t="shared" si="3"/>
        <v>100</v>
      </c>
      <c r="P78" s="24">
        <v>1</v>
      </c>
      <c r="Q78" s="19">
        <f t="shared" si="68"/>
        <v>6.25</v>
      </c>
      <c r="R78" s="24">
        <v>16</v>
      </c>
      <c r="S78" s="19">
        <f t="shared" si="5"/>
        <v>100</v>
      </c>
      <c r="T78" s="24"/>
      <c r="U78" s="19">
        <f t="shared" si="72"/>
        <v>0</v>
      </c>
      <c r="V78" s="24">
        <v>16</v>
      </c>
      <c r="W78" s="19">
        <f t="shared" si="90"/>
        <v>100</v>
      </c>
      <c r="X78" s="24"/>
      <c r="Y78" s="19">
        <f t="shared" si="73"/>
        <v>0</v>
      </c>
      <c r="Z78" s="24">
        <v>9</v>
      </c>
      <c r="AA78" s="19">
        <f t="shared" si="9"/>
        <v>56.25</v>
      </c>
      <c r="AB78" s="24"/>
      <c r="AC78" s="19">
        <f t="shared" si="74"/>
        <v>0</v>
      </c>
      <c r="AD78" s="24">
        <v>9</v>
      </c>
      <c r="AE78" s="19">
        <f t="shared" si="11"/>
        <v>56.25</v>
      </c>
      <c r="AF78" s="24"/>
      <c r="AG78" s="19">
        <f t="shared" si="75"/>
        <v>0</v>
      </c>
      <c r="AH78" s="24">
        <v>9</v>
      </c>
      <c r="AI78" s="19">
        <f t="shared" si="13"/>
        <v>56.25</v>
      </c>
      <c r="AJ78" s="24"/>
      <c r="AK78" s="19">
        <f t="shared" si="76"/>
        <v>0</v>
      </c>
      <c r="AL78" s="24">
        <v>2</v>
      </c>
      <c r="AM78" s="24">
        <v>1</v>
      </c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20</v>
      </c>
      <c r="BA78" s="24">
        <v>14</v>
      </c>
      <c r="BB78" s="28">
        <f t="shared" si="15"/>
        <v>70</v>
      </c>
      <c r="BC78" s="24"/>
      <c r="BD78" s="28">
        <f t="shared" si="16"/>
        <v>0</v>
      </c>
      <c r="BE78" s="22"/>
      <c r="BF78" s="29">
        <f t="shared" si="27"/>
        <v>0</v>
      </c>
      <c r="BG78" s="24"/>
      <c r="BH78" s="29">
        <f t="shared" si="18"/>
        <v>0</v>
      </c>
      <c r="BI78" s="30">
        <f t="shared" si="28"/>
        <v>14</v>
      </c>
      <c r="BJ78" s="29">
        <f t="shared" si="20"/>
        <v>70</v>
      </c>
      <c r="BK78" s="24">
        <v>6</v>
      </c>
      <c r="BL78" s="19">
        <f t="shared" si="21"/>
        <v>30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55</v>
      </c>
      <c r="BY78" s="4"/>
    </row>
    <row r="79" spans="1:77" ht="14.25" customHeight="1">
      <c r="A79" s="175"/>
      <c r="B79" s="175"/>
      <c r="C79" s="32" t="s">
        <v>130</v>
      </c>
      <c r="D79" s="24">
        <v>23</v>
      </c>
      <c r="E79" s="27">
        <v>20</v>
      </c>
      <c r="F79" s="24">
        <v>23</v>
      </c>
      <c r="G79" s="19">
        <f t="shared" si="0"/>
        <v>100</v>
      </c>
      <c r="H79" s="24">
        <v>1</v>
      </c>
      <c r="I79" s="21">
        <f t="shared" si="70"/>
        <v>4.3478260869565215</v>
      </c>
      <c r="J79" s="24"/>
      <c r="K79" s="23">
        <f t="shared" si="67"/>
        <v>0</v>
      </c>
      <c r="L79" s="24">
        <v>1</v>
      </c>
      <c r="M79" s="24"/>
      <c r="N79" s="24">
        <v>23</v>
      </c>
      <c r="O79" s="19">
        <f t="shared" si="3"/>
        <v>100</v>
      </c>
      <c r="P79" s="24">
        <v>3</v>
      </c>
      <c r="Q79" s="19">
        <f t="shared" si="68"/>
        <v>13.043478260869565</v>
      </c>
      <c r="R79" s="24">
        <v>23</v>
      </c>
      <c r="S79" s="19">
        <f t="shared" si="5"/>
        <v>100</v>
      </c>
      <c r="T79" s="24"/>
      <c r="U79" s="19">
        <f t="shared" si="72"/>
        <v>0</v>
      </c>
      <c r="V79" s="24">
        <v>23</v>
      </c>
      <c r="W79" s="19">
        <f t="shared" si="90"/>
        <v>100</v>
      </c>
      <c r="X79" s="24"/>
      <c r="Y79" s="19">
        <f t="shared" si="73"/>
        <v>0</v>
      </c>
      <c r="Z79" s="24">
        <v>14</v>
      </c>
      <c r="AA79" s="19">
        <f t="shared" si="9"/>
        <v>60.869565217391312</v>
      </c>
      <c r="AB79" s="24"/>
      <c r="AC79" s="19">
        <f t="shared" si="74"/>
        <v>0</v>
      </c>
      <c r="AD79" s="24">
        <v>14</v>
      </c>
      <c r="AE79" s="19">
        <f t="shared" si="11"/>
        <v>60.869565217391312</v>
      </c>
      <c r="AF79" s="24"/>
      <c r="AG79" s="19">
        <f t="shared" si="75"/>
        <v>0</v>
      </c>
      <c r="AH79" s="24">
        <v>14</v>
      </c>
      <c r="AI79" s="19">
        <f t="shared" si="13"/>
        <v>60.869565217391312</v>
      </c>
      <c r="AJ79" s="24"/>
      <c r="AK79" s="19">
        <f t="shared" si="76"/>
        <v>0</v>
      </c>
      <c r="AL79" s="24">
        <v>3</v>
      </c>
      <c r="AM79" s="24"/>
      <c r="AN79" s="24"/>
      <c r="AO79" s="24"/>
      <c r="AP79" s="24"/>
      <c r="AQ79" s="24"/>
      <c r="AR79" s="24">
        <v>4</v>
      </c>
      <c r="AS79" s="24"/>
      <c r="AT79" s="24"/>
      <c r="AU79" s="24"/>
      <c r="AV79" s="24"/>
      <c r="AW79" s="24"/>
      <c r="AX79" s="24"/>
      <c r="AY79" s="24"/>
      <c r="AZ79" s="24">
        <v>16</v>
      </c>
      <c r="BA79" s="24">
        <v>11</v>
      </c>
      <c r="BB79" s="28">
        <f t="shared" si="15"/>
        <v>68.75</v>
      </c>
      <c r="BC79" s="24"/>
      <c r="BD79" s="28">
        <f t="shared" si="16"/>
        <v>0</v>
      </c>
      <c r="BE79" s="22"/>
      <c r="BF79" s="29">
        <f t="shared" si="27"/>
        <v>0</v>
      </c>
      <c r="BG79" s="24">
        <v>1</v>
      </c>
      <c r="BH79" s="29">
        <f t="shared" si="18"/>
        <v>6.25</v>
      </c>
      <c r="BI79" s="30">
        <f t="shared" si="28"/>
        <v>12</v>
      </c>
      <c r="BJ79" s="29">
        <f t="shared" si="20"/>
        <v>75</v>
      </c>
      <c r="BK79" s="24">
        <v>4</v>
      </c>
      <c r="BL79" s="19">
        <f t="shared" si="21"/>
        <v>25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55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4">SUM(D77:D79)</f>
        <v>62</v>
      </c>
      <c r="E80" s="36">
        <f t="shared" si="94"/>
        <v>67</v>
      </c>
      <c r="F80" s="36">
        <f t="shared" si="94"/>
        <v>62</v>
      </c>
      <c r="G80" s="36">
        <f t="shared" si="94"/>
        <v>300</v>
      </c>
      <c r="H80" s="36">
        <f t="shared" si="94"/>
        <v>9</v>
      </c>
      <c r="I80" s="21">
        <f t="shared" si="70"/>
        <v>14.516129032258066</v>
      </c>
      <c r="J80" s="36">
        <f>SUM(J77:J79)</f>
        <v>0</v>
      </c>
      <c r="K80" s="23">
        <f t="shared" si="67"/>
        <v>0</v>
      </c>
      <c r="L80" s="36">
        <f t="shared" ref="L80:N80" si="95">SUM(L77:L79)</f>
        <v>3</v>
      </c>
      <c r="M80" s="36">
        <f t="shared" si="95"/>
        <v>0</v>
      </c>
      <c r="N80" s="36">
        <f t="shared" si="95"/>
        <v>62</v>
      </c>
      <c r="O80" s="19">
        <f t="shared" si="3"/>
        <v>100</v>
      </c>
      <c r="P80" s="36">
        <f>SUM(P77:P79)</f>
        <v>4</v>
      </c>
      <c r="Q80" s="19">
        <f t="shared" si="68"/>
        <v>6.4516129032258061</v>
      </c>
      <c r="R80" s="36">
        <f>SUM(R77:R79)</f>
        <v>62</v>
      </c>
      <c r="S80" s="19">
        <f t="shared" si="5"/>
        <v>100</v>
      </c>
      <c r="T80" s="36">
        <f>SUM(T77:T79)</f>
        <v>0</v>
      </c>
      <c r="U80" s="19">
        <f t="shared" si="72"/>
        <v>0</v>
      </c>
      <c r="V80" s="36">
        <f>SUM(V77:V79)</f>
        <v>62</v>
      </c>
      <c r="W80" s="19">
        <f t="shared" si="90"/>
        <v>100</v>
      </c>
      <c r="X80" s="36">
        <f>SUM(X77:X79)</f>
        <v>0</v>
      </c>
      <c r="Y80" s="19">
        <f t="shared" si="73"/>
        <v>0</v>
      </c>
      <c r="Z80" s="36">
        <f>SUM(Z77:Z79)</f>
        <v>30</v>
      </c>
      <c r="AA80" s="19">
        <f t="shared" si="9"/>
        <v>48.387096774193552</v>
      </c>
      <c r="AB80" s="36">
        <f>SUM(AB77:AB79)</f>
        <v>0</v>
      </c>
      <c r="AC80" s="19">
        <f t="shared" si="74"/>
        <v>0</v>
      </c>
      <c r="AD80" s="36">
        <f>SUM(AD77:AD79)</f>
        <v>30</v>
      </c>
      <c r="AE80" s="19">
        <f t="shared" si="11"/>
        <v>48.387096774193552</v>
      </c>
      <c r="AF80" s="36">
        <f>SUM(AF77:AF79)</f>
        <v>1</v>
      </c>
      <c r="AG80" s="19">
        <f t="shared" si="75"/>
        <v>3.3333333333333335</v>
      </c>
      <c r="AH80" s="36">
        <f>SUM(AH77:AH79)</f>
        <v>30</v>
      </c>
      <c r="AI80" s="19">
        <f t="shared" si="13"/>
        <v>48.387096774193552</v>
      </c>
      <c r="AJ80" s="36">
        <f>SUM(AJ77:AJ79)</f>
        <v>0</v>
      </c>
      <c r="AK80" s="19">
        <f t="shared" si="76"/>
        <v>0</v>
      </c>
      <c r="AL80" s="36">
        <f t="shared" ref="AL80:BA80" si="96">SUM(AL77:AL79)</f>
        <v>6</v>
      </c>
      <c r="AM80" s="36">
        <f t="shared" si="96"/>
        <v>1</v>
      </c>
      <c r="AN80" s="36">
        <f t="shared" si="96"/>
        <v>0</v>
      </c>
      <c r="AO80" s="36">
        <f t="shared" si="96"/>
        <v>0</v>
      </c>
      <c r="AP80" s="36">
        <f t="shared" si="96"/>
        <v>0</v>
      </c>
      <c r="AQ80" s="36">
        <f t="shared" si="96"/>
        <v>0</v>
      </c>
      <c r="AR80" s="36">
        <f t="shared" si="96"/>
        <v>16</v>
      </c>
      <c r="AS80" s="36">
        <f t="shared" si="96"/>
        <v>0</v>
      </c>
      <c r="AT80" s="36">
        <f t="shared" si="96"/>
        <v>0</v>
      </c>
      <c r="AU80" s="36">
        <f t="shared" si="96"/>
        <v>0</v>
      </c>
      <c r="AV80" s="36">
        <f t="shared" si="96"/>
        <v>0</v>
      </c>
      <c r="AW80" s="36">
        <f t="shared" si="96"/>
        <v>0</v>
      </c>
      <c r="AX80" s="36">
        <f t="shared" si="96"/>
        <v>0</v>
      </c>
      <c r="AY80" s="36">
        <f t="shared" si="96"/>
        <v>0</v>
      </c>
      <c r="AZ80" s="36">
        <f t="shared" si="96"/>
        <v>55</v>
      </c>
      <c r="BA80" s="36">
        <f t="shared" si="96"/>
        <v>32</v>
      </c>
      <c r="BB80" s="28">
        <f t="shared" si="15"/>
        <v>58.18181818181818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27"/>
        <v>0</v>
      </c>
      <c r="BG80" s="36">
        <f>SUM(BG77:BG79)</f>
        <v>2</v>
      </c>
      <c r="BH80" s="29">
        <f t="shared" si="18"/>
        <v>3.6363636363636362</v>
      </c>
      <c r="BI80" s="30">
        <f t="shared" si="28"/>
        <v>34</v>
      </c>
      <c r="BJ80" s="29">
        <f t="shared" si="20"/>
        <v>61.818181818181813</v>
      </c>
      <c r="BK80" s="36">
        <f>SUM(BK77:BK79)</f>
        <v>20</v>
      </c>
      <c r="BL80" s="19">
        <f t="shared" si="21"/>
        <v>36.363636363636367</v>
      </c>
      <c r="BM80" s="36">
        <f>SUM(BM77:BM79)</f>
        <v>1</v>
      </c>
      <c r="BN80" s="19">
        <f t="shared" si="22"/>
        <v>1.8181818181818181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98">
        <v>16</v>
      </c>
      <c r="B81" s="199" t="s">
        <v>131</v>
      </c>
      <c r="C81" s="80" t="s">
        <v>132</v>
      </c>
      <c r="D81" s="81">
        <v>12</v>
      </c>
      <c r="E81" s="27">
        <v>12</v>
      </c>
      <c r="F81" s="24">
        <v>7</v>
      </c>
      <c r="G81" s="19">
        <f t="shared" ref="G81:G85" si="97">(F81/D81*100)</f>
        <v>58.333333333333336</v>
      </c>
      <c r="H81" s="24">
        <v>0</v>
      </c>
      <c r="I81" s="21">
        <f t="shared" si="70"/>
        <v>0</v>
      </c>
      <c r="J81" s="24">
        <v>0</v>
      </c>
      <c r="K81" s="23">
        <f t="shared" si="67"/>
        <v>0</v>
      </c>
      <c r="L81" s="24">
        <v>1</v>
      </c>
      <c r="M81" s="24"/>
      <c r="N81" s="24">
        <v>12</v>
      </c>
      <c r="O81" s="19">
        <f t="shared" si="3"/>
        <v>100</v>
      </c>
      <c r="P81" s="24">
        <v>2</v>
      </c>
      <c r="Q81" s="19">
        <f t="shared" si="68"/>
        <v>16.666666666666664</v>
      </c>
      <c r="R81" s="24">
        <v>5</v>
      </c>
      <c r="S81" s="19">
        <f t="shared" si="5"/>
        <v>41.666666666666671</v>
      </c>
      <c r="T81" s="24"/>
      <c r="U81" s="19">
        <f t="shared" si="72"/>
        <v>0</v>
      </c>
      <c r="V81" s="24">
        <v>5</v>
      </c>
      <c r="W81" s="19">
        <f t="shared" si="90"/>
        <v>41.666666666666671</v>
      </c>
      <c r="X81" s="24"/>
      <c r="Y81" s="19">
        <f t="shared" si="73"/>
        <v>0</v>
      </c>
      <c r="Z81" s="24">
        <v>5</v>
      </c>
      <c r="AA81" s="19">
        <f t="shared" si="9"/>
        <v>41.666666666666671</v>
      </c>
      <c r="AB81" s="24"/>
      <c r="AC81" s="19">
        <f t="shared" si="74"/>
        <v>0</v>
      </c>
      <c r="AD81" s="24">
        <v>5</v>
      </c>
      <c r="AE81" s="19">
        <f t="shared" si="11"/>
        <v>41.666666666666671</v>
      </c>
      <c r="AF81" s="24"/>
      <c r="AG81" s="19">
        <f t="shared" si="75"/>
        <v>0</v>
      </c>
      <c r="AH81" s="24">
        <v>5</v>
      </c>
      <c r="AI81" s="19">
        <f t="shared" si="13"/>
        <v>41.666666666666671</v>
      </c>
      <c r="AJ81" s="24"/>
      <c r="AK81" s="19">
        <f t="shared" si="76"/>
        <v>0</v>
      </c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14</v>
      </c>
      <c r="BA81" s="24">
        <v>4</v>
      </c>
      <c r="BB81" s="28">
        <f t="shared" si="15"/>
        <v>28.571428571428569</v>
      </c>
      <c r="BC81" s="24"/>
      <c r="BD81" s="28">
        <f t="shared" si="16"/>
        <v>0</v>
      </c>
      <c r="BE81" s="22"/>
      <c r="BF81" s="29">
        <f t="shared" si="27"/>
        <v>0</v>
      </c>
      <c r="BG81" s="24">
        <v>7</v>
      </c>
      <c r="BH81" s="29">
        <f t="shared" si="18"/>
        <v>50</v>
      </c>
      <c r="BI81" s="30">
        <f t="shared" si="28"/>
        <v>11</v>
      </c>
      <c r="BJ81" s="29">
        <f t="shared" si="20"/>
        <v>78.571428571428569</v>
      </c>
      <c r="BK81" s="24">
        <v>3</v>
      </c>
      <c r="BL81" s="19">
        <f t="shared" si="21"/>
        <v>21.428571428571427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4</v>
      </c>
      <c r="BY81" s="4"/>
    </row>
    <row r="82" spans="1:77" ht="14.25" customHeight="1">
      <c r="A82" s="174"/>
      <c r="B82" s="174"/>
      <c r="C82" s="80" t="s">
        <v>133</v>
      </c>
      <c r="D82" s="82">
        <v>7</v>
      </c>
      <c r="E82" s="27">
        <v>7</v>
      </c>
      <c r="F82" s="24">
        <v>7</v>
      </c>
      <c r="G82" s="19">
        <f t="shared" si="97"/>
        <v>100</v>
      </c>
      <c r="H82" s="24">
        <v>1</v>
      </c>
      <c r="I82" s="21">
        <f t="shared" si="70"/>
        <v>14.285714285714285</v>
      </c>
      <c r="J82" s="24"/>
      <c r="K82" s="23">
        <f t="shared" si="67"/>
        <v>0</v>
      </c>
      <c r="L82" s="24">
        <v>2</v>
      </c>
      <c r="M82" s="24"/>
      <c r="N82" s="24">
        <v>7</v>
      </c>
      <c r="O82" s="19">
        <f t="shared" si="3"/>
        <v>100</v>
      </c>
      <c r="P82" s="24">
        <v>1</v>
      </c>
      <c r="Q82" s="19">
        <f t="shared" si="68"/>
        <v>14.285714285714285</v>
      </c>
      <c r="R82" s="24">
        <v>7</v>
      </c>
      <c r="S82" s="19">
        <f t="shared" si="5"/>
        <v>100</v>
      </c>
      <c r="T82" s="24"/>
      <c r="U82" s="19">
        <f t="shared" si="72"/>
        <v>0</v>
      </c>
      <c r="V82" s="24">
        <v>7</v>
      </c>
      <c r="W82" s="19">
        <f t="shared" si="90"/>
        <v>100</v>
      </c>
      <c r="X82" s="24"/>
      <c r="Y82" s="19">
        <f t="shared" si="73"/>
        <v>0</v>
      </c>
      <c r="Z82" s="24">
        <v>7</v>
      </c>
      <c r="AA82" s="19">
        <f t="shared" si="9"/>
        <v>100</v>
      </c>
      <c r="AB82" s="24"/>
      <c r="AC82" s="19">
        <f t="shared" si="74"/>
        <v>0</v>
      </c>
      <c r="AD82" s="24">
        <v>7</v>
      </c>
      <c r="AE82" s="19">
        <f t="shared" si="11"/>
        <v>100</v>
      </c>
      <c r="AF82" s="24"/>
      <c r="AG82" s="19">
        <f t="shared" si="75"/>
        <v>0</v>
      </c>
      <c r="AH82" s="24">
        <v>7</v>
      </c>
      <c r="AI82" s="19">
        <f t="shared" si="13"/>
        <v>100</v>
      </c>
      <c r="AJ82" s="24"/>
      <c r="AK82" s="19">
        <f t="shared" si="76"/>
        <v>0</v>
      </c>
      <c r="AL82" s="49">
        <v>0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11</v>
      </c>
      <c r="BA82" s="24">
        <v>2</v>
      </c>
      <c r="BB82" s="28">
        <f t="shared" si="15"/>
        <v>18.181818181818183</v>
      </c>
      <c r="BC82" s="24"/>
      <c r="BD82" s="28">
        <f t="shared" si="16"/>
        <v>0</v>
      </c>
      <c r="BE82" s="22"/>
      <c r="BF82" s="29">
        <f t="shared" si="27"/>
        <v>0</v>
      </c>
      <c r="BG82" s="24">
        <v>3</v>
      </c>
      <c r="BH82" s="29">
        <f t="shared" si="18"/>
        <v>27.27272727272727</v>
      </c>
      <c r="BI82" s="30">
        <f t="shared" si="28"/>
        <v>5</v>
      </c>
      <c r="BJ82" s="29">
        <f t="shared" si="20"/>
        <v>45.454545454545453</v>
      </c>
      <c r="BK82" s="24">
        <v>6</v>
      </c>
      <c r="BL82" s="19">
        <f t="shared" si="21"/>
        <v>54.54545454545454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45</v>
      </c>
      <c r="BY82" s="4"/>
    </row>
    <row r="83" spans="1:77" ht="14.25" customHeight="1">
      <c r="A83" s="175"/>
      <c r="B83" s="175"/>
      <c r="C83" s="80" t="s">
        <v>134</v>
      </c>
      <c r="D83" s="82">
        <v>21</v>
      </c>
      <c r="E83" s="27">
        <v>11</v>
      </c>
      <c r="F83" s="24">
        <v>21</v>
      </c>
      <c r="G83" s="19">
        <f t="shared" si="97"/>
        <v>100</v>
      </c>
      <c r="H83" s="24">
        <v>5</v>
      </c>
      <c r="I83" s="21">
        <f t="shared" si="70"/>
        <v>23.809523809523807</v>
      </c>
      <c r="J83" s="24"/>
      <c r="K83" s="23">
        <f t="shared" si="67"/>
        <v>0</v>
      </c>
      <c r="L83" s="24">
        <v>2</v>
      </c>
      <c r="M83" s="24"/>
      <c r="N83" s="24">
        <v>21</v>
      </c>
      <c r="O83" s="19">
        <f t="shared" si="3"/>
        <v>100</v>
      </c>
      <c r="P83" s="24">
        <v>1</v>
      </c>
      <c r="Q83" s="19">
        <f t="shared" si="68"/>
        <v>4.7619047619047619</v>
      </c>
      <c r="R83" s="24">
        <v>21</v>
      </c>
      <c r="S83" s="19">
        <f t="shared" si="5"/>
        <v>100</v>
      </c>
      <c r="T83" s="24"/>
      <c r="U83" s="19">
        <f t="shared" si="72"/>
        <v>0</v>
      </c>
      <c r="V83" s="24">
        <v>21</v>
      </c>
      <c r="W83" s="19">
        <f t="shared" si="90"/>
        <v>100</v>
      </c>
      <c r="X83" s="24"/>
      <c r="Y83" s="19">
        <f t="shared" si="73"/>
        <v>0</v>
      </c>
      <c r="Z83" s="24">
        <v>21</v>
      </c>
      <c r="AA83" s="19">
        <f t="shared" si="9"/>
        <v>100</v>
      </c>
      <c r="AB83" s="24"/>
      <c r="AC83" s="19">
        <f t="shared" si="74"/>
        <v>0</v>
      </c>
      <c r="AD83" s="24">
        <v>21</v>
      </c>
      <c r="AE83" s="19">
        <f t="shared" si="11"/>
        <v>100</v>
      </c>
      <c r="AF83" s="24"/>
      <c r="AG83" s="19">
        <f t="shared" si="75"/>
        <v>0</v>
      </c>
      <c r="AH83" s="24">
        <v>21</v>
      </c>
      <c r="AI83" s="19">
        <f t="shared" si="13"/>
        <v>100</v>
      </c>
      <c r="AJ83" s="24"/>
      <c r="AK83" s="19">
        <f t="shared" si="76"/>
        <v>0</v>
      </c>
      <c r="AL83" s="24">
        <v>2</v>
      </c>
      <c r="AM83" s="24">
        <v>1</v>
      </c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20</v>
      </c>
      <c r="BA83" s="24">
        <v>1</v>
      </c>
      <c r="BB83" s="28">
        <f t="shared" si="15"/>
        <v>5</v>
      </c>
      <c r="BC83" s="24"/>
      <c r="BD83" s="28">
        <f t="shared" si="16"/>
        <v>0</v>
      </c>
      <c r="BE83" s="22"/>
      <c r="BF83" s="29"/>
      <c r="BG83" s="24">
        <v>14</v>
      </c>
      <c r="BH83" s="29">
        <f t="shared" si="18"/>
        <v>70</v>
      </c>
      <c r="BI83" s="30">
        <f t="shared" si="28"/>
        <v>15</v>
      </c>
      <c r="BJ83" s="29">
        <f t="shared" si="20"/>
        <v>75</v>
      </c>
      <c r="BK83" s="24">
        <v>5</v>
      </c>
      <c r="BL83" s="19">
        <f t="shared" si="21"/>
        <v>25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45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8">SUM(D81:D83)</f>
        <v>40</v>
      </c>
      <c r="E84" s="36">
        <f t="shared" si="98"/>
        <v>30</v>
      </c>
      <c r="F84" s="36">
        <f t="shared" si="98"/>
        <v>35</v>
      </c>
      <c r="G84" s="19">
        <f t="shared" si="97"/>
        <v>87.5</v>
      </c>
      <c r="H84" s="36">
        <f>SUM(H81:H83)</f>
        <v>6</v>
      </c>
      <c r="I84" s="21">
        <f t="shared" si="70"/>
        <v>17.142857142857142</v>
      </c>
      <c r="J84" s="36">
        <f>SUM(J81:J83)</f>
        <v>0</v>
      </c>
      <c r="K84" s="23">
        <f t="shared" si="67"/>
        <v>0</v>
      </c>
      <c r="L84" s="36">
        <f t="shared" ref="L84:N84" si="99">SUM(L81:L83)</f>
        <v>5</v>
      </c>
      <c r="M84" s="36">
        <f t="shared" si="99"/>
        <v>0</v>
      </c>
      <c r="N84" s="36">
        <f t="shared" si="99"/>
        <v>40</v>
      </c>
      <c r="O84" s="19">
        <f t="shared" si="3"/>
        <v>100</v>
      </c>
      <c r="P84" s="36">
        <f>SUM(P81:P83)</f>
        <v>4</v>
      </c>
      <c r="Q84" s="19">
        <f t="shared" si="68"/>
        <v>10</v>
      </c>
      <c r="R84" s="36">
        <f>SUM(R81:R83)</f>
        <v>33</v>
      </c>
      <c r="S84" s="19">
        <f t="shared" si="5"/>
        <v>82.5</v>
      </c>
      <c r="T84" s="36">
        <f>SUM(T81:T83)</f>
        <v>0</v>
      </c>
      <c r="U84" s="19">
        <f t="shared" si="72"/>
        <v>0</v>
      </c>
      <c r="V84" s="36">
        <f>SUM(V81:V83)</f>
        <v>33</v>
      </c>
      <c r="W84" s="19">
        <f t="shared" si="90"/>
        <v>82.5</v>
      </c>
      <c r="X84" s="36">
        <f>SUM(X81:X83)</f>
        <v>0</v>
      </c>
      <c r="Y84" s="19">
        <f t="shared" si="73"/>
        <v>0</v>
      </c>
      <c r="Z84" s="36">
        <f>SUM(Z81:Z83)</f>
        <v>33</v>
      </c>
      <c r="AA84" s="19">
        <f t="shared" si="9"/>
        <v>82.5</v>
      </c>
      <c r="AB84" s="36">
        <f>SUM(AB81:AB83)</f>
        <v>0</v>
      </c>
      <c r="AC84" s="19">
        <f t="shared" si="74"/>
        <v>0</v>
      </c>
      <c r="AD84" s="36">
        <f>SUM(AD81:AD83)</f>
        <v>33</v>
      </c>
      <c r="AE84" s="19">
        <f t="shared" si="11"/>
        <v>82.5</v>
      </c>
      <c r="AF84" s="36">
        <f>SUM(AF81:AF83)</f>
        <v>0</v>
      </c>
      <c r="AG84" s="19">
        <f t="shared" si="75"/>
        <v>0</v>
      </c>
      <c r="AH84" s="36">
        <f>SUM(AH81:AH83)</f>
        <v>33</v>
      </c>
      <c r="AI84" s="19">
        <f t="shared" si="13"/>
        <v>82.5</v>
      </c>
      <c r="AJ84" s="36">
        <f>SUM(AJ81:AJ83)</f>
        <v>0</v>
      </c>
      <c r="AK84" s="19">
        <f t="shared" si="76"/>
        <v>0</v>
      </c>
      <c r="AL84" s="36">
        <f t="shared" ref="AL84:BA84" si="100">SUM(AL81:AL83)</f>
        <v>2</v>
      </c>
      <c r="AM84" s="36">
        <f t="shared" si="100"/>
        <v>1</v>
      </c>
      <c r="AN84" s="36">
        <f t="shared" si="100"/>
        <v>0</v>
      </c>
      <c r="AO84" s="36">
        <f t="shared" si="100"/>
        <v>0</v>
      </c>
      <c r="AP84" s="36">
        <f t="shared" si="100"/>
        <v>0</v>
      </c>
      <c r="AQ84" s="36">
        <f t="shared" si="100"/>
        <v>0</v>
      </c>
      <c r="AR84" s="36">
        <f t="shared" si="100"/>
        <v>0</v>
      </c>
      <c r="AS84" s="36">
        <f t="shared" si="100"/>
        <v>0</v>
      </c>
      <c r="AT84" s="36">
        <f t="shared" si="100"/>
        <v>0</v>
      </c>
      <c r="AU84" s="36">
        <f t="shared" si="100"/>
        <v>0</v>
      </c>
      <c r="AV84" s="36">
        <f t="shared" si="100"/>
        <v>0</v>
      </c>
      <c r="AW84" s="36">
        <f t="shared" si="100"/>
        <v>0</v>
      </c>
      <c r="AX84" s="36">
        <f t="shared" si="100"/>
        <v>0</v>
      </c>
      <c r="AY84" s="36">
        <f t="shared" si="100"/>
        <v>1</v>
      </c>
      <c r="AZ84" s="36">
        <f t="shared" si="100"/>
        <v>45</v>
      </c>
      <c r="BA84" s="36">
        <f t="shared" si="100"/>
        <v>7</v>
      </c>
      <c r="BB84" s="28">
        <f t="shared" si="15"/>
        <v>15.555555555555555</v>
      </c>
      <c r="BC84" s="36">
        <f>SUM(BC81:BC83)</f>
        <v>0</v>
      </c>
      <c r="BD84" s="28">
        <f t="shared" si="16"/>
        <v>0</v>
      </c>
      <c r="BE84" s="36">
        <f>SUM(BE81:BE83)</f>
        <v>0</v>
      </c>
      <c r="BF84" s="29">
        <f t="shared" ref="BF84:BF85" si="101">(BE84/AZ84*100)</f>
        <v>0</v>
      </c>
      <c r="BG84" s="36">
        <f>SUM(BG81:BG83)</f>
        <v>24</v>
      </c>
      <c r="BH84" s="29">
        <f t="shared" si="18"/>
        <v>53.333333333333336</v>
      </c>
      <c r="BI84" s="30">
        <f t="shared" si="28"/>
        <v>31</v>
      </c>
      <c r="BJ84" s="29">
        <f t="shared" si="20"/>
        <v>68.888888888888886</v>
      </c>
      <c r="BK84" s="36">
        <f>SUM(BK81:BK83)</f>
        <v>14</v>
      </c>
      <c r="BL84" s="19">
        <f t="shared" si="21"/>
        <v>31.111111111111111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00" t="s">
        <v>135</v>
      </c>
      <c r="B85" s="194"/>
      <c r="C85" s="192"/>
      <c r="D85" s="83">
        <f t="shared" ref="D85:F85" si="102">D16+D21+D25+D28+D33+D36+D41+D46+D51+D55+D60+D65+D71+D76+D80+D84</f>
        <v>1122</v>
      </c>
      <c r="E85" s="83">
        <f t="shared" si="102"/>
        <v>1027</v>
      </c>
      <c r="F85" s="83">
        <f t="shared" si="102"/>
        <v>811</v>
      </c>
      <c r="G85" s="84">
        <f t="shared" si="97"/>
        <v>72.281639928698752</v>
      </c>
      <c r="H85" s="83">
        <f>H16+H21+H25+H28+H33+H36+H41+H46+H51+H55+H60+H65+H71+H76+H80+H84</f>
        <v>151</v>
      </c>
      <c r="I85" s="85">
        <f t="shared" si="70"/>
        <v>18.618988902589393</v>
      </c>
      <c r="J85" s="83">
        <f>J16+J21+J25+J28+J33+J36+J41+J46+J51+J55+J60+J65+J71+J76+J80+J84</f>
        <v>7</v>
      </c>
      <c r="K85" s="86">
        <f t="shared" si="67"/>
        <v>0.86313193588162751</v>
      </c>
      <c r="L85" s="83">
        <f t="shared" ref="L85:N85" si="103">L16+L21+L25+L28+L33+L36+L41+L46+L51+L55+L60+L65+L71+L76+L80+L84</f>
        <v>44</v>
      </c>
      <c r="M85" s="83">
        <f t="shared" si="103"/>
        <v>0</v>
      </c>
      <c r="N85" s="83">
        <f t="shared" si="103"/>
        <v>1039</v>
      </c>
      <c r="O85" s="84">
        <f t="shared" si="3"/>
        <v>92.602495543672021</v>
      </c>
      <c r="P85" s="83">
        <f>P16+P21+P25+P28+P33+P36+P41+P46+P51+P55+P60+P65+P71+P76+P80+P84</f>
        <v>84</v>
      </c>
      <c r="Q85" s="84">
        <f t="shared" si="68"/>
        <v>8.0846968238691037</v>
      </c>
      <c r="R85" s="83">
        <f>R16+R21+R25+R28+R33+R36+R41+R46+R51+R55+R60+R65+R71+R76+R80+R84</f>
        <v>816</v>
      </c>
      <c r="S85" s="84">
        <f t="shared" si="5"/>
        <v>72.727272727272734</v>
      </c>
      <c r="T85" s="83">
        <f>T16+T21+T25+T28+T33+T36+T41+T46+T51+T55+T60+T65+T71+T76+T80+T84</f>
        <v>18</v>
      </c>
      <c r="U85" s="84">
        <f t="shared" si="72"/>
        <v>2.2058823529411766</v>
      </c>
      <c r="V85" s="83">
        <f>V16+V21+V25+V28+V33+V36+V41+V46+V51+V55+V60+V65+V71+V76+V80+V84</f>
        <v>744</v>
      </c>
      <c r="W85" s="84">
        <f t="shared" si="90"/>
        <v>66.310160427807489</v>
      </c>
      <c r="X85" s="83">
        <f>X16+X21+X25+X28+X33+X36+X41+X46+X51+X55+X60+X65+X71+X76+X80+X84</f>
        <v>17</v>
      </c>
      <c r="Y85" s="84">
        <f t="shared" si="73"/>
        <v>2.28494623655914</v>
      </c>
      <c r="Z85" s="83">
        <f>Z16+Z21+Z25+Z28+Z33+Z36+Z41+Z46+Z51+Z55+Z60+Z65+Z71+Z76+Z80+Z84</f>
        <v>785</v>
      </c>
      <c r="AA85" s="84">
        <f t="shared" si="9"/>
        <v>69.964349376114072</v>
      </c>
      <c r="AB85" s="83">
        <f>AB16+AB21+AB25+AB28+AB33+AB36+AB41+AB46+AB51+AB55+AB60+AB65+AB71+AB76+AB80+AB84</f>
        <v>0</v>
      </c>
      <c r="AC85" s="84">
        <f t="shared" si="74"/>
        <v>0</v>
      </c>
      <c r="AD85" s="83">
        <f>AD16+AD21+AD25+AD28+AD33+AD36+AD41+AD46+AD51+AD55+AD60+AD65+AD71+AD76+AD80+AD84</f>
        <v>785</v>
      </c>
      <c r="AE85" s="84">
        <f t="shared" si="11"/>
        <v>69.964349376114072</v>
      </c>
      <c r="AF85" s="83">
        <f>AF16+AF21+AF25+AF28+AF33+AF36+AF41+AF46+AF51+AF55+AF60+AF65+AF71+AF76+AF80+AF84</f>
        <v>14</v>
      </c>
      <c r="AG85" s="84">
        <f t="shared" si="75"/>
        <v>1.7834394904458599</v>
      </c>
      <c r="AH85" s="83">
        <f>AH16+AH21+AH25+AH28+AH33+AH36+AH41+AH46+AH51+AH55+AH60+AH65+AH71+AH76+AH80+AH84</f>
        <v>785</v>
      </c>
      <c r="AI85" s="84">
        <f t="shared" si="13"/>
        <v>69.964349376114072</v>
      </c>
      <c r="AJ85" s="83">
        <f>AJ16+AJ21+AJ25+AJ28+AJ33+AJ36+AJ41+AJ46+AJ51+AJ55+AJ60+AJ65+AJ71+AJ76+AJ80+AJ84</f>
        <v>0</v>
      </c>
      <c r="AK85" s="84">
        <f t="shared" si="76"/>
        <v>0</v>
      </c>
      <c r="AL85" s="83">
        <f t="shared" ref="AL85:BA85" si="104">AL16+AL21+AL25+AL28+AL33+AL36+AL41+AL46+AL51+AL55+AL60+AL65+AL71+AL76+AL80+AL84</f>
        <v>23</v>
      </c>
      <c r="AM85" s="83">
        <f t="shared" si="104"/>
        <v>17</v>
      </c>
      <c r="AN85" s="83">
        <f t="shared" si="104"/>
        <v>12</v>
      </c>
      <c r="AO85" s="83">
        <f t="shared" si="104"/>
        <v>12</v>
      </c>
      <c r="AP85" s="83">
        <f t="shared" si="104"/>
        <v>2</v>
      </c>
      <c r="AQ85" s="83">
        <f t="shared" si="104"/>
        <v>1</v>
      </c>
      <c r="AR85" s="83">
        <f t="shared" si="104"/>
        <v>51</v>
      </c>
      <c r="AS85" s="83">
        <f t="shared" si="104"/>
        <v>3</v>
      </c>
      <c r="AT85" s="83">
        <f t="shared" si="104"/>
        <v>1</v>
      </c>
      <c r="AU85" s="83">
        <f t="shared" si="104"/>
        <v>0</v>
      </c>
      <c r="AV85" s="83">
        <f t="shared" si="104"/>
        <v>0</v>
      </c>
      <c r="AW85" s="83">
        <f t="shared" si="104"/>
        <v>1</v>
      </c>
      <c r="AX85" s="83">
        <f t="shared" si="104"/>
        <v>1</v>
      </c>
      <c r="AY85" s="83">
        <f t="shared" si="104"/>
        <v>97</v>
      </c>
      <c r="AZ85" s="83">
        <f t="shared" si="104"/>
        <v>1061</v>
      </c>
      <c r="BA85" s="83">
        <f t="shared" si="104"/>
        <v>298</v>
      </c>
      <c r="BB85" s="87">
        <f t="shared" si="15"/>
        <v>28.086710650329877</v>
      </c>
      <c r="BC85" s="83">
        <f>BC16+BC21+BC25+BC28+BC33+BC36+BC41+BC46+BC51+BC55+BC60+BC65+BC71+BC76+BC80+BC84</f>
        <v>0</v>
      </c>
      <c r="BD85" s="87">
        <f t="shared" si="16"/>
        <v>0</v>
      </c>
      <c r="BE85" s="83">
        <f>BE16+BE21+BE25+BE28+BE33+BE36+BE41+BE46+BE51+BE55+BE60+BE65+BE71+BE76+BE80+BE84</f>
        <v>20</v>
      </c>
      <c r="BF85" s="88">
        <f t="shared" si="101"/>
        <v>1.8850141376060319</v>
      </c>
      <c r="BG85" s="83">
        <f>BG16+BG21+BG25+BG28+BG33+BG36+BG41+BG46+BG51+BG55+BG60+BG65+BG71+BG76+BG80+BG84</f>
        <v>318</v>
      </c>
      <c r="BH85" s="88">
        <f t="shared" si="18"/>
        <v>29.971724787935912</v>
      </c>
      <c r="BI85" s="83">
        <f>BI16+BI21+BI25+BI28+BI33+BI36+BI41+BI46+BI51+BI55+BI60+BI65+BI71+BI76+BI80+BI84</f>
        <v>636</v>
      </c>
      <c r="BJ85" s="88">
        <f t="shared" si="20"/>
        <v>59.943449575871824</v>
      </c>
      <c r="BK85" s="83">
        <f>BK16+BK21+BK25+BK28+BK33+BK36+BK41+BK46+BK51+BK55+BK60+BK65+BK71+BK76+BK80+BK84</f>
        <v>423</v>
      </c>
      <c r="BL85" s="84">
        <f t="shared" si="21"/>
        <v>39.868049010367578</v>
      </c>
      <c r="BM85" s="83">
        <f>BM16+BM21+BM25+BM28+BM33+BM36+BM41+BM46+BM51+BM55+BM60+BM65+BM71+BM76+BM80+BM84</f>
        <v>1</v>
      </c>
      <c r="BN85" s="84">
        <f t="shared" si="22"/>
        <v>9.4250706880301599E-2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1</v>
      </c>
      <c r="BV85" s="84">
        <f t="shared" si="26"/>
        <v>9.4250706880301599E-2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235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1060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1061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149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08">
        <v>3</v>
      </c>
      <c r="E12" s="108">
        <v>6</v>
      </c>
      <c r="F12" s="18">
        <v>0</v>
      </c>
      <c r="G12" s="19">
        <f t="shared" ref="G12:G85" si="0">(F12/D12*100)</f>
        <v>0</v>
      </c>
      <c r="H12" s="20">
        <v>0</v>
      </c>
      <c r="I12" s="21" t="e">
        <f t="shared" ref="I12:I46" si="1">(H12/F12*100)</f>
        <v>#DIV/0!</v>
      </c>
      <c r="J12" s="22">
        <v>0</v>
      </c>
      <c r="K12" s="23" t="e">
        <f t="shared" ref="K12:K46" si="2">(J12/F12*100)</f>
        <v>#DIV/0!</v>
      </c>
      <c r="L12" s="20">
        <v>0</v>
      </c>
      <c r="M12" s="20"/>
      <c r="N12" s="24"/>
      <c r="O12" s="19">
        <f t="shared" ref="O12:O85" si="3">(N12/D12*100)</f>
        <v>0</v>
      </c>
      <c r="P12" s="25"/>
      <c r="Q12" s="19" t="e">
        <f t="shared" ref="Q12:Q46" si="4">(P12/N12*100)</f>
        <v>#DIV/0!</v>
      </c>
      <c r="R12" s="25"/>
      <c r="S12" s="19">
        <f t="shared" ref="S12:S85" si="5">(R12/D12*100)</f>
        <v>0</v>
      </c>
      <c r="T12" s="25"/>
      <c r="U12" s="19" t="e">
        <f t="shared" ref="U12:U46" si="6">(T12/R12*100)</f>
        <v>#DIV/0!</v>
      </c>
      <c r="V12" s="25"/>
      <c r="W12" s="19">
        <f t="shared" ref="W12:W85" si="7">(V12/D12*100)</f>
        <v>0</v>
      </c>
      <c r="X12" s="17"/>
      <c r="Y12" s="19" t="e">
        <f t="shared" ref="Y12:Y46" si="8">(X12/V12*100)</f>
        <v>#DIV/0!</v>
      </c>
      <c r="Z12" s="26"/>
      <c r="AA12" s="19">
        <f t="shared" ref="AA12:AA85" si="9">(Z12/D12*100)</f>
        <v>0</v>
      </c>
      <c r="AB12" s="26"/>
      <c r="AC12" s="19" t="e">
        <f t="shared" ref="AC12:AC46" si="10">(AB12/Z12*100)</f>
        <v>#DIV/0!</v>
      </c>
      <c r="AD12" s="26"/>
      <c r="AE12" s="19">
        <f t="shared" ref="AE12:AE85" si="11">(AD12/D12*100)</f>
        <v>0</v>
      </c>
      <c r="AF12" s="26"/>
      <c r="AG12" s="19" t="e">
        <f t="shared" ref="AG12:AG46" si="12">(AF12/AD12*100)</f>
        <v>#DIV/0!</v>
      </c>
      <c r="AH12" s="26"/>
      <c r="AI12" s="19">
        <f t="shared" ref="AI12:AI85" si="13">(AH12/D12*100)</f>
        <v>0</v>
      </c>
      <c r="AJ12" s="26"/>
      <c r="AK12" s="19" t="e">
        <f t="shared" ref="AK12:AK46" si="14">(AJ12/AH12*100)</f>
        <v>#DIV/0!</v>
      </c>
      <c r="AL12" s="17"/>
      <c r="AM12" s="17"/>
      <c r="AN12" s="17"/>
      <c r="AO12" s="17"/>
      <c r="AP12" s="17"/>
      <c r="AQ12" s="17"/>
      <c r="AR12" s="17">
        <v>1</v>
      </c>
      <c r="AS12" s="17"/>
      <c r="AT12" s="27"/>
      <c r="AU12" s="27"/>
      <c r="AV12" s="17"/>
      <c r="AW12" s="17"/>
      <c r="AX12" s="27"/>
      <c r="AY12" s="27"/>
      <c r="AZ12" s="108">
        <v>7</v>
      </c>
      <c r="BA12" s="22">
        <v>5</v>
      </c>
      <c r="BB12" s="28">
        <f t="shared" ref="BB12:BB85" si="15">BA12/AZ12*100</f>
        <v>71.428571428571431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5</v>
      </c>
      <c r="BJ12" s="29">
        <f t="shared" ref="BJ12:BJ85" si="20">BI12/AZ12*100</f>
        <v>71.428571428571431</v>
      </c>
      <c r="BK12" s="25">
        <v>2</v>
      </c>
      <c r="BL12" s="19">
        <f t="shared" ref="BL12:BL85" si="21">(BK12/AZ12*100)</f>
        <v>28.571428571428569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3</v>
      </c>
      <c r="BY12" s="4"/>
    </row>
    <row r="13" spans="1:77" ht="14.25" customHeight="1">
      <c r="A13" s="174"/>
      <c r="B13" s="174"/>
      <c r="C13" s="32" t="s">
        <v>62</v>
      </c>
      <c r="D13" s="17">
        <v>5</v>
      </c>
      <c r="E13" s="108">
        <v>10</v>
      </c>
      <c r="F13" s="18">
        <v>2</v>
      </c>
      <c r="G13" s="19">
        <f t="shared" si="0"/>
        <v>40</v>
      </c>
      <c r="H13" s="20">
        <v>2</v>
      </c>
      <c r="I13" s="21">
        <f t="shared" si="1"/>
        <v>100</v>
      </c>
      <c r="J13" s="22"/>
      <c r="K13" s="23">
        <f t="shared" si="2"/>
        <v>0</v>
      </c>
      <c r="L13" s="20"/>
      <c r="M13" s="20"/>
      <c r="N13" s="24">
        <v>5</v>
      </c>
      <c r="O13" s="19">
        <f t="shared" si="3"/>
        <v>100</v>
      </c>
      <c r="P13" s="25">
        <v>1</v>
      </c>
      <c r="Q13" s="19">
        <f t="shared" si="4"/>
        <v>20</v>
      </c>
      <c r="R13" s="25">
        <v>2</v>
      </c>
      <c r="S13" s="19">
        <f t="shared" si="5"/>
        <v>40</v>
      </c>
      <c r="T13" s="25">
        <v>0</v>
      </c>
      <c r="U13" s="19">
        <f t="shared" si="6"/>
        <v>0</v>
      </c>
      <c r="V13" s="25">
        <v>2</v>
      </c>
      <c r="W13" s="19">
        <f t="shared" si="7"/>
        <v>40</v>
      </c>
      <c r="X13" s="17">
        <v>0</v>
      </c>
      <c r="Y13" s="19">
        <f t="shared" si="8"/>
        <v>0</v>
      </c>
      <c r="Z13" s="26">
        <v>2</v>
      </c>
      <c r="AA13" s="19">
        <f t="shared" si="9"/>
        <v>40</v>
      </c>
      <c r="AB13" s="26">
        <v>0</v>
      </c>
      <c r="AC13" s="19">
        <f t="shared" si="10"/>
        <v>0</v>
      </c>
      <c r="AD13" s="26">
        <v>2</v>
      </c>
      <c r="AE13" s="19">
        <f t="shared" si="11"/>
        <v>40</v>
      </c>
      <c r="AF13" s="26">
        <v>0</v>
      </c>
      <c r="AG13" s="19">
        <f t="shared" si="12"/>
        <v>0</v>
      </c>
      <c r="AH13" s="26">
        <v>2</v>
      </c>
      <c r="AI13" s="19">
        <f t="shared" si="13"/>
        <v>40</v>
      </c>
      <c r="AJ13" s="26">
        <v>0</v>
      </c>
      <c r="AK13" s="19">
        <f t="shared" si="14"/>
        <v>0</v>
      </c>
      <c r="AL13" s="17">
        <v>1</v>
      </c>
      <c r="AM13" s="17"/>
      <c r="AN13" s="17"/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/>
      <c r="AZ13" s="108">
        <v>6</v>
      </c>
      <c r="BA13" s="22">
        <v>3</v>
      </c>
      <c r="BB13" s="28">
        <f t="shared" si="15"/>
        <v>50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50</v>
      </c>
      <c r="BK13" s="25">
        <v>3</v>
      </c>
      <c r="BL13" s="19">
        <f t="shared" si="21"/>
        <v>50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25</v>
      </c>
      <c r="BY13" s="4"/>
    </row>
    <row r="14" spans="1:77" ht="14.25" customHeight="1">
      <c r="A14" s="174"/>
      <c r="B14" s="174"/>
      <c r="C14" s="32" t="s">
        <v>64</v>
      </c>
      <c r="D14" s="108">
        <v>8</v>
      </c>
      <c r="E14" s="108">
        <v>5</v>
      </c>
      <c r="F14" s="18">
        <v>5</v>
      </c>
      <c r="G14" s="19">
        <f t="shared" si="0"/>
        <v>62.5</v>
      </c>
      <c r="H14" s="20">
        <v>1</v>
      </c>
      <c r="I14" s="21">
        <f t="shared" si="1"/>
        <v>20</v>
      </c>
      <c r="J14" s="22"/>
      <c r="K14" s="23">
        <f t="shared" si="2"/>
        <v>0</v>
      </c>
      <c r="L14" s="20"/>
      <c r="M14" s="20"/>
      <c r="N14" s="24">
        <v>5</v>
      </c>
      <c r="O14" s="19">
        <f t="shared" si="3"/>
        <v>62.5</v>
      </c>
      <c r="P14" s="25">
        <v>0</v>
      </c>
      <c r="Q14" s="19">
        <f t="shared" si="4"/>
        <v>0</v>
      </c>
      <c r="R14" s="25">
        <v>5</v>
      </c>
      <c r="S14" s="19">
        <f t="shared" si="5"/>
        <v>62.5</v>
      </c>
      <c r="T14" s="25">
        <v>0</v>
      </c>
      <c r="U14" s="19">
        <f t="shared" si="6"/>
        <v>0</v>
      </c>
      <c r="V14" s="25">
        <v>5</v>
      </c>
      <c r="W14" s="19">
        <f t="shared" si="7"/>
        <v>62.5</v>
      </c>
      <c r="X14" s="17">
        <v>0</v>
      </c>
      <c r="Y14" s="19">
        <f t="shared" si="8"/>
        <v>0</v>
      </c>
      <c r="Z14" s="26">
        <v>5</v>
      </c>
      <c r="AA14" s="19">
        <f t="shared" si="9"/>
        <v>62.5</v>
      </c>
      <c r="AB14" s="26">
        <v>0</v>
      </c>
      <c r="AC14" s="19">
        <f t="shared" si="10"/>
        <v>0</v>
      </c>
      <c r="AD14" s="26">
        <v>5</v>
      </c>
      <c r="AE14" s="19">
        <f t="shared" si="11"/>
        <v>62.5</v>
      </c>
      <c r="AF14" s="26">
        <v>0</v>
      </c>
      <c r="AG14" s="19">
        <f t="shared" si="12"/>
        <v>0</v>
      </c>
      <c r="AH14" s="26">
        <v>5</v>
      </c>
      <c r="AI14" s="19">
        <f t="shared" si="13"/>
        <v>62.5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>
        <v>1</v>
      </c>
      <c r="AZ14" s="108">
        <v>6</v>
      </c>
      <c r="BA14" s="22">
        <v>2</v>
      </c>
      <c r="BB14" s="28">
        <f t="shared" si="15"/>
        <v>33.333333333333329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2</v>
      </c>
      <c r="BJ14" s="29">
        <f t="shared" si="20"/>
        <v>33.333333333333329</v>
      </c>
      <c r="BK14" s="25">
        <v>4</v>
      </c>
      <c r="BL14" s="19">
        <f t="shared" si="21"/>
        <v>66.666666666666657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25</v>
      </c>
      <c r="BY14" s="4"/>
    </row>
    <row r="15" spans="1:77" ht="14.25" customHeight="1">
      <c r="A15" s="175"/>
      <c r="B15" s="175"/>
      <c r="C15" s="32" t="s">
        <v>66</v>
      </c>
      <c r="D15" s="108">
        <v>8</v>
      </c>
      <c r="E15" s="108">
        <v>9</v>
      </c>
      <c r="F15" s="18">
        <v>7</v>
      </c>
      <c r="G15" s="19">
        <f t="shared" si="0"/>
        <v>87.5</v>
      </c>
      <c r="H15" s="20">
        <v>7</v>
      </c>
      <c r="I15" s="21">
        <f t="shared" si="1"/>
        <v>100</v>
      </c>
      <c r="J15" s="22"/>
      <c r="K15" s="23">
        <f t="shared" si="2"/>
        <v>0</v>
      </c>
      <c r="L15" s="20"/>
      <c r="M15" s="20"/>
      <c r="N15" s="24">
        <v>7</v>
      </c>
      <c r="O15" s="19">
        <f t="shared" si="3"/>
        <v>87.5</v>
      </c>
      <c r="P15" s="25">
        <v>0</v>
      </c>
      <c r="Q15" s="19">
        <f t="shared" si="4"/>
        <v>0</v>
      </c>
      <c r="R15" s="25">
        <v>7</v>
      </c>
      <c r="S15" s="19">
        <f t="shared" si="5"/>
        <v>87.5</v>
      </c>
      <c r="T15" s="25">
        <v>0</v>
      </c>
      <c r="U15" s="19">
        <f t="shared" si="6"/>
        <v>0</v>
      </c>
      <c r="V15" s="25">
        <v>7</v>
      </c>
      <c r="W15" s="19">
        <f t="shared" si="7"/>
        <v>87.5</v>
      </c>
      <c r="X15" s="17">
        <v>0</v>
      </c>
      <c r="Y15" s="19">
        <f t="shared" si="8"/>
        <v>0</v>
      </c>
      <c r="Z15" s="26">
        <v>7</v>
      </c>
      <c r="AA15" s="19">
        <f t="shared" si="9"/>
        <v>87.5</v>
      </c>
      <c r="AB15" s="26">
        <v>0</v>
      </c>
      <c r="AC15" s="19">
        <f t="shared" si="10"/>
        <v>0</v>
      </c>
      <c r="AD15" s="26">
        <v>7</v>
      </c>
      <c r="AE15" s="19">
        <f t="shared" si="11"/>
        <v>87.5</v>
      </c>
      <c r="AF15" s="26">
        <v>0</v>
      </c>
      <c r="AG15" s="19">
        <f t="shared" si="12"/>
        <v>0</v>
      </c>
      <c r="AH15" s="26">
        <v>7</v>
      </c>
      <c r="AI15" s="19">
        <f t="shared" si="13"/>
        <v>87.5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08">
        <v>6</v>
      </c>
      <c r="BA15" s="22">
        <v>2</v>
      </c>
      <c r="BB15" s="28">
        <f t="shared" si="15"/>
        <v>33.333333333333329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2</v>
      </c>
      <c r="BJ15" s="29">
        <f t="shared" si="20"/>
        <v>33.333333333333329</v>
      </c>
      <c r="BK15" s="25">
        <v>4</v>
      </c>
      <c r="BL15" s="19">
        <f t="shared" si="21"/>
        <v>66.666666666666657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24</v>
      </c>
      <c r="E16" s="36">
        <f t="shared" si="27"/>
        <v>30</v>
      </c>
      <c r="F16" s="36">
        <f t="shared" si="27"/>
        <v>14</v>
      </c>
      <c r="G16" s="19">
        <f t="shared" si="0"/>
        <v>58.333333333333336</v>
      </c>
      <c r="H16" s="36">
        <f>SUM(H12:H15)</f>
        <v>10</v>
      </c>
      <c r="I16" s="21">
        <f t="shared" si="1"/>
        <v>71.428571428571431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17</v>
      </c>
      <c r="O16" s="19">
        <f t="shared" si="3"/>
        <v>70.833333333333343</v>
      </c>
      <c r="P16" s="36">
        <f>SUM(P12:P15)</f>
        <v>1</v>
      </c>
      <c r="Q16" s="19">
        <f t="shared" si="4"/>
        <v>5.8823529411764701</v>
      </c>
      <c r="R16" s="36">
        <f>SUM(R12:R15)</f>
        <v>14</v>
      </c>
      <c r="S16" s="19">
        <f t="shared" si="5"/>
        <v>58.333333333333336</v>
      </c>
      <c r="T16" s="36">
        <f>SUM(T12:T15)</f>
        <v>0</v>
      </c>
      <c r="U16" s="19">
        <f t="shared" si="6"/>
        <v>0</v>
      </c>
      <c r="V16" s="36">
        <f>SUM(V12:V15)</f>
        <v>14</v>
      </c>
      <c r="W16" s="19">
        <f t="shared" si="7"/>
        <v>58.333333333333336</v>
      </c>
      <c r="X16" s="36">
        <f>SUM(X12:X15)</f>
        <v>0</v>
      </c>
      <c r="Y16" s="19">
        <f t="shared" si="8"/>
        <v>0</v>
      </c>
      <c r="Z16" s="36">
        <f>SUM(Z12:Z15)</f>
        <v>14</v>
      </c>
      <c r="AA16" s="19">
        <f t="shared" si="9"/>
        <v>58.333333333333336</v>
      </c>
      <c r="AB16" s="36">
        <f>SUM(AB12:AB15)</f>
        <v>0</v>
      </c>
      <c r="AC16" s="19">
        <f t="shared" si="10"/>
        <v>0</v>
      </c>
      <c r="AD16" s="36">
        <f>SUM(AD12:AD15)</f>
        <v>14</v>
      </c>
      <c r="AE16" s="19">
        <f t="shared" si="11"/>
        <v>58.333333333333336</v>
      </c>
      <c r="AF16" s="36">
        <f>SUM(AF12:AF15)</f>
        <v>0</v>
      </c>
      <c r="AG16" s="19">
        <f t="shared" si="12"/>
        <v>0</v>
      </c>
      <c r="AH16" s="36">
        <f>SUM(AH12:AH15)</f>
        <v>14</v>
      </c>
      <c r="AI16" s="19">
        <f t="shared" si="13"/>
        <v>58.333333333333336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1</v>
      </c>
      <c r="AM16" s="36">
        <f t="shared" si="29"/>
        <v>0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1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1</v>
      </c>
      <c r="AZ16" s="36">
        <f t="shared" si="29"/>
        <v>25</v>
      </c>
      <c r="BA16" s="36">
        <f t="shared" si="29"/>
        <v>12</v>
      </c>
      <c r="BB16" s="28">
        <f t="shared" si="15"/>
        <v>48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12</v>
      </c>
      <c r="BJ16" s="29">
        <f t="shared" si="20"/>
        <v>48</v>
      </c>
      <c r="BK16" s="36">
        <f>SUM(BK12:BK15)</f>
        <v>13</v>
      </c>
      <c r="BL16" s="19">
        <f t="shared" si="21"/>
        <v>52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98">
        <v>2</v>
      </c>
      <c r="B17" s="198" t="s">
        <v>67</v>
      </c>
      <c r="C17" s="32" t="s">
        <v>68</v>
      </c>
      <c r="D17" s="18">
        <v>0</v>
      </c>
      <c r="E17" s="27">
        <v>12</v>
      </c>
      <c r="F17" s="18">
        <v>0</v>
      </c>
      <c r="G17" s="19" t="e">
        <f t="shared" si="0"/>
        <v>#DIV/0!</v>
      </c>
      <c r="H17" s="38">
        <v>0</v>
      </c>
      <c r="I17" s="21" t="e">
        <f t="shared" si="1"/>
        <v>#DIV/0!</v>
      </c>
      <c r="J17" s="22">
        <v>0</v>
      </c>
      <c r="K17" s="23" t="e">
        <f t="shared" si="2"/>
        <v>#DIV/0!</v>
      </c>
      <c r="L17" s="39">
        <v>0</v>
      </c>
      <c r="M17" s="39">
        <v>0</v>
      </c>
      <c r="N17" s="18">
        <v>0</v>
      </c>
      <c r="O17" s="19" t="e">
        <f t="shared" si="3"/>
        <v>#DIV/0!</v>
      </c>
      <c r="P17" s="40">
        <v>0</v>
      </c>
      <c r="Q17" s="19" t="e">
        <f t="shared" si="4"/>
        <v>#DIV/0!</v>
      </c>
      <c r="R17" s="40">
        <v>0</v>
      </c>
      <c r="S17" s="19" t="e">
        <f t="shared" si="5"/>
        <v>#DIV/0!</v>
      </c>
      <c r="T17" s="40">
        <v>0</v>
      </c>
      <c r="U17" s="19" t="e">
        <f t="shared" si="6"/>
        <v>#DIV/0!</v>
      </c>
      <c r="V17" s="25">
        <v>0</v>
      </c>
      <c r="W17" s="19" t="e">
        <f t="shared" si="7"/>
        <v>#DIV/0!</v>
      </c>
      <c r="X17" s="17">
        <v>0</v>
      </c>
      <c r="Y17" s="19" t="e">
        <f t="shared" si="8"/>
        <v>#DIV/0!</v>
      </c>
      <c r="Z17" s="41">
        <v>0</v>
      </c>
      <c r="AA17" s="19" t="e">
        <f t="shared" si="9"/>
        <v>#DIV/0!</v>
      </c>
      <c r="AB17" s="26">
        <v>0</v>
      </c>
      <c r="AC17" s="19" t="e">
        <f t="shared" si="10"/>
        <v>#DIV/0!</v>
      </c>
      <c r="AD17" s="41">
        <v>0</v>
      </c>
      <c r="AE17" s="19" t="e">
        <f t="shared" si="11"/>
        <v>#DIV/0!</v>
      </c>
      <c r="AF17" s="26">
        <v>0</v>
      </c>
      <c r="AG17" s="19" t="e">
        <f t="shared" si="12"/>
        <v>#DIV/0!</v>
      </c>
      <c r="AH17" s="41">
        <v>0</v>
      </c>
      <c r="AI17" s="19" t="e">
        <f t="shared" si="13"/>
        <v>#DIV/0!</v>
      </c>
      <c r="AJ17" s="42">
        <v>0</v>
      </c>
      <c r="AK17" s="19" t="e">
        <f t="shared" si="14"/>
        <v>#DIV/0!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7</v>
      </c>
      <c r="AZ17" s="47">
        <v>12</v>
      </c>
      <c r="BA17" s="47">
        <v>3</v>
      </c>
      <c r="BB17" s="28">
        <f t="shared" si="15"/>
        <v>25</v>
      </c>
      <c r="BC17" s="22">
        <v>0</v>
      </c>
      <c r="BD17" s="28">
        <f t="shared" si="16"/>
        <v>0</v>
      </c>
      <c r="BE17" s="22">
        <v>0</v>
      </c>
      <c r="BF17" s="29">
        <f t="shared" si="17"/>
        <v>0</v>
      </c>
      <c r="BG17" s="47">
        <v>3</v>
      </c>
      <c r="BH17" s="29">
        <f t="shared" si="18"/>
        <v>25</v>
      </c>
      <c r="BI17" s="30">
        <f t="shared" si="19"/>
        <v>6</v>
      </c>
      <c r="BJ17" s="29">
        <f t="shared" si="20"/>
        <v>50</v>
      </c>
      <c r="BK17" s="40">
        <v>6</v>
      </c>
      <c r="BL17" s="19">
        <f t="shared" si="21"/>
        <v>50</v>
      </c>
      <c r="BM17" s="27">
        <v>0</v>
      </c>
      <c r="BN17" s="19">
        <f t="shared" si="22"/>
        <v>0</v>
      </c>
      <c r="BO17" s="17">
        <v>0</v>
      </c>
      <c r="BP17" s="19">
        <f t="shared" si="23"/>
        <v>0</v>
      </c>
      <c r="BQ17" s="17">
        <v>0</v>
      </c>
      <c r="BR17" s="19">
        <f t="shared" si="24"/>
        <v>0</v>
      </c>
      <c r="BS17" s="17">
        <v>0</v>
      </c>
      <c r="BT17" s="19">
        <f t="shared" si="25"/>
        <v>0</v>
      </c>
      <c r="BU17" s="17">
        <v>0</v>
      </c>
      <c r="BV17" s="19">
        <f t="shared" si="26"/>
        <v>0</v>
      </c>
      <c r="BW17" s="4" t="s">
        <v>61</v>
      </c>
      <c r="BX17" s="31">
        <f>SUM(AL21:AY21)+AB21+AF21+AJ21</f>
        <v>12</v>
      </c>
      <c r="BY17" s="4"/>
    </row>
    <row r="18" spans="1:77" ht="14.25" customHeight="1">
      <c r="A18" s="174"/>
      <c r="B18" s="174"/>
      <c r="C18" s="32" t="s">
        <v>69</v>
      </c>
      <c r="D18" s="18">
        <v>8</v>
      </c>
      <c r="E18" s="27">
        <v>7</v>
      </c>
      <c r="F18" s="18">
        <v>6</v>
      </c>
      <c r="G18" s="19">
        <f t="shared" si="0"/>
        <v>75</v>
      </c>
      <c r="H18" s="38">
        <v>0</v>
      </c>
      <c r="I18" s="21">
        <f t="shared" si="1"/>
        <v>0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8</v>
      </c>
      <c r="O18" s="19">
        <f t="shared" si="3"/>
        <v>100</v>
      </c>
      <c r="P18" s="40">
        <v>2</v>
      </c>
      <c r="Q18" s="19">
        <f t="shared" si="4"/>
        <v>25</v>
      </c>
      <c r="R18" s="40">
        <v>6</v>
      </c>
      <c r="S18" s="19">
        <f t="shared" si="5"/>
        <v>75</v>
      </c>
      <c r="T18" s="40">
        <v>1</v>
      </c>
      <c r="U18" s="19">
        <f t="shared" si="6"/>
        <v>16.666666666666664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6</v>
      </c>
      <c r="AA18" s="19">
        <f t="shared" si="9"/>
        <v>75</v>
      </c>
      <c r="AB18" s="48">
        <v>0</v>
      </c>
      <c r="AC18" s="19">
        <f t="shared" si="10"/>
        <v>0</v>
      </c>
      <c r="AD18" s="41">
        <v>6</v>
      </c>
      <c r="AE18" s="19">
        <f t="shared" si="11"/>
        <v>75</v>
      </c>
      <c r="AF18" s="48">
        <v>0</v>
      </c>
      <c r="AG18" s="19">
        <f t="shared" si="12"/>
        <v>0</v>
      </c>
      <c r="AH18" s="41">
        <v>6</v>
      </c>
      <c r="AI18" s="19">
        <f t="shared" si="13"/>
        <v>75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1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1</v>
      </c>
      <c r="AY18" s="44">
        <v>0</v>
      </c>
      <c r="AZ18" s="47">
        <v>6</v>
      </c>
      <c r="BA18" s="47">
        <v>1</v>
      </c>
      <c r="BB18" s="28">
        <f t="shared" si="15"/>
        <v>16.666666666666664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0</v>
      </c>
      <c r="BH18" s="29">
        <f t="shared" si="18"/>
        <v>0</v>
      </c>
      <c r="BI18" s="30">
        <f t="shared" si="19"/>
        <v>1</v>
      </c>
      <c r="BJ18" s="29">
        <f t="shared" si="20"/>
        <v>16.666666666666664</v>
      </c>
      <c r="BK18" s="40">
        <v>5</v>
      </c>
      <c r="BL18" s="19">
        <f t="shared" si="21"/>
        <v>83.333333333333343</v>
      </c>
      <c r="BM18" s="27">
        <v>0</v>
      </c>
      <c r="BN18" s="19">
        <f t="shared" si="22"/>
        <v>0</v>
      </c>
      <c r="BO18" s="17">
        <v>0</v>
      </c>
      <c r="BP18" s="19">
        <f t="shared" si="23"/>
        <v>0</v>
      </c>
      <c r="BQ18" s="17">
        <v>0</v>
      </c>
      <c r="BR18" s="19">
        <f t="shared" si="24"/>
        <v>0</v>
      </c>
      <c r="BS18" s="17">
        <v>0</v>
      </c>
      <c r="BT18" s="19">
        <f t="shared" si="25"/>
        <v>0</v>
      </c>
      <c r="BU18" s="17">
        <v>0</v>
      </c>
      <c r="BV18" s="19">
        <f t="shared" si="26"/>
        <v>0</v>
      </c>
      <c r="BW18" s="4" t="s">
        <v>63</v>
      </c>
      <c r="BX18" s="31">
        <f>BI21+BK21+BM21+BO21+BQ21+BS21</f>
        <v>30</v>
      </c>
      <c r="BY18" s="4"/>
    </row>
    <row r="19" spans="1:77" ht="14.25" customHeight="1">
      <c r="A19" s="174"/>
      <c r="B19" s="174"/>
      <c r="C19" s="32" t="s">
        <v>70</v>
      </c>
      <c r="D19" s="18">
        <v>4</v>
      </c>
      <c r="E19" s="27">
        <v>5</v>
      </c>
      <c r="F19" s="18">
        <v>2</v>
      </c>
      <c r="G19" s="19">
        <f t="shared" si="0"/>
        <v>50</v>
      </c>
      <c r="H19" s="38">
        <v>2</v>
      </c>
      <c r="I19" s="21">
        <f t="shared" si="1"/>
        <v>100</v>
      </c>
      <c r="J19" s="22">
        <v>0</v>
      </c>
      <c r="K19" s="23">
        <f t="shared" si="2"/>
        <v>0</v>
      </c>
      <c r="L19" s="39">
        <v>2</v>
      </c>
      <c r="M19" s="39">
        <v>0</v>
      </c>
      <c r="N19" s="18">
        <v>4</v>
      </c>
      <c r="O19" s="19">
        <f t="shared" si="3"/>
        <v>100</v>
      </c>
      <c r="P19" s="40">
        <v>0</v>
      </c>
      <c r="Q19" s="19">
        <f t="shared" si="4"/>
        <v>0</v>
      </c>
      <c r="R19" s="40">
        <v>2</v>
      </c>
      <c r="S19" s="19">
        <f t="shared" si="5"/>
        <v>50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2</v>
      </c>
      <c r="AA19" s="19">
        <f t="shared" si="9"/>
        <v>50</v>
      </c>
      <c r="AB19" s="26">
        <v>0</v>
      </c>
      <c r="AC19" s="19">
        <f t="shared" si="10"/>
        <v>0</v>
      </c>
      <c r="AD19" s="41">
        <v>2</v>
      </c>
      <c r="AE19" s="19">
        <f t="shared" si="11"/>
        <v>50</v>
      </c>
      <c r="AF19" s="26">
        <v>0</v>
      </c>
      <c r="AG19" s="19">
        <f t="shared" si="12"/>
        <v>0</v>
      </c>
      <c r="AH19" s="41">
        <v>2</v>
      </c>
      <c r="AI19" s="19">
        <f t="shared" si="13"/>
        <v>50</v>
      </c>
      <c r="AJ19" s="42">
        <v>0</v>
      </c>
      <c r="AK19" s="19">
        <f t="shared" si="14"/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1</v>
      </c>
      <c r="AY19" s="44">
        <v>0</v>
      </c>
      <c r="AZ19" s="47">
        <v>5</v>
      </c>
      <c r="BA19" s="47">
        <v>2</v>
      </c>
      <c r="BB19" s="28">
        <f t="shared" si="15"/>
        <v>40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0</v>
      </c>
      <c r="BH19" s="29">
        <f t="shared" si="18"/>
        <v>0</v>
      </c>
      <c r="BI19" s="30">
        <f t="shared" si="19"/>
        <v>2</v>
      </c>
      <c r="BJ19" s="29">
        <f t="shared" si="20"/>
        <v>40</v>
      </c>
      <c r="BK19" s="40">
        <v>3</v>
      </c>
      <c r="BL19" s="19">
        <f t="shared" si="21"/>
        <v>60</v>
      </c>
      <c r="BM19" s="27">
        <v>0</v>
      </c>
      <c r="BN19" s="19">
        <f t="shared" si="22"/>
        <v>0</v>
      </c>
      <c r="BO19" s="17">
        <v>0</v>
      </c>
      <c r="BP19" s="19">
        <f t="shared" si="23"/>
        <v>0</v>
      </c>
      <c r="BQ19" s="17">
        <v>0</v>
      </c>
      <c r="BR19" s="19">
        <f t="shared" si="24"/>
        <v>0</v>
      </c>
      <c r="BS19" s="17">
        <v>0</v>
      </c>
      <c r="BT19" s="19">
        <f t="shared" si="25"/>
        <v>0</v>
      </c>
      <c r="BU19" s="17">
        <v>0</v>
      </c>
      <c r="BV19" s="19">
        <f t="shared" si="26"/>
        <v>0</v>
      </c>
      <c r="BW19" s="4" t="s">
        <v>65</v>
      </c>
      <c r="BX19" s="31">
        <f>BI21+BK21+BM21+BO21+BQ21+BS21+BU21</f>
        <v>30</v>
      </c>
      <c r="BY19" s="4"/>
    </row>
    <row r="20" spans="1:77" ht="14.25" customHeight="1">
      <c r="A20" s="175"/>
      <c r="B20" s="175"/>
      <c r="C20" s="32" t="s">
        <v>71</v>
      </c>
      <c r="D20" s="18">
        <v>3</v>
      </c>
      <c r="E20" s="27">
        <v>5</v>
      </c>
      <c r="F20" s="18">
        <v>3</v>
      </c>
      <c r="G20" s="19">
        <f t="shared" si="0"/>
        <v>100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3</v>
      </c>
      <c r="O20" s="19">
        <f t="shared" si="3"/>
        <v>100</v>
      </c>
      <c r="P20" s="40">
        <v>0</v>
      </c>
      <c r="Q20" s="19">
        <f t="shared" si="4"/>
        <v>0</v>
      </c>
      <c r="R20" s="40">
        <v>3</v>
      </c>
      <c r="S20" s="19">
        <f t="shared" si="5"/>
        <v>100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3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3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3</v>
      </c>
      <c r="AI20" s="19">
        <f t="shared" si="13"/>
        <v>100</v>
      </c>
      <c r="AJ20" s="42">
        <v>0</v>
      </c>
      <c r="AK20" s="19">
        <f t="shared" si="14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2</v>
      </c>
      <c r="AY20" s="44">
        <v>0</v>
      </c>
      <c r="AZ20" s="47">
        <v>7</v>
      </c>
      <c r="BA20" s="47">
        <v>1</v>
      </c>
      <c r="BB20" s="28">
        <f t="shared" si="15"/>
        <v>14.285714285714285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1</v>
      </c>
      <c r="BH20" s="29">
        <f t="shared" si="18"/>
        <v>14.285714285714285</v>
      </c>
      <c r="BI20" s="30">
        <f t="shared" si="19"/>
        <v>2</v>
      </c>
      <c r="BJ20" s="29">
        <f t="shared" si="20"/>
        <v>28.571428571428569</v>
      </c>
      <c r="BK20" s="40">
        <v>5</v>
      </c>
      <c r="BL20" s="19">
        <f t="shared" si="21"/>
        <v>71.428571428571431</v>
      </c>
      <c r="BM20" s="27">
        <v>0</v>
      </c>
      <c r="BN20" s="19">
        <f t="shared" si="22"/>
        <v>0</v>
      </c>
      <c r="BO20" s="17">
        <v>0</v>
      </c>
      <c r="BP20" s="19">
        <f t="shared" si="23"/>
        <v>0</v>
      </c>
      <c r="BQ20" s="17">
        <v>0</v>
      </c>
      <c r="BR20" s="19">
        <f t="shared" si="24"/>
        <v>0</v>
      </c>
      <c r="BS20" s="17">
        <v>0</v>
      </c>
      <c r="BT20" s="19">
        <f t="shared" si="25"/>
        <v>0</v>
      </c>
      <c r="BU20" s="17">
        <v>0</v>
      </c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15</v>
      </c>
      <c r="E21" s="36">
        <f t="shared" si="30"/>
        <v>29</v>
      </c>
      <c r="F21" s="36">
        <f t="shared" si="30"/>
        <v>11</v>
      </c>
      <c r="G21" s="19">
        <f t="shared" si="0"/>
        <v>73.333333333333329</v>
      </c>
      <c r="H21" s="36">
        <f>SUM(H17:H20)</f>
        <v>2</v>
      </c>
      <c r="I21" s="21">
        <f t="shared" si="1"/>
        <v>18.181818181818183</v>
      </c>
      <c r="J21" s="36">
        <f>SUM(J17:J20)</f>
        <v>0</v>
      </c>
      <c r="K21" s="23">
        <f t="shared" si="2"/>
        <v>0</v>
      </c>
      <c r="L21" s="36">
        <f t="shared" ref="L21:N21" si="31">SUM(L17:L20)</f>
        <v>2</v>
      </c>
      <c r="M21" s="36">
        <f t="shared" si="31"/>
        <v>0</v>
      </c>
      <c r="N21" s="36">
        <f t="shared" si="31"/>
        <v>15</v>
      </c>
      <c r="O21" s="19">
        <f t="shared" si="3"/>
        <v>100</v>
      </c>
      <c r="P21" s="36">
        <f>SUM(P17:P20)</f>
        <v>2</v>
      </c>
      <c r="Q21" s="19">
        <f t="shared" si="4"/>
        <v>13.333333333333334</v>
      </c>
      <c r="R21" s="36">
        <f>SUM(R17:R20)</f>
        <v>11</v>
      </c>
      <c r="S21" s="19">
        <f t="shared" si="5"/>
        <v>73.333333333333329</v>
      </c>
      <c r="T21" s="36">
        <f>SUM(T17:T20)</f>
        <v>1</v>
      </c>
      <c r="U21" s="19">
        <f t="shared" si="6"/>
        <v>9.0909090909090917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11</v>
      </c>
      <c r="AA21" s="19">
        <f t="shared" si="9"/>
        <v>73.333333333333329</v>
      </c>
      <c r="AB21" s="36">
        <f>SUM(AB17:AB20)</f>
        <v>0</v>
      </c>
      <c r="AC21" s="19">
        <f t="shared" si="10"/>
        <v>0</v>
      </c>
      <c r="AD21" s="36">
        <f>SUM(AD17:AD20)</f>
        <v>11</v>
      </c>
      <c r="AE21" s="19">
        <f t="shared" si="11"/>
        <v>73.333333333333329</v>
      </c>
      <c r="AF21" s="36">
        <f>SUM(AF17:AF20)</f>
        <v>0</v>
      </c>
      <c r="AG21" s="19">
        <f t="shared" si="12"/>
        <v>0</v>
      </c>
      <c r="AH21" s="36">
        <f>SUM(AH17:AH20)</f>
        <v>11</v>
      </c>
      <c r="AI21" s="19">
        <f t="shared" si="13"/>
        <v>73.333333333333329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0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1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4</v>
      </c>
      <c r="AY21" s="36">
        <f t="shared" si="32"/>
        <v>7</v>
      </c>
      <c r="AZ21" s="36">
        <f t="shared" si="32"/>
        <v>30</v>
      </c>
      <c r="BA21" s="36">
        <f t="shared" si="32"/>
        <v>7</v>
      </c>
      <c r="BB21" s="28">
        <f t="shared" si="15"/>
        <v>23.333333333333332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4</v>
      </c>
      <c r="BH21" s="29">
        <f t="shared" si="18"/>
        <v>13.333333333333334</v>
      </c>
      <c r="BI21" s="30">
        <f t="shared" si="19"/>
        <v>11</v>
      </c>
      <c r="BJ21" s="29">
        <f t="shared" si="20"/>
        <v>36.666666666666664</v>
      </c>
      <c r="BK21" s="36">
        <f>SUM(BK17:BK20)</f>
        <v>19</v>
      </c>
      <c r="BL21" s="19">
        <f t="shared" si="21"/>
        <v>63.333333333333329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98">
        <v>3</v>
      </c>
      <c r="B22" s="198" t="s">
        <v>72</v>
      </c>
      <c r="C22" s="32" t="s">
        <v>73</v>
      </c>
      <c r="D22" s="49">
        <v>11</v>
      </c>
      <c r="E22" s="27">
        <v>8</v>
      </c>
      <c r="F22" s="24">
        <v>4</v>
      </c>
      <c r="G22" s="19">
        <f t="shared" si="0"/>
        <v>36.363636363636367</v>
      </c>
      <c r="H22" s="20">
        <v>0</v>
      </c>
      <c r="I22" s="21">
        <f t="shared" si="1"/>
        <v>0</v>
      </c>
      <c r="J22" s="22">
        <v>0</v>
      </c>
      <c r="K22" s="23">
        <f t="shared" si="2"/>
        <v>0</v>
      </c>
      <c r="L22" s="20">
        <v>1</v>
      </c>
      <c r="M22" s="20">
        <v>0</v>
      </c>
      <c r="N22" s="24">
        <v>11</v>
      </c>
      <c r="O22" s="19">
        <f t="shared" si="3"/>
        <v>100</v>
      </c>
      <c r="P22" s="25">
        <v>0</v>
      </c>
      <c r="Q22" s="19">
        <f t="shared" si="4"/>
        <v>0</v>
      </c>
      <c r="R22" s="25">
        <v>7</v>
      </c>
      <c r="S22" s="19">
        <f t="shared" si="5"/>
        <v>63.636363636363633</v>
      </c>
      <c r="T22" s="25">
        <v>0</v>
      </c>
      <c r="U22" s="19">
        <f t="shared" si="6"/>
        <v>0</v>
      </c>
      <c r="V22" s="25">
        <v>6</v>
      </c>
      <c r="W22" s="19">
        <f t="shared" si="7"/>
        <v>54.54545454545454</v>
      </c>
      <c r="X22" s="17">
        <v>0</v>
      </c>
      <c r="Y22" s="19">
        <f t="shared" si="8"/>
        <v>0</v>
      </c>
      <c r="Z22" s="26">
        <v>7</v>
      </c>
      <c r="AA22" s="19">
        <f t="shared" si="9"/>
        <v>63.636363636363633</v>
      </c>
      <c r="AB22" s="17">
        <v>0</v>
      </c>
      <c r="AC22" s="19">
        <f t="shared" si="10"/>
        <v>0</v>
      </c>
      <c r="AD22" s="26">
        <v>7</v>
      </c>
      <c r="AE22" s="19">
        <f t="shared" si="11"/>
        <v>63.636363636363633</v>
      </c>
      <c r="AF22" s="17">
        <v>0</v>
      </c>
      <c r="AG22" s="19">
        <f t="shared" si="12"/>
        <v>0</v>
      </c>
      <c r="AH22" s="26">
        <v>7</v>
      </c>
      <c r="AI22" s="19">
        <f t="shared" si="13"/>
        <v>63.636363636363633</v>
      </c>
      <c r="AJ22" s="17">
        <v>0</v>
      </c>
      <c r="AK22" s="19">
        <f t="shared" si="14"/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1</v>
      </c>
      <c r="AY22" s="17">
        <v>4</v>
      </c>
      <c r="AZ22" s="22">
        <v>6</v>
      </c>
      <c r="BA22" s="22">
        <v>1</v>
      </c>
      <c r="BB22" s="28">
        <f t="shared" si="15"/>
        <v>16.666666666666664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1</v>
      </c>
      <c r="BH22" s="29">
        <f t="shared" si="18"/>
        <v>16.666666666666664</v>
      </c>
      <c r="BI22" s="30">
        <f t="shared" si="19"/>
        <v>2</v>
      </c>
      <c r="BJ22" s="29">
        <f t="shared" si="20"/>
        <v>33.333333333333329</v>
      </c>
      <c r="BK22" s="25">
        <v>4</v>
      </c>
      <c r="BL22" s="19">
        <f t="shared" si="21"/>
        <v>66.666666666666657</v>
      </c>
      <c r="BM22" s="27">
        <v>0</v>
      </c>
      <c r="BN22" s="19">
        <f t="shared" si="22"/>
        <v>0</v>
      </c>
      <c r="BO22" s="27">
        <v>0</v>
      </c>
      <c r="BP22" s="19">
        <f t="shared" si="23"/>
        <v>0</v>
      </c>
      <c r="BQ22" s="27">
        <v>0</v>
      </c>
      <c r="BR22" s="19">
        <f t="shared" si="24"/>
        <v>0</v>
      </c>
      <c r="BS22" s="27">
        <v>0</v>
      </c>
      <c r="BT22" s="19">
        <f t="shared" si="25"/>
        <v>0</v>
      </c>
      <c r="BU22" s="27">
        <v>0</v>
      </c>
      <c r="BV22" s="19">
        <f t="shared" si="26"/>
        <v>0</v>
      </c>
      <c r="BW22" s="4" t="s">
        <v>61</v>
      </c>
      <c r="BX22" s="31">
        <f>SUM(AL25:AY25)+AB25+AF25+AJ25</f>
        <v>7</v>
      </c>
      <c r="BY22" s="4"/>
    </row>
    <row r="23" spans="1:77" ht="14.25" customHeight="1">
      <c r="A23" s="174"/>
      <c r="B23" s="174"/>
      <c r="C23" s="32" t="s">
        <v>74</v>
      </c>
      <c r="D23" s="49">
        <v>5</v>
      </c>
      <c r="E23" s="27">
        <v>5</v>
      </c>
      <c r="F23" s="24">
        <v>4</v>
      </c>
      <c r="G23" s="19">
        <f t="shared" si="0"/>
        <v>80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0</v>
      </c>
      <c r="M23" s="20">
        <v>0</v>
      </c>
      <c r="N23" s="24">
        <v>5</v>
      </c>
      <c r="O23" s="19">
        <f t="shared" si="3"/>
        <v>100</v>
      </c>
      <c r="P23" s="25">
        <v>2</v>
      </c>
      <c r="Q23" s="19">
        <f t="shared" si="4"/>
        <v>40</v>
      </c>
      <c r="R23" s="25">
        <v>4</v>
      </c>
      <c r="S23" s="19">
        <f t="shared" si="5"/>
        <v>80</v>
      </c>
      <c r="T23" s="25">
        <v>0</v>
      </c>
      <c r="U23" s="19">
        <f t="shared" si="6"/>
        <v>0</v>
      </c>
      <c r="V23" s="25">
        <v>4</v>
      </c>
      <c r="W23" s="19">
        <f t="shared" si="7"/>
        <v>80</v>
      </c>
      <c r="X23" s="17">
        <v>0</v>
      </c>
      <c r="Y23" s="19">
        <f t="shared" si="8"/>
        <v>0</v>
      </c>
      <c r="Z23" s="26">
        <v>4</v>
      </c>
      <c r="AA23" s="19">
        <f t="shared" si="9"/>
        <v>80</v>
      </c>
      <c r="AB23" s="17">
        <v>0</v>
      </c>
      <c r="AC23" s="19">
        <f t="shared" si="10"/>
        <v>0</v>
      </c>
      <c r="AD23" s="26">
        <v>4</v>
      </c>
      <c r="AE23" s="19">
        <f t="shared" si="11"/>
        <v>80</v>
      </c>
      <c r="AF23" s="17">
        <v>0</v>
      </c>
      <c r="AG23" s="19">
        <f t="shared" si="12"/>
        <v>0</v>
      </c>
      <c r="AH23" s="26">
        <v>4</v>
      </c>
      <c r="AI23" s="19">
        <f t="shared" si="13"/>
        <v>80</v>
      </c>
      <c r="AJ23" s="17">
        <v>0</v>
      </c>
      <c r="AK23" s="19">
        <f t="shared" si="14"/>
        <v>0</v>
      </c>
      <c r="AL23" s="17">
        <v>0</v>
      </c>
      <c r="AM23" s="17">
        <v>1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22">
        <v>3</v>
      </c>
      <c r="BA23" s="22">
        <v>1</v>
      </c>
      <c r="BB23" s="28">
        <f t="shared" si="15"/>
        <v>33.333333333333329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0</v>
      </c>
      <c r="BH23" s="29">
        <f t="shared" si="18"/>
        <v>0</v>
      </c>
      <c r="BI23" s="30">
        <f t="shared" si="19"/>
        <v>1</v>
      </c>
      <c r="BJ23" s="29">
        <f t="shared" si="20"/>
        <v>33.333333333333329</v>
      </c>
      <c r="BK23" s="25">
        <v>2</v>
      </c>
      <c r="BL23" s="19">
        <f t="shared" si="21"/>
        <v>66.666666666666657</v>
      </c>
      <c r="BM23" s="27">
        <v>0</v>
      </c>
      <c r="BN23" s="19">
        <f t="shared" si="22"/>
        <v>0</v>
      </c>
      <c r="BO23" s="27">
        <v>0</v>
      </c>
      <c r="BP23" s="19">
        <f t="shared" si="23"/>
        <v>0</v>
      </c>
      <c r="BQ23" s="27">
        <v>0</v>
      </c>
      <c r="BR23" s="19">
        <f t="shared" si="24"/>
        <v>0</v>
      </c>
      <c r="BS23" s="27">
        <v>0</v>
      </c>
      <c r="BT23" s="19">
        <f t="shared" si="25"/>
        <v>0</v>
      </c>
      <c r="BU23" s="27">
        <v>0</v>
      </c>
      <c r="BV23" s="19">
        <f t="shared" si="26"/>
        <v>0</v>
      </c>
      <c r="BW23" s="4" t="s">
        <v>63</v>
      </c>
      <c r="BX23" s="31">
        <f>BI25+BK25+BM25+BO25+BQ25+BS25</f>
        <v>14</v>
      </c>
      <c r="BY23" s="4"/>
    </row>
    <row r="24" spans="1:77" ht="14.25" customHeight="1">
      <c r="A24" s="175"/>
      <c r="B24" s="175"/>
      <c r="C24" s="32" t="s">
        <v>75</v>
      </c>
      <c r="D24" s="49">
        <v>5</v>
      </c>
      <c r="E24" s="27">
        <v>5</v>
      </c>
      <c r="F24" s="24">
        <v>5</v>
      </c>
      <c r="G24" s="19">
        <f t="shared" si="0"/>
        <v>100</v>
      </c>
      <c r="H24" s="20">
        <v>2</v>
      </c>
      <c r="I24" s="21">
        <f t="shared" si="1"/>
        <v>40</v>
      </c>
      <c r="J24" s="22">
        <v>0</v>
      </c>
      <c r="K24" s="23">
        <f t="shared" si="2"/>
        <v>0</v>
      </c>
      <c r="L24" s="20">
        <v>0</v>
      </c>
      <c r="M24" s="20">
        <v>0</v>
      </c>
      <c r="N24" s="24">
        <v>5</v>
      </c>
      <c r="O24" s="19">
        <f t="shared" si="3"/>
        <v>100</v>
      </c>
      <c r="P24" s="25">
        <v>0</v>
      </c>
      <c r="Q24" s="19">
        <f t="shared" si="4"/>
        <v>0</v>
      </c>
      <c r="R24" s="25">
        <v>4</v>
      </c>
      <c r="S24" s="19">
        <f t="shared" si="5"/>
        <v>80</v>
      </c>
      <c r="T24" s="25">
        <v>0</v>
      </c>
      <c r="U24" s="19">
        <f t="shared" si="6"/>
        <v>0</v>
      </c>
      <c r="V24" s="25">
        <v>5</v>
      </c>
      <c r="W24" s="19">
        <f t="shared" si="7"/>
        <v>100</v>
      </c>
      <c r="X24" s="17">
        <v>0</v>
      </c>
      <c r="Y24" s="19">
        <f t="shared" si="8"/>
        <v>0</v>
      </c>
      <c r="Z24" s="26">
        <v>5</v>
      </c>
      <c r="AA24" s="19">
        <f t="shared" si="9"/>
        <v>100</v>
      </c>
      <c r="AB24" s="17">
        <v>0</v>
      </c>
      <c r="AC24" s="19">
        <f t="shared" si="10"/>
        <v>0</v>
      </c>
      <c r="AD24" s="26">
        <v>5</v>
      </c>
      <c r="AE24" s="19">
        <f t="shared" si="11"/>
        <v>100</v>
      </c>
      <c r="AF24" s="17">
        <v>0</v>
      </c>
      <c r="AG24" s="19">
        <f t="shared" si="12"/>
        <v>0</v>
      </c>
      <c r="AH24" s="26">
        <v>5</v>
      </c>
      <c r="AI24" s="19">
        <f t="shared" si="13"/>
        <v>100</v>
      </c>
      <c r="AJ24" s="17">
        <v>0</v>
      </c>
      <c r="AK24" s="19">
        <f t="shared" si="14"/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1</v>
      </c>
      <c r="AY24" s="17">
        <v>0</v>
      </c>
      <c r="AZ24" s="22">
        <v>5</v>
      </c>
      <c r="BA24" s="22">
        <v>1</v>
      </c>
      <c r="BB24" s="28">
        <f t="shared" si="15"/>
        <v>20</v>
      </c>
      <c r="BC24" s="22">
        <v>0</v>
      </c>
      <c r="BD24" s="28">
        <f t="shared" si="16"/>
        <v>0</v>
      </c>
      <c r="BE24" s="22">
        <v>1</v>
      </c>
      <c r="BF24" s="29">
        <f t="shared" si="17"/>
        <v>20</v>
      </c>
      <c r="BG24" s="22">
        <v>0</v>
      </c>
      <c r="BH24" s="29">
        <f t="shared" si="18"/>
        <v>0</v>
      </c>
      <c r="BI24" s="30">
        <f t="shared" si="19"/>
        <v>2</v>
      </c>
      <c r="BJ24" s="29">
        <f t="shared" si="20"/>
        <v>40</v>
      </c>
      <c r="BK24" s="25">
        <v>3</v>
      </c>
      <c r="BL24" s="19">
        <f t="shared" si="21"/>
        <v>60</v>
      </c>
      <c r="BM24" s="27">
        <v>0</v>
      </c>
      <c r="BN24" s="19">
        <f t="shared" si="22"/>
        <v>0</v>
      </c>
      <c r="BO24" s="27">
        <v>0</v>
      </c>
      <c r="BP24" s="19">
        <f t="shared" si="23"/>
        <v>0</v>
      </c>
      <c r="BQ24" s="27">
        <v>0</v>
      </c>
      <c r="BR24" s="19">
        <f t="shared" si="24"/>
        <v>0</v>
      </c>
      <c r="BS24" s="27">
        <v>0</v>
      </c>
      <c r="BT24" s="19">
        <f t="shared" si="25"/>
        <v>0</v>
      </c>
      <c r="BU24" s="27">
        <v>0</v>
      </c>
      <c r="BV24" s="19">
        <f t="shared" si="26"/>
        <v>0</v>
      </c>
      <c r="BW24" s="4" t="s">
        <v>65</v>
      </c>
      <c r="BX24" s="31">
        <f>BI25+BK25+BM25+BO25+BQ25+BS25+BU25</f>
        <v>14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21</v>
      </c>
      <c r="E25" s="36">
        <f t="shared" si="33"/>
        <v>18</v>
      </c>
      <c r="F25" s="36">
        <f t="shared" si="33"/>
        <v>13</v>
      </c>
      <c r="G25" s="19">
        <f t="shared" si="0"/>
        <v>61.904761904761905</v>
      </c>
      <c r="H25" s="36">
        <f>SUM(H22:H24)</f>
        <v>2</v>
      </c>
      <c r="I25" s="21">
        <f t="shared" si="1"/>
        <v>15.384615384615385</v>
      </c>
      <c r="J25" s="36">
        <f>SUM(J22:J24)</f>
        <v>0</v>
      </c>
      <c r="K25" s="23">
        <f t="shared" si="2"/>
        <v>0</v>
      </c>
      <c r="L25" s="36">
        <f t="shared" ref="L25:N25" si="34">SUM(L22:L24)</f>
        <v>1</v>
      </c>
      <c r="M25" s="36">
        <f t="shared" si="34"/>
        <v>0</v>
      </c>
      <c r="N25" s="36">
        <f t="shared" si="34"/>
        <v>21</v>
      </c>
      <c r="O25" s="19">
        <f t="shared" si="3"/>
        <v>100</v>
      </c>
      <c r="P25" s="36">
        <f>SUM(P22:P24)</f>
        <v>2</v>
      </c>
      <c r="Q25" s="19">
        <f t="shared" si="4"/>
        <v>9.5238095238095237</v>
      </c>
      <c r="R25" s="36">
        <f>SUM(R22:R24)</f>
        <v>15</v>
      </c>
      <c r="S25" s="19">
        <f t="shared" si="5"/>
        <v>71.428571428571431</v>
      </c>
      <c r="T25" s="36">
        <f>SUM(T22:T24)</f>
        <v>0</v>
      </c>
      <c r="U25" s="19">
        <f t="shared" si="6"/>
        <v>0</v>
      </c>
      <c r="V25" s="36">
        <f>SUM(V22:V24)</f>
        <v>15</v>
      </c>
      <c r="W25" s="19">
        <f t="shared" si="7"/>
        <v>71.428571428571431</v>
      </c>
      <c r="X25" s="36">
        <f>SUM(X22:X24)</f>
        <v>0</v>
      </c>
      <c r="Y25" s="19">
        <f t="shared" si="8"/>
        <v>0</v>
      </c>
      <c r="Z25" s="36">
        <f>SUM(Z22:Z24)</f>
        <v>16</v>
      </c>
      <c r="AA25" s="19">
        <f t="shared" si="9"/>
        <v>76.19047619047619</v>
      </c>
      <c r="AB25" s="36">
        <f>SUM(AB22:AB24)</f>
        <v>0</v>
      </c>
      <c r="AC25" s="19">
        <f t="shared" si="10"/>
        <v>0</v>
      </c>
      <c r="AD25" s="36">
        <f>SUM(AD22:AD24)</f>
        <v>16</v>
      </c>
      <c r="AE25" s="19">
        <f t="shared" si="11"/>
        <v>76.19047619047619</v>
      </c>
      <c r="AF25" s="36">
        <f>SUM(AF22:AF24)</f>
        <v>0</v>
      </c>
      <c r="AG25" s="19">
        <f t="shared" si="12"/>
        <v>0</v>
      </c>
      <c r="AH25" s="36">
        <f>SUM(AH22:AH24)</f>
        <v>16</v>
      </c>
      <c r="AI25" s="19">
        <f t="shared" si="13"/>
        <v>76.19047619047619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1</v>
      </c>
      <c r="AN25" s="36">
        <f t="shared" si="35"/>
        <v>0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2</v>
      </c>
      <c r="AY25" s="36">
        <f t="shared" si="35"/>
        <v>4</v>
      </c>
      <c r="AZ25" s="36">
        <f t="shared" si="35"/>
        <v>14</v>
      </c>
      <c r="BA25" s="36">
        <f t="shared" si="35"/>
        <v>3</v>
      </c>
      <c r="BB25" s="28">
        <f t="shared" si="15"/>
        <v>21.428571428571427</v>
      </c>
      <c r="BC25" s="36">
        <f>SUM(BC22:BC24)</f>
        <v>0</v>
      </c>
      <c r="BD25" s="28">
        <f t="shared" si="16"/>
        <v>0</v>
      </c>
      <c r="BE25" s="36">
        <f>SUM(BE22:BE24)</f>
        <v>1</v>
      </c>
      <c r="BF25" s="29">
        <f t="shared" si="17"/>
        <v>7.1428571428571423</v>
      </c>
      <c r="BG25" s="36">
        <f>SUM(BG22:BG24)</f>
        <v>1</v>
      </c>
      <c r="BH25" s="29">
        <f t="shared" si="18"/>
        <v>7.1428571428571423</v>
      </c>
      <c r="BI25" s="30">
        <f t="shared" si="19"/>
        <v>5</v>
      </c>
      <c r="BJ25" s="29">
        <f t="shared" si="20"/>
        <v>35.714285714285715</v>
      </c>
      <c r="BK25" s="36">
        <f>SUM(BK22:BK24)</f>
        <v>9</v>
      </c>
      <c r="BL25" s="19">
        <f t="shared" si="21"/>
        <v>64.285714285714292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11</v>
      </c>
      <c r="BY25" s="4"/>
    </row>
    <row r="26" spans="1:77" ht="14.25" customHeight="1">
      <c r="A26" s="198">
        <v>4</v>
      </c>
      <c r="B26" s="198" t="s">
        <v>76</v>
      </c>
      <c r="C26" s="32" t="s">
        <v>77</v>
      </c>
      <c r="D26" s="24">
        <v>25</v>
      </c>
      <c r="E26" s="27">
        <v>32</v>
      </c>
      <c r="F26" s="24">
        <v>25</v>
      </c>
      <c r="G26" s="19">
        <f t="shared" si="0"/>
        <v>100</v>
      </c>
      <c r="H26" s="24">
        <v>2</v>
      </c>
      <c r="I26" s="21">
        <f t="shared" si="1"/>
        <v>8</v>
      </c>
      <c r="J26" s="24">
        <v>0</v>
      </c>
      <c r="K26" s="23">
        <f t="shared" si="2"/>
        <v>0</v>
      </c>
      <c r="L26" s="24">
        <v>32</v>
      </c>
      <c r="M26" s="24">
        <v>0</v>
      </c>
      <c r="N26" s="24">
        <v>25</v>
      </c>
      <c r="O26" s="19">
        <f t="shared" si="3"/>
        <v>100</v>
      </c>
      <c r="P26" s="24">
        <v>2</v>
      </c>
      <c r="Q26" s="19">
        <f t="shared" si="4"/>
        <v>8</v>
      </c>
      <c r="R26" s="24">
        <v>25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25</v>
      </c>
      <c r="AA26" s="19">
        <f t="shared" si="9"/>
        <v>100</v>
      </c>
      <c r="AB26" s="24">
        <v>0</v>
      </c>
      <c r="AC26" s="19">
        <f t="shared" si="10"/>
        <v>0</v>
      </c>
      <c r="AD26" s="24">
        <v>25</v>
      </c>
      <c r="AE26" s="19">
        <f t="shared" si="11"/>
        <v>100</v>
      </c>
      <c r="AF26" s="24">
        <v>1</v>
      </c>
      <c r="AG26" s="19">
        <f t="shared" si="12"/>
        <v>4</v>
      </c>
      <c r="AH26" s="24">
        <v>25</v>
      </c>
      <c r="AI26" s="19">
        <f t="shared" si="13"/>
        <v>100</v>
      </c>
      <c r="AJ26" s="24">
        <v>0</v>
      </c>
      <c r="AK26" s="19">
        <f t="shared" si="14"/>
        <v>0</v>
      </c>
      <c r="AL26" s="24">
        <v>2</v>
      </c>
      <c r="AM26" s="24">
        <v>0</v>
      </c>
      <c r="AN26" s="24">
        <v>0</v>
      </c>
      <c r="AO26" s="24">
        <v>2</v>
      </c>
      <c r="AP26" s="24">
        <v>1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1</v>
      </c>
      <c r="AY26" s="24">
        <v>1</v>
      </c>
      <c r="AZ26" s="24">
        <v>27</v>
      </c>
      <c r="BA26" s="24">
        <v>20</v>
      </c>
      <c r="BB26" s="28">
        <f t="shared" si="15"/>
        <v>74.074074074074076</v>
      </c>
      <c r="BC26" s="24">
        <v>0</v>
      </c>
      <c r="BD26" s="28">
        <f t="shared" si="16"/>
        <v>0</v>
      </c>
      <c r="BE26" s="22">
        <v>0</v>
      </c>
      <c r="BF26" s="29">
        <f t="shared" si="17"/>
        <v>0</v>
      </c>
      <c r="BG26" s="24">
        <v>2</v>
      </c>
      <c r="BH26" s="29">
        <f t="shared" si="18"/>
        <v>7.4074074074074066</v>
      </c>
      <c r="BI26" s="30">
        <f t="shared" si="19"/>
        <v>22</v>
      </c>
      <c r="BJ26" s="29">
        <f t="shared" si="20"/>
        <v>81.481481481481481</v>
      </c>
      <c r="BK26" s="24">
        <v>5</v>
      </c>
      <c r="BL26" s="19">
        <f t="shared" si="21"/>
        <v>18.518518518518519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34</v>
      </c>
      <c r="BY26" s="4"/>
    </row>
    <row r="27" spans="1:77" ht="14.25" customHeight="1">
      <c r="A27" s="175"/>
      <c r="B27" s="175"/>
      <c r="C27" s="32" t="s">
        <v>78</v>
      </c>
      <c r="D27" s="24">
        <v>10</v>
      </c>
      <c r="E27" s="27">
        <v>7</v>
      </c>
      <c r="F27" s="24">
        <v>10</v>
      </c>
      <c r="G27" s="19">
        <f t="shared" si="0"/>
        <v>100</v>
      </c>
      <c r="H27" s="24">
        <v>0</v>
      </c>
      <c r="I27" s="21">
        <f t="shared" si="1"/>
        <v>0</v>
      </c>
      <c r="J27" s="24">
        <v>0</v>
      </c>
      <c r="K27" s="23">
        <f t="shared" si="2"/>
        <v>0</v>
      </c>
      <c r="L27" s="24">
        <v>7</v>
      </c>
      <c r="M27" s="24">
        <v>0</v>
      </c>
      <c r="N27" s="24">
        <v>10</v>
      </c>
      <c r="O27" s="19">
        <f t="shared" si="3"/>
        <v>100</v>
      </c>
      <c r="P27" s="24">
        <v>0</v>
      </c>
      <c r="Q27" s="19">
        <f t="shared" si="4"/>
        <v>0</v>
      </c>
      <c r="R27" s="24">
        <v>10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10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10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10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1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1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1</v>
      </c>
      <c r="AZ27" s="24">
        <v>7</v>
      </c>
      <c r="BA27" s="24">
        <v>3</v>
      </c>
      <c r="BB27" s="28">
        <f t="shared" si="15"/>
        <v>42.857142857142854</v>
      </c>
      <c r="BC27" s="24">
        <v>0</v>
      </c>
      <c r="BD27" s="28">
        <f t="shared" si="16"/>
        <v>0</v>
      </c>
      <c r="BE27" s="22">
        <v>0</v>
      </c>
      <c r="BF27" s="29">
        <f t="shared" si="17"/>
        <v>0</v>
      </c>
      <c r="BG27" s="24">
        <v>0</v>
      </c>
      <c r="BH27" s="29">
        <f t="shared" si="18"/>
        <v>0</v>
      </c>
      <c r="BI27" s="30">
        <f t="shared" si="19"/>
        <v>3</v>
      </c>
      <c r="BJ27" s="29">
        <f t="shared" si="20"/>
        <v>42.857142857142854</v>
      </c>
      <c r="BK27" s="24">
        <v>4</v>
      </c>
      <c r="BL27" s="19">
        <f t="shared" si="21"/>
        <v>57.142857142857139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34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35</v>
      </c>
      <c r="E28" s="36">
        <f t="shared" si="36"/>
        <v>39</v>
      </c>
      <c r="F28" s="36">
        <f t="shared" si="36"/>
        <v>35</v>
      </c>
      <c r="G28" s="19">
        <f t="shared" si="0"/>
        <v>100</v>
      </c>
      <c r="H28" s="36">
        <f>SUM(H26:H27)</f>
        <v>2</v>
      </c>
      <c r="I28" s="21">
        <f t="shared" si="1"/>
        <v>5.7142857142857144</v>
      </c>
      <c r="J28" s="36">
        <f>SUM(J26:J27)</f>
        <v>0</v>
      </c>
      <c r="K28" s="23">
        <f t="shared" si="2"/>
        <v>0</v>
      </c>
      <c r="L28" s="36">
        <f t="shared" ref="L28:N28" si="37">SUM(L26:L27)</f>
        <v>39</v>
      </c>
      <c r="M28" s="36">
        <f t="shared" si="37"/>
        <v>0</v>
      </c>
      <c r="N28" s="36">
        <f t="shared" si="37"/>
        <v>35</v>
      </c>
      <c r="O28" s="19">
        <f t="shared" si="3"/>
        <v>100</v>
      </c>
      <c r="P28" s="36">
        <f>SUM(P26:P27)</f>
        <v>2</v>
      </c>
      <c r="Q28" s="19">
        <f t="shared" si="4"/>
        <v>5.7142857142857144</v>
      </c>
      <c r="R28" s="36">
        <f>SUM(R26:R27)</f>
        <v>35</v>
      </c>
      <c r="S28" s="19">
        <f t="shared" si="5"/>
        <v>100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35</v>
      </c>
      <c r="AA28" s="19">
        <f t="shared" si="9"/>
        <v>100</v>
      </c>
      <c r="AB28" s="36">
        <f>SUM(AB26:AB27)</f>
        <v>0</v>
      </c>
      <c r="AC28" s="19">
        <f t="shared" si="10"/>
        <v>0</v>
      </c>
      <c r="AD28" s="36">
        <f>SUM(AD26:AD27)</f>
        <v>35</v>
      </c>
      <c r="AE28" s="19">
        <f t="shared" si="11"/>
        <v>100</v>
      </c>
      <c r="AF28" s="36">
        <f>SUM(AF26:AF27)</f>
        <v>1</v>
      </c>
      <c r="AG28" s="19">
        <f t="shared" si="12"/>
        <v>2.8571428571428572</v>
      </c>
      <c r="AH28" s="36">
        <f>SUM(AH26:AH27)</f>
        <v>35</v>
      </c>
      <c r="AI28" s="19">
        <f t="shared" si="13"/>
        <v>100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3</v>
      </c>
      <c r="AM28" s="36">
        <f t="shared" si="38"/>
        <v>0</v>
      </c>
      <c r="AN28" s="36">
        <f t="shared" si="38"/>
        <v>0</v>
      </c>
      <c r="AO28" s="36">
        <f t="shared" si="38"/>
        <v>2</v>
      </c>
      <c r="AP28" s="36">
        <f t="shared" si="38"/>
        <v>1</v>
      </c>
      <c r="AQ28" s="36">
        <f t="shared" si="38"/>
        <v>0</v>
      </c>
      <c r="AR28" s="36">
        <f t="shared" si="38"/>
        <v>1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1</v>
      </c>
      <c r="AY28" s="36">
        <f t="shared" si="38"/>
        <v>2</v>
      </c>
      <c r="AZ28" s="36">
        <f t="shared" si="38"/>
        <v>34</v>
      </c>
      <c r="BA28" s="36">
        <f t="shared" si="38"/>
        <v>23</v>
      </c>
      <c r="BB28" s="28">
        <f t="shared" si="15"/>
        <v>67.64705882352942</v>
      </c>
      <c r="BC28" s="36">
        <f>SUM(BC26:BC27)</f>
        <v>0</v>
      </c>
      <c r="BD28" s="28">
        <f t="shared" si="16"/>
        <v>0</v>
      </c>
      <c r="BE28" s="36">
        <f>SUM(BE26:BE27)</f>
        <v>0</v>
      </c>
      <c r="BF28" s="29">
        <f t="shared" si="17"/>
        <v>0</v>
      </c>
      <c r="BG28" s="36">
        <f>SUM(BG26:BG27)</f>
        <v>2</v>
      </c>
      <c r="BH28" s="29">
        <f t="shared" si="18"/>
        <v>5.8823529411764701</v>
      </c>
      <c r="BI28" s="30">
        <f t="shared" si="19"/>
        <v>25</v>
      </c>
      <c r="BJ28" s="29">
        <f t="shared" si="20"/>
        <v>73.529411764705884</v>
      </c>
      <c r="BK28" s="36">
        <f>SUM(BK26:BK27)</f>
        <v>9</v>
      </c>
      <c r="BL28" s="19">
        <f t="shared" si="21"/>
        <v>26.47058823529412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98">
        <v>5</v>
      </c>
      <c r="B29" s="215" t="s">
        <v>79</v>
      </c>
      <c r="C29" s="32" t="s">
        <v>80</v>
      </c>
      <c r="D29" s="24">
        <v>27</v>
      </c>
      <c r="E29" s="27">
        <v>24</v>
      </c>
      <c r="F29" s="24">
        <v>10</v>
      </c>
      <c r="G29" s="19">
        <f t="shared" si="0"/>
        <v>37.037037037037038</v>
      </c>
      <c r="H29" s="24">
        <v>2</v>
      </c>
      <c r="I29" s="21">
        <f t="shared" si="1"/>
        <v>20</v>
      </c>
      <c r="J29" s="24">
        <v>0</v>
      </c>
      <c r="K29" s="23">
        <f t="shared" si="2"/>
        <v>0</v>
      </c>
      <c r="L29" s="24">
        <v>5</v>
      </c>
      <c r="M29" s="24">
        <v>0</v>
      </c>
      <c r="N29" s="24">
        <v>23</v>
      </c>
      <c r="O29" s="19">
        <f t="shared" si="3"/>
        <v>85.18518518518519</v>
      </c>
      <c r="P29" s="24">
        <v>2</v>
      </c>
      <c r="Q29" s="19">
        <f t="shared" si="4"/>
        <v>8.695652173913043</v>
      </c>
      <c r="R29" s="24">
        <v>10</v>
      </c>
      <c r="S29" s="19">
        <f t="shared" si="5"/>
        <v>37.037037037037038</v>
      </c>
      <c r="T29" s="24">
        <v>0</v>
      </c>
      <c r="U29" s="19">
        <f t="shared" si="6"/>
        <v>0</v>
      </c>
      <c r="V29" s="24">
        <v>5</v>
      </c>
      <c r="W29" s="19">
        <f t="shared" si="7"/>
        <v>18.518518518518519</v>
      </c>
      <c r="X29" s="24">
        <v>0</v>
      </c>
      <c r="Y29" s="19">
        <f t="shared" si="8"/>
        <v>0</v>
      </c>
      <c r="Z29" s="24">
        <v>10</v>
      </c>
      <c r="AA29" s="19">
        <f t="shared" si="9"/>
        <v>37.037037037037038</v>
      </c>
      <c r="AB29" s="24">
        <v>0</v>
      </c>
      <c r="AC29" s="19">
        <f t="shared" si="10"/>
        <v>0</v>
      </c>
      <c r="AD29" s="24">
        <v>10</v>
      </c>
      <c r="AE29" s="19">
        <f t="shared" si="11"/>
        <v>37.037037037037038</v>
      </c>
      <c r="AF29" s="24">
        <v>0</v>
      </c>
      <c r="AG29" s="19">
        <f t="shared" si="12"/>
        <v>0</v>
      </c>
      <c r="AH29" s="24">
        <v>10</v>
      </c>
      <c r="AI29" s="19">
        <f t="shared" si="13"/>
        <v>37.037037037037038</v>
      </c>
      <c r="AJ29" s="24">
        <v>0</v>
      </c>
      <c r="AK29" s="19">
        <f t="shared" si="14"/>
        <v>0</v>
      </c>
      <c r="AL29" s="24">
        <v>0</v>
      </c>
      <c r="AM29" s="24">
        <v>0</v>
      </c>
      <c r="AN29" s="24">
        <v>0</v>
      </c>
      <c r="AO29" s="24">
        <v>1</v>
      </c>
      <c r="AP29" s="24">
        <v>0</v>
      </c>
      <c r="AQ29" s="24">
        <v>0</v>
      </c>
      <c r="AR29" s="24">
        <v>1</v>
      </c>
      <c r="AS29" s="24">
        <v>2</v>
      </c>
      <c r="AT29" s="24">
        <v>0</v>
      </c>
      <c r="AU29" s="24">
        <v>0</v>
      </c>
      <c r="AV29" s="24">
        <v>0</v>
      </c>
      <c r="AW29" s="24">
        <v>0</v>
      </c>
      <c r="AX29" s="24">
        <v>5</v>
      </c>
      <c r="AY29" s="24">
        <v>0</v>
      </c>
      <c r="AZ29" s="24">
        <v>24</v>
      </c>
      <c r="BA29" s="24">
        <v>7</v>
      </c>
      <c r="BB29" s="28">
        <f t="shared" si="15"/>
        <v>29.166666666666668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10</v>
      </c>
      <c r="BH29" s="29">
        <f t="shared" si="18"/>
        <v>41.666666666666671</v>
      </c>
      <c r="BI29" s="30">
        <f t="shared" si="19"/>
        <v>17</v>
      </c>
      <c r="BJ29" s="29">
        <f t="shared" si="20"/>
        <v>70.833333333333343</v>
      </c>
      <c r="BK29" s="24">
        <v>7</v>
      </c>
      <c r="BL29" s="19">
        <f t="shared" si="21"/>
        <v>29.166666666666668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22</v>
      </c>
      <c r="BY29" s="4"/>
    </row>
    <row r="30" spans="1:77" ht="14.25" customHeight="1">
      <c r="A30" s="174"/>
      <c r="B30" s="174"/>
      <c r="C30" s="32" t="s">
        <v>81</v>
      </c>
      <c r="D30" s="24">
        <v>13</v>
      </c>
      <c r="E30" s="27">
        <v>14</v>
      </c>
      <c r="F30" s="24">
        <v>5</v>
      </c>
      <c r="G30" s="19">
        <f t="shared" si="0"/>
        <v>38.461538461538467</v>
      </c>
      <c r="H30" s="24">
        <v>0</v>
      </c>
      <c r="I30" s="21">
        <f t="shared" si="1"/>
        <v>0</v>
      </c>
      <c r="J30" s="24">
        <v>0</v>
      </c>
      <c r="K30" s="23">
        <f t="shared" si="2"/>
        <v>0</v>
      </c>
      <c r="L30" s="24">
        <v>0</v>
      </c>
      <c r="M30" s="24">
        <v>0</v>
      </c>
      <c r="N30" s="24">
        <v>13</v>
      </c>
      <c r="O30" s="19">
        <f t="shared" si="3"/>
        <v>100</v>
      </c>
      <c r="P30" s="24">
        <v>0</v>
      </c>
      <c r="Q30" s="19">
        <f t="shared" si="4"/>
        <v>0</v>
      </c>
      <c r="R30" s="24">
        <v>3</v>
      </c>
      <c r="S30" s="19">
        <f t="shared" si="5"/>
        <v>23.076923076923077</v>
      </c>
      <c r="T30" s="24">
        <v>0</v>
      </c>
      <c r="U30" s="19">
        <f t="shared" si="6"/>
        <v>0</v>
      </c>
      <c r="V30" s="24">
        <v>3</v>
      </c>
      <c r="W30" s="19">
        <f t="shared" si="7"/>
        <v>23.076923076923077</v>
      </c>
      <c r="X30" s="24">
        <v>0</v>
      </c>
      <c r="Y30" s="19">
        <f t="shared" si="8"/>
        <v>0</v>
      </c>
      <c r="Z30" s="24">
        <v>3</v>
      </c>
      <c r="AA30" s="19">
        <f t="shared" si="9"/>
        <v>23.076923076923077</v>
      </c>
      <c r="AB30" s="24">
        <v>0</v>
      </c>
      <c r="AC30" s="19">
        <f t="shared" si="10"/>
        <v>0</v>
      </c>
      <c r="AD30" s="24">
        <v>3</v>
      </c>
      <c r="AE30" s="19">
        <f t="shared" si="11"/>
        <v>23.076923076923077</v>
      </c>
      <c r="AF30" s="24">
        <v>0</v>
      </c>
      <c r="AG30" s="19">
        <f t="shared" si="12"/>
        <v>0</v>
      </c>
      <c r="AH30" s="24">
        <v>0</v>
      </c>
      <c r="AI30" s="19">
        <f t="shared" si="13"/>
        <v>0</v>
      </c>
      <c r="AJ30" s="24">
        <v>0</v>
      </c>
      <c r="AK30" s="19" t="e">
        <f t="shared" si="14"/>
        <v>#DIV/0!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1</v>
      </c>
      <c r="AY30" s="24"/>
      <c r="AZ30" s="24">
        <v>6</v>
      </c>
      <c r="BA30" s="24">
        <v>0</v>
      </c>
      <c r="BB30" s="28">
        <f t="shared" si="15"/>
        <v>0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1</v>
      </c>
      <c r="BH30" s="29">
        <f t="shared" si="18"/>
        <v>16.666666666666664</v>
      </c>
      <c r="BI30" s="30">
        <f t="shared" si="19"/>
        <v>1</v>
      </c>
      <c r="BJ30" s="29">
        <f t="shared" si="20"/>
        <v>16.666666666666664</v>
      </c>
      <c r="BK30" s="24">
        <v>5</v>
      </c>
      <c r="BL30" s="19">
        <f t="shared" si="21"/>
        <v>83.333333333333343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58</v>
      </c>
      <c r="BY30" s="4"/>
    </row>
    <row r="31" spans="1:77" ht="14.25" customHeight="1">
      <c r="A31" s="174"/>
      <c r="B31" s="174"/>
      <c r="C31" s="32" t="s">
        <v>82</v>
      </c>
      <c r="D31" s="24">
        <v>6</v>
      </c>
      <c r="E31" s="27">
        <v>10</v>
      </c>
      <c r="F31" s="24">
        <v>5</v>
      </c>
      <c r="G31" s="19">
        <f t="shared" si="0"/>
        <v>83.333333333333343</v>
      </c>
      <c r="H31" s="24">
        <v>4</v>
      </c>
      <c r="I31" s="21">
        <f t="shared" si="1"/>
        <v>80</v>
      </c>
      <c r="J31" s="24">
        <v>0</v>
      </c>
      <c r="K31" s="23">
        <f t="shared" si="2"/>
        <v>0</v>
      </c>
      <c r="L31" s="24">
        <v>0</v>
      </c>
      <c r="M31" s="24">
        <v>0</v>
      </c>
      <c r="N31" s="24">
        <v>6</v>
      </c>
      <c r="O31" s="19">
        <f t="shared" si="3"/>
        <v>100</v>
      </c>
      <c r="P31" s="24">
        <v>1</v>
      </c>
      <c r="Q31" s="19">
        <f t="shared" si="4"/>
        <v>16.666666666666664</v>
      </c>
      <c r="R31" s="24">
        <v>4</v>
      </c>
      <c r="S31" s="19">
        <f t="shared" si="5"/>
        <v>66.666666666666657</v>
      </c>
      <c r="T31" s="24">
        <v>0</v>
      </c>
      <c r="U31" s="19">
        <f t="shared" si="6"/>
        <v>0</v>
      </c>
      <c r="V31" s="24">
        <v>4</v>
      </c>
      <c r="W31" s="19">
        <f t="shared" si="7"/>
        <v>66.666666666666657</v>
      </c>
      <c r="X31" s="24">
        <v>0</v>
      </c>
      <c r="Y31" s="19">
        <f t="shared" si="8"/>
        <v>0</v>
      </c>
      <c r="Z31" s="24">
        <v>4</v>
      </c>
      <c r="AA31" s="19">
        <f t="shared" si="9"/>
        <v>66.666666666666657</v>
      </c>
      <c r="AB31" s="24">
        <v>0</v>
      </c>
      <c r="AC31" s="19">
        <f t="shared" si="10"/>
        <v>0</v>
      </c>
      <c r="AD31" s="24">
        <v>4</v>
      </c>
      <c r="AE31" s="19">
        <f t="shared" si="11"/>
        <v>66.666666666666657</v>
      </c>
      <c r="AF31" s="24">
        <v>0</v>
      </c>
      <c r="AG31" s="19">
        <f t="shared" si="12"/>
        <v>0</v>
      </c>
      <c r="AH31" s="24">
        <v>4</v>
      </c>
      <c r="AI31" s="19">
        <f t="shared" si="13"/>
        <v>66.666666666666657</v>
      </c>
      <c r="AJ31" s="24">
        <v>0</v>
      </c>
      <c r="AK31" s="19">
        <f t="shared" si="14"/>
        <v>0</v>
      </c>
      <c r="AL31" s="24"/>
      <c r="AM31" s="24"/>
      <c r="AN31" s="24">
        <v>2</v>
      </c>
      <c r="AO31" s="24"/>
      <c r="AP31" s="24"/>
      <c r="AQ31" s="24"/>
      <c r="AR31" s="24"/>
      <c r="AS31" s="24"/>
      <c r="AT31" s="24"/>
      <c r="AU31" s="24"/>
      <c r="AV31" s="24"/>
      <c r="AW31" s="24"/>
      <c r="AX31" s="24">
        <v>2</v>
      </c>
      <c r="AY31" s="24">
        <v>3</v>
      </c>
      <c r="AZ31" s="24">
        <v>17</v>
      </c>
      <c r="BA31" s="24">
        <v>0</v>
      </c>
      <c r="BB31" s="28">
        <f t="shared" si="15"/>
        <v>0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9</v>
      </c>
      <c r="BH31" s="29">
        <f t="shared" si="18"/>
        <v>52.941176470588239</v>
      </c>
      <c r="BI31" s="30">
        <f t="shared" si="19"/>
        <v>9</v>
      </c>
      <c r="BJ31" s="29">
        <f t="shared" si="20"/>
        <v>52.941176470588239</v>
      </c>
      <c r="BK31" s="24">
        <v>8</v>
      </c>
      <c r="BL31" s="19">
        <f t="shared" si="21"/>
        <v>47.058823529411761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58</v>
      </c>
      <c r="BY31" s="4"/>
    </row>
    <row r="32" spans="1:77" ht="14.25" customHeight="1">
      <c r="A32" s="175"/>
      <c r="B32" s="175"/>
      <c r="C32" s="32" t="s">
        <v>83</v>
      </c>
      <c r="D32" s="24">
        <v>18</v>
      </c>
      <c r="E32" s="27">
        <v>25</v>
      </c>
      <c r="F32" s="24">
        <v>4</v>
      </c>
      <c r="G32" s="19">
        <f t="shared" si="0"/>
        <v>22.222222222222221</v>
      </c>
      <c r="H32" s="24">
        <v>1</v>
      </c>
      <c r="I32" s="21">
        <f t="shared" si="1"/>
        <v>25</v>
      </c>
      <c r="J32" s="24">
        <v>0</v>
      </c>
      <c r="K32" s="23">
        <f t="shared" si="2"/>
        <v>0</v>
      </c>
      <c r="L32" s="24">
        <v>0</v>
      </c>
      <c r="M32" s="24">
        <v>0</v>
      </c>
      <c r="N32" s="24">
        <v>18</v>
      </c>
      <c r="O32" s="19">
        <f t="shared" si="3"/>
        <v>100</v>
      </c>
      <c r="P32" s="24">
        <v>1</v>
      </c>
      <c r="Q32" s="19">
        <f t="shared" si="4"/>
        <v>5.5555555555555554</v>
      </c>
      <c r="R32" s="24">
        <v>4</v>
      </c>
      <c r="S32" s="19">
        <f t="shared" si="5"/>
        <v>22.222222222222221</v>
      </c>
      <c r="T32" s="24">
        <v>0</v>
      </c>
      <c r="U32" s="19">
        <f t="shared" si="6"/>
        <v>0</v>
      </c>
      <c r="V32" s="24">
        <v>3</v>
      </c>
      <c r="W32" s="19">
        <f t="shared" si="7"/>
        <v>16.666666666666664</v>
      </c>
      <c r="X32" s="24">
        <v>0</v>
      </c>
      <c r="Y32" s="19">
        <f t="shared" si="8"/>
        <v>0</v>
      </c>
      <c r="Z32" s="24">
        <v>4</v>
      </c>
      <c r="AA32" s="19">
        <f t="shared" si="9"/>
        <v>22.222222222222221</v>
      </c>
      <c r="AB32" s="24">
        <v>0</v>
      </c>
      <c r="AC32" s="19">
        <f t="shared" si="10"/>
        <v>0</v>
      </c>
      <c r="AD32" s="24">
        <v>4</v>
      </c>
      <c r="AE32" s="19">
        <f t="shared" si="11"/>
        <v>22.222222222222221</v>
      </c>
      <c r="AF32" s="24">
        <v>0</v>
      </c>
      <c r="AG32" s="19">
        <f t="shared" si="12"/>
        <v>0</v>
      </c>
      <c r="AH32" s="24">
        <v>4</v>
      </c>
      <c r="AI32" s="19">
        <f t="shared" si="13"/>
        <v>22.222222222222221</v>
      </c>
      <c r="AJ32" s="24">
        <v>0</v>
      </c>
      <c r="AK32" s="19">
        <f t="shared" si="14"/>
        <v>0</v>
      </c>
      <c r="AL32" s="24"/>
      <c r="AM32" s="24"/>
      <c r="AN32" s="24"/>
      <c r="AO32" s="24"/>
      <c r="AP32" s="24"/>
      <c r="AQ32" s="24"/>
      <c r="AR32" s="24">
        <v>2</v>
      </c>
      <c r="AS32" s="24"/>
      <c r="AT32" s="24"/>
      <c r="AU32" s="24"/>
      <c r="AV32" s="24"/>
      <c r="AW32" s="24"/>
      <c r="AX32" s="24">
        <v>1</v>
      </c>
      <c r="AY32" s="24">
        <v>2</v>
      </c>
      <c r="AZ32" s="24">
        <v>11</v>
      </c>
      <c r="BA32" s="24">
        <v>2</v>
      </c>
      <c r="BB32" s="28">
        <f t="shared" si="15"/>
        <v>18.181818181818183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3</v>
      </c>
      <c r="BH32" s="29">
        <f t="shared" si="18"/>
        <v>27.27272727272727</v>
      </c>
      <c r="BI32" s="30">
        <f t="shared" si="19"/>
        <v>5</v>
      </c>
      <c r="BJ32" s="29">
        <f t="shared" si="20"/>
        <v>45.454545454545453</v>
      </c>
      <c r="BK32" s="24">
        <v>6</v>
      </c>
      <c r="BL32" s="19">
        <f t="shared" si="21"/>
        <v>54.54545454545454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64</v>
      </c>
      <c r="E33" s="36">
        <f t="shared" si="39"/>
        <v>73</v>
      </c>
      <c r="F33" s="36">
        <f t="shared" si="39"/>
        <v>24</v>
      </c>
      <c r="G33" s="19">
        <f t="shared" si="0"/>
        <v>37.5</v>
      </c>
      <c r="H33" s="36">
        <f>SUM(H29:H32)</f>
        <v>7</v>
      </c>
      <c r="I33" s="21">
        <f t="shared" si="1"/>
        <v>29.166666666666668</v>
      </c>
      <c r="J33" s="36">
        <f>SUM(J29:J32)</f>
        <v>0</v>
      </c>
      <c r="K33" s="23">
        <f t="shared" si="2"/>
        <v>0</v>
      </c>
      <c r="L33" s="36">
        <f t="shared" ref="L33:N33" si="40">SUM(L29:L32)</f>
        <v>5</v>
      </c>
      <c r="M33" s="36">
        <f t="shared" si="40"/>
        <v>0</v>
      </c>
      <c r="N33" s="36">
        <f t="shared" si="40"/>
        <v>60</v>
      </c>
      <c r="O33" s="19">
        <f t="shared" si="3"/>
        <v>93.75</v>
      </c>
      <c r="P33" s="36">
        <f>SUM(P29:P32)</f>
        <v>4</v>
      </c>
      <c r="Q33" s="19">
        <f t="shared" si="4"/>
        <v>6.666666666666667</v>
      </c>
      <c r="R33" s="36">
        <f>SUM(R29:R32)</f>
        <v>21</v>
      </c>
      <c r="S33" s="19">
        <f t="shared" si="5"/>
        <v>32.8125</v>
      </c>
      <c r="T33" s="36">
        <f>SUM(T29:T32)</f>
        <v>0</v>
      </c>
      <c r="U33" s="19">
        <f t="shared" si="6"/>
        <v>0</v>
      </c>
      <c r="V33" s="36">
        <f>SUM(V29:V32)</f>
        <v>15</v>
      </c>
      <c r="W33" s="19">
        <f t="shared" si="7"/>
        <v>23.4375</v>
      </c>
      <c r="X33" s="36">
        <f>SUM(X29:X32)</f>
        <v>0</v>
      </c>
      <c r="Y33" s="19">
        <f t="shared" si="8"/>
        <v>0</v>
      </c>
      <c r="Z33" s="36">
        <f>SUM(Z29:Z32)</f>
        <v>21</v>
      </c>
      <c r="AA33" s="19">
        <f t="shared" si="9"/>
        <v>32.8125</v>
      </c>
      <c r="AB33" s="36">
        <f>SUM(AB29:AB32)</f>
        <v>0</v>
      </c>
      <c r="AC33" s="19">
        <f t="shared" si="10"/>
        <v>0</v>
      </c>
      <c r="AD33" s="36">
        <f>SUM(AD29:AD32)</f>
        <v>21</v>
      </c>
      <c r="AE33" s="19">
        <f t="shared" si="11"/>
        <v>32.8125</v>
      </c>
      <c r="AF33" s="36">
        <f>SUM(AF29:AF32)</f>
        <v>0</v>
      </c>
      <c r="AG33" s="19">
        <f t="shared" si="12"/>
        <v>0</v>
      </c>
      <c r="AH33" s="36">
        <f>SUM(AH29:AH32)</f>
        <v>18</v>
      </c>
      <c r="AI33" s="19">
        <f t="shared" si="13"/>
        <v>28.125</v>
      </c>
      <c r="AJ33" s="36">
        <f>SUM(AJ29:AJ32)</f>
        <v>0</v>
      </c>
      <c r="AK33" s="19">
        <f t="shared" si="14"/>
        <v>0</v>
      </c>
      <c r="AL33" s="36">
        <f t="shared" ref="AL33:BA33" si="41">SUM(AL29:AL32)</f>
        <v>0</v>
      </c>
      <c r="AM33" s="36">
        <f t="shared" si="41"/>
        <v>0</v>
      </c>
      <c r="AN33" s="36">
        <f t="shared" si="41"/>
        <v>2</v>
      </c>
      <c r="AO33" s="36">
        <f t="shared" si="41"/>
        <v>1</v>
      </c>
      <c r="AP33" s="36">
        <f t="shared" si="41"/>
        <v>0</v>
      </c>
      <c r="AQ33" s="36">
        <f t="shared" si="41"/>
        <v>0</v>
      </c>
      <c r="AR33" s="36">
        <f t="shared" si="41"/>
        <v>3</v>
      </c>
      <c r="AS33" s="36">
        <f t="shared" si="41"/>
        <v>2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0</v>
      </c>
      <c r="AX33" s="36">
        <f t="shared" si="41"/>
        <v>9</v>
      </c>
      <c r="AY33" s="36">
        <f t="shared" si="41"/>
        <v>5</v>
      </c>
      <c r="AZ33" s="36">
        <f t="shared" si="41"/>
        <v>58</v>
      </c>
      <c r="BA33" s="36">
        <f t="shared" si="41"/>
        <v>9</v>
      </c>
      <c r="BB33" s="28">
        <f t="shared" si="15"/>
        <v>15.517241379310345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23</v>
      </c>
      <c r="BH33" s="29">
        <f t="shared" si="18"/>
        <v>39.655172413793103</v>
      </c>
      <c r="BI33" s="30">
        <f t="shared" si="19"/>
        <v>32</v>
      </c>
      <c r="BJ33" s="29">
        <f t="shared" si="20"/>
        <v>55.172413793103445</v>
      </c>
      <c r="BK33" s="36">
        <f>SUM(BK29:BK32)</f>
        <v>26</v>
      </c>
      <c r="BL33" s="19">
        <f t="shared" si="21"/>
        <v>44.827586206896555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98">
        <v>6</v>
      </c>
      <c r="B34" s="198" t="s">
        <v>84</v>
      </c>
      <c r="C34" s="32" t="s">
        <v>85</v>
      </c>
      <c r="D34" s="24">
        <v>22</v>
      </c>
      <c r="E34" s="27">
        <v>25</v>
      </c>
      <c r="F34" s="24">
        <v>15</v>
      </c>
      <c r="G34" s="19">
        <f t="shared" si="0"/>
        <v>68.181818181818173</v>
      </c>
      <c r="H34" s="24">
        <v>3</v>
      </c>
      <c r="I34" s="21">
        <f t="shared" si="1"/>
        <v>20</v>
      </c>
      <c r="J34" s="24">
        <v>0</v>
      </c>
      <c r="K34" s="23">
        <f t="shared" si="2"/>
        <v>0</v>
      </c>
      <c r="L34" s="24">
        <v>0</v>
      </c>
      <c r="M34" s="24">
        <v>0</v>
      </c>
      <c r="N34" s="24">
        <v>19</v>
      </c>
      <c r="O34" s="19">
        <f t="shared" si="3"/>
        <v>86.36363636363636</v>
      </c>
      <c r="P34" s="24">
        <v>7</v>
      </c>
      <c r="Q34" s="19">
        <f t="shared" si="4"/>
        <v>36.84210526315789</v>
      </c>
      <c r="R34" s="24">
        <v>8</v>
      </c>
      <c r="S34" s="19">
        <f t="shared" si="5"/>
        <v>36.363636363636367</v>
      </c>
      <c r="T34" s="24">
        <v>1</v>
      </c>
      <c r="U34" s="19">
        <f t="shared" si="6"/>
        <v>12.5</v>
      </c>
      <c r="V34" s="24">
        <v>15</v>
      </c>
      <c r="W34" s="19">
        <f t="shared" si="7"/>
        <v>68.181818181818173</v>
      </c>
      <c r="X34" s="24">
        <v>2</v>
      </c>
      <c r="Y34" s="19">
        <f t="shared" si="8"/>
        <v>13.333333333333334</v>
      </c>
      <c r="Z34" s="24">
        <v>22</v>
      </c>
      <c r="AA34" s="19">
        <f t="shared" si="9"/>
        <v>100</v>
      </c>
      <c r="AB34" s="24"/>
      <c r="AC34" s="19">
        <f t="shared" si="10"/>
        <v>0</v>
      </c>
      <c r="AD34" s="24">
        <v>22</v>
      </c>
      <c r="AE34" s="19">
        <f t="shared" si="11"/>
        <v>100</v>
      </c>
      <c r="AF34" s="24">
        <v>1</v>
      </c>
      <c r="AG34" s="19">
        <f t="shared" si="12"/>
        <v>4.5454545454545459</v>
      </c>
      <c r="AH34" s="24">
        <v>22</v>
      </c>
      <c r="AI34" s="19">
        <f t="shared" si="13"/>
        <v>100</v>
      </c>
      <c r="AJ34" s="24"/>
      <c r="AK34" s="19">
        <f t="shared" si="14"/>
        <v>0</v>
      </c>
      <c r="AL34" s="24"/>
      <c r="AM34" s="24"/>
      <c r="AN34" s="24">
        <v>1</v>
      </c>
      <c r="AO34" s="24"/>
      <c r="AP34" s="24"/>
      <c r="AQ34" s="24"/>
      <c r="AR34" s="24"/>
      <c r="AS34" s="24"/>
      <c r="AT34" s="24"/>
      <c r="AU34" s="24"/>
      <c r="AV34" s="24"/>
      <c r="AW34" s="24"/>
      <c r="AX34" s="24">
        <v>1</v>
      </c>
      <c r="AY34" s="24">
        <v>2</v>
      </c>
      <c r="AZ34" s="24">
        <v>13</v>
      </c>
      <c r="BA34" s="24"/>
      <c r="BB34" s="28">
        <f t="shared" si="15"/>
        <v>0</v>
      </c>
      <c r="BC34" s="24"/>
      <c r="BD34" s="28">
        <f t="shared" si="16"/>
        <v>0</v>
      </c>
      <c r="BE34" s="22"/>
      <c r="BF34" s="29">
        <f t="shared" si="17"/>
        <v>0</v>
      </c>
      <c r="BG34" s="24">
        <v>10</v>
      </c>
      <c r="BH34" s="29">
        <f t="shared" si="18"/>
        <v>76.923076923076934</v>
      </c>
      <c r="BI34" s="30">
        <f t="shared" si="19"/>
        <v>10</v>
      </c>
      <c r="BJ34" s="29">
        <f t="shared" si="20"/>
        <v>76.923076923076934</v>
      </c>
      <c r="BK34" s="24">
        <v>3</v>
      </c>
      <c r="BL34" s="19">
        <f t="shared" si="21"/>
        <v>23.076923076923077</v>
      </c>
      <c r="BM34" s="24"/>
      <c r="BN34" s="19">
        <f t="shared" si="22"/>
        <v>0</v>
      </c>
      <c r="BO34" s="24"/>
      <c r="BP34" s="19">
        <f t="shared" si="23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13</v>
      </c>
      <c r="BY34" s="4"/>
    </row>
    <row r="35" spans="1:77" ht="14.25" customHeight="1">
      <c r="A35" s="175"/>
      <c r="B35" s="175"/>
      <c r="C35" s="32" t="s">
        <v>86</v>
      </c>
      <c r="D35" s="24">
        <v>14</v>
      </c>
      <c r="E35" s="27">
        <v>12</v>
      </c>
      <c r="F35" s="24">
        <v>10</v>
      </c>
      <c r="G35" s="19">
        <f t="shared" si="0"/>
        <v>71.428571428571431</v>
      </c>
      <c r="H35" s="24">
        <v>1</v>
      </c>
      <c r="I35" s="21">
        <f t="shared" si="1"/>
        <v>10</v>
      </c>
      <c r="J35" s="24">
        <v>0</v>
      </c>
      <c r="K35" s="23">
        <f t="shared" si="2"/>
        <v>0</v>
      </c>
      <c r="L35" s="24">
        <v>0</v>
      </c>
      <c r="M35" s="24">
        <v>0</v>
      </c>
      <c r="N35" s="24">
        <v>14</v>
      </c>
      <c r="O35" s="19">
        <f t="shared" si="3"/>
        <v>100</v>
      </c>
      <c r="P35" s="24">
        <v>0</v>
      </c>
      <c r="Q35" s="19">
        <f t="shared" si="4"/>
        <v>0</v>
      </c>
      <c r="R35" s="24">
        <v>10</v>
      </c>
      <c r="S35" s="19">
        <f t="shared" si="5"/>
        <v>71.428571428571431</v>
      </c>
      <c r="T35" s="24"/>
      <c r="U35" s="19">
        <f t="shared" si="6"/>
        <v>0</v>
      </c>
      <c r="V35" s="24">
        <v>10</v>
      </c>
      <c r="W35" s="19">
        <f t="shared" si="7"/>
        <v>71.428571428571431</v>
      </c>
      <c r="X35" s="24"/>
      <c r="Y35" s="19">
        <f t="shared" si="8"/>
        <v>0</v>
      </c>
      <c r="Z35" s="24">
        <v>10</v>
      </c>
      <c r="AA35" s="19">
        <f t="shared" si="9"/>
        <v>71.428571428571431</v>
      </c>
      <c r="AB35" s="24"/>
      <c r="AC35" s="19">
        <f t="shared" si="10"/>
        <v>0</v>
      </c>
      <c r="AD35" s="24">
        <v>10</v>
      </c>
      <c r="AE35" s="19">
        <f t="shared" si="11"/>
        <v>71.428571428571431</v>
      </c>
      <c r="AF35" s="24"/>
      <c r="AG35" s="19">
        <f t="shared" si="12"/>
        <v>0</v>
      </c>
      <c r="AH35" s="24">
        <v>10</v>
      </c>
      <c r="AI35" s="19">
        <f t="shared" si="13"/>
        <v>71.428571428571431</v>
      </c>
      <c r="AJ35" s="24"/>
      <c r="AK35" s="19">
        <f t="shared" si="14"/>
        <v>0</v>
      </c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>
        <v>3</v>
      </c>
      <c r="AY35" s="24">
        <v>5</v>
      </c>
      <c r="AZ35" s="24">
        <v>13</v>
      </c>
      <c r="BA35" s="24">
        <v>2</v>
      </c>
      <c r="BB35" s="28">
        <f t="shared" si="15"/>
        <v>15.384615384615385</v>
      </c>
      <c r="BC35" s="24"/>
      <c r="BD35" s="28">
        <f t="shared" si="16"/>
        <v>0</v>
      </c>
      <c r="BE35" s="22"/>
      <c r="BF35" s="29">
        <f t="shared" si="17"/>
        <v>0</v>
      </c>
      <c r="BG35" s="24">
        <v>5</v>
      </c>
      <c r="BH35" s="29">
        <f t="shared" si="18"/>
        <v>38.461538461538467</v>
      </c>
      <c r="BI35" s="30">
        <f t="shared" si="19"/>
        <v>7</v>
      </c>
      <c r="BJ35" s="29">
        <f t="shared" si="20"/>
        <v>53.846153846153847</v>
      </c>
      <c r="BK35" s="24">
        <v>6</v>
      </c>
      <c r="BL35" s="19">
        <f t="shared" si="21"/>
        <v>46.153846153846153</v>
      </c>
      <c r="BM35" s="24"/>
      <c r="BN35" s="19">
        <f t="shared" si="22"/>
        <v>0</v>
      </c>
      <c r="BO35" s="24"/>
      <c r="BP35" s="19">
        <f t="shared" si="23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26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36</v>
      </c>
      <c r="E36" s="36">
        <f t="shared" si="42"/>
        <v>37</v>
      </c>
      <c r="F36" s="36">
        <f t="shared" si="42"/>
        <v>25</v>
      </c>
      <c r="G36" s="19">
        <f t="shared" si="0"/>
        <v>69.444444444444443</v>
      </c>
      <c r="H36" s="36">
        <f>SUM(H34:H35)</f>
        <v>4</v>
      </c>
      <c r="I36" s="21">
        <f t="shared" si="1"/>
        <v>16</v>
      </c>
      <c r="J36" s="36">
        <f>SUM(J34:J35)</f>
        <v>0</v>
      </c>
      <c r="K36" s="23">
        <f t="shared" si="2"/>
        <v>0</v>
      </c>
      <c r="L36" s="36">
        <f t="shared" ref="L36:N36" si="43">SUM(L34:L35)</f>
        <v>0</v>
      </c>
      <c r="M36" s="36">
        <f t="shared" si="43"/>
        <v>0</v>
      </c>
      <c r="N36" s="36">
        <f t="shared" si="43"/>
        <v>33</v>
      </c>
      <c r="O36" s="19">
        <f t="shared" si="3"/>
        <v>91.666666666666657</v>
      </c>
      <c r="P36" s="36">
        <f>SUM(P34:P35)</f>
        <v>7</v>
      </c>
      <c r="Q36" s="19">
        <f t="shared" si="4"/>
        <v>21.212121212121211</v>
      </c>
      <c r="R36" s="36">
        <f>SUM(R34:R35)</f>
        <v>18</v>
      </c>
      <c r="S36" s="19">
        <f t="shared" si="5"/>
        <v>50</v>
      </c>
      <c r="T36" s="36">
        <f>SUM(T34:T35)</f>
        <v>1</v>
      </c>
      <c r="U36" s="19">
        <f t="shared" si="6"/>
        <v>5.5555555555555554</v>
      </c>
      <c r="V36" s="36">
        <f>SUM(V34:V35)</f>
        <v>25</v>
      </c>
      <c r="W36" s="19">
        <f t="shared" si="7"/>
        <v>69.444444444444443</v>
      </c>
      <c r="X36" s="36">
        <f>SUM(X34:X35)</f>
        <v>2</v>
      </c>
      <c r="Y36" s="19">
        <f t="shared" si="8"/>
        <v>8</v>
      </c>
      <c r="Z36" s="36">
        <f>SUM(Z34:Z35)</f>
        <v>32</v>
      </c>
      <c r="AA36" s="19">
        <f t="shared" si="9"/>
        <v>88.888888888888886</v>
      </c>
      <c r="AB36" s="36">
        <f>SUM(AB34:AB35)</f>
        <v>0</v>
      </c>
      <c r="AC36" s="19">
        <f t="shared" si="10"/>
        <v>0</v>
      </c>
      <c r="AD36" s="36">
        <f>SUM(AD34:AD35)</f>
        <v>32</v>
      </c>
      <c r="AE36" s="19">
        <f t="shared" si="11"/>
        <v>88.888888888888886</v>
      </c>
      <c r="AF36" s="36">
        <f>SUM(AF34:AF35)</f>
        <v>1</v>
      </c>
      <c r="AG36" s="19">
        <f t="shared" si="12"/>
        <v>3.125</v>
      </c>
      <c r="AH36" s="36">
        <f>SUM(AH34:AH35)</f>
        <v>32</v>
      </c>
      <c r="AI36" s="19">
        <f t="shared" si="13"/>
        <v>88.888888888888886</v>
      </c>
      <c r="AJ36" s="36">
        <f>SUM(AJ34:AJ35)</f>
        <v>0</v>
      </c>
      <c r="AK36" s="19">
        <f t="shared" si="14"/>
        <v>0</v>
      </c>
      <c r="AL36" s="36">
        <f t="shared" ref="AL36:BA36" si="44">SUM(AL34:AL35)</f>
        <v>0</v>
      </c>
      <c r="AM36" s="36">
        <f t="shared" si="44"/>
        <v>0</v>
      </c>
      <c r="AN36" s="36">
        <f t="shared" si="44"/>
        <v>1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0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0</v>
      </c>
      <c r="AW36" s="36">
        <f t="shared" si="44"/>
        <v>0</v>
      </c>
      <c r="AX36" s="36">
        <f t="shared" si="44"/>
        <v>4</v>
      </c>
      <c r="AY36" s="36">
        <f t="shared" si="44"/>
        <v>7</v>
      </c>
      <c r="AZ36" s="36">
        <f t="shared" si="44"/>
        <v>26</v>
      </c>
      <c r="BA36" s="36">
        <f t="shared" si="44"/>
        <v>2</v>
      </c>
      <c r="BB36" s="28">
        <f t="shared" si="15"/>
        <v>7.6923076923076925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15</v>
      </c>
      <c r="BH36" s="29">
        <f t="shared" si="18"/>
        <v>57.692307692307686</v>
      </c>
      <c r="BI36" s="30">
        <f t="shared" si="19"/>
        <v>17</v>
      </c>
      <c r="BJ36" s="29">
        <f t="shared" si="20"/>
        <v>65.384615384615387</v>
      </c>
      <c r="BK36" s="36">
        <f>SUM(BK34:BK35)</f>
        <v>9</v>
      </c>
      <c r="BL36" s="19">
        <f t="shared" si="21"/>
        <v>34.615384615384613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26</v>
      </c>
      <c r="BY36" s="4"/>
    </row>
    <row r="37" spans="1:77" ht="14.25" customHeight="1">
      <c r="A37" s="198">
        <v>7</v>
      </c>
      <c r="B37" s="199" t="s">
        <v>87</v>
      </c>
      <c r="C37" s="32" t="s">
        <v>88</v>
      </c>
      <c r="D37" s="24">
        <v>12</v>
      </c>
      <c r="E37" s="27">
        <v>9</v>
      </c>
      <c r="F37" s="24">
        <v>7</v>
      </c>
      <c r="G37" s="19">
        <f t="shared" si="0"/>
        <v>58.333333333333336</v>
      </c>
      <c r="H37" s="24">
        <v>0</v>
      </c>
      <c r="I37" s="21">
        <f t="shared" si="1"/>
        <v>0</v>
      </c>
      <c r="J37" s="24">
        <v>0</v>
      </c>
      <c r="K37" s="23">
        <f t="shared" si="2"/>
        <v>0</v>
      </c>
      <c r="L37" s="24">
        <v>1</v>
      </c>
      <c r="M37" s="24">
        <v>0</v>
      </c>
      <c r="N37" s="24">
        <v>12</v>
      </c>
      <c r="O37" s="19">
        <f t="shared" si="3"/>
        <v>100</v>
      </c>
      <c r="P37" s="24">
        <v>0</v>
      </c>
      <c r="Q37" s="19">
        <f t="shared" si="4"/>
        <v>0</v>
      </c>
      <c r="R37" s="24">
        <v>7</v>
      </c>
      <c r="S37" s="19">
        <f t="shared" si="5"/>
        <v>58.333333333333336</v>
      </c>
      <c r="T37" s="24">
        <v>0</v>
      </c>
      <c r="U37" s="19">
        <f t="shared" si="6"/>
        <v>0</v>
      </c>
      <c r="V37" s="24">
        <v>7</v>
      </c>
      <c r="W37" s="19">
        <f t="shared" si="7"/>
        <v>58.333333333333336</v>
      </c>
      <c r="X37" s="24">
        <v>0</v>
      </c>
      <c r="Y37" s="19">
        <f t="shared" si="8"/>
        <v>0</v>
      </c>
      <c r="Z37" s="24">
        <v>7</v>
      </c>
      <c r="AA37" s="19">
        <f t="shared" si="9"/>
        <v>58.333333333333336</v>
      </c>
      <c r="AB37" s="24">
        <v>0</v>
      </c>
      <c r="AC37" s="19">
        <f t="shared" si="10"/>
        <v>0</v>
      </c>
      <c r="AD37" s="24">
        <v>7</v>
      </c>
      <c r="AE37" s="19">
        <f t="shared" si="11"/>
        <v>58.333333333333336</v>
      </c>
      <c r="AF37" s="24">
        <v>0</v>
      </c>
      <c r="AG37" s="19">
        <f t="shared" si="12"/>
        <v>0</v>
      </c>
      <c r="AH37" s="24">
        <v>7</v>
      </c>
      <c r="AI37" s="19">
        <f t="shared" si="13"/>
        <v>58.333333333333336</v>
      </c>
      <c r="AJ37" s="24">
        <v>0</v>
      </c>
      <c r="AK37" s="19">
        <f t="shared" si="14"/>
        <v>0</v>
      </c>
      <c r="AL37" s="24"/>
      <c r="AM37" s="24"/>
      <c r="AN37" s="24">
        <v>1</v>
      </c>
      <c r="AO37" s="24"/>
      <c r="AP37" s="24"/>
      <c r="AQ37" s="24"/>
      <c r="AR37" s="24">
        <v>1</v>
      </c>
      <c r="AS37" s="24"/>
      <c r="AT37" s="24"/>
      <c r="AU37" s="24"/>
      <c r="AV37" s="24"/>
      <c r="AW37" s="24"/>
      <c r="AX37" s="24"/>
      <c r="AY37" s="24"/>
      <c r="AZ37" s="24">
        <v>15</v>
      </c>
      <c r="BA37" s="24"/>
      <c r="BB37" s="28">
        <f t="shared" si="15"/>
        <v>0</v>
      </c>
      <c r="BC37" s="24"/>
      <c r="BD37" s="28">
        <f t="shared" si="16"/>
        <v>0</v>
      </c>
      <c r="BE37" s="22"/>
      <c r="BF37" s="29">
        <f t="shared" si="17"/>
        <v>0</v>
      </c>
      <c r="BG37" s="24">
        <v>10</v>
      </c>
      <c r="BH37" s="29">
        <f t="shared" si="18"/>
        <v>66.666666666666657</v>
      </c>
      <c r="BI37" s="30">
        <f t="shared" si="19"/>
        <v>10</v>
      </c>
      <c r="BJ37" s="29">
        <f t="shared" si="20"/>
        <v>66.666666666666657</v>
      </c>
      <c r="BK37" s="24">
        <v>5</v>
      </c>
      <c r="BL37" s="19">
        <f t="shared" si="21"/>
        <v>33.333333333333329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10</v>
      </c>
      <c r="BY37" s="4"/>
    </row>
    <row r="38" spans="1:77" ht="14.25" customHeight="1">
      <c r="A38" s="174"/>
      <c r="B38" s="174"/>
      <c r="C38" s="32" t="s">
        <v>89</v>
      </c>
      <c r="D38" s="24">
        <v>24</v>
      </c>
      <c r="E38" s="27">
        <v>37</v>
      </c>
      <c r="F38" s="24">
        <v>12</v>
      </c>
      <c r="G38" s="19">
        <f t="shared" si="0"/>
        <v>50</v>
      </c>
      <c r="H38" s="24">
        <v>4</v>
      </c>
      <c r="I38" s="21">
        <f t="shared" si="1"/>
        <v>33.333333333333329</v>
      </c>
      <c r="J38" s="24">
        <v>4</v>
      </c>
      <c r="K38" s="23">
        <f t="shared" si="2"/>
        <v>33.333333333333329</v>
      </c>
      <c r="L38" s="24">
        <v>2</v>
      </c>
      <c r="M38" s="24">
        <v>0</v>
      </c>
      <c r="N38" s="24">
        <v>20</v>
      </c>
      <c r="O38" s="19">
        <f t="shared" si="3"/>
        <v>83.333333333333343</v>
      </c>
      <c r="P38" s="24">
        <v>4</v>
      </c>
      <c r="Q38" s="19">
        <f t="shared" si="4"/>
        <v>20</v>
      </c>
      <c r="R38" s="24">
        <v>14</v>
      </c>
      <c r="S38" s="19">
        <f t="shared" si="5"/>
        <v>58.333333333333336</v>
      </c>
      <c r="T38" s="24">
        <v>2</v>
      </c>
      <c r="U38" s="19">
        <f t="shared" si="6"/>
        <v>14.285714285714285</v>
      </c>
      <c r="V38" s="24">
        <v>14</v>
      </c>
      <c r="W38" s="19">
        <f t="shared" si="7"/>
        <v>58.333333333333336</v>
      </c>
      <c r="X38" s="24">
        <v>0</v>
      </c>
      <c r="Y38" s="19">
        <f t="shared" si="8"/>
        <v>0</v>
      </c>
      <c r="Z38" s="24">
        <v>14</v>
      </c>
      <c r="AA38" s="19">
        <f t="shared" si="9"/>
        <v>58.333333333333336</v>
      </c>
      <c r="AB38" s="24">
        <v>0</v>
      </c>
      <c r="AC38" s="19">
        <f t="shared" si="10"/>
        <v>0</v>
      </c>
      <c r="AD38" s="24">
        <v>14</v>
      </c>
      <c r="AE38" s="19">
        <f t="shared" si="11"/>
        <v>58.333333333333336</v>
      </c>
      <c r="AF38" s="24">
        <v>0</v>
      </c>
      <c r="AG38" s="19">
        <f t="shared" si="12"/>
        <v>0</v>
      </c>
      <c r="AH38" s="24">
        <v>14</v>
      </c>
      <c r="AI38" s="19">
        <f t="shared" si="13"/>
        <v>58.333333333333336</v>
      </c>
      <c r="AJ38" s="24">
        <v>0</v>
      </c>
      <c r="AK38" s="19">
        <f t="shared" si="14"/>
        <v>0</v>
      </c>
      <c r="AL38" s="24"/>
      <c r="AM38" s="24"/>
      <c r="AN38" s="24"/>
      <c r="AO38" s="24"/>
      <c r="AP38" s="24"/>
      <c r="AQ38" s="24"/>
      <c r="AR38" s="24">
        <v>1</v>
      </c>
      <c r="AS38" s="24"/>
      <c r="AT38" s="24"/>
      <c r="AU38" s="24"/>
      <c r="AV38" s="24"/>
      <c r="AW38" s="24"/>
      <c r="AX38" s="24">
        <v>1</v>
      </c>
      <c r="AY38" s="24">
        <v>3</v>
      </c>
      <c r="AZ38" s="24">
        <v>26</v>
      </c>
      <c r="BA38" s="24">
        <v>1</v>
      </c>
      <c r="BB38" s="28">
        <f t="shared" si="15"/>
        <v>3.8461538461538463</v>
      </c>
      <c r="BC38" s="24"/>
      <c r="BD38" s="28">
        <f t="shared" si="16"/>
        <v>0</v>
      </c>
      <c r="BE38" s="22"/>
      <c r="BF38" s="29">
        <f t="shared" si="17"/>
        <v>0</v>
      </c>
      <c r="BG38" s="24">
        <v>19</v>
      </c>
      <c r="BH38" s="29">
        <f t="shared" si="18"/>
        <v>73.076923076923066</v>
      </c>
      <c r="BI38" s="30">
        <f t="shared" si="19"/>
        <v>20</v>
      </c>
      <c r="BJ38" s="29">
        <f t="shared" si="20"/>
        <v>76.923076923076934</v>
      </c>
      <c r="BK38" s="24">
        <v>6</v>
      </c>
      <c r="BL38" s="19">
        <f t="shared" si="21"/>
        <v>23.076923076923077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52</v>
      </c>
      <c r="BY38" s="4"/>
    </row>
    <row r="39" spans="1:77" ht="14.25" customHeight="1">
      <c r="A39" s="174"/>
      <c r="B39" s="174"/>
      <c r="C39" s="32" t="s">
        <v>90</v>
      </c>
      <c r="D39" s="24">
        <v>7</v>
      </c>
      <c r="E39" s="27">
        <v>15</v>
      </c>
      <c r="F39" s="24">
        <v>8</v>
      </c>
      <c r="G39" s="19">
        <f t="shared" si="0"/>
        <v>114.28571428571428</v>
      </c>
      <c r="H39" s="24">
        <v>0</v>
      </c>
      <c r="I39" s="21">
        <f t="shared" si="1"/>
        <v>0</v>
      </c>
      <c r="J39" s="24">
        <v>0</v>
      </c>
      <c r="K39" s="23">
        <f t="shared" si="2"/>
        <v>0</v>
      </c>
      <c r="L39" s="24">
        <v>0</v>
      </c>
      <c r="M39" s="24"/>
      <c r="N39" s="24">
        <v>7</v>
      </c>
      <c r="O39" s="19">
        <f t="shared" si="3"/>
        <v>100</v>
      </c>
      <c r="P39" s="24">
        <v>0</v>
      </c>
      <c r="Q39" s="19">
        <f t="shared" si="4"/>
        <v>0</v>
      </c>
      <c r="R39" s="24">
        <v>8</v>
      </c>
      <c r="S39" s="19">
        <f t="shared" si="5"/>
        <v>114.28571428571428</v>
      </c>
      <c r="T39" s="24">
        <v>0</v>
      </c>
      <c r="U39" s="19">
        <f t="shared" si="6"/>
        <v>0</v>
      </c>
      <c r="V39" s="24">
        <v>8</v>
      </c>
      <c r="W39" s="19">
        <f t="shared" si="7"/>
        <v>114.28571428571428</v>
      </c>
      <c r="X39" s="24">
        <v>0</v>
      </c>
      <c r="Y39" s="19">
        <f t="shared" si="8"/>
        <v>0</v>
      </c>
      <c r="Z39" s="24">
        <v>8</v>
      </c>
      <c r="AA39" s="19">
        <f t="shared" si="9"/>
        <v>114.28571428571428</v>
      </c>
      <c r="AB39" s="24">
        <v>0</v>
      </c>
      <c r="AC39" s="19">
        <f t="shared" si="10"/>
        <v>0</v>
      </c>
      <c r="AD39" s="24">
        <v>8</v>
      </c>
      <c r="AE39" s="19">
        <f t="shared" si="11"/>
        <v>114.28571428571428</v>
      </c>
      <c r="AF39" s="24">
        <v>0</v>
      </c>
      <c r="AG39" s="19">
        <f t="shared" si="12"/>
        <v>0</v>
      </c>
      <c r="AH39" s="24">
        <v>8</v>
      </c>
      <c r="AI39" s="19">
        <f t="shared" si="13"/>
        <v>114.28571428571428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>
        <v>9</v>
      </c>
      <c r="BA39" s="24"/>
      <c r="BB39" s="28">
        <f t="shared" si="15"/>
        <v>0</v>
      </c>
      <c r="BC39" s="24"/>
      <c r="BD39" s="28">
        <f t="shared" si="16"/>
        <v>0</v>
      </c>
      <c r="BE39" s="22"/>
      <c r="BF39" s="29">
        <f t="shared" si="17"/>
        <v>0</v>
      </c>
      <c r="BG39" s="24">
        <v>8</v>
      </c>
      <c r="BH39" s="29">
        <f t="shared" si="18"/>
        <v>88.888888888888886</v>
      </c>
      <c r="BI39" s="30">
        <f t="shared" si="19"/>
        <v>8</v>
      </c>
      <c r="BJ39" s="29">
        <f t="shared" si="20"/>
        <v>88.888888888888886</v>
      </c>
      <c r="BK39" s="24">
        <v>1</v>
      </c>
      <c r="BL39" s="19">
        <f t="shared" si="21"/>
        <v>11.111111111111111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52</v>
      </c>
      <c r="BY39" s="4"/>
    </row>
    <row r="40" spans="1:77" ht="14.25" customHeight="1">
      <c r="A40" s="175"/>
      <c r="B40" s="175"/>
      <c r="C40" s="32" t="s">
        <v>91</v>
      </c>
      <c r="D40" s="24">
        <v>6</v>
      </c>
      <c r="E40" s="27">
        <v>12</v>
      </c>
      <c r="F40" s="24">
        <v>0</v>
      </c>
      <c r="G40" s="19">
        <f t="shared" si="0"/>
        <v>0</v>
      </c>
      <c r="H40" s="24"/>
      <c r="I40" s="21" t="e">
        <f t="shared" si="1"/>
        <v>#DIV/0!</v>
      </c>
      <c r="J40" s="24"/>
      <c r="K40" s="23" t="e">
        <f t="shared" si="2"/>
        <v>#DIV/0!</v>
      </c>
      <c r="L40" s="24">
        <v>0</v>
      </c>
      <c r="M40" s="24"/>
      <c r="N40" s="24">
        <v>6</v>
      </c>
      <c r="O40" s="19">
        <f t="shared" si="3"/>
        <v>100</v>
      </c>
      <c r="P40" s="24">
        <v>0</v>
      </c>
      <c r="Q40" s="19">
        <f t="shared" si="4"/>
        <v>0</v>
      </c>
      <c r="R40" s="24"/>
      <c r="S40" s="19">
        <f t="shared" si="5"/>
        <v>0</v>
      </c>
      <c r="T40" s="24"/>
      <c r="U40" s="19" t="e">
        <f t="shared" si="6"/>
        <v>#DIV/0!</v>
      </c>
      <c r="V40" s="24"/>
      <c r="W40" s="19">
        <f t="shared" si="7"/>
        <v>0</v>
      </c>
      <c r="X40" s="24"/>
      <c r="Y40" s="19" t="e">
        <f t="shared" si="8"/>
        <v>#DIV/0!</v>
      </c>
      <c r="Z40" s="24"/>
      <c r="AA40" s="19">
        <f t="shared" si="9"/>
        <v>0</v>
      </c>
      <c r="AB40" s="24"/>
      <c r="AC40" s="19" t="e">
        <f t="shared" si="10"/>
        <v>#DIV/0!</v>
      </c>
      <c r="AD40" s="24"/>
      <c r="AE40" s="19">
        <f t="shared" si="11"/>
        <v>0</v>
      </c>
      <c r="AF40" s="24"/>
      <c r="AG40" s="19" t="e">
        <f t="shared" si="12"/>
        <v>#DIV/0!</v>
      </c>
      <c r="AH40" s="24"/>
      <c r="AI40" s="19">
        <f t="shared" si="13"/>
        <v>0</v>
      </c>
      <c r="AJ40" s="24"/>
      <c r="AK40" s="19" t="e">
        <f t="shared" si="14"/>
        <v>#DIV/0!</v>
      </c>
      <c r="AL40" s="24"/>
      <c r="AM40" s="24">
        <v>2</v>
      </c>
      <c r="AN40" s="24"/>
      <c r="AO40" s="24"/>
      <c r="AP40" s="24"/>
      <c r="AQ40" s="24"/>
      <c r="AR40" s="24">
        <v>1</v>
      </c>
      <c r="AS40" s="24"/>
      <c r="AT40" s="24"/>
      <c r="AU40" s="24"/>
      <c r="AV40" s="24"/>
      <c r="AW40" s="24"/>
      <c r="AX40" s="24"/>
      <c r="AY40" s="24"/>
      <c r="AZ40" s="24">
        <v>2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2</v>
      </c>
      <c r="BH40" s="29">
        <f t="shared" si="18"/>
        <v>100</v>
      </c>
      <c r="BI40" s="30">
        <f t="shared" si="19"/>
        <v>2</v>
      </c>
      <c r="BJ40" s="29">
        <f t="shared" si="20"/>
        <v>100</v>
      </c>
      <c r="BK40" s="24"/>
      <c r="BL40" s="19">
        <f t="shared" si="21"/>
        <v>0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49</v>
      </c>
      <c r="E41" s="36">
        <f t="shared" si="45"/>
        <v>73</v>
      </c>
      <c r="F41" s="36">
        <f t="shared" si="45"/>
        <v>27</v>
      </c>
      <c r="G41" s="19">
        <f t="shared" si="0"/>
        <v>55.102040816326522</v>
      </c>
      <c r="H41" s="36">
        <f>SUM(H37:H40)</f>
        <v>4</v>
      </c>
      <c r="I41" s="21">
        <f t="shared" si="1"/>
        <v>14.814814814814813</v>
      </c>
      <c r="J41" s="36">
        <f>SUM(J37:J40)</f>
        <v>4</v>
      </c>
      <c r="K41" s="23">
        <f t="shared" si="2"/>
        <v>14.814814814814813</v>
      </c>
      <c r="L41" s="36">
        <f t="shared" ref="L41:N41" si="46">SUM(L37:L40)</f>
        <v>3</v>
      </c>
      <c r="M41" s="36">
        <f t="shared" si="46"/>
        <v>0</v>
      </c>
      <c r="N41" s="36">
        <f t="shared" si="46"/>
        <v>45</v>
      </c>
      <c r="O41" s="19">
        <f t="shared" si="3"/>
        <v>91.83673469387756</v>
      </c>
      <c r="P41" s="36">
        <f>SUM(P37:P40)</f>
        <v>4</v>
      </c>
      <c r="Q41" s="19">
        <f t="shared" si="4"/>
        <v>8.8888888888888893</v>
      </c>
      <c r="R41" s="36">
        <f>SUM(R37:R40)</f>
        <v>29</v>
      </c>
      <c r="S41" s="19">
        <f t="shared" si="5"/>
        <v>59.183673469387756</v>
      </c>
      <c r="T41" s="36">
        <f>SUM(T37:T40)</f>
        <v>2</v>
      </c>
      <c r="U41" s="19">
        <f t="shared" si="6"/>
        <v>6.8965517241379306</v>
      </c>
      <c r="V41" s="36">
        <f>SUM(V37:V40)</f>
        <v>29</v>
      </c>
      <c r="W41" s="19">
        <f t="shared" si="7"/>
        <v>59.183673469387756</v>
      </c>
      <c r="X41" s="36">
        <f>SUM(X37:X40)</f>
        <v>0</v>
      </c>
      <c r="Y41" s="19">
        <f t="shared" si="8"/>
        <v>0</v>
      </c>
      <c r="Z41" s="36">
        <f>SUM(Z37:Z40)</f>
        <v>29</v>
      </c>
      <c r="AA41" s="19">
        <f t="shared" si="9"/>
        <v>59.183673469387756</v>
      </c>
      <c r="AB41" s="36">
        <f>SUM(AB37:AB40)</f>
        <v>0</v>
      </c>
      <c r="AC41" s="19">
        <f t="shared" si="10"/>
        <v>0</v>
      </c>
      <c r="AD41" s="36">
        <f>SUM(AD37:AD40)</f>
        <v>29</v>
      </c>
      <c r="AE41" s="19">
        <f t="shared" si="11"/>
        <v>59.183673469387756</v>
      </c>
      <c r="AF41" s="36">
        <f>SUM(AF37:AF40)</f>
        <v>0</v>
      </c>
      <c r="AG41" s="19">
        <f t="shared" si="12"/>
        <v>0</v>
      </c>
      <c r="AH41" s="36">
        <f>SUM(AH37:AH40)</f>
        <v>29</v>
      </c>
      <c r="AI41" s="19">
        <f t="shared" si="13"/>
        <v>59.183673469387756</v>
      </c>
      <c r="AJ41" s="36">
        <f>SUM(AJ37:AJ40)</f>
        <v>0</v>
      </c>
      <c r="AK41" s="19">
        <f t="shared" si="14"/>
        <v>0</v>
      </c>
      <c r="AL41" s="36">
        <f t="shared" ref="AL41:BA41" si="47">SUM(AL37:AL40)</f>
        <v>0</v>
      </c>
      <c r="AM41" s="36">
        <f t="shared" si="47"/>
        <v>2</v>
      </c>
      <c r="AN41" s="36">
        <f t="shared" si="47"/>
        <v>1</v>
      </c>
      <c r="AO41" s="36">
        <f t="shared" si="47"/>
        <v>0</v>
      </c>
      <c r="AP41" s="36">
        <f t="shared" si="47"/>
        <v>0</v>
      </c>
      <c r="AQ41" s="36">
        <f t="shared" si="47"/>
        <v>0</v>
      </c>
      <c r="AR41" s="36">
        <f t="shared" si="47"/>
        <v>3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f t="shared" si="47"/>
        <v>0</v>
      </c>
      <c r="AW41" s="36">
        <f t="shared" si="47"/>
        <v>0</v>
      </c>
      <c r="AX41" s="36">
        <f t="shared" si="47"/>
        <v>1</v>
      </c>
      <c r="AY41" s="36">
        <f t="shared" si="47"/>
        <v>3</v>
      </c>
      <c r="AZ41" s="36">
        <f t="shared" si="47"/>
        <v>52</v>
      </c>
      <c r="BA41" s="36">
        <f t="shared" si="47"/>
        <v>1</v>
      </c>
      <c r="BB41" s="28">
        <f t="shared" si="15"/>
        <v>1.9230769230769231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39</v>
      </c>
      <c r="BH41" s="29">
        <f t="shared" si="18"/>
        <v>75</v>
      </c>
      <c r="BI41" s="30">
        <f t="shared" si="19"/>
        <v>40</v>
      </c>
      <c r="BJ41" s="29">
        <f t="shared" si="20"/>
        <v>76.923076923076934</v>
      </c>
      <c r="BK41" s="36">
        <f>SUM(BK37:BK40)</f>
        <v>12</v>
      </c>
      <c r="BL41" s="19">
        <f t="shared" si="21"/>
        <v>23.076923076923077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98">
        <v>8</v>
      </c>
      <c r="B42" s="199" t="s">
        <v>92</v>
      </c>
      <c r="C42" s="32" t="s">
        <v>93</v>
      </c>
      <c r="D42" s="24">
        <v>18</v>
      </c>
      <c r="E42" s="27">
        <v>31</v>
      </c>
      <c r="F42" s="24">
        <v>18</v>
      </c>
      <c r="G42" s="19">
        <f t="shared" si="0"/>
        <v>100</v>
      </c>
      <c r="H42" s="24">
        <v>2</v>
      </c>
      <c r="I42" s="21">
        <f t="shared" si="1"/>
        <v>11.111111111111111</v>
      </c>
      <c r="J42" s="24">
        <v>0</v>
      </c>
      <c r="K42" s="23">
        <f t="shared" si="2"/>
        <v>0</v>
      </c>
      <c r="L42" s="24">
        <v>1</v>
      </c>
      <c r="M42" s="24">
        <v>0</v>
      </c>
      <c r="N42" s="24">
        <v>18</v>
      </c>
      <c r="O42" s="19">
        <f t="shared" si="3"/>
        <v>100</v>
      </c>
      <c r="P42" s="24">
        <v>4</v>
      </c>
      <c r="Q42" s="19">
        <f t="shared" si="4"/>
        <v>22.222222222222221</v>
      </c>
      <c r="R42" s="24">
        <v>18</v>
      </c>
      <c r="S42" s="19">
        <f t="shared" si="5"/>
        <v>100</v>
      </c>
      <c r="T42" s="24">
        <v>1</v>
      </c>
      <c r="U42" s="19">
        <f t="shared" si="6"/>
        <v>5.5555555555555554</v>
      </c>
      <c r="V42" s="24">
        <v>18</v>
      </c>
      <c r="W42" s="19">
        <f t="shared" si="7"/>
        <v>100</v>
      </c>
      <c r="X42" s="24">
        <v>0</v>
      </c>
      <c r="Y42" s="19">
        <f t="shared" si="8"/>
        <v>0</v>
      </c>
      <c r="Z42" s="24">
        <v>18</v>
      </c>
      <c r="AA42" s="19">
        <f t="shared" si="9"/>
        <v>100</v>
      </c>
      <c r="AB42" s="24">
        <v>0</v>
      </c>
      <c r="AC42" s="19">
        <f t="shared" si="10"/>
        <v>0</v>
      </c>
      <c r="AD42" s="24">
        <v>18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18</v>
      </c>
      <c r="AI42" s="19">
        <f t="shared" si="13"/>
        <v>100</v>
      </c>
      <c r="AJ42" s="24">
        <v>0</v>
      </c>
      <c r="AK42" s="19">
        <f t="shared" si="14"/>
        <v>0</v>
      </c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>
        <v>2</v>
      </c>
      <c r="AZ42" s="24">
        <v>18</v>
      </c>
      <c r="BA42" s="24">
        <v>7</v>
      </c>
      <c r="BB42" s="28">
        <f t="shared" si="15"/>
        <v>38.888888888888893</v>
      </c>
      <c r="BC42" s="24"/>
      <c r="BD42" s="28">
        <f t="shared" si="16"/>
        <v>0</v>
      </c>
      <c r="BE42" s="22"/>
      <c r="BF42" s="29">
        <f t="shared" si="17"/>
        <v>0</v>
      </c>
      <c r="BG42" s="24">
        <v>8</v>
      </c>
      <c r="BH42" s="29">
        <f t="shared" si="18"/>
        <v>44.444444444444443</v>
      </c>
      <c r="BI42" s="30">
        <f t="shared" si="19"/>
        <v>15</v>
      </c>
      <c r="BJ42" s="29">
        <f t="shared" si="20"/>
        <v>83.333333333333343</v>
      </c>
      <c r="BK42" s="24">
        <v>3</v>
      </c>
      <c r="BL42" s="19">
        <f t="shared" si="21"/>
        <v>16.666666666666664</v>
      </c>
      <c r="BM42" s="24"/>
      <c r="BN42" s="19">
        <f t="shared" si="22"/>
        <v>0</v>
      </c>
      <c r="BO42" s="24"/>
      <c r="BP42" s="19">
        <f t="shared" si="23"/>
        <v>0</v>
      </c>
      <c r="BQ42" s="24"/>
      <c r="BR42" s="19">
        <f t="shared" si="24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14</v>
      </c>
      <c r="BY42" s="4"/>
    </row>
    <row r="43" spans="1:77" ht="14.25" customHeight="1">
      <c r="A43" s="174"/>
      <c r="B43" s="174"/>
      <c r="C43" s="32" t="s">
        <v>94</v>
      </c>
      <c r="D43" s="24">
        <v>5</v>
      </c>
      <c r="E43" s="27">
        <v>5</v>
      </c>
      <c r="F43" s="24">
        <v>5</v>
      </c>
      <c r="G43" s="19">
        <f t="shared" si="0"/>
        <v>100</v>
      </c>
      <c r="H43" s="24">
        <v>1</v>
      </c>
      <c r="I43" s="21">
        <f t="shared" si="1"/>
        <v>20</v>
      </c>
      <c r="J43" s="24">
        <v>0</v>
      </c>
      <c r="K43" s="23">
        <f t="shared" si="2"/>
        <v>0</v>
      </c>
      <c r="L43" s="24">
        <v>0</v>
      </c>
      <c r="M43" s="24">
        <v>0</v>
      </c>
      <c r="N43" s="24">
        <v>5</v>
      </c>
      <c r="O43" s="19">
        <f t="shared" si="3"/>
        <v>100</v>
      </c>
      <c r="P43" s="24">
        <v>1</v>
      </c>
      <c r="Q43" s="19">
        <f t="shared" si="4"/>
        <v>20</v>
      </c>
      <c r="R43" s="24">
        <v>5</v>
      </c>
      <c r="S43" s="19">
        <f t="shared" si="5"/>
        <v>100</v>
      </c>
      <c r="T43" s="24">
        <v>0</v>
      </c>
      <c r="U43" s="19">
        <f t="shared" si="6"/>
        <v>0</v>
      </c>
      <c r="V43" s="24">
        <v>5</v>
      </c>
      <c r="W43" s="19">
        <f t="shared" si="7"/>
        <v>100</v>
      </c>
      <c r="X43" s="24">
        <v>0</v>
      </c>
      <c r="Y43" s="19">
        <f t="shared" si="8"/>
        <v>0</v>
      </c>
      <c r="Z43" s="24">
        <v>5</v>
      </c>
      <c r="AA43" s="19">
        <f t="shared" si="9"/>
        <v>100</v>
      </c>
      <c r="AB43" s="24">
        <v>0</v>
      </c>
      <c r="AC43" s="19">
        <f t="shared" si="10"/>
        <v>0</v>
      </c>
      <c r="AD43" s="24">
        <v>5</v>
      </c>
      <c r="AE43" s="19">
        <f t="shared" si="11"/>
        <v>100</v>
      </c>
      <c r="AF43" s="24">
        <v>0</v>
      </c>
      <c r="AG43" s="19">
        <f t="shared" si="12"/>
        <v>0</v>
      </c>
      <c r="AH43" s="24">
        <v>5</v>
      </c>
      <c r="AI43" s="19">
        <f t="shared" si="13"/>
        <v>100</v>
      </c>
      <c r="AJ43" s="24">
        <v>0</v>
      </c>
      <c r="AK43" s="19">
        <f t="shared" si="14"/>
        <v>0</v>
      </c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>
        <v>1</v>
      </c>
      <c r="AY43" s="24">
        <v>2</v>
      </c>
      <c r="AZ43" s="24">
        <v>15</v>
      </c>
      <c r="BA43" s="24">
        <v>5</v>
      </c>
      <c r="BB43" s="28">
        <f t="shared" si="15"/>
        <v>33.333333333333329</v>
      </c>
      <c r="BC43" s="24"/>
      <c r="BD43" s="28">
        <f t="shared" si="16"/>
        <v>0</v>
      </c>
      <c r="BE43" s="22"/>
      <c r="BF43" s="29">
        <f t="shared" si="17"/>
        <v>0</v>
      </c>
      <c r="BG43" s="24">
        <v>5</v>
      </c>
      <c r="BH43" s="29">
        <f t="shared" si="18"/>
        <v>33.333333333333329</v>
      </c>
      <c r="BI43" s="30">
        <f t="shared" si="19"/>
        <v>10</v>
      </c>
      <c r="BJ43" s="29">
        <f t="shared" si="20"/>
        <v>66.666666666666657</v>
      </c>
      <c r="BK43" s="24">
        <v>5</v>
      </c>
      <c r="BL43" s="19">
        <f t="shared" si="21"/>
        <v>33.333333333333329</v>
      </c>
      <c r="BM43" s="24"/>
      <c r="BN43" s="19">
        <f t="shared" si="22"/>
        <v>0</v>
      </c>
      <c r="BO43" s="24"/>
      <c r="BP43" s="19">
        <f t="shared" si="23"/>
        <v>0</v>
      </c>
      <c r="BQ43" s="24"/>
      <c r="BR43" s="19">
        <f t="shared" si="24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64</v>
      </c>
      <c r="BY43" s="4"/>
    </row>
    <row r="44" spans="1:77" ht="14.25" customHeight="1">
      <c r="A44" s="174"/>
      <c r="B44" s="174"/>
      <c r="C44" s="32" t="s">
        <v>95</v>
      </c>
      <c r="D44" s="24">
        <v>5</v>
      </c>
      <c r="E44" s="27">
        <v>5</v>
      </c>
      <c r="F44" s="24">
        <v>5</v>
      </c>
      <c r="G44" s="19">
        <f t="shared" si="0"/>
        <v>100</v>
      </c>
      <c r="H44" s="24">
        <v>2</v>
      </c>
      <c r="I44" s="21">
        <f t="shared" si="1"/>
        <v>40</v>
      </c>
      <c r="J44" s="24">
        <v>0</v>
      </c>
      <c r="K44" s="23">
        <f t="shared" si="2"/>
        <v>0</v>
      </c>
      <c r="L44" s="24">
        <v>1</v>
      </c>
      <c r="M44" s="24">
        <v>0</v>
      </c>
      <c r="N44" s="24">
        <v>5</v>
      </c>
      <c r="O44" s="19">
        <f t="shared" si="3"/>
        <v>100</v>
      </c>
      <c r="P44" s="24">
        <v>1</v>
      </c>
      <c r="Q44" s="19">
        <f t="shared" si="4"/>
        <v>20</v>
      </c>
      <c r="R44" s="24">
        <v>5</v>
      </c>
      <c r="S44" s="19">
        <f t="shared" si="5"/>
        <v>100</v>
      </c>
      <c r="T44" s="24">
        <v>0</v>
      </c>
      <c r="U44" s="19">
        <f t="shared" si="6"/>
        <v>0</v>
      </c>
      <c r="V44" s="24">
        <v>5</v>
      </c>
      <c r="W44" s="19">
        <f t="shared" si="7"/>
        <v>100</v>
      </c>
      <c r="X44" s="24">
        <v>0</v>
      </c>
      <c r="Y44" s="19">
        <f t="shared" si="8"/>
        <v>0</v>
      </c>
      <c r="Z44" s="24">
        <v>5</v>
      </c>
      <c r="AA44" s="19">
        <f t="shared" si="9"/>
        <v>100</v>
      </c>
      <c r="AB44" s="24">
        <v>0</v>
      </c>
      <c r="AC44" s="19">
        <f t="shared" si="10"/>
        <v>0</v>
      </c>
      <c r="AD44" s="24">
        <v>5</v>
      </c>
      <c r="AE44" s="19">
        <f t="shared" si="11"/>
        <v>100</v>
      </c>
      <c r="AF44" s="24">
        <v>0</v>
      </c>
      <c r="AG44" s="19">
        <f t="shared" si="12"/>
        <v>0</v>
      </c>
      <c r="AH44" s="24">
        <v>5</v>
      </c>
      <c r="AI44" s="19">
        <f t="shared" si="13"/>
        <v>100</v>
      </c>
      <c r="AJ44" s="24">
        <v>0</v>
      </c>
      <c r="AK44" s="19">
        <f t="shared" si="14"/>
        <v>0</v>
      </c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>
        <v>1</v>
      </c>
      <c r="AY44" s="24">
        <v>2</v>
      </c>
      <c r="AZ44" s="24">
        <v>18</v>
      </c>
      <c r="BA44" s="24">
        <v>6</v>
      </c>
      <c r="BB44" s="28">
        <f t="shared" si="15"/>
        <v>33.333333333333329</v>
      </c>
      <c r="BC44" s="24"/>
      <c r="BD44" s="28">
        <f t="shared" si="16"/>
        <v>0</v>
      </c>
      <c r="BE44" s="22"/>
      <c r="BF44" s="29">
        <f t="shared" si="17"/>
        <v>0</v>
      </c>
      <c r="BG44" s="24">
        <v>6</v>
      </c>
      <c r="BH44" s="29">
        <f t="shared" si="18"/>
        <v>33.333333333333329</v>
      </c>
      <c r="BI44" s="30">
        <f t="shared" si="19"/>
        <v>12</v>
      </c>
      <c r="BJ44" s="29">
        <f t="shared" si="20"/>
        <v>66.666666666666657</v>
      </c>
      <c r="BK44" s="24">
        <v>6</v>
      </c>
      <c r="BL44" s="19">
        <f t="shared" si="21"/>
        <v>33.333333333333329</v>
      </c>
      <c r="BM44" s="24"/>
      <c r="BN44" s="19">
        <f t="shared" si="22"/>
        <v>0</v>
      </c>
      <c r="BO44" s="24"/>
      <c r="BP44" s="19">
        <f t="shared" si="23"/>
        <v>0</v>
      </c>
      <c r="BQ44" s="24"/>
      <c r="BR44" s="19">
        <f t="shared" si="24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64</v>
      </c>
      <c r="BY44" s="4"/>
    </row>
    <row r="45" spans="1:77" ht="14.25" customHeight="1">
      <c r="A45" s="175"/>
      <c r="B45" s="175"/>
      <c r="C45" s="32" t="s">
        <v>96</v>
      </c>
      <c r="D45" s="24">
        <v>20</v>
      </c>
      <c r="E45" s="27">
        <v>17</v>
      </c>
      <c r="F45" s="24">
        <v>20</v>
      </c>
      <c r="G45" s="19">
        <f t="shared" si="0"/>
        <v>100</v>
      </c>
      <c r="H45" s="24">
        <v>1</v>
      </c>
      <c r="I45" s="21">
        <f t="shared" si="1"/>
        <v>5</v>
      </c>
      <c r="J45" s="24">
        <v>0</v>
      </c>
      <c r="K45" s="23">
        <f t="shared" si="2"/>
        <v>0</v>
      </c>
      <c r="L45" s="24">
        <v>0</v>
      </c>
      <c r="M45" s="24">
        <v>0</v>
      </c>
      <c r="N45" s="24">
        <v>20</v>
      </c>
      <c r="O45" s="19">
        <f t="shared" si="3"/>
        <v>100</v>
      </c>
      <c r="P45" s="24">
        <v>3</v>
      </c>
      <c r="Q45" s="19">
        <f t="shared" si="4"/>
        <v>15</v>
      </c>
      <c r="R45" s="24">
        <v>20</v>
      </c>
      <c r="S45" s="19">
        <f t="shared" si="5"/>
        <v>100</v>
      </c>
      <c r="T45" s="24">
        <v>1</v>
      </c>
      <c r="U45" s="19">
        <f t="shared" si="6"/>
        <v>5</v>
      </c>
      <c r="V45" s="24">
        <v>20</v>
      </c>
      <c r="W45" s="19">
        <f t="shared" si="7"/>
        <v>100</v>
      </c>
      <c r="X45" s="24">
        <v>1</v>
      </c>
      <c r="Y45" s="19">
        <f t="shared" si="8"/>
        <v>5</v>
      </c>
      <c r="Z45" s="24">
        <v>20</v>
      </c>
      <c r="AA45" s="19">
        <f t="shared" si="9"/>
        <v>100</v>
      </c>
      <c r="AB45" s="24">
        <v>0</v>
      </c>
      <c r="AC45" s="19">
        <f t="shared" si="10"/>
        <v>0</v>
      </c>
      <c r="AD45" s="24">
        <v>20</v>
      </c>
      <c r="AE45" s="19">
        <f t="shared" si="11"/>
        <v>100</v>
      </c>
      <c r="AF45" s="24">
        <v>0</v>
      </c>
      <c r="AG45" s="19">
        <f t="shared" si="12"/>
        <v>0</v>
      </c>
      <c r="AH45" s="24">
        <v>20</v>
      </c>
      <c r="AI45" s="19">
        <f t="shared" si="13"/>
        <v>100</v>
      </c>
      <c r="AJ45" s="24">
        <v>0</v>
      </c>
      <c r="AK45" s="19">
        <f t="shared" si="14"/>
        <v>0</v>
      </c>
      <c r="AL45" s="24">
        <v>3</v>
      </c>
      <c r="AM45" s="24">
        <v>2</v>
      </c>
      <c r="AN45" s="24">
        <v>1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/>
      <c r="AY45" s="24"/>
      <c r="AZ45" s="24">
        <v>13</v>
      </c>
      <c r="BA45" s="24">
        <v>3</v>
      </c>
      <c r="BB45" s="28">
        <f t="shared" si="15"/>
        <v>23.076923076923077</v>
      </c>
      <c r="BC45" s="24">
        <v>0</v>
      </c>
      <c r="BD45" s="28">
        <f t="shared" si="16"/>
        <v>0</v>
      </c>
      <c r="BE45" s="22">
        <v>0</v>
      </c>
      <c r="BF45" s="29">
        <f t="shared" si="17"/>
        <v>0</v>
      </c>
      <c r="BG45" s="24">
        <v>6</v>
      </c>
      <c r="BH45" s="29">
        <f t="shared" si="18"/>
        <v>46.153846153846153</v>
      </c>
      <c r="BI45" s="30">
        <f t="shared" si="19"/>
        <v>9</v>
      </c>
      <c r="BJ45" s="29">
        <f t="shared" si="20"/>
        <v>69.230769230769226</v>
      </c>
      <c r="BK45" s="24">
        <v>4</v>
      </c>
      <c r="BL45" s="19">
        <f t="shared" si="21"/>
        <v>30.76923076923077</v>
      </c>
      <c r="BM45" s="24">
        <v>0</v>
      </c>
      <c r="BN45" s="19">
        <f t="shared" si="22"/>
        <v>0</v>
      </c>
      <c r="BO45" s="24">
        <v>0</v>
      </c>
      <c r="BP45" s="19">
        <f t="shared" si="23"/>
        <v>0</v>
      </c>
      <c r="BQ45" s="24">
        <v>0</v>
      </c>
      <c r="BR45" s="19">
        <f t="shared" si="24"/>
        <v>0</v>
      </c>
      <c r="BS45" s="24">
        <v>0</v>
      </c>
      <c r="BT45" s="19">
        <f t="shared" si="25"/>
        <v>0</v>
      </c>
      <c r="BU45" s="24"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8">SUM(D42:D45)</f>
        <v>48</v>
      </c>
      <c r="E46" s="36">
        <f t="shared" si="48"/>
        <v>58</v>
      </c>
      <c r="F46" s="36">
        <f t="shared" si="48"/>
        <v>48</v>
      </c>
      <c r="G46" s="19">
        <f t="shared" si="0"/>
        <v>100</v>
      </c>
      <c r="H46" s="36">
        <f>SUM(H42:H45)</f>
        <v>6</v>
      </c>
      <c r="I46" s="21">
        <f t="shared" si="1"/>
        <v>12.5</v>
      </c>
      <c r="J46" s="36">
        <f>SUM(J42:J45)</f>
        <v>0</v>
      </c>
      <c r="K46" s="23">
        <f t="shared" si="2"/>
        <v>0</v>
      </c>
      <c r="L46" s="36">
        <f t="shared" ref="L46:N46" si="49">SUM(L42:L45)</f>
        <v>2</v>
      </c>
      <c r="M46" s="36">
        <f t="shared" si="49"/>
        <v>0</v>
      </c>
      <c r="N46" s="36">
        <f t="shared" si="49"/>
        <v>48</v>
      </c>
      <c r="O46" s="19">
        <f t="shared" si="3"/>
        <v>100</v>
      </c>
      <c r="P46" s="36">
        <f>SUM(P42:P45)</f>
        <v>9</v>
      </c>
      <c r="Q46" s="19">
        <f t="shared" si="4"/>
        <v>18.75</v>
      </c>
      <c r="R46" s="36">
        <f>SUM(R42:R45)</f>
        <v>48</v>
      </c>
      <c r="S46" s="19">
        <f t="shared" si="5"/>
        <v>100</v>
      </c>
      <c r="T46" s="36">
        <f>SUM(T42:T45)</f>
        <v>2</v>
      </c>
      <c r="U46" s="19">
        <f t="shared" si="6"/>
        <v>4.1666666666666661</v>
      </c>
      <c r="V46" s="36">
        <f>SUM(V42:V45)</f>
        <v>48</v>
      </c>
      <c r="W46" s="19">
        <f t="shared" si="7"/>
        <v>100</v>
      </c>
      <c r="X46" s="36">
        <f>SUM(X42:X45)</f>
        <v>1</v>
      </c>
      <c r="Y46" s="19">
        <f t="shared" si="8"/>
        <v>2.083333333333333</v>
      </c>
      <c r="Z46" s="36">
        <f>SUM(Z42:Z45)</f>
        <v>48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48</v>
      </c>
      <c r="AE46" s="19">
        <f t="shared" si="11"/>
        <v>100</v>
      </c>
      <c r="AF46" s="36">
        <f>SUM(AF42:AF45)</f>
        <v>0</v>
      </c>
      <c r="AG46" s="19">
        <f t="shared" si="12"/>
        <v>0</v>
      </c>
      <c r="AH46" s="36">
        <f>SUM(AH42:AH45)</f>
        <v>48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0">SUM(AL42:AL45)</f>
        <v>3</v>
      </c>
      <c r="AM46" s="36">
        <f t="shared" si="50"/>
        <v>2</v>
      </c>
      <c r="AN46" s="36">
        <f t="shared" si="50"/>
        <v>1</v>
      </c>
      <c r="AO46" s="36">
        <f t="shared" si="50"/>
        <v>0</v>
      </c>
      <c r="AP46" s="36">
        <f t="shared" si="50"/>
        <v>0</v>
      </c>
      <c r="AQ46" s="36">
        <f t="shared" si="50"/>
        <v>0</v>
      </c>
      <c r="AR46" s="36">
        <f t="shared" si="50"/>
        <v>0</v>
      </c>
      <c r="AS46" s="36">
        <f t="shared" si="50"/>
        <v>0</v>
      </c>
      <c r="AT46" s="36">
        <f t="shared" si="50"/>
        <v>0</v>
      </c>
      <c r="AU46" s="36">
        <f t="shared" si="50"/>
        <v>0</v>
      </c>
      <c r="AV46" s="36">
        <f t="shared" si="50"/>
        <v>0</v>
      </c>
      <c r="AW46" s="36">
        <f t="shared" si="50"/>
        <v>0</v>
      </c>
      <c r="AX46" s="36">
        <f t="shared" si="50"/>
        <v>2</v>
      </c>
      <c r="AY46" s="36">
        <f t="shared" si="50"/>
        <v>6</v>
      </c>
      <c r="AZ46" s="36">
        <f t="shared" si="50"/>
        <v>64</v>
      </c>
      <c r="BA46" s="36">
        <f t="shared" si="50"/>
        <v>21</v>
      </c>
      <c r="BB46" s="28">
        <f t="shared" si="15"/>
        <v>32.8125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25</v>
      </c>
      <c r="BH46" s="29">
        <f t="shared" si="18"/>
        <v>39.0625</v>
      </c>
      <c r="BI46" s="30">
        <f t="shared" si="19"/>
        <v>46</v>
      </c>
      <c r="BJ46" s="29">
        <f t="shared" si="20"/>
        <v>71.875</v>
      </c>
      <c r="BK46" s="36">
        <f>SUM(BK42:BK45)</f>
        <v>18</v>
      </c>
      <c r="BL46" s="19">
        <f t="shared" si="21"/>
        <v>28.125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98">
        <v>9</v>
      </c>
      <c r="B47" s="199" t="s">
        <v>97</v>
      </c>
      <c r="C47" s="32" t="s">
        <v>98</v>
      </c>
      <c r="D47" s="24">
        <v>8</v>
      </c>
      <c r="E47" s="27">
        <v>10</v>
      </c>
      <c r="F47" s="24">
        <v>8</v>
      </c>
      <c r="G47" s="19">
        <f t="shared" si="0"/>
        <v>100</v>
      </c>
      <c r="H47" s="54">
        <v>5</v>
      </c>
      <c r="I47" s="21">
        <f t="shared" ref="I47:I50" si="51">(H47/D47*100)</f>
        <v>62.5</v>
      </c>
      <c r="J47" s="54">
        <v>1</v>
      </c>
      <c r="K47" s="21">
        <f t="shared" ref="K47:K48" si="52">(J47/D47*100)</f>
        <v>12.5</v>
      </c>
      <c r="L47" s="24">
        <v>4</v>
      </c>
      <c r="M47" s="24"/>
      <c r="N47" s="54">
        <v>8</v>
      </c>
      <c r="O47" s="19">
        <f t="shared" si="3"/>
        <v>100</v>
      </c>
      <c r="P47" s="54">
        <v>2</v>
      </c>
      <c r="Q47" s="19">
        <f t="shared" ref="Q47:Q48" si="53">(P47/D47*100)</f>
        <v>25</v>
      </c>
      <c r="R47" s="54">
        <f t="shared" ref="R47:R50" si="54">F47</f>
        <v>8</v>
      </c>
      <c r="S47" s="19">
        <f t="shared" si="5"/>
        <v>100</v>
      </c>
      <c r="T47" s="54">
        <v>1</v>
      </c>
      <c r="U47" s="19">
        <f t="shared" ref="U47:U50" si="55">(T47/D47*100)</f>
        <v>12.5</v>
      </c>
      <c r="V47" s="54">
        <f t="shared" ref="V47:V50" si="56">R47</f>
        <v>8</v>
      </c>
      <c r="W47" s="19">
        <f t="shared" si="7"/>
        <v>100</v>
      </c>
      <c r="X47" s="54">
        <v>0</v>
      </c>
      <c r="Y47" s="19">
        <f t="shared" ref="Y47:Y50" si="57">(X47/D47*100)</f>
        <v>0</v>
      </c>
      <c r="Z47" s="54">
        <f t="shared" ref="Z47:Z50" si="58">V47</f>
        <v>8</v>
      </c>
      <c r="AA47" s="19">
        <f t="shared" si="9"/>
        <v>100</v>
      </c>
      <c r="AB47" s="54">
        <v>0</v>
      </c>
      <c r="AC47" s="19">
        <f t="shared" ref="AC47:AC50" si="59">(AB47/D47*100)</f>
        <v>0</v>
      </c>
      <c r="AD47" s="54">
        <f t="shared" ref="AD47:AD50" si="60">Z47</f>
        <v>8</v>
      </c>
      <c r="AE47" s="19">
        <f t="shared" si="11"/>
        <v>100</v>
      </c>
      <c r="AF47" s="54">
        <v>0</v>
      </c>
      <c r="AG47" s="19">
        <f t="shared" ref="AG47:AG50" si="61">(AF47/D47*100)</f>
        <v>0</v>
      </c>
      <c r="AH47" s="54">
        <f t="shared" ref="AH47:AH50" si="62">AD47</f>
        <v>8</v>
      </c>
      <c r="AI47" s="19">
        <f t="shared" si="13"/>
        <v>100</v>
      </c>
      <c r="AJ47" s="54">
        <v>0</v>
      </c>
      <c r="AK47" s="19">
        <f t="shared" ref="AK47:AK50" si="63">(AJ47/D47*100)</f>
        <v>0</v>
      </c>
      <c r="AL47" s="24"/>
      <c r="AM47" s="24">
        <v>1</v>
      </c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>
        <v>1</v>
      </c>
      <c r="AY47" s="24">
        <v>3</v>
      </c>
      <c r="AZ47" s="24">
        <v>10</v>
      </c>
      <c r="BA47" s="24">
        <v>4</v>
      </c>
      <c r="BB47" s="28">
        <f t="shared" si="15"/>
        <v>40</v>
      </c>
      <c r="BC47" s="24"/>
      <c r="BD47" s="28">
        <f t="shared" si="16"/>
        <v>0</v>
      </c>
      <c r="BE47" s="22"/>
      <c r="BF47" s="29">
        <f t="shared" si="17"/>
        <v>0</v>
      </c>
      <c r="BG47" s="24">
        <v>4</v>
      </c>
      <c r="BH47" s="29">
        <f t="shared" si="18"/>
        <v>40</v>
      </c>
      <c r="BI47" s="30">
        <f t="shared" si="19"/>
        <v>8</v>
      </c>
      <c r="BJ47" s="29">
        <f t="shared" si="20"/>
        <v>80</v>
      </c>
      <c r="BK47" s="24">
        <v>2</v>
      </c>
      <c r="BL47" s="19">
        <f t="shared" si="21"/>
        <v>20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19</v>
      </c>
      <c r="BY47" s="4"/>
    </row>
    <row r="48" spans="1:77" ht="14.25" customHeight="1">
      <c r="A48" s="174"/>
      <c r="B48" s="174"/>
      <c r="C48" s="32" t="s">
        <v>99</v>
      </c>
      <c r="D48" s="24">
        <v>17</v>
      </c>
      <c r="E48" s="27">
        <v>17</v>
      </c>
      <c r="F48" s="24">
        <v>11</v>
      </c>
      <c r="G48" s="19">
        <f t="shared" si="0"/>
        <v>64.705882352941174</v>
      </c>
      <c r="H48" s="54">
        <v>7</v>
      </c>
      <c r="I48" s="21">
        <f t="shared" si="51"/>
        <v>41.17647058823529</v>
      </c>
      <c r="J48" s="54">
        <v>1</v>
      </c>
      <c r="K48" s="21">
        <f t="shared" si="52"/>
        <v>5.8823529411764701</v>
      </c>
      <c r="L48" s="24">
        <v>8</v>
      </c>
      <c r="M48" s="24">
        <v>1</v>
      </c>
      <c r="N48" s="54">
        <v>17</v>
      </c>
      <c r="O48" s="19">
        <f t="shared" si="3"/>
        <v>100</v>
      </c>
      <c r="P48" s="54">
        <v>1</v>
      </c>
      <c r="Q48" s="19">
        <f t="shared" si="53"/>
        <v>5.8823529411764701</v>
      </c>
      <c r="R48" s="54">
        <f t="shared" si="54"/>
        <v>11</v>
      </c>
      <c r="S48" s="19">
        <f t="shared" si="5"/>
        <v>64.705882352941174</v>
      </c>
      <c r="T48" s="54">
        <v>0</v>
      </c>
      <c r="U48" s="19">
        <f t="shared" si="55"/>
        <v>0</v>
      </c>
      <c r="V48" s="54">
        <f t="shared" si="56"/>
        <v>11</v>
      </c>
      <c r="W48" s="19">
        <f t="shared" si="7"/>
        <v>64.705882352941174</v>
      </c>
      <c r="X48" s="54">
        <v>1</v>
      </c>
      <c r="Y48" s="19">
        <f t="shared" si="57"/>
        <v>5.8823529411764701</v>
      </c>
      <c r="Z48" s="54">
        <f t="shared" si="58"/>
        <v>11</v>
      </c>
      <c r="AA48" s="19">
        <f t="shared" si="9"/>
        <v>64.705882352941174</v>
      </c>
      <c r="AB48" s="54">
        <v>0</v>
      </c>
      <c r="AC48" s="19">
        <f t="shared" si="59"/>
        <v>0</v>
      </c>
      <c r="AD48" s="54">
        <f t="shared" si="60"/>
        <v>11</v>
      </c>
      <c r="AE48" s="19">
        <f t="shared" si="11"/>
        <v>64.705882352941174</v>
      </c>
      <c r="AF48" s="54">
        <v>0</v>
      </c>
      <c r="AG48" s="19">
        <f t="shared" si="61"/>
        <v>0</v>
      </c>
      <c r="AH48" s="54">
        <f t="shared" si="62"/>
        <v>11</v>
      </c>
      <c r="AI48" s="19">
        <f t="shared" si="13"/>
        <v>64.705882352941174</v>
      </c>
      <c r="AJ48" s="54">
        <v>0</v>
      </c>
      <c r="AK48" s="19">
        <f t="shared" si="63"/>
        <v>0</v>
      </c>
      <c r="AL48" s="24"/>
      <c r="AM48" s="24"/>
      <c r="AN48" s="24">
        <v>1</v>
      </c>
      <c r="AO48" s="24"/>
      <c r="AP48" s="24"/>
      <c r="AQ48" s="24"/>
      <c r="AR48" s="24"/>
      <c r="AS48" s="24">
        <v>1</v>
      </c>
      <c r="AT48" s="24"/>
      <c r="AU48" s="24"/>
      <c r="AV48" s="24"/>
      <c r="AW48" s="24">
        <v>1</v>
      </c>
      <c r="AX48" s="24">
        <v>4</v>
      </c>
      <c r="AY48" s="24"/>
      <c r="AZ48" s="24">
        <v>11</v>
      </c>
      <c r="BA48" s="24">
        <v>1</v>
      </c>
      <c r="BB48" s="28">
        <f t="shared" si="15"/>
        <v>9.0909090909090917</v>
      </c>
      <c r="BC48" s="24"/>
      <c r="BD48" s="28">
        <f t="shared" si="16"/>
        <v>0</v>
      </c>
      <c r="BE48" s="22"/>
      <c r="BF48" s="29">
        <f t="shared" si="17"/>
        <v>0</v>
      </c>
      <c r="BG48" s="24">
        <v>5</v>
      </c>
      <c r="BH48" s="29">
        <f t="shared" si="18"/>
        <v>45.454545454545453</v>
      </c>
      <c r="BI48" s="30">
        <f t="shared" si="19"/>
        <v>6</v>
      </c>
      <c r="BJ48" s="29">
        <f t="shared" si="20"/>
        <v>54.54545454545454</v>
      </c>
      <c r="BK48" s="24">
        <v>5</v>
      </c>
      <c r="BL48" s="19">
        <f t="shared" si="21"/>
        <v>45.454545454545453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34</v>
      </c>
      <c r="BY48" s="4"/>
    </row>
    <row r="49" spans="1:77" ht="14.25" customHeight="1">
      <c r="A49" s="174"/>
      <c r="B49" s="174"/>
      <c r="C49" s="32" t="s">
        <v>100</v>
      </c>
      <c r="D49" s="24">
        <v>17</v>
      </c>
      <c r="E49" s="27">
        <v>12</v>
      </c>
      <c r="F49" s="24">
        <v>8</v>
      </c>
      <c r="G49" s="19">
        <f t="shared" si="0"/>
        <v>47.058823529411761</v>
      </c>
      <c r="H49" s="54">
        <v>7</v>
      </c>
      <c r="I49" s="21">
        <f t="shared" si="51"/>
        <v>41.17647058823529</v>
      </c>
      <c r="J49" s="54"/>
      <c r="K49" s="21">
        <f t="shared" ref="K49:K85" si="64">(J49/F49*100)</f>
        <v>0</v>
      </c>
      <c r="L49" s="24">
        <v>4</v>
      </c>
      <c r="M49" s="24"/>
      <c r="N49" s="54">
        <v>17</v>
      </c>
      <c r="O49" s="19">
        <f t="shared" si="3"/>
        <v>100</v>
      </c>
      <c r="P49" s="54">
        <v>1</v>
      </c>
      <c r="Q49" s="19">
        <f t="shared" ref="Q49:Q85" si="65">(P49/N49*100)</f>
        <v>5.8823529411764701</v>
      </c>
      <c r="R49" s="54">
        <f t="shared" si="54"/>
        <v>8</v>
      </c>
      <c r="S49" s="19">
        <f t="shared" si="5"/>
        <v>47.058823529411761</v>
      </c>
      <c r="T49" s="54">
        <v>1</v>
      </c>
      <c r="U49" s="19">
        <f t="shared" si="55"/>
        <v>5.8823529411764701</v>
      </c>
      <c r="V49" s="54">
        <f t="shared" si="56"/>
        <v>8</v>
      </c>
      <c r="W49" s="19">
        <f t="shared" si="7"/>
        <v>47.058823529411761</v>
      </c>
      <c r="X49" s="54">
        <v>0</v>
      </c>
      <c r="Y49" s="19">
        <f t="shared" si="57"/>
        <v>0</v>
      </c>
      <c r="Z49" s="54">
        <f t="shared" si="58"/>
        <v>8</v>
      </c>
      <c r="AA49" s="19">
        <f t="shared" si="9"/>
        <v>47.058823529411761</v>
      </c>
      <c r="AB49" s="54">
        <v>0</v>
      </c>
      <c r="AC49" s="19">
        <f t="shared" si="59"/>
        <v>0</v>
      </c>
      <c r="AD49" s="54">
        <f t="shared" si="60"/>
        <v>8</v>
      </c>
      <c r="AE49" s="19">
        <f t="shared" si="11"/>
        <v>47.058823529411761</v>
      </c>
      <c r="AF49" s="54">
        <v>0</v>
      </c>
      <c r="AG49" s="19">
        <f t="shared" si="61"/>
        <v>0</v>
      </c>
      <c r="AH49" s="54">
        <f t="shared" si="62"/>
        <v>8</v>
      </c>
      <c r="AI49" s="19">
        <f t="shared" si="13"/>
        <v>47.058823529411761</v>
      </c>
      <c r="AJ49" s="54">
        <v>0</v>
      </c>
      <c r="AK49" s="19">
        <f t="shared" si="63"/>
        <v>0</v>
      </c>
      <c r="AL49" s="24"/>
      <c r="AM49" s="24">
        <v>1</v>
      </c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>
        <v>3</v>
      </c>
      <c r="AY49" s="24">
        <v>2</v>
      </c>
      <c r="AZ49" s="24">
        <v>8</v>
      </c>
      <c r="BA49" s="24">
        <v>1</v>
      </c>
      <c r="BB49" s="28">
        <f t="shared" si="15"/>
        <v>12.5</v>
      </c>
      <c r="BC49" s="24"/>
      <c r="BD49" s="28">
        <f t="shared" si="16"/>
        <v>0</v>
      </c>
      <c r="BE49" s="22"/>
      <c r="BF49" s="29">
        <f t="shared" si="17"/>
        <v>0</v>
      </c>
      <c r="BG49" s="24">
        <v>2</v>
      </c>
      <c r="BH49" s="29">
        <f t="shared" si="18"/>
        <v>25</v>
      </c>
      <c r="BI49" s="30">
        <f t="shared" si="19"/>
        <v>3</v>
      </c>
      <c r="BJ49" s="29">
        <f t="shared" si="20"/>
        <v>37.5</v>
      </c>
      <c r="BK49" s="24">
        <v>5</v>
      </c>
      <c r="BL49" s="19">
        <f t="shared" si="21"/>
        <v>62.5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34</v>
      </c>
      <c r="BY49" s="4"/>
    </row>
    <row r="50" spans="1:77" ht="14.25" customHeight="1">
      <c r="A50" s="175"/>
      <c r="B50" s="175"/>
      <c r="C50" s="32" t="s">
        <v>101</v>
      </c>
      <c r="D50" s="24">
        <v>5</v>
      </c>
      <c r="E50" s="27">
        <v>7</v>
      </c>
      <c r="F50" s="24">
        <v>1</v>
      </c>
      <c r="G50" s="19">
        <f t="shared" si="0"/>
        <v>20</v>
      </c>
      <c r="H50" s="54">
        <v>1</v>
      </c>
      <c r="I50" s="21">
        <f t="shared" si="51"/>
        <v>20</v>
      </c>
      <c r="J50" s="54"/>
      <c r="K50" s="21">
        <f t="shared" si="64"/>
        <v>0</v>
      </c>
      <c r="L50" s="24">
        <v>1</v>
      </c>
      <c r="M50" s="24">
        <v>1</v>
      </c>
      <c r="N50" s="54">
        <v>5</v>
      </c>
      <c r="O50" s="19">
        <f t="shared" si="3"/>
        <v>100</v>
      </c>
      <c r="P50" s="54">
        <v>0</v>
      </c>
      <c r="Q50" s="19">
        <f t="shared" si="65"/>
        <v>0</v>
      </c>
      <c r="R50" s="54">
        <f t="shared" si="54"/>
        <v>1</v>
      </c>
      <c r="S50" s="19">
        <f t="shared" si="5"/>
        <v>20</v>
      </c>
      <c r="T50" s="54">
        <v>0</v>
      </c>
      <c r="U50" s="19">
        <f t="shared" si="55"/>
        <v>0</v>
      </c>
      <c r="V50" s="54">
        <f t="shared" si="56"/>
        <v>1</v>
      </c>
      <c r="W50" s="19">
        <f t="shared" si="7"/>
        <v>20</v>
      </c>
      <c r="X50" s="54">
        <v>0</v>
      </c>
      <c r="Y50" s="19">
        <f t="shared" si="57"/>
        <v>0</v>
      </c>
      <c r="Z50" s="54">
        <f t="shared" si="58"/>
        <v>1</v>
      </c>
      <c r="AA50" s="19">
        <f t="shared" si="9"/>
        <v>20</v>
      </c>
      <c r="AB50" s="54">
        <v>0</v>
      </c>
      <c r="AC50" s="19">
        <f t="shared" si="59"/>
        <v>0</v>
      </c>
      <c r="AD50" s="54">
        <f t="shared" si="60"/>
        <v>1</v>
      </c>
      <c r="AE50" s="19">
        <f t="shared" si="11"/>
        <v>20</v>
      </c>
      <c r="AF50" s="54">
        <v>0</v>
      </c>
      <c r="AG50" s="19">
        <f t="shared" si="61"/>
        <v>0</v>
      </c>
      <c r="AH50" s="54">
        <f t="shared" si="62"/>
        <v>1</v>
      </c>
      <c r="AI50" s="19">
        <f t="shared" si="13"/>
        <v>20</v>
      </c>
      <c r="AJ50" s="54">
        <v>0</v>
      </c>
      <c r="AK50" s="19">
        <f t="shared" si="63"/>
        <v>0</v>
      </c>
      <c r="AL50" s="24"/>
      <c r="AM50" s="24"/>
      <c r="AN50" s="24"/>
      <c r="AO50" s="24"/>
      <c r="AP50" s="24"/>
      <c r="AQ50" s="24"/>
      <c r="AR50" s="24"/>
      <c r="AS50" s="24">
        <v>1</v>
      </c>
      <c r="AT50" s="24"/>
      <c r="AU50" s="24"/>
      <c r="AV50" s="24"/>
      <c r="AW50" s="24"/>
      <c r="AX50" s="24"/>
      <c r="AY50" s="24"/>
      <c r="AZ50" s="24">
        <v>5</v>
      </c>
      <c r="BA50" s="24">
        <v>0</v>
      </c>
      <c r="BB50" s="28">
        <f t="shared" si="15"/>
        <v>0</v>
      </c>
      <c r="BC50" s="24"/>
      <c r="BD50" s="28">
        <f t="shared" si="16"/>
        <v>0</v>
      </c>
      <c r="BE50" s="22"/>
      <c r="BF50" s="29">
        <f t="shared" si="17"/>
        <v>0</v>
      </c>
      <c r="BG50" s="24">
        <v>3</v>
      </c>
      <c r="BH50" s="29">
        <f t="shared" si="18"/>
        <v>60</v>
      </c>
      <c r="BI50" s="30">
        <f t="shared" si="19"/>
        <v>3</v>
      </c>
      <c r="BJ50" s="29">
        <f t="shared" si="20"/>
        <v>60</v>
      </c>
      <c r="BK50" s="24">
        <v>2</v>
      </c>
      <c r="BL50" s="19">
        <f t="shared" si="21"/>
        <v>40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6">SUM(D47:D50)</f>
        <v>47</v>
      </c>
      <c r="E51" s="36">
        <f t="shared" si="66"/>
        <v>46</v>
      </c>
      <c r="F51" s="36">
        <f t="shared" si="66"/>
        <v>28</v>
      </c>
      <c r="G51" s="19">
        <f t="shared" si="0"/>
        <v>59.574468085106382</v>
      </c>
      <c r="H51" s="36">
        <f>SUM(H47:H50)</f>
        <v>20</v>
      </c>
      <c r="I51" s="21">
        <f t="shared" ref="I51:I85" si="67">(H51/F51*100)</f>
        <v>71.428571428571431</v>
      </c>
      <c r="J51" s="36">
        <f>SUM(J47:J50)</f>
        <v>2</v>
      </c>
      <c r="K51" s="23">
        <f t="shared" si="64"/>
        <v>7.1428571428571423</v>
      </c>
      <c r="L51" s="36">
        <f t="shared" ref="L51:N51" si="68">SUM(L47:L50)</f>
        <v>17</v>
      </c>
      <c r="M51" s="36">
        <f t="shared" si="68"/>
        <v>2</v>
      </c>
      <c r="N51" s="36">
        <f t="shared" si="68"/>
        <v>47</v>
      </c>
      <c r="O51" s="19">
        <f t="shared" si="3"/>
        <v>100</v>
      </c>
      <c r="P51" s="36">
        <f>SUM(P47:P50)</f>
        <v>4</v>
      </c>
      <c r="Q51" s="19">
        <f t="shared" si="65"/>
        <v>8.5106382978723403</v>
      </c>
      <c r="R51" s="36">
        <f>SUM(R47:R50)</f>
        <v>28</v>
      </c>
      <c r="S51" s="19">
        <f t="shared" si="5"/>
        <v>59.574468085106382</v>
      </c>
      <c r="T51" s="36">
        <f>SUM(T47:T50)</f>
        <v>2</v>
      </c>
      <c r="U51" s="19">
        <f t="shared" ref="U51:U85" si="69">(T51/R51*100)</f>
        <v>7.1428571428571423</v>
      </c>
      <c r="V51" s="36">
        <f>SUM(V47:V50)</f>
        <v>28</v>
      </c>
      <c r="W51" s="19">
        <f t="shared" si="7"/>
        <v>59.574468085106382</v>
      </c>
      <c r="X51" s="36">
        <f>SUM(X47:X50)</f>
        <v>1</v>
      </c>
      <c r="Y51" s="19">
        <f t="shared" ref="Y51:Y85" si="70">(X51/V51*100)</f>
        <v>3.5714285714285712</v>
      </c>
      <c r="Z51" s="36">
        <f>SUM(Z47:Z50)</f>
        <v>28</v>
      </c>
      <c r="AA51" s="19">
        <f t="shared" si="9"/>
        <v>59.574468085106382</v>
      </c>
      <c r="AB51" s="36">
        <f>SUM(AB47:AB50)</f>
        <v>0</v>
      </c>
      <c r="AC51" s="19">
        <f t="shared" ref="AC51:AC85" si="71">(AB51/Z51*100)</f>
        <v>0</v>
      </c>
      <c r="AD51" s="36">
        <f>SUM(AD47:AD50)</f>
        <v>28</v>
      </c>
      <c r="AE51" s="19">
        <f t="shared" si="11"/>
        <v>59.574468085106382</v>
      </c>
      <c r="AF51" s="36">
        <f>SUM(AF47:AF50)</f>
        <v>0</v>
      </c>
      <c r="AG51" s="19">
        <f t="shared" ref="AG51:AG85" si="72">(AF51/AD51*100)</f>
        <v>0</v>
      </c>
      <c r="AH51" s="36">
        <f>SUM(AH47:AH50)</f>
        <v>28</v>
      </c>
      <c r="AI51" s="19">
        <f t="shared" si="13"/>
        <v>59.574468085106382</v>
      </c>
      <c r="AJ51" s="36">
        <f>SUM(AJ47:AJ50)</f>
        <v>0</v>
      </c>
      <c r="AK51" s="19">
        <f t="shared" ref="AK51:AK85" si="73">(AJ51/AH51*100)</f>
        <v>0</v>
      </c>
      <c r="AL51" s="36">
        <f t="shared" ref="AL51:BA51" si="74">SUM(AL47:AL50)</f>
        <v>0</v>
      </c>
      <c r="AM51" s="36">
        <f t="shared" si="74"/>
        <v>2</v>
      </c>
      <c r="AN51" s="36">
        <f t="shared" si="74"/>
        <v>1</v>
      </c>
      <c r="AO51" s="36">
        <f t="shared" si="74"/>
        <v>0</v>
      </c>
      <c r="AP51" s="36">
        <f t="shared" si="74"/>
        <v>0</v>
      </c>
      <c r="AQ51" s="36">
        <f t="shared" si="74"/>
        <v>0</v>
      </c>
      <c r="AR51" s="36">
        <f t="shared" si="74"/>
        <v>0</v>
      </c>
      <c r="AS51" s="36">
        <f t="shared" si="74"/>
        <v>2</v>
      </c>
      <c r="AT51" s="36">
        <f t="shared" si="74"/>
        <v>0</v>
      </c>
      <c r="AU51" s="36">
        <f t="shared" si="74"/>
        <v>0</v>
      </c>
      <c r="AV51" s="36">
        <f t="shared" si="74"/>
        <v>0</v>
      </c>
      <c r="AW51" s="36">
        <f t="shared" si="74"/>
        <v>1</v>
      </c>
      <c r="AX51" s="36">
        <f t="shared" si="74"/>
        <v>8</v>
      </c>
      <c r="AY51" s="36">
        <f t="shared" si="74"/>
        <v>5</v>
      </c>
      <c r="AZ51" s="36">
        <f t="shared" si="74"/>
        <v>34</v>
      </c>
      <c r="BA51" s="36">
        <f t="shared" si="74"/>
        <v>6</v>
      </c>
      <c r="BB51" s="28">
        <f t="shared" si="15"/>
        <v>17.647058823529413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14</v>
      </c>
      <c r="BH51" s="29">
        <f t="shared" si="18"/>
        <v>41.17647058823529</v>
      </c>
      <c r="BI51" s="30">
        <f t="shared" si="19"/>
        <v>20</v>
      </c>
      <c r="BJ51" s="29">
        <f t="shared" si="20"/>
        <v>58.82352941176471</v>
      </c>
      <c r="BK51" s="36">
        <f>SUM(BK47:BK50)</f>
        <v>14</v>
      </c>
      <c r="BL51" s="19">
        <f t="shared" si="21"/>
        <v>41.17647058823529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99">
        <v>10</v>
      </c>
      <c r="B52" s="198" t="s">
        <v>102</v>
      </c>
      <c r="C52" s="32" t="s">
        <v>103</v>
      </c>
      <c r="D52" s="24">
        <v>31</v>
      </c>
      <c r="E52" s="27">
        <v>29</v>
      </c>
      <c r="F52" s="24">
        <v>13</v>
      </c>
      <c r="G52" s="19">
        <f t="shared" si="0"/>
        <v>41.935483870967744</v>
      </c>
      <c r="H52" s="24">
        <v>2</v>
      </c>
      <c r="I52" s="21">
        <f t="shared" si="67"/>
        <v>15.384615384615385</v>
      </c>
      <c r="J52" s="24">
        <v>0</v>
      </c>
      <c r="K52" s="23">
        <f t="shared" si="64"/>
        <v>0</v>
      </c>
      <c r="L52" s="24">
        <v>0</v>
      </c>
      <c r="M52" s="24">
        <v>0</v>
      </c>
      <c r="N52" s="24">
        <v>31</v>
      </c>
      <c r="O52" s="19">
        <f t="shared" si="3"/>
        <v>100</v>
      </c>
      <c r="P52" s="24">
        <v>6</v>
      </c>
      <c r="Q52" s="19">
        <f t="shared" si="65"/>
        <v>19.35483870967742</v>
      </c>
      <c r="R52" s="24">
        <v>13</v>
      </c>
      <c r="S52" s="19">
        <f t="shared" si="5"/>
        <v>41.935483870967744</v>
      </c>
      <c r="T52" s="24">
        <v>0</v>
      </c>
      <c r="U52" s="19">
        <f t="shared" si="69"/>
        <v>0</v>
      </c>
      <c r="V52" s="24">
        <v>0</v>
      </c>
      <c r="W52" s="19">
        <f t="shared" si="7"/>
        <v>0</v>
      </c>
      <c r="X52" s="24">
        <v>0</v>
      </c>
      <c r="Y52" s="19" t="e">
        <f t="shared" si="70"/>
        <v>#DIV/0!</v>
      </c>
      <c r="Z52" s="24">
        <v>13</v>
      </c>
      <c r="AA52" s="19">
        <f t="shared" si="9"/>
        <v>41.935483870967744</v>
      </c>
      <c r="AB52" s="24">
        <v>0</v>
      </c>
      <c r="AC52" s="19">
        <f t="shared" si="71"/>
        <v>0</v>
      </c>
      <c r="AD52" s="24">
        <v>13</v>
      </c>
      <c r="AE52" s="19">
        <f t="shared" si="11"/>
        <v>41.935483870967744</v>
      </c>
      <c r="AF52" s="24">
        <v>1</v>
      </c>
      <c r="AG52" s="19">
        <f t="shared" si="72"/>
        <v>7.6923076923076925</v>
      </c>
      <c r="AH52" s="24">
        <v>13</v>
      </c>
      <c r="AI52" s="19">
        <f t="shared" si="13"/>
        <v>41.935483870967744</v>
      </c>
      <c r="AJ52" s="24">
        <v>0</v>
      </c>
      <c r="AK52" s="19">
        <f t="shared" si="73"/>
        <v>0</v>
      </c>
      <c r="AL52" s="24">
        <v>1</v>
      </c>
      <c r="AM52" s="24">
        <v>0</v>
      </c>
      <c r="AN52" s="24">
        <v>0</v>
      </c>
      <c r="AO52" s="24">
        <v>1</v>
      </c>
      <c r="AP52" s="24">
        <v>0</v>
      </c>
      <c r="AQ52" s="24">
        <v>0</v>
      </c>
      <c r="AR52" s="24">
        <v>3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2</v>
      </c>
      <c r="AZ52" s="24">
        <v>29</v>
      </c>
      <c r="BA52" s="24">
        <v>7</v>
      </c>
      <c r="BB52" s="28">
        <f t="shared" si="15"/>
        <v>24.137931034482758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11</v>
      </c>
      <c r="BH52" s="29">
        <f t="shared" si="18"/>
        <v>37.931034482758619</v>
      </c>
      <c r="BI52" s="30">
        <f t="shared" si="19"/>
        <v>18</v>
      </c>
      <c r="BJ52" s="29">
        <f t="shared" si="20"/>
        <v>62.068965517241381</v>
      </c>
      <c r="BK52" s="24">
        <v>11</v>
      </c>
      <c r="BL52" s="19">
        <f t="shared" si="21"/>
        <v>37.931034482758619</v>
      </c>
      <c r="BM52" s="24">
        <v>0</v>
      </c>
      <c r="BN52" s="19">
        <f t="shared" si="22"/>
        <v>0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17</v>
      </c>
      <c r="BY52" s="4"/>
    </row>
    <row r="53" spans="1:77" ht="14.25" customHeight="1">
      <c r="A53" s="174"/>
      <c r="B53" s="174"/>
      <c r="C53" s="32" t="s">
        <v>104</v>
      </c>
      <c r="D53" s="24">
        <v>18</v>
      </c>
      <c r="E53" s="27">
        <v>16</v>
      </c>
      <c r="F53" s="24">
        <v>5</v>
      </c>
      <c r="G53" s="19">
        <f t="shared" si="0"/>
        <v>27.777777777777779</v>
      </c>
      <c r="H53" s="24">
        <v>0</v>
      </c>
      <c r="I53" s="21">
        <f t="shared" si="67"/>
        <v>0</v>
      </c>
      <c r="J53" s="24">
        <v>0</v>
      </c>
      <c r="K53" s="23">
        <f t="shared" si="64"/>
        <v>0</v>
      </c>
      <c r="L53" s="24">
        <v>0</v>
      </c>
      <c r="M53" s="24">
        <v>0</v>
      </c>
      <c r="N53" s="24">
        <v>18</v>
      </c>
      <c r="O53" s="19">
        <f t="shared" si="3"/>
        <v>100</v>
      </c>
      <c r="P53" s="24">
        <v>1</v>
      </c>
      <c r="Q53" s="19">
        <f t="shared" si="65"/>
        <v>5.5555555555555554</v>
      </c>
      <c r="R53" s="24">
        <v>5</v>
      </c>
      <c r="S53" s="19">
        <f t="shared" si="5"/>
        <v>27.777777777777779</v>
      </c>
      <c r="T53" s="24">
        <v>0</v>
      </c>
      <c r="U53" s="19">
        <f t="shared" si="69"/>
        <v>0</v>
      </c>
      <c r="V53" s="24">
        <v>0</v>
      </c>
      <c r="W53" s="19">
        <f t="shared" si="7"/>
        <v>0</v>
      </c>
      <c r="X53" s="24">
        <v>0</v>
      </c>
      <c r="Y53" s="19" t="e">
        <f t="shared" si="70"/>
        <v>#DIV/0!</v>
      </c>
      <c r="Z53" s="24">
        <v>5</v>
      </c>
      <c r="AA53" s="19">
        <f t="shared" si="9"/>
        <v>27.777777777777779</v>
      </c>
      <c r="AB53" s="24">
        <v>0</v>
      </c>
      <c r="AC53" s="19">
        <f t="shared" si="71"/>
        <v>0</v>
      </c>
      <c r="AD53" s="24">
        <v>5</v>
      </c>
      <c r="AE53" s="19">
        <f t="shared" si="11"/>
        <v>27.777777777777779</v>
      </c>
      <c r="AF53" s="24">
        <v>1</v>
      </c>
      <c r="AG53" s="19">
        <f t="shared" si="72"/>
        <v>20</v>
      </c>
      <c r="AH53" s="24">
        <v>5</v>
      </c>
      <c r="AI53" s="19">
        <f t="shared" si="13"/>
        <v>27.777777777777779</v>
      </c>
      <c r="AJ53" s="24">
        <v>0</v>
      </c>
      <c r="AK53" s="19">
        <f t="shared" si="73"/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3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1</v>
      </c>
      <c r="AZ53" s="24">
        <v>17</v>
      </c>
      <c r="BA53" s="24">
        <v>4</v>
      </c>
      <c r="BB53" s="28">
        <f t="shared" si="15"/>
        <v>23.52941176470588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7</v>
      </c>
      <c r="BH53" s="29">
        <f t="shared" si="18"/>
        <v>41.17647058823529</v>
      </c>
      <c r="BI53" s="30">
        <f t="shared" si="19"/>
        <v>11</v>
      </c>
      <c r="BJ53" s="29">
        <f t="shared" si="20"/>
        <v>64.705882352941174</v>
      </c>
      <c r="BK53" s="24">
        <v>6</v>
      </c>
      <c r="BL53" s="19">
        <f t="shared" si="21"/>
        <v>35.294117647058826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69</v>
      </c>
      <c r="BY53" s="4"/>
    </row>
    <row r="54" spans="1:77" ht="14.25" customHeight="1">
      <c r="A54" s="175"/>
      <c r="B54" s="175"/>
      <c r="C54" s="32" t="s">
        <v>105</v>
      </c>
      <c r="D54" s="24">
        <v>24</v>
      </c>
      <c r="E54" s="27">
        <v>22</v>
      </c>
      <c r="F54" s="24">
        <v>11</v>
      </c>
      <c r="G54" s="19">
        <f t="shared" si="0"/>
        <v>45.833333333333329</v>
      </c>
      <c r="H54" s="24">
        <v>1</v>
      </c>
      <c r="I54" s="21">
        <f t="shared" si="67"/>
        <v>9.0909090909090917</v>
      </c>
      <c r="J54" s="24">
        <v>0</v>
      </c>
      <c r="K54" s="23">
        <f t="shared" si="64"/>
        <v>0</v>
      </c>
      <c r="L54" s="24">
        <v>0</v>
      </c>
      <c r="M54" s="24">
        <v>0</v>
      </c>
      <c r="N54" s="24">
        <v>24</v>
      </c>
      <c r="O54" s="19">
        <f t="shared" si="3"/>
        <v>100</v>
      </c>
      <c r="P54" s="24">
        <v>5</v>
      </c>
      <c r="Q54" s="19">
        <f t="shared" si="65"/>
        <v>20.833333333333336</v>
      </c>
      <c r="R54" s="24">
        <v>11</v>
      </c>
      <c r="S54" s="19">
        <f t="shared" si="5"/>
        <v>45.833333333333329</v>
      </c>
      <c r="T54" s="24">
        <v>0</v>
      </c>
      <c r="U54" s="19">
        <f t="shared" si="69"/>
        <v>0</v>
      </c>
      <c r="V54" s="24">
        <v>0</v>
      </c>
      <c r="W54" s="19">
        <f t="shared" si="7"/>
        <v>0</v>
      </c>
      <c r="X54" s="24">
        <v>0</v>
      </c>
      <c r="Y54" s="19" t="e">
        <f t="shared" si="70"/>
        <v>#DIV/0!</v>
      </c>
      <c r="Z54" s="24">
        <v>11</v>
      </c>
      <c r="AA54" s="19">
        <f t="shared" si="9"/>
        <v>45.833333333333329</v>
      </c>
      <c r="AB54" s="24">
        <v>0</v>
      </c>
      <c r="AC54" s="19">
        <f t="shared" si="71"/>
        <v>0</v>
      </c>
      <c r="AD54" s="24">
        <v>11</v>
      </c>
      <c r="AE54" s="19">
        <f t="shared" si="11"/>
        <v>45.833333333333329</v>
      </c>
      <c r="AF54" s="24">
        <v>0</v>
      </c>
      <c r="AG54" s="19">
        <f t="shared" si="72"/>
        <v>0</v>
      </c>
      <c r="AH54" s="24">
        <v>11</v>
      </c>
      <c r="AI54" s="19">
        <f t="shared" si="13"/>
        <v>45.833333333333329</v>
      </c>
      <c r="AJ54" s="24">
        <v>0</v>
      </c>
      <c r="AK54" s="19">
        <f t="shared" si="73"/>
        <v>0</v>
      </c>
      <c r="AL54" s="24">
        <v>1</v>
      </c>
      <c r="AM54" s="24">
        <v>0</v>
      </c>
      <c r="AN54" s="24">
        <v>0</v>
      </c>
      <c r="AO54" s="24">
        <v>1</v>
      </c>
      <c r="AP54" s="24">
        <v>0</v>
      </c>
      <c r="AQ54" s="24">
        <v>0</v>
      </c>
      <c r="AR54" s="24">
        <v>2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23</v>
      </c>
      <c r="BA54" s="24">
        <v>6</v>
      </c>
      <c r="BB54" s="28">
        <f t="shared" si="15"/>
        <v>26.086956521739129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9</v>
      </c>
      <c r="BH54" s="29">
        <f t="shared" si="18"/>
        <v>39.130434782608695</v>
      </c>
      <c r="BI54" s="30">
        <f t="shared" si="19"/>
        <v>15</v>
      </c>
      <c r="BJ54" s="29">
        <f t="shared" si="20"/>
        <v>65.217391304347828</v>
      </c>
      <c r="BK54" s="24">
        <v>8</v>
      </c>
      <c r="BL54" s="19">
        <f t="shared" si="21"/>
        <v>34.782608695652172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69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5">SUM(D52:D54)</f>
        <v>73</v>
      </c>
      <c r="E55" s="55">
        <f t="shared" si="75"/>
        <v>67</v>
      </c>
      <c r="F55" s="55">
        <f t="shared" si="75"/>
        <v>29</v>
      </c>
      <c r="G55" s="109">
        <f t="shared" si="0"/>
        <v>39.726027397260275</v>
      </c>
      <c r="H55" s="55">
        <f>SUM(H52:H54)</f>
        <v>3</v>
      </c>
      <c r="I55" s="110">
        <f t="shared" si="67"/>
        <v>10.344827586206897</v>
      </c>
      <c r="J55" s="55">
        <f>SUM(J52:J54)</f>
        <v>0</v>
      </c>
      <c r="K55" s="111">
        <f t="shared" si="64"/>
        <v>0</v>
      </c>
      <c r="L55" s="55">
        <f t="shared" ref="L55:N55" si="76">SUM(L52:L54)</f>
        <v>0</v>
      </c>
      <c r="M55" s="55">
        <f t="shared" si="76"/>
        <v>0</v>
      </c>
      <c r="N55" s="55">
        <f t="shared" si="76"/>
        <v>73</v>
      </c>
      <c r="O55" s="109">
        <f t="shared" si="3"/>
        <v>100</v>
      </c>
      <c r="P55" s="55">
        <f>SUM(P52:P54)</f>
        <v>12</v>
      </c>
      <c r="Q55" s="109">
        <f t="shared" si="65"/>
        <v>16.43835616438356</v>
      </c>
      <c r="R55" s="55">
        <f>SUM(R52:R54)</f>
        <v>29</v>
      </c>
      <c r="S55" s="109">
        <f t="shared" si="5"/>
        <v>39.726027397260275</v>
      </c>
      <c r="T55" s="55">
        <f>SUM(T52:T54)</f>
        <v>0</v>
      </c>
      <c r="U55" s="109">
        <f t="shared" si="69"/>
        <v>0</v>
      </c>
      <c r="V55" s="55">
        <f>SUM(V52:V54)</f>
        <v>0</v>
      </c>
      <c r="W55" s="109">
        <f t="shared" si="7"/>
        <v>0</v>
      </c>
      <c r="X55" s="55">
        <f>SUM(X52:X54)</f>
        <v>0</v>
      </c>
      <c r="Y55" s="109" t="e">
        <f t="shared" si="70"/>
        <v>#DIV/0!</v>
      </c>
      <c r="Z55" s="55">
        <f>SUM(Z52:Z54)</f>
        <v>29</v>
      </c>
      <c r="AA55" s="109">
        <f t="shared" si="9"/>
        <v>39.726027397260275</v>
      </c>
      <c r="AB55" s="55">
        <f>SUM(AB52:AB54)</f>
        <v>0</v>
      </c>
      <c r="AC55" s="109">
        <f t="shared" si="71"/>
        <v>0</v>
      </c>
      <c r="AD55" s="55">
        <f>SUM(AD52:AD54)</f>
        <v>29</v>
      </c>
      <c r="AE55" s="109">
        <f t="shared" si="11"/>
        <v>39.726027397260275</v>
      </c>
      <c r="AF55" s="55">
        <f>SUM(AF52:AF54)</f>
        <v>2</v>
      </c>
      <c r="AG55" s="109">
        <f t="shared" si="72"/>
        <v>6.8965517241379306</v>
      </c>
      <c r="AH55" s="55">
        <f>SUM(AH52:AH54)</f>
        <v>29</v>
      </c>
      <c r="AI55" s="109">
        <f t="shared" si="13"/>
        <v>39.726027397260275</v>
      </c>
      <c r="AJ55" s="55">
        <f>SUM(AJ52:AJ54)</f>
        <v>0</v>
      </c>
      <c r="AK55" s="109">
        <f t="shared" si="73"/>
        <v>0</v>
      </c>
      <c r="AL55" s="55">
        <f t="shared" ref="AL55:BA55" si="77">SUM(AL52:AL54)</f>
        <v>2</v>
      </c>
      <c r="AM55" s="55">
        <f t="shared" si="77"/>
        <v>0</v>
      </c>
      <c r="AN55" s="55">
        <f t="shared" si="77"/>
        <v>0</v>
      </c>
      <c r="AO55" s="55">
        <f t="shared" si="77"/>
        <v>2</v>
      </c>
      <c r="AP55" s="55">
        <f t="shared" si="77"/>
        <v>0</v>
      </c>
      <c r="AQ55" s="55">
        <f t="shared" si="77"/>
        <v>0</v>
      </c>
      <c r="AR55" s="55">
        <f t="shared" si="77"/>
        <v>8</v>
      </c>
      <c r="AS55" s="55">
        <f t="shared" si="77"/>
        <v>0</v>
      </c>
      <c r="AT55" s="55">
        <f t="shared" si="77"/>
        <v>0</v>
      </c>
      <c r="AU55" s="55">
        <f t="shared" si="77"/>
        <v>0</v>
      </c>
      <c r="AV55" s="55">
        <f t="shared" si="77"/>
        <v>0</v>
      </c>
      <c r="AW55" s="55">
        <f t="shared" si="77"/>
        <v>0</v>
      </c>
      <c r="AX55" s="55">
        <f t="shared" si="77"/>
        <v>0</v>
      </c>
      <c r="AY55" s="55">
        <f t="shared" si="77"/>
        <v>3</v>
      </c>
      <c r="AZ55" s="55">
        <f t="shared" si="77"/>
        <v>69</v>
      </c>
      <c r="BA55" s="55">
        <f t="shared" si="77"/>
        <v>17</v>
      </c>
      <c r="BB55" s="112">
        <f t="shared" si="15"/>
        <v>24.637681159420293</v>
      </c>
      <c r="BC55" s="55">
        <f>SUM(BC52:BC54)</f>
        <v>0</v>
      </c>
      <c r="BD55" s="112">
        <f t="shared" si="16"/>
        <v>0</v>
      </c>
      <c r="BE55" s="55">
        <f>SUM(BE52:BE54)</f>
        <v>0</v>
      </c>
      <c r="BF55" s="113">
        <f t="shared" si="17"/>
        <v>0</v>
      </c>
      <c r="BG55" s="55">
        <f>SUM(BG52:BG54)</f>
        <v>27</v>
      </c>
      <c r="BH55" s="113">
        <f t="shared" si="18"/>
        <v>39.130434782608695</v>
      </c>
      <c r="BI55" s="114">
        <f t="shared" si="19"/>
        <v>44</v>
      </c>
      <c r="BJ55" s="113">
        <f t="shared" si="20"/>
        <v>63.768115942028977</v>
      </c>
      <c r="BK55" s="55">
        <f>SUM(BK52:BK54)</f>
        <v>25</v>
      </c>
      <c r="BL55" s="109">
        <f t="shared" si="21"/>
        <v>36.231884057971016</v>
      </c>
      <c r="BM55" s="55">
        <f>SUM(BM52:BM54)</f>
        <v>0</v>
      </c>
      <c r="BN55" s="109">
        <f t="shared" si="22"/>
        <v>0</v>
      </c>
      <c r="BO55" s="55">
        <f>SUM(BO52:BO54)</f>
        <v>0</v>
      </c>
      <c r="BP55" s="109">
        <f t="shared" si="23"/>
        <v>0</v>
      </c>
      <c r="BQ55" s="55">
        <f>SUM(BQ52:BQ54)</f>
        <v>0</v>
      </c>
      <c r="BR55" s="109">
        <f t="shared" si="24"/>
        <v>0</v>
      </c>
      <c r="BS55" s="55">
        <f>SUM(BS52:BS54)</f>
        <v>0</v>
      </c>
      <c r="BT55" s="109">
        <f t="shared" si="25"/>
        <v>0</v>
      </c>
      <c r="BU55" s="55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98">
        <v>11</v>
      </c>
      <c r="B56" s="199" t="s">
        <v>106</v>
      </c>
      <c r="C56" s="32" t="s">
        <v>107</v>
      </c>
      <c r="D56" s="115">
        <v>6</v>
      </c>
      <c r="E56" s="108">
        <v>4</v>
      </c>
      <c r="F56" s="58">
        <v>4</v>
      </c>
      <c r="G56" s="19">
        <f t="shared" si="0"/>
        <v>66.666666666666657</v>
      </c>
      <c r="H56" s="64"/>
      <c r="I56" s="21">
        <f t="shared" si="67"/>
        <v>0</v>
      </c>
      <c r="J56" s="27"/>
      <c r="K56" s="23">
        <f t="shared" si="64"/>
        <v>0</v>
      </c>
      <c r="L56" s="64"/>
      <c r="M56" s="64"/>
      <c r="N56" s="116">
        <v>6</v>
      </c>
      <c r="O56" s="19">
        <f t="shared" si="3"/>
        <v>100</v>
      </c>
      <c r="P56" s="17">
        <v>1</v>
      </c>
      <c r="Q56" s="19">
        <f t="shared" si="65"/>
        <v>16.666666666666664</v>
      </c>
      <c r="R56" s="117">
        <v>4</v>
      </c>
      <c r="S56" s="19">
        <f t="shared" si="5"/>
        <v>66.666666666666657</v>
      </c>
      <c r="T56" s="17"/>
      <c r="U56" s="19">
        <f t="shared" si="69"/>
        <v>0</v>
      </c>
      <c r="V56" s="117">
        <v>4</v>
      </c>
      <c r="W56" s="19">
        <f t="shared" si="7"/>
        <v>66.666666666666657</v>
      </c>
      <c r="X56" s="24"/>
      <c r="Y56" s="19">
        <f t="shared" si="70"/>
        <v>0</v>
      </c>
      <c r="Z56" s="117">
        <v>4</v>
      </c>
      <c r="AA56" s="19">
        <f t="shared" si="9"/>
        <v>66.666666666666657</v>
      </c>
      <c r="AB56" s="24"/>
      <c r="AC56" s="19">
        <f t="shared" si="71"/>
        <v>0</v>
      </c>
      <c r="AD56" s="117">
        <v>4</v>
      </c>
      <c r="AE56" s="19">
        <f t="shared" si="11"/>
        <v>66.666666666666657</v>
      </c>
      <c r="AF56" s="24"/>
      <c r="AG56" s="19">
        <f t="shared" si="72"/>
        <v>0</v>
      </c>
      <c r="AH56" s="117">
        <v>4</v>
      </c>
      <c r="AI56" s="19">
        <f t="shared" si="13"/>
        <v>66.666666666666657</v>
      </c>
      <c r="AJ56" s="24"/>
      <c r="AK56" s="19">
        <f t="shared" si="73"/>
        <v>0</v>
      </c>
      <c r="AL56" s="27"/>
      <c r="AM56" s="27"/>
      <c r="AN56" s="27">
        <v>1</v>
      </c>
      <c r="AO56" s="27"/>
      <c r="AP56" s="27"/>
      <c r="AQ56" s="27"/>
      <c r="AR56" s="63"/>
      <c r="AS56" s="27"/>
      <c r="AT56" s="27"/>
      <c r="AU56" s="27"/>
      <c r="AV56" s="63"/>
      <c r="AW56" s="27"/>
      <c r="AX56" s="27"/>
      <c r="AY56" s="27"/>
      <c r="AZ56" s="63">
        <v>6</v>
      </c>
      <c r="BA56" s="115">
        <v>1</v>
      </c>
      <c r="BB56" s="28">
        <f t="shared" si="15"/>
        <v>16.666666666666664</v>
      </c>
      <c r="BC56" s="24"/>
      <c r="BD56" s="28">
        <f t="shared" si="16"/>
        <v>0</v>
      </c>
      <c r="BE56" s="22"/>
      <c r="BF56" s="29">
        <f t="shared" si="17"/>
        <v>0</v>
      </c>
      <c r="BG56" s="115">
        <v>2</v>
      </c>
      <c r="BH56" s="29">
        <f t="shared" si="18"/>
        <v>33.333333333333329</v>
      </c>
      <c r="BI56" s="30">
        <f t="shared" si="19"/>
        <v>3</v>
      </c>
      <c r="BJ56" s="113">
        <f t="shared" si="20"/>
        <v>50</v>
      </c>
      <c r="BK56" s="108">
        <v>3</v>
      </c>
      <c r="BL56" s="19">
        <f t="shared" si="21"/>
        <v>50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13</v>
      </c>
      <c r="BY56" s="4"/>
    </row>
    <row r="57" spans="1:77" ht="14.25" customHeight="1">
      <c r="A57" s="174"/>
      <c r="B57" s="174"/>
      <c r="C57" s="32" t="s">
        <v>108</v>
      </c>
      <c r="D57" s="115">
        <v>17</v>
      </c>
      <c r="E57" s="108">
        <v>21</v>
      </c>
      <c r="F57" s="62">
        <v>4</v>
      </c>
      <c r="G57" s="19">
        <f t="shared" si="0"/>
        <v>23.52941176470588</v>
      </c>
      <c r="H57" s="62">
        <v>2</v>
      </c>
      <c r="I57" s="21">
        <f t="shared" si="67"/>
        <v>50</v>
      </c>
      <c r="J57" s="62">
        <v>0</v>
      </c>
      <c r="K57" s="23">
        <f t="shared" si="64"/>
        <v>0</v>
      </c>
      <c r="L57" s="62"/>
      <c r="M57" s="62"/>
      <c r="N57" s="116">
        <v>17</v>
      </c>
      <c r="O57" s="19">
        <f t="shared" si="3"/>
        <v>100</v>
      </c>
      <c r="P57" s="17">
        <v>1</v>
      </c>
      <c r="Q57" s="19">
        <f t="shared" si="65"/>
        <v>5.8823529411764701</v>
      </c>
      <c r="R57" s="118">
        <v>4</v>
      </c>
      <c r="S57" s="19">
        <f t="shared" si="5"/>
        <v>23.52941176470588</v>
      </c>
      <c r="T57" s="17"/>
      <c r="U57" s="19">
        <f t="shared" si="69"/>
        <v>0</v>
      </c>
      <c r="V57" s="118">
        <v>4</v>
      </c>
      <c r="W57" s="19">
        <f t="shared" si="7"/>
        <v>23.52941176470588</v>
      </c>
      <c r="X57" s="24"/>
      <c r="Y57" s="19">
        <f t="shared" si="70"/>
        <v>0</v>
      </c>
      <c r="Z57" s="118">
        <v>4</v>
      </c>
      <c r="AA57" s="19">
        <f t="shared" si="9"/>
        <v>23.52941176470588</v>
      </c>
      <c r="AB57" s="24"/>
      <c r="AC57" s="19">
        <f t="shared" si="71"/>
        <v>0</v>
      </c>
      <c r="AD57" s="118">
        <v>4</v>
      </c>
      <c r="AE57" s="19">
        <f t="shared" si="11"/>
        <v>23.52941176470588</v>
      </c>
      <c r="AF57" s="24"/>
      <c r="AG57" s="19">
        <f t="shared" si="72"/>
        <v>0</v>
      </c>
      <c r="AH57" s="118">
        <v>4</v>
      </c>
      <c r="AI57" s="19">
        <f t="shared" si="13"/>
        <v>23.52941176470588</v>
      </c>
      <c r="AJ57" s="24"/>
      <c r="AK57" s="19">
        <f t="shared" si="73"/>
        <v>0</v>
      </c>
      <c r="AL57" s="27"/>
      <c r="AM57" s="27"/>
      <c r="AN57" s="27"/>
      <c r="AO57" s="27"/>
      <c r="AP57" s="27"/>
      <c r="AQ57" s="27"/>
      <c r="AR57" s="63"/>
      <c r="AS57" s="27"/>
      <c r="AT57" s="27"/>
      <c r="AU57" s="27"/>
      <c r="AV57" s="63"/>
      <c r="AW57" s="27"/>
      <c r="AX57" s="27">
        <v>2</v>
      </c>
      <c r="AY57" s="27">
        <v>5</v>
      </c>
      <c r="AZ57" s="63">
        <v>17</v>
      </c>
      <c r="BA57" s="115">
        <v>3</v>
      </c>
      <c r="BB57" s="28">
        <f t="shared" si="15"/>
        <v>17.647058823529413</v>
      </c>
      <c r="BC57" s="24"/>
      <c r="BD57" s="28">
        <f t="shared" si="16"/>
        <v>0</v>
      </c>
      <c r="BE57" s="22"/>
      <c r="BF57" s="29">
        <f t="shared" si="17"/>
        <v>0</v>
      </c>
      <c r="BG57" s="115">
        <v>7</v>
      </c>
      <c r="BH57" s="29">
        <f t="shared" si="18"/>
        <v>41.17647058823529</v>
      </c>
      <c r="BI57" s="30">
        <f t="shared" si="19"/>
        <v>10</v>
      </c>
      <c r="BJ57" s="113">
        <f t="shared" si="20"/>
        <v>58.82352941176471</v>
      </c>
      <c r="BK57" s="108">
        <v>7</v>
      </c>
      <c r="BL57" s="19">
        <f t="shared" si="21"/>
        <v>41.17647058823529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45</v>
      </c>
      <c r="BY57" s="4"/>
    </row>
    <row r="58" spans="1:77" ht="14.25" customHeight="1">
      <c r="A58" s="174"/>
      <c r="B58" s="174"/>
      <c r="C58" s="32" t="s">
        <v>109</v>
      </c>
      <c r="D58" s="115">
        <v>10</v>
      </c>
      <c r="E58" s="108">
        <v>12</v>
      </c>
      <c r="F58" s="62">
        <v>2</v>
      </c>
      <c r="G58" s="19">
        <f t="shared" si="0"/>
        <v>20</v>
      </c>
      <c r="H58" s="62"/>
      <c r="I58" s="21">
        <f t="shared" si="67"/>
        <v>0</v>
      </c>
      <c r="J58" s="62"/>
      <c r="K58" s="23">
        <f t="shared" si="64"/>
        <v>0</v>
      </c>
      <c r="L58" s="62"/>
      <c r="M58" s="62"/>
      <c r="N58" s="116">
        <v>10</v>
      </c>
      <c r="O58" s="19">
        <f t="shared" si="3"/>
        <v>100</v>
      </c>
      <c r="P58" s="17"/>
      <c r="Q58" s="19">
        <f t="shared" si="65"/>
        <v>0</v>
      </c>
      <c r="R58" s="118">
        <v>2</v>
      </c>
      <c r="S58" s="19">
        <f t="shared" si="5"/>
        <v>20</v>
      </c>
      <c r="T58" s="17"/>
      <c r="U58" s="19">
        <f t="shared" si="69"/>
        <v>0</v>
      </c>
      <c r="V58" s="118">
        <v>2</v>
      </c>
      <c r="W58" s="19">
        <f t="shared" si="7"/>
        <v>20</v>
      </c>
      <c r="X58" s="24"/>
      <c r="Y58" s="19">
        <f t="shared" si="70"/>
        <v>0</v>
      </c>
      <c r="Z58" s="118">
        <v>2</v>
      </c>
      <c r="AA58" s="19">
        <f t="shared" si="9"/>
        <v>20</v>
      </c>
      <c r="AB58" s="24"/>
      <c r="AC58" s="19">
        <f t="shared" si="71"/>
        <v>0</v>
      </c>
      <c r="AD58" s="118">
        <v>2</v>
      </c>
      <c r="AE58" s="19">
        <f t="shared" si="11"/>
        <v>20</v>
      </c>
      <c r="AF58" s="24"/>
      <c r="AG58" s="19">
        <f t="shared" si="72"/>
        <v>0</v>
      </c>
      <c r="AH58" s="118">
        <v>2</v>
      </c>
      <c r="AI58" s="19">
        <f t="shared" si="13"/>
        <v>20</v>
      </c>
      <c r="AJ58" s="24"/>
      <c r="AK58" s="19">
        <f t="shared" si="73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>
        <v>3</v>
      </c>
      <c r="AZ58" s="63">
        <v>11</v>
      </c>
      <c r="BA58" s="115">
        <v>3</v>
      </c>
      <c r="BB58" s="28">
        <f t="shared" si="15"/>
        <v>27.27272727272727</v>
      </c>
      <c r="BC58" s="24"/>
      <c r="BD58" s="28">
        <f t="shared" si="16"/>
        <v>0</v>
      </c>
      <c r="BE58" s="22"/>
      <c r="BF58" s="29">
        <f t="shared" si="17"/>
        <v>0</v>
      </c>
      <c r="BG58" s="115">
        <v>3</v>
      </c>
      <c r="BH58" s="29">
        <f t="shared" si="18"/>
        <v>27.27272727272727</v>
      </c>
      <c r="BI58" s="30">
        <f t="shared" si="19"/>
        <v>6</v>
      </c>
      <c r="BJ58" s="113">
        <f t="shared" si="20"/>
        <v>54.54545454545454</v>
      </c>
      <c r="BK58" s="108">
        <v>5</v>
      </c>
      <c r="BL58" s="19">
        <f t="shared" si="21"/>
        <v>45.454545454545453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45</v>
      </c>
      <c r="BY58" s="4"/>
    </row>
    <row r="59" spans="1:77" ht="14.25" customHeight="1">
      <c r="A59" s="175"/>
      <c r="B59" s="175"/>
      <c r="C59" s="32" t="s">
        <v>110</v>
      </c>
      <c r="D59" s="115">
        <v>8</v>
      </c>
      <c r="E59" s="108">
        <v>9</v>
      </c>
      <c r="F59" s="58">
        <v>6</v>
      </c>
      <c r="G59" s="19">
        <f t="shared" si="0"/>
        <v>75</v>
      </c>
      <c r="H59" s="64"/>
      <c r="I59" s="21">
        <f t="shared" si="67"/>
        <v>0</v>
      </c>
      <c r="J59" s="27"/>
      <c r="K59" s="23">
        <f t="shared" si="64"/>
        <v>0</v>
      </c>
      <c r="L59" s="64"/>
      <c r="M59" s="64"/>
      <c r="N59" s="116">
        <v>8</v>
      </c>
      <c r="O59" s="19">
        <f t="shared" si="3"/>
        <v>100</v>
      </c>
      <c r="P59" s="17"/>
      <c r="Q59" s="19">
        <f t="shared" si="65"/>
        <v>0</v>
      </c>
      <c r="R59" s="117">
        <v>6</v>
      </c>
      <c r="S59" s="19">
        <f t="shared" si="5"/>
        <v>75</v>
      </c>
      <c r="T59" s="17">
        <v>1</v>
      </c>
      <c r="U59" s="19">
        <f t="shared" si="69"/>
        <v>16.666666666666664</v>
      </c>
      <c r="V59" s="117">
        <v>6</v>
      </c>
      <c r="W59" s="19">
        <f t="shared" si="7"/>
        <v>75</v>
      </c>
      <c r="X59" s="24"/>
      <c r="Y59" s="19">
        <f t="shared" si="70"/>
        <v>0</v>
      </c>
      <c r="Z59" s="117">
        <v>6</v>
      </c>
      <c r="AA59" s="19">
        <f t="shared" si="9"/>
        <v>75</v>
      </c>
      <c r="AB59" s="24"/>
      <c r="AC59" s="19">
        <f t="shared" si="71"/>
        <v>0</v>
      </c>
      <c r="AD59" s="117">
        <v>6</v>
      </c>
      <c r="AE59" s="19">
        <f t="shared" si="11"/>
        <v>75</v>
      </c>
      <c r="AF59" s="24"/>
      <c r="AG59" s="19">
        <f t="shared" si="72"/>
        <v>0</v>
      </c>
      <c r="AH59" s="117">
        <v>6</v>
      </c>
      <c r="AI59" s="19">
        <f t="shared" si="13"/>
        <v>75</v>
      </c>
      <c r="AJ59" s="24"/>
      <c r="AK59" s="19">
        <f t="shared" si="73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>
        <v>1</v>
      </c>
      <c r="AY59" s="27">
        <v>1</v>
      </c>
      <c r="AZ59" s="63">
        <v>11</v>
      </c>
      <c r="BA59" s="115">
        <v>3</v>
      </c>
      <c r="BB59" s="28">
        <f t="shared" si="15"/>
        <v>27.27272727272727</v>
      </c>
      <c r="BC59" s="24"/>
      <c r="BD59" s="28">
        <f t="shared" si="16"/>
        <v>0</v>
      </c>
      <c r="BE59" s="22"/>
      <c r="BF59" s="29">
        <f t="shared" si="17"/>
        <v>0</v>
      </c>
      <c r="BG59" s="115">
        <v>4</v>
      </c>
      <c r="BH59" s="29">
        <f t="shared" si="18"/>
        <v>36.363636363636367</v>
      </c>
      <c r="BI59" s="30">
        <f t="shared" si="19"/>
        <v>7</v>
      </c>
      <c r="BJ59" s="113">
        <f t="shared" si="20"/>
        <v>63.636363636363633</v>
      </c>
      <c r="BK59" s="108">
        <v>4</v>
      </c>
      <c r="BL59" s="19">
        <f t="shared" si="21"/>
        <v>36.363636363636367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19">
        <f t="shared" ref="D60:F60" si="78">SUM(D56:D59)</f>
        <v>41</v>
      </c>
      <c r="E60" s="119">
        <f t="shared" si="78"/>
        <v>46</v>
      </c>
      <c r="F60" s="119">
        <f t="shared" si="78"/>
        <v>16</v>
      </c>
      <c r="G60" s="120">
        <f t="shared" si="0"/>
        <v>39.024390243902438</v>
      </c>
      <c r="H60" s="119">
        <f>SUM(H56:H59)</f>
        <v>2</v>
      </c>
      <c r="I60" s="121">
        <f t="shared" si="67"/>
        <v>12.5</v>
      </c>
      <c r="J60" s="119">
        <f>SUM(J56:J59)</f>
        <v>0</v>
      </c>
      <c r="K60" s="122">
        <f t="shared" si="64"/>
        <v>0</v>
      </c>
      <c r="L60" s="119">
        <f t="shared" ref="L60:N60" si="79">SUM(L56:L59)</f>
        <v>0</v>
      </c>
      <c r="M60" s="119">
        <f t="shared" si="79"/>
        <v>0</v>
      </c>
      <c r="N60" s="119">
        <f t="shared" si="79"/>
        <v>41</v>
      </c>
      <c r="O60" s="120">
        <f t="shared" si="3"/>
        <v>100</v>
      </c>
      <c r="P60" s="119">
        <f>SUM(P56:P59)</f>
        <v>2</v>
      </c>
      <c r="Q60" s="120">
        <f t="shared" si="65"/>
        <v>4.8780487804878048</v>
      </c>
      <c r="R60" s="119">
        <f>SUM(R56:R59)</f>
        <v>16</v>
      </c>
      <c r="S60" s="120">
        <f t="shared" si="5"/>
        <v>39.024390243902438</v>
      </c>
      <c r="T60" s="119">
        <f>SUM(T56:T59)</f>
        <v>1</v>
      </c>
      <c r="U60" s="120">
        <f t="shared" si="69"/>
        <v>6.25</v>
      </c>
      <c r="V60" s="119">
        <f>SUM(V56:V59)</f>
        <v>16</v>
      </c>
      <c r="W60" s="120">
        <f t="shared" si="7"/>
        <v>39.024390243902438</v>
      </c>
      <c r="X60" s="119">
        <f>SUM(X56:X59)</f>
        <v>0</v>
      </c>
      <c r="Y60" s="120">
        <f t="shared" si="70"/>
        <v>0</v>
      </c>
      <c r="Z60" s="119">
        <f>SUM(Z56:Z59)</f>
        <v>16</v>
      </c>
      <c r="AA60" s="120">
        <f t="shared" si="9"/>
        <v>39.024390243902438</v>
      </c>
      <c r="AB60" s="119">
        <f>SUM(AB56:AB59)</f>
        <v>0</v>
      </c>
      <c r="AC60" s="120">
        <f t="shared" si="71"/>
        <v>0</v>
      </c>
      <c r="AD60" s="119">
        <f>SUM(AD56:AD59)</f>
        <v>16</v>
      </c>
      <c r="AE60" s="120">
        <f t="shared" si="11"/>
        <v>39.024390243902438</v>
      </c>
      <c r="AF60" s="119">
        <f>SUM(AF56:AF59)</f>
        <v>0</v>
      </c>
      <c r="AG60" s="120">
        <f t="shared" si="72"/>
        <v>0</v>
      </c>
      <c r="AH60" s="119">
        <f>SUM(AH56:AH59)</f>
        <v>16</v>
      </c>
      <c r="AI60" s="120">
        <f t="shared" si="13"/>
        <v>39.024390243902438</v>
      </c>
      <c r="AJ60" s="119">
        <f>SUM(AJ56:AJ59)</f>
        <v>0</v>
      </c>
      <c r="AK60" s="120">
        <f t="shared" si="73"/>
        <v>0</v>
      </c>
      <c r="AL60" s="119">
        <f t="shared" ref="AL60:BA60" si="80">SUM(AL56:AL59)</f>
        <v>0</v>
      </c>
      <c r="AM60" s="119">
        <f t="shared" si="80"/>
        <v>0</v>
      </c>
      <c r="AN60" s="119">
        <f t="shared" si="80"/>
        <v>1</v>
      </c>
      <c r="AO60" s="119">
        <f t="shared" si="80"/>
        <v>0</v>
      </c>
      <c r="AP60" s="119">
        <f t="shared" si="80"/>
        <v>0</v>
      </c>
      <c r="AQ60" s="119">
        <f t="shared" si="80"/>
        <v>0</v>
      </c>
      <c r="AR60" s="119">
        <f t="shared" si="80"/>
        <v>0</v>
      </c>
      <c r="AS60" s="119">
        <f t="shared" si="80"/>
        <v>0</v>
      </c>
      <c r="AT60" s="119">
        <f t="shared" si="80"/>
        <v>0</v>
      </c>
      <c r="AU60" s="119">
        <f t="shared" si="80"/>
        <v>0</v>
      </c>
      <c r="AV60" s="119">
        <f t="shared" si="80"/>
        <v>0</v>
      </c>
      <c r="AW60" s="119">
        <f t="shared" si="80"/>
        <v>0</v>
      </c>
      <c r="AX60" s="119">
        <f t="shared" si="80"/>
        <v>3</v>
      </c>
      <c r="AY60" s="119">
        <f t="shared" si="80"/>
        <v>9</v>
      </c>
      <c r="AZ60" s="119">
        <f t="shared" si="80"/>
        <v>45</v>
      </c>
      <c r="BA60" s="119">
        <f t="shared" si="80"/>
        <v>10</v>
      </c>
      <c r="BB60" s="123">
        <f t="shared" si="15"/>
        <v>22.222222222222221</v>
      </c>
      <c r="BC60" s="119">
        <f>SUM(BC56:BC59)</f>
        <v>0</v>
      </c>
      <c r="BD60" s="123">
        <f t="shared" si="16"/>
        <v>0</v>
      </c>
      <c r="BE60" s="119">
        <f>SUM(BE56:BE59)</f>
        <v>0</v>
      </c>
      <c r="BF60" s="124">
        <f t="shared" si="17"/>
        <v>0</v>
      </c>
      <c r="BG60" s="119">
        <f>SUM(BG56:BG59)</f>
        <v>16</v>
      </c>
      <c r="BH60" s="124">
        <f t="shared" si="18"/>
        <v>35.555555555555557</v>
      </c>
      <c r="BI60" s="125">
        <f t="shared" si="19"/>
        <v>26</v>
      </c>
      <c r="BJ60" s="113">
        <f t="shared" si="20"/>
        <v>57.777777777777771</v>
      </c>
      <c r="BK60" s="119">
        <f>SUM(BK56:BK59)</f>
        <v>19</v>
      </c>
      <c r="BL60" s="120">
        <f t="shared" si="21"/>
        <v>42.222222222222221</v>
      </c>
      <c r="BM60" s="119">
        <f>SUM(BM56:BM59)</f>
        <v>0</v>
      </c>
      <c r="BN60" s="120">
        <f t="shared" si="22"/>
        <v>0</v>
      </c>
      <c r="BO60" s="119">
        <f>SUM(BO56:BO59)</f>
        <v>0</v>
      </c>
      <c r="BP60" s="120">
        <f t="shared" si="23"/>
        <v>0</v>
      </c>
      <c r="BQ60" s="119">
        <f>SUM(BQ56:BQ59)</f>
        <v>0</v>
      </c>
      <c r="BR60" s="120">
        <f t="shared" si="24"/>
        <v>0</v>
      </c>
      <c r="BS60" s="119">
        <f>SUM(BS56:BS59)</f>
        <v>0</v>
      </c>
      <c r="BT60" s="120">
        <f t="shared" si="25"/>
        <v>0</v>
      </c>
      <c r="BU60" s="119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98">
        <v>12</v>
      </c>
      <c r="B61" s="198" t="s">
        <v>111</v>
      </c>
      <c r="C61" s="32" t="s">
        <v>112</v>
      </c>
      <c r="D61" s="24">
        <v>18</v>
      </c>
      <c r="E61" s="27">
        <v>12</v>
      </c>
      <c r="F61" s="24">
        <v>18</v>
      </c>
      <c r="G61" s="19">
        <f t="shared" si="0"/>
        <v>100</v>
      </c>
      <c r="H61" s="24"/>
      <c r="I61" s="21">
        <f t="shared" si="67"/>
        <v>0</v>
      </c>
      <c r="J61" s="24"/>
      <c r="K61" s="23">
        <f t="shared" si="64"/>
        <v>0</v>
      </c>
      <c r="L61" s="24"/>
      <c r="M61" s="24"/>
      <c r="N61" s="24">
        <v>18</v>
      </c>
      <c r="O61" s="19">
        <f t="shared" si="3"/>
        <v>100</v>
      </c>
      <c r="P61" s="24">
        <v>1</v>
      </c>
      <c r="Q61" s="19">
        <f t="shared" si="65"/>
        <v>5.5555555555555554</v>
      </c>
      <c r="R61" s="24">
        <v>18</v>
      </c>
      <c r="S61" s="19">
        <f t="shared" si="5"/>
        <v>100</v>
      </c>
      <c r="T61" s="24"/>
      <c r="U61" s="19">
        <f t="shared" si="69"/>
        <v>0</v>
      </c>
      <c r="V61" s="24">
        <v>18</v>
      </c>
      <c r="W61" s="19">
        <f t="shared" si="7"/>
        <v>100</v>
      </c>
      <c r="X61" s="24"/>
      <c r="Y61" s="19">
        <f t="shared" si="70"/>
        <v>0</v>
      </c>
      <c r="Z61" s="24">
        <v>6</v>
      </c>
      <c r="AA61" s="19">
        <f t="shared" si="9"/>
        <v>33.333333333333329</v>
      </c>
      <c r="AB61" s="24"/>
      <c r="AC61" s="19">
        <f t="shared" si="71"/>
        <v>0</v>
      </c>
      <c r="AD61" s="24">
        <v>6</v>
      </c>
      <c r="AE61" s="19">
        <f t="shared" si="11"/>
        <v>33.333333333333329</v>
      </c>
      <c r="AF61" s="24"/>
      <c r="AG61" s="19">
        <f t="shared" si="72"/>
        <v>0</v>
      </c>
      <c r="AH61" s="24">
        <v>6</v>
      </c>
      <c r="AI61" s="19">
        <f t="shared" si="13"/>
        <v>33.333333333333329</v>
      </c>
      <c r="AJ61" s="24"/>
      <c r="AK61" s="19">
        <f t="shared" si="73"/>
        <v>0</v>
      </c>
      <c r="AL61" s="24"/>
      <c r="AM61" s="24"/>
      <c r="AN61" s="24">
        <v>3</v>
      </c>
      <c r="AO61" s="24"/>
      <c r="AP61" s="24"/>
      <c r="AQ61" s="24"/>
      <c r="AR61" s="24"/>
      <c r="AS61" s="24"/>
      <c r="AT61" s="24"/>
      <c r="AU61" s="24"/>
      <c r="AV61" s="24"/>
      <c r="AW61" s="24"/>
      <c r="AX61" s="24">
        <v>1</v>
      </c>
      <c r="AY61" s="24">
        <v>2</v>
      </c>
      <c r="AZ61" s="24">
        <v>12</v>
      </c>
      <c r="BA61" s="24">
        <v>3</v>
      </c>
      <c r="BB61" s="28">
        <f t="shared" si="15"/>
        <v>25</v>
      </c>
      <c r="BC61" s="24"/>
      <c r="BD61" s="28">
        <f t="shared" si="16"/>
        <v>0</v>
      </c>
      <c r="BE61" s="22"/>
      <c r="BF61" s="29">
        <f t="shared" si="17"/>
        <v>0</v>
      </c>
      <c r="BG61" s="24">
        <v>2</v>
      </c>
      <c r="BH61" s="29">
        <f t="shared" si="18"/>
        <v>16.666666666666664</v>
      </c>
      <c r="BI61" s="30">
        <f t="shared" si="19"/>
        <v>5</v>
      </c>
      <c r="BJ61" s="113">
        <f t="shared" si="20"/>
        <v>41.666666666666671</v>
      </c>
      <c r="BK61" s="24">
        <v>7</v>
      </c>
      <c r="BL61" s="19">
        <f t="shared" si="21"/>
        <v>58.333333333333336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22</v>
      </c>
      <c r="BY61" s="4"/>
    </row>
    <row r="62" spans="1:77" ht="14.25" customHeight="1">
      <c r="A62" s="174"/>
      <c r="B62" s="174"/>
      <c r="C62" s="32" t="s">
        <v>113</v>
      </c>
      <c r="D62" s="24">
        <v>16</v>
      </c>
      <c r="E62" s="27">
        <v>16</v>
      </c>
      <c r="F62" s="24">
        <v>15</v>
      </c>
      <c r="G62" s="19">
        <f t="shared" si="0"/>
        <v>93.75</v>
      </c>
      <c r="H62" s="24"/>
      <c r="I62" s="21">
        <f t="shared" si="67"/>
        <v>0</v>
      </c>
      <c r="J62" s="24"/>
      <c r="K62" s="23">
        <f t="shared" si="64"/>
        <v>0</v>
      </c>
      <c r="L62" s="24"/>
      <c r="M62" s="24"/>
      <c r="N62" s="24">
        <v>16</v>
      </c>
      <c r="O62" s="19">
        <f t="shared" si="3"/>
        <v>100</v>
      </c>
      <c r="P62" s="24">
        <v>1</v>
      </c>
      <c r="Q62" s="19">
        <f t="shared" si="65"/>
        <v>6.25</v>
      </c>
      <c r="R62" s="24">
        <v>15</v>
      </c>
      <c r="S62" s="19">
        <f t="shared" si="5"/>
        <v>93.75</v>
      </c>
      <c r="T62" s="24"/>
      <c r="U62" s="19">
        <f t="shared" si="69"/>
        <v>0</v>
      </c>
      <c r="V62" s="24">
        <v>15</v>
      </c>
      <c r="W62" s="19">
        <f t="shared" si="7"/>
        <v>93.75</v>
      </c>
      <c r="X62" s="24"/>
      <c r="Y62" s="19">
        <f t="shared" si="70"/>
        <v>0</v>
      </c>
      <c r="Z62" s="24">
        <v>3</v>
      </c>
      <c r="AA62" s="19">
        <f t="shared" si="9"/>
        <v>18.75</v>
      </c>
      <c r="AB62" s="24"/>
      <c r="AC62" s="19">
        <f t="shared" si="71"/>
        <v>0</v>
      </c>
      <c r="AD62" s="24">
        <v>3</v>
      </c>
      <c r="AE62" s="19">
        <f t="shared" si="11"/>
        <v>18.75</v>
      </c>
      <c r="AF62" s="24"/>
      <c r="AG62" s="19">
        <f t="shared" si="72"/>
        <v>0</v>
      </c>
      <c r="AH62" s="24">
        <v>3</v>
      </c>
      <c r="AI62" s="19">
        <f t="shared" si="13"/>
        <v>18.75</v>
      </c>
      <c r="AJ62" s="24"/>
      <c r="AK62" s="19">
        <f t="shared" si="73"/>
        <v>0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>
        <v>2</v>
      </c>
      <c r="AY62" s="24">
        <v>2</v>
      </c>
      <c r="AZ62" s="24">
        <v>6</v>
      </c>
      <c r="BA62" s="24">
        <v>1</v>
      </c>
      <c r="BB62" s="28">
        <f t="shared" si="15"/>
        <v>16.666666666666664</v>
      </c>
      <c r="BC62" s="24"/>
      <c r="BD62" s="28">
        <f t="shared" si="16"/>
        <v>0</v>
      </c>
      <c r="BE62" s="22"/>
      <c r="BF62" s="29">
        <f t="shared" si="17"/>
        <v>0</v>
      </c>
      <c r="BG62" s="24">
        <v>2</v>
      </c>
      <c r="BH62" s="29">
        <f t="shared" si="18"/>
        <v>33.333333333333329</v>
      </c>
      <c r="BI62" s="30">
        <f t="shared" si="19"/>
        <v>3</v>
      </c>
      <c r="BJ62" s="113">
        <f t="shared" si="20"/>
        <v>50</v>
      </c>
      <c r="BK62" s="24">
        <v>3</v>
      </c>
      <c r="BL62" s="19">
        <f t="shared" si="21"/>
        <v>50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58</v>
      </c>
      <c r="BY62" s="4"/>
    </row>
    <row r="63" spans="1:77" ht="14.25" customHeight="1">
      <c r="A63" s="174"/>
      <c r="B63" s="174"/>
      <c r="C63" s="32" t="s">
        <v>114</v>
      </c>
      <c r="D63" s="24">
        <v>16</v>
      </c>
      <c r="E63" s="27">
        <v>20</v>
      </c>
      <c r="F63" s="24">
        <v>16</v>
      </c>
      <c r="G63" s="19">
        <f t="shared" si="0"/>
        <v>100</v>
      </c>
      <c r="H63" s="24">
        <v>1</v>
      </c>
      <c r="I63" s="21">
        <f t="shared" si="67"/>
        <v>6.25</v>
      </c>
      <c r="J63" s="24"/>
      <c r="K63" s="23">
        <f t="shared" si="64"/>
        <v>0</v>
      </c>
      <c r="L63" s="24"/>
      <c r="M63" s="24"/>
      <c r="N63" s="24">
        <v>16</v>
      </c>
      <c r="O63" s="19">
        <f t="shared" si="3"/>
        <v>100</v>
      </c>
      <c r="P63" s="24"/>
      <c r="Q63" s="19">
        <f t="shared" si="65"/>
        <v>0</v>
      </c>
      <c r="R63" s="24">
        <v>16</v>
      </c>
      <c r="S63" s="19">
        <f t="shared" si="5"/>
        <v>100</v>
      </c>
      <c r="T63" s="24"/>
      <c r="U63" s="19">
        <f t="shared" si="69"/>
        <v>0</v>
      </c>
      <c r="V63" s="24">
        <v>16</v>
      </c>
      <c r="W63" s="19">
        <f t="shared" si="7"/>
        <v>100</v>
      </c>
      <c r="X63" s="24"/>
      <c r="Y63" s="19">
        <f t="shared" si="70"/>
        <v>0</v>
      </c>
      <c r="Z63" s="24">
        <v>1</v>
      </c>
      <c r="AA63" s="19">
        <f t="shared" si="9"/>
        <v>6.25</v>
      </c>
      <c r="AB63" s="24"/>
      <c r="AC63" s="19">
        <f t="shared" si="71"/>
        <v>0</v>
      </c>
      <c r="AD63" s="24">
        <v>1</v>
      </c>
      <c r="AE63" s="19">
        <f t="shared" si="11"/>
        <v>6.25</v>
      </c>
      <c r="AF63" s="24"/>
      <c r="AG63" s="19">
        <f t="shared" si="72"/>
        <v>0</v>
      </c>
      <c r="AH63" s="24">
        <v>1</v>
      </c>
      <c r="AI63" s="19">
        <f t="shared" si="13"/>
        <v>6.25</v>
      </c>
      <c r="AJ63" s="24"/>
      <c r="AK63" s="19">
        <f t="shared" si="73"/>
        <v>0</v>
      </c>
      <c r="AL63" s="24"/>
      <c r="AM63" s="24">
        <v>1</v>
      </c>
      <c r="AN63" s="24">
        <v>1</v>
      </c>
      <c r="AO63" s="24"/>
      <c r="AP63" s="24"/>
      <c r="AQ63" s="24"/>
      <c r="AR63" s="24">
        <v>1</v>
      </c>
      <c r="AS63" s="24"/>
      <c r="AT63" s="24"/>
      <c r="AU63" s="24"/>
      <c r="AV63" s="24"/>
      <c r="AW63" s="24"/>
      <c r="AX63" s="24">
        <v>3</v>
      </c>
      <c r="AY63" s="24">
        <v>1</v>
      </c>
      <c r="AZ63" s="24">
        <v>23</v>
      </c>
      <c r="BA63" s="24">
        <v>6</v>
      </c>
      <c r="BB63" s="28">
        <f t="shared" si="15"/>
        <v>26.086956521739129</v>
      </c>
      <c r="BC63" s="24"/>
      <c r="BD63" s="28">
        <f t="shared" si="16"/>
        <v>0</v>
      </c>
      <c r="BE63" s="22"/>
      <c r="BF63" s="29">
        <f t="shared" si="17"/>
        <v>0</v>
      </c>
      <c r="BG63" s="24">
        <v>5</v>
      </c>
      <c r="BH63" s="29">
        <f t="shared" si="18"/>
        <v>21.739130434782609</v>
      </c>
      <c r="BI63" s="30">
        <f t="shared" si="19"/>
        <v>11</v>
      </c>
      <c r="BJ63" s="29">
        <f t="shared" si="20"/>
        <v>47.826086956521742</v>
      </c>
      <c r="BK63" s="24">
        <v>12</v>
      </c>
      <c r="BL63" s="19">
        <f t="shared" si="21"/>
        <v>52.173913043478258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58</v>
      </c>
      <c r="BY63" s="4"/>
    </row>
    <row r="64" spans="1:77" ht="14.25" customHeight="1">
      <c r="A64" s="175"/>
      <c r="B64" s="175"/>
      <c r="C64" s="32" t="s">
        <v>115</v>
      </c>
      <c r="D64" s="24">
        <v>17</v>
      </c>
      <c r="E64" s="27">
        <v>17</v>
      </c>
      <c r="F64" s="24">
        <v>15</v>
      </c>
      <c r="G64" s="19">
        <f t="shared" si="0"/>
        <v>88.235294117647058</v>
      </c>
      <c r="H64" s="24">
        <v>1</v>
      </c>
      <c r="I64" s="21">
        <f t="shared" si="67"/>
        <v>6.666666666666667</v>
      </c>
      <c r="J64" s="24">
        <v>1</v>
      </c>
      <c r="K64" s="23">
        <f t="shared" si="64"/>
        <v>6.666666666666667</v>
      </c>
      <c r="L64" s="24"/>
      <c r="M64" s="24"/>
      <c r="N64" s="24">
        <v>17</v>
      </c>
      <c r="O64" s="19">
        <f t="shared" si="3"/>
        <v>100</v>
      </c>
      <c r="P64" s="24">
        <v>1</v>
      </c>
      <c r="Q64" s="19">
        <f t="shared" si="65"/>
        <v>5.8823529411764701</v>
      </c>
      <c r="R64" s="24">
        <v>15</v>
      </c>
      <c r="S64" s="19">
        <f t="shared" si="5"/>
        <v>88.235294117647058</v>
      </c>
      <c r="T64" s="24"/>
      <c r="U64" s="19">
        <f t="shared" si="69"/>
        <v>0</v>
      </c>
      <c r="V64" s="24">
        <v>15</v>
      </c>
      <c r="W64" s="19">
        <f t="shared" si="7"/>
        <v>88.235294117647058</v>
      </c>
      <c r="X64" s="24"/>
      <c r="Y64" s="19">
        <f t="shared" si="70"/>
        <v>0</v>
      </c>
      <c r="Z64" s="24">
        <v>1</v>
      </c>
      <c r="AA64" s="19">
        <f t="shared" si="9"/>
        <v>5.8823529411764701</v>
      </c>
      <c r="AB64" s="24"/>
      <c r="AC64" s="19">
        <f t="shared" si="71"/>
        <v>0</v>
      </c>
      <c r="AD64" s="24">
        <v>1</v>
      </c>
      <c r="AE64" s="19">
        <f t="shared" si="11"/>
        <v>5.8823529411764701</v>
      </c>
      <c r="AF64" s="24"/>
      <c r="AG64" s="19">
        <f t="shared" si="72"/>
        <v>0</v>
      </c>
      <c r="AH64" s="24">
        <v>1</v>
      </c>
      <c r="AI64" s="19">
        <f t="shared" si="13"/>
        <v>5.8823529411764701</v>
      </c>
      <c r="AJ64" s="24"/>
      <c r="AK64" s="19">
        <f t="shared" si="73"/>
        <v>0</v>
      </c>
      <c r="AL64" s="24"/>
      <c r="AM64" s="24"/>
      <c r="AN64" s="24"/>
      <c r="AO64" s="24">
        <v>1</v>
      </c>
      <c r="AP64" s="24"/>
      <c r="AQ64" s="24"/>
      <c r="AR64" s="24">
        <v>1</v>
      </c>
      <c r="AS64" s="24"/>
      <c r="AT64" s="24"/>
      <c r="AU64" s="24"/>
      <c r="AV64" s="24"/>
      <c r="AW64" s="24"/>
      <c r="AX64" s="24"/>
      <c r="AY64" s="24">
        <v>3</v>
      </c>
      <c r="AZ64" s="24">
        <v>17</v>
      </c>
      <c r="BA64" s="24">
        <v>7</v>
      </c>
      <c r="BB64" s="28">
        <f t="shared" si="15"/>
        <v>41.17647058823529</v>
      </c>
      <c r="BC64" s="24"/>
      <c r="BD64" s="28">
        <f t="shared" si="16"/>
        <v>0</v>
      </c>
      <c r="BE64" s="22"/>
      <c r="BF64" s="29">
        <f t="shared" si="17"/>
        <v>0</v>
      </c>
      <c r="BG64" s="24">
        <v>6</v>
      </c>
      <c r="BH64" s="29">
        <f t="shared" si="18"/>
        <v>35.294117647058826</v>
      </c>
      <c r="BI64" s="30">
        <f t="shared" si="19"/>
        <v>13</v>
      </c>
      <c r="BJ64" s="29">
        <f t="shared" si="20"/>
        <v>76.470588235294116</v>
      </c>
      <c r="BK64" s="24">
        <v>4</v>
      </c>
      <c r="BL64" s="19">
        <f t="shared" si="21"/>
        <v>23.52941176470588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1">SUM(D61:D64)</f>
        <v>67</v>
      </c>
      <c r="E65" s="36">
        <f t="shared" si="81"/>
        <v>65</v>
      </c>
      <c r="F65" s="36">
        <f t="shared" si="81"/>
        <v>64</v>
      </c>
      <c r="G65" s="19">
        <f t="shared" si="0"/>
        <v>95.522388059701484</v>
      </c>
      <c r="H65" s="36">
        <f>SUM(H61:H64)</f>
        <v>2</v>
      </c>
      <c r="I65" s="21">
        <f t="shared" si="67"/>
        <v>3.125</v>
      </c>
      <c r="J65" s="36">
        <f>SUM(J61:J64)</f>
        <v>1</v>
      </c>
      <c r="K65" s="23">
        <f t="shared" si="64"/>
        <v>1.5625</v>
      </c>
      <c r="L65" s="36">
        <f t="shared" ref="L65:N65" si="82">SUM(L61:L64)</f>
        <v>0</v>
      </c>
      <c r="M65" s="36">
        <f t="shared" si="82"/>
        <v>0</v>
      </c>
      <c r="N65" s="36">
        <f t="shared" si="82"/>
        <v>67</v>
      </c>
      <c r="O65" s="19">
        <f t="shared" si="3"/>
        <v>100</v>
      </c>
      <c r="P65" s="36">
        <f>SUM(P61:P64)</f>
        <v>3</v>
      </c>
      <c r="Q65" s="19">
        <f t="shared" si="65"/>
        <v>4.4776119402985071</v>
      </c>
      <c r="R65" s="36">
        <f>SUM(R61:R64)</f>
        <v>64</v>
      </c>
      <c r="S65" s="19">
        <f t="shared" si="5"/>
        <v>95.522388059701484</v>
      </c>
      <c r="T65" s="36">
        <f>SUM(T61:T64)</f>
        <v>0</v>
      </c>
      <c r="U65" s="19">
        <f t="shared" si="69"/>
        <v>0</v>
      </c>
      <c r="V65" s="36">
        <f>SUM(V61:V64)</f>
        <v>64</v>
      </c>
      <c r="W65" s="19">
        <f t="shared" si="7"/>
        <v>95.522388059701484</v>
      </c>
      <c r="X65" s="36">
        <f>SUM(X61:X64)</f>
        <v>0</v>
      </c>
      <c r="Y65" s="19">
        <f t="shared" si="70"/>
        <v>0</v>
      </c>
      <c r="Z65" s="36">
        <f>SUM(Z61:Z64)</f>
        <v>11</v>
      </c>
      <c r="AA65" s="19">
        <f t="shared" si="9"/>
        <v>16.417910447761194</v>
      </c>
      <c r="AB65" s="36">
        <f>SUM(AB61:AB64)</f>
        <v>0</v>
      </c>
      <c r="AC65" s="19">
        <f t="shared" si="71"/>
        <v>0</v>
      </c>
      <c r="AD65" s="36">
        <f>SUM(AD61:AD64)</f>
        <v>11</v>
      </c>
      <c r="AE65" s="19">
        <f t="shared" si="11"/>
        <v>16.417910447761194</v>
      </c>
      <c r="AF65" s="36">
        <f>SUM(AF61:AF64)</f>
        <v>0</v>
      </c>
      <c r="AG65" s="19">
        <f t="shared" si="72"/>
        <v>0</v>
      </c>
      <c r="AH65" s="36">
        <f>SUM(AH61:AH64)</f>
        <v>11</v>
      </c>
      <c r="AI65" s="19">
        <f t="shared" si="13"/>
        <v>16.417910447761194</v>
      </c>
      <c r="AJ65" s="36">
        <f>SUM(AJ61:AJ64)</f>
        <v>0</v>
      </c>
      <c r="AK65" s="19">
        <f t="shared" si="73"/>
        <v>0</v>
      </c>
      <c r="AL65" s="36">
        <f t="shared" ref="AL65:BA65" si="83">SUM(AL61:AL64)</f>
        <v>0</v>
      </c>
      <c r="AM65" s="36">
        <f t="shared" si="83"/>
        <v>1</v>
      </c>
      <c r="AN65" s="36">
        <f t="shared" si="83"/>
        <v>4</v>
      </c>
      <c r="AO65" s="36">
        <f t="shared" si="83"/>
        <v>1</v>
      </c>
      <c r="AP65" s="36">
        <f t="shared" si="83"/>
        <v>0</v>
      </c>
      <c r="AQ65" s="36">
        <f t="shared" si="83"/>
        <v>0</v>
      </c>
      <c r="AR65" s="36">
        <f t="shared" si="83"/>
        <v>2</v>
      </c>
      <c r="AS65" s="36">
        <f t="shared" si="83"/>
        <v>0</v>
      </c>
      <c r="AT65" s="36">
        <f t="shared" si="83"/>
        <v>0</v>
      </c>
      <c r="AU65" s="36">
        <f t="shared" si="83"/>
        <v>0</v>
      </c>
      <c r="AV65" s="36">
        <f t="shared" si="83"/>
        <v>0</v>
      </c>
      <c r="AW65" s="36">
        <f t="shared" si="83"/>
        <v>0</v>
      </c>
      <c r="AX65" s="36">
        <f t="shared" si="83"/>
        <v>6</v>
      </c>
      <c r="AY65" s="36">
        <f t="shared" si="83"/>
        <v>8</v>
      </c>
      <c r="AZ65" s="36">
        <f t="shared" si="83"/>
        <v>58</v>
      </c>
      <c r="BA65" s="36">
        <f t="shared" si="83"/>
        <v>17</v>
      </c>
      <c r="BB65" s="28">
        <f t="shared" si="15"/>
        <v>29.310344827586203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15</v>
      </c>
      <c r="BH65" s="29">
        <f t="shared" si="18"/>
        <v>25.862068965517242</v>
      </c>
      <c r="BI65" s="30">
        <f t="shared" si="19"/>
        <v>32</v>
      </c>
      <c r="BJ65" s="29">
        <f t="shared" si="20"/>
        <v>55.172413793103445</v>
      </c>
      <c r="BK65" s="36">
        <f>SUM(BK61:BK64)</f>
        <v>26</v>
      </c>
      <c r="BL65" s="19">
        <f t="shared" si="21"/>
        <v>44.827586206896555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98">
        <v>13</v>
      </c>
      <c r="B66" s="199" t="s">
        <v>116</v>
      </c>
      <c r="C66" s="32" t="s">
        <v>117</v>
      </c>
      <c r="D66" s="126">
        <v>9</v>
      </c>
      <c r="E66" s="126">
        <v>5</v>
      </c>
      <c r="F66" s="24">
        <v>9</v>
      </c>
      <c r="G66" s="19">
        <f t="shared" si="0"/>
        <v>100</v>
      </c>
      <c r="H66" s="24">
        <v>0</v>
      </c>
      <c r="I66" s="21">
        <f t="shared" si="67"/>
        <v>0</v>
      </c>
      <c r="J66" s="24">
        <v>0</v>
      </c>
      <c r="K66" s="23">
        <f t="shared" si="64"/>
        <v>0</v>
      </c>
      <c r="L66" s="24">
        <v>0</v>
      </c>
      <c r="M66" s="24">
        <v>0</v>
      </c>
      <c r="N66" s="126">
        <v>9</v>
      </c>
      <c r="O66" s="19">
        <f t="shared" si="3"/>
        <v>100</v>
      </c>
      <c r="P66" s="24">
        <v>0</v>
      </c>
      <c r="Q66" s="19">
        <f t="shared" si="65"/>
        <v>0</v>
      </c>
      <c r="R66" s="24">
        <v>9</v>
      </c>
      <c r="S66" s="19">
        <f t="shared" si="5"/>
        <v>100</v>
      </c>
      <c r="T66" s="24">
        <v>0</v>
      </c>
      <c r="U66" s="19">
        <f t="shared" si="69"/>
        <v>0</v>
      </c>
      <c r="V66" s="24">
        <v>9</v>
      </c>
      <c r="W66" s="19">
        <f t="shared" si="7"/>
        <v>100</v>
      </c>
      <c r="X66" s="24">
        <v>0</v>
      </c>
      <c r="Y66" s="19">
        <f t="shared" si="70"/>
        <v>0</v>
      </c>
      <c r="Z66" s="24">
        <v>9</v>
      </c>
      <c r="AA66" s="19">
        <f t="shared" si="9"/>
        <v>100</v>
      </c>
      <c r="AB66" s="24">
        <v>0</v>
      </c>
      <c r="AC66" s="19">
        <f t="shared" si="71"/>
        <v>0</v>
      </c>
      <c r="AD66" s="24">
        <v>9</v>
      </c>
      <c r="AE66" s="19">
        <f t="shared" si="11"/>
        <v>100</v>
      </c>
      <c r="AF66" s="24">
        <v>0</v>
      </c>
      <c r="AG66" s="19">
        <f t="shared" si="72"/>
        <v>0</v>
      </c>
      <c r="AH66" s="24">
        <v>9</v>
      </c>
      <c r="AI66" s="19">
        <f t="shared" si="13"/>
        <v>100</v>
      </c>
      <c r="AJ66" s="24">
        <v>0</v>
      </c>
      <c r="AK66" s="19">
        <f t="shared" si="73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>
        <v>2</v>
      </c>
      <c r="AY66" s="24"/>
      <c r="AZ66" s="126">
        <v>4</v>
      </c>
      <c r="BA66" s="24">
        <v>1</v>
      </c>
      <c r="BB66" s="28">
        <f t="shared" si="15"/>
        <v>25</v>
      </c>
      <c r="BC66" s="24">
        <v>0</v>
      </c>
      <c r="BD66" s="28">
        <f t="shared" si="16"/>
        <v>0</v>
      </c>
      <c r="BE66" s="22">
        <v>0</v>
      </c>
      <c r="BF66" s="29">
        <f t="shared" si="17"/>
        <v>0</v>
      </c>
      <c r="BG66" s="24"/>
      <c r="BH66" s="29">
        <f t="shared" si="18"/>
        <v>0</v>
      </c>
      <c r="BI66" s="30">
        <f t="shared" si="19"/>
        <v>1</v>
      </c>
      <c r="BJ66" s="29">
        <f t="shared" si="20"/>
        <v>25</v>
      </c>
      <c r="BK66" s="24">
        <v>3</v>
      </c>
      <c r="BL66" s="19">
        <f t="shared" si="21"/>
        <v>75</v>
      </c>
      <c r="BM66" s="24">
        <v>0</v>
      </c>
      <c r="BN66" s="19">
        <f t="shared" si="22"/>
        <v>0</v>
      </c>
      <c r="BO66" s="24">
        <v>0</v>
      </c>
      <c r="BP66" s="19">
        <f t="shared" si="23"/>
        <v>0</v>
      </c>
      <c r="BQ66" s="24">
        <v>0</v>
      </c>
      <c r="BR66" s="19">
        <f t="shared" si="24"/>
        <v>0</v>
      </c>
      <c r="BS66" s="24">
        <v>0</v>
      </c>
      <c r="BT66" s="19">
        <f t="shared" si="25"/>
        <v>0</v>
      </c>
      <c r="BU66" s="24">
        <v>0</v>
      </c>
      <c r="BV66" s="19">
        <f t="shared" si="26"/>
        <v>0</v>
      </c>
      <c r="BW66" s="4" t="s">
        <v>61</v>
      </c>
      <c r="BX66" s="31">
        <f>SUM(AL71:AY71)+AB71+AF71+AJ71</f>
        <v>16</v>
      </c>
      <c r="BY66" s="4"/>
    </row>
    <row r="67" spans="1:77" ht="14.25" customHeight="1">
      <c r="A67" s="174"/>
      <c r="B67" s="174"/>
      <c r="C67" s="32" t="s">
        <v>118</v>
      </c>
      <c r="D67" s="65">
        <v>7</v>
      </c>
      <c r="E67" s="126">
        <v>2</v>
      </c>
      <c r="F67" s="24">
        <v>3</v>
      </c>
      <c r="G67" s="19">
        <f t="shared" si="0"/>
        <v>42.857142857142854</v>
      </c>
      <c r="H67" s="24">
        <v>2</v>
      </c>
      <c r="I67" s="21">
        <f t="shared" si="67"/>
        <v>66.666666666666657</v>
      </c>
      <c r="J67" s="24">
        <v>0</v>
      </c>
      <c r="K67" s="23">
        <f t="shared" si="64"/>
        <v>0</v>
      </c>
      <c r="L67" s="24">
        <v>0</v>
      </c>
      <c r="M67" s="24">
        <v>0</v>
      </c>
      <c r="N67" s="65">
        <v>7</v>
      </c>
      <c r="O67" s="19">
        <f t="shared" si="3"/>
        <v>100</v>
      </c>
      <c r="P67" s="24">
        <v>0</v>
      </c>
      <c r="Q67" s="19">
        <f t="shared" si="65"/>
        <v>0</v>
      </c>
      <c r="R67" s="24">
        <v>3</v>
      </c>
      <c r="S67" s="19">
        <f t="shared" si="5"/>
        <v>42.857142857142854</v>
      </c>
      <c r="T67" s="24">
        <v>0</v>
      </c>
      <c r="U67" s="19">
        <f t="shared" si="69"/>
        <v>0</v>
      </c>
      <c r="V67" s="24">
        <v>3</v>
      </c>
      <c r="W67" s="19">
        <f t="shared" si="7"/>
        <v>42.857142857142854</v>
      </c>
      <c r="X67" s="24">
        <v>0</v>
      </c>
      <c r="Y67" s="19">
        <f t="shared" si="70"/>
        <v>0</v>
      </c>
      <c r="Z67" s="24">
        <v>3</v>
      </c>
      <c r="AA67" s="19">
        <f t="shared" si="9"/>
        <v>42.857142857142854</v>
      </c>
      <c r="AB67" s="24">
        <v>0</v>
      </c>
      <c r="AC67" s="19">
        <f t="shared" si="71"/>
        <v>0</v>
      </c>
      <c r="AD67" s="24">
        <v>3</v>
      </c>
      <c r="AE67" s="19">
        <f t="shared" si="11"/>
        <v>42.857142857142854</v>
      </c>
      <c r="AF67" s="24">
        <v>0</v>
      </c>
      <c r="AG67" s="19">
        <f t="shared" si="72"/>
        <v>0</v>
      </c>
      <c r="AH67" s="24">
        <v>3</v>
      </c>
      <c r="AI67" s="19">
        <f t="shared" si="13"/>
        <v>42.857142857142854</v>
      </c>
      <c r="AJ67" s="24">
        <v>0</v>
      </c>
      <c r="AK67" s="19">
        <f t="shared" si="73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>
        <v>1</v>
      </c>
      <c r="AY67" s="24"/>
      <c r="AZ67" s="126">
        <v>2</v>
      </c>
      <c r="BA67" s="24">
        <v>0</v>
      </c>
      <c r="BB67" s="28">
        <f t="shared" si="15"/>
        <v>0</v>
      </c>
      <c r="BC67" s="24">
        <v>0</v>
      </c>
      <c r="BD67" s="28">
        <f t="shared" si="16"/>
        <v>0</v>
      </c>
      <c r="BE67" s="22">
        <v>0</v>
      </c>
      <c r="BF67" s="29">
        <f t="shared" si="17"/>
        <v>0</v>
      </c>
      <c r="BG67" s="24">
        <v>2</v>
      </c>
      <c r="BH67" s="29">
        <f t="shared" si="18"/>
        <v>100</v>
      </c>
      <c r="BI67" s="30">
        <f t="shared" si="19"/>
        <v>2</v>
      </c>
      <c r="BJ67" s="29">
        <f t="shared" si="20"/>
        <v>100</v>
      </c>
      <c r="BK67" s="24"/>
      <c r="BL67" s="19">
        <f t="shared" si="21"/>
        <v>0</v>
      </c>
      <c r="BM67" s="24">
        <v>0</v>
      </c>
      <c r="BN67" s="19">
        <f t="shared" si="22"/>
        <v>0</v>
      </c>
      <c r="BO67" s="24">
        <v>0</v>
      </c>
      <c r="BP67" s="19">
        <f t="shared" si="23"/>
        <v>0</v>
      </c>
      <c r="BQ67" s="24">
        <v>0</v>
      </c>
      <c r="BR67" s="19">
        <f t="shared" si="24"/>
        <v>0</v>
      </c>
      <c r="BS67" s="24">
        <v>0</v>
      </c>
      <c r="BT67" s="19">
        <f t="shared" si="25"/>
        <v>0</v>
      </c>
      <c r="BU67" s="24">
        <v>0</v>
      </c>
      <c r="BV67" s="19">
        <f t="shared" si="26"/>
        <v>0</v>
      </c>
      <c r="BW67" s="4" t="s">
        <v>63</v>
      </c>
      <c r="BX67" s="31">
        <f>BI71+BK71+BM71+BO71+BQ71+BS71</f>
        <v>37</v>
      </c>
      <c r="BY67" s="4"/>
    </row>
    <row r="68" spans="1:77" ht="14.25" customHeight="1">
      <c r="A68" s="174"/>
      <c r="B68" s="174"/>
      <c r="C68" s="32" t="s">
        <v>119</v>
      </c>
      <c r="D68" s="65">
        <v>11</v>
      </c>
      <c r="E68" s="126">
        <v>4</v>
      </c>
      <c r="F68" s="24">
        <v>7</v>
      </c>
      <c r="G68" s="19">
        <f t="shared" si="0"/>
        <v>63.636363636363633</v>
      </c>
      <c r="H68" s="24">
        <v>0</v>
      </c>
      <c r="I68" s="21">
        <f t="shared" si="67"/>
        <v>0</v>
      </c>
      <c r="J68" s="24">
        <v>0</v>
      </c>
      <c r="K68" s="23">
        <f t="shared" si="64"/>
        <v>0</v>
      </c>
      <c r="L68" s="24">
        <v>0</v>
      </c>
      <c r="M68" s="24">
        <v>0</v>
      </c>
      <c r="N68" s="65">
        <v>11</v>
      </c>
      <c r="O68" s="19">
        <f t="shared" si="3"/>
        <v>100</v>
      </c>
      <c r="P68" s="24">
        <v>0</v>
      </c>
      <c r="Q68" s="19">
        <f t="shared" si="65"/>
        <v>0</v>
      </c>
      <c r="R68" s="24">
        <v>7</v>
      </c>
      <c r="S68" s="19">
        <f t="shared" si="5"/>
        <v>63.636363636363633</v>
      </c>
      <c r="T68" s="24">
        <v>0</v>
      </c>
      <c r="U68" s="19">
        <f t="shared" si="69"/>
        <v>0</v>
      </c>
      <c r="V68" s="24">
        <v>7</v>
      </c>
      <c r="W68" s="19">
        <f t="shared" si="7"/>
        <v>63.636363636363633</v>
      </c>
      <c r="X68" s="24">
        <v>0</v>
      </c>
      <c r="Y68" s="19">
        <f t="shared" si="70"/>
        <v>0</v>
      </c>
      <c r="Z68" s="24">
        <v>7</v>
      </c>
      <c r="AA68" s="19">
        <f t="shared" si="9"/>
        <v>63.636363636363633</v>
      </c>
      <c r="AB68" s="24">
        <v>0</v>
      </c>
      <c r="AC68" s="19">
        <f t="shared" si="71"/>
        <v>0</v>
      </c>
      <c r="AD68" s="24">
        <v>7</v>
      </c>
      <c r="AE68" s="19">
        <f t="shared" si="11"/>
        <v>63.636363636363633</v>
      </c>
      <c r="AF68" s="24">
        <v>0</v>
      </c>
      <c r="AG68" s="19">
        <f t="shared" si="72"/>
        <v>0</v>
      </c>
      <c r="AH68" s="24">
        <v>7</v>
      </c>
      <c r="AI68" s="19">
        <f t="shared" si="13"/>
        <v>63.636363636363633</v>
      </c>
      <c r="AJ68" s="24">
        <v>0</v>
      </c>
      <c r="AK68" s="19">
        <f t="shared" si="73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>
        <v>1</v>
      </c>
      <c r="AY68" s="24"/>
      <c r="AZ68" s="126">
        <v>1</v>
      </c>
      <c r="BA68" s="24">
        <v>1</v>
      </c>
      <c r="BB68" s="28">
        <f t="shared" si="15"/>
        <v>100</v>
      </c>
      <c r="BC68" s="24">
        <v>0</v>
      </c>
      <c r="BD68" s="70">
        <f t="shared" si="16"/>
        <v>0</v>
      </c>
      <c r="BE68" s="22">
        <v>0</v>
      </c>
      <c r="BF68" s="29">
        <f t="shared" si="17"/>
        <v>0</v>
      </c>
      <c r="BG68" s="24"/>
      <c r="BH68" s="29">
        <f t="shared" si="18"/>
        <v>0</v>
      </c>
      <c r="BI68" s="30">
        <f t="shared" si="19"/>
        <v>1</v>
      </c>
      <c r="BJ68" s="29">
        <f t="shared" si="20"/>
        <v>100</v>
      </c>
      <c r="BK68" s="24"/>
      <c r="BL68" s="19">
        <f t="shared" si="21"/>
        <v>0</v>
      </c>
      <c r="BM68" s="24">
        <v>0</v>
      </c>
      <c r="BN68" s="19">
        <f t="shared" si="22"/>
        <v>0</v>
      </c>
      <c r="BO68" s="24">
        <v>0</v>
      </c>
      <c r="BP68" s="19">
        <f t="shared" si="23"/>
        <v>0</v>
      </c>
      <c r="BQ68" s="24">
        <v>0</v>
      </c>
      <c r="BR68" s="19">
        <f t="shared" si="24"/>
        <v>0</v>
      </c>
      <c r="BS68" s="24">
        <v>0</v>
      </c>
      <c r="BT68" s="19">
        <f t="shared" si="25"/>
        <v>0</v>
      </c>
      <c r="BU68" s="24">
        <v>0</v>
      </c>
      <c r="BV68" s="19">
        <f t="shared" si="26"/>
        <v>0</v>
      </c>
      <c r="BW68" s="4" t="s">
        <v>65</v>
      </c>
      <c r="BX68" s="31">
        <f>BI71+BK71+BM71+BO71+BQ71+BS71+BU71</f>
        <v>37</v>
      </c>
      <c r="BY68" s="4"/>
    </row>
    <row r="69" spans="1:77" ht="14.25" customHeight="1">
      <c r="A69" s="174"/>
      <c r="B69" s="174"/>
      <c r="C69" s="32" t="s">
        <v>120</v>
      </c>
      <c r="D69" s="126">
        <v>15</v>
      </c>
      <c r="E69" s="126">
        <v>17</v>
      </c>
      <c r="F69" s="24">
        <v>6</v>
      </c>
      <c r="G69" s="19">
        <f t="shared" si="0"/>
        <v>40</v>
      </c>
      <c r="H69" s="24">
        <v>1</v>
      </c>
      <c r="I69" s="21">
        <f t="shared" si="67"/>
        <v>16.666666666666664</v>
      </c>
      <c r="J69" s="24">
        <v>0</v>
      </c>
      <c r="K69" s="23">
        <f t="shared" si="64"/>
        <v>0</v>
      </c>
      <c r="L69" s="24">
        <v>0</v>
      </c>
      <c r="M69" s="24">
        <v>0</v>
      </c>
      <c r="N69" s="126">
        <v>15</v>
      </c>
      <c r="O69" s="19">
        <f t="shared" si="3"/>
        <v>100</v>
      </c>
      <c r="P69" s="24">
        <v>1</v>
      </c>
      <c r="Q69" s="19">
        <f t="shared" si="65"/>
        <v>6.666666666666667</v>
      </c>
      <c r="R69" s="24">
        <v>6</v>
      </c>
      <c r="S69" s="19">
        <f t="shared" si="5"/>
        <v>40</v>
      </c>
      <c r="T69" s="24">
        <v>0</v>
      </c>
      <c r="U69" s="19">
        <f t="shared" si="69"/>
        <v>0</v>
      </c>
      <c r="V69" s="24">
        <v>6</v>
      </c>
      <c r="W69" s="19">
        <f t="shared" si="7"/>
        <v>40</v>
      </c>
      <c r="X69" s="24">
        <v>0</v>
      </c>
      <c r="Y69" s="19">
        <f t="shared" si="70"/>
        <v>0</v>
      </c>
      <c r="Z69" s="24">
        <v>6</v>
      </c>
      <c r="AA69" s="19">
        <f t="shared" si="9"/>
        <v>40</v>
      </c>
      <c r="AB69" s="24">
        <v>0</v>
      </c>
      <c r="AC69" s="19">
        <f t="shared" si="71"/>
        <v>0</v>
      </c>
      <c r="AD69" s="24">
        <v>6</v>
      </c>
      <c r="AE69" s="19">
        <f t="shared" si="11"/>
        <v>40</v>
      </c>
      <c r="AF69" s="24">
        <v>0</v>
      </c>
      <c r="AG69" s="19">
        <f t="shared" si="72"/>
        <v>0</v>
      </c>
      <c r="AH69" s="24">
        <v>6</v>
      </c>
      <c r="AI69" s="19">
        <f t="shared" si="13"/>
        <v>40</v>
      </c>
      <c r="AJ69" s="24">
        <v>0</v>
      </c>
      <c r="AK69" s="19">
        <f t="shared" si="73"/>
        <v>0</v>
      </c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>
        <v>8</v>
      </c>
      <c r="AY69" s="24">
        <v>2</v>
      </c>
      <c r="AZ69" s="126">
        <v>14</v>
      </c>
      <c r="BA69" s="24">
        <v>7</v>
      </c>
      <c r="BB69" s="28">
        <f t="shared" si="15"/>
        <v>50</v>
      </c>
      <c r="BC69" s="24">
        <v>0</v>
      </c>
      <c r="BD69" s="28">
        <f t="shared" si="16"/>
        <v>0</v>
      </c>
      <c r="BE69" s="22">
        <v>0</v>
      </c>
      <c r="BF69" s="29">
        <f t="shared" si="17"/>
        <v>0</v>
      </c>
      <c r="BG69" s="24">
        <v>2</v>
      </c>
      <c r="BH69" s="29">
        <f t="shared" si="18"/>
        <v>14.285714285714285</v>
      </c>
      <c r="BI69" s="30">
        <f t="shared" si="19"/>
        <v>9</v>
      </c>
      <c r="BJ69" s="29">
        <f t="shared" si="20"/>
        <v>64.285714285714292</v>
      </c>
      <c r="BK69" s="24">
        <v>5</v>
      </c>
      <c r="BL69" s="19">
        <f t="shared" si="21"/>
        <v>35.714285714285715</v>
      </c>
      <c r="BM69" s="24">
        <v>0</v>
      </c>
      <c r="BN69" s="19">
        <f t="shared" si="22"/>
        <v>0</v>
      </c>
      <c r="BO69" s="24">
        <v>0</v>
      </c>
      <c r="BP69" s="19">
        <f t="shared" si="23"/>
        <v>0</v>
      </c>
      <c r="BQ69" s="24">
        <v>0</v>
      </c>
      <c r="BR69" s="19">
        <f t="shared" si="24"/>
        <v>0</v>
      </c>
      <c r="BS69" s="24">
        <v>0</v>
      </c>
      <c r="BT69" s="19">
        <f t="shared" si="25"/>
        <v>0</v>
      </c>
      <c r="BU69" s="24">
        <v>0</v>
      </c>
      <c r="BV69" s="19">
        <f t="shared" si="26"/>
        <v>0</v>
      </c>
      <c r="BW69" s="4"/>
      <c r="BX69" s="4"/>
      <c r="BY69" s="4"/>
    </row>
    <row r="70" spans="1:77" ht="14.25" customHeight="1">
      <c r="A70" s="175"/>
      <c r="B70" s="175"/>
      <c r="C70" s="32" t="s">
        <v>121</v>
      </c>
      <c r="D70" s="127">
        <v>19</v>
      </c>
      <c r="E70" s="126">
        <v>5</v>
      </c>
      <c r="F70" s="24">
        <v>19</v>
      </c>
      <c r="G70" s="19">
        <f t="shared" si="0"/>
        <v>100</v>
      </c>
      <c r="H70" s="24">
        <v>2</v>
      </c>
      <c r="I70" s="21">
        <f t="shared" si="67"/>
        <v>10.526315789473683</v>
      </c>
      <c r="J70" s="24">
        <v>0</v>
      </c>
      <c r="K70" s="23">
        <f t="shared" si="64"/>
        <v>0</v>
      </c>
      <c r="L70" s="24">
        <v>0</v>
      </c>
      <c r="M70" s="24">
        <v>0</v>
      </c>
      <c r="N70" s="127">
        <v>19</v>
      </c>
      <c r="O70" s="19">
        <f t="shared" si="3"/>
        <v>100</v>
      </c>
      <c r="P70" s="24">
        <v>0</v>
      </c>
      <c r="Q70" s="19">
        <f t="shared" si="65"/>
        <v>0</v>
      </c>
      <c r="R70" s="24">
        <v>19</v>
      </c>
      <c r="S70" s="19">
        <f t="shared" si="5"/>
        <v>100</v>
      </c>
      <c r="T70" s="24">
        <v>0</v>
      </c>
      <c r="U70" s="19">
        <f t="shared" si="69"/>
        <v>0</v>
      </c>
      <c r="V70" s="24">
        <v>19</v>
      </c>
      <c r="W70" s="19">
        <f t="shared" si="7"/>
        <v>100</v>
      </c>
      <c r="X70" s="24">
        <v>0</v>
      </c>
      <c r="Y70" s="19">
        <f t="shared" si="70"/>
        <v>0</v>
      </c>
      <c r="Z70" s="24">
        <v>19</v>
      </c>
      <c r="AA70" s="19">
        <f t="shared" si="9"/>
        <v>100</v>
      </c>
      <c r="AB70" s="24">
        <v>0</v>
      </c>
      <c r="AC70" s="19">
        <f t="shared" si="71"/>
        <v>0</v>
      </c>
      <c r="AD70" s="24">
        <v>19</v>
      </c>
      <c r="AE70" s="19">
        <f t="shared" si="11"/>
        <v>100</v>
      </c>
      <c r="AF70" s="24">
        <v>0</v>
      </c>
      <c r="AG70" s="19">
        <f t="shared" si="72"/>
        <v>0</v>
      </c>
      <c r="AH70" s="24">
        <v>19</v>
      </c>
      <c r="AI70" s="19">
        <f t="shared" si="13"/>
        <v>100</v>
      </c>
      <c r="AJ70" s="24">
        <v>0</v>
      </c>
      <c r="AK70" s="19">
        <f t="shared" si="73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>
        <v>2</v>
      </c>
      <c r="AZ70" s="126">
        <v>16</v>
      </c>
      <c r="BA70" s="24">
        <v>7</v>
      </c>
      <c r="BB70" s="28">
        <f t="shared" si="15"/>
        <v>43.75</v>
      </c>
      <c r="BC70" s="24">
        <v>0</v>
      </c>
      <c r="BD70" s="28">
        <f t="shared" si="16"/>
        <v>0</v>
      </c>
      <c r="BE70" s="22">
        <v>0</v>
      </c>
      <c r="BF70" s="29">
        <f t="shared" si="17"/>
        <v>0</v>
      </c>
      <c r="BG70" s="24"/>
      <c r="BH70" s="29">
        <f t="shared" si="18"/>
        <v>0</v>
      </c>
      <c r="BI70" s="30">
        <f t="shared" si="19"/>
        <v>7</v>
      </c>
      <c r="BJ70" s="29">
        <f t="shared" si="20"/>
        <v>43.75</v>
      </c>
      <c r="BK70" s="24">
        <v>9</v>
      </c>
      <c r="BL70" s="19">
        <f t="shared" si="21"/>
        <v>56.25</v>
      </c>
      <c r="BM70" s="24">
        <v>0</v>
      </c>
      <c r="BN70" s="19">
        <f t="shared" si="22"/>
        <v>0</v>
      </c>
      <c r="BO70" s="24">
        <v>0</v>
      </c>
      <c r="BP70" s="19">
        <f t="shared" si="23"/>
        <v>0</v>
      </c>
      <c r="BQ70" s="24">
        <v>0</v>
      </c>
      <c r="BR70" s="19">
        <f t="shared" si="24"/>
        <v>0</v>
      </c>
      <c r="BS70" s="24">
        <v>0</v>
      </c>
      <c r="BT70" s="19">
        <f t="shared" si="25"/>
        <v>0</v>
      </c>
      <c r="BU70" s="24">
        <v>0</v>
      </c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4">SUM(D66:D70)</f>
        <v>61</v>
      </c>
      <c r="E71" s="36">
        <f t="shared" si="84"/>
        <v>33</v>
      </c>
      <c r="F71" s="36">
        <f t="shared" si="84"/>
        <v>44</v>
      </c>
      <c r="G71" s="19">
        <f t="shared" si="0"/>
        <v>72.131147540983605</v>
      </c>
      <c r="H71" s="36">
        <f>SUM(H66:H70)</f>
        <v>5</v>
      </c>
      <c r="I71" s="21">
        <f t="shared" si="67"/>
        <v>11.363636363636363</v>
      </c>
      <c r="J71" s="36">
        <f>SUM(J66:J70)</f>
        <v>0</v>
      </c>
      <c r="K71" s="23">
        <f t="shared" si="64"/>
        <v>0</v>
      </c>
      <c r="L71" s="36">
        <f t="shared" ref="L71:N71" si="85">SUM(L66:L70)</f>
        <v>0</v>
      </c>
      <c r="M71" s="36">
        <f t="shared" si="85"/>
        <v>0</v>
      </c>
      <c r="N71" s="36">
        <f t="shared" si="85"/>
        <v>61</v>
      </c>
      <c r="O71" s="19">
        <f t="shared" si="3"/>
        <v>100</v>
      </c>
      <c r="P71" s="36">
        <f>SUM(P66:P70)</f>
        <v>1</v>
      </c>
      <c r="Q71" s="19">
        <f t="shared" si="65"/>
        <v>1.639344262295082</v>
      </c>
      <c r="R71" s="36">
        <f>SUM(R66:R70)</f>
        <v>44</v>
      </c>
      <c r="S71" s="19">
        <f t="shared" si="5"/>
        <v>72.131147540983605</v>
      </c>
      <c r="T71" s="36">
        <f>SUM(T66:T70)</f>
        <v>0</v>
      </c>
      <c r="U71" s="19">
        <f t="shared" si="69"/>
        <v>0</v>
      </c>
      <c r="V71" s="36">
        <f>SUM(V66:V70)</f>
        <v>44</v>
      </c>
      <c r="W71" s="19">
        <f t="shared" si="7"/>
        <v>72.131147540983605</v>
      </c>
      <c r="X71" s="36">
        <f>SUM(X66:X70)</f>
        <v>0</v>
      </c>
      <c r="Y71" s="19">
        <f t="shared" si="70"/>
        <v>0</v>
      </c>
      <c r="Z71" s="36">
        <f>SUM(Z66:Z70)</f>
        <v>44</v>
      </c>
      <c r="AA71" s="19">
        <f t="shared" si="9"/>
        <v>72.131147540983605</v>
      </c>
      <c r="AB71" s="36">
        <f>SUM(AB66:AB70)</f>
        <v>0</v>
      </c>
      <c r="AC71" s="19">
        <f t="shared" si="71"/>
        <v>0</v>
      </c>
      <c r="AD71" s="36">
        <f>SUM(AD66:AD70)</f>
        <v>44</v>
      </c>
      <c r="AE71" s="19">
        <f t="shared" si="11"/>
        <v>72.131147540983605</v>
      </c>
      <c r="AF71" s="36">
        <f>SUM(AF66:AF70)</f>
        <v>0</v>
      </c>
      <c r="AG71" s="19">
        <f t="shared" si="72"/>
        <v>0</v>
      </c>
      <c r="AH71" s="36">
        <f>SUM(AH66:AH70)</f>
        <v>44</v>
      </c>
      <c r="AI71" s="19">
        <f t="shared" si="13"/>
        <v>72.131147540983605</v>
      </c>
      <c r="AJ71" s="36">
        <f>SUM(AJ66:AJ70)</f>
        <v>0</v>
      </c>
      <c r="AK71" s="19">
        <f t="shared" si="73"/>
        <v>0</v>
      </c>
      <c r="AL71" s="36">
        <f t="shared" ref="AL71:BA71" si="86">SUM(AL66:AL70)</f>
        <v>0</v>
      </c>
      <c r="AM71" s="36">
        <f t="shared" si="86"/>
        <v>0</v>
      </c>
      <c r="AN71" s="36">
        <f t="shared" si="86"/>
        <v>0</v>
      </c>
      <c r="AO71" s="36">
        <f t="shared" si="86"/>
        <v>0</v>
      </c>
      <c r="AP71" s="36">
        <f t="shared" si="86"/>
        <v>0</v>
      </c>
      <c r="AQ71" s="36">
        <f t="shared" si="86"/>
        <v>0</v>
      </c>
      <c r="AR71" s="36">
        <f t="shared" si="86"/>
        <v>0</v>
      </c>
      <c r="AS71" s="36">
        <f t="shared" si="86"/>
        <v>0</v>
      </c>
      <c r="AT71" s="36">
        <f t="shared" si="86"/>
        <v>0</v>
      </c>
      <c r="AU71" s="36">
        <f t="shared" si="86"/>
        <v>0</v>
      </c>
      <c r="AV71" s="36">
        <f t="shared" si="86"/>
        <v>0</v>
      </c>
      <c r="AW71" s="36">
        <f t="shared" si="86"/>
        <v>0</v>
      </c>
      <c r="AX71" s="36">
        <f t="shared" si="86"/>
        <v>12</v>
      </c>
      <c r="AY71" s="36">
        <f t="shared" si="86"/>
        <v>4</v>
      </c>
      <c r="AZ71" s="36">
        <f t="shared" si="86"/>
        <v>37</v>
      </c>
      <c r="BA71" s="36">
        <f t="shared" si="86"/>
        <v>16</v>
      </c>
      <c r="BB71" s="28">
        <f t="shared" si="15"/>
        <v>43.243243243243242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4</v>
      </c>
      <c r="BH71" s="29">
        <f t="shared" si="18"/>
        <v>10.810810810810811</v>
      </c>
      <c r="BI71" s="30">
        <f t="shared" si="19"/>
        <v>20</v>
      </c>
      <c r="BJ71" s="29">
        <f t="shared" si="20"/>
        <v>54.054054054054056</v>
      </c>
      <c r="BK71" s="36">
        <f>SUM(BK66:BK70)</f>
        <v>17</v>
      </c>
      <c r="BL71" s="19">
        <f t="shared" si="21"/>
        <v>45.945945945945951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98">
        <v>14</v>
      </c>
      <c r="B72" s="198" t="s">
        <v>122</v>
      </c>
      <c r="C72" s="32" t="s">
        <v>123</v>
      </c>
      <c r="D72" s="60">
        <v>26</v>
      </c>
      <c r="E72" s="27">
        <v>25</v>
      </c>
      <c r="F72" s="24">
        <v>20</v>
      </c>
      <c r="G72" s="72">
        <f t="shared" si="0"/>
        <v>76.923076923076934</v>
      </c>
      <c r="H72" s="24">
        <v>2</v>
      </c>
      <c r="I72" s="73">
        <f t="shared" si="67"/>
        <v>10</v>
      </c>
      <c r="J72" s="74"/>
      <c r="K72" s="75">
        <f t="shared" si="64"/>
        <v>0</v>
      </c>
      <c r="L72" s="39"/>
      <c r="M72" s="39"/>
      <c r="N72" s="60">
        <v>26</v>
      </c>
      <c r="O72" s="72">
        <f t="shared" si="3"/>
        <v>100</v>
      </c>
      <c r="P72" s="76">
        <v>3</v>
      </c>
      <c r="Q72" s="72">
        <f t="shared" si="65"/>
        <v>11.538461538461538</v>
      </c>
      <c r="R72" s="24">
        <v>20</v>
      </c>
      <c r="S72" s="72">
        <f t="shared" si="5"/>
        <v>76.923076923076934</v>
      </c>
      <c r="T72" s="76">
        <v>1</v>
      </c>
      <c r="U72" s="72">
        <f t="shared" si="69"/>
        <v>5</v>
      </c>
      <c r="V72" s="24">
        <v>20</v>
      </c>
      <c r="W72" s="72">
        <f t="shared" si="7"/>
        <v>76.923076923076934</v>
      </c>
      <c r="X72" s="45">
        <v>0</v>
      </c>
      <c r="Y72" s="72">
        <f t="shared" si="70"/>
        <v>0</v>
      </c>
      <c r="Z72" s="24">
        <v>20</v>
      </c>
      <c r="AA72" s="72">
        <f t="shared" si="9"/>
        <v>76.923076923076934</v>
      </c>
      <c r="AB72" s="24"/>
      <c r="AC72" s="72">
        <f t="shared" si="71"/>
        <v>0</v>
      </c>
      <c r="AD72" s="24">
        <v>20</v>
      </c>
      <c r="AE72" s="72">
        <f t="shared" si="11"/>
        <v>76.923076923076934</v>
      </c>
      <c r="AF72" s="24"/>
      <c r="AG72" s="72">
        <f t="shared" si="72"/>
        <v>0</v>
      </c>
      <c r="AH72" s="24">
        <v>20</v>
      </c>
      <c r="AI72" s="72">
        <f t="shared" si="13"/>
        <v>76.923076923076934</v>
      </c>
      <c r="AJ72" s="42">
        <v>0</v>
      </c>
      <c r="AK72" s="72">
        <f t="shared" si="73"/>
        <v>0</v>
      </c>
      <c r="AL72" s="24"/>
      <c r="AM72" s="24"/>
      <c r="AN72" s="24"/>
      <c r="AO72" s="24"/>
      <c r="AP72" s="24"/>
      <c r="AQ72" s="24"/>
      <c r="AR72" s="24">
        <v>1</v>
      </c>
      <c r="AS72" s="24"/>
      <c r="AT72" s="24"/>
      <c r="AU72" s="24"/>
      <c r="AV72" s="45"/>
      <c r="AW72" s="45"/>
      <c r="AX72" s="46"/>
      <c r="AY72" s="24"/>
      <c r="AZ72" s="60">
        <v>47</v>
      </c>
      <c r="BA72" s="24">
        <v>13</v>
      </c>
      <c r="BB72" s="77">
        <f t="shared" si="15"/>
        <v>27.659574468085108</v>
      </c>
      <c r="BC72" s="74"/>
      <c r="BD72" s="77">
        <f t="shared" si="16"/>
        <v>0</v>
      </c>
      <c r="BE72" s="74"/>
      <c r="BF72" s="78">
        <f t="shared" si="17"/>
        <v>0</v>
      </c>
      <c r="BG72" s="24">
        <v>6</v>
      </c>
      <c r="BH72" s="78">
        <f t="shared" si="18"/>
        <v>12.76595744680851</v>
      </c>
      <c r="BI72" s="79">
        <f t="shared" si="19"/>
        <v>19</v>
      </c>
      <c r="BJ72" s="78">
        <f t="shared" si="20"/>
        <v>40.425531914893611</v>
      </c>
      <c r="BK72" s="24">
        <v>28</v>
      </c>
      <c r="BL72" s="72">
        <f t="shared" si="21"/>
        <v>59.574468085106382</v>
      </c>
      <c r="BM72" s="46"/>
      <c r="BN72" s="72">
        <f t="shared" si="22"/>
        <v>0</v>
      </c>
      <c r="BO72" s="45"/>
      <c r="BP72" s="72">
        <f t="shared" si="23"/>
        <v>0</v>
      </c>
      <c r="BQ72" s="45"/>
      <c r="BR72" s="72">
        <f t="shared" si="24"/>
        <v>0</v>
      </c>
      <c r="BS72" s="45"/>
      <c r="BT72" s="72">
        <f t="shared" si="25"/>
        <v>0</v>
      </c>
      <c r="BU72" s="45"/>
      <c r="BV72" s="19">
        <f t="shared" si="26"/>
        <v>0</v>
      </c>
      <c r="BW72" s="4" t="s">
        <v>61</v>
      </c>
      <c r="BX72" s="31">
        <f>SUM(AL76:AY76)+AB76+AF76+AJ76</f>
        <v>5</v>
      </c>
      <c r="BY72" s="4"/>
    </row>
    <row r="73" spans="1:77" ht="14.25" customHeight="1">
      <c r="A73" s="174"/>
      <c r="B73" s="174"/>
      <c r="C73" s="32" t="s">
        <v>124</v>
      </c>
      <c r="D73" s="63">
        <v>16</v>
      </c>
      <c r="E73" s="27">
        <v>15</v>
      </c>
      <c r="F73" s="24">
        <v>9</v>
      </c>
      <c r="G73" s="72">
        <f t="shared" si="0"/>
        <v>56.25</v>
      </c>
      <c r="H73" s="24">
        <v>2</v>
      </c>
      <c r="I73" s="73">
        <f t="shared" si="67"/>
        <v>22.222222222222221</v>
      </c>
      <c r="J73" s="74"/>
      <c r="K73" s="75">
        <f t="shared" si="64"/>
        <v>0</v>
      </c>
      <c r="L73" s="39"/>
      <c r="M73" s="39"/>
      <c r="N73" s="63">
        <v>16</v>
      </c>
      <c r="O73" s="72">
        <f t="shared" si="3"/>
        <v>100</v>
      </c>
      <c r="P73" s="76">
        <v>1</v>
      </c>
      <c r="Q73" s="72">
        <f t="shared" si="65"/>
        <v>6.25</v>
      </c>
      <c r="R73" s="24">
        <v>9</v>
      </c>
      <c r="S73" s="72">
        <f t="shared" si="5"/>
        <v>56.25</v>
      </c>
      <c r="T73" s="76"/>
      <c r="U73" s="72">
        <f t="shared" si="69"/>
        <v>0</v>
      </c>
      <c r="V73" s="24">
        <v>9</v>
      </c>
      <c r="W73" s="72">
        <f t="shared" si="7"/>
        <v>56.25</v>
      </c>
      <c r="X73" s="76"/>
      <c r="Y73" s="72">
        <f t="shared" si="70"/>
        <v>0</v>
      </c>
      <c r="Z73" s="24">
        <v>9</v>
      </c>
      <c r="AA73" s="72">
        <f t="shared" si="9"/>
        <v>56.25</v>
      </c>
      <c r="AB73" s="24"/>
      <c r="AC73" s="72">
        <f t="shared" si="71"/>
        <v>0</v>
      </c>
      <c r="AD73" s="24">
        <v>9</v>
      </c>
      <c r="AE73" s="72">
        <f t="shared" si="11"/>
        <v>56.25</v>
      </c>
      <c r="AF73" s="24"/>
      <c r="AG73" s="72">
        <f t="shared" si="72"/>
        <v>0</v>
      </c>
      <c r="AH73" s="24">
        <v>9</v>
      </c>
      <c r="AI73" s="72">
        <f t="shared" si="13"/>
        <v>56.25</v>
      </c>
      <c r="AJ73" s="42"/>
      <c r="AK73" s="72">
        <f t="shared" si="73"/>
        <v>0</v>
      </c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45"/>
      <c r="AW73" s="45"/>
      <c r="AX73" s="46"/>
      <c r="AY73" s="24">
        <v>2</v>
      </c>
      <c r="AZ73" s="63">
        <v>15</v>
      </c>
      <c r="BA73" s="24">
        <v>2</v>
      </c>
      <c r="BB73" s="77">
        <f t="shared" si="15"/>
        <v>13.333333333333334</v>
      </c>
      <c r="BC73" s="74"/>
      <c r="BD73" s="77">
        <f t="shared" si="16"/>
        <v>0</v>
      </c>
      <c r="BE73" s="74"/>
      <c r="BF73" s="78">
        <f t="shared" si="17"/>
        <v>0</v>
      </c>
      <c r="BG73" s="24">
        <v>11</v>
      </c>
      <c r="BH73" s="78">
        <f t="shared" si="18"/>
        <v>73.333333333333329</v>
      </c>
      <c r="BI73" s="79">
        <f t="shared" si="19"/>
        <v>13</v>
      </c>
      <c r="BJ73" s="78">
        <f t="shared" si="20"/>
        <v>86.666666666666671</v>
      </c>
      <c r="BK73" s="24">
        <v>2</v>
      </c>
      <c r="BL73" s="72">
        <f t="shared" si="21"/>
        <v>13.333333333333334</v>
      </c>
      <c r="BM73" s="46"/>
      <c r="BN73" s="72">
        <f t="shared" si="22"/>
        <v>0</v>
      </c>
      <c r="BO73" s="45"/>
      <c r="BP73" s="72">
        <f t="shared" si="23"/>
        <v>0</v>
      </c>
      <c r="BQ73" s="45"/>
      <c r="BR73" s="72">
        <f t="shared" si="24"/>
        <v>0</v>
      </c>
      <c r="BS73" s="45"/>
      <c r="BT73" s="72">
        <f t="shared" si="25"/>
        <v>0</v>
      </c>
      <c r="BU73" s="45"/>
      <c r="BV73" s="19">
        <f t="shared" si="26"/>
        <v>0</v>
      </c>
      <c r="BW73" s="4" t="s">
        <v>63</v>
      </c>
      <c r="BX73" s="31">
        <f>BI76+BK76+BM76+BO76+BQ76+BS76</f>
        <v>79</v>
      </c>
      <c r="BY73" s="4"/>
    </row>
    <row r="74" spans="1:77" ht="14.25" customHeight="1">
      <c r="A74" s="174"/>
      <c r="B74" s="174"/>
      <c r="C74" s="32" t="s">
        <v>125</v>
      </c>
      <c r="D74" s="63">
        <v>8</v>
      </c>
      <c r="E74" s="27">
        <v>11</v>
      </c>
      <c r="F74" s="24">
        <v>4</v>
      </c>
      <c r="G74" s="72">
        <f t="shared" si="0"/>
        <v>50</v>
      </c>
      <c r="H74" s="24">
        <v>1</v>
      </c>
      <c r="I74" s="73">
        <f t="shared" si="67"/>
        <v>25</v>
      </c>
      <c r="J74" s="74">
        <v>0</v>
      </c>
      <c r="K74" s="75">
        <f t="shared" si="64"/>
        <v>0</v>
      </c>
      <c r="L74" s="39">
        <v>1</v>
      </c>
      <c r="M74" s="39">
        <v>0</v>
      </c>
      <c r="N74" s="63">
        <v>8</v>
      </c>
      <c r="O74" s="72">
        <f t="shared" si="3"/>
        <v>100</v>
      </c>
      <c r="P74" s="76">
        <v>0</v>
      </c>
      <c r="Q74" s="72">
        <f t="shared" si="65"/>
        <v>0</v>
      </c>
      <c r="R74" s="24">
        <v>4</v>
      </c>
      <c r="S74" s="72">
        <f t="shared" si="5"/>
        <v>50</v>
      </c>
      <c r="T74" s="76">
        <v>0</v>
      </c>
      <c r="U74" s="72">
        <f t="shared" si="69"/>
        <v>0</v>
      </c>
      <c r="V74" s="24">
        <v>4</v>
      </c>
      <c r="W74" s="72">
        <f t="shared" si="7"/>
        <v>50</v>
      </c>
      <c r="X74" s="45">
        <v>0</v>
      </c>
      <c r="Y74" s="72">
        <f t="shared" si="70"/>
        <v>0</v>
      </c>
      <c r="Z74" s="24">
        <v>4</v>
      </c>
      <c r="AA74" s="72">
        <f t="shared" si="9"/>
        <v>50</v>
      </c>
      <c r="AB74" s="24">
        <v>0</v>
      </c>
      <c r="AC74" s="72">
        <f t="shared" si="71"/>
        <v>0</v>
      </c>
      <c r="AD74" s="24">
        <v>4</v>
      </c>
      <c r="AE74" s="72">
        <f t="shared" si="11"/>
        <v>50</v>
      </c>
      <c r="AF74" s="24">
        <v>0</v>
      </c>
      <c r="AG74" s="72">
        <f t="shared" si="72"/>
        <v>0</v>
      </c>
      <c r="AH74" s="24">
        <v>4</v>
      </c>
      <c r="AI74" s="72">
        <f t="shared" si="13"/>
        <v>50</v>
      </c>
      <c r="AJ74" s="42">
        <v>0</v>
      </c>
      <c r="AK74" s="72">
        <f t="shared" si="73"/>
        <v>0</v>
      </c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45"/>
      <c r="AW74" s="45"/>
      <c r="AX74" s="46"/>
      <c r="AY74" s="24"/>
      <c r="AZ74" s="63">
        <v>11</v>
      </c>
      <c r="BA74" s="24">
        <v>1</v>
      </c>
      <c r="BB74" s="77">
        <f t="shared" si="15"/>
        <v>9.0909090909090917</v>
      </c>
      <c r="BC74" s="74">
        <v>0</v>
      </c>
      <c r="BD74" s="77">
        <f t="shared" si="16"/>
        <v>0</v>
      </c>
      <c r="BE74" s="74">
        <v>0</v>
      </c>
      <c r="BF74" s="78">
        <f t="shared" si="17"/>
        <v>0</v>
      </c>
      <c r="BG74" s="24">
        <v>3</v>
      </c>
      <c r="BH74" s="78">
        <f t="shared" si="18"/>
        <v>27.27272727272727</v>
      </c>
      <c r="BI74" s="79">
        <f t="shared" si="19"/>
        <v>4</v>
      </c>
      <c r="BJ74" s="78">
        <f t="shared" si="20"/>
        <v>36.363636363636367</v>
      </c>
      <c r="BK74" s="24">
        <v>7</v>
      </c>
      <c r="BL74" s="72">
        <f t="shared" si="21"/>
        <v>63.636363636363633</v>
      </c>
      <c r="BM74" s="46">
        <v>0</v>
      </c>
      <c r="BN74" s="72">
        <f t="shared" si="22"/>
        <v>0</v>
      </c>
      <c r="BO74" s="45">
        <v>0</v>
      </c>
      <c r="BP74" s="72">
        <f t="shared" si="23"/>
        <v>0</v>
      </c>
      <c r="BQ74" s="45">
        <v>0</v>
      </c>
      <c r="BR74" s="72">
        <f t="shared" si="24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79</v>
      </c>
      <c r="BY74" s="4"/>
    </row>
    <row r="75" spans="1:77" ht="14.25" customHeight="1">
      <c r="A75" s="175"/>
      <c r="B75" s="175"/>
      <c r="C75" s="32" t="s">
        <v>126</v>
      </c>
      <c r="D75" s="63">
        <v>11</v>
      </c>
      <c r="E75" s="27">
        <v>10</v>
      </c>
      <c r="F75" s="24">
        <v>4</v>
      </c>
      <c r="G75" s="72">
        <f t="shared" si="0"/>
        <v>36.363636363636367</v>
      </c>
      <c r="H75" s="24">
        <v>1</v>
      </c>
      <c r="I75" s="73">
        <f t="shared" si="67"/>
        <v>25</v>
      </c>
      <c r="J75" s="74">
        <v>0</v>
      </c>
      <c r="K75" s="75">
        <f t="shared" si="64"/>
        <v>0</v>
      </c>
      <c r="L75" s="39">
        <v>0</v>
      </c>
      <c r="M75" s="39"/>
      <c r="N75" s="63">
        <v>11</v>
      </c>
      <c r="O75" s="72">
        <f t="shared" si="3"/>
        <v>100</v>
      </c>
      <c r="P75" s="76">
        <v>1</v>
      </c>
      <c r="Q75" s="72">
        <f t="shared" si="65"/>
        <v>9.0909090909090917</v>
      </c>
      <c r="R75" s="24">
        <v>4</v>
      </c>
      <c r="S75" s="72">
        <f t="shared" si="5"/>
        <v>36.363636363636367</v>
      </c>
      <c r="T75" s="76"/>
      <c r="U75" s="72">
        <f t="shared" si="69"/>
        <v>0</v>
      </c>
      <c r="V75" s="24">
        <v>4</v>
      </c>
      <c r="W75" s="72">
        <f t="shared" si="7"/>
        <v>36.363636363636367</v>
      </c>
      <c r="X75" s="45">
        <v>0</v>
      </c>
      <c r="Y75" s="72">
        <f t="shared" si="70"/>
        <v>0</v>
      </c>
      <c r="Z75" s="24">
        <v>4</v>
      </c>
      <c r="AA75" s="72">
        <f t="shared" si="9"/>
        <v>36.363636363636367</v>
      </c>
      <c r="AB75" s="24">
        <v>0</v>
      </c>
      <c r="AC75" s="72">
        <f t="shared" si="71"/>
        <v>0</v>
      </c>
      <c r="AD75" s="24">
        <v>4</v>
      </c>
      <c r="AE75" s="72">
        <f t="shared" si="11"/>
        <v>36.363636363636367</v>
      </c>
      <c r="AF75" s="24"/>
      <c r="AG75" s="72">
        <f t="shared" si="72"/>
        <v>0</v>
      </c>
      <c r="AH75" s="24">
        <v>4</v>
      </c>
      <c r="AI75" s="72">
        <f t="shared" si="13"/>
        <v>36.363636363636367</v>
      </c>
      <c r="AJ75" s="42"/>
      <c r="AK75" s="72">
        <f t="shared" si="73"/>
        <v>0</v>
      </c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45"/>
      <c r="AW75" s="45"/>
      <c r="AX75" s="46"/>
      <c r="AY75" s="24">
        <v>2</v>
      </c>
      <c r="AZ75" s="63">
        <v>6</v>
      </c>
      <c r="BA75" s="24"/>
      <c r="BB75" s="77">
        <f t="shared" si="15"/>
        <v>0</v>
      </c>
      <c r="BC75" s="74"/>
      <c r="BD75" s="77">
        <f t="shared" si="16"/>
        <v>0</v>
      </c>
      <c r="BE75" s="74"/>
      <c r="BF75" s="78">
        <f t="shared" si="17"/>
        <v>0</v>
      </c>
      <c r="BG75" s="24">
        <v>3</v>
      </c>
      <c r="BH75" s="78">
        <f t="shared" si="18"/>
        <v>50</v>
      </c>
      <c r="BI75" s="79">
        <f t="shared" si="19"/>
        <v>3</v>
      </c>
      <c r="BJ75" s="78">
        <f t="shared" si="20"/>
        <v>50</v>
      </c>
      <c r="BK75" s="24">
        <v>3</v>
      </c>
      <c r="BL75" s="72">
        <f t="shared" si="21"/>
        <v>50</v>
      </c>
      <c r="BM75" s="46"/>
      <c r="BN75" s="72">
        <f t="shared" si="22"/>
        <v>0</v>
      </c>
      <c r="BO75" s="45"/>
      <c r="BP75" s="72">
        <f t="shared" si="23"/>
        <v>0</v>
      </c>
      <c r="BQ75" s="45"/>
      <c r="BR75" s="72">
        <f t="shared" si="24"/>
        <v>0</v>
      </c>
      <c r="BS75" s="45"/>
      <c r="BT75" s="72">
        <f t="shared" si="25"/>
        <v>0</v>
      </c>
      <c r="BU75" s="45"/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7">SUM(D72:D75)</f>
        <v>61</v>
      </c>
      <c r="E76" s="36">
        <f t="shared" si="87"/>
        <v>61</v>
      </c>
      <c r="F76" s="36">
        <f t="shared" si="87"/>
        <v>37</v>
      </c>
      <c r="G76" s="19">
        <f t="shared" si="0"/>
        <v>60.655737704918032</v>
      </c>
      <c r="H76" s="36">
        <f>SUM(H72:H75)</f>
        <v>6</v>
      </c>
      <c r="I76" s="21">
        <f t="shared" si="67"/>
        <v>16.216216216216218</v>
      </c>
      <c r="J76" s="36">
        <f>SUM(J72:J75)</f>
        <v>0</v>
      </c>
      <c r="K76" s="23">
        <f t="shared" si="64"/>
        <v>0</v>
      </c>
      <c r="L76" s="36">
        <f t="shared" ref="L76:N76" si="88">SUM(L72:L75)</f>
        <v>1</v>
      </c>
      <c r="M76" s="36">
        <f t="shared" si="88"/>
        <v>0</v>
      </c>
      <c r="N76" s="36">
        <f t="shared" si="88"/>
        <v>61</v>
      </c>
      <c r="O76" s="19">
        <f t="shared" si="3"/>
        <v>100</v>
      </c>
      <c r="P76" s="36">
        <f>SUM(P72:P75)</f>
        <v>5</v>
      </c>
      <c r="Q76" s="19">
        <f t="shared" si="65"/>
        <v>8.1967213114754092</v>
      </c>
      <c r="R76" s="36">
        <f>SUM(R72:R75)</f>
        <v>37</v>
      </c>
      <c r="S76" s="19">
        <f t="shared" si="5"/>
        <v>60.655737704918032</v>
      </c>
      <c r="T76" s="36">
        <f>SUM(T72:T75)</f>
        <v>1</v>
      </c>
      <c r="U76" s="19">
        <f t="shared" si="69"/>
        <v>2.7027027027027026</v>
      </c>
      <c r="V76" s="36">
        <f>SUM(V72:V75)</f>
        <v>37</v>
      </c>
      <c r="W76" s="19">
        <f t="shared" si="7"/>
        <v>60.655737704918032</v>
      </c>
      <c r="X76" s="36">
        <f>SUM(X72:X75)</f>
        <v>0</v>
      </c>
      <c r="Y76" s="19">
        <f t="shared" si="70"/>
        <v>0</v>
      </c>
      <c r="Z76" s="36">
        <f>SUM(Z72:Z75)</f>
        <v>37</v>
      </c>
      <c r="AA76" s="19">
        <f t="shared" si="9"/>
        <v>60.655737704918032</v>
      </c>
      <c r="AB76" s="36">
        <f>SUM(AB72:AB75)</f>
        <v>0</v>
      </c>
      <c r="AC76" s="19">
        <f t="shared" si="71"/>
        <v>0</v>
      </c>
      <c r="AD76" s="36">
        <f>SUM(AD72:AD75)</f>
        <v>37</v>
      </c>
      <c r="AE76" s="19">
        <f t="shared" si="11"/>
        <v>60.655737704918032</v>
      </c>
      <c r="AF76" s="36">
        <f>SUM(AF72:AF75)</f>
        <v>0</v>
      </c>
      <c r="AG76" s="19">
        <f t="shared" si="72"/>
        <v>0</v>
      </c>
      <c r="AH76" s="36">
        <f>SUM(AH72:AH75)</f>
        <v>37</v>
      </c>
      <c r="AI76" s="19">
        <f t="shared" si="13"/>
        <v>60.655737704918032</v>
      </c>
      <c r="AJ76" s="36">
        <f>SUM(AJ72:AJ75)</f>
        <v>0</v>
      </c>
      <c r="AK76" s="19">
        <f t="shared" si="73"/>
        <v>0</v>
      </c>
      <c r="AL76" s="36">
        <f t="shared" ref="AL76:BA76" si="89">SUM(AL72:AL75)</f>
        <v>0</v>
      </c>
      <c r="AM76" s="36">
        <f t="shared" si="89"/>
        <v>0</v>
      </c>
      <c r="AN76" s="36">
        <f t="shared" si="89"/>
        <v>0</v>
      </c>
      <c r="AO76" s="36">
        <f t="shared" si="89"/>
        <v>0</v>
      </c>
      <c r="AP76" s="36">
        <f t="shared" si="89"/>
        <v>0</v>
      </c>
      <c r="AQ76" s="36">
        <f t="shared" si="89"/>
        <v>0</v>
      </c>
      <c r="AR76" s="36">
        <f t="shared" si="89"/>
        <v>1</v>
      </c>
      <c r="AS76" s="36">
        <f t="shared" si="89"/>
        <v>0</v>
      </c>
      <c r="AT76" s="36">
        <f t="shared" si="89"/>
        <v>0</v>
      </c>
      <c r="AU76" s="36">
        <f t="shared" si="89"/>
        <v>0</v>
      </c>
      <c r="AV76" s="36">
        <f t="shared" si="89"/>
        <v>0</v>
      </c>
      <c r="AW76" s="36">
        <f t="shared" si="89"/>
        <v>0</v>
      </c>
      <c r="AX76" s="36">
        <f t="shared" si="89"/>
        <v>0</v>
      </c>
      <c r="AY76" s="36">
        <f t="shared" si="89"/>
        <v>4</v>
      </c>
      <c r="AZ76" s="36">
        <f t="shared" si="89"/>
        <v>79</v>
      </c>
      <c r="BA76" s="36">
        <f t="shared" si="89"/>
        <v>16</v>
      </c>
      <c r="BB76" s="28">
        <f t="shared" si="15"/>
        <v>20.253164556962027</v>
      </c>
      <c r="BC76" s="36">
        <f>SUM(BC72:BC75)</f>
        <v>0</v>
      </c>
      <c r="BD76" s="28">
        <f t="shared" si="16"/>
        <v>0</v>
      </c>
      <c r="BE76" s="36">
        <f>SUM(BE72:BE75)</f>
        <v>0</v>
      </c>
      <c r="BF76" s="29">
        <f t="shared" si="17"/>
        <v>0</v>
      </c>
      <c r="BG76" s="36">
        <f>SUM(BG72:BG75)</f>
        <v>23</v>
      </c>
      <c r="BH76" s="29">
        <f t="shared" si="18"/>
        <v>29.11392405063291</v>
      </c>
      <c r="BI76" s="30">
        <f t="shared" si="19"/>
        <v>39</v>
      </c>
      <c r="BJ76" s="29">
        <f t="shared" si="20"/>
        <v>49.367088607594937</v>
      </c>
      <c r="BK76" s="36">
        <f>SUM(BK72:BK75)</f>
        <v>40</v>
      </c>
      <c r="BL76" s="19">
        <f t="shared" si="21"/>
        <v>50.632911392405063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98">
        <v>15</v>
      </c>
      <c r="B77" s="198" t="s">
        <v>127</v>
      </c>
      <c r="C77" s="32" t="s">
        <v>128</v>
      </c>
      <c r="D77" s="24">
        <v>19</v>
      </c>
      <c r="E77" s="27">
        <v>17</v>
      </c>
      <c r="F77" s="24">
        <v>19</v>
      </c>
      <c r="G77" s="19">
        <f t="shared" si="0"/>
        <v>100</v>
      </c>
      <c r="H77" s="24">
        <v>4</v>
      </c>
      <c r="I77" s="21">
        <f t="shared" si="67"/>
        <v>21.052631578947366</v>
      </c>
      <c r="J77" s="24"/>
      <c r="K77" s="23">
        <f t="shared" si="64"/>
        <v>0</v>
      </c>
      <c r="L77" s="24"/>
      <c r="M77" s="24"/>
      <c r="N77" s="24">
        <v>19</v>
      </c>
      <c r="O77" s="19">
        <f t="shared" si="3"/>
        <v>100</v>
      </c>
      <c r="P77" s="24"/>
      <c r="Q77" s="19">
        <f t="shared" si="65"/>
        <v>0</v>
      </c>
      <c r="R77" s="24">
        <v>19</v>
      </c>
      <c r="S77" s="19">
        <f t="shared" si="5"/>
        <v>100</v>
      </c>
      <c r="T77" s="24"/>
      <c r="U77" s="19">
        <f t="shared" si="69"/>
        <v>0</v>
      </c>
      <c r="V77" s="24">
        <v>19</v>
      </c>
      <c r="W77" s="19">
        <f t="shared" si="7"/>
        <v>100</v>
      </c>
      <c r="X77" s="24"/>
      <c r="Y77" s="19">
        <f t="shared" si="70"/>
        <v>0</v>
      </c>
      <c r="Z77" s="24">
        <v>12</v>
      </c>
      <c r="AA77" s="19">
        <f t="shared" si="9"/>
        <v>63.157894736842103</v>
      </c>
      <c r="AB77" s="24"/>
      <c r="AC77" s="19">
        <f t="shared" si="71"/>
        <v>0</v>
      </c>
      <c r="AD77" s="24">
        <v>12</v>
      </c>
      <c r="AE77" s="19">
        <f t="shared" si="11"/>
        <v>63.157894736842103</v>
      </c>
      <c r="AF77" s="24"/>
      <c r="AG77" s="19">
        <f t="shared" si="72"/>
        <v>0</v>
      </c>
      <c r="AH77" s="24">
        <v>12</v>
      </c>
      <c r="AI77" s="19">
        <f t="shared" si="13"/>
        <v>63.157894736842103</v>
      </c>
      <c r="AJ77" s="24"/>
      <c r="AK77" s="19">
        <f t="shared" si="73"/>
        <v>0</v>
      </c>
      <c r="AL77" s="24"/>
      <c r="AM77" s="24">
        <v>1</v>
      </c>
      <c r="AN77" s="24"/>
      <c r="AO77" s="24"/>
      <c r="AP77" s="24"/>
      <c r="AQ77" s="24"/>
      <c r="AR77" s="24">
        <v>1</v>
      </c>
      <c r="AS77" s="24"/>
      <c r="AT77" s="24"/>
      <c r="AU77" s="24"/>
      <c r="AV77" s="24"/>
      <c r="AW77" s="24"/>
      <c r="AX77" s="24">
        <v>1</v>
      </c>
      <c r="AY77" s="24"/>
      <c r="AZ77" s="24">
        <v>14</v>
      </c>
      <c r="BA77" s="24">
        <v>6</v>
      </c>
      <c r="BB77" s="28">
        <f t="shared" si="15"/>
        <v>42.857142857142854</v>
      </c>
      <c r="BC77" s="24"/>
      <c r="BD77" s="28">
        <f t="shared" si="16"/>
        <v>0</v>
      </c>
      <c r="BE77" s="22"/>
      <c r="BF77" s="29">
        <f t="shared" si="17"/>
        <v>0</v>
      </c>
      <c r="BG77" s="24">
        <v>1</v>
      </c>
      <c r="BH77" s="29">
        <f t="shared" si="18"/>
        <v>7.1428571428571423</v>
      </c>
      <c r="BI77" s="30">
        <f t="shared" si="19"/>
        <v>7</v>
      </c>
      <c r="BJ77" s="29">
        <f t="shared" si="20"/>
        <v>50</v>
      </c>
      <c r="BK77" s="24">
        <v>7</v>
      </c>
      <c r="BL77" s="19">
        <f t="shared" si="21"/>
        <v>50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9</v>
      </c>
      <c r="BY77" s="4"/>
    </row>
    <row r="78" spans="1:77" ht="14.25" customHeight="1">
      <c r="A78" s="174"/>
      <c r="B78" s="174"/>
      <c r="C78" s="32" t="s">
        <v>129</v>
      </c>
      <c r="D78" s="24">
        <v>16</v>
      </c>
      <c r="E78" s="27">
        <v>24</v>
      </c>
      <c r="F78" s="24">
        <v>16</v>
      </c>
      <c r="G78" s="19">
        <f t="shared" si="0"/>
        <v>100</v>
      </c>
      <c r="H78" s="24">
        <v>3</v>
      </c>
      <c r="I78" s="21">
        <f t="shared" si="67"/>
        <v>18.75</v>
      </c>
      <c r="J78" s="24"/>
      <c r="K78" s="23">
        <f t="shared" si="64"/>
        <v>0</v>
      </c>
      <c r="L78" s="24"/>
      <c r="M78" s="24"/>
      <c r="N78" s="24">
        <v>16</v>
      </c>
      <c r="O78" s="19">
        <f t="shared" si="3"/>
        <v>100</v>
      </c>
      <c r="P78" s="24">
        <v>3</v>
      </c>
      <c r="Q78" s="19">
        <f t="shared" si="65"/>
        <v>18.75</v>
      </c>
      <c r="R78" s="24">
        <v>16</v>
      </c>
      <c r="S78" s="19">
        <f t="shared" si="5"/>
        <v>100</v>
      </c>
      <c r="T78" s="24"/>
      <c r="U78" s="19">
        <f t="shared" si="69"/>
        <v>0</v>
      </c>
      <c r="V78" s="24">
        <v>16</v>
      </c>
      <c r="W78" s="19">
        <f t="shared" si="7"/>
        <v>100</v>
      </c>
      <c r="X78" s="24"/>
      <c r="Y78" s="19">
        <f t="shared" si="70"/>
        <v>0</v>
      </c>
      <c r="Z78" s="24">
        <v>11</v>
      </c>
      <c r="AA78" s="19">
        <f t="shared" si="9"/>
        <v>68.75</v>
      </c>
      <c r="AB78" s="24"/>
      <c r="AC78" s="19">
        <f t="shared" si="71"/>
        <v>0</v>
      </c>
      <c r="AD78" s="24">
        <v>11</v>
      </c>
      <c r="AE78" s="19">
        <f t="shared" si="11"/>
        <v>68.75</v>
      </c>
      <c r="AF78" s="24"/>
      <c r="AG78" s="19">
        <f t="shared" si="72"/>
        <v>0</v>
      </c>
      <c r="AH78" s="24">
        <v>11</v>
      </c>
      <c r="AI78" s="19">
        <f t="shared" si="13"/>
        <v>68.75</v>
      </c>
      <c r="AJ78" s="24"/>
      <c r="AK78" s="19">
        <f t="shared" si="73"/>
        <v>0</v>
      </c>
      <c r="AL78" s="24"/>
      <c r="AM78" s="24"/>
      <c r="AN78" s="24"/>
      <c r="AO78" s="24"/>
      <c r="AP78" s="24"/>
      <c r="AQ78" s="24"/>
      <c r="AR78" s="24">
        <v>2</v>
      </c>
      <c r="AS78" s="24"/>
      <c r="AT78" s="24"/>
      <c r="AU78" s="24"/>
      <c r="AV78" s="24"/>
      <c r="AW78" s="24"/>
      <c r="AX78" s="24"/>
      <c r="AY78" s="24"/>
      <c r="AZ78" s="24">
        <v>23</v>
      </c>
      <c r="BA78" s="24">
        <v>12</v>
      </c>
      <c r="BB78" s="28">
        <f t="shared" si="15"/>
        <v>52.173913043478258</v>
      </c>
      <c r="BC78" s="24"/>
      <c r="BD78" s="28">
        <f t="shared" si="16"/>
        <v>0</v>
      </c>
      <c r="BE78" s="22"/>
      <c r="BF78" s="29">
        <f t="shared" si="17"/>
        <v>0</v>
      </c>
      <c r="BG78" s="24">
        <v>3</v>
      </c>
      <c r="BH78" s="29">
        <f t="shared" si="18"/>
        <v>13.043478260869565</v>
      </c>
      <c r="BI78" s="30">
        <f t="shared" si="19"/>
        <v>15</v>
      </c>
      <c r="BJ78" s="29">
        <f t="shared" si="20"/>
        <v>65.217391304347828</v>
      </c>
      <c r="BK78" s="24">
        <v>8</v>
      </c>
      <c r="BL78" s="19">
        <f t="shared" si="21"/>
        <v>34.782608695652172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52</v>
      </c>
      <c r="BY78" s="4"/>
    </row>
    <row r="79" spans="1:77" ht="14.25" customHeight="1">
      <c r="A79" s="175"/>
      <c r="B79" s="175"/>
      <c r="C79" s="32" t="s">
        <v>130</v>
      </c>
      <c r="D79" s="24">
        <v>15</v>
      </c>
      <c r="E79" s="27">
        <v>10</v>
      </c>
      <c r="F79" s="24">
        <v>15</v>
      </c>
      <c r="G79" s="19">
        <f t="shared" si="0"/>
        <v>100</v>
      </c>
      <c r="H79" s="24">
        <v>2</v>
      </c>
      <c r="I79" s="21">
        <f t="shared" si="67"/>
        <v>13.333333333333334</v>
      </c>
      <c r="J79" s="24"/>
      <c r="K79" s="23">
        <f t="shared" si="64"/>
        <v>0</v>
      </c>
      <c r="L79" s="24"/>
      <c r="M79" s="24"/>
      <c r="N79" s="24">
        <v>15</v>
      </c>
      <c r="O79" s="19">
        <f t="shared" si="3"/>
        <v>100</v>
      </c>
      <c r="P79" s="24">
        <v>1</v>
      </c>
      <c r="Q79" s="19">
        <f t="shared" si="65"/>
        <v>6.666666666666667</v>
      </c>
      <c r="R79" s="24">
        <v>15</v>
      </c>
      <c r="S79" s="19">
        <f t="shared" si="5"/>
        <v>100</v>
      </c>
      <c r="T79" s="24"/>
      <c r="U79" s="19">
        <f t="shared" si="69"/>
        <v>0</v>
      </c>
      <c r="V79" s="24">
        <v>15</v>
      </c>
      <c r="W79" s="19">
        <f t="shared" si="7"/>
        <v>100</v>
      </c>
      <c r="X79" s="24">
        <v>1</v>
      </c>
      <c r="Y79" s="19">
        <f t="shared" si="70"/>
        <v>6.666666666666667</v>
      </c>
      <c r="Z79" s="24">
        <v>10</v>
      </c>
      <c r="AA79" s="19">
        <f t="shared" si="9"/>
        <v>66.666666666666657</v>
      </c>
      <c r="AB79" s="24"/>
      <c r="AC79" s="19">
        <f t="shared" si="71"/>
        <v>0</v>
      </c>
      <c r="AD79" s="24">
        <v>10</v>
      </c>
      <c r="AE79" s="19">
        <f t="shared" si="11"/>
        <v>66.666666666666657</v>
      </c>
      <c r="AF79" s="24"/>
      <c r="AG79" s="19">
        <f t="shared" si="72"/>
        <v>0</v>
      </c>
      <c r="AH79" s="24">
        <v>10</v>
      </c>
      <c r="AI79" s="19">
        <f t="shared" si="13"/>
        <v>66.666666666666657</v>
      </c>
      <c r="AJ79" s="24"/>
      <c r="AK79" s="19">
        <f t="shared" si="73"/>
        <v>0</v>
      </c>
      <c r="AL79" s="24"/>
      <c r="AM79" s="24"/>
      <c r="AN79" s="24"/>
      <c r="AO79" s="24">
        <v>1</v>
      </c>
      <c r="AP79" s="24"/>
      <c r="AQ79" s="24"/>
      <c r="AR79" s="24">
        <v>2</v>
      </c>
      <c r="AS79" s="24"/>
      <c r="AT79" s="24"/>
      <c r="AU79" s="24"/>
      <c r="AV79" s="24"/>
      <c r="AW79" s="24">
        <v>1</v>
      </c>
      <c r="AX79" s="24"/>
      <c r="AY79" s="24"/>
      <c r="AZ79" s="24">
        <v>15</v>
      </c>
      <c r="BA79" s="24">
        <v>11</v>
      </c>
      <c r="BB79" s="28">
        <f t="shared" si="15"/>
        <v>73.333333333333329</v>
      </c>
      <c r="BC79" s="24"/>
      <c r="BD79" s="28">
        <f t="shared" si="16"/>
        <v>0</v>
      </c>
      <c r="BE79" s="22"/>
      <c r="BF79" s="29">
        <f t="shared" si="17"/>
        <v>0</v>
      </c>
      <c r="BG79" s="24"/>
      <c r="BH79" s="29">
        <f t="shared" si="18"/>
        <v>0</v>
      </c>
      <c r="BI79" s="30">
        <f t="shared" si="19"/>
        <v>11</v>
      </c>
      <c r="BJ79" s="29">
        <f t="shared" si="20"/>
        <v>73.333333333333329</v>
      </c>
      <c r="BK79" s="24">
        <v>4</v>
      </c>
      <c r="BL79" s="19">
        <f t="shared" si="21"/>
        <v>26.666666666666668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52</v>
      </c>
      <c r="BY79" s="4"/>
    </row>
    <row r="80" spans="1:77" ht="14.25" customHeight="1">
      <c r="A80" s="52"/>
      <c r="B80" s="52"/>
      <c r="C80" s="35" t="s">
        <v>8</v>
      </c>
      <c r="D80" s="36">
        <f t="shared" ref="D80:F80" si="90">SUM(D77:D79)</f>
        <v>50</v>
      </c>
      <c r="E80" s="36">
        <f t="shared" si="90"/>
        <v>51</v>
      </c>
      <c r="F80" s="36">
        <f t="shared" si="90"/>
        <v>50</v>
      </c>
      <c r="G80" s="19">
        <f t="shared" si="0"/>
        <v>100</v>
      </c>
      <c r="H80" s="36">
        <f>SUM(H77:H79)</f>
        <v>9</v>
      </c>
      <c r="I80" s="21">
        <f t="shared" si="67"/>
        <v>18</v>
      </c>
      <c r="J80" s="36">
        <f>SUM(J77:J79)</f>
        <v>0</v>
      </c>
      <c r="K80" s="23">
        <f t="shared" si="64"/>
        <v>0</v>
      </c>
      <c r="L80" s="36">
        <f t="shared" ref="L80:N80" si="91">SUM(L77:L79)</f>
        <v>0</v>
      </c>
      <c r="M80" s="36">
        <f t="shared" si="91"/>
        <v>0</v>
      </c>
      <c r="N80" s="36">
        <f t="shared" si="91"/>
        <v>50</v>
      </c>
      <c r="O80" s="19">
        <f t="shared" si="3"/>
        <v>100</v>
      </c>
      <c r="P80" s="36">
        <f>SUM(P77:P79)</f>
        <v>4</v>
      </c>
      <c r="Q80" s="19">
        <f t="shared" si="65"/>
        <v>8</v>
      </c>
      <c r="R80" s="36">
        <f>SUM(R77:R79)</f>
        <v>50</v>
      </c>
      <c r="S80" s="19">
        <f t="shared" si="5"/>
        <v>100</v>
      </c>
      <c r="T80" s="36">
        <f>SUM(T77:T79)</f>
        <v>0</v>
      </c>
      <c r="U80" s="19">
        <f t="shared" si="69"/>
        <v>0</v>
      </c>
      <c r="V80" s="36">
        <f>SUM(V77:V79)</f>
        <v>50</v>
      </c>
      <c r="W80" s="19">
        <f t="shared" si="7"/>
        <v>100</v>
      </c>
      <c r="X80" s="36">
        <f>SUM(X77:X79)</f>
        <v>1</v>
      </c>
      <c r="Y80" s="19">
        <f t="shared" si="70"/>
        <v>2</v>
      </c>
      <c r="Z80" s="36">
        <f>SUM(Z77:Z79)</f>
        <v>33</v>
      </c>
      <c r="AA80" s="19">
        <f t="shared" si="9"/>
        <v>66</v>
      </c>
      <c r="AB80" s="36">
        <f>SUM(AB77:AB79)</f>
        <v>0</v>
      </c>
      <c r="AC80" s="19">
        <f t="shared" si="71"/>
        <v>0</v>
      </c>
      <c r="AD80" s="36">
        <f>SUM(AD77:AD79)</f>
        <v>33</v>
      </c>
      <c r="AE80" s="19">
        <f t="shared" si="11"/>
        <v>66</v>
      </c>
      <c r="AF80" s="36">
        <f>SUM(AF77:AF79)</f>
        <v>0</v>
      </c>
      <c r="AG80" s="19">
        <f t="shared" si="72"/>
        <v>0</v>
      </c>
      <c r="AH80" s="36">
        <f>SUM(AH77:AH79)</f>
        <v>33</v>
      </c>
      <c r="AI80" s="19">
        <f t="shared" si="13"/>
        <v>66</v>
      </c>
      <c r="AJ80" s="36">
        <f>SUM(AJ77:AJ79)</f>
        <v>0</v>
      </c>
      <c r="AK80" s="19">
        <f t="shared" si="73"/>
        <v>0</v>
      </c>
      <c r="AL80" s="36">
        <f t="shared" ref="AL80:BA80" si="92">SUM(AL77:AL79)</f>
        <v>0</v>
      </c>
      <c r="AM80" s="36">
        <f t="shared" si="92"/>
        <v>1</v>
      </c>
      <c r="AN80" s="36">
        <f t="shared" si="92"/>
        <v>0</v>
      </c>
      <c r="AO80" s="36">
        <f t="shared" si="92"/>
        <v>1</v>
      </c>
      <c r="AP80" s="36">
        <f t="shared" si="92"/>
        <v>0</v>
      </c>
      <c r="AQ80" s="36">
        <f t="shared" si="92"/>
        <v>0</v>
      </c>
      <c r="AR80" s="36">
        <f t="shared" si="92"/>
        <v>5</v>
      </c>
      <c r="AS80" s="36">
        <f t="shared" si="92"/>
        <v>0</v>
      </c>
      <c r="AT80" s="36">
        <f t="shared" si="92"/>
        <v>0</v>
      </c>
      <c r="AU80" s="36">
        <f t="shared" si="92"/>
        <v>0</v>
      </c>
      <c r="AV80" s="36">
        <f t="shared" si="92"/>
        <v>0</v>
      </c>
      <c r="AW80" s="36">
        <f t="shared" si="92"/>
        <v>1</v>
      </c>
      <c r="AX80" s="36">
        <f t="shared" si="92"/>
        <v>1</v>
      </c>
      <c r="AY80" s="36">
        <f t="shared" si="92"/>
        <v>0</v>
      </c>
      <c r="AZ80" s="36">
        <f t="shared" si="92"/>
        <v>52</v>
      </c>
      <c r="BA80" s="36">
        <f t="shared" si="92"/>
        <v>29</v>
      </c>
      <c r="BB80" s="28">
        <f t="shared" si="15"/>
        <v>55.769230769230774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4</v>
      </c>
      <c r="BH80" s="29">
        <f t="shared" si="18"/>
        <v>7.6923076923076925</v>
      </c>
      <c r="BI80" s="30">
        <f t="shared" si="19"/>
        <v>33</v>
      </c>
      <c r="BJ80" s="29">
        <f t="shared" si="20"/>
        <v>63.46153846153846</v>
      </c>
      <c r="BK80" s="36">
        <f>SUM(BK77:BK79)</f>
        <v>19</v>
      </c>
      <c r="BL80" s="19">
        <f t="shared" si="21"/>
        <v>36.538461538461533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98">
        <v>16</v>
      </c>
      <c r="B81" s="199" t="s">
        <v>131</v>
      </c>
      <c r="C81" s="80" t="s">
        <v>132</v>
      </c>
      <c r="D81" s="81">
        <v>15</v>
      </c>
      <c r="E81" s="27">
        <v>8</v>
      </c>
      <c r="F81" s="24">
        <v>6</v>
      </c>
      <c r="G81" s="19">
        <f t="shared" si="0"/>
        <v>40</v>
      </c>
      <c r="H81" s="24">
        <v>1</v>
      </c>
      <c r="I81" s="21">
        <f t="shared" si="67"/>
        <v>16.666666666666664</v>
      </c>
      <c r="J81" s="24">
        <v>0</v>
      </c>
      <c r="K81" s="23">
        <f t="shared" si="64"/>
        <v>0</v>
      </c>
      <c r="L81" s="24"/>
      <c r="M81" s="24"/>
      <c r="N81" s="24">
        <v>15</v>
      </c>
      <c r="O81" s="19">
        <f t="shared" si="3"/>
        <v>100</v>
      </c>
      <c r="P81" s="24">
        <v>2</v>
      </c>
      <c r="Q81" s="19">
        <f t="shared" si="65"/>
        <v>13.333333333333334</v>
      </c>
      <c r="R81" s="24">
        <v>6</v>
      </c>
      <c r="S81" s="19">
        <f t="shared" si="5"/>
        <v>40</v>
      </c>
      <c r="T81" s="24"/>
      <c r="U81" s="19">
        <f t="shared" si="69"/>
        <v>0</v>
      </c>
      <c r="V81" s="24">
        <v>1</v>
      </c>
      <c r="W81" s="19">
        <f t="shared" si="7"/>
        <v>6.666666666666667</v>
      </c>
      <c r="X81" s="24"/>
      <c r="Y81" s="19">
        <f t="shared" si="70"/>
        <v>0</v>
      </c>
      <c r="Z81" s="24">
        <v>6</v>
      </c>
      <c r="AA81" s="19">
        <f t="shared" si="9"/>
        <v>40</v>
      </c>
      <c r="AB81" s="24"/>
      <c r="AC81" s="19">
        <f t="shared" si="71"/>
        <v>0</v>
      </c>
      <c r="AD81" s="24">
        <v>6</v>
      </c>
      <c r="AE81" s="19">
        <f t="shared" si="11"/>
        <v>40</v>
      </c>
      <c r="AF81" s="24"/>
      <c r="AG81" s="19">
        <f t="shared" si="72"/>
        <v>0</v>
      </c>
      <c r="AH81" s="24">
        <v>6</v>
      </c>
      <c r="AI81" s="19">
        <f t="shared" si="13"/>
        <v>40</v>
      </c>
      <c r="AJ81" s="24"/>
      <c r="AK81" s="19">
        <f t="shared" si="73"/>
        <v>0</v>
      </c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>
        <v>4</v>
      </c>
      <c r="AY81" s="24"/>
      <c r="AZ81" s="24">
        <v>14</v>
      </c>
      <c r="BA81" s="24">
        <v>1</v>
      </c>
      <c r="BB81" s="28">
        <f t="shared" si="15"/>
        <v>7.1428571428571423</v>
      </c>
      <c r="BC81" s="24">
        <v>0</v>
      </c>
      <c r="BD81" s="28">
        <f t="shared" si="16"/>
        <v>0</v>
      </c>
      <c r="BE81" s="22">
        <v>1</v>
      </c>
      <c r="BF81" s="29">
        <f t="shared" si="17"/>
        <v>7.1428571428571423</v>
      </c>
      <c r="BG81" s="24">
        <v>1</v>
      </c>
      <c r="BH81" s="29">
        <f t="shared" si="18"/>
        <v>7.1428571428571423</v>
      </c>
      <c r="BI81" s="30">
        <f t="shared" si="19"/>
        <v>3</v>
      </c>
      <c r="BJ81" s="29">
        <f t="shared" si="20"/>
        <v>21.428571428571427</v>
      </c>
      <c r="BK81" s="24">
        <v>11</v>
      </c>
      <c r="BL81" s="19">
        <f t="shared" si="21"/>
        <v>78.571428571428569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17</v>
      </c>
      <c r="BY81" s="4"/>
    </row>
    <row r="82" spans="1:77" ht="14.25" customHeight="1">
      <c r="A82" s="174"/>
      <c r="B82" s="174"/>
      <c r="C82" s="80" t="s">
        <v>133</v>
      </c>
      <c r="D82" s="82">
        <v>4</v>
      </c>
      <c r="E82" s="27">
        <v>12</v>
      </c>
      <c r="F82" s="24">
        <v>4</v>
      </c>
      <c r="G82" s="19">
        <f t="shared" si="0"/>
        <v>100</v>
      </c>
      <c r="H82" s="24">
        <v>2</v>
      </c>
      <c r="I82" s="21">
        <f t="shared" si="67"/>
        <v>50</v>
      </c>
      <c r="J82" s="24"/>
      <c r="K82" s="23">
        <f t="shared" si="64"/>
        <v>0</v>
      </c>
      <c r="L82" s="24"/>
      <c r="M82" s="24"/>
      <c r="N82" s="24">
        <v>4</v>
      </c>
      <c r="O82" s="19">
        <f t="shared" si="3"/>
        <v>100</v>
      </c>
      <c r="P82" s="24">
        <v>0</v>
      </c>
      <c r="Q82" s="19">
        <f t="shared" si="65"/>
        <v>0</v>
      </c>
      <c r="R82" s="24">
        <v>4</v>
      </c>
      <c r="S82" s="19">
        <f t="shared" si="5"/>
        <v>100</v>
      </c>
      <c r="T82" s="24"/>
      <c r="U82" s="19">
        <f t="shared" si="69"/>
        <v>0</v>
      </c>
      <c r="V82" s="24">
        <v>4</v>
      </c>
      <c r="W82" s="19">
        <f t="shared" si="7"/>
        <v>100</v>
      </c>
      <c r="X82" s="24"/>
      <c r="Y82" s="19">
        <f t="shared" si="70"/>
        <v>0</v>
      </c>
      <c r="Z82" s="24">
        <v>4</v>
      </c>
      <c r="AA82" s="19">
        <f t="shared" si="9"/>
        <v>100</v>
      </c>
      <c r="AB82" s="24"/>
      <c r="AC82" s="19">
        <f t="shared" si="71"/>
        <v>0</v>
      </c>
      <c r="AD82" s="24">
        <v>4</v>
      </c>
      <c r="AE82" s="19">
        <f t="shared" si="11"/>
        <v>100</v>
      </c>
      <c r="AF82" s="24"/>
      <c r="AG82" s="19">
        <f t="shared" si="72"/>
        <v>0</v>
      </c>
      <c r="AH82" s="24">
        <v>4</v>
      </c>
      <c r="AI82" s="19">
        <f t="shared" si="13"/>
        <v>100</v>
      </c>
      <c r="AJ82" s="24"/>
      <c r="AK82" s="19">
        <f t="shared" si="73"/>
        <v>0</v>
      </c>
      <c r="AL82" s="49">
        <v>2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>
        <v>3</v>
      </c>
      <c r="AY82" s="24"/>
      <c r="AZ82" s="24">
        <v>13</v>
      </c>
      <c r="BA82" s="24">
        <v>1</v>
      </c>
      <c r="BB82" s="28">
        <f t="shared" si="15"/>
        <v>7.6923076923076925</v>
      </c>
      <c r="BC82" s="24">
        <v>0</v>
      </c>
      <c r="BD82" s="28">
        <f t="shared" si="16"/>
        <v>0</v>
      </c>
      <c r="BE82" s="22">
        <v>2</v>
      </c>
      <c r="BF82" s="29">
        <f t="shared" si="17"/>
        <v>15.384615384615385</v>
      </c>
      <c r="BG82" s="24">
        <v>3</v>
      </c>
      <c r="BH82" s="29">
        <f t="shared" si="18"/>
        <v>23.076923076923077</v>
      </c>
      <c r="BI82" s="30">
        <f t="shared" si="19"/>
        <v>6</v>
      </c>
      <c r="BJ82" s="29">
        <f t="shared" si="20"/>
        <v>46.153846153846153</v>
      </c>
      <c r="BK82" s="24">
        <v>7</v>
      </c>
      <c r="BL82" s="19">
        <f t="shared" si="21"/>
        <v>53.846153846153847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42</v>
      </c>
      <c r="BY82" s="4"/>
    </row>
    <row r="83" spans="1:77" ht="14.25" customHeight="1">
      <c r="A83" s="175"/>
      <c r="B83" s="175"/>
      <c r="C83" s="80" t="s">
        <v>134</v>
      </c>
      <c r="D83" s="82">
        <v>27</v>
      </c>
      <c r="E83" s="27">
        <v>14</v>
      </c>
      <c r="F83" s="24">
        <v>13</v>
      </c>
      <c r="G83" s="19">
        <f t="shared" si="0"/>
        <v>48.148148148148145</v>
      </c>
      <c r="H83" s="24">
        <v>2</v>
      </c>
      <c r="I83" s="21">
        <f t="shared" si="67"/>
        <v>15.384615384615385</v>
      </c>
      <c r="J83" s="24"/>
      <c r="K83" s="23">
        <f t="shared" si="64"/>
        <v>0</v>
      </c>
      <c r="L83" s="24"/>
      <c r="M83" s="24"/>
      <c r="N83" s="24">
        <v>27</v>
      </c>
      <c r="O83" s="19">
        <f t="shared" si="3"/>
        <v>100</v>
      </c>
      <c r="P83" s="24">
        <v>2</v>
      </c>
      <c r="Q83" s="19">
        <f t="shared" si="65"/>
        <v>7.4074074074074066</v>
      </c>
      <c r="R83" s="24">
        <v>11</v>
      </c>
      <c r="S83" s="19">
        <f t="shared" si="5"/>
        <v>40.74074074074074</v>
      </c>
      <c r="T83" s="24"/>
      <c r="U83" s="19">
        <f t="shared" si="69"/>
        <v>0</v>
      </c>
      <c r="V83" s="24">
        <v>11</v>
      </c>
      <c r="W83" s="19">
        <f t="shared" si="7"/>
        <v>40.74074074074074</v>
      </c>
      <c r="X83" s="24"/>
      <c r="Y83" s="19">
        <f t="shared" si="70"/>
        <v>0</v>
      </c>
      <c r="Z83" s="24">
        <v>11</v>
      </c>
      <c r="AA83" s="19">
        <f t="shared" si="9"/>
        <v>40.74074074074074</v>
      </c>
      <c r="AB83" s="24"/>
      <c r="AC83" s="19">
        <f t="shared" si="71"/>
        <v>0</v>
      </c>
      <c r="AD83" s="24">
        <v>11</v>
      </c>
      <c r="AE83" s="19">
        <f t="shared" si="11"/>
        <v>40.74074074074074</v>
      </c>
      <c r="AF83" s="24"/>
      <c r="AG83" s="19">
        <f t="shared" si="72"/>
        <v>0</v>
      </c>
      <c r="AH83" s="24">
        <v>11</v>
      </c>
      <c r="AI83" s="19">
        <f t="shared" si="13"/>
        <v>40.74074074074074</v>
      </c>
      <c r="AJ83" s="24"/>
      <c r="AK83" s="19">
        <f t="shared" si="73"/>
        <v>0</v>
      </c>
      <c r="AL83" s="24"/>
      <c r="AM83" s="24"/>
      <c r="AN83" s="24">
        <v>2</v>
      </c>
      <c r="AO83" s="24">
        <v>1</v>
      </c>
      <c r="AP83" s="24"/>
      <c r="AQ83" s="24"/>
      <c r="AR83" s="24"/>
      <c r="AS83" s="24"/>
      <c r="AT83" s="24"/>
      <c r="AU83" s="24"/>
      <c r="AV83" s="24"/>
      <c r="AW83" s="24"/>
      <c r="AX83" s="24">
        <v>5</v>
      </c>
      <c r="AY83" s="24"/>
      <c r="AZ83" s="24">
        <v>15</v>
      </c>
      <c r="BA83" s="24">
        <v>2</v>
      </c>
      <c r="BB83" s="28">
        <f t="shared" si="15"/>
        <v>13.333333333333334</v>
      </c>
      <c r="BC83" s="24">
        <v>0</v>
      </c>
      <c r="BD83" s="28">
        <f t="shared" si="16"/>
        <v>0</v>
      </c>
      <c r="BE83" s="22">
        <v>0</v>
      </c>
      <c r="BF83" s="29"/>
      <c r="BG83" s="24">
        <v>11</v>
      </c>
      <c r="BH83" s="29">
        <f t="shared" si="18"/>
        <v>73.333333333333329</v>
      </c>
      <c r="BI83" s="30">
        <f t="shared" si="19"/>
        <v>13</v>
      </c>
      <c r="BJ83" s="29">
        <f t="shared" si="20"/>
        <v>86.666666666666671</v>
      </c>
      <c r="BK83" s="24">
        <v>2</v>
      </c>
      <c r="BL83" s="19">
        <f t="shared" si="21"/>
        <v>13.333333333333334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42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3">SUM(D81:D83)</f>
        <v>46</v>
      </c>
      <c r="E84" s="36">
        <f t="shared" si="93"/>
        <v>34</v>
      </c>
      <c r="F84" s="36">
        <f t="shared" si="93"/>
        <v>23</v>
      </c>
      <c r="G84" s="19">
        <f t="shared" si="0"/>
        <v>50</v>
      </c>
      <c r="H84" s="36">
        <f>SUM(H81:H83)</f>
        <v>5</v>
      </c>
      <c r="I84" s="21">
        <f t="shared" si="67"/>
        <v>21.739130434782609</v>
      </c>
      <c r="J84" s="36">
        <f>SUM(J81:J83)</f>
        <v>0</v>
      </c>
      <c r="K84" s="23">
        <f t="shared" si="64"/>
        <v>0</v>
      </c>
      <c r="L84" s="36">
        <f t="shared" ref="L84:N84" si="94">SUM(L81:L83)</f>
        <v>0</v>
      </c>
      <c r="M84" s="36">
        <f t="shared" si="94"/>
        <v>0</v>
      </c>
      <c r="N84" s="36">
        <f t="shared" si="94"/>
        <v>46</v>
      </c>
      <c r="O84" s="19">
        <f t="shared" si="3"/>
        <v>100</v>
      </c>
      <c r="P84" s="36">
        <f>SUM(P81:P83)</f>
        <v>4</v>
      </c>
      <c r="Q84" s="19">
        <f t="shared" si="65"/>
        <v>8.695652173913043</v>
      </c>
      <c r="R84" s="36">
        <f>SUM(R81:R83)</f>
        <v>21</v>
      </c>
      <c r="S84" s="19">
        <f t="shared" si="5"/>
        <v>45.652173913043477</v>
      </c>
      <c r="T84" s="36">
        <f>SUM(T81:T83)</f>
        <v>0</v>
      </c>
      <c r="U84" s="19">
        <f t="shared" si="69"/>
        <v>0</v>
      </c>
      <c r="V84" s="36">
        <f>SUM(V81:V83)</f>
        <v>16</v>
      </c>
      <c r="W84" s="19">
        <f t="shared" si="7"/>
        <v>34.782608695652172</v>
      </c>
      <c r="X84" s="36">
        <f>SUM(X81:X83)</f>
        <v>0</v>
      </c>
      <c r="Y84" s="19">
        <f t="shared" si="70"/>
        <v>0</v>
      </c>
      <c r="Z84" s="36">
        <f>SUM(Z81:Z83)</f>
        <v>21</v>
      </c>
      <c r="AA84" s="19">
        <f t="shared" si="9"/>
        <v>45.652173913043477</v>
      </c>
      <c r="AB84" s="36">
        <f>SUM(AB81:AB83)</f>
        <v>0</v>
      </c>
      <c r="AC84" s="19">
        <f t="shared" si="71"/>
        <v>0</v>
      </c>
      <c r="AD84" s="36">
        <f>SUM(AD81:AD83)</f>
        <v>21</v>
      </c>
      <c r="AE84" s="19">
        <f t="shared" si="11"/>
        <v>45.652173913043477</v>
      </c>
      <c r="AF84" s="36">
        <f>SUM(AF81:AF83)</f>
        <v>0</v>
      </c>
      <c r="AG84" s="19">
        <f t="shared" si="72"/>
        <v>0</v>
      </c>
      <c r="AH84" s="36">
        <f>SUM(AH81:AH83)</f>
        <v>21</v>
      </c>
      <c r="AI84" s="19">
        <f t="shared" si="13"/>
        <v>45.652173913043477</v>
      </c>
      <c r="AJ84" s="36">
        <f>SUM(AJ81:AJ83)</f>
        <v>0</v>
      </c>
      <c r="AK84" s="19">
        <f t="shared" si="73"/>
        <v>0</v>
      </c>
      <c r="AL84" s="36">
        <f t="shared" ref="AL84:BA84" si="95">SUM(AL81:AL83)</f>
        <v>2</v>
      </c>
      <c r="AM84" s="36">
        <f t="shared" si="95"/>
        <v>0</v>
      </c>
      <c r="AN84" s="36">
        <f t="shared" si="95"/>
        <v>2</v>
      </c>
      <c r="AO84" s="36">
        <f t="shared" si="95"/>
        <v>1</v>
      </c>
      <c r="AP84" s="36">
        <f t="shared" si="95"/>
        <v>0</v>
      </c>
      <c r="AQ84" s="36">
        <f t="shared" si="95"/>
        <v>0</v>
      </c>
      <c r="AR84" s="36">
        <f t="shared" si="95"/>
        <v>0</v>
      </c>
      <c r="AS84" s="36">
        <f t="shared" si="95"/>
        <v>0</v>
      </c>
      <c r="AT84" s="36">
        <f t="shared" si="95"/>
        <v>0</v>
      </c>
      <c r="AU84" s="36">
        <f t="shared" si="95"/>
        <v>0</v>
      </c>
      <c r="AV84" s="36">
        <f t="shared" si="95"/>
        <v>0</v>
      </c>
      <c r="AW84" s="36">
        <f t="shared" si="95"/>
        <v>0</v>
      </c>
      <c r="AX84" s="36">
        <f t="shared" si="95"/>
        <v>12</v>
      </c>
      <c r="AY84" s="36">
        <f t="shared" si="95"/>
        <v>0</v>
      </c>
      <c r="AZ84" s="36">
        <f t="shared" si="95"/>
        <v>42</v>
      </c>
      <c r="BA84" s="36">
        <f t="shared" si="95"/>
        <v>4</v>
      </c>
      <c r="BB84" s="28">
        <f t="shared" si="15"/>
        <v>9.5238095238095237</v>
      </c>
      <c r="BC84" s="36">
        <f>SUM(BC81:BC83)</f>
        <v>0</v>
      </c>
      <c r="BD84" s="28">
        <f t="shared" si="16"/>
        <v>0</v>
      </c>
      <c r="BE84" s="36">
        <f>SUM(BE81:BE83)</f>
        <v>3</v>
      </c>
      <c r="BF84" s="29">
        <f t="shared" ref="BF84:BF85" si="96">(BE84/AZ84*100)</f>
        <v>7.1428571428571423</v>
      </c>
      <c r="BG84" s="36">
        <f>SUM(BG81:BG83)</f>
        <v>15</v>
      </c>
      <c r="BH84" s="29">
        <f t="shared" si="18"/>
        <v>35.714285714285715</v>
      </c>
      <c r="BI84" s="30">
        <f t="shared" si="19"/>
        <v>22</v>
      </c>
      <c r="BJ84" s="29">
        <f t="shared" si="20"/>
        <v>52.380952380952387</v>
      </c>
      <c r="BK84" s="36">
        <f>SUM(BK81:BK83)</f>
        <v>20</v>
      </c>
      <c r="BL84" s="19">
        <f t="shared" si="21"/>
        <v>47.619047619047613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00" t="s">
        <v>135</v>
      </c>
      <c r="B85" s="194"/>
      <c r="C85" s="192"/>
      <c r="D85" s="83">
        <f t="shared" ref="D85:F85" si="97">D16+D21+D25+D28+D33+D36+D41+D46+D51+D55+D60+D65+D71+D76+D80+D84</f>
        <v>738</v>
      </c>
      <c r="E85" s="83">
        <f t="shared" si="97"/>
        <v>760</v>
      </c>
      <c r="F85" s="83">
        <f t="shared" si="97"/>
        <v>488</v>
      </c>
      <c r="G85" s="84">
        <f t="shared" si="0"/>
        <v>66.124661246612476</v>
      </c>
      <c r="H85" s="83">
        <f>H16+H21+H25+H28+H33+H36+H41+H46+H51+H55+H60+H65+H71+H76+H80+H84</f>
        <v>89</v>
      </c>
      <c r="I85" s="85">
        <f t="shared" si="67"/>
        <v>18.237704918032787</v>
      </c>
      <c r="J85" s="83">
        <f>J16+J21+J25+J28+J33+J36+J41+J46+J51+J55+J60+J65+J71+J76+J80+J84</f>
        <v>7</v>
      </c>
      <c r="K85" s="86">
        <f t="shared" si="64"/>
        <v>1.4344262295081966</v>
      </c>
      <c r="L85" s="83">
        <f t="shared" ref="L85:N85" si="98">L16+L21+L25+L28+L33+L36+L41+L46+L51+L55+L60+L65+L71+L76+L80+L84</f>
        <v>70</v>
      </c>
      <c r="M85" s="83">
        <f t="shared" si="98"/>
        <v>2</v>
      </c>
      <c r="N85" s="83">
        <f t="shared" si="98"/>
        <v>720</v>
      </c>
      <c r="O85" s="84">
        <f t="shared" si="3"/>
        <v>97.560975609756099</v>
      </c>
      <c r="P85" s="83">
        <f>P16+P21+P25+P28+P33+P36+P41+P46+P51+P55+P60+P65+P71+P76+P80+P84</f>
        <v>66</v>
      </c>
      <c r="Q85" s="84">
        <f t="shared" si="65"/>
        <v>9.1666666666666661</v>
      </c>
      <c r="R85" s="83">
        <f>R16+R21+R25+R28+R33+R36+R41+R46+R51+R55+R60+R65+R71+R76+R80+R84</f>
        <v>480</v>
      </c>
      <c r="S85" s="84">
        <f t="shared" si="5"/>
        <v>65.040650406504056</v>
      </c>
      <c r="T85" s="83">
        <f>T16+T21+T25+T28+T33+T36+T41+T46+T51+T55+T60+T65+T71+T76+T80+T84</f>
        <v>10</v>
      </c>
      <c r="U85" s="84">
        <f t="shared" si="69"/>
        <v>2.083333333333333</v>
      </c>
      <c r="V85" s="83">
        <f>V16+V21+V25+V28+V33+V36+V41+V46+V51+V55+V60+V65+V71+V76+V80+V84</f>
        <v>401</v>
      </c>
      <c r="W85" s="84">
        <f t="shared" si="7"/>
        <v>54.336043360433607</v>
      </c>
      <c r="X85" s="83">
        <f>X16+X21+X25+X28+X33+X36+X41+X46+X51+X55+X60+X65+X71+X76+X80+X84</f>
        <v>5</v>
      </c>
      <c r="Y85" s="84">
        <f t="shared" si="70"/>
        <v>1.2468827930174564</v>
      </c>
      <c r="Z85" s="83">
        <f>Z16+Z21+Z25+Z28+Z33+Z36+Z41+Z46+Z51+Z55+Z60+Z65+Z71+Z76+Z80+Z84</f>
        <v>425</v>
      </c>
      <c r="AA85" s="84">
        <f t="shared" si="9"/>
        <v>57.588075880758808</v>
      </c>
      <c r="AB85" s="83">
        <f>AB16+AB21+AB25+AB28+AB33+AB36+AB41+AB46+AB51+AB55+AB60+AB65+AB71+AB76+AB80+AB84</f>
        <v>0</v>
      </c>
      <c r="AC85" s="84">
        <f t="shared" si="71"/>
        <v>0</v>
      </c>
      <c r="AD85" s="83">
        <f>AD16+AD21+AD25+AD28+AD33+AD36+AD41+AD46+AD51+AD55+AD60+AD65+AD71+AD76+AD80+AD84</f>
        <v>425</v>
      </c>
      <c r="AE85" s="84">
        <f t="shared" si="11"/>
        <v>57.588075880758808</v>
      </c>
      <c r="AF85" s="83">
        <f>AF16+AF21+AF25+AF28+AF33+AF36+AF41+AF46+AF51+AF55+AF60+AF65+AF71+AF76+AF80+AF84</f>
        <v>4</v>
      </c>
      <c r="AG85" s="84">
        <f t="shared" si="72"/>
        <v>0.94117647058823517</v>
      </c>
      <c r="AH85" s="83">
        <f>AH16+AH21+AH25+AH28+AH33+AH36+AH41+AH46+AH51+AH55+AH60+AH65+AH71+AH76+AH80+AH84</f>
        <v>422</v>
      </c>
      <c r="AI85" s="84">
        <f t="shared" si="13"/>
        <v>57.181571815718158</v>
      </c>
      <c r="AJ85" s="83">
        <f>AJ16+AJ21+AJ25+AJ28+AJ33+AJ36+AJ41+AJ46+AJ51+AJ55+AJ60+AJ65+AJ71+AJ76+AJ80+AJ84</f>
        <v>0</v>
      </c>
      <c r="AK85" s="84">
        <f t="shared" si="73"/>
        <v>0</v>
      </c>
      <c r="AL85" s="83">
        <f t="shared" ref="AL85:BA85" si="99">AL16+AL21+AL25+AL28+AL33+AL36+AL41+AL46+AL51+AL55+AL60+AL65+AL71+AL76+AL80+AL84</f>
        <v>11</v>
      </c>
      <c r="AM85" s="83">
        <f t="shared" si="99"/>
        <v>9</v>
      </c>
      <c r="AN85" s="83">
        <f t="shared" si="99"/>
        <v>13</v>
      </c>
      <c r="AO85" s="83">
        <f t="shared" si="99"/>
        <v>8</v>
      </c>
      <c r="AP85" s="83">
        <f t="shared" si="99"/>
        <v>1</v>
      </c>
      <c r="AQ85" s="83">
        <f t="shared" si="99"/>
        <v>0</v>
      </c>
      <c r="AR85" s="83">
        <f t="shared" si="99"/>
        <v>25</v>
      </c>
      <c r="AS85" s="83">
        <f t="shared" si="99"/>
        <v>4</v>
      </c>
      <c r="AT85" s="83">
        <f t="shared" si="99"/>
        <v>0</v>
      </c>
      <c r="AU85" s="83">
        <f t="shared" si="99"/>
        <v>0</v>
      </c>
      <c r="AV85" s="83">
        <f t="shared" si="99"/>
        <v>0</v>
      </c>
      <c r="AW85" s="83">
        <f t="shared" si="99"/>
        <v>2</v>
      </c>
      <c r="AX85" s="83">
        <f t="shared" si="99"/>
        <v>65</v>
      </c>
      <c r="AY85" s="83">
        <f t="shared" si="99"/>
        <v>68</v>
      </c>
      <c r="AZ85" s="83">
        <f t="shared" si="99"/>
        <v>719</v>
      </c>
      <c r="BA85" s="83">
        <f t="shared" si="99"/>
        <v>193</v>
      </c>
      <c r="BB85" s="87">
        <f t="shared" si="15"/>
        <v>26.842837273991655</v>
      </c>
      <c r="BC85" s="83">
        <f>BC16+BC21+BC25+BC28+BC33+BC36+BC41+BC46+BC51+BC55+BC60+BC65+BC71+BC76+BC80+BC84</f>
        <v>0</v>
      </c>
      <c r="BD85" s="87">
        <f t="shared" si="16"/>
        <v>0</v>
      </c>
      <c r="BE85" s="83">
        <f>BE16+BE21+BE25+BE28+BE33+BE36+BE41+BE46+BE51+BE55+BE60+BE65+BE71+BE76+BE80+BE84</f>
        <v>4</v>
      </c>
      <c r="BF85" s="88">
        <f t="shared" si="96"/>
        <v>0.55632823365785811</v>
      </c>
      <c r="BG85" s="83">
        <f>BG16+BG21+BG25+BG28+BG33+BG36+BG41+BG46+BG51+BG55+BG60+BG65+BG71+BG76+BG80+BG84</f>
        <v>227</v>
      </c>
      <c r="BH85" s="88">
        <f t="shared" si="18"/>
        <v>31.571627260083453</v>
      </c>
      <c r="BI85" s="83">
        <f>BI16+BI21+BI25+BI28+BI33+BI36+BI41+BI46+BI51+BI55+BI60+BI65+BI71+BI76+BI80+BI84</f>
        <v>424</v>
      </c>
      <c r="BJ85" s="88">
        <f t="shared" si="20"/>
        <v>58.970792767732959</v>
      </c>
      <c r="BK85" s="83">
        <f>BK16+BK21+BK25+BK28+BK33+BK36+BK41+BK46+BK51+BK55+BK60+BK65+BK71+BK76+BK80+BK84</f>
        <v>295</v>
      </c>
      <c r="BL85" s="84">
        <f t="shared" si="21"/>
        <v>41.029207232267041</v>
      </c>
      <c r="BM85" s="83">
        <f>BM16+BM21+BM25+BM28+BM33+BM36+BM41+BM46+BM51+BM55+BM60+BM65+BM71+BM76+BM80+BM84</f>
        <v>0</v>
      </c>
      <c r="BN85" s="84">
        <f t="shared" si="22"/>
        <v>0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210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719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719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9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165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OKTOBER!D16</f>
        <v>31</v>
      </c>
      <c r="D12" s="24">
        <f>OKTOBER!E16</f>
        <v>26</v>
      </c>
      <c r="E12" s="24">
        <f>OKTOBER!F16</f>
        <v>25</v>
      </c>
      <c r="F12" s="24">
        <f>OKTOBER!G16</f>
        <v>80.645161290322577</v>
      </c>
      <c r="G12" s="24">
        <f>OKTOBER!H16</f>
        <v>10</v>
      </c>
      <c r="H12" s="24">
        <f>OKTOBER!I16</f>
        <v>40</v>
      </c>
      <c r="I12" s="24">
        <f>OKTOBER!J16</f>
        <v>2</v>
      </c>
      <c r="J12" s="24">
        <f>OKTOBER!K16</f>
        <v>8</v>
      </c>
      <c r="K12" s="24">
        <f>OKTOBER!L16</f>
        <v>0</v>
      </c>
      <c r="L12" s="24">
        <f>OKTOBER!M16</f>
        <v>0</v>
      </c>
      <c r="M12" s="24">
        <f>OKTOBER!N16</f>
        <v>26</v>
      </c>
      <c r="N12" s="24">
        <f>OKTOBER!O16</f>
        <v>83.870967741935488</v>
      </c>
      <c r="O12" s="24">
        <f>OKTOBER!P16</f>
        <v>5</v>
      </c>
      <c r="P12" s="24">
        <f>OKTOBER!Q16</f>
        <v>19.230769230769234</v>
      </c>
      <c r="Q12" s="24">
        <f>OKTOBER!R16</f>
        <v>24</v>
      </c>
      <c r="R12" s="24">
        <f>OKTOBER!S16</f>
        <v>77.41935483870968</v>
      </c>
      <c r="S12" s="24">
        <f>OKTOBER!T16</f>
        <v>3</v>
      </c>
      <c r="T12" s="24">
        <f>OKTOBER!U16</f>
        <v>12.5</v>
      </c>
      <c r="U12" s="24">
        <f>OKTOBER!V16</f>
        <v>22</v>
      </c>
      <c r="V12" s="24">
        <f>OKTOBER!W16</f>
        <v>70.967741935483872</v>
      </c>
      <c r="W12" s="24">
        <f>OKTOBER!X16</f>
        <v>0</v>
      </c>
      <c r="X12" s="24">
        <f>OKTOBER!Y16</f>
        <v>0</v>
      </c>
      <c r="Y12" s="24">
        <f>OKTOBER!Z16</f>
        <v>23</v>
      </c>
      <c r="Z12" s="24">
        <f>OKTOBER!AA16</f>
        <v>74.193548387096769</v>
      </c>
      <c r="AA12" s="24">
        <f>OKTOBER!AB16</f>
        <v>0</v>
      </c>
      <c r="AB12" s="24">
        <f>OKTOBER!AC16</f>
        <v>0</v>
      </c>
      <c r="AC12" s="24">
        <f>OKTOBER!AD16</f>
        <v>23</v>
      </c>
      <c r="AD12" s="24">
        <f>OKTOBER!AE16</f>
        <v>74.193548387096769</v>
      </c>
      <c r="AE12" s="24">
        <f>OKTOBER!AF16</f>
        <v>0</v>
      </c>
      <c r="AF12" s="24">
        <f>OKTOBER!AG16</f>
        <v>0</v>
      </c>
      <c r="AG12" s="24">
        <f>OKTOBER!AH16</f>
        <v>23</v>
      </c>
      <c r="AH12" s="24">
        <f>OKTOBER!AI16</f>
        <v>74.193548387096769</v>
      </c>
      <c r="AI12" s="24">
        <f>OKTOBER!AJ16</f>
        <v>0</v>
      </c>
      <c r="AJ12" s="24">
        <f>OKTOBER!AK16</f>
        <v>0</v>
      </c>
      <c r="AK12" s="24">
        <f>OKTOBER!AL16</f>
        <v>0</v>
      </c>
      <c r="AL12" s="24">
        <f>OKTOBER!AM16</f>
        <v>2</v>
      </c>
      <c r="AM12" s="24">
        <f>OKTOBER!AN16</f>
        <v>0</v>
      </c>
      <c r="AN12" s="24">
        <f>OKTOBER!AO16</f>
        <v>0</v>
      </c>
      <c r="AO12" s="24">
        <f>OKTOBER!AP16</f>
        <v>0</v>
      </c>
      <c r="AP12" s="24">
        <f>OKTOBER!AQ16</f>
        <v>0</v>
      </c>
      <c r="AQ12" s="24">
        <f>OKTOBER!AR16</f>
        <v>0</v>
      </c>
      <c r="AR12" s="24">
        <f>OKTOBER!AS16</f>
        <v>0</v>
      </c>
      <c r="AS12" s="24">
        <f>OKTOBER!AT16</f>
        <v>0</v>
      </c>
      <c r="AT12" s="24">
        <f>OKTOBER!AU16</f>
        <v>0</v>
      </c>
      <c r="AU12" s="24">
        <f>OKTOBER!AV16</f>
        <v>0</v>
      </c>
      <c r="AV12" s="24">
        <f>OKTOBER!AW16</f>
        <v>0</v>
      </c>
      <c r="AW12" s="24">
        <f>OKTOBER!AX16</f>
        <v>0</v>
      </c>
      <c r="AX12" s="24">
        <f>OKTOBER!AY16</f>
        <v>2</v>
      </c>
      <c r="AY12" s="24">
        <f>OKTOBER!AZ16</f>
        <v>23</v>
      </c>
      <c r="AZ12" s="24">
        <f>OKTOBER!BA16</f>
        <v>10</v>
      </c>
      <c r="BA12" s="24">
        <f>OKTOBER!BB16</f>
        <v>43.478260869565219</v>
      </c>
      <c r="BB12" s="24">
        <f>OKTOBER!BC16</f>
        <v>0</v>
      </c>
      <c r="BC12" s="24">
        <f>OKTOBER!BD16</f>
        <v>0</v>
      </c>
      <c r="BD12" s="24">
        <f>OKTOBER!BE16</f>
        <v>0</v>
      </c>
      <c r="BE12" s="24">
        <f>OKTOBER!BF16</f>
        <v>0</v>
      </c>
      <c r="BF12" s="24">
        <f>OKTOBER!BG16</f>
        <v>0</v>
      </c>
      <c r="BG12" s="24">
        <f>OKTOBER!BH16</f>
        <v>0</v>
      </c>
      <c r="BH12" s="24">
        <f>OKTOBER!BI16</f>
        <v>10</v>
      </c>
      <c r="BI12" s="24">
        <f>OKTOBER!BJ16</f>
        <v>43.478260869565219</v>
      </c>
      <c r="BJ12" s="24">
        <f>OKTOBER!BK16</f>
        <v>13</v>
      </c>
      <c r="BK12" s="24">
        <f>OKTOBER!BL16</f>
        <v>56.521739130434781</v>
      </c>
      <c r="BL12" s="24">
        <f>OKTOBER!BM16</f>
        <v>0</v>
      </c>
      <c r="BM12" s="24">
        <f>OKTOBER!BN16</f>
        <v>0</v>
      </c>
      <c r="BN12" s="24">
        <f>OKTOBER!BO16</f>
        <v>0</v>
      </c>
      <c r="BO12" s="24">
        <f>OKTOBER!BP16</f>
        <v>0</v>
      </c>
      <c r="BP12" s="24">
        <f>OKTOBER!BQ16</f>
        <v>0</v>
      </c>
      <c r="BQ12" s="24">
        <f>OKTOBER!BR16</f>
        <v>0</v>
      </c>
      <c r="BR12" s="24">
        <f>OKTOBER!BS16</f>
        <v>0</v>
      </c>
      <c r="BS12" s="24">
        <f>OKTOBER!BT16</f>
        <v>0</v>
      </c>
      <c r="BT12" s="24">
        <f>OKTOBER!BU16</f>
        <v>0</v>
      </c>
      <c r="BU12" s="24">
        <f>OKTOBER!BV16</f>
        <v>0</v>
      </c>
    </row>
    <row r="13" spans="1:73" ht="14.25" customHeight="1">
      <c r="A13" s="100">
        <v>2</v>
      </c>
      <c r="B13" s="102" t="s">
        <v>68</v>
      </c>
      <c r="C13" s="24">
        <f>OKTOBER!D21</f>
        <v>37</v>
      </c>
      <c r="D13" s="24">
        <f>OKTOBER!E21</f>
        <v>34</v>
      </c>
      <c r="E13" s="24">
        <f>OKTOBER!F21</f>
        <v>34</v>
      </c>
      <c r="F13" s="24">
        <f>OKTOBER!G21</f>
        <v>91.891891891891902</v>
      </c>
      <c r="G13" s="24">
        <f>OKTOBER!H21</f>
        <v>11</v>
      </c>
      <c r="H13" s="24">
        <f>OKTOBER!I21</f>
        <v>32.352941176470587</v>
      </c>
      <c r="I13" s="24">
        <f>OKTOBER!J21</f>
        <v>1</v>
      </c>
      <c r="J13" s="24">
        <f>OKTOBER!K21</f>
        <v>2.9411764705882351</v>
      </c>
      <c r="K13" s="24">
        <f>OKTOBER!L21</f>
        <v>0</v>
      </c>
      <c r="L13" s="24">
        <f>OKTOBER!M21</f>
        <v>0</v>
      </c>
      <c r="M13" s="24">
        <f>OKTOBER!N21</f>
        <v>37</v>
      </c>
      <c r="N13" s="24">
        <f>OKTOBER!O21</f>
        <v>100</v>
      </c>
      <c r="O13" s="24">
        <f>OKTOBER!P21</f>
        <v>1</v>
      </c>
      <c r="P13" s="24">
        <f>OKTOBER!Q21</f>
        <v>2.7027027027027026</v>
      </c>
      <c r="Q13" s="24">
        <f>OKTOBER!R21</f>
        <v>34</v>
      </c>
      <c r="R13" s="24">
        <f>OKTOBER!S21</f>
        <v>91.891891891891902</v>
      </c>
      <c r="S13" s="24">
        <f>OKTOBER!T21</f>
        <v>0</v>
      </c>
      <c r="T13" s="24">
        <f>OKTOBER!U21</f>
        <v>0</v>
      </c>
      <c r="U13" s="24">
        <f>OKTOBER!V21</f>
        <v>0</v>
      </c>
      <c r="V13" s="24">
        <f>OKTOBER!W21</f>
        <v>0</v>
      </c>
      <c r="W13" s="24">
        <f>OKTOBER!X21</f>
        <v>0</v>
      </c>
      <c r="X13" s="24" t="e">
        <f>OKTOBER!Y21</f>
        <v>#DIV/0!</v>
      </c>
      <c r="Y13" s="24">
        <f>OKTOBER!Z21</f>
        <v>34</v>
      </c>
      <c r="Z13" s="24">
        <f>OKTOBER!AA21</f>
        <v>91.891891891891902</v>
      </c>
      <c r="AA13" s="24">
        <f>OKTOBER!AB21</f>
        <v>0</v>
      </c>
      <c r="AB13" s="24">
        <f>OKTOBER!AC21</f>
        <v>0</v>
      </c>
      <c r="AC13" s="24">
        <f>OKTOBER!AD21</f>
        <v>34</v>
      </c>
      <c r="AD13" s="24">
        <f>OKTOBER!AE21</f>
        <v>91.891891891891902</v>
      </c>
      <c r="AE13" s="24">
        <f>OKTOBER!AF21</f>
        <v>1</v>
      </c>
      <c r="AF13" s="24">
        <f>OKTOBER!AG21</f>
        <v>2.9411764705882351</v>
      </c>
      <c r="AG13" s="24">
        <f>OKTOBER!AH21</f>
        <v>34</v>
      </c>
      <c r="AH13" s="24">
        <f>OKTOBER!AI21</f>
        <v>91.891891891891902</v>
      </c>
      <c r="AI13" s="24">
        <f>OKTOBER!AJ21</f>
        <v>0</v>
      </c>
      <c r="AJ13" s="24">
        <f>OKTOBER!AK21</f>
        <v>0</v>
      </c>
      <c r="AK13" s="24">
        <f>OKTOBER!AL21</f>
        <v>2</v>
      </c>
      <c r="AL13" s="24">
        <f>OKTOBER!AM21</f>
        <v>1</v>
      </c>
      <c r="AM13" s="24">
        <f>OKTOBER!AN21</f>
        <v>0</v>
      </c>
      <c r="AN13" s="24">
        <f>OKTOBER!AO21</f>
        <v>0</v>
      </c>
      <c r="AO13" s="24">
        <f>OKTOBER!AP21</f>
        <v>0</v>
      </c>
      <c r="AP13" s="24">
        <f>OKTOBER!AQ21</f>
        <v>0</v>
      </c>
      <c r="AQ13" s="24">
        <f>OKTOBER!AR21</f>
        <v>0</v>
      </c>
      <c r="AR13" s="24">
        <f>OKTOBER!AS21</f>
        <v>1</v>
      </c>
      <c r="AS13" s="24">
        <f>OKTOBER!AT21</f>
        <v>0</v>
      </c>
      <c r="AT13" s="24">
        <f>OKTOBER!AU21</f>
        <v>0</v>
      </c>
      <c r="AU13" s="24">
        <f>OKTOBER!AV21</f>
        <v>0</v>
      </c>
      <c r="AV13" s="24">
        <f>OKTOBER!AW21</f>
        <v>0</v>
      </c>
      <c r="AW13" s="24">
        <f>OKTOBER!AX21</f>
        <v>0</v>
      </c>
      <c r="AX13" s="24">
        <f>OKTOBER!AY21</f>
        <v>6</v>
      </c>
      <c r="AY13" s="24">
        <f>OKTOBER!AZ21</f>
        <v>27</v>
      </c>
      <c r="AZ13" s="24">
        <f>OKTOBER!BA21</f>
        <v>14</v>
      </c>
      <c r="BA13" s="24">
        <f>OKTOBER!BB21</f>
        <v>51.851851851851848</v>
      </c>
      <c r="BB13" s="24">
        <f>OKTOBER!BC21</f>
        <v>0</v>
      </c>
      <c r="BC13" s="24">
        <f>OKTOBER!BD21</f>
        <v>0</v>
      </c>
      <c r="BD13" s="24">
        <f>OKTOBER!BE21</f>
        <v>0</v>
      </c>
      <c r="BE13" s="24">
        <f>OKTOBER!BF21</f>
        <v>0</v>
      </c>
      <c r="BF13" s="24">
        <f>OKTOBER!BG21</f>
        <v>1</v>
      </c>
      <c r="BG13" s="24">
        <f>OKTOBER!BH21</f>
        <v>3.7037037037037033</v>
      </c>
      <c r="BH13" s="24">
        <f>OKTOBER!BI21</f>
        <v>15</v>
      </c>
      <c r="BI13" s="24">
        <f>OKTOBER!BJ21</f>
        <v>55.555555555555557</v>
      </c>
      <c r="BJ13" s="24">
        <f>OKTOBER!BK21</f>
        <v>12</v>
      </c>
      <c r="BK13" s="24">
        <f>OKTOBER!BL21</f>
        <v>44.444444444444443</v>
      </c>
      <c r="BL13" s="24">
        <f>OKTOBER!BM21</f>
        <v>0</v>
      </c>
      <c r="BM13" s="24">
        <f>OKTOBER!BN21</f>
        <v>0</v>
      </c>
      <c r="BN13" s="24">
        <f>OKTOBER!BO21</f>
        <v>0</v>
      </c>
      <c r="BO13" s="24">
        <f>OKTOBER!BP21</f>
        <v>0</v>
      </c>
      <c r="BP13" s="24">
        <f>OKTOBER!BQ21</f>
        <v>0</v>
      </c>
      <c r="BQ13" s="24">
        <f>OKTOBER!BR21</f>
        <v>0</v>
      </c>
      <c r="BR13" s="24">
        <f>OKTOBER!BS21</f>
        <v>0</v>
      </c>
      <c r="BS13" s="24">
        <f>OKTOBER!BT21</f>
        <v>0</v>
      </c>
      <c r="BT13" s="24">
        <f>OKTOBER!BU21</f>
        <v>0</v>
      </c>
      <c r="BU13" s="24">
        <f>OKTOBER!BV21</f>
        <v>0</v>
      </c>
    </row>
    <row r="14" spans="1:73" ht="14.25" customHeight="1">
      <c r="A14" s="100">
        <v>3</v>
      </c>
      <c r="B14" s="102" t="s">
        <v>74</v>
      </c>
      <c r="C14" s="24">
        <f>OKTOBER!D25</f>
        <v>27</v>
      </c>
      <c r="D14" s="24">
        <f>OKTOBER!E25</f>
        <v>26</v>
      </c>
      <c r="E14" s="24">
        <f>OKTOBER!F25</f>
        <v>12</v>
      </c>
      <c r="F14" s="24">
        <f>OKTOBER!G25</f>
        <v>44.444444444444443</v>
      </c>
      <c r="G14" s="24">
        <f>OKTOBER!H25</f>
        <v>0</v>
      </c>
      <c r="H14" s="24">
        <f>OKTOBER!I25</f>
        <v>0</v>
      </c>
      <c r="I14" s="24">
        <f>OKTOBER!J25</f>
        <v>0</v>
      </c>
      <c r="J14" s="24">
        <f>OKTOBER!K25</f>
        <v>0</v>
      </c>
      <c r="K14" s="24">
        <f>OKTOBER!L25</f>
        <v>3</v>
      </c>
      <c r="L14" s="24">
        <f>OKTOBER!M25</f>
        <v>0</v>
      </c>
      <c r="M14" s="24">
        <f>OKTOBER!N25</f>
        <v>18</v>
      </c>
      <c r="N14" s="24">
        <f>OKTOBER!O25</f>
        <v>66.666666666666657</v>
      </c>
      <c r="O14" s="24">
        <f>OKTOBER!P25</f>
        <v>1</v>
      </c>
      <c r="P14" s="24">
        <f>OKTOBER!Q25</f>
        <v>5.5555555555555554</v>
      </c>
      <c r="Q14" s="24">
        <f>OKTOBER!R25</f>
        <v>15</v>
      </c>
      <c r="R14" s="24">
        <f>OKTOBER!S25</f>
        <v>55.555555555555557</v>
      </c>
      <c r="S14" s="24">
        <f>OKTOBER!T25</f>
        <v>0</v>
      </c>
      <c r="T14" s="24">
        <f>OKTOBER!U25</f>
        <v>0</v>
      </c>
      <c r="U14" s="24">
        <f>OKTOBER!V25</f>
        <v>14</v>
      </c>
      <c r="V14" s="24">
        <f>OKTOBER!W25</f>
        <v>51.851851851851848</v>
      </c>
      <c r="W14" s="24">
        <f>OKTOBER!X25</f>
        <v>0</v>
      </c>
      <c r="X14" s="24">
        <f>OKTOBER!Y25</f>
        <v>0</v>
      </c>
      <c r="Y14" s="24">
        <f>OKTOBER!Z25</f>
        <v>14</v>
      </c>
      <c r="Z14" s="24">
        <f>OKTOBER!AA25</f>
        <v>51.851851851851848</v>
      </c>
      <c r="AA14" s="24">
        <f>OKTOBER!AB25</f>
        <v>0</v>
      </c>
      <c r="AB14" s="24">
        <f>OKTOBER!AC25</f>
        <v>0</v>
      </c>
      <c r="AC14" s="24">
        <f>OKTOBER!AD25</f>
        <v>14</v>
      </c>
      <c r="AD14" s="24">
        <f>OKTOBER!AE25</f>
        <v>51.851851851851848</v>
      </c>
      <c r="AE14" s="24">
        <f>OKTOBER!AF25</f>
        <v>0</v>
      </c>
      <c r="AF14" s="24">
        <f>OKTOBER!AG25</f>
        <v>0</v>
      </c>
      <c r="AG14" s="24">
        <f>OKTOBER!AH25</f>
        <v>14</v>
      </c>
      <c r="AH14" s="24">
        <f>OKTOBER!AI25</f>
        <v>51.851851851851848</v>
      </c>
      <c r="AI14" s="24">
        <f>OKTOBER!AJ25</f>
        <v>0</v>
      </c>
      <c r="AJ14" s="24">
        <f>OKTOBER!AK25</f>
        <v>0</v>
      </c>
      <c r="AK14" s="24">
        <f>OKTOBER!AL25</f>
        <v>0</v>
      </c>
      <c r="AL14" s="24">
        <f>OKTOBER!AM25</f>
        <v>2</v>
      </c>
      <c r="AM14" s="24">
        <f>OKTOBER!AN25</f>
        <v>1</v>
      </c>
      <c r="AN14" s="24">
        <f>OKTOBER!AO25</f>
        <v>0</v>
      </c>
      <c r="AO14" s="24">
        <f>OKTOBER!AP25</f>
        <v>0</v>
      </c>
      <c r="AP14" s="24">
        <f>OKTOBER!AQ25</f>
        <v>0</v>
      </c>
      <c r="AQ14" s="24">
        <f>OKTOBER!AR25</f>
        <v>1</v>
      </c>
      <c r="AR14" s="24">
        <f>OKTOBER!AS25</f>
        <v>0</v>
      </c>
      <c r="AS14" s="24">
        <f>OKTOBER!AT25</f>
        <v>0</v>
      </c>
      <c r="AT14" s="24">
        <f>OKTOBER!AU25</f>
        <v>0</v>
      </c>
      <c r="AU14" s="24">
        <f>OKTOBER!AV25</f>
        <v>0</v>
      </c>
      <c r="AV14" s="24">
        <f>OKTOBER!AW25</f>
        <v>0</v>
      </c>
      <c r="AW14" s="24">
        <f>OKTOBER!AX25</f>
        <v>0</v>
      </c>
      <c r="AX14" s="24">
        <f>OKTOBER!AY25</f>
        <v>2</v>
      </c>
      <c r="AY14" s="24">
        <f>OKTOBER!AZ25</f>
        <v>21</v>
      </c>
      <c r="AZ14" s="24">
        <f>OKTOBER!BA25</f>
        <v>6</v>
      </c>
      <c r="BA14" s="24">
        <f>OKTOBER!BB25</f>
        <v>28.571428571428569</v>
      </c>
      <c r="BB14" s="24">
        <f>OKTOBER!BC25</f>
        <v>0</v>
      </c>
      <c r="BC14" s="24">
        <f>OKTOBER!BD25</f>
        <v>0</v>
      </c>
      <c r="BD14" s="24">
        <f>OKTOBER!BE25</f>
        <v>0</v>
      </c>
      <c r="BE14" s="24">
        <f>OKTOBER!BF25</f>
        <v>0</v>
      </c>
      <c r="BF14" s="24">
        <f>OKTOBER!BG25</f>
        <v>3</v>
      </c>
      <c r="BG14" s="24">
        <f>OKTOBER!BH25</f>
        <v>14.285714285714285</v>
      </c>
      <c r="BH14" s="24">
        <f>OKTOBER!BI25</f>
        <v>9</v>
      </c>
      <c r="BI14" s="24">
        <f>OKTOBER!BJ25</f>
        <v>42.857142857142854</v>
      </c>
      <c r="BJ14" s="24">
        <f>OKTOBER!BK25</f>
        <v>12</v>
      </c>
      <c r="BK14" s="24">
        <f>OKTOBER!BL25</f>
        <v>57.142857142857139</v>
      </c>
      <c r="BL14" s="24">
        <f>OKTOBER!BM25</f>
        <v>0</v>
      </c>
      <c r="BM14" s="24">
        <f>OKTOBER!BN25</f>
        <v>0</v>
      </c>
      <c r="BN14" s="24">
        <f>OKTOBER!BO25</f>
        <v>0</v>
      </c>
      <c r="BO14" s="24">
        <f>OKTOBER!BP25</f>
        <v>0</v>
      </c>
      <c r="BP14" s="24">
        <f>OKTOBER!BQ25</f>
        <v>0</v>
      </c>
      <c r="BQ14" s="24">
        <f>OKTOBER!BR25</f>
        <v>0</v>
      </c>
      <c r="BR14" s="24">
        <f>OKTOBER!BS25</f>
        <v>0</v>
      </c>
      <c r="BS14" s="24">
        <f>OKTOBER!BT25</f>
        <v>0</v>
      </c>
      <c r="BT14" s="24">
        <f>OKTOBER!BU25</f>
        <v>0</v>
      </c>
      <c r="BU14" s="24">
        <f>OKTOBER!BV25</f>
        <v>0</v>
      </c>
    </row>
    <row r="15" spans="1:73" ht="14.25" customHeight="1">
      <c r="A15" s="100">
        <v>4</v>
      </c>
      <c r="B15" s="102" t="s">
        <v>141</v>
      </c>
      <c r="C15" s="24">
        <f>OKTOBER!D28</f>
        <v>43</v>
      </c>
      <c r="D15" s="24">
        <f>OKTOBER!E28</f>
        <v>41</v>
      </c>
      <c r="E15" s="24">
        <f>OKTOBER!F28</f>
        <v>34</v>
      </c>
      <c r="F15" s="24">
        <f>OKTOBER!G28</f>
        <v>79.069767441860463</v>
      </c>
      <c r="G15" s="24">
        <f>OKTOBER!H28</f>
        <v>9</v>
      </c>
      <c r="H15" s="24">
        <f>OKTOBER!I28</f>
        <v>26.47058823529412</v>
      </c>
      <c r="I15" s="24">
        <f>OKTOBER!J28</f>
        <v>0</v>
      </c>
      <c r="J15" s="24">
        <f>OKTOBER!K28</f>
        <v>0</v>
      </c>
      <c r="K15" s="24">
        <f>OKTOBER!L28</f>
        <v>4</v>
      </c>
      <c r="L15" s="24">
        <f>OKTOBER!M28</f>
        <v>0</v>
      </c>
      <c r="M15" s="24">
        <f>OKTOBER!N28</f>
        <v>34</v>
      </c>
      <c r="N15" s="24">
        <f>OKTOBER!O28</f>
        <v>79.069767441860463</v>
      </c>
      <c r="O15" s="24">
        <f>OKTOBER!P28</f>
        <v>5</v>
      </c>
      <c r="P15" s="24">
        <f>OKTOBER!Q28</f>
        <v>14.705882352941178</v>
      </c>
      <c r="Q15" s="24">
        <f>OKTOBER!R28</f>
        <v>34</v>
      </c>
      <c r="R15" s="24">
        <f>OKTOBER!S28</f>
        <v>79.069767441860463</v>
      </c>
      <c r="S15" s="24">
        <f>OKTOBER!T28</f>
        <v>0</v>
      </c>
      <c r="T15" s="24">
        <f>OKTOBER!U28</f>
        <v>0</v>
      </c>
      <c r="U15" s="24">
        <f>OKTOBER!V28</f>
        <v>0</v>
      </c>
      <c r="V15" s="24">
        <f>OKTOBER!W28</f>
        <v>0</v>
      </c>
      <c r="W15" s="24">
        <f>OKTOBER!X28</f>
        <v>0</v>
      </c>
      <c r="X15" s="24" t="e">
        <f>OKTOBER!Y28</f>
        <v>#DIV/0!</v>
      </c>
      <c r="Y15" s="24">
        <f>OKTOBER!Z28</f>
        <v>31</v>
      </c>
      <c r="Z15" s="24">
        <f>OKTOBER!AA28</f>
        <v>72.093023255813947</v>
      </c>
      <c r="AA15" s="24">
        <f>OKTOBER!AB28</f>
        <v>0</v>
      </c>
      <c r="AB15" s="24">
        <f>OKTOBER!AC28</f>
        <v>0</v>
      </c>
      <c r="AC15" s="24">
        <f>OKTOBER!AD28</f>
        <v>31</v>
      </c>
      <c r="AD15" s="24">
        <f>OKTOBER!AE28</f>
        <v>72.093023255813947</v>
      </c>
      <c r="AE15" s="24">
        <f>OKTOBER!AF28</f>
        <v>0</v>
      </c>
      <c r="AF15" s="24">
        <f>OKTOBER!AG28</f>
        <v>0</v>
      </c>
      <c r="AG15" s="24">
        <f>OKTOBER!AH28</f>
        <v>31</v>
      </c>
      <c r="AH15" s="24">
        <f>OKTOBER!AI28</f>
        <v>72.093023255813947</v>
      </c>
      <c r="AI15" s="24">
        <f>OKTOBER!AJ28</f>
        <v>0</v>
      </c>
      <c r="AJ15" s="24">
        <f>OKTOBER!AK28</f>
        <v>0</v>
      </c>
      <c r="AK15" s="24">
        <f>OKTOBER!AL28</f>
        <v>3</v>
      </c>
      <c r="AL15" s="24">
        <f>OKTOBER!AM28</f>
        <v>1</v>
      </c>
      <c r="AM15" s="24">
        <f>OKTOBER!AN28</f>
        <v>1</v>
      </c>
      <c r="AN15" s="24">
        <f>OKTOBER!AO28</f>
        <v>1</v>
      </c>
      <c r="AO15" s="24">
        <f>OKTOBER!AP28</f>
        <v>1</v>
      </c>
      <c r="AP15" s="24">
        <f>OKTOBER!AQ28</f>
        <v>1</v>
      </c>
      <c r="AQ15" s="24">
        <f>OKTOBER!AR28</f>
        <v>1</v>
      </c>
      <c r="AR15" s="24">
        <f>OKTOBER!AS28</f>
        <v>0</v>
      </c>
      <c r="AS15" s="24">
        <f>OKTOBER!AT28</f>
        <v>0</v>
      </c>
      <c r="AT15" s="24">
        <f>OKTOBER!AU28</f>
        <v>0</v>
      </c>
      <c r="AU15" s="24">
        <f>OKTOBER!AV28</f>
        <v>0</v>
      </c>
      <c r="AV15" s="24">
        <f>OKTOBER!AW28</f>
        <v>0</v>
      </c>
      <c r="AW15" s="24">
        <f>OKTOBER!AX28</f>
        <v>0</v>
      </c>
      <c r="AX15" s="24">
        <f>OKTOBER!AY28</f>
        <v>0</v>
      </c>
      <c r="AY15" s="24">
        <f>OKTOBER!AZ28</f>
        <v>37</v>
      </c>
      <c r="AZ15" s="24">
        <f>OKTOBER!BA28</f>
        <v>0</v>
      </c>
      <c r="BA15" s="24">
        <f>OKTOBER!BB28</f>
        <v>0</v>
      </c>
      <c r="BB15" s="24">
        <f>OKTOBER!BC28</f>
        <v>0</v>
      </c>
      <c r="BC15" s="24">
        <f>OKTOBER!BD28</f>
        <v>0</v>
      </c>
      <c r="BD15" s="24">
        <f>OKTOBER!BE28</f>
        <v>14</v>
      </c>
      <c r="BE15" s="24">
        <f>OKTOBER!BF28</f>
        <v>37.837837837837839</v>
      </c>
      <c r="BF15" s="24">
        <f>OKTOBER!BG28</f>
        <v>11</v>
      </c>
      <c r="BG15" s="24">
        <f>OKTOBER!BH28</f>
        <v>29.72972972972973</v>
      </c>
      <c r="BH15" s="24">
        <f>OKTOBER!BI28</f>
        <v>25</v>
      </c>
      <c r="BI15" s="24">
        <f>OKTOBER!BJ28</f>
        <v>67.567567567567565</v>
      </c>
      <c r="BJ15" s="24">
        <f>OKTOBER!BK28</f>
        <v>12</v>
      </c>
      <c r="BK15" s="24">
        <f>OKTOBER!BL28</f>
        <v>32.432432432432435</v>
      </c>
      <c r="BL15" s="24">
        <f>OKTOBER!BM28</f>
        <v>0</v>
      </c>
      <c r="BM15" s="24">
        <f>OKTOBER!BN28</f>
        <v>0</v>
      </c>
      <c r="BN15" s="24">
        <f>OKTOBER!BO28</f>
        <v>0</v>
      </c>
      <c r="BO15" s="24">
        <f>OKTOBER!BP28</f>
        <v>0</v>
      </c>
      <c r="BP15" s="24">
        <f>OKTOBER!BQ28</f>
        <v>0</v>
      </c>
      <c r="BQ15" s="24">
        <f>OKTOBER!BR28</f>
        <v>0</v>
      </c>
      <c r="BR15" s="24">
        <f>OKTOBER!BS28</f>
        <v>0</v>
      </c>
      <c r="BS15" s="24">
        <f>OKTOBER!BT28</f>
        <v>0</v>
      </c>
      <c r="BT15" s="24">
        <f>OKTOBER!BU28</f>
        <v>0</v>
      </c>
      <c r="BU15" s="24">
        <f>OKTOBER!BV28</f>
        <v>0</v>
      </c>
    </row>
    <row r="16" spans="1:73" ht="14.25" customHeight="1">
      <c r="A16" s="100">
        <v>5</v>
      </c>
      <c r="B16" s="102" t="s">
        <v>142</v>
      </c>
      <c r="C16" s="24">
        <f>OKTOBER!D33</f>
        <v>65</v>
      </c>
      <c r="D16" s="24">
        <f>OKTOBER!E33</f>
        <v>83</v>
      </c>
      <c r="E16" s="24">
        <f>OKTOBER!F33</f>
        <v>41</v>
      </c>
      <c r="F16" s="24">
        <f>OKTOBER!G33</f>
        <v>63.076923076923073</v>
      </c>
      <c r="G16" s="24">
        <f>OKTOBER!H33</f>
        <v>11</v>
      </c>
      <c r="H16" s="24">
        <f>OKTOBER!I33</f>
        <v>26.829268292682929</v>
      </c>
      <c r="I16" s="24">
        <f>OKTOBER!J33</f>
        <v>0</v>
      </c>
      <c r="J16" s="24">
        <f>OKTOBER!K33</f>
        <v>0</v>
      </c>
      <c r="K16" s="24">
        <f>OKTOBER!L33</f>
        <v>6</v>
      </c>
      <c r="L16" s="24">
        <f>OKTOBER!M33</f>
        <v>0</v>
      </c>
      <c r="M16" s="24">
        <f>OKTOBER!N33</f>
        <v>68</v>
      </c>
      <c r="N16" s="24">
        <f>OKTOBER!O33</f>
        <v>104.61538461538463</v>
      </c>
      <c r="O16" s="24">
        <f>OKTOBER!P33</f>
        <v>6</v>
      </c>
      <c r="P16" s="24">
        <f>OKTOBER!Q33</f>
        <v>8.8235294117647065</v>
      </c>
      <c r="Q16" s="24">
        <f>OKTOBER!R33</f>
        <v>46</v>
      </c>
      <c r="R16" s="24">
        <f>OKTOBER!S33</f>
        <v>70.769230769230774</v>
      </c>
      <c r="S16" s="24">
        <f>OKTOBER!T33</f>
        <v>2</v>
      </c>
      <c r="T16" s="24">
        <f>OKTOBER!U33</f>
        <v>4.3478260869565215</v>
      </c>
      <c r="U16" s="24">
        <f>OKTOBER!V33</f>
        <v>44</v>
      </c>
      <c r="V16" s="24">
        <f>OKTOBER!W33</f>
        <v>67.692307692307693</v>
      </c>
      <c r="W16" s="24">
        <f>OKTOBER!X33</f>
        <v>0</v>
      </c>
      <c r="X16" s="24">
        <f>OKTOBER!Y33</f>
        <v>0</v>
      </c>
      <c r="Y16" s="24">
        <f>OKTOBER!Z33</f>
        <v>44</v>
      </c>
      <c r="Z16" s="24">
        <f>OKTOBER!AA33</f>
        <v>67.692307692307693</v>
      </c>
      <c r="AA16" s="24">
        <f>OKTOBER!AB33</f>
        <v>0</v>
      </c>
      <c r="AB16" s="24">
        <f>OKTOBER!AC33</f>
        <v>0</v>
      </c>
      <c r="AC16" s="24">
        <f>OKTOBER!AD33</f>
        <v>44</v>
      </c>
      <c r="AD16" s="24">
        <f>OKTOBER!AE33</f>
        <v>67.692307692307693</v>
      </c>
      <c r="AE16" s="24">
        <f>OKTOBER!AF33</f>
        <v>0</v>
      </c>
      <c r="AF16" s="24">
        <f>OKTOBER!AG33</f>
        <v>0</v>
      </c>
      <c r="AG16" s="24">
        <f>OKTOBER!AH33</f>
        <v>44</v>
      </c>
      <c r="AH16" s="24">
        <f>OKTOBER!AI33</f>
        <v>67.692307692307693</v>
      </c>
      <c r="AI16" s="24">
        <f>OKTOBER!AJ33</f>
        <v>0</v>
      </c>
      <c r="AJ16" s="24">
        <f>OKTOBER!AK33</f>
        <v>0</v>
      </c>
      <c r="AK16" s="24">
        <f>OKTOBER!AL33</f>
        <v>0</v>
      </c>
      <c r="AL16" s="24">
        <f>OKTOBER!AM33</f>
        <v>0</v>
      </c>
      <c r="AM16" s="24">
        <f>OKTOBER!AN33</f>
        <v>1</v>
      </c>
      <c r="AN16" s="24">
        <f>OKTOBER!AO33</f>
        <v>0</v>
      </c>
      <c r="AO16" s="24">
        <f>OKTOBER!AP33</f>
        <v>0</v>
      </c>
      <c r="AP16" s="24">
        <f>OKTOBER!AQ33</f>
        <v>0</v>
      </c>
      <c r="AQ16" s="24">
        <f>OKTOBER!AR33</f>
        <v>6</v>
      </c>
      <c r="AR16" s="24">
        <f>OKTOBER!AS33</f>
        <v>0</v>
      </c>
      <c r="AS16" s="24">
        <f>OKTOBER!AT33</f>
        <v>1</v>
      </c>
      <c r="AT16" s="24">
        <f>OKTOBER!AU33</f>
        <v>0</v>
      </c>
      <c r="AU16" s="24">
        <f>OKTOBER!AV33</f>
        <v>0</v>
      </c>
      <c r="AV16" s="24">
        <f>OKTOBER!AW33</f>
        <v>0</v>
      </c>
      <c r="AW16" s="24">
        <f>OKTOBER!AX33</f>
        <v>0</v>
      </c>
      <c r="AX16" s="24">
        <f>OKTOBER!AY33</f>
        <v>2</v>
      </c>
      <c r="AY16" s="24">
        <f>OKTOBER!AZ33</f>
        <v>75</v>
      </c>
      <c r="AZ16" s="24">
        <f>OKTOBER!BA33</f>
        <v>21</v>
      </c>
      <c r="BA16" s="24">
        <f>OKTOBER!BB33</f>
        <v>28.000000000000004</v>
      </c>
      <c r="BB16" s="24">
        <f>OKTOBER!BC33</f>
        <v>0</v>
      </c>
      <c r="BC16" s="24">
        <f>OKTOBER!BD33</f>
        <v>0</v>
      </c>
      <c r="BD16" s="24">
        <f>OKTOBER!BE33</f>
        <v>0</v>
      </c>
      <c r="BE16" s="24">
        <f>OKTOBER!BF33</f>
        <v>0</v>
      </c>
      <c r="BF16" s="24">
        <f>OKTOBER!BG33</f>
        <v>25</v>
      </c>
      <c r="BG16" s="24">
        <f>OKTOBER!BH33</f>
        <v>33.333333333333329</v>
      </c>
      <c r="BH16" s="24">
        <f>OKTOBER!BI33</f>
        <v>46</v>
      </c>
      <c r="BI16" s="24">
        <f>OKTOBER!BJ33</f>
        <v>61.333333333333329</v>
      </c>
      <c r="BJ16" s="24">
        <f>OKTOBER!BK33</f>
        <v>29</v>
      </c>
      <c r="BK16" s="24">
        <f>OKTOBER!BL33</f>
        <v>38.666666666666664</v>
      </c>
      <c r="BL16" s="24">
        <f>OKTOBER!BM33</f>
        <v>0</v>
      </c>
      <c r="BM16" s="24">
        <f>OKTOBER!BN33</f>
        <v>0</v>
      </c>
      <c r="BN16" s="24">
        <f>OKTOBER!BO33</f>
        <v>0</v>
      </c>
      <c r="BO16" s="24">
        <f>OKTOBER!BP33</f>
        <v>0</v>
      </c>
      <c r="BP16" s="24">
        <f>OKTOBER!BQ33</f>
        <v>0</v>
      </c>
      <c r="BQ16" s="24">
        <f>OKTOBER!BR33</f>
        <v>0</v>
      </c>
      <c r="BR16" s="24">
        <f>OKTOBER!BS33</f>
        <v>0</v>
      </c>
      <c r="BS16" s="24">
        <f>OKTOBER!BT33</f>
        <v>0</v>
      </c>
      <c r="BT16" s="24">
        <f>OKTOBER!BU33</f>
        <v>0</v>
      </c>
      <c r="BU16" s="24">
        <f>OKTOBER!BV33</f>
        <v>0</v>
      </c>
    </row>
    <row r="17" spans="1:73" ht="14.25" customHeight="1">
      <c r="A17" s="100">
        <v>6</v>
      </c>
      <c r="B17" s="102" t="s">
        <v>143</v>
      </c>
      <c r="C17" s="24">
        <f>OKTOBER!D36</f>
        <v>62</v>
      </c>
      <c r="D17" s="24">
        <f>OKTOBER!E36</f>
        <v>78</v>
      </c>
      <c r="E17" s="24">
        <f>OKTOBER!F36</f>
        <v>35</v>
      </c>
      <c r="F17" s="24">
        <f>OKTOBER!G36</f>
        <v>56.451612903225815</v>
      </c>
      <c r="G17" s="24">
        <f>OKTOBER!H36</f>
        <v>6</v>
      </c>
      <c r="H17" s="24">
        <f>OKTOBER!I36</f>
        <v>17.142857142857142</v>
      </c>
      <c r="I17" s="24">
        <f>OKTOBER!J36</f>
        <v>0</v>
      </c>
      <c r="J17" s="24">
        <f>OKTOBER!K36</f>
        <v>0</v>
      </c>
      <c r="K17" s="24">
        <f>OKTOBER!L36</f>
        <v>4</v>
      </c>
      <c r="L17" s="24">
        <f>OKTOBER!M36</f>
        <v>0</v>
      </c>
      <c r="M17" s="24">
        <f>OKTOBER!N36</f>
        <v>39</v>
      </c>
      <c r="N17" s="24">
        <f>OKTOBER!O36</f>
        <v>62.903225806451616</v>
      </c>
      <c r="O17" s="24">
        <f>OKTOBER!P36</f>
        <v>5</v>
      </c>
      <c r="P17" s="24">
        <f>OKTOBER!Q36</f>
        <v>12.820512820512819</v>
      </c>
      <c r="Q17" s="24">
        <f>OKTOBER!R36</f>
        <v>31</v>
      </c>
      <c r="R17" s="24">
        <f>OKTOBER!S36</f>
        <v>50</v>
      </c>
      <c r="S17" s="24">
        <f>OKTOBER!T36</f>
        <v>5</v>
      </c>
      <c r="T17" s="24">
        <f>OKTOBER!U36</f>
        <v>16.129032258064516</v>
      </c>
      <c r="U17" s="24">
        <f>OKTOBER!V36</f>
        <v>32</v>
      </c>
      <c r="V17" s="24">
        <f>OKTOBER!W36</f>
        <v>51.612903225806448</v>
      </c>
      <c r="W17" s="24">
        <f>OKTOBER!X36</f>
        <v>1</v>
      </c>
      <c r="X17" s="24">
        <f>OKTOBER!Y36</f>
        <v>3.125</v>
      </c>
      <c r="Y17" s="24">
        <f>OKTOBER!Z36</f>
        <v>39</v>
      </c>
      <c r="Z17" s="24">
        <f>OKTOBER!AA36</f>
        <v>62.903225806451616</v>
      </c>
      <c r="AA17" s="24">
        <f>OKTOBER!AB36</f>
        <v>0</v>
      </c>
      <c r="AB17" s="24">
        <f>OKTOBER!AC36</f>
        <v>0</v>
      </c>
      <c r="AC17" s="24">
        <f>OKTOBER!AD36</f>
        <v>39</v>
      </c>
      <c r="AD17" s="24">
        <f>OKTOBER!AE36</f>
        <v>62.903225806451616</v>
      </c>
      <c r="AE17" s="24">
        <f>OKTOBER!AF36</f>
        <v>1</v>
      </c>
      <c r="AF17" s="24">
        <f>OKTOBER!AG36</f>
        <v>2.5641025641025639</v>
      </c>
      <c r="AG17" s="24">
        <f>OKTOBER!AH36</f>
        <v>39</v>
      </c>
      <c r="AH17" s="24">
        <f>OKTOBER!AI36</f>
        <v>62.903225806451616</v>
      </c>
      <c r="AI17" s="24">
        <f>OKTOBER!AJ36</f>
        <v>0</v>
      </c>
      <c r="AJ17" s="24">
        <f>OKTOBER!AK36</f>
        <v>0</v>
      </c>
      <c r="AK17" s="24">
        <f>OKTOBER!AL36</f>
        <v>0</v>
      </c>
      <c r="AL17" s="24">
        <f>OKTOBER!AM36</f>
        <v>3</v>
      </c>
      <c r="AM17" s="24">
        <f>OKTOBER!AN36</f>
        <v>1</v>
      </c>
      <c r="AN17" s="24">
        <f>OKTOBER!AO36</f>
        <v>0</v>
      </c>
      <c r="AO17" s="24">
        <f>OKTOBER!AP36</f>
        <v>1</v>
      </c>
      <c r="AP17" s="24">
        <f>OKTOBER!AQ36</f>
        <v>0</v>
      </c>
      <c r="AQ17" s="24">
        <f>OKTOBER!AR36</f>
        <v>9</v>
      </c>
      <c r="AR17" s="24">
        <f>OKTOBER!AS36</f>
        <v>0</v>
      </c>
      <c r="AS17" s="24">
        <f>OKTOBER!AT36</f>
        <v>0</v>
      </c>
      <c r="AT17" s="24">
        <f>OKTOBER!AU36</f>
        <v>0</v>
      </c>
      <c r="AU17" s="24">
        <f>OKTOBER!AV36</f>
        <v>0</v>
      </c>
      <c r="AV17" s="24">
        <f>OKTOBER!AW36</f>
        <v>1</v>
      </c>
      <c r="AW17" s="24">
        <f>OKTOBER!AX36</f>
        <v>0</v>
      </c>
      <c r="AX17" s="24">
        <f>OKTOBER!AY36</f>
        <v>10</v>
      </c>
      <c r="AY17" s="24">
        <f>OKTOBER!AZ36</f>
        <v>111</v>
      </c>
      <c r="AZ17" s="24">
        <f>OKTOBER!BA36</f>
        <v>33</v>
      </c>
      <c r="BA17" s="24">
        <f>OKTOBER!BB36</f>
        <v>29.72972972972973</v>
      </c>
      <c r="BB17" s="24">
        <f>OKTOBER!BC36</f>
        <v>0</v>
      </c>
      <c r="BC17" s="24">
        <f>OKTOBER!BD36</f>
        <v>0</v>
      </c>
      <c r="BD17" s="24">
        <f>OKTOBER!BE36</f>
        <v>1</v>
      </c>
      <c r="BE17" s="24">
        <f>OKTOBER!BF36</f>
        <v>0.90090090090090091</v>
      </c>
      <c r="BF17" s="24">
        <f>OKTOBER!BG36</f>
        <v>33</v>
      </c>
      <c r="BG17" s="24">
        <f>OKTOBER!BH36</f>
        <v>29.72972972972973</v>
      </c>
      <c r="BH17" s="24">
        <f>OKTOBER!BI36</f>
        <v>67</v>
      </c>
      <c r="BI17" s="24">
        <f>OKTOBER!BJ36</f>
        <v>60.360360360360367</v>
      </c>
      <c r="BJ17" s="24">
        <f>OKTOBER!BK36</f>
        <v>43</v>
      </c>
      <c r="BK17" s="24">
        <f>OKTOBER!BL36</f>
        <v>38.738738738738739</v>
      </c>
      <c r="BL17" s="24">
        <f>OKTOBER!BM36</f>
        <v>0</v>
      </c>
      <c r="BM17" s="24">
        <f>OKTOBER!BN36</f>
        <v>0</v>
      </c>
      <c r="BN17" s="24">
        <f>OKTOBER!BO36</f>
        <v>0</v>
      </c>
      <c r="BO17" s="24">
        <f>OKTOBER!BP36</f>
        <v>0</v>
      </c>
      <c r="BP17" s="24">
        <f>OKTOBER!BQ36</f>
        <v>0</v>
      </c>
      <c r="BQ17" s="24">
        <f>OKTOBER!BR36</f>
        <v>0</v>
      </c>
      <c r="BR17" s="24">
        <f>OKTOBER!BS36</f>
        <v>0</v>
      </c>
      <c r="BS17" s="24">
        <f>OKTOBER!BT36</f>
        <v>0</v>
      </c>
      <c r="BT17" s="24">
        <f>OKTOBER!BU36</f>
        <v>1</v>
      </c>
      <c r="BU17" s="24">
        <f>OKTOBER!BV36</f>
        <v>0.90090090090090091</v>
      </c>
    </row>
    <row r="18" spans="1:73" ht="14.25" customHeight="1">
      <c r="A18" s="100">
        <v>7</v>
      </c>
      <c r="B18" s="102" t="s">
        <v>144</v>
      </c>
      <c r="C18" s="24">
        <f>OKTOBER!D41</f>
        <v>62</v>
      </c>
      <c r="D18" s="24">
        <f>OKTOBER!E41</f>
        <v>60</v>
      </c>
      <c r="E18" s="24">
        <f>OKTOBER!F41</f>
        <v>51</v>
      </c>
      <c r="F18" s="24">
        <f>OKTOBER!G41</f>
        <v>82.258064516129039</v>
      </c>
      <c r="G18" s="24">
        <f>OKTOBER!H41</f>
        <v>16</v>
      </c>
      <c r="H18" s="24">
        <f>OKTOBER!I41</f>
        <v>31.372549019607842</v>
      </c>
      <c r="I18" s="24">
        <f>OKTOBER!J41</f>
        <v>0</v>
      </c>
      <c r="J18" s="24">
        <f>OKTOBER!K41</f>
        <v>0</v>
      </c>
      <c r="K18" s="24">
        <f>OKTOBER!L41</f>
        <v>2</v>
      </c>
      <c r="L18" s="24">
        <f>OKTOBER!M41</f>
        <v>0</v>
      </c>
      <c r="M18" s="24">
        <f>OKTOBER!N41</f>
        <v>61</v>
      </c>
      <c r="N18" s="24">
        <f>OKTOBER!O41</f>
        <v>98.387096774193552</v>
      </c>
      <c r="O18" s="24">
        <f>OKTOBER!P41</f>
        <v>4</v>
      </c>
      <c r="P18" s="24">
        <f>OKTOBER!Q41</f>
        <v>6.557377049180328</v>
      </c>
      <c r="Q18" s="24">
        <f>OKTOBER!R41</f>
        <v>51</v>
      </c>
      <c r="R18" s="24">
        <f>OKTOBER!S41</f>
        <v>82.258064516129039</v>
      </c>
      <c r="S18" s="24">
        <f>OKTOBER!T41</f>
        <v>3</v>
      </c>
      <c r="T18" s="24">
        <f>OKTOBER!U41</f>
        <v>5.8823529411764701</v>
      </c>
      <c r="U18" s="24">
        <f>OKTOBER!V41</f>
        <v>51</v>
      </c>
      <c r="V18" s="24">
        <f>OKTOBER!W41</f>
        <v>82.258064516129039</v>
      </c>
      <c r="W18" s="24">
        <f>OKTOBER!X41</f>
        <v>2</v>
      </c>
      <c r="X18" s="24">
        <f>OKTOBER!Y41</f>
        <v>3.9215686274509802</v>
      </c>
      <c r="Y18" s="24">
        <f>OKTOBER!Z41</f>
        <v>51</v>
      </c>
      <c r="Z18" s="24">
        <f>OKTOBER!AA41</f>
        <v>82.258064516129039</v>
      </c>
      <c r="AA18" s="24">
        <f>OKTOBER!AB41</f>
        <v>0</v>
      </c>
      <c r="AB18" s="24">
        <f>OKTOBER!AC41</f>
        <v>0</v>
      </c>
      <c r="AC18" s="24">
        <f>OKTOBER!AD41</f>
        <v>51</v>
      </c>
      <c r="AD18" s="24">
        <f>OKTOBER!AE41</f>
        <v>82.258064516129039</v>
      </c>
      <c r="AE18" s="24">
        <f>OKTOBER!AF41</f>
        <v>0</v>
      </c>
      <c r="AF18" s="24">
        <f>OKTOBER!AG41</f>
        <v>0</v>
      </c>
      <c r="AG18" s="24">
        <f>OKTOBER!AH41</f>
        <v>51</v>
      </c>
      <c r="AH18" s="24">
        <f>OKTOBER!AI41</f>
        <v>82.258064516129039</v>
      </c>
      <c r="AI18" s="24">
        <f>OKTOBER!AJ41</f>
        <v>0</v>
      </c>
      <c r="AJ18" s="24">
        <f>OKTOBER!AK41</f>
        <v>0</v>
      </c>
      <c r="AK18" s="24">
        <f>OKTOBER!AL41</f>
        <v>0</v>
      </c>
      <c r="AL18" s="24">
        <f>OKTOBER!AM41</f>
        <v>0</v>
      </c>
      <c r="AM18" s="24">
        <f>OKTOBER!AN41</f>
        <v>0</v>
      </c>
      <c r="AN18" s="24">
        <f>OKTOBER!AO41</f>
        <v>0</v>
      </c>
      <c r="AO18" s="24">
        <f>OKTOBER!AP41</f>
        <v>0</v>
      </c>
      <c r="AP18" s="24">
        <f>OKTOBER!AQ41</f>
        <v>0</v>
      </c>
      <c r="AQ18" s="24">
        <f>OKTOBER!AR41</f>
        <v>0</v>
      </c>
      <c r="AR18" s="24">
        <f>OKTOBER!AS41</f>
        <v>0</v>
      </c>
      <c r="AS18" s="24">
        <f>OKTOBER!AT41</f>
        <v>0</v>
      </c>
      <c r="AT18" s="24">
        <f>OKTOBER!AU41</f>
        <v>0</v>
      </c>
      <c r="AU18" s="24">
        <f>OKTOBER!AV41</f>
        <v>0</v>
      </c>
      <c r="AV18" s="24">
        <f>OKTOBER!AW41</f>
        <v>0</v>
      </c>
      <c r="AW18" s="24">
        <f>OKTOBER!AX41</f>
        <v>0</v>
      </c>
      <c r="AX18" s="24">
        <f>OKTOBER!AY41</f>
        <v>7</v>
      </c>
      <c r="AY18" s="24">
        <f>OKTOBER!AZ41</f>
        <v>61</v>
      </c>
      <c r="AZ18" s="24">
        <f>OKTOBER!BA41</f>
        <v>13</v>
      </c>
      <c r="BA18" s="24">
        <f>OKTOBER!BB41</f>
        <v>21.311475409836063</v>
      </c>
      <c r="BB18" s="24">
        <f>OKTOBER!BC41</f>
        <v>0</v>
      </c>
      <c r="BC18" s="24">
        <f>OKTOBER!BD41</f>
        <v>0</v>
      </c>
      <c r="BD18" s="24">
        <f>OKTOBER!BE41</f>
        <v>0</v>
      </c>
      <c r="BE18" s="24">
        <f>OKTOBER!BF41</f>
        <v>0</v>
      </c>
      <c r="BF18" s="24">
        <f>OKTOBER!BG41</f>
        <v>32</v>
      </c>
      <c r="BG18" s="24">
        <f>OKTOBER!BH41</f>
        <v>52.459016393442624</v>
      </c>
      <c r="BH18" s="24">
        <f>OKTOBER!BI41</f>
        <v>45</v>
      </c>
      <c r="BI18" s="24">
        <f>OKTOBER!BJ41</f>
        <v>73.770491803278688</v>
      </c>
      <c r="BJ18" s="24">
        <f>OKTOBER!BK41</f>
        <v>16</v>
      </c>
      <c r="BK18" s="24">
        <f>OKTOBER!BL41</f>
        <v>26.229508196721312</v>
      </c>
      <c r="BL18" s="24">
        <f>OKTOBER!BM41</f>
        <v>0</v>
      </c>
      <c r="BM18" s="24">
        <f>OKTOBER!BN41</f>
        <v>0</v>
      </c>
      <c r="BN18" s="24">
        <f>OKTOBER!BO41</f>
        <v>0</v>
      </c>
      <c r="BO18" s="24">
        <f>OKTOBER!BP41</f>
        <v>0</v>
      </c>
      <c r="BP18" s="24">
        <f>OKTOBER!BQ41</f>
        <v>0</v>
      </c>
      <c r="BQ18" s="24">
        <f>OKTOBER!BR41</f>
        <v>0</v>
      </c>
      <c r="BR18" s="24">
        <f>OKTOBER!BS41</f>
        <v>0</v>
      </c>
      <c r="BS18" s="24">
        <f>OKTOBER!BT41</f>
        <v>0</v>
      </c>
      <c r="BT18" s="24">
        <f>OKTOBER!BU41</f>
        <v>0</v>
      </c>
      <c r="BU18" s="24">
        <f>OKTOBER!BV41</f>
        <v>0</v>
      </c>
    </row>
    <row r="19" spans="1:73" ht="14.25" customHeight="1">
      <c r="A19" s="100">
        <v>8</v>
      </c>
      <c r="B19" s="102" t="s">
        <v>145</v>
      </c>
      <c r="C19" s="24">
        <f>OKTOBER!D46</f>
        <v>138</v>
      </c>
      <c r="D19" s="24">
        <f>OKTOBER!E46</f>
        <v>82</v>
      </c>
      <c r="E19" s="24">
        <f>OKTOBER!F46</f>
        <v>138</v>
      </c>
      <c r="F19" s="24">
        <f>OKTOBER!G46</f>
        <v>100</v>
      </c>
      <c r="G19" s="24">
        <f>OKTOBER!H46</f>
        <v>18</v>
      </c>
      <c r="H19" s="24">
        <f>OKTOBER!I46</f>
        <v>13.043478260869565</v>
      </c>
      <c r="I19" s="24">
        <f>OKTOBER!J46</f>
        <v>0</v>
      </c>
      <c r="J19" s="24">
        <f>OKTOBER!K46</f>
        <v>0</v>
      </c>
      <c r="K19" s="24">
        <f>OKTOBER!L46</f>
        <v>6</v>
      </c>
      <c r="L19" s="24">
        <f>OKTOBER!M46</f>
        <v>0</v>
      </c>
      <c r="M19" s="24">
        <f>OKTOBER!N46</f>
        <v>138</v>
      </c>
      <c r="N19" s="24">
        <f>OKTOBER!O46</f>
        <v>100</v>
      </c>
      <c r="O19" s="24">
        <f>OKTOBER!P46</f>
        <v>14</v>
      </c>
      <c r="P19" s="24">
        <f>OKTOBER!Q46</f>
        <v>10.144927536231885</v>
      </c>
      <c r="Q19" s="24">
        <f>OKTOBER!R46</f>
        <v>138</v>
      </c>
      <c r="R19" s="24">
        <f>OKTOBER!S46</f>
        <v>100</v>
      </c>
      <c r="S19" s="24">
        <f>OKTOBER!T46</f>
        <v>0</v>
      </c>
      <c r="T19" s="24">
        <f>OKTOBER!U46</f>
        <v>0</v>
      </c>
      <c r="U19" s="24">
        <f>OKTOBER!V46</f>
        <v>138</v>
      </c>
      <c r="V19" s="24">
        <f>OKTOBER!W46</f>
        <v>100</v>
      </c>
      <c r="W19" s="24">
        <f>OKTOBER!X46</f>
        <v>0</v>
      </c>
      <c r="X19" s="24">
        <f>OKTOBER!Y46</f>
        <v>0</v>
      </c>
      <c r="Y19" s="24">
        <f>OKTOBER!Z46</f>
        <v>138</v>
      </c>
      <c r="Z19" s="24">
        <f>OKTOBER!AA46</f>
        <v>100</v>
      </c>
      <c r="AA19" s="24">
        <f>OKTOBER!AB46</f>
        <v>0</v>
      </c>
      <c r="AB19" s="24">
        <f>OKTOBER!AC46</f>
        <v>0</v>
      </c>
      <c r="AC19" s="24">
        <f>OKTOBER!AD46</f>
        <v>138</v>
      </c>
      <c r="AD19" s="24">
        <f>OKTOBER!AE46</f>
        <v>100</v>
      </c>
      <c r="AE19" s="24">
        <f>OKTOBER!AF46</f>
        <v>0</v>
      </c>
      <c r="AF19" s="24">
        <f>OKTOBER!AG46</f>
        <v>0</v>
      </c>
      <c r="AG19" s="24">
        <f>OKTOBER!AH46</f>
        <v>138</v>
      </c>
      <c r="AH19" s="24">
        <f>OKTOBER!AI46</f>
        <v>100</v>
      </c>
      <c r="AI19" s="24">
        <f>OKTOBER!AJ46</f>
        <v>0</v>
      </c>
      <c r="AJ19" s="24">
        <f>OKTOBER!AK46</f>
        <v>0</v>
      </c>
      <c r="AK19" s="24">
        <f>OKTOBER!AL46</f>
        <v>4</v>
      </c>
      <c r="AL19" s="24">
        <f>OKTOBER!AM46</f>
        <v>2</v>
      </c>
      <c r="AM19" s="24">
        <f>OKTOBER!AN46</f>
        <v>2</v>
      </c>
      <c r="AN19" s="24">
        <f>OKTOBER!AO46</f>
        <v>0</v>
      </c>
      <c r="AO19" s="24">
        <f>OKTOBER!AP46</f>
        <v>0</v>
      </c>
      <c r="AP19" s="24">
        <f>OKTOBER!AQ46</f>
        <v>0</v>
      </c>
      <c r="AQ19" s="24">
        <f>OKTOBER!AR46</f>
        <v>1</v>
      </c>
      <c r="AR19" s="24">
        <f>OKTOBER!AS46</f>
        <v>0</v>
      </c>
      <c r="AS19" s="24">
        <f>OKTOBER!AT46</f>
        <v>0</v>
      </c>
      <c r="AT19" s="24">
        <f>OKTOBER!AU46</f>
        <v>0</v>
      </c>
      <c r="AU19" s="24">
        <f>OKTOBER!AV46</f>
        <v>0</v>
      </c>
      <c r="AV19" s="24">
        <f>OKTOBER!AW46</f>
        <v>0</v>
      </c>
      <c r="AW19" s="24">
        <f>OKTOBER!AX46</f>
        <v>1</v>
      </c>
      <c r="AX19" s="24">
        <f>OKTOBER!AY46</f>
        <v>14</v>
      </c>
      <c r="AY19" s="24">
        <f>OKTOBER!AZ46</f>
        <v>86</v>
      </c>
      <c r="AZ19" s="24">
        <f>OKTOBER!BA46</f>
        <v>19</v>
      </c>
      <c r="BA19" s="24">
        <f>OKTOBER!BB46</f>
        <v>22.093023255813954</v>
      </c>
      <c r="BB19" s="24">
        <f>OKTOBER!BC46</f>
        <v>0</v>
      </c>
      <c r="BC19" s="24">
        <f>OKTOBER!BD46</f>
        <v>0</v>
      </c>
      <c r="BD19" s="24">
        <f>OKTOBER!BE46</f>
        <v>0</v>
      </c>
      <c r="BE19" s="24">
        <f>OKTOBER!BF46</f>
        <v>0</v>
      </c>
      <c r="BF19" s="24">
        <f>OKTOBER!BG46</f>
        <v>41</v>
      </c>
      <c r="BG19" s="24">
        <f>OKTOBER!BH46</f>
        <v>47.674418604651166</v>
      </c>
      <c r="BH19" s="24">
        <f>OKTOBER!BI46</f>
        <v>60</v>
      </c>
      <c r="BI19" s="24">
        <f>OKTOBER!BJ46</f>
        <v>69.767441860465112</v>
      </c>
      <c r="BJ19" s="24">
        <f>OKTOBER!BK46</f>
        <v>26</v>
      </c>
      <c r="BK19" s="24">
        <f>OKTOBER!BL46</f>
        <v>30.232558139534881</v>
      </c>
      <c r="BL19" s="24">
        <f>OKTOBER!BM46</f>
        <v>0</v>
      </c>
      <c r="BM19" s="24">
        <f>OKTOBER!BN46</f>
        <v>0</v>
      </c>
      <c r="BN19" s="24">
        <f>OKTOBER!BO46</f>
        <v>0</v>
      </c>
      <c r="BO19" s="24">
        <f>OKTOBER!BP46</f>
        <v>0</v>
      </c>
      <c r="BP19" s="24">
        <f>OKTOBER!BQ46</f>
        <v>0</v>
      </c>
      <c r="BQ19" s="24">
        <f>OKTOBER!BR46</f>
        <v>0</v>
      </c>
      <c r="BR19" s="24">
        <f>OKTOBER!BS46</f>
        <v>0</v>
      </c>
      <c r="BS19" s="24">
        <f>OKTOBER!BT46</f>
        <v>0</v>
      </c>
      <c r="BT19" s="24">
        <f>OKTOBER!BU46</f>
        <v>0</v>
      </c>
      <c r="BU19" s="24">
        <f>OKTOBER!BV46</f>
        <v>0</v>
      </c>
    </row>
    <row r="20" spans="1:73" ht="14.25" customHeight="1">
      <c r="A20" s="100">
        <v>9</v>
      </c>
      <c r="B20" s="102" t="s">
        <v>98</v>
      </c>
      <c r="C20" s="24">
        <f>OKTOBER!D51</f>
        <v>62</v>
      </c>
      <c r="D20" s="24">
        <f>OKTOBER!E51</f>
        <v>58</v>
      </c>
      <c r="E20" s="24">
        <f>OKTOBER!F51</f>
        <v>39</v>
      </c>
      <c r="F20" s="24">
        <f>OKTOBER!G51</f>
        <v>62.903225806451616</v>
      </c>
      <c r="G20" s="24">
        <f>OKTOBER!H51</f>
        <v>7</v>
      </c>
      <c r="H20" s="24">
        <f>OKTOBER!I51</f>
        <v>17.948717948717949</v>
      </c>
      <c r="I20" s="24">
        <f>OKTOBER!J51</f>
        <v>0</v>
      </c>
      <c r="J20" s="24">
        <f>OKTOBER!K51</f>
        <v>0</v>
      </c>
      <c r="K20" s="24">
        <f>OKTOBER!L51</f>
        <v>6</v>
      </c>
      <c r="L20" s="24">
        <f>OKTOBER!M51</f>
        <v>0</v>
      </c>
      <c r="M20" s="24">
        <f>OKTOBER!N51</f>
        <v>62</v>
      </c>
      <c r="N20" s="24">
        <f>OKTOBER!O51</f>
        <v>100</v>
      </c>
      <c r="O20" s="24">
        <f>OKTOBER!P51</f>
        <v>5</v>
      </c>
      <c r="P20" s="24">
        <f>OKTOBER!Q51</f>
        <v>8.064516129032258</v>
      </c>
      <c r="Q20" s="24">
        <f>OKTOBER!R51</f>
        <v>39</v>
      </c>
      <c r="R20" s="24">
        <f>OKTOBER!S51</f>
        <v>62.903225806451616</v>
      </c>
      <c r="S20" s="24">
        <f>OKTOBER!T51</f>
        <v>2</v>
      </c>
      <c r="T20" s="24">
        <f>OKTOBER!U51</f>
        <v>5.1282051282051277</v>
      </c>
      <c r="U20" s="24">
        <f>OKTOBER!V51</f>
        <v>39</v>
      </c>
      <c r="V20" s="24">
        <f>OKTOBER!W51</f>
        <v>62.903225806451616</v>
      </c>
      <c r="W20" s="24">
        <f>OKTOBER!X51</f>
        <v>14</v>
      </c>
      <c r="X20" s="24">
        <f>OKTOBER!Y51</f>
        <v>35.897435897435898</v>
      </c>
      <c r="Y20" s="24">
        <f>OKTOBER!Z51</f>
        <v>39</v>
      </c>
      <c r="Z20" s="24">
        <f>OKTOBER!AA51</f>
        <v>62.903225806451616</v>
      </c>
      <c r="AA20" s="24">
        <f>OKTOBER!AB51</f>
        <v>0</v>
      </c>
      <c r="AB20" s="24">
        <f>OKTOBER!AC51</f>
        <v>0</v>
      </c>
      <c r="AC20" s="24">
        <f>OKTOBER!AD51</f>
        <v>39</v>
      </c>
      <c r="AD20" s="24">
        <f>OKTOBER!AE51</f>
        <v>62.903225806451616</v>
      </c>
      <c r="AE20" s="24">
        <f>OKTOBER!AF51</f>
        <v>5</v>
      </c>
      <c r="AF20" s="24">
        <f>OKTOBER!AG51</f>
        <v>12.820512820512819</v>
      </c>
      <c r="AG20" s="24">
        <f>OKTOBER!AH51</f>
        <v>39</v>
      </c>
      <c r="AH20" s="24">
        <f>OKTOBER!AI51</f>
        <v>62.903225806451616</v>
      </c>
      <c r="AI20" s="24">
        <f>OKTOBER!AJ51</f>
        <v>0</v>
      </c>
      <c r="AJ20" s="24">
        <f>OKTOBER!AK51</f>
        <v>0</v>
      </c>
      <c r="AK20" s="24">
        <f>OKTOBER!AL51</f>
        <v>0</v>
      </c>
      <c r="AL20" s="24">
        <f>OKTOBER!AM51</f>
        <v>1</v>
      </c>
      <c r="AM20" s="24">
        <f>OKTOBER!AN51</f>
        <v>0</v>
      </c>
      <c r="AN20" s="24">
        <f>OKTOBER!AO51</f>
        <v>1</v>
      </c>
      <c r="AO20" s="24">
        <f>OKTOBER!AP51</f>
        <v>0</v>
      </c>
      <c r="AP20" s="24">
        <f>OKTOBER!AQ51</f>
        <v>0</v>
      </c>
      <c r="AQ20" s="24">
        <f>OKTOBER!AR51</f>
        <v>1</v>
      </c>
      <c r="AR20" s="24">
        <f>OKTOBER!AS51</f>
        <v>2</v>
      </c>
      <c r="AS20" s="24">
        <f>OKTOBER!AT51</f>
        <v>0</v>
      </c>
      <c r="AT20" s="24">
        <f>OKTOBER!AU51</f>
        <v>0</v>
      </c>
      <c r="AU20" s="24">
        <f>OKTOBER!AV51</f>
        <v>0</v>
      </c>
      <c r="AV20" s="24">
        <f>OKTOBER!AW51</f>
        <v>0</v>
      </c>
      <c r="AW20" s="24">
        <f>OKTOBER!AX51</f>
        <v>0</v>
      </c>
      <c r="AX20" s="24">
        <f>OKTOBER!AY51</f>
        <v>0</v>
      </c>
      <c r="AY20" s="24">
        <f>OKTOBER!AZ51</f>
        <v>66</v>
      </c>
      <c r="AZ20" s="24">
        <f>OKTOBER!BA51</f>
        <v>6</v>
      </c>
      <c r="BA20" s="24">
        <f>OKTOBER!BB51</f>
        <v>9.0909090909090917</v>
      </c>
      <c r="BB20" s="24">
        <f>OKTOBER!BC51</f>
        <v>0</v>
      </c>
      <c r="BC20" s="24">
        <f>OKTOBER!BD51</f>
        <v>0</v>
      </c>
      <c r="BD20" s="24">
        <f>OKTOBER!BE51</f>
        <v>0</v>
      </c>
      <c r="BE20" s="24">
        <f>OKTOBER!BF51</f>
        <v>0</v>
      </c>
      <c r="BF20" s="24">
        <f>OKTOBER!BG51</f>
        <v>38</v>
      </c>
      <c r="BG20" s="24">
        <f>OKTOBER!BH51</f>
        <v>57.575757575757578</v>
      </c>
      <c r="BH20" s="24">
        <f>OKTOBER!BI51</f>
        <v>44</v>
      </c>
      <c r="BI20" s="24">
        <f>OKTOBER!BJ51</f>
        <v>66.666666666666657</v>
      </c>
      <c r="BJ20" s="24">
        <f>OKTOBER!BK51</f>
        <v>22</v>
      </c>
      <c r="BK20" s="24">
        <f>OKTOBER!BL51</f>
        <v>33.333333333333329</v>
      </c>
      <c r="BL20" s="24">
        <f>OKTOBER!BM51</f>
        <v>0</v>
      </c>
      <c r="BM20" s="24">
        <f>OKTOBER!BN51</f>
        <v>0</v>
      </c>
      <c r="BN20" s="24">
        <f>OKTOBER!BO51</f>
        <v>0</v>
      </c>
      <c r="BO20" s="24">
        <f>OKTOBER!BP51</f>
        <v>0</v>
      </c>
      <c r="BP20" s="24">
        <f>OKTOBER!BQ51</f>
        <v>0</v>
      </c>
      <c r="BQ20" s="24">
        <f>OKTOBER!BR51</f>
        <v>0</v>
      </c>
      <c r="BR20" s="24">
        <f>OKTOBER!BS51</f>
        <v>0</v>
      </c>
      <c r="BS20" s="24">
        <f>OKTOBER!BT51</f>
        <v>0</v>
      </c>
      <c r="BT20" s="24">
        <f>OKTOBER!BU51</f>
        <v>0</v>
      </c>
      <c r="BU20" s="24">
        <f>OKTOBER!BV51</f>
        <v>0</v>
      </c>
    </row>
    <row r="21" spans="1:73" ht="14.25" customHeight="1">
      <c r="A21" s="100">
        <v>10</v>
      </c>
      <c r="B21" s="102" t="s">
        <v>146</v>
      </c>
      <c r="C21" s="24">
        <f>OKTOBER!D55</f>
        <v>131</v>
      </c>
      <c r="D21" s="24">
        <f>OKTOBER!E55</f>
        <v>136</v>
      </c>
      <c r="E21" s="24">
        <f>OKTOBER!F55</f>
        <v>73</v>
      </c>
      <c r="F21" s="24">
        <f>OKTOBER!G55</f>
        <v>55.725190839694662</v>
      </c>
      <c r="G21" s="24">
        <f>OKTOBER!H55</f>
        <v>16</v>
      </c>
      <c r="H21" s="24">
        <f>OKTOBER!I55</f>
        <v>21.917808219178081</v>
      </c>
      <c r="I21" s="24">
        <f>OKTOBER!J55</f>
        <v>1</v>
      </c>
      <c r="J21" s="24">
        <f>OKTOBER!K55</f>
        <v>1.3698630136986301</v>
      </c>
      <c r="K21" s="24">
        <f>OKTOBER!L55</f>
        <v>0</v>
      </c>
      <c r="L21" s="24">
        <f>OKTOBER!M55</f>
        <v>0</v>
      </c>
      <c r="M21" s="24">
        <f>OKTOBER!N55</f>
        <v>131</v>
      </c>
      <c r="N21" s="24">
        <f>OKTOBER!O55</f>
        <v>100</v>
      </c>
      <c r="O21" s="24">
        <f>OKTOBER!P55</f>
        <v>8</v>
      </c>
      <c r="P21" s="24">
        <f>OKTOBER!Q55</f>
        <v>6.1068702290076331</v>
      </c>
      <c r="Q21" s="24">
        <f>OKTOBER!R55</f>
        <v>73</v>
      </c>
      <c r="R21" s="24">
        <f>OKTOBER!S55</f>
        <v>55.725190839694662</v>
      </c>
      <c r="S21" s="24">
        <f>OKTOBER!T55</f>
        <v>0</v>
      </c>
      <c r="T21" s="24">
        <f>OKTOBER!U55</f>
        <v>0</v>
      </c>
      <c r="U21" s="24">
        <f>OKTOBER!V55</f>
        <v>73</v>
      </c>
      <c r="V21" s="24">
        <f>OKTOBER!W55</f>
        <v>55.725190839694662</v>
      </c>
      <c r="W21" s="24">
        <f>OKTOBER!X55</f>
        <v>0</v>
      </c>
      <c r="X21" s="24">
        <f>OKTOBER!Y55</f>
        <v>0</v>
      </c>
      <c r="Y21" s="24">
        <f>OKTOBER!Z55</f>
        <v>73</v>
      </c>
      <c r="Z21" s="24">
        <f>OKTOBER!AA55</f>
        <v>55.725190839694662</v>
      </c>
      <c r="AA21" s="24">
        <f>OKTOBER!AB55</f>
        <v>0</v>
      </c>
      <c r="AB21" s="24">
        <f>OKTOBER!AC55</f>
        <v>0</v>
      </c>
      <c r="AC21" s="24">
        <f>OKTOBER!AD55</f>
        <v>73</v>
      </c>
      <c r="AD21" s="24">
        <f>OKTOBER!AE55</f>
        <v>55.725190839694662</v>
      </c>
      <c r="AE21" s="24">
        <f>OKTOBER!AF55</f>
        <v>0</v>
      </c>
      <c r="AF21" s="24">
        <f>OKTOBER!AG55</f>
        <v>0</v>
      </c>
      <c r="AG21" s="24">
        <f>OKTOBER!AH55</f>
        <v>73</v>
      </c>
      <c r="AH21" s="24">
        <f>OKTOBER!AI55</f>
        <v>55.725190839694662</v>
      </c>
      <c r="AI21" s="24">
        <f>OKTOBER!AJ55</f>
        <v>0</v>
      </c>
      <c r="AJ21" s="24">
        <f>OKTOBER!AK55</f>
        <v>0</v>
      </c>
      <c r="AK21" s="24">
        <f>OKTOBER!AL55</f>
        <v>4</v>
      </c>
      <c r="AL21" s="24">
        <f>OKTOBER!AM55</f>
        <v>1</v>
      </c>
      <c r="AM21" s="24">
        <f>OKTOBER!AN55</f>
        <v>0</v>
      </c>
      <c r="AN21" s="24">
        <f>OKTOBER!AO55</f>
        <v>5</v>
      </c>
      <c r="AO21" s="24">
        <f>OKTOBER!AP55</f>
        <v>0</v>
      </c>
      <c r="AP21" s="24">
        <f>OKTOBER!AQ55</f>
        <v>0</v>
      </c>
      <c r="AQ21" s="24">
        <f>OKTOBER!AR55</f>
        <v>11</v>
      </c>
      <c r="AR21" s="24">
        <f>OKTOBER!AS55</f>
        <v>0</v>
      </c>
      <c r="AS21" s="24">
        <f>OKTOBER!AT55</f>
        <v>0</v>
      </c>
      <c r="AT21" s="24">
        <f>OKTOBER!AU55</f>
        <v>0</v>
      </c>
      <c r="AU21" s="24">
        <f>OKTOBER!AV55</f>
        <v>0</v>
      </c>
      <c r="AV21" s="24">
        <f>OKTOBER!AW55</f>
        <v>0</v>
      </c>
      <c r="AW21" s="24">
        <f>OKTOBER!AX55</f>
        <v>0</v>
      </c>
      <c r="AX21" s="24">
        <f>OKTOBER!AY55</f>
        <v>9</v>
      </c>
      <c r="AY21" s="24">
        <f>OKTOBER!AZ55</f>
        <v>153</v>
      </c>
      <c r="AZ21" s="24">
        <f>OKTOBER!BA55</f>
        <v>37</v>
      </c>
      <c r="BA21" s="24">
        <f>OKTOBER!BB55</f>
        <v>24.183006535947712</v>
      </c>
      <c r="BB21" s="24">
        <f>OKTOBER!BC55</f>
        <v>0</v>
      </c>
      <c r="BC21" s="24">
        <f>OKTOBER!BD55</f>
        <v>0</v>
      </c>
      <c r="BD21" s="24">
        <f>OKTOBER!BE55</f>
        <v>0</v>
      </c>
      <c r="BE21" s="24">
        <f>OKTOBER!BF55</f>
        <v>0</v>
      </c>
      <c r="BF21" s="24">
        <f>OKTOBER!BG55</f>
        <v>41</v>
      </c>
      <c r="BG21" s="24">
        <f>OKTOBER!BH55</f>
        <v>26.797385620915033</v>
      </c>
      <c r="BH21" s="24">
        <f>OKTOBER!BI55</f>
        <v>78</v>
      </c>
      <c r="BI21" s="24">
        <f>OKTOBER!BJ55</f>
        <v>50.980392156862742</v>
      </c>
      <c r="BJ21" s="24">
        <f>OKTOBER!BK55</f>
        <v>75</v>
      </c>
      <c r="BK21" s="24">
        <f>OKTOBER!BL55</f>
        <v>49.019607843137251</v>
      </c>
      <c r="BL21" s="24">
        <f>OKTOBER!BM55</f>
        <v>0</v>
      </c>
      <c r="BM21" s="24">
        <f>OKTOBER!BN55</f>
        <v>0</v>
      </c>
      <c r="BN21" s="24">
        <f>OKTOBER!BO55</f>
        <v>0</v>
      </c>
      <c r="BO21" s="24">
        <f>OKTOBER!BP55</f>
        <v>0</v>
      </c>
      <c r="BP21" s="24">
        <f>OKTOBER!BQ55</f>
        <v>0</v>
      </c>
      <c r="BQ21" s="24">
        <f>OKTOBER!BR55</f>
        <v>0</v>
      </c>
      <c r="BR21" s="24">
        <f>OKTOBER!BS55</f>
        <v>0</v>
      </c>
      <c r="BS21" s="24">
        <f>OKTOBER!BT55</f>
        <v>0</v>
      </c>
      <c r="BT21" s="24">
        <f>OKTOBER!BU55</f>
        <v>0</v>
      </c>
      <c r="BU21" s="24">
        <f>OKTOBER!BV55</f>
        <v>0</v>
      </c>
    </row>
    <row r="22" spans="1:73" ht="14.25" customHeight="1">
      <c r="A22" s="100">
        <v>11</v>
      </c>
      <c r="B22" s="102" t="s">
        <v>107</v>
      </c>
      <c r="C22" s="24">
        <f>OKTOBER!D60</f>
        <v>53</v>
      </c>
      <c r="D22" s="24">
        <f>OKTOBER!E60</f>
        <v>51</v>
      </c>
      <c r="E22" s="24">
        <f>OKTOBER!F60</f>
        <v>47</v>
      </c>
      <c r="F22" s="24">
        <f>OKTOBER!G60</f>
        <v>88.679245283018872</v>
      </c>
      <c r="G22" s="24">
        <f>OKTOBER!H60</f>
        <v>7</v>
      </c>
      <c r="H22" s="24">
        <f>OKTOBER!I60</f>
        <v>14.893617021276595</v>
      </c>
      <c r="I22" s="24">
        <f>OKTOBER!J60</f>
        <v>0</v>
      </c>
      <c r="J22" s="24">
        <f>OKTOBER!K60</f>
        <v>0</v>
      </c>
      <c r="K22" s="24">
        <f>OKTOBER!L60</f>
        <v>0</v>
      </c>
      <c r="L22" s="24">
        <f>OKTOBER!M60</f>
        <v>0</v>
      </c>
      <c r="M22" s="24">
        <f>OKTOBER!N60</f>
        <v>53</v>
      </c>
      <c r="N22" s="24">
        <f>OKTOBER!O60</f>
        <v>100</v>
      </c>
      <c r="O22" s="24">
        <f>OKTOBER!P60</f>
        <v>1</v>
      </c>
      <c r="P22" s="24">
        <f>OKTOBER!Q60</f>
        <v>1.8867924528301887</v>
      </c>
      <c r="Q22" s="24">
        <f>OKTOBER!R60</f>
        <v>47</v>
      </c>
      <c r="R22" s="24">
        <f>OKTOBER!S60</f>
        <v>88.679245283018872</v>
      </c>
      <c r="S22" s="24">
        <f>OKTOBER!T60</f>
        <v>0</v>
      </c>
      <c r="T22" s="24">
        <f>OKTOBER!U60</f>
        <v>0</v>
      </c>
      <c r="U22" s="24">
        <f>OKTOBER!V60</f>
        <v>47</v>
      </c>
      <c r="V22" s="24">
        <f>OKTOBER!W60</f>
        <v>88.679245283018872</v>
      </c>
      <c r="W22" s="24">
        <f>OKTOBER!X60</f>
        <v>0</v>
      </c>
      <c r="X22" s="24">
        <f>OKTOBER!Y60</f>
        <v>0</v>
      </c>
      <c r="Y22" s="24">
        <f>OKTOBER!Z60</f>
        <v>47</v>
      </c>
      <c r="Z22" s="24">
        <f>OKTOBER!AA60</f>
        <v>88.679245283018872</v>
      </c>
      <c r="AA22" s="24">
        <f>OKTOBER!AB60</f>
        <v>0</v>
      </c>
      <c r="AB22" s="24">
        <f>OKTOBER!AC60</f>
        <v>0</v>
      </c>
      <c r="AC22" s="24">
        <f>OKTOBER!AD60</f>
        <v>47</v>
      </c>
      <c r="AD22" s="24">
        <f>OKTOBER!AE60</f>
        <v>88.679245283018872</v>
      </c>
      <c r="AE22" s="24">
        <f>OKTOBER!AF60</f>
        <v>1</v>
      </c>
      <c r="AF22" s="24">
        <f>OKTOBER!AG60</f>
        <v>2.1276595744680851</v>
      </c>
      <c r="AG22" s="24">
        <f>OKTOBER!AH60</f>
        <v>47</v>
      </c>
      <c r="AH22" s="24">
        <f>OKTOBER!AI60</f>
        <v>88.679245283018872</v>
      </c>
      <c r="AI22" s="24">
        <f>OKTOBER!AJ60</f>
        <v>0</v>
      </c>
      <c r="AJ22" s="24">
        <f>OKTOBER!AK60</f>
        <v>0</v>
      </c>
      <c r="AK22" s="24">
        <f>OKTOBER!AL60</f>
        <v>0</v>
      </c>
      <c r="AL22" s="24">
        <f>OKTOBER!AM60</f>
        <v>0</v>
      </c>
      <c r="AM22" s="24">
        <f>OKTOBER!AN60</f>
        <v>2</v>
      </c>
      <c r="AN22" s="24">
        <f>OKTOBER!AO60</f>
        <v>4</v>
      </c>
      <c r="AO22" s="24">
        <f>OKTOBER!AP60</f>
        <v>0</v>
      </c>
      <c r="AP22" s="24">
        <f>OKTOBER!AQ60</f>
        <v>0</v>
      </c>
      <c r="AQ22" s="24">
        <f>OKTOBER!AR60</f>
        <v>0</v>
      </c>
      <c r="AR22" s="24">
        <f>OKTOBER!AS60</f>
        <v>0</v>
      </c>
      <c r="AS22" s="24">
        <f>OKTOBER!AT60</f>
        <v>0</v>
      </c>
      <c r="AT22" s="24">
        <f>OKTOBER!AU60</f>
        <v>0</v>
      </c>
      <c r="AU22" s="24">
        <f>OKTOBER!AV60</f>
        <v>0</v>
      </c>
      <c r="AV22" s="24">
        <f>OKTOBER!AW60</f>
        <v>0</v>
      </c>
      <c r="AW22" s="24">
        <f>OKTOBER!AX60</f>
        <v>0</v>
      </c>
      <c r="AX22" s="24">
        <f>OKTOBER!AY60</f>
        <v>7</v>
      </c>
      <c r="AY22" s="24">
        <f>OKTOBER!AZ60</f>
        <v>47</v>
      </c>
      <c r="AZ22" s="24">
        <f>OKTOBER!BA60</f>
        <v>13</v>
      </c>
      <c r="BA22" s="24">
        <f>OKTOBER!BB60</f>
        <v>27.659574468085108</v>
      </c>
      <c r="BB22" s="24">
        <f>OKTOBER!BC60</f>
        <v>0</v>
      </c>
      <c r="BC22" s="24">
        <f>OKTOBER!BD60</f>
        <v>0</v>
      </c>
      <c r="BD22" s="24">
        <f>OKTOBER!BE60</f>
        <v>0</v>
      </c>
      <c r="BE22" s="24">
        <f>OKTOBER!BF60</f>
        <v>0</v>
      </c>
      <c r="BF22" s="24">
        <f>OKTOBER!BG60</f>
        <v>14</v>
      </c>
      <c r="BG22" s="24">
        <f>OKTOBER!BH60</f>
        <v>29.787234042553191</v>
      </c>
      <c r="BH22" s="24">
        <f>OKTOBER!BI60</f>
        <v>27</v>
      </c>
      <c r="BI22" s="24">
        <f>OKTOBER!BJ60</f>
        <v>57.446808510638306</v>
      </c>
      <c r="BJ22" s="24">
        <f>OKTOBER!BK60</f>
        <v>20</v>
      </c>
      <c r="BK22" s="24">
        <f>OKTOBER!BL60</f>
        <v>42.553191489361701</v>
      </c>
      <c r="BL22" s="24">
        <f>OKTOBER!BM60</f>
        <v>0</v>
      </c>
      <c r="BM22" s="24">
        <f>OKTOBER!BN60</f>
        <v>0</v>
      </c>
      <c r="BN22" s="24">
        <f>OKTOBER!BO60</f>
        <v>0</v>
      </c>
      <c r="BO22" s="24">
        <f>OKTOBER!BP60</f>
        <v>0</v>
      </c>
      <c r="BP22" s="24">
        <f>OKTOBER!BQ60</f>
        <v>0</v>
      </c>
      <c r="BQ22" s="24">
        <f>OKTOBER!BR60</f>
        <v>0</v>
      </c>
      <c r="BR22" s="24">
        <f>OKTOBER!BS60</f>
        <v>0</v>
      </c>
      <c r="BS22" s="24">
        <f>OKTOBER!BT60</f>
        <v>0</v>
      </c>
      <c r="BT22" s="24">
        <f>OKTOBER!BU60</f>
        <v>0</v>
      </c>
      <c r="BU22" s="24">
        <f>OKTOBER!BV60</f>
        <v>0</v>
      </c>
    </row>
    <row r="23" spans="1:73" ht="14.25" customHeight="1">
      <c r="A23" s="100">
        <v>12</v>
      </c>
      <c r="B23" s="102" t="s">
        <v>115</v>
      </c>
      <c r="C23" s="24">
        <f>OKTOBER!D65</f>
        <v>115</v>
      </c>
      <c r="D23" s="24">
        <f>OKTOBER!E65</f>
        <v>120</v>
      </c>
      <c r="E23" s="24">
        <f>OKTOBER!F65</f>
        <v>55</v>
      </c>
      <c r="F23" s="24">
        <f>OKTOBER!G65</f>
        <v>47.826086956521742</v>
      </c>
      <c r="G23" s="24">
        <f>OKTOBER!H65</f>
        <v>4</v>
      </c>
      <c r="H23" s="24">
        <f>OKTOBER!I65</f>
        <v>7.2727272727272725</v>
      </c>
      <c r="I23" s="24">
        <f>OKTOBER!J65</f>
        <v>0</v>
      </c>
      <c r="J23" s="24">
        <f>OKTOBER!K65</f>
        <v>0</v>
      </c>
      <c r="K23" s="24">
        <f>OKTOBER!L65</f>
        <v>4</v>
      </c>
      <c r="L23" s="24">
        <f>OKTOBER!M65</f>
        <v>0</v>
      </c>
      <c r="M23" s="24">
        <f>OKTOBER!N65</f>
        <v>115</v>
      </c>
      <c r="N23" s="24">
        <f>OKTOBER!O65</f>
        <v>100</v>
      </c>
      <c r="O23" s="24">
        <f>OKTOBER!P65</f>
        <v>6</v>
      </c>
      <c r="P23" s="24">
        <f>OKTOBER!Q65</f>
        <v>5.2173913043478262</v>
      </c>
      <c r="Q23" s="24">
        <f>OKTOBER!R65</f>
        <v>59</v>
      </c>
      <c r="R23" s="24">
        <f>OKTOBER!S65</f>
        <v>51.304347826086961</v>
      </c>
      <c r="S23" s="24">
        <f>OKTOBER!T65</f>
        <v>0</v>
      </c>
      <c r="T23" s="24">
        <f>OKTOBER!U65</f>
        <v>0</v>
      </c>
      <c r="U23" s="24">
        <f>OKTOBER!V65</f>
        <v>59</v>
      </c>
      <c r="V23" s="24">
        <f>OKTOBER!W65</f>
        <v>51.304347826086961</v>
      </c>
      <c r="W23" s="24">
        <f>OKTOBER!X65</f>
        <v>0</v>
      </c>
      <c r="X23" s="24">
        <f>OKTOBER!Y65</f>
        <v>0</v>
      </c>
      <c r="Y23" s="24">
        <f>OKTOBER!Z65</f>
        <v>59</v>
      </c>
      <c r="Z23" s="24">
        <f>OKTOBER!AA65</f>
        <v>51.304347826086961</v>
      </c>
      <c r="AA23" s="24">
        <f>OKTOBER!AB65</f>
        <v>0</v>
      </c>
      <c r="AB23" s="24">
        <f>OKTOBER!AC65</f>
        <v>0</v>
      </c>
      <c r="AC23" s="24">
        <f>OKTOBER!AD65</f>
        <v>59</v>
      </c>
      <c r="AD23" s="24">
        <f>OKTOBER!AE65</f>
        <v>51.304347826086961</v>
      </c>
      <c r="AE23" s="24">
        <f>OKTOBER!AF65</f>
        <v>3</v>
      </c>
      <c r="AF23" s="24">
        <f>OKTOBER!AG65</f>
        <v>5.0847457627118651</v>
      </c>
      <c r="AG23" s="24">
        <f>OKTOBER!AH65</f>
        <v>59</v>
      </c>
      <c r="AH23" s="24">
        <f>OKTOBER!AI65</f>
        <v>51.304347826086961</v>
      </c>
      <c r="AI23" s="24">
        <f>OKTOBER!AJ65</f>
        <v>0</v>
      </c>
      <c r="AJ23" s="24">
        <f>OKTOBER!AK65</f>
        <v>0</v>
      </c>
      <c r="AK23" s="24">
        <f>OKTOBER!AL65</f>
        <v>2</v>
      </c>
      <c r="AL23" s="24">
        <f>OKTOBER!AM65</f>
        <v>1</v>
      </c>
      <c r="AM23" s="24">
        <f>OKTOBER!AN65</f>
        <v>2</v>
      </c>
      <c r="AN23" s="24">
        <f>OKTOBER!AO65</f>
        <v>0</v>
      </c>
      <c r="AO23" s="24">
        <f>OKTOBER!AP65</f>
        <v>0</v>
      </c>
      <c r="AP23" s="24">
        <f>OKTOBER!AQ65</f>
        <v>0</v>
      </c>
      <c r="AQ23" s="24">
        <f>OKTOBER!AR65</f>
        <v>1</v>
      </c>
      <c r="AR23" s="24">
        <f>OKTOBER!AS65</f>
        <v>0</v>
      </c>
      <c r="AS23" s="24">
        <f>OKTOBER!AT65</f>
        <v>0</v>
      </c>
      <c r="AT23" s="24">
        <f>OKTOBER!AU65</f>
        <v>0</v>
      </c>
      <c r="AU23" s="24">
        <f>OKTOBER!AV65</f>
        <v>0</v>
      </c>
      <c r="AV23" s="24">
        <f>OKTOBER!AW65</f>
        <v>0</v>
      </c>
      <c r="AW23" s="24">
        <f>OKTOBER!AX65</f>
        <v>0</v>
      </c>
      <c r="AX23" s="24">
        <f>OKTOBER!AY65</f>
        <v>0</v>
      </c>
      <c r="AY23" s="24">
        <f>OKTOBER!AZ65</f>
        <v>109</v>
      </c>
      <c r="AZ23" s="24">
        <f>OKTOBER!BA65</f>
        <v>48</v>
      </c>
      <c r="BA23" s="24">
        <f>OKTOBER!BB65</f>
        <v>44.036697247706428</v>
      </c>
      <c r="BB23" s="24">
        <f>OKTOBER!BC65</f>
        <v>0</v>
      </c>
      <c r="BC23" s="24">
        <f>OKTOBER!BD65</f>
        <v>0</v>
      </c>
      <c r="BD23" s="24">
        <f>OKTOBER!BE65</f>
        <v>0</v>
      </c>
      <c r="BE23" s="24">
        <f>OKTOBER!BF65</f>
        <v>0</v>
      </c>
      <c r="BF23" s="24">
        <f>OKTOBER!BG65</f>
        <v>29</v>
      </c>
      <c r="BG23" s="24">
        <f>OKTOBER!BH65</f>
        <v>26.605504587155966</v>
      </c>
      <c r="BH23" s="24">
        <f>OKTOBER!BI65</f>
        <v>77</v>
      </c>
      <c r="BI23" s="24">
        <f>OKTOBER!BJ65</f>
        <v>70.642201834862391</v>
      </c>
      <c r="BJ23" s="24">
        <f>OKTOBER!BK65</f>
        <v>32</v>
      </c>
      <c r="BK23" s="24">
        <f>OKTOBER!BL65</f>
        <v>29.357798165137616</v>
      </c>
      <c r="BL23" s="24">
        <f>OKTOBER!BM65</f>
        <v>0</v>
      </c>
      <c r="BM23" s="24">
        <f>OKTOBER!BN65</f>
        <v>0</v>
      </c>
      <c r="BN23" s="24">
        <f>OKTOBER!BO65</f>
        <v>0</v>
      </c>
      <c r="BO23" s="24">
        <f>OKTOBER!BP65</f>
        <v>0</v>
      </c>
      <c r="BP23" s="24">
        <f>OKTOBER!BQ65</f>
        <v>0</v>
      </c>
      <c r="BQ23" s="24">
        <f>OKTOBER!BR65</f>
        <v>0</v>
      </c>
      <c r="BR23" s="24">
        <f>OKTOBER!BS65</f>
        <v>0</v>
      </c>
      <c r="BS23" s="24">
        <f>OKTOBER!BT65</f>
        <v>0</v>
      </c>
      <c r="BT23" s="24">
        <f>OKTOBER!BU65</f>
        <v>0</v>
      </c>
      <c r="BU23" s="24">
        <f>OKTOBER!BV65</f>
        <v>0</v>
      </c>
    </row>
    <row r="24" spans="1:73" ht="14.25" customHeight="1">
      <c r="A24" s="100">
        <v>13</v>
      </c>
      <c r="B24" s="102" t="s">
        <v>117</v>
      </c>
      <c r="C24" s="24">
        <f>OKTOBER!D71</f>
        <v>111</v>
      </c>
      <c r="D24" s="24">
        <f>OKTOBER!E71</f>
        <v>71</v>
      </c>
      <c r="E24" s="24">
        <f>OKTOBER!F71</f>
        <v>86</v>
      </c>
      <c r="F24" s="24">
        <f>OKTOBER!G71</f>
        <v>77.477477477477478</v>
      </c>
      <c r="G24" s="24">
        <f>OKTOBER!H71</f>
        <v>8</v>
      </c>
      <c r="H24" s="24">
        <f>OKTOBER!I71</f>
        <v>9.3023255813953494</v>
      </c>
      <c r="I24" s="24">
        <f>OKTOBER!J71</f>
        <v>0</v>
      </c>
      <c r="J24" s="24">
        <f>OKTOBER!K71</f>
        <v>0</v>
      </c>
      <c r="K24" s="24">
        <f>OKTOBER!L71</f>
        <v>0</v>
      </c>
      <c r="L24" s="24">
        <f>OKTOBER!M71</f>
        <v>0</v>
      </c>
      <c r="M24" s="24">
        <f>OKTOBER!N71</f>
        <v>111</v>
      </c>
      <c r="N24" s="24">
        <f>OKTOBER!O71</f>
        <v>100</v>
      </c>
      <c r="O24" s="24">
        <f>OKTOBER!P71</f>
        <v>3</v>
      </c>
      <c r="P24" s="24">
        <f>OKTOBER!Q71</f>
        <v>2.7027027027027026</v>
      </c>
      <c r="Q24" s="24">
        <f>OKTOBER!R71</f>
        <v>86</v>
      </c>
      <c r="R24" s="24">
        <f>OKTOBER!S71</f>
        <v>77.477477477477478</v>
      </c>
      <c r="S24" s="24">
        <f>OKTOBER!T71</f>
        <v>0</v>
      </c>
      <c r="T24" s="24">
        <f>OKTOBER!U71</f>
        <v>0</v>
      </c>
      <c r="U24" s="24">
        <f>OKTOBER!V71</f>
        <v>86</v>
      </c>
      <c r="V24" s="24">
        <f>OKTOBER!W71</f>
        <v>77.477477477477478</v>
      </c>
      <c r="W24" s="24">
        <f>OKTOBER!X71</f>
        <v>0</v>
      </c>
      <c r="X24" s="24">
        <f>OKTOBER!Y71</f>
        <v>0</v>
      </c>
      <c r="Y24" s="24">
        <f>OKTOBER!Z71</f>
        <v>86</v>
      </c>
      <c r="Z24" s="24">
        <f>OKTOBER!AA71</f>
        <v>77.477477477477478</v>
      </c>
      <c r="AA24" s="24">
        <f>OKTOBER!AB71</f>
        <v>0</v>
      </c>
      <c r="AB24" s="24">
        <f>OKTOBER!AC71</f>
        <v>0</v>
      </c>
      <c r="AC24" s="24">
        <f>OKTOBER!AD71</f>
        <v>86</v>
      </c>
      <c r="AD24" s="24">
        <f>OKTOBER!AE71</f>
        <v>77.477477477477478</v>
      </c>
      <c r="AE24" s="24">
        <f>OKTOBER!AF71</f>
        <v>1</v>
      </c>
      <c r="AF24" s="24">
        <f>OKTOBER!AG71</f>
        <v>1.1627906976744187</v>
      </c>
      <c r="AG24" s="24">
        <f>OKTOBER!AH71</f>
        <v>86</v>
      </c>
      <c r="AH24" s="24">
        <f>OKTOBER!AI71</f>
        <v>77.477477477477478</v>
      </c>
      <c r="AI24" s="24">
        <f>OKTOBER!AJ71</f>
        <v>0</v>
      </c>
      <c r="AJ24" s="24">
        <f>OKTOBER!AK71</f>
        <v>0</v>
      </c>
      <c r="AK24" s="24">
        <f>OKTOBER!AL71</f>
        <v>0</v>
      </c>
      <c r="AL24" s="24">
        <f>OKTOBER!AM71</f>
        <v>1</v>
      </c>
      <c r="AM24" s="24">
        <f>OKTOBER!AN71</f>
        <v>0</v>
      </c>
      <c r="AN24" s="24">
        <f>OKTOBER!AO71</f>
        <v>1</v>
      </c>
      <c r="AO24" s="24">
        <f>OKTOBER!AP71</f>
        <v>0</v>
      </c>
      <c r="AP24" s="24">
        <f>OKTOBER!AQ71</f>
        <v>0</v>
      </c>
      <c r="AQ24" s="24">
        <f>OKTOBER!AR71</f>
        <v>0</v>
      </c>
      <c r="AR24" s="24">
        <f>OKTOBER!AS71</f>
        <v>0</v>
      </c>
      <c r="AS24" s="24">
        <f>OKTOBER!AT71</f>
        <v>0</v>
      </c>
      <c r="AT24" s="24">
        <f>OKTOBER!AU71</f>
        <v>0</v>
      </c>
      <c r="AU24" s="24">
        <f>OKTOBER!AV71</f>
        <v>0</v>
      </c>
      <c r="AV24" s="24">
        <f>OKTOBER!AW71</f>
        <v>0</v>
      </c>
      <c r="AW24" s="24">
        <f>OKTOBER!AX71</f>
        <v>0</v>
      </c>
      <c r="AX24" s="24">
        <f>OKTOBER!AY71</f>
        <v>31</v>
      </c>
      <c r="AY24" s="24">
        <f>OKTOBER!AZ71</f>
        <v>82</v>
      </c>
      <c r="AZ24" s="24">
        <f>OKTOBER!BA71</f>
        <v>21</v>
      </c>
      <c r="BA24" s="24">
        <f>OKTOBER!BB71</f>
        <v>25.609756097560975</v>
      </c>
      <c r="BB24" s="24">
        <f>OKTOBER!BC71</f>
        <v>0</v>
      </c>
      <c r="BC24" s="24">
        <f>OKTOBER!BD71</f>
        <v>0</v>
      </c>
      <c r="BD24" s="24">
        <f>OKTOBER!BE71</f>
        <v>3</v>
      </c>
      <c r="BE24" s="24">
        <f>OKTOBER!BF71</f>
        <v>3.6585365853658534</v>
      </c>
      <c r="BF24" s="24">
        <f>OKTOBER!BG71</f>
        <v>6</v>
      </c>
      <c r="BG24" s="24">
        <f>OKTOBER!BH71</f>
        <v>7.3170731707317067</v>
      </c>
      <c r="BH24" s="24">
        <f>OKTOBER!BI71</f>
        <v>30</v>
      </c>
      <c r="BI24" s="24">
        <f>OKTOBER!BJ71</f>
        <v>36.585365853658537</v>
      </c>
      <c r="BJ24" s="24">
        <f>OKTOBER!BK71</f>
        <v>52</v>
      </c>
      <c r="BK24" s="24">
        <f>OKTOBER!BL71</f>
        <v>63.414634146341463</v>
      </c>
      <c r="BL24" s="24">
        <f>OKTOBER!BM71</f>
        <v>0</v>
      </c>
      <c r="BM24" s="24">
        <f>OKTOBER!BN71</f>
        <v>0</v>
      </c>
      <c r="BN24" s="24">
        <f>OKTOBER!BO71</f>
        <v>0</v>
      </c>
      <c r="BO24" s="24">
        <f>OKTOBER!BP71</f>
        <v>0</v>
      </c>
      <c r="BP24" s="24">
        <f>OKTOBER!BQ71</f>
        <v>0</v>
      </c>
      <c r="BQ24" s="24">
        <f>OKTOBER!BR71</f>
        <v>0</v>
      </c>
      <c r="BR24" s="24">
        <f>OKTOBER!BS71</f>
        <v>0</v>
      </c>
      <c r="BS24" s="24">
        <f>OKTOBER!BT71</f>
        <v>0</v>
      </c>
      <c r="BT24" s="24">
        <f>OKTOBER!BU71</f>
        <v>0</v>
      </c>
      <c r="BU24" s="24">
        <f>OKTOBER!BV71</f>
        <v>0</v>
      </c>
    </row>
    <row r="25" spans="1:73" ht="14.25" customHeight="1">
      <c r="A25" s="100">
        <v>14</v>
      </c>
      <c r="B25" s="102" t="s">
        <v>123</v>
      </c>
      <c r="C25" s="24">
        <f>OKTOBER!D76</f>
        <v>83</v>
      </c>
      <c r="D25" s="24">
        <f>OKTOBER!E76</f>
        <v>64</v>
      </c>
      <c r="E25" s="24">
        <f>OKTOBER!F76</f>
        <v>44</v>
      </c>
      <c r="F25" s="24">
        <f>OKTOBER!G76</f>
        <v>53.01204819277109</v>
      </c>
      <c r="G25" s="24">
        <f>OKTOBER!H76</f>
        <v>13</v>
      </c>
      <c r="H25" s="24">
        <f>OKTOBER!I76</f>
        <v>29.545454545454547</v>
      </c>
      <c r="I25" s="24">
        <f>OKTOBER!J76</f>
        <v>3</v>
      </c>
      <c r="J25" s="24">
        <f>OKTOBER!K76</f>
        <v>6.8181818181818175</v>
      </c>
      <c r="K25" s="24">
        <f>OKTOBER!L76</f>
        <v>1</v>
      </c>
      <c r="L25" s="24">
        <f>OKTOBER!M76</f>
        <v>0</v>
      </c>
      <c r="M25" s="24">
        <f>OKTOBER!N76</f>
        <v>44</v>
      </c>
      <c r="N25" s="24">
        <f>OKTOBER!O76</f>
        <v>53.01204819277109</v>
      </c>
      <c r="O25" s="24">
        <f>OKTOBER!P76</f>
        <v>12</v>
      </c>
      <c r="P25" s="24">
        <f>OKTOBER!Q76</f>
        <v>27.27272727272727</v>
      </c>
      <c r="Q25" s="24">
        <f>OKTOBER!R76</f>
        <v>44</v>
      </c>
      <c r="R25" s="24">
        <f>OKTOBER!S76</f>
        <v>53.01204819277109</v>
      </c>
      <c r="S25" s="24">
        <f>OKTOBER!T76</f>
        <v>3</v>
      </c>
      <c r="T25" s="24">
        <f>OKTOBER!U76</f>
        <v>6.8181818181818175</v>
      </c>
      <c r="U25" s="24">
        <f>OKTOBER!V76</f>
        <v>44</v>
      </c>
      <c r="V25" s="24">
        <f>OKTOBER!W76</f>
        <v>53.01204819277109</v>
      </c>
      <c r="W25" s="24">
        <f>OKTOBER!X76</f>
        <v>0</v>
      </c>
      <c r="X25" s="24">
        <f>OKTOBER!Y76</f>
        <v>0</v>
      </c>
      <c r="Y25" s="24">
        <f>OKTOBER!Z76</f>
        <v>44</v>
      </c>
      <c r="Z25" s="24">
        <f>OKTOBER!AA76</f>
        <v>53.01204819277109</v>
      </c>
      <c r="AA25" s="24">
        <f>OKTOBER!AB76</f>
        <v>0</v>
      </c>
      <c r="AB25" s="24">
        <f>OKTOBER!AC76</f>
        <v>0</v>
      </c>
      <c r="AC25" s="24">
        <f>OKTOBER!AD76</f>
        <v>44</v>
      </c>
      <c r="AD25" s="24">
        <f>OKTOBER!AE76</f>
        <v>53.01204819277109</v>
      </c>
      <c r="AE25" s="24">
        <f>OKTOBER!AF76</f>
        <v>1</v>
      </c>
      <c r="AF25" s="24">
        <f>OKTOBER!AG76</f>
        <v>2.2727272727272729</v>
      </c>
      <c r="AG25" s="24">
        <f>OKTOBER!AH76</f>
        <v>44</v>
      </c>
      <c r="AH25" s="24">
        <f>OKTOBER!AI76</f>
        <v>53.01204819277109</v>
      </c>
      <c r="AI25" s="24">
        <f>OKTOBER!AJ76</f>
        <v>0</v>
      </c>
      <c r="AJ25" s="24">
        <f>OKTOBER!AK76</f>
        <v>0</v>
      </c>
      <c r="AK25" s="24">
        <f>OKTOBER!AL76</f>
        <v>0</v>
      </c>
      <c r="AL25" s="24">
        <f>OKTOBER!AM76</f>
        <v>0</v>
      </c>
      <c r="AM25" s="24">
        <f>OKTOBER!AN76</f>
        <v>2</v>
      </c>
      <c r="AN25" s="24">
        <f>OKTOBER!AO76</f>
        <v>0</v>
      </c>
      <c r="AO25" s="24">
        <f>OKTOBER!AP76</f>
        <v>0</v>
      </c>
      <c r="AP25" s="24">
        <f>OKTOBER!AQ76</f>
        <v>0</v>
      </c>
      <c r="AQ25" s="24">
        <f>OKTOBER!AR76</f>
        <v>4</v>
      </c>
      <c r="AR25" s="24">
        <f>OKTOBER!AS76</f>
        <v>0</v>
      </c>
      <c r="AS25" s="24">
        <f>OKTOBER!AT76</f>
        <v>0</v>
      </c>
      <c r="AT25" s="24">
        <f>OKTOBER!AU76</f>
        <v>0</v>
      </c>
      <c r="AU25" s="24">
        <f>OKTOBER!AV76</f>
        <v>0</v>
      </c>
      <c r="AV25" s="24">
        <f>OKTOBER!AW76</f>
        <v>0</v>
      </c>
      <c r="AW25" s="24">
        <f>OKTOBER!AX76</f>
        <v>0</v>
      </c>
      <c r="AX25" s="24">
        <f>OKTOBER!AY76</f>
        <v>6</v>
      </c>
      <c r="AY25" s="24">
        <f>OKTOBER!AZ76</f>
        <v>63</v>
      </c>
      <c r="AZ25" s="24">
        <f>OKTOBER!BA76</f>
        <v>18</v>
      </c>
      <c r="BA25" s="24">
        <f>OKTOBER!BB76</f>
        <v>28.571428571428569</v>
      </c>
      <c r="BB25" s="24">
        <f>OKTOBER!BC76</f>
        <v>0</v>
      </c>
      <c r="BC25" s="24">
        <f>OKTOBER!BD76</f>
        <v>0</v>
      </c>
      <c r="BD25" s="24">
        <f>OKTOBER!BE76</f>
        <v>2</v>
      </c>
      <c r="BE25" s="24">
        <f>OKTOBER!BF76</f>
        <v>3.1746031746031744</v>
      </c>
      <c r="BF25" s="24">
        <f>OKTOBER!BG76</f>
        <v>18</v>
      </c>
      <c r="BG25" s="24">
        <f>OKTOBER!BH76</f>
        <v>28.571428571428569</v>
      </c>
      <c r="BH25" s="24">
        <f>OKTOBER!BI76</f>
        <v>38</v>
      </c>
      <c r="BI25" s="24">
        <f>OKTOBER!BJ76</f>
        <v>60.317460317460316</v>
      </c>
      <c r="BJ25" s="24">
        <f>OKTOBER!BK76</f>
        <v>25</v>
      </c>
      <c r="BK25" s="24">
        <f>OKTOBER!BL76</f>
        <v>39.682539682539684</v>
      </c>
      <c r="BL25" s="24">
        <f>OKTOBER!BM76</f>
        <v>0</v>
      </c>
      <c r="BM25" s="24">
        <f>OKTOBER!BN76</f>
        <v>0</v>
      </c>
      <c r="BN25" s="24">
        <f>OKTOBER!BO76</f>
        <v>0</v>
      </c>
      <c r="BO25" s="24">
        <f>OKTOBER!BP76</f>
        <v>0</v>
      </c>
      <c r="BP25" s="24">
        <f>OKTOBER!BQ76</f>
        <v>0</v>
      </c>
      <c r="BQ25" s="24">
        <f>OKTOBER!BR76</f>
        <v>0</v>
      </c>
      <c r="BR25" s="24">
        <f>OKTOBER!BS76</f>
        <v>0</v>
      </c>
      <c r="BS25" s="24">
        <f>OKTOBER!BT76</f>
        <v>0</v>
      </c>
      <c r="BT25" s="24">
        <f>OKTOBER!BU76</f>
        <v>0</v>
      </c>
      <c r="BU25" s="24">
        <f>OKTOBER!BV76</f>
        <v>0</v>
      </c>
    </row>
    <row r="26" spans="1:73" ht="14.25" customHeight="1">
      <c r="A26" s="100">
        <v>15</v>
      </c>
      <c r="B26" s="102" t="s">
        <v>147</v>
      </c>
      <c r="C26" s="24">
        <f>OKTOBER!D80</f>
        <v>62</v>
      </c>
      <c r="D26" s="24">
        <f>OKTOBER!E80</f>
        <v>67</v>
      </c>
      <c r="E26" s="24">
        <f>OKTOBER!F80</f>
        <v>62</v>
      </c>
      <c r="F26" s="24">
        <f>OKTOBER!G80</f>
        <v>300</v>
      </c>
      <c r="G26" s="24">
        <f>OKTOBER!H80</f>
        <v>9</v>
      </c>
      <c r="H26" s="24">
        <f>OKTOBER!I80</f>
        <v>14.516129032258066</v>
      </c>
      <c r="I26" s="24">
        <f>OKTOBER!J80</f>
        <v>0</v>
      </c>
      <c r="J26" s="24">
        <f>OKTOBER!K80</f>
        <v>0</v>
      </c>
      <c r="K26" s="24">
        <f>OKTOBER!L80</f>
        <v>3</v>
      </c>
      <c r="L26" s="24">
        <f>OKTOBER!M80</f>
        <v>0</v>
      </c>
      <c r="M26" s="24">
        <f>OKTOBER!N80</f>
        <v>62</v>
      </c>
      <c r="N26" s="24">
        <f>OKTOBER!O80</f>
        <v>100</v>
      </c>
      <c r="O26" s="24">
        <f>OKTOBER!P80</f>
        <v>4</v>
      </c>
      <c r="P26" s="24">
        <f>OKTOBER!Q80</f>
        <v>6.4516129032258061</v>
      </c>
      <c r="Q26" s="24">
        <f>OKTOBER!R80</f>
        <v>62</v>
      </c>
      <c r="R26" s="24">
        <f>OKTOBER!S80</f>
        <v>100</v>
      </c>
      <c r="S26" s="24">
        <f>OKTOBER!T80</f>
        <v>0</v>
      </c>
      <c r="T26" s="24">
        <f>OKTOBER!U80</f>
        <v>0</v>
      </c>
      <c r="U26" s="24">
        <f>OKTOBER!V80</f>
        <v>62</v>
      </c>
      <c r="V26" s="24">
        <f>OKTOBER!W80</f>
        <v>100</v>
      </c>
      <c r="W26" s="24">
        <f>OKTOBER!X80</f>
        <v>0</v>
      </c>
      <c r="X26" s="24">
        <f>OKTOBER!Y80</f>
        <v>0</v>
      </c>
      <c r="Y26" s="24">
        <f>OKTOBER!Z80</f>
        <v>30</v>
      </c>
      <c r="Z26" s="24">
        <f>OKTOBER!AA80</f>
        <v>48.387096774193552</v>
      </c>
      <c r="AA26" s="24">
        <f>OKTOBER!AB80</f>
        <v>0</v>
      </c>
      <c r="AB26" s="24">
        <f>OKTOBER!AC80</f>
        <v>0</v>
      </c>
      <c r="AC26" s="24">
        <f>OKTOBER!AD80</f>
        <v>30</v>
      </c>
      <c r="AD26" s="24">
        <f>OKTOBER!AE80</f>
        <v>48.387096774193552</v>
      </c>
      <c r="AE26" s="24">
        <f>OKTOBER!AF80</f>
        <v>1</v>
      </c>
      <c r="AF26" s="24">
        <f>OKTOBER!AG80</f>
        <v>3.3333333333333335</v>
      </c>
      <c r="AG26" s="24">
        <f>OKTOBER!AH80</f>
        <v>30</v>
      </c>
      <c r="AH26" s="24">
        <f>OKTOBER!AI80</f>
        <v>48.387096774193552</v>
      </c>
      <c r="AI26" s="24">
        <f>OKTOBER!AJ80</f>
        <v>0</v>
      </c>
      <c r="AJ26" s="24">
        <f>OKTOBER!AK80</f>
        <v>0</v>
      </c>
      <c r="AK26" s="24">
        <f>OKTOBER!AL80</f>
        <v>6</v>
      </c>
      <c r="AL26" s="24">
        <f>OKTOBER!AM80</f>
        <v>1</v>
      </c>
      <c r="AM26" s="24">
        <f>OKTOBER!AN80</f>
        <v>0</v>
      </c>
      <c r="AN26" s="24">
        <f>OKTOBER!AO80</f>
        <v>0</v>
      </c>
      <c r="AO26" s="24">
        <f>OKTOBER!AP80</f>
        <v>0</v>
      </c>
      <c r="AP26" s="24">
        <f>OKTOBER!AQ80</f>
        <v>0</v>
      </c>
      <c r="AQ26" s="24">
        <f>OKTOBER!AR80</f>
        <v>16</v>
      </c>
      <c r="AR26" s="24">
        <f>OKTOBER!AS80</f>
        <v>0</v>
      </c>
      <c r="AS26" s="24">
        <f>OKTOBER!AT80</f>
        <v>0</v>
      </c>
      <c r="AT26" s="24">
        <f>OKTOBER!AU80</f>
        <v>0</v>
      </c>
      <c r="AU26" s="24">
        <f>OKTOBER!AV80</f>
        <v>0</v>
      </c>
      <c r="AV26" s="24">
        <f>OKTOBER!AW80</f>
        <v>0</v>
      </c>
      <c r="AW26" s="24">
        <f>OKTOBER!AX80</f>
        <v>0</v>
      </c>
      <c r="AX26" s="24">
        <f>OKTOBER!AY80</f>
        <v>0</v>
      </c>
      <c r="AY26" s="24">
        <f>OKTOBER!AZ80</f>
        <v>55</v>
      </c>
      <c r="AZ26" s="24">
        <f>OKTOBER!BA80</f>
        <v>32</v>
      </c>
      <c r="BA26" s="24">
        <f>OKTOBER!BB80</f>
        <v>58.18181818181818</v>
      </c>
      <c r="BB26" s="24">
        <f>OKTOBER!BC80</f>
        <v>0</v>
      </c>
      <c r="BC26" s="24">
        <f>OKTOBER!BD80</f>
        <v>0</v>
      </c>
      <c r="BD26" s="24">
        <f>OKTOBER!BE80</f>
        <v>0</v>
      </c>
      <c r="BE26" s="24">
        <f>OKTOBER!BF80</f>
        <v>0</v>
      </c>
      <c r="BF26" s="24">
        <f>OKTOBER!BG80</f>
        <v>2</v>
      </c>
      <c r="BG26" s="24">
        <f>OKTOBER!BH80</f>
        <v>3.6363636363636362</v>
      </c>
      <c r="BH26" s="24">
        <f>OKTOBER!BI80</f>
        <v>34</v>
      </c>
      <c r="BI26" s="24">
        <f>OKTOBER!BJ80</f>
        <v>61.818181818181813</v>
      </c>
      <c r="BJ26" s="24">
        <f>OKTOBER!BK80</f>
        <v>20</v>
      </c>
      <c r="BK26" s="24">
        <f>OKTOBER!BL80</f>
        <v>36.363636363636367</v>
      </c>
      <c r="BL26" s="24">
        <f>OKTOBER!BM80</f>
        <v>1</v>
      </c>
      <c r="BM26" s="24">
        <f>OKTOBER!BN80</f>
        <v>1.8181818181818181</v>
      </c>
      <c r="BN26" s="24">
        <f>OKTOBER!BO80</f>
        <v>0</v>
      </c>
      <c r="BO26" s="24">
        <f>OKTOBER!BP80</f>
        <v>0</v>
      </c>
      <c r="BP26" s="24">
        <f>OKTOBER!BQ80</f>
        <v>0</v>
      </c>
      <c r="BQ26" s="24">
        <f>OKTOBER!BR80</f>
        <v>0</v>
      </c>
      <c r="BR26" s="24">
        <f>OKTOBER!BS80</f>
        <v>0</v>
      </c>
      <c r="BS26" s="24">
        <f>OKTOBER!BT80</f>
        <v>0</v>
      </c>
      <c r="BT26" s="24">
        <f>OKTOBER!BU80</f>
        <v>0</v>
      </c>
      <c r="BU26" s="24">
        <f>OKTOBER!BV80</f>
        <v>0</v>
      </c>
    </row>
    <row r="27" spans="1:73" ht="14.25" customHeight="1">
      <c r="A27" s="100">
        <v>16</v>
      </c>
      <c r="B27" s="103" t="s">
        <v>132</v>
      </c>
      <c r="C27" s="24">
        <f>OKTOBER!D84</f>
        <v>40</v>
      </c>
      <c r="D27" s="24">
        <f>OKTOBER!E84</f>
        <v>30</v>
      </c>
      <c r="E27" s="24">
        <f>OKTOBER!F84</f>
        <v>35</v>
      </c>
      <c r="F27" s="24">
        <f>OKTOBER!G84</f>
        <v>87.5</v>
      </c>
      <c r="G27" s="24">
        <f>OKTOBER!H84</f>
        <v>6</v>
      </c>
      <c r="H27" s="24">
        <f>OKTOBER!I84</f>
        <v>17.142857142857142</v>
      </c>
      <c r="I27" s="24">
        <f>OKTOBER!J84</f>
        <v>0</v>
      </c>
      <c r="J27" s="24">
        <f>OKTOBER!K84</f>
        <v>0</v>
      </c>
      <c r="K27" s="24">
        <f>OKTOBER!L84</f>
        <v>5</v>
      </c>
      <c r="L27" s="24">
        <f>OKTOBER!M84</f>
        <v>0</v>
      </c>
      <c r="M27" s="24">
        <f>OKTOBER!N84</f>
        <v>40</v>
      </c>
      <c r="N27" s="24">
        <f>OKTOBER!O84</f>
        <v>100</v>
      </c>
      <c r="O27" s="24">
        <f>OKTOBER!P84</f>
        <v>4</v>
      </c>
      <c r="P27" s="24">
        <f>OKTOBER!Q84</f>
        <v>10</v>
      </c>
      <c r="Q27" s="24">
        <f>OKTOBER!R84</f>
        <v>33</v>
      </c>
      <c r="R27" s="24">
        <f>OKTOBER!S84</f>
        <v>82.5</v>
      </c>
      <c r="S27" s="24">
        <f>OKTOBER!T84</f>
        <v>0</v>
      </c>
      <c r="T27" s="24">
        <f>OKTOBER!U84</f>
        <v>0</v>
      </c>
      <c r="U27" s="24">
        <f>OKTOBER!V84</f>
        <v>33</v>
      </c>
      <c r="V27" s="24">
        <f>OKTOBER!W84</f>
        <v>82.5</v>
      </c>
      <c r="W27" s="24">
        <f>OKTOBER!X84</f>
        <v>0</v>
      </c>
      <c r="X27" s="24">
        <f>OKTOBER!Y84</f>
        <v>0</v>
      </c>
      <c r="Y27" s="24">
        <f>OKTOBER!Z84</f>
        <v>33</v>
      </c>
      <c r="Z27" s="24">
        <f>OKTOBER!AA84</f>
        <v>82.5</v>
      </c>
      <c r="AA27" s="24">
        <f>OKTOBER!AB84</f>
        <v>0</v>
      </c>
      <c r="AB27" s="24">
        <f>OKTOBER!AC84</f>
        <v>0</v>
      </c>
      <c r="AC27" s="24">
        <f>OKTOBER!AD84</f>
        <v>33</v>
      </c>
      <c r="AD27" s="24">
        <f>OKTOBER!AE84</f>
        <v>82.5</v>
      </c>
      <c r="AE27" s="24">
        <f>OKTOBER!AF84</f>
        <v>0</v>
      </c>
      <c r="AF27" s="24">
        <f>OKTOBER!AG84</f>
        <v>0</v>
      </c>
      <c r="AG27" s="24">
        <f>OKTOBER!AH84</f>
        <v>33</v>
      </c>
      <c r="AH27" s="24">
        <f>OKTOBER!AI84</f>
        <v>82.5</v>
      </c>
      <c r="AI27" s="24">
        <f>OKTOBER!AJ84</f>
        <v>0</v>
      </c>
      <c r="AJ27" s="24">
        <f>OKTOBER!AK84</f>
        <v>0</v>
      </c>
      <c r="AK27" s="24">
        <f>OKTOBER!AL84</f>
        <v>2</v>
      </c>
      <c r="AL27" s="24">
        <f>OKTOBER!AM84</f>
        <v>1</v>
      </c>
      <c r="AM27" s="24">
        <f>OKTOBER!AN84</f>
        <v>0</v>
      </c>
      <c r="AN27" s="24">
        <f>OKTOBER!AO84</f>
        <v>0</v>
      </c>
      <c r="AO27" s="24">
        <f>OKTOBER!AP84</f>
        <v>0</v>
      </c>
      <c r="AP27" s="24">
        <f>OKTOBER!AQ84</f>
        <v>0</v>
      </c>
      <c r="AQ27" s="24">
        <f>OKTOBER!AR84</f>
        <v>0</v>
      </c>
      <c r="AR27" s="24">
        <f>OKTOBER!AS84</f>
        <v>0</v>
      </c>
      <c r="AS27" s="24">
        <f>OKTOBER!AT84</f>
        <v>0</v>
      </c>
      <c r="AT27" s="24">
        <f>OKTOBER!AU84</f>
        <v>0</v>
      </c>
      <c r="AU27" s="24">
        <f>OKTOBER!AV84</f>
        <v>0</v>
      </c>
      <c r="AV27" s="24">
        <f>OKTOBER!AW84</f>
        <v>0</v>
      </c>
      <c r="AW27" s="24">
        <f>OKTOBER!AX84</f>
        <v>0</v>
      </c>
      <c r="AX27" s="24">
        <f>OKTOBER!AY84</f>
        <v>1</v>
      </c>
      <c r="AY27" s="24">
        <f>OKTOBER!AZ84</f>
        <v>45</v>
      </c>
      <c r="AZ27" s="24">
        <f>OKTOBER!BA84</f>
        <v>7</v>
      </c>
      <c r="BA27" s="24">
        <f>OKTOBER!BB84</f>
        <v>15.555555555555555</v>
      </c>
      <c r="BB27" s="24">
        <f>OKTOBER!BC84</f>
        <v>0</v>
      </c>
      <c r="BC27" s="24">
        <f>OKTOBER!BD84</f>
        <v>0</v>
      </c>
      <c r="BD27" s="24">
        <f>OKTOBER!BE84</f>
        <v>0</v>
      </c>
      <c r="BE27" s="24">
        <f>OKTOBER!BF84</f>
        <v>0</v>
      </c>
      <c r="BF27" s="24">
        <f>OKTOBER!BG84</f>
        <v>24</v>
      </c>
      <c r="BG27" s="24">
        <f>OKTOBER!BH84</f>
        <v>53.333333333333336</v>
      </c>
      <c r="BH27" s="24">
        <f>OKTOBER!BI84</f>
        <v>31</v>
      </c>
      <c r="BI27" s="24">
        <f>OKTOBER!BJ84</f>
        <v>68.888888888888886</v>
      </c>
      <c r="BJ27" s="24">
        <f>OKTOBER!BK84</f>
        <v>14</v>
      </c>
      <c r="BK27" s="24">
        <f>OKTOBER!BL84</f>
        <v>31.111111111111111</v>
      </c>
      <c r="BL27" s="24">
        <f>OKTOBER!BM84</f>
        <v>0</v>
      </c>
      <c r="BM27" s="24">
        <f>OKTOBER!BN84</f>
        <v>0</v>
      </c>
      <c r="BN27" s="24">
        <f>OKTOBER!BO84</f>
        <v>0</v>
      </c>
      <c r="BO27" s="24">
        <f>OKTOBER!BP84</f>
        <v>0</v>
      </c>
      <c r="BP27" s="24">
        <f>OKTOBER!BQ84</f>
        <v>0</v>
      </c>
      <c r="BQ27" s="24">
        <f>OKTOBER!BR84</f>
        <v>0</v>
      </c>
      <c r="BR27" s="24">
        <f>OKTOBER!BS84</f>
        <v>0</v>
      </c>
      <c r="BS27" s="24">
        <f>OKTOBER!BT84</f>
        <v>0</v>
      </c>
      <c r="BT27" s="24">
        <f>OKTOBER!BU84</f>
        <v>0</v>
      </c>
      <c r="BU27" s="24">
        <f>OKTOBER!BV84</f>
        <v>0</v>
      </c>
    </row>
    <row r="28" spans="1:73" ht="14.25" customHeight="1">
      <c r="A28" s="202" t="s">
        <v>148</v>
      </c>
      <c r="B28" s="192"/>
      <c r="C28" s="104">
        <f>OKTOBER!D85</f>
        <v>1122</v>
      </c>
      <c r="D28" s="104">
        <f>OKTOBER!E85</f>
        <v>1027</v>
      </c>
      <c r="E28" s="104">
        <f>OKTOBER!F85</f>
        <v>811</v>
      </c>
      <c r="F28" s="104">
        <f>OKTOBER!G85</f>
        <v>72.281639928698752</v>
      </c>
      <c r="G28" s="104">
        <f>OKTOBER!H85</f>
        <v>151</v>
      </c>
      <c r="H28" s="104">
        <f>OKTOBER!I85</f>
        <v>18.618988902589393</v>
      </c>
      <c r="I28" s="104">
        <f>OKTOBER!J85</f>
        <v>7</v>
      </c>
      <c r="J28" s="104">
        <f>OKTOBER!K85</f>
        <v>0.86313193588162751</v>
      </c>
      <c r="K28" s="104">
        <f>OKTOBER!L85</f>
        <v>44</v>
      </c>
      <c r="L28" s="104">
        <f>OKTOBER!M85</f>
        <v>0</v>
      </c>
      <c r="M28" s="104">
        <f>OKTOBER!N85</f>
        <v>1039</v>
      </c>
      <c r="N28" s="104">
        <f>OKTOBER!O85</f>
        <v>92.602495543672021</v>
      </c>
      <c r="O28" s="104">
        <f>OKTOBER!P85</f>
        <v>84</v>
      </c>
      <c r="P28" s="104">
        <f>OKTOBER!Q85</f>
        <v>8.0846968238691037</v>
      </c>
      <c r="Q28" s="104">
        <f>OKTOBER!R85</f>
        <v>816</v>
      </c>
      <c r="R28" s="104">
        <f>OKTOBER!S85</f>
        <v>72.727272727272734</v>
      </c>
      <c r="S28" s="104">
        <f>OKTOBER!T85</f>
        <v>18</v>
      </c>
      <c r="T28" s="104">
        <f>OKTOBER!U85</f>
        <v>2.2058823529411766</v>
      </c>
      <c r="U28" s="104">
        <f>OKTOBER!V85</f>
        <v>744</v>
      </c>
      <c r="V28" s="104">
        <f>OKTOBER!W85</f>
        <v>66.310160427807489</v>
      </c>
      <c r="W28" s="104">
        <f>OKTOBER!X85</f>
        <v>17</v>
      </c>
      <c r="X28" s="104">
        <f>OKTOBER!Y85</f>
        <v>2.28494623655914</v>
      </c>
      <c r="Y28" s="104">
        <f>OKTOBER!Z85</f>
        <v>785</v>
      </c>
      <c r="Z28" s="104">
        <f>OKTOBER!AA85</f>
        <v>69.964349376114072</v>
      </c>
      <c r="AA28" s="104">
        <f>OKTOBER!AB85</f>
        <v>0</v>
      </c>
      <c r="AB28" s="104">
        <f>OKTOBER!AC85</f>
        <v>0</v>
      </c>
      <c r="AC28" s="104">
        <f>OKTOBER!AD85</f>
        <v>785</v>
      </c>
      <c r="AD28" s="104">
        <f>OKTOBER!AE85</f>
        <v>69.964349376114072</v>
      </c>
      <c r="AE28" s="104">
        <f>OKTOBER!AF85</f>
        <v>14</v>
      </c>
      <c r="AF28" s="104">
        <f>OKTOBER!AG85</f>
        <v>1.7834394904458599</v>
      </c>
      <c r="AG28" s="104">
        <f>OKTOBER!AH85</f>
        <v>785</v>
      </c>
      <c r="AH28" s="104">
        <f>OKTOBER!AI85</f>
        <v>69.964349376114072</v>
      </c>
      <c r="AI28" s="104">
        <f>OKTOBER!AJ85</f>
        <v>0</v>
      </c>
      <c r="AJ28" s="104">
        <f>OKTOBER!AK85</f>
        <v>0</v>
      </c>
      <c r="AK28" s="104">
        <f>OKTOBER!AL85</f>
        <v>23</v>
      </c>
      <c r="AL28" s="104">
        <f>OKTOBER!AM85</f>
        <v>17</v>
      </c>
      <c r="AM28" s="104">
        <f>OKTOBER!AN85</f>
        <v>12</v>
      </c>
      <c r="AN28" s="104">
        <f>OKTOBER!AO85</f>
        <v>12</v>
      </c>
      <c r="AO28" s="104">
        <f>OKTOBER!AP85</f>
        <v>2</v>
      </c>
      <c r="AP28" s="104">
        <f>OKTOBER!AQ85</f>
        <v>1</v>
      </c>
      <c r="AQ28" s="104">
        <f>OKTOBER!AR85</f>
        <v>51</v>
      </c>
      <c r="AR28" s="104">
        <f>OKTOBER!AS85</f>
        <v>3</v>
      </c>
      <c r="AS28" s="104">
        <f>OKTOBER!AT85</f>
        <v>1</v>
      </c>
      <c r="AT28" s="104">
        <f>OKTOBER!AU85</f>
        <v>0</v>
      </c>
      <c r="AU28" s="104">
        <f>OKTOBER!AV85</f>
        <v>0</v>
      </c>
      <c r="AV28" s="104">
        <f>OKTOBER!AW85</f>
        <v>1</v>
      </c>
      <c r="AW28" s="104">
        <f>OKTOBER!AX85</f>
        <v>1</v>
      </c>
      <c r="AX28" s="104">
        <f>OKTOBER!AY85</f>
        <v>97</v>
      </c>
      <c r="AY28" s="104">
        <f>OKTOBER!AZ85</f>
        <v>1061</v>
      </c>
      <c r="AZ28" s="104">
        <f>OKTOBER!BA85</f>
        <v>298</v>
      </c>
      <c r="BA28" s="104">
        <f>OKTOBER!BB85</f>
        <v>28.086710650329877</v>
      </c>
      <c r="BB28" s="104">
        <f>OKTOBER!BC85</f>
        <v>0</v>
      </c>
      <c r="BC28" s="104">
        <f>OKTOBER!BD85</f>
        <v>0</v>
      </c>
      <c r="BD28" s="104">
        <f>OKTOBER!BE85</f>
        <v>20</v>
      </c>
      <c r="BE28" s="104">
        <f>OKTOBER!BF85</f>
        <v>1.8850141376060319</v>
      </c>
      <c r="BF28" s="104">
        <f>OKTOBER!BG85</f>
        <v>318</v>
      </c>
      <c r="BG28" s="104">
        <f>OKTOBER!BH85</f>
        <v>29.971724787935912</v>
      </c>
      <c r="BH28" s="104">
        <f>OKTOBER!BI85</f>
        <v>636</v>
      </c>
      <c r="BI28" s="104">
        <f>OKTOBER!BJ85</f>
        <v>59.943449575871824</v>
      </c>
      <c r="BJ28" s="104">
        <f>OKTOBER!BK85</f>
        <v>423</v>
      </c>
      <c r="BK28" s="104">
        <f>OKTOBER!BL85</f>
        <v>39.868049010367578</v>
      </c>
      <c r="BL28" s="104">
        <f>OKTOBER!BM85</f>
        <v>1</v>
      </c>
      <c r="BM28" s="104">
        <f>OKTOBER!BN85</f>
        <v>9.4250706880301599E-2</v>
      </c>
      <c r="BN28" s="104">
        <f>OKTOBER!BO85</f>
        <v>0</v>
      </c>
      <c r="BO28" s="104">
        <f>OKTOBER!BP85</f>
        <v>0</v>
      </c>
      <c r="BP28" s="104">
        <f>OKTOBER!BQ85</f>
        <v>0</v>
      </c>
      <c r="BQ28" s="104">
        <f>OKTOBER!BR85</f>
        <v>0</v>
      </c>
      <c r="BR28" s="104">
        <f>OKTOBER!BS85</f>
        <v>0</v>
      </c>
      <c r="BS28" s="104">
        <f>OKTOBER!BT85</f>
        <v>0</v>
      </c>
      <c r="BT28" s="104">
        <f>OKTOBER!BU85</f>
        <v>1</v>
      </c>
      <c r="BU28" s="104">
        <f>OKTOBER!BV85</f>
        <v>9.4250706880301599E-2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5"/>
      <c r="BM30" s="185"/>
      <c r="BN30" s="185"/>
      <c r="BO30" s="185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5"/>
      <c r="BM31" s="185"/>
      <c r="BN31" s="185"/>
      <c r="BO31" s="185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5"/>
      <c r="BL32" s="185"/>
      <c r="BM32" s="185"/>
      <c r="BN32" s="185"/>
      <c r="BO32" s="185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6"/>
      <c r="BL35" s="185"/>
      <c r="BM35" s="185"/>
      <c r="BN35" s="185"/>
      <c r="BO35" s="185"/>
    </row>
    <row r="36" spans="2:67" ht="14.25" customHeight="1">
      <c r="B36" s="107"/>
      <c r="C36" s="105"/>
      <c r="D36" s="105"/>
      <c r="AA36" s="105"/>
      <c r="AB36" s="106"/>
      <c r="BK36" s="205"/>
      <c r="BL36" s="185"/>
      <c r="BM36" s="185"/>
      <c r="BN36" s="185"/>
      <c r="BO36" s="185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166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48">
        <v>7</v>
      </c>
      <c r="E12" s="148">
        <v>5</v>
      </c>
      <c r="F12" s="18">
        <v>4</v>
      </c>
      <c r="G12" s="19">
        <f t="shared" ref="G12:G31" si="0">(F12/D12*100)</f>
        <v>57.142857142857139</v>
      </c>
      <c r="H12" s="20">
        <v>0</v>
      </c>
      <c r="I12" s="21">
        <v>0</v>
      </c>
      <c r="J12" s="22"/>
      <c r="K12" s="23">
        <f t="shared" ref="K12:K46" si="1">(J12/F12*100)</f>
        <v>0</v>
      </c>
      <c r="L12" s="20">
        <v>0</v>
      </c>
      <c r="M12" s="20">
        <v>0</v>
      </c>
      <c r="N12" s="24">
        <v>6</v>
      </c>
      <c r="O12" s="19">
        <f t="shared" ref="O12:O85" si="2">(N12/D12*100)</f>
        <v>85.714285714285708</v>
      </c>
      <c r="P12" s="25">
        <v>1</v>
      </c>
      <c r="Q12" s="19">
        <f t="shared" ref="Q12:Q46" si="3">(P12/N12*100)</f>
        <v>16.666666666666664</v>
      </c>
      <c r="R12" s="25">
        <v>4</v>
      </c>
      <c r="S12" s="19">
        <f t="shared" ref="S12:S85" si="4">(R12/D12*100)</f>
        <v>57.142857142857139</v>
      </c>
      <c r="T12" s="25">
        <v>0</v>
      </c>
      <c r="U12" s="19">
        <f t="shared" ref="U12:U46" si="5">(T12/R12*100)</f>
        <v>0</v>
      </c>
      <c r="V12" s="25">
        <v>4</v>
      </c>
      <c r="W12" s="19">
        <f t="shared" ref="W12:W85" si="6">(V12/D12*100)</f>
        <v>57.142857142857139</v>
      </c>
      <c r="X12" s="17">
        <v>0</v>
      </c>
      <c r="Y12" s="19">
        <f t="shared" ref="Y12:Y46" si="7">(X12/V12*100)</f>
        <v>0</v>
      </c>
      <c r="Z12" s="26">
        <v>4</v>
      </c>
      <c r="AA12" s="19">
        <f t="shared" ref="AA12:AA85" si="8">(Z12/D12*100)</f>
        <v>57.142857142857139</v>
      </c>
      <c r="AB12" s="26">
        <v>0</v>
      </c>
      <c r="AC12" s="19">
        <f t="shared" ref="AC12:AC46" si="9">(AB12/Z12*100)</f>
        <v>0</v>
      </c>
      <c r="AD12" s="26">
        <v>4</v>
      </c>
      <c r="AE12" s="19">
        <f t="shared" ref="AE12:AE85" si="10">(AD12/D12*100)</f>
        <v>57.142857142857139</v>
      </c>
      <c r="AF12" s="26">
        <v>0</v>
      </c>
      <c r="AG12" s="19">
        <f t="shared" ref="AG12:AG46" si="11">(AF12/AD12*100)</f>
        <v>0</v>
      </c>
      <c r="AH12" s="26">
        <v>4</v>
      </c>
      <c r="AI12" s="19">
        <f t="shared" ref="AI12:AI85" si="12">(AH12/D12*100)</f>
        <v>57.142857142857139</v>
      </c>
      <c r="AJ12" s="26">
        <v>0</v>
      </c>
      <c r="AK12" s="19">
        <f t="shared" ref="AK12:AK46" si="13">(AJ12/AH12*100)</f>
        <v>0</v>
      </c>
      <c r="AL12" s="17">
        <v>1</v>
      </c>
      <c r="AM12" s="17"/>
      <c r="AN12" s="17">
        <v>2</v>
      </c>
      <c r="AO12" s="17"/>
      <c r="AP12" s="17"/>
      <c r="AQ12" s="17"/>
      <c r="AR12" s="17">
        <v>1</v>
      </c>
      <c r="AS12" s="17"/>
      <c r="AT12" s="27"/>
      <c r="AU12" s="27"/>
      <c r="AV12" s="17"/>
      <c r="AW12" s="17"/>
      <c r="AX12" s="27"/>
      <c r="AY12" s="27">
        <v>1</v>
      </c>
      <c r="AZ12" s="148">
        <v>13</v>
      </c>
      <c r="BA12" s="22">
        <v>6</v>
      </c>
      <c r="BB12" s="28">
        <f t="shared" ref="BB12:BB85" si="14">BA12/AZ12*100</f>
        <v>46.153846153846153</v>
      </c>
      <c r="BC12" s="22"/>
      <c r="BD12" s="28">
        <f t="shared" ref="BD12:BD85" si="15">BC12/AZ12*100</f>
        <v>0</v>
      </c>
      <c r="BE12" s="22"/>
      <c r="BF12" s="29">
        <f t="shared" ref="BF12:BF82" si="16">(BE12/AZ12*100)</f>
        <v>0</v>
      </c>
      <c r="BG12" s="22"/>
      <c r="BH12" s="29">
        <f t="shared" ref="BH12:BH85" si="17">(BG12/AZ12*100)</f>
        <v>0</v>
      </c>
      <c r="BI12" s="30">
        <f t="shared" ref="BI12:BI84" si="18">BA12+BC12+BG12+BE12</f>
        <v>6</v>
      </c>
      <c r="BJ12" s="29">
        <f t="shared" ref="BJ12:BJ85" si="19">BI12/AZ12*100</f>
        <v>46.153846153846153</v>
      </c>
      <c r="BK12" s="25">
        <v>7</v>
      </c>
      <c r="BL12" s="19">
        <f t="shared" ref="BL12:BL85" si="20">(BK12/AZ12*100)</f>
        <v>53.846153846153847</v>
      </c>
      <c r="BM12" s="27"/>
      <c r="BN12" s="19">
        <f t="shared" ref="BN12:BN85" si="21">(BM12/AZ12*100)</f>
        <v>0</v>
      </c>
      <c r="BO12" s="27"/>
      <c r="BP12" s="19">
        <f t="shared" ref="BP12:BP85" si="22">(BO12/AZ12*100)</f>
        <v>0</v>
      </c>
      <c r="BQ12" s="27"/>
      <c r="BR12" s="19">
        <f t="shared" ref="BR12:BR85" si="23">(BQ12/AZ12*100)</f>
        <v>0</v>
      </c>
      <c r="BS12" s="27"/>
      <c r="BT12" s="19">
        <f t="shared" ref="BT12:BT85" si="24">(BS12/AZ12*100)</f>
        <v>0</v>
      </c>
      <c r="BU12" s="17"/>
      <c r="BV12" s="19">
        <f t="shared" ref="BV12:BV85" si="25">(BU12/AZ12*100)</f>
        <v>0</v>
      </c>
      <c r="BW12" s="4" t="s">
        <v>61</v>
      </c>
      <c r="BX12" s="31">
        <f>SUM(AL16:AY16)+AB16+AF16+AJ16</f>
        <v>10</v>
      </c>
      <c r="BY12" s="4"/>
    </row>
    <row r="13" spans="1:77" ht="14.25" customHeight="1">
      <c r="A13" s="174"/>
      <c r="B13" s="174"/>
      <c r="C13" s="32" t="s">
        <v>62</v>
      </c>
      <c r="D13" s="150">
        <v>12</v>
      </c>
      <c r="E13" s="150">
        <v>6</v>
      </c>
      <c r="F13" s="18">
        <v>7</v>
      </c>
      <c r="G13" s="19">
        <f t="shared" si="0"/>
        <v>58.333333333333336</v>
      </c>
      <c r="H13" s="20">
        <v>2</v>
      </c>
      <c r="I13" s="21">
        <f t="shared" ref="I13:I46" si="26">(H13/F13*100)</f>
        <v>28.571428571428569</v>
      </c>
      <c r="J13" s="22">
        <v>0</v>
      </c>
      <c r="K13" s="23">
        <f t="shared" si="1"/>
        <v>0</v>
      </c>
      <c r="L13" s="20">
        <v>0</v>
      </c>
      <c r="M13" s="20">
        <v>0</v>
      </c>
      <c r="N13" s="24">
        <v>7</v>
      </c>
      <c r="O13" s="19">
        <f t="shared" si="2"/>
        <v>58.333333333333336</v>
      </c>
      <c r="P13" s="25">
        <v>1</v>
      </c>
      <c r="Q13" s="19">
        <f t="shared" si="3"/>
        <v>14.285714285714285</v>
      </c>
      <c r="R13" s="25">
        <v>7</v>
      </c>
      <c r="S13" s="19">
        <f t="shared" si="4"/>
        <v>58.333333333333336</v>
      </c>
      <c r="T13" s="25">
        <v>0</v>
      </c>
      <c r="U13" s="19">
        <f t="shared" si="5"/>
        <v>0</v>
      </c>
      <c r="V13" s="25">
        <v>7</v>
      </c>
      <c r="W13" s="19">
        <f t="shared" si="6"/>
        <v>58.333333333333336</v>
      </c>
      <c r="X13" s="17">
        <v>0</v>
      </c>
      <c r="Y13" s="19">
        <f t="shared" si="7"/>
        <v>0</v>
      </c>
      <c r="Z13" s="26">
        <v>7</v>
      </c>
      <c r="AA13" s="19">
        <f t="shared" si="8"/>
        <v>58.333333333333336</v>
      </c>
      <c r="AB13" s="26">
        <v>0</v>
      </c>
      <c r="AC13" s="19">
        <f t="shared" si="9"/>
        <v>0</v>
      </c>
      <c r="AD13" s="26">
        <v>7</v>
      </c>
      <c r="AE13" s="19">
        <f t="shared" si="10"/>
        <v>58.333333333333336</v>
      </c>
      <c r="AF13" s="26">
        <v>0</v>
      </c>
      <c r="AG13" s="19">
        <f t="shared" si="11"/>
        <v>0</v>
      </c>
      <c r="AH13" s="26">
        <v>7</v>
      </c>
      <c r="AI13" s="19">
        <f t="shared" si="12"/>
        <v>58.333333333333336</v>
      </c>
      <c r="AJ13" s="26">
        <v>0</v>
      </c>
      <c r="AK13" s="19">
        <f t="shared" si="13"/>
        <v>0</v>
      </c>
      <c r="AL13" s="17"/>
      <c r="AM13" s="17">
        <v>1</v>
      </c>
      <c r="AN13" s="17"/>
      <c r="AO13" s="17"/>
      <c r="AP13" s="17">
        <v>1</v>
      </c>
      <c r="AQ13" s="17"/>
      <c r="AR13" s="17"/>
      <c r="AS13" s="17"/>
      <c r="AT13" s="27"/>
      <c r="AU13" s="27"/>
      <c r="AV13" s="17"/>
      <c r="AW13" s="17"/>
      <c r="AX13" s="27"/>
      <c r="AY13" s="27"/>
      <c r="AZ13" s="150">
        <v>6</v>
      </c>
      <c r="BA13" s="22">
        <v>4</v>
      </c>
      <c r="BB13" s="28">
        <f t="shared" si="14"/>
        <v>66.666666666666657</v>
      </c>
      <c r="BC13" s="22"/>
      <c r="BD13" s="28">
        <f t="shared" si="15"/>
        <v>0</v>
      </c>
      <c r="BE13" s="22"/>
      <c r="BF13" s="29">
        <f t="shared" si="16"/>
        <v>0</v>
      </c>
      <c r="BG13" s="22"/>
      <c r="BH13" s="29">
        <f t="shared" si="17"/>
        <v>0</v>
      </c>
      <c r="BI13" s="30">
        <f t="shared" si="18"/>
        <v>4</v>
      </c>
      <c r="BJ13" s="29">
        <f t="shared" si="19"/>
        <v>66.666666666666657</v>
      </c>
      <c r="BK13" s="25">
        <v>2</v>
      </c>
      <c r="BL13" s="19">
        <f t="shared" si="20"/>
        <v>33.333333333333329</v>
      </c>
      <c r="BM13" s="27"/>
      <c r="BN13" s="19">
        <f t="shared" si="21"/>
        <v>0</v>
      </c>
      <c r="BO13" s="27"/>
      <c r="BP13" s="19">
        <f t="shared" si="22"/>
        <v>0</v>
      </c>
      <c r="BQ13" s="27"/>
      <c r="BR13" s="19">
        <f t="shared" si="23"/>
        <v>0</v>
      </c>
      <c r="BS13" s="27"/>
      <c r="BT13" s="19">
        <f t="shared" si="24"/>
        <v>0</v>
      </c>
      <c r="BU13" s="17"/>
      <c r="BV13" s="19">
        <f t="shared" si="25"/>
        <v>0</v>
      </c>
      <c r="BW13" s="4" t="s">
        <v>63</v>
      </c>
      <c r="BX13" s="31">
        <f>BI16+BK16+BM16+BO16+BQ16+BS16</f>
        <v>30</v>
      </c>
      <c r="BY13" s="4"/>
    </row>
    <row r="14" spans="1:77" ht="14.25" customHeight="1">
      <c r="A14" s="174"/>
      <c r="B14" s="174"/>
      <c r="C14" s="32" t="s">
        <v>64</v>
      </c>
      <c r="D14" s="150">
        <v>6</v>
      </c>
      <c r="E14" s="150">
        <v>5</v>
      </c>
      <c r="F14" s="18">
        <v>5</v>
      </c>
      <c r="G14" s="19">
        <f t="shared" si="0"/>
        <v>83.333333333333343</v>
      </c>
      <c r="H14" s="20">
        <v>0</v>
      </c>
      <c r="I14" s="21">
        <f t="shared" si="26"/>
        <v>0</v>
      </c>
      <c r="J14" s="22">
        <v>0</v>
      </c>
      <c r="K14" s="23">
        <f t="shared" si="1"/>
        <v>0</v>
      </c>
      <c r="L14" s="20">
        <v>0</v>
      </c>
      <c r="M14" s="20">
        <v>0</v>
      </c>
      <c r="N14" s="24">
        <v>4</v>
      </c>
      <c r="O14" s="19">
        <f t="shared" si="2"/>
        <v>66.666666666666657</v>
      </c>
      <c r="P14" s="25">
        <v>1</v>
      </c>
      <c r="Q14" s="19">
        <f t="shared" si="3"/>
        <v>25</v>
      </c>
      <c r="R14" s="25">
        <v>4</v>
      </c>
      <c r="S14" s="19">
        <f t="shared" si="4"/>
        <v>66.666666666666657</v>
      </c>
      <c r="T14" s="25">
        <v>0</v>
      </c>
      <c r="U14" s="19">
        <f t="shared" si="5"/>
        <v>0</v>
      </c>
      <c r="V14" s="25">
        <v>4</v>
      </c>
      <c r="W14" s="19">
        <f t="shared" si="6"/>
        <v>66.666666666666657</v>
      </c>
      <c r="X14" s="17">
        <v>0</v>
      </c>
      <c r="Y14" s="19">
        <f t="shared" si="7"/>
        <v>0</v>
      </c>
      <c r="Z14" s="26">
        <v>4</v>
      </c>
      <c r="AA14" s="19">
        <f t="shared" si="8"/>
        <v>66.666666666666657</v>
      </c>
      <c r="AB14" s="26">
        <v>0</v>
      </c>
      <c r="AC14" s="19">
        <f t="shared" si="9"/>
        <v>0</v>
      </c>
      <c r="AD14" s="26">
        <v>4</v>
      </c>
      <c r="AE14" s="19">
        <f t="shared" si="10"/>
        <v>66.666666666666657</v>
      </c>
      <c r="AF14" s="26">
        <v>0</v>
      </c>
      <c r="AG14" s="19">
        <f t="shared" si="11"/>
        <v>0</v>
      </c>
      <c r="AH14" s="26">
        <v>4</v>
      </c>
      <c r="AI14" s="19">
        <f t="shared" si="12"/>
        <v>66.666666666666657</v>
      </c>
      <c r="AJ14" s="26">
        <v>0</v>
      </c>
      <c r="AK14" s="19">
        <f t="shared" si="13"/>
        <v>0</v>
      </c>
      <c r="AL14" s="17"/>
      <c r="AM14" s="17">
        <v>1</v>
      </c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>
        <v>2</v>
      </c>
      <c r="AZ14" s="150">
        <v>3</v>
      </c>
      <c r="BA14" s="22">
        <v>2</v>
      </c>
      <c r="BB14" s="28">
        <f t="shared" si="14"/>
        <v>66.666666666666657</v>
      </c>
      <c r="BC14" s="22"/>
      <c r="BD14" s="28">
        <f t="shared" si="15"/>
        <v>0</v>
      </c>
      <c r="BE14" s="22"/>
      <c r="BF14" s="29">
        <f t="shared" si="16"/>
        <v>0</v>
      </c>
      <c r="BG14" s="22"/>
      <c r="BH14" s="29">
        <f t="shared" si="17"/>
        <v>0</v>
      </c>
      <c r="BI14" s="30">
        <f t="shared" si="18"/>
        <v>2</v>
      </c>
      <c r="BJ14" s="29">
        <f t="shared" si="19"/>
        <v>66.666666666666657</v>
      </c>
      <c r="BK14" s="25">
        <v>1</v>
      </c>
      <c r="BL14" s="19">
        <f t="shared" si="20"/>
        <v>33.333333333333329</v>
      </c>
      <c r="BM14" s="27"/>
      <c r="BN14" s="19">
        <f t="shared" si="21"/>
        <v>0</v>
      </c>
      <c r="BO14" s="27"/>
      <c r="BP14" s="19">
        <f t="shared" si="22"/>
        <v>0</v>
      </c>
      <c r="BQ14" s="27"/>
      <c r="BR14" s="19">
        <f t="shared" si="23"/>
        <v>0</v>
      </c>
      <c r="BS14" s="27"/>
      <c r="BT14" s="19">
        <f t="shared" si="24"/>
        <v>0</v>
      </c>
      <c r="BU14" s="17"/>
      <c r="BV14" s="19">
        <f t="shared" si="25"/>
        <v>0</v>
      </c>
      <c r="BW14" s="4" t="s">
        <v>65</v>
      </c>
      <c r="BX14" s="31">
        <f>BI16+BK16+BM16+BO16+BQ16+BS16+BU16</f>
        <v>30</v>
      </c>
      <c r="BY14" s="4"/>
    </row>
    <row r="15" spans="1:77" ht="14.25" customHeight="1">
      <c r="A15" s="175"/>
      <c r="B15" s="175"/>
      <c r="C15" s="32" t="s">
        <v>66</v>
      </c>
      <c r="D15" s="150">
        <v>6</v>
      </c>
      <c r="E15" s="150">
        <v>8</v>
      </c>
      <c r="F15" s="18">
        <v>6</v>
      </c>
      <c r="G15" s="19">
        <f t="shared" si="0"/>
        <v>100</v>
      </c>
      <c r="H15" s="20">
        <v>1</v>
      </c>
      <c r="I15" s="21">
        <f t="shared" si="26"/>
        <v>16.666666666666664</v>
      </c>
      <c r="J15" s="22">
        <v>0</v>
      </c>
      <c r="K15" s="23">
        <f t="shared" si="1"/>
        <v>0</v>
      </c>
      <c r="L15" s="20">
        <v>0</v>
      </c>
      <c r="M15" s="20">
        <v>0</v>
      </c>
      <c r="N15" s="24">
        <v>9</v>
      </c>
      <c r="O15" s="19">
        <f t="shared" si="2"/>
        <v>150</v>
      </c>
      <c r="P15" s="25">
        <v>2</v>
      </c>
      <c r="Q15" s="19">
        <f t="shared" si="3"/>
        <v>22.222222222222221</v>
      </c>
      <c r="R15" s="25">
        <v>6</v>
      </c>
      <c r="S15" s="19">
        <f t="shared" si="4"/>
        <v>100</v>
      </c>
      <c r="T15" s="25">
        <v>0</v>
      </c>
      <c r="U15" s="19">
        <f t="shared" si="5"/>
        <v>0</v>
      </c>
      <c r="V15" s="25">
        <v>6</v>
      </c>
      <c r="W15" s="19">
        <f t="shared" si="6"/>
        <v>100</v>
      </c>
      <c r="X15" s="17">
        <v>0</v>
      </c>
      <c r="Y15" s="19">
        <f t="shared" si="7"/>
        <v>0</v>
      </c>
      <c r="Z15" s="26">
        <v>6</v>
      </c>
      <c r="AA15" s="19">
        <f t="shared" si="8"/>
        <v>100</v>
      </c>
      <c r="AB15" s="26">
        <v>0</v>
      </c>
      <c r="AC15" s="19">
        <f t="shared" si="9"/>
        <v>0</v>
      </c>
      <c r="AD15" s="26">
        <v>6</v>
      </c>
      <c r="AE15" s="19">
        <f t="shared" si="10"/>
        <v>100</v>
      </c>
      <c r="AF15" s="26">
        <v>0</v>
      </c>
      <c r="AG15" s="19">
        <f t="shared" si="11"/>
        <v>0</v>
      </c>
      <c r="AH15" s="26">
        <v>6</v>
      </c>
      <c r="AI15" s="19">
        <f t="shared" si="12"/>
        <v>100</v>
      </c>
      <c r="AJ15" s="26">
        <v>0</v>
      </c>
      <c r="AK15" s="19">
        <f t="shared" si="13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50">
        <v>8</v>
      </c>
      <c r="BA15" s="22">
        <v>1</v>
      </c>
      <c r="BB15" s="28">
        <f t="shared" si="14"/>
        <v>12.5</v>
      </c>
      <c r="BC15" s="22"/>
      <c r="BD15" s="28">
        <f t="shared" si="15"/>
        <v>0</v>
      </c>
      <c r="BE15" s="22"/>
      <c r="BF15" s="29">
        <f t="shared" si="16"/>
        <v>0</v>
      </c>
      <c r="BG15" s="22"/>
      <c r="BH15" s="29">
        <f t="shared" si="17"/>
        <v>0</v>
      </c>
      <c r="BI15" s="30">
        <f t="shared" si="18"/>
        <v>1</v>
      </c>
      <c r="BJ15" s="29">
        <f t="shared" si="19"/>
        <v>12.5</v>
      </c>
      <c r="BK15" s="25">
        <v>7</v>
      </c>
      <c r="BL15" s="19">
        <f t="shared" si="20"/>
        <v>87.5</v>
      </c>
      <c r="BM15" s="27"/>
      <c r="BN15" s="19">
        <f t="shared" si="21"/>
        <v>0</v>
      </c>
      <c r="BO15" s="27"/>
      <c r="BP15" s="19">
        <f t="shared" si="22"/>
        <v>0</v>
      </c>
      <c r="BQ15" s="27"/>
      <c r="BR15" s="19">
        <f t="shared" si="23"/>
        <v>0</v>
      </c>
      <c r="BS15" s="27"/>
      <c r="BT15" s="19">
        <f t="shared" si="24"/>
        <v>0</v>
      </c>
      <c r="BU15" s="17"/>
      <c r="BV15" s="19">
        <f t="shared" si="25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31</v>
      </c>
      <c r="E16" s="36">
        <f t="shared" si="27"/>
        <v>24</v>
      </c>
      <c r="F16" s="36">
        <f t="shared" si="27"/>
        <v>22</v>
      </c>
      <c r="G16" s="19">
        <f t="shared" si="0"/>
        <v>70.967741935483872</v>
      </c>
      <c r="H16" s="36">
        <f>SUM(H12:H15)</f>
        <v>3</v>
      </c>
      <c r="I16" s="21">
        <f t="shared" si="26"/>
        <v>13.636363636363635</v>
      </c>
      <c r="J16" s="36">
        <f>SUM(J12:J15)</f>
        <v>0</v>
      </c>
      <c r="K16" s="23">
        <f t="shared" si="1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26</v>
      </c>
      <c r="O16" s="19">
        <f t="shared" si="2"/>
        <v>83.870967741935488</v>
      </c>
      <c r="P16" s="36">
        <f>SUM(P12:P15)</f>
        <v>5</v>
      </c>
      <c r="Q16" s="19">
        <f t="shared" si="3"/>
        <v>19.230769230769234</v>
      </c>
      <c r="R16" s="36">
        <f>SUM(R12:R15)</f>
        <v>21</v>
      </c>
      <c r="S16" s="19">
        <f t="shared" si="4"/>
        <v>67.741935483870961</v>
      </c>
      <c r="T16" s="36">
        <f>SUM(T12:T15)</f>
        <v>0</v>
      </c>
      <c r="U16" s="19">
        <f t="shared" si="5"/>
        <v>0</v>
      </c>
      <c r="V16" s="36">
        <f>SUM(V12:V15)</f>
        <v>21</v>
      </c>
      <c r="W16" s="19">
        <f t="shared" si="6"/>
        <v>67.741935483870961</v>
      </c>
      <c r="X16" s="36">
        <f>SUM(X12:X15)</f>
        <v>0</v>
      </c>
      <c r="Y16" s="19">
        <f t="shared" si="7"/>
        <v>0</v>
      </c>
      <c r="Z16" s="36">
        <f>SUM(Z12:Z15)</f>
        <v>21</v>
      </c>
      <c r="AA16" s="19">
        <f t="shared" si="8"/>
        <v>67.741935483870961</v>
      </c>
      <c r="AB16" s="36">
        <f>SUM(AB12:AB15)</f>
        <v>0</v>
      </c>
      <c r="AC16" s="19">
        <f t="shared" si="9"/>
        <v>0</v>
      </c>
      <c r="AD16" s="36">
        <f>SUM(AD12:AD15)</f>
        <v>21</v>
      </c>
      <c r="AE16" s="19">
        <f t="shared" si="10"/>
        <v>67.741935483870961</v>
      </c>
      <c r="AF16" s="36">
        <f>SUM(AF12:AF15)</f>
        <v>0</v>
      </c>
      <c r="AG16" s="19">
        <f t="shared" si="11"/>
        <v>0</v>
      </c>
      <c r="AH16" s="36">
        <f>SUM(AH12:AH15)</f>
        <v>21</v>
      </c>
      <c r="AI16" s="19">
        <f t="shared" si="12"/>
        <v>67.741935483870961</v>
      </c>
      <c r="AJ16" s="36">
        <f>SUM(AJ12:AJ15)</f>
        <v>0</v>
      </c>
      <c r="AK16" s="19">
        <f t="shared" si="13"/>
        <v>0</v>
      </c>
      <c r="AL16" s="36">
        <f t="shared" ref="AL16:BA16" si="29">SUM(AL12:AL15)</f>
        <v>1</v>
      </c>
      <c r="AM16" s="36">
        <f t="shared" si="29"/>
        <v>2</v>
      </c>
      <c r="AN16" s="36">
        <f t="shared" si="29"/>
        <v>2</v>
      </c>
      <c r="AO16" s="36">
        <f t="shared" si="29"/>
        <v>0</v>
      </c>
      <c r="AP16" s="36">
        <f t="shared" si="29"/>
        <v>1</v>
      </c>
      <c r="AQ16" s="36">
        <f t="shared" si="29"/>
        <v>0</v>
      </c>
      <c r="AR16" s="36">
        <f t="shared" si="29"/>
        <v>1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3</v>
      </c>
      <c r="AZ16" s="36">
        <f t="shared" si="29"/>
        <v>30</v>
      </c>
      <c r="BA16" s="36">
        <f t="shared" si="29"/>
        <v>13</v>
      </c>
      <c r="BB16" s="28">
        <f t="shared" si="14"/>
        <v>43.333333333333336</v>
      </c>
      <c r="BC16" s="36">
        <f>SUM(BC12:BC15)</f>
        <v>0</v>
      </c>
      <c r="BD16" s="28">
        <f t="shared" si="15"/>
        <v>0</v>
      </c>
      <c r="BE16" s="36">
        <f>SUM(BE12:BE15)</f>
        <v>0</v>
      </c>
      <c r="BF16" s="29">
        <f t="shared" si="16"/>
        <v>0</v>
      </c>
      <c r="BG16" s="36">
        <f>SUM(BG12:BG15)</f>
        <v>0</v>
      </c>
      <c r="BH16" s="29">
        <f t="shared" si="17"/>
        <v>0</v>
      </c>
      <c r="BI16" s="30">
        <f t="shared" si="18"/>
        <v>13</v>
      </c>
      <c r="BJ16" s="29">
        <f t="shared" si="19"/>
        <v>43.333333333333336</v>
      </c>
      <c r="BK16" s="36">
        <f>SUM(BK12:BK15)</f>
        <v>17</v>
      </c>
      <c r="BL16" s="19">
        <f t="shared" si="20"/>
        <v>56.666666666666664</v>
      </c>
      <c r="BM16" s="36">
        <f>SUM(BM12:BM15)</f>
        <v>0</v>
      </c>
      <c r="BN16" s="19">
        <f t="shared" si="21"/>
        <v>0</v>
      </c>
      <c r="BO16" s="36">
        <f>SUM(BO12:BO15)</f>
        <v>0</v>
      </c>
      <c r="BP16" s="19">
        <f t="shared" si="22"/>
        <v>0</v>
      </c>
      <c r="BQ16" s="36">
        <f>SUM(BQ12:BQ15)</f>
        <v>0</v>
      </c>
      <c r="BR16" s="19">
        <f t="shared" si="23"/>
        <v>0</v>
      </c>
      <c r="BS16" s="36">
        <f>SUM(BS12:BS15)</f>
        <v>0</v>
      </c>
      <c r="BT16" s="19">
        <f t="shared" si="24"/>
        <v>0</v>
      </c>
      <c r="BU16" s="36">
        <f>SUM(BU12:BU15)</f>
        <v>0</v>
      </c>
      <c r="BV16" s="19">
        <f t="shared" si="25"/>
        <v>0</v>
      </c>
      <c r="BW16" s="4"/>
      <c r="BX16" s="4"/>
      <c r="BY16" s="4"/>
    </row>
    <row r="17" spans="1:77" ht="14.25" customHeight="1">
      <c r="A17" s="198">
        <v>2</v>
      </c>
      <c r="B17" s="198" t="s">
        <v>67</v>
      </c>
      <c r="C17" s="32" t="s">
        <v>68</v>
      </c>
      <c r="D17" s="18">
        <v>4</v>
      </c>
      <c r="E17" s="27">
        <v>9</v>
      </c>
      <c r="F17" s="18">
        <v>4</v>
      </c>
      <c r="G17" s="19">
        <f t="shared" si="0"/>
        <v>100</v>
      </c>
      <c r="H17" s="38">
        <v>0</v>
      </c>
      <c r="I17" s="21">
        <f t="shared" si="26"/>
        <v>0</v>
      </c>
      <c r="J17" s="22">
        <v>0</v>
      </c>
      <c r="K17" s="23">
        <f t="shared" si="1"/>
        <v>0</v>
      </c>
      <c r="L17" s="39">
        <v>0</v>
      </c>
      <c r="M17" s="39">
        <v>0</v>
      </c>
      <c r="N17" s="18">
        <v>4</v>
      </c>
      <c r="O17" s="19">
        <f t="shared" si="2"/>
        <v>100</v>
      </c>
      <c r="P17" s="40">
        <v>0</v>
      </c>
      <c r="Q17" s="19">
        <f t="shared" si="3"/>
        <v>0</v>
      </c>
      <c r="R17" s="40">
        <v>4</v>
      </c>
      <c r="S17" s="19">
        <f t="shared" si="4"/>
        <v>100</v>
      </c>
      <c r="T17" s="40">
        <v>1</v>
      </c>
      <c r="U17" s="19">
        <f t="shared" si="5"/>
        <v>25</v>
      </c>
      <c r="V17" s="25">
        <v>0</v>
      </c>
      <c r="W17" s="19">
        <f t="shared" si="6"/>
        <v>0</v>
      </c>
      <c r="X17" s="17">
        <v>0</v>
      </c>
      <c r="Y17" s="19" t="e">
        <f t="shared" si="7"/>
        <v>#DIV/0!</v>
      </c>
      <c r="Z17" s="41">
        <v>4</v>
      </c>
      <c r="AA17" s="19">
        <f t="shared" si="8"/>
        <v>100</v>
      </c>
      <c r="AB17" s="26">
        <v>0</v>
      </c>
      <c r="AC17" s="19">
        <f t="shared" si="9"/>
        <v>0</v>
      </c>
      <c r="AD17" s="41">
        <v>4</v>
      </c>
      <c r="AE17" s="19">
        <f t="shared" si="10"/>
        <v>100</v>
      </c>
      <c r="AF17" s="26">
        <v>0</v>
      </c>
      <c r="AG17" s="19">
        <f t="shared" si="11"/>
        <v>0</v>
      </c>
      <c r="AH17" s="41">
        <v>4</v>
      </c>
      <c r="AI17" s="19">
        <f t="shared" si="12"/>
        <v>100</v>
      </c>
      <c r="AJ17" s="42">
        <v>0</v>
      </c>
      <c r="AK17" s="19">
        <f t="shared" si="13"/>
        <v>0</v>
      </c>
      <c r="AL17" s="43">
        <v>0</v>
      </c>
      <c r="AM17" s="43"/>
      <c r="AN17" s="43"/>
      <c r="AO17" s="43"/>
      <c r="AP17" s="43"/>
      <c r="AQ17" s="43"/>
      <c r="AR17" s="43"/>
      <c r="AS17" s="43"/>
      <c r="AT17" s="44"/>
      <c r="AU17" s="44"/>
      <c r="AV17" s="45"/>
      <c r="AW17" s="45"/>
      <c r="AX17" s="46"/>
      <c r="AY17" s="44"/>
      <c r="AZ17" s="47">
        <v>9</v>
      </c>
      <c r="BA17" s="47">
        <v>5</v>
      </c>
      <c r="BB17" s="28">
        <f t="shared" si="14"/>
        <v>55.555555555555557</v>
      </c>
      <c r="BC17" s="22">
        <v>0</v>
      </c>
      <c r="BD17" s="28">
        <f t="shared" si="15"/>
        <v>0</v>
      </c>
      <c r="BE17" s="22">
        <v>0</v>
      </c>
      <c r="BF17" s="29">
        <f t="shared" si="16"/>
        <v>0</v>
      </c>
      <c r="BG17" s="47">
        <v>0</v>
      </c>
      <c r="BH17" s="29">
        <f t="shared" si="17"/>
        <v>0</v>
      </c>
      <c r="BI17" s="30">
        <f t="shared" si="18"/>
        <v>5</v>
      </c>
      <c r="BJ17" s="29">
        <f t="shared" si="19"/>
        <v>55.555555555555557</v>
      </c>
      <c r="BK17" s="40">
        <v>4</v>
      </c>
      <c r="BL17" s="19">
        <f t="shared" si="20"/>
        <v>44.444444444444443</v>
      </c>
      <c r="BM17" s="27"/>
      <c r="BN17" s="19">
        <f t="shared" si="21"/>
        <v>0</v>
      </c>
      <c r="BO17" s="17"/>
      <c r="BP17" s="19">
        <f t="shared" si="22"/>
        <v>0</v>
      </c>
      <c r="BQ17" s="17"/>
      <c r="BR17" s="19">
        <f t="shared" si="23"/>
        <v>0</v>
      </c>
      <c r="BS17" s="17"/>
      <c r="BT17" s="19">
        <f t="shared" si="24"/>
        <v>0</v>
      </c>
      <c r="BU17" s="17"/>
      <c r="BV17" s="19">
        <f t="shared" si="25"/>
        <v>0</v>
      </c>
      <c r="BW17" s="4" t="s">
        <v>61</v>
      </c>
      <c r="BX17" s="31">
        <f>SUM(AL21:AY21)+AB21+AF21+AJ21</f>
        <v>8</v>
      </c>
      <c r="BY17" s="4"/>
    </row>
    <row r="18" spans="1:77" ht="14.25" customHeight="1">
      <c r="A18" s="174"/>
      <c r="B18" s="174"/>
      <c r="C18" s="32" t="s">
        <v>69</v>
      </c>
      <c r="D18" s="18">
        <v>11</v>
      </c>
      <c r="E18" s="27">
        <v>15</v>
      </c>
      <c r="F18" s="18">
        <v>6</v>
      </c>
      <c r="G18" s="19">
        <f t="shared" si="0"/>
        <v>54.54545454545454</v>
      </c>
      <c r="H18" s="38">
        <v>1</v>
      </c>
      <c r="I18" s="21">
        <f t="shared" si="26"/>
        <v>16.666666666666664</v>
      </c>
      <c r="J18" s="22">
        <v>0</v>
      </c>
      <c r="K18" s="23">
        <f t="shared" si="1"/>
        <v>0</v>
      </c>
      <c r="L18" s="39">
        <v>0</v>
      </c>
      <c r="M18" s="39">
        <v>0</v>
      </c>
      <c r="N18" s="18">
        <v>11</v>
      </c>
      <c r="O18" s="19">
        <f t="shared" si="2"/>
        <v>100</v>
      </c>
      <c r="P18" s="40">
        <v>0</v>
      </c>
      <c r="Q18" s="19">
        <f t="shared" si="3"/>
        <v>0</v>
      </c>
      <c r="R18" s="40">
        <v>6</v>
      </c>
      <c r="S18" s="19">
        <f t="shared" si="4"/>
        <v>54.54545454545454</v>
      </c>
      <c r="T18" s="40">
        <v>0</v>
      </c>
      <c r="U18" s="19">
        <f t="shared" si="5"/>
        <v>0</v>
      </c>
      <c r="V18" s="25">
        <v>0</v>
      </c>
      <c r="W18" s="19">
        <f t="shared" si="6"/>
        <v>0</v>
      </c>
      <c r="X18" s="17">
        <v>0</v>
      </c>
      <c r="Y18" s="19" t="e">
        <f t="shared" si="7"/>
        <v>#DIV/0!</v>
      </c>
      <c r="Z18" s="41">
        <v>6</v>
      </c>
      <c r="AA18" s="19">
        <f t="shared" si="8"/>
        <v>54.54545454545454</v>
      </c>
      <c r="AB18" s="48">
        <v>0</v>
      </c>
      <c r="AC18" s="19">
        <f t="shared" si="9"/>
        <v>0</v>
      </c>
      <c r="AD18" s="41">
        <v>6</v>
      </c>
      <c r="AE18" s="19">
        <f t="shared" si="10"/>
        <v>54.54545454545454</v>
      </c>
      <c r="AF18" s="48">
        <v>0</v>
      </c>
      <c r="AG18" s="19">
        <f t="shared" si="11"/>
        <v>0</v>
      </c>
      <c r="AH18" s="41">
        <v>6</v>
      </c>
      <c r="AI18" s="19">
        <f t="shared" si="12"/>
        <v>54.54545454545454</v>
      </c>
      <c r="AJ18" s="42">
        <v>0</v>
      </c>
      <c r="AK18" s="19">
        <f t="shared" si="13"/>
        <v>0</v>
      </c>
      <c r="AL18" s="43">
        <v>0</v>
      </c>
      <c r="AM18" s="43">
        <v>0</v>
      </c>
      <c r="AN18" s="43">
        <v>1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0</v>
      </c>
      <c r="AY18" s="44">
        <v>2</v>
      </c>
      <c r="AZ18" s="47">
        <v>13</v>
      </c>
      <c r="BA18" s="47">
        <v>1</v>
      </c>
      <c r="BB18" s="28">
        <f t="shared" si="14"/>
        <v>7.6923076923076925</v>
      </c>
      <c r="BC18" s="22">
        <v>0</v>
      </c>
      <c r="BD18" s="28">
        <f t="shared" si="15"/>
        <v>0</v>
      </c>
      <c r="BE18" s="22">
        <v>0</v>
      </c>
      <c r="BF18" s="29">
        <f t="shared" si="16"/>
        <v>0</v>
      </c>
      <c r="BG18" s="47">
        <v>5</v>
      </c>
      <c r="BH18" s="29">
        <f t="shared" si="17"/>
        <v>38.461538461538467</v>
      </c>
      <c r="BI18" s="30">
        <f t="shared" si="18"/>
        <v>6</v>
      </c>
      <c r="BJ18" s="29">
        <f t="shared" si="19"/>
        <v>46.153846153846153</v>
      </c>
      <c r="BK18" s="40">
        <v>7</v>
      </c>
      <c r="BL18" s="19">
        <f t="shared" si="20"/>
        <v>53.846153846153847</v>
      </c>
      <c r="BM18" s="27"/>
      <c r="BN18" s="19">
        <f t="shared" si="21"/>
        <v>0</v>
      </c>
      <c r="BO18" s="17"/>
      <c r="BP18" s="19">
        <f t="shared" si="22"/>
        <v>0</v>
      </c>
      <c r="BQ18" s="17"/>
      <c r="BR18" s="19">
        <f t="shared" si="23"/>
        <v>0</v>
      </c>
      <c r="BS18" s="17"/>
      <c r="BT18" s="19">
        <f t="shared" si="24"/>
        <v>0</v>
      </c>
      <c r="BU18" s="17"/>
      <c r="BV18" s="19">
        <f t="shared" si="25"/>
        <v>0</v>
      </c>
      <c r="BW18" s="4" t="s">
        <v>63</v>
      </c>
      <c r="BX18" s="31">
        <f>BI21+BK21+BM21+BO21+BQ21+BS21</f>
        <v>33</v>
      </c>
      <c r="BY18" s="4"/>
    </row>
    <row r="19" spans="1:77" ht="14.25" customHeight="1">
      <c r="A19" s="174"/>
      <c r="B19" s="174"/>
      <c r="C19" s="32" t="s">
        <v>70</v>
      </c>
      <c r="D19" s="18">
        <v>11</v>
      </c>
      <c r="E19" s="27">
        <v>7</v>
      </c>
      <c r="F19" s="18">
        <v>11</v>
      </c>
      <c r="G19" s="19">
        <f t="shared" si="0"/>
        <v>100</v>
      </c>
      <c r="H19" s="38">
        <v>0</v>
      </c>
      <c r="I19" s="21">
        <f t="shared" si="26"/>
        <v>0</v>
      </c>
      <c r="J19" s="22">
        <v>0</v>
      </c>
      <c r="K19" s="23">
        <f t="shared" si="1"/>
        <v>0</v>
      </c>
      <c r="L19" s="39">
        <v>0</v>
      </c>
      <c r="M19" s="39">
        <v>0</v>
      </c>
      <c r="N19" s="18">
        <v>11</v>
      </c>
      <c r="O19" s="19">
        <f t="shared" si="2"/>
        <v>100</v>
      </c>
      <c r="P19" s="40">
        <v>2</v>
      </c>
      <c r="Q19" s="19">
        <f t="shared" si="3"/>
        <v>18.181818181818183</v>
      </c>
      <c r="R19" s="40">
        <v>11</v>
      </c>
      <c r="S19" s="19">
        <f t="shared" si="4"/>
        <v>100</v>
      </c>
      <c r="T19" s="40">
        <v>0</v>
      </c>
      <c r="U19" s="19">
        <f t="shared" si="5"/>
        <v>0</v>
      </c>
      <c r="V19" s="25">
        <v>0</v>
      </c>
      <c r="W19" s="19">
        <f t="shared" si="6"/>
        <v>0</v>
      </c>
      <c r="X19" s="17">
        <v>0</v>
      </c>
      <c r="Y19" s="19" t="e">
        <f t="shared" si="7"/>
        <v>#DIV/0!</v>
      </c>
      <c r="Z19" s="41">
        <v>11</v>
      </c>
      <c r="AA19" s="19">
        <f t="shared" si="8"/>
        <v>100</v>
      </c>
      <c r="AB19" s="26">
        <v>0</v>
      </c>
      <c r="AC19" s="19">
        <f t="shared" si="9"/>
        <v>0</v>
      </c>
      <c r="AD19" s="41">
        <v>11</v>
      </c>
      <c r="AE19" s="19">
        <f t="shared" si="10"/>
        <v>100</v>
      </c>
      <c r="AF19" s="26">
        <v>1</v>
      </c>
      <c r="AG19" s="19">
        <f t="shared" si="11"/>
        <v>9.0909090909090917</v>
      </c>
      <c r="AH19" s="41">
        <v>11</v>
      </c>
      <c r="AI19" s="19">
        <f t="shared" si="12"/>
        <v>100</v>
      </c>
      <c r="AJ19" s="42">
        <v>0</v>
      </c>
      <c r="AK19" s="19">
        <f t="shared" si="13"/>
        <v>0</v>
      </c>
      <c r="AL19" s="43">
        <v>1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0</v>
      </c>
      <c r="AY19" s="44">
        <v>1</v>
      </c>
      <c r="AZ19" s="47">
        <v>7</v>
      </c>
      <c r="BA19" s="47">
        <v>2</v>
      </c>
      <c r="BB19" s="28">
        <f t="shared" si="14"/>
        <v>28.571428571428569</v>
      </c>
      <c r="BC19" s="22">
        <v>0</v>
      </c>
      <c r="BD19" s="28">
        <f t="shared" si="15"/>
        <v>0</v>
      </c>
      <c r="BE19" s="22">
        <v>0</v>
      </c>
      <c r="BF19" s="29">
        <f t="shared" si="16"/>
        <v>0</v>
      </c>
      <c r="BG19" s="47">
        <v>1</v>
      </c>
      <c r="BH19" s="29">
        <f t="shared" si="17"/>
        <v>14.285714285714285</v>
      </c>
      <c r="BI19" s="30">
        <f t="shared" si="18"/>
        <v>3</v>
      </c>
      <c r="BJ19" s="29">
        <f t="shared" si="19"/>
        <v>42.857142857142854</v>
      </c>
      <c r="BK19" s="40">
        <v>4</v>
      </c>
      <c r="BL19" s="19">
        <f t="shared" si="20"/>
        <v>57.142857142857139</v>
      </c>
      <c r="BM19" s="27"/>
      <c r="BN19" s="19">
        <f t="shared" si="21"/>
        <v>0</v>
      </c>
      <c r="BO19" s="17"/>
      <c r="BP19" s="19">
        <f t="shared" si="22"/>
        <v>0</v>
      </c>
      <c r="BQ19" s="17"/>
      <c r="BR19" s="19">
        <f t="shared" si="23"/>
        <v>0</v>
      </c>
      <c r="BS19" s="17"/>
      <c r="BT19" s="19">
        <f t="shared" si="24"/>
        <v>0</v>
      </c>
      <c r="BU19" s="17"/>
      <c r="BV19" s="19">
        <f t="shared" si="25"/>
        <v>0</v>
      </c>
      <c r="BW19" s="4" t="s">
        <v>65</v>
      </c>
      <c r="BX19" s="31">
        <f>BI21+BK21+BM21+BO21+BQ21+BS21+BU21</f>
        <v>33</v>
      </c>
      <c r="BY19" s="4"/>
    </row>
    <row r="20" spans="1:77" ht="14.25" customHeight="1">
      <c r="A20" s="175"/>
      <c r="B20" s="175"/>
      <c r="C20" s="32" t="s">
        <v>71</v>
      </c>
      <c r="D20" s="18">
        <v>7</v>
      </c>
      <c r="E20" s="27">
        <v>5</v>
      </c>
      <c r="F20" s="18">
        <v>7</v>
      </c>
      <c r="G20" s="19">
        <f t="shared" si="0"/>
        <v>100</v>
      </c>
      <c r="H20" s="38">
        <v>0</v>
      </c>
      <c r="I20" s="21">
        <f t="shared" si="26"/>
        <v>0</v>
      </c>
      <c r="J20" s="22">
        <v>0</v>
      </c>
      <c r="K20" s="23">
        <f t="shared" si="1"/>
        <v>0</v>
      </c>
      <c r="L20" s="39">
        <v>0</v>
      </c>
      <c r="M20" s="39">
        <v>0</v>
      </c>
      <c r="N20" s="18">
        <v>7</v>
      </c>
      <c r="O20" s="19">
        <f t="shared" si="2"/>
        <v>100</v>
      </c>
      <c r="P20" s="40">
        <v>0</v>
      </c>
      <c r="Q20" s="19">
        <f t="shared" si="3"/>
        <v>0</v>
      </c>
      <c r="R20" s="40">
        <v>7</v>
      </c>
      <c r="S20" s="19">
        <f t="shared" si="4"/>
        <v>100</v>
      </c>
      <c r="T20" s="40">
        <v>0</v>
      </c>
      <c r="U20" s="19">
        <f t="shared" si="5"/>
        <v>0</v>
      </c>
      <c r="V20" s="25">
        <v>0</v>
      </c>
      <c r="W20" s="19">
        <f t="shared" si="6"/>
        <v>0</v>
      </c>
      <c r="X20" s="17">
        <v>0</v>
      </c>
      <c r="Y20" s="19" t="e">
        <f t="shared" si="7"/>
        <v>#DIV/0!</v>
      </c>
      <c r="Z20" s="41">
        <v>7</v>
      </c>
      <c r="AA20" s="19">
        <f t="shared" si="8"/>
        <v>100</v>
      </c>
      <c r="AB20" s="26">
        <v>0</v>
      </c>
      <c r="AC20" s="19">
        <f t="shared" si="9"/>
        <v>0</v>
      </c>
      <c r="AD20" s="41">
        <v>7</v>
      </c>
      <c r="AE20" s="19">
        <f t="shared" si="10"/>
        <v>100</v>
      </c>
      <c r="AF20" s="26">
        <v>0</v>
      </c>
      <c r="AG20" s="19">
        <f t="shared" si="11"/>
        <v>0</v>
      </c>
      <c r="AH20" s="41">
        <v>7</v>
      </c>
      <c r="AI20" s="19">
        <f t="shared" si="12"/>
        <v>100</v>
      </c>
      <c r="AJ20" s="42">
        <v>0</v>
      </c>
      <c r="AK20" s="19">
        <f t="shared" si="13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2</v>
      </c>
      <c r="AZ20" s="47">
        <v>4</v>
      </c>
      <c r="BA20" s="47">
        <v>1</v>
      </c>
      <c r="BB20" s="28">
        <f t="shared" si="14"/>
        <v>25</v>
      </c>
      <c r="BC20" s="22">
        <v>0</v>
      </c>
      <c r="BD20" s="28">
        <f t="shared" si="15"/>
        <v>0</v>
      </c>
      <c r="BE20" s="22">
        <v>0</v>
      </c>
      <c r="BF20" s="29">
        <f t="shared" si="16"/>
        <v>0</v>
      </c>
      <c r="BG20" s="47">
        <v>0</v>
      </c>
      <c r="BH20" s="29">
        <f t="shared" si="17"/>
        <v>0</v>
      </c>
      <c r="BI20" s="30">
        <f t="shared" si="18"/>
        <v>1</v>
      </c>
      <c r="BJ20" s="29">
        <f t="shared" si="19"/>
        <v>25</v>
      </c>
      <c r="BK20" s="40">
        <v>3</v>
      </c>
      <c r="BL20" s="19">
        <f t="shared" si="20"/>
        <v>75</v>
      </c>
      <c r="BM20" s="27"/>
      <c r="BN20" s="19">
        <f t="shared" si="21"/>
        <v>0</v>
      </c>
      <c r="BO20" s="17"/>
      <c r="BP20" s="19">
        <f t="shared" si="22"/>
        <v>0</v>
      </c>
      <c r="BQ20" s="17"/>
      <c r="BR20" s="19">
        <f t="shared" si="23"/>
        <v>0</v>
      </c>
      <c r="BS20" s="17"/>
      <c r="BT20" s="19">
        <f t="shared" si="24"/>
        <v>0</v>
      </c>
      <c r="BU20" s="17"/>
      <c r="BV20" s="19">
        <f t="shared" si="25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33</v>
      </c>
      <c r="E21" s="36">
        <f t="shared" si="30"/>
        <v>36</v>
      </c>
      <c r="F21" s="36">
        <f t="shared" si="30"/>
        <v>28</v>
      </c>
      <c r="G21" s="19">
        <f t="shared" si="0"/>
        <v>84.848484848484844</v>
      </c>
      <c r="H21" s="36">
        <f>SUM(H17:H20)</f>
        <v>1</v>
      </c>
      <c r="I21" s="21">
        <f t="shared" si="26"/>
        <v>3.5714285714285712</v>
      </c>
      <c r="J21" s="36">
        <f>SUM(J17:J20)</f>
        <v>0</v>
      </c>
      <c r="K21" s="23">
        <f t="shared" si="1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33</v>
      </c>
      <c r="O21" s="19">
        <f t="shared" si="2"/>
        <v>100</v>
      </c>
      <c r="P21" s="36">
        <f>SUM(P17:P20)</f>
        <v>2</v>
      </c>
      <c r="Q21" s="19">
        <f t="shared" si="3"/>
        <v>6.0606060606060606</v>
      </c>
      <c r="R21" s="36">
        <f>SUM(R17:R20)</f>
        <v>28</v>
      </c>
      <c r="S21" s="19">
        <f t="shared" si="4"/>
        <v>84.848484848484844</v>
      </c>
      <c r="T21" s="36">
        <f>SUM(T17:T20)</f>
        <v>1</v>
      </c>
      <c r="U21" s="19">
        <f t="shared" si="5"/>
        <v>3.5714285714285712</v>
      </c>
      <c r="V21" s="36">
        <f>SUM(V17:V20)</f>
        <v>0</v>
      </c>
      <c r="W21" s="19">
        <f t="shared" si="6"/>
        <v>0</v>
      </c>
      <c r="X21" s="36">
        <f>SUM(X17:X20)</f>
        <v>0</v>
      </c>
      <c r="Y21" s="19" t="e">
        <f t="shared" si="7"/>
        <v>#DIV/0!</v>
      </c>
      <c r="Z21" s="36">
        <f>SUM(Z17:Z20)</f>
        <v>28</v>
      </c>
      <c r="AA21" s="19">
        <f t="shared" si="8"/>
        <v>84.848484848484844</v>
      </c>
      <c r="AB21" s="36">
        <f>SUM(AB17:AB20)</f>
        <v>0</v>
      </c>
      <c r="AC21" s="19">
        <f t="shared" si="9"/>
        <v>0</v>
      </c>
      <c r="AD21" s="36">
        <f>SUM(AD17:AD20)</f>
        <v>28</v>
      </c>
      <c r="AE21" s="19">
        <f t="shared" si="10"/>
        <v>84.848484848484844</v>
      </c>
      <c r="AF21" s="36">
        <f>SUM(AF17:AF20)</f>
        <v>1</v>
      </c>
      <c r="AG21" s="19">
        <f t="shared" si="11"/>
        <v>3.5714285714285712</v>
      </c>
      <c r="AH21" s="36">
        <f>SUM(AH17:AH20)</f>
        <v>28</v>
      </c>
      <c r="AI21" s="19">
        <f t="shared" si="12"/>
        <v>84.848484848484844</v>
      </c>
      <c r="AJ21" s="36">
        <f>SUM(AJ17:AJ20)</f>
        <v>0</v>
      </c>
      <c r="AK21" s="19">
        <f t="shared" si="13"/>
        <v>0</v>
      </c>
      <c r="AL21" s="36">
        <f t="shared" ref="AL21:BA21" si="32">SUM(AL17:AL20)</f>
        <v>1</v>
      </c>
      <c r="AM21" s="36">
        <f t="shared" si="32"/>
        <v>0</v>
      </c>
      <c r="AN21" s="36">
        <f t="shared" si="32"/>
        <v>1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0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5</v>
      </c>
      <c r="AZ21" s="36">
        <f t="shared" si="32"/>
        <v>33</v>
      </c>
      <c r="BA21" s="36">
        <f t="shared" si="32"/>
        <v>9</v>
      </c>
      <c r="BB21" s="28">
        <f t="shared" si="14"/>
        <v>27.27272727272727</v>
      </c>
      <c r="BC21" s="36">
        <f>SUM(BC17:BC20)</f>
        <v>0</v>
      </c>
      <c r="BD21" s="28">
        <f t="shared" si="15"/>
        <v>0</v>
      </c>
      <c r="BE21" s="36">
        <f>SUM(BE17:BE20)</f>
        <v>0</v>
      </c>
      <c r="BF21" s="29">
        <f t="shared" si="16"/>
        <v>0</v>
      </c>
      <c r="BG21" s="36">
        <f>SUM(BG17:BG20)</f>
        <v>6</v>
      </c>
      <c r="BH21" s="29">
        <f t="shared" si="17"/>
        <v>18.181818181818183</v>
      </c>
      <c r="BI21" s="30">
        <f t="shared" si="18"/>
        <v>15</v>
      </c>
      <c r="BJ21" s="29">
        <f t="shared" si="19"/>
        <v>45.454545454545453</v>
      </c>
      <c r="BK21" s="36">
        <f>SUM(BK17:BK20)</f>
        <v>18</v>
      </c>
      <c r="BL21" s="19">
        <f t="shared" si="20"/>
        <v>54.54545454545454</v>
      </c>
      <c r="BM21" s="36">
        <f>SUM(BM17:BM20)</f>
        <v>0</v>
      </c>
      <c r="BN21" s="19">
        <f t="shared" si="21"/>
        <v>0</v>
      </c>
      <c r="BO21" s="36">
        <f>SUM(BO17:BO20)</f>
        <v>0</v>
      </c>
      <c r="BP21" s="19">
        <f t="shared" si="22"/>
        <v>0</v>
      </c>
      <c r="BQ21" s="36">
        <f>SUM(BQ17:BQ20)</f>
        <v>0</v>
      </c>
      <c r="BR21" s="19">
        <f t="shared" si="23"/>
        <v>0</v>
      </c>
      <c r="BS21" s="36">
        <f>SUM(BS17:BS20)</f>
        <v>0</v>
      </c>
      <c r="BT21" s="19">
        <f t="shared" si="24"/>
        <v>0</v>
      </c>
      <c r="BU21" s="36">
        <f>SUM(BU17:BU20)</f>
        <v>0</v>
      </c>
      <c r="BV21" s="19">
        <f t="shared" si="25"/>
        <v>0</v>
      </c>
      <c r="BW21" s="4"/>
      <c r="BX21" s="4"/>
      <c r="BY21" s="4"/>
    </row>
    <row r="22" spans="1:77" ht="14.25" customHeight="1">
      <c r="A22" s="198">
        <v>3</v>
      </c>
      <c r="B22" s="198" t="s">
        <v>72</v>
      </c>
      <c r="C22" s="32" t="s">
        <v>73</v>
      </c>
      <c r="D22" s="163">
        <v>15</v>
      </c>
      <c r="E22" s="164">
        <v>13</v>
      </c>
      <c r="F22" s="24">
        <v>4</v>
      </c>
      <c r="G22" s="19">
        <f t="shared" si="0"/>
        <v>26.666666666666668</v>
      </c>
      <c r="H22" s="20">
        <v>0</v>
      </c>
      <c r="I22" s="21">
        <f t="shared" si="26"/>
        <v>0</v>
      </c>
      <c r="J22" s="22">
        <v>0</v>
      </c>
      <c r="K22" s="23">
        <f t="shared" si="1"/>
        <v>0</v>
      </c>
      <c r="L22" s="20">
        <v>1</v>
      </c>
      <c r="M22" s="20">
        <v>0</v>
      </c>
      <c r="N22" s="24">
        <v>15</v>
      </c>
      <c r="O22" s="19">
        <f t="shared" si="2"/>
        <v>100</v>
      </c>
      <c r="P22" s="25">
        <v>2</v>
      </c>
      <c r="Q22" s="19">
        <f t="shared" si="3"/>
        <v>13.333333333333334</v>
      </c>
      <c r="R22" s="25">
        <v>7</v>
      </c>
      <c r="S22" s="19">
        <f t="shared" si="4"/>
        <v>46.666666666666664</v>
      </c>
      <c r="T22" s="25">
        <v>0</v>
      </c>
      <c r="U22" s="19">
        <f t="shared" si="5"/>
        <v>0</v>
      </c>
      <c r="V22" s="25">
        <v>4</v>
      </c>
      <c r="W22" s="19">
        <f t="shared" si="6"/>
        <v>26.666666666666668</v>
      </c>
      <c r="X22" s="17">
        <v>0</v>
      </c>
      <c r="Y22" s="19">
        <f t="shared" si="7"/>
        <v>0</v>
      </c>
      <c r="Z22" s="26">
        <v>4</v>
      </c>
      <c r="AA22" s="19">
        <f t="shared" si="8"/>
        <v>26.666666666666668</v>
      </c>
      <c r="AB22" s="17">
        <v>0</v>
      </c>
      <c r="AC22" s="19">
        <f t="shared" si="9"/>
        <v>0</v>
      </c>
      <c r="AD22" s="26">
        <v>4</v>
      </c>
      <c r="AE22" s="19">
        <f t="shared" si="10"/>
        <v>26.666666666666668</v>
      </c>
      <c r="AF22" s="17">
        <v>0</v>
      </c>
      <c r="AG22" s="19">
        <f t="shared" si="11"/>
        <v>0</v>
      </c>
      <c r="AH22" s="26">
        <v>4</v>
      </c>
      <c r="AI22" s="19">
        <f t="shared" si="12"/>
        <v>26.666666666666668</v>
      </c>
      <c r="AJ22" s="17">
        <v>0</v>
      </c>
      <c r="AK22" s="19">
        <f t="shared" si="13"/>
        <v>0</v>
      </c>
      <c r="AL22" s="17">
        <v>0</v>
      </c>
      <c r="AM22" s="17">
        <v>1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1</v>
      </c>
      <c r="AZ22" s="22">
        <v>12</v>
      </c>
      <c r="BA22" s="22">
        <v>3</v>
      </c>
      <c r="BB22" s="28">
        <f t="shared" si="14"/>
        <v>25</v>
      </c>
      <c r="BC22" s="22">
        <v>1</v>
      </c>
      <c r="BD22" s="28">
        <f t="shared" si="15"/>
        <v>8.3333333333333321</v>
      </c>
      <c r="BE22" s="22">
        <v>0</v>
      </c>
      <c r="BF22" s="29">
        <f t="shared" si="16"/>
        <v>0</v>
      </c>
      <c r="BG22" s="22">
        <v>2</v>
      </c>
      <c r="BH22" s="29">
        <f t="shared" si="17"/>
        <v>16.666666666666664</v>
      </c>
      <c r="BI22" s="30">
        <f t="shared" si="18"/>
        <v>6</v>
      </c>
      <c r="BJ22" s="29">
        <f t="shared" si="19"/>
        <v>50</v>
      </c>
      <c r="BK22" s="22">
        <v>6</v>
      </c>
      <c r="BL22" s="19">
        <f t="shared" si="20"/>
        <v>50</v>
      </c>
      <c r="BM22" s="22">
        <v>0</v>
      </c>
      <c r="BN22" s="19">
        <f t="shared" si="21"/>
        <v>0</v>
      </c>
      <c r="BO22" s="22">
        <v>0</v>
      </c>
      <c r="BP22" s="19">
        <f t="shared" si="22"/>
        <v>0</v>
      </c>
      <c r="BQ22" s="22">
        <v>0</v>
      </c>
      <c r="BR22" s="19">
        <f t="shared" si="23"/>
        <v>0</v>
      </c>
      <c r="BS22" s="22">
        <v>0</v>
      </c>
      <c r="BT22" s="19">
        <f t="shared" si="24"/>
        <v>0</v>
      </c>
      <c r="BU22" s="22">
        <v>0</v>
      </c>
      <c r="BV22" s="19">
        <f t="shared" si="25"/>
        <v>0</v>
      </c>
      <c r="BW22" s="4" t="s">
        <v>61</v>
      </c>
      <c r="BX22" s="31">
        <f>SUM(AL25:AY25)+AB25+AF25+AJ25</f>
        <v>6</v>
      </c>
      <c r="BY22" s="4"/>
    </row>
    <row r="23" spans="1:77" ht="14.25" customHeight="1">
      <c r="A23" s="174"/>
      <c r="B23" s="174"/>
      <c r="C23" s="32" t="s">
        <v>74</v>
      </c>
      <c r="D23" s="163">
        <v>10</v>
      </c>
      <c r="E23" s="27">
        <v>8</v>
      </c>
      <c r="F23" s="24">
        <v>8</v>
      </c>
      <c r="G23" s="19">
        <f t="shared" si="0"/>
        <v>80</v>
      </c>
      <c r="H23" s="20">
        <v>1</v>
      </c>
      <c r="I23" s="21">
        <f t="shared" si="26"/>
        <v>12.5</v>
      </c>
      <c r="J23" s="22">
        <v>0</v>
      </c>
      <c r="K23" s="23">
        <f t="shared" si="1"/>
        <v>0</v>
      </c>
      <c r="L23" s="20">
        <v>0</v>
      </c>
      <c r="M23" s="20">
        <v>0</v>
      </c>
      <c r="N23" s="24">
        <v>8</v>
      </c>
      <c r="O23" s="19">
        <f t="shared" si="2"/>
        <v>80</v>
      </c>
      <c r="P23" s="25">
        <v>2</v>
      </c>
      <c r="Q23" s="19">
        <f t="shared" si="3"/>
        <v>25</v>
      </c>
      <c r="R23" s="25">
        <v>8</v>
      </c>
      <c r="S23" s="19">
        <f t="shared" si="4"/>
        <v>80</v>
      </c>
      <c r="T23" s="25">
        <v>0</v>
      </c>
      <c r="U23" s="19">
        <f t="shared" si="5"/>
        <v>0</v>
      </c>
      <c r="V23" s="25">
        <v>8</v>
      </c>
      <c r="W23" s="19">
        <f t="shared" si="6"/>
        <v>80</v>
      </c>
      <c r="X23" s="17">
        <v>0</v>
      </c>
      <c r="Y23" s="19">
        <f t="shared" si="7"/>
        <v>0</v>
      </c>
      <c r="Z23" s="26">
        <v>8</v>
      </c>
      <c r="AA23" s="19">
        <f t="shared" si="8"/>
        <v>80</v>
      </c>
      <c r="AB23" s="17">
        <v>0</v>
      </c>
      <c r="AC23" s="19">
        <f t="shared" si="9"/>
        <v>0</v>
      </c>
      <c r="AD23" s="26">
        <v>8</v>
      </c>
      <c r="AE23" s="19">
        <f t="shared" si="10"/>
        <v>80</v>
      </c>
      <c r="AF23" s="17">
        <v>0</v>
      </c>
      <c r="AG23" s="19">
        <f t="shared" si="11"/>
        <v>0</v>
      </c>
      <c r="AH23" s="26">
        <v>8</v>
      </c>
      <c r="AI23" s="19">
        <f t="shared" si="12"/>
        <v>80</v>
      </c>
      <c r="AJ23" s="17">
        <v>0</v>
      </c>
      <c r="AK23" s="19">
        <f t="shared" si="13"/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3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1</v>
      </c>
      <c r="AZ23" s="22">
        <v>6</v>
      </c>
      <c r="BA23" s="22">
        <v>1</v>
      </c>
      <c r="BB23" s="28">
        <f t="shared" si="14"/>
        <v>16.666666666666664</v>
      </c>
      <c r="BC23" s="22">
        <v>0</v>
      </c>
      <c r="BD23" s="28">
        <f t="shared" si="15"/>
        <v>0</v>
      </c>
      <c r="BE23" s="22">
        <v>0</v>
      </c>
      <c r="BF23" s="29">
        <f t="shared" si="16"/>
        <v>0</v>
      </c>
      <c r="BG23" s="22">
        <v>1</v>
      </c>
      <c r="BH23" s="29">
        <f t="shared" si="17"/>
        <v>16.666666666666664</v>
      </c>
      <c r="BI23" s="30">
        <f t="shared" si="18"/>
        <v>2</v>
      </c>
      <c r="BJ23" s="29">
        <f t="shared" si="19"/>
        <v>33.333333333333329</v>
      </c>
      <c r="BK23" s="22">
        <v>4</v>
      </c>
      <c r="BL23" s="19">
        <f t="shared" si="20"/>
        <v>66.666666666666657</v>
      </c>
      <c r="BM23" s="22">
        <v>0</v>
      </c>
      <c r="BN23" s="19">
        <f t="shared" si="21"/>
        <v>0</v>
      </c>
      <c r="BO23" s="22">
        <v>0</v>
      </c>
      <c r="BP23" s="19">
        <f t="shared" si="22"/>
        <v>0</v>
      </c>
      <c r="BQ23" s="22">
        <v>0</v>
      </c>
      <c r="BR23" s="19">
        <f t="shared" si="23"/>
        <v>0</v>
      </c>
      <c r="BS23" s="22">
        <v>0</v>
      </c>
      <c r="BT23" s="19">
        <f t="shared" si="24"/>
        <v>0</v>
      </c>
      <c r="BU23" s="22">
        <v>0</v>
      </c>
      <c r="BV23" s="19">
        <f t="shared" si="25"/>
        <v>0</v>
      </c>
      <c r="BW23" s="4" t="s">
        <v>63</v>
      </c>
      <c r="BX23" s="31">
        <f>BI25+BK25+BM25+BO25+BQ25+BS25</f>
        <v>23</v>
      </c>
      <c r="BY23" s="4"/>
    </row>
    <row r="24" spans="1:77" ht="14.25" customHeight="1">
      <c r="A24" s="175"/>
      <c r="B24" s="175"/>
      <c r="C24" s="32" t="s">
        <v>75</v>
      </c>
      <c r="D24" s="163">
        <v>12</v>
      </c>
      <c r="E24" s="27">
        <v>8</v>
      </c>
      <c r="F24" s="24">
        <v>7</v>
      </c>
      <c r="G24" s="19">
        <f t="shared" si="0"/>
        <v>58.333333333333336</v>
      </c>
      <c r="H24" s="20">
        <v>0</v>
      </c>
      <c r="I24" s="21">
        <f t="shared" si="26"/>
        <v>0</v>
      </c>
      <c r="J24" s="22">
        <v>0</v>
      </c>
      <c r="K24" s="23">
        <f t="shared" si="1"/>
        <v>0</v>
      </c>
      <c r="L24" s="20">
        <v>1</v>
      </c>
      <c r="M24" s="20">
        <v>0</v>
      </c>
      <c r="N24" s="24">
        <v>0</v>
      </c>
      <c r="O24" s="19">
        <f t="shared" si="2"/>
        <v>0</v>
      </c>
      <c r="P24" s="25">
        <v>0</v>
      </c>
      <c r="Q24" s="19" t="e">
        <f t="shared" si="3"/>
        <v>#DIV/0!</v>
      </c>
      <c r="R24" s="25">
        <v>7</v>
      </c>
      <c r="S24" s="19">
        <f t="shared" si="4"/>
        <v>58.333333333333336</v>
      </c>
      <c r="T24" s="25">
        <v>0</v>
      </c>
      <c r="U24" s="19">
        <f t="shared" si="5"/>
        <v>0</v>
      </c>
      <c r="V24" s="25">
        <v>7</v>
      </c>
      <c r="W24" s="19">
        <f t="shared" si="6"/>
        <v>58.333333333333336</v>
      </c>
      <c r="X24" s="17">
        <v>0</v>
      </c>
      <c r="Y24" s="19">
        <f t="shared" si="7"/>
        <v>0</v>
      </c>
      <c r="Z24" s="26">
        <v>7</v>
      </c>
      <c r="AA24" s="19">
        <f t="shared" si="8"/>
        <v>58.333333333333336</v>
      </c>
      <c r="AB24" s="17">
        <v>0</v>
      </c>
      <c r="AC24" s="19">
        <f t="shared" si="9"/>
        <v>0</v>
      </c>
      <c r="AD24" s="26">
        <v>7</v>
      </c>
      <c r="AE24" s="19">
        <f t="shared" si="10"/>
        <v>58.333333333333336</v>
      </c>
      <c r="AF24" s="17">
        <v>0</v>
      </c>
      <c r="AG24" s="19">
        <f t="shared" si="11"/>
        <v>0</v>
      </c>
      <c r="AH24" s="26">
        <v>7</v>
      </c>
      <c r="AI24" s="19">
        <f t="shared" si="12"/>
        <v>58.333333333333336</v>
      </c>
      <c r="AJ24" s="17">
        <v>0</v>
      </c>
      <c r="AK24" s="19">
        <f t="shared" si="13"/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22">
        <v>5</v>
      </c>
      <c r="BA24" s="22">
        <v>2</v>
      </c>
      <c r="BB24" s="28">
        <f t="shared" si="14"/>
        <v>40</v>
      </c>
      <c r="BC24" s="22">
        <v>0</v>
      </c>
      <c r="BD24" s="28">
        <f t="shared" si="15"/>
        <v>0</v>
      </c>
      <c r="BE24" s="22">
        <v>0</v>
      </c>
      <c r="BF24" s="29">
        <f t="shared" si="16"/>
        <v>0</v>
      </c>
      <c r="BG24" s="22">
        <v>1</v>
      </c>
      <c r="BH24" s="29">
        <f t="shared" si="17"/>
        <v>20</v>
      </c>
      <c r="BI24" s="30">
        <f t="shared" si="18"/>
        <v>3</v>
      </c>
      <c r="BJ24" s="29">
        <f t="shared" si="19"/>
        <v>60</v>
      </c>
      <c r="BK24" s="22">
        <v>2</v>
      </c>
      <c r="BL24" s="19">
        <f t="shared" si="20"/>
        <v>40</v>
      </c>
      <c r="BM24" s="22">
        <v>0</v>
      </c>
      <c r="BN24" s="19">
        <f t="shared" si="21"/>
        <v>0</v>
      </c>
      <c r="BO24" s="22">
        <v>0</v>
      </c>
      <c r="BP24" s="19">
        <f t="shared" si="22"/>
        <v>0</v>
      </c>
      <c r="BQ24" s="22">
        <v>0</v>
      </c>
      <c r="BR24" s="19">
        <f t="shared" si="23"/>
        <v>0</v>
      </c>
      <c r="BS24" s="22">
        <v>0</v>
      </c>
      <c r="BT24" s="19">
        <f t="shared" si="24"/>
        <v>0</v>
      </c>
      <c r="BU24" s="22">
        <v>0</v>
      </c>
      <c r="BV24" s="19">
        <f t="shared" si="25"/>
        <v>0</v>
      </c>
      <c r="BW24" s="4" t="s">
        <v>65</v>
      </c>
      <c r="BX24" s="31">
        <f>BI25+BK25+BM25+BO25+BQ25+BS25+BU25</f>
        <v>23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37</v>
      </c>
      <c r="E25" s="36">
        <f t="shared" si="33"/>
        <v>29</v>
      </c>
      <c r="F25" s="36">
        <f t="shared" si="33"/>
        <v>19</v>
      </c>
      <c r="G25" s="19">
        <f t="shared" si="0"/>
        <v>51.351351351351347</v>
      </c>
      <c r="H25" s="36">
        <f>SUM(H22:H24)</f>
        <v>1</v>
      </c>
      <c r="I25" s="21">
        <f t="shared" si="26"/>
        <v>5.2631578947368416</v>
      </c>
      <c r="J25" s="36">
        <f>SUM(J22:J24)</f>
        <v>0</v>
      </c>
      <c r="K25" s="23">
        <f t="shared" si="1"/>
        <v>0</v>
      </c>
      <c r="L25" s="36">
        <f t="shared" ref="L25:N25" si="34">SUM(L22:L24)</f>
        <v>2</v>
      </c>
      <c r="M25" s="36">
        <f t="shared" si="34"/>
        <v>0</v>
      </c>
      <c r="N25" s="36">
        <f t="shared" si="34"/>
        <v>23</v>
      </c>
      <c r="O25" s="19">
        <f t="shared" si="2"/>
        <v>62.162162162162161</v>
      </c>
      <c r="P25" s="36">
        <f>SUM(P22:P24)</f>
        <v>4</v>
      </c>
      <c r="Q25" s="19">
        <f t="shared" si="3"/>
        <v>17.391304347826086</v>
      </c>
      <c r="R25" s="36">
        <f>SUM(R22:R24)</f>
        <v>22</v>
      </c>
      <c r="S25" s="19">
        <f t="shared" si="4"/>
        <v>59.45945945945946</v>
      </c>
      <c r="T25" s="36">
        <f>SUM(T22:T24)</f>
        <v>0</v>
      </c>
      <c r="U25" s="19">
        <f t="shared" si="5"/>
        <v>0</v>
      </c>
      <c r="V25" s="36">
        <f>SUM(V22:V24)</f>
        <v>19</v>
      </c>
      <c r="W25" s="19">
        <f t="shared" si="6"/>
        <v>51.351351351351347</v>
      </c>
      <c r="X25" s="36">
        <f>SUM(X22:X24)</f>
        <v>0</v>
      </c>
      <c r="Y25" s="19">
        <f t="shared" si="7"/>
        <v>0</v>
      </c>
      <c r="Z25" s="36">
        <f>SUM(Z22:Z24)</f>
        <v>19</v>
      </c>
      <c r="AA25" s="19">
        <f t="shared" si="8"/>
        <v>51.351351351351347</v>
      </c>
      <c r="AB25" s="36">
        <f>SUM(AB22:AB24)</f>
        <v>0</v>
      </c>
      <c r="AC25" s="19">
        <f t="shared" si="9"/>
        <v>0</v>
      </c>
      <c r="AD25" s="36">
        <f>SUM(AD22:AD24)</f>
        <v>19</v>
      </c>
      <c r="AE25" s="19">
        <f t="shared" si="10"/>
        <v>51.351351351351347</v>
      </c>
      <c r="AF25" s="36">
        <f>SUM(AF22:AF24)</f>
        <v>0</v>
      </c>
      <c r="AG25" s="19">
        <f t="shared" si="11"/>
        <v>0</v>
      </c>
      <c r="AH25" s="36">
        <f>SUM(AH22:AH24)</f>
        <v>19</v>
      </c>
      <c r="AI25" s="19">
        <f t="shared" si="12"/>
        <v>51.351351351351347</v>
      </c>
      <c r="AJ25" s="36">
        <f>SUM(AJ22:AJ24)</f>
        <v>0</v>
      </c>
      <c r="AK25" s="19">
        <f t="shared" si="13"/>
        <v>0</v>
      </c>
      <c r="AL25" s="36">
        <f t="shared" ref="AL25:BA25" si="35">SUM(AL22:AL24)</f>
        <v>0</v>
      </c>
      <c r="AM25" s="36">
        <f t="shared" si="35"/>
        <v>1</v>
      </c>
      <c r="AN25" s="36">
        <f t="shared" si="35"/>
        <v>0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3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0</v>
      </c>
      <c r="AY25" s="36">
        <f t="shared" si="35"/>
        <v>2</v>
      </c>
      <c r="AZ25" s="36">
        <f t="shared" si="35"/>
        <v>23</v>
      </c>
      <c r="BA25" s="36">
        <f t="shared" si="35"/>
        <v>6</v>
      </c>
      <c r="BB25" s="28">
        <f t="shared" si="14"/>
        <v>26.086956521739129</v>
      </c>
      <c r="BC25" s="36">
        <f>SUM(BC22:BC24)</f>
        <v>1</v>
      </c>
      <c r="BD25" s="28">
        <f t="shared" si="15"/>
        <v>4.3478260869565215</v>
      </c>
      <c r="BE25" s="36">
        <f>SUM(BE22:BE24)</f>
        <v>0</v>
      </c>
      <c r="BF25" s="29">
        <f t="shared" si="16"/>
        <v>0</v>
      </c>
      <c r="BG25" s="36">
        <f>SUM(BG22:BG24)</f>
        <v>4</v>
      </c>
      <c r="BH25" s="29">
        <f t="shared" si="17"/>
        <v>17.391304347826086</v>
      </c>
      <c r="BI25" s="30">
        <f t="shared" si="18"/>
        <v>11</v>
      </c>
      <c r="BJ25" s="29">
        <f t="shared" si="19"/>
        <v>47.826086956521742</v>
      </c>
      <c r="BK25" s="36">
        <f>SUM(BK22:BK24)</f>
        <v>12</v>
      </c>
      <c r="BL25" s="19">
        <f t="shared" si="20"/>
        <v>52.173913043478258</v>
      </c>
      <c r="BM25" s="36">
        <f>SUM(BM22:BM24)</f>
        <v>0</v>
      </c>
      <c r="BN25" s="19">
        <f t="shared" si="21"/>
        <v>0</v>
      </c>
      <c r="BO25" s="36">
        <f>SUM(BO22:BO24)</f>
        <v>0</v>
      </c>
      <c r="BP25" s="19">
        <f t="shared" si="22"/>
        <v>0</v>
      </c>
      <c r="BQ25" s="36">
        <f>SUM(BQ22:BQ24)</f>
        <v>0</v>
      </c>
      <c r="BR25" s="19">
        <f t="shared" si="23"/>
        <v>0</v>
      </c>
      <c r="BS25" s="36">
        <f>SUM(BS22:BS24)</f>
        <v>0</v>
      </c>
      <c r="BT25" s="19">
        <f t="shared" si="24"/>
        <v>0</v>
      </c>
      <c r="BU25" s="36">
        <f>SUM(BU22:BU24)</f>
        <v>0</v>
      </c>
      <c r="BV25" s="19">
        <f t="shared" si="25"/>
        <v>0</v>
      </c>
      <c r="BW25" s="4" t="s">
        <v>61</v>
      </c>
      <c r="BX25" s="31">
        <f>SUM(AL28:AY28)+AB28+AF28+AJ28</f>
        <v>8</v>
      </c>
      <c r="BY25" s="4"/>
    </row>
    <row r="26" spans="1:77" ht="14.25" customHeight="1">
      <c r="A26" s="198">
        <v>4</v>
      </c>
      <c r="B26" s="198" t="s">
        <v>76</v>
      </c>
      <c r="C26" s="32" t="s">
        <v>77</v>
      </c>
      <c r="D26" s="24">
        <v>33</v>
      </c>
      <c r="E26" s="27">
        <v>34</v>
      </c>
      <c r="F26" s="24">
        <v>28</v>
      </c>
      <c r="G26" s="19">
        <f t="shared" si="0"/>
        <v>84.848484848484844</v>
      </c>
      <c r="H26" s="24">
        <v>7</v>
      </c>
      <c r="I26" s="21">
        <f t="shared" si="26"/>
        <v>25</v>
      </c>
      <c r="J26" s="24">
        <v>0</v>
      </c>
      <c r="K26" s="23">
        <f t="shared" si="1"/>
        <v>0</v>
      </c>
      <c r="L26" s="24">
        <v>2</v>
      </c>
      <c r="M26" s="24">
        <v>0</v>
      </c>
      <c r="N26" s="24">
        <v>28</v>
      </c>
      <c r="O26" s="19">
        <f t="shared" si="2"/>
        <v>84.848484848484844</v>
      </c>
      <c r="P26" s="24">
        <v>9</v>
      </c>
      <c r="Q26" s="19">
        <f t="shared" si="3"/>
        <v>32.142857142857146</v>
      </c>
      <c r="R26" s="24">
        <v>28</v>
      </c>
      <c r="S26" s="19">
        <f t="shared" si="4"/>
        <v>84.848484848484844</v>
      </c>
      <c r="T26" s="24">
        <v>0</v>
      </c>
      <c r="U26" s="19">
        <f t="shared" si="5"/>
        <v>0</v>
      </c>
      <c r="V26" s="24">
        <v>0</v>
      </c>
      <c r="W26" s="19">
        <f t="shared" si="6"/>
        <v>0</v>
      </c>
      <c r="X26" s="24">
        <v>0</v>
      </c>
      <c r="Y26" s="19" t="e">
        <f t="shared" si="7"/>
        <v>#DIV/0!</v>
      </c>
      <c r="Z26" s="24">
        <v>28</v>
      </c>
      <c r="AA26" s="19">
        <f t="shared" si="8"/>
        <v>84.848484848484844</v>
      </c>
      <c r="AB26" s="24">
        <v>0</v>
      </c>
      <c r="AC26" s="19">
        <f t="shared" si="9"/>
        <v>0</v>
      </c>
      <c r="AD26" s="24">
        <v>28</v>
      </c>
      <c r="AE26" s="19">
        <f t="shared" si="10"/>
        <v>84.848484848484844</v>
      </c>
      <c r="AF26" s="24">
        <v>0</v>
      </c>
      <c r="AG26" s="19">
        <f t="shared" si="11"/>
        <v>0</v>
      </c>
      <c r="AH26" s="24">
        <v>28</v>
      </c>
      <c r="AI26" s="19">
        <f t="shared" si="12"/>
        <v>84.848484848484844</v>
      </c>
      <c r="AJ26" s="24">
        <v>0</v>
      </c>
      <c r="AK26" s="19">
        <f t="shared" si="13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0</v>
      </c>
      <c r="AR26" s="24">
        <v>1</v>
      </c>
      <c r="AS26" s="24">
        <v>1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32</v>
      </c>
      <c r="BA26" s="24">
        <v>0</v>
      </c>
      <c r="BB26" s="28">
        <f t="shared" si="14"/>
        <v>0</v>
      </c>
      <c r="BC26" s="24">
        <v>0</v>
      </c>
      <c r="BD26" s="28">
        <f t="shared" si="15"/>
        <v>0</v>
      </c>
      <c r="BE26" s="22">
        <v>17</v>
      </c>
      <c r="BF26" s="29">
        <f t="shared" si="16"/>
        <v>53.125</v>
      </c>
      <c r="BG26" s="24">
        <v>8</v>
      </c>
      <c r="BH26" s="29">
        <f t="shared" si="17"/>
        <v>25</v>
      </c>
      <c r="BI26" s="30">
        <f t="shared" si="18"/>
        <v>25</v>
      </c>
      <c r="BJ26" s="29">
        <f t="shared" si="19"/>
        <v>78.125</v>
      </c>
      <c r="BK26" s="24">
        <v>7</v>
      </c>
      <c r="BL26" s="19">
        <f t="shared" si="20"/>
        <v>21.875</v>
      </c>
      <c r="BM26" s="24">
        <v>0</v>
      </c>
      <c r="BN26" s="19">
        <f t="shared" si="21"/>
        <v>0</v>
      </c>
      <c r="BO26" s="24">
        <v>0</v>
      </c>
      <c r="BP26" s="19">
        <f t="shared" si="22"/>
        <v>0</v>
      </c>
      <c r="BQ26" s="24">
        <v>0</v>
      </c>
      <c r="BR26" s="19">
        <f t="shared" si="23"/>
        <v>0</v>
      </c>
      <c r="BS26" s="24">
        <v>0</v>
      </c>
      <c r="BT26" s="19">
        <f t="shared" si="24"/>
        <v>0</v>
      </c>
      <c r="BU26" s="24">
        <v>0</v>
      </c>
      <c r="BV26" s="19">
        <f t="shared" si="25"/>
        <v>0</v>
      </c>
      <c r="BW26" s="4" t="s">
        <v>63</v>
      </c>
      <c r="BX26" s="31">
        <f>BI28+BK28+BM28+BO28+BQ28+BS28</f>
        <v>41</v>
      </c>
      <c r="BY26" s="4"/>
    </row>
    <row r="27" spans="1:77" ht="14.25" customHeight="1">
      <c r="A27" s="175"/>
      <c r="B27" s="175"/>
      <c r="C27" s="32" t="s">
        <v>78</v>
      </c>
      <c r="D27" s="24">
        <v>8</v>
      </c>
      <c r="E27" s="27">
        <v>6</v>
      </c>
      <c r="F27" s="24">
        <v>8</v>
      </c>
      <c r="G27" s="19">
        <f t="shared" si="0"/>
        <v>100</v>
      </c>
      <c r="H27" s="24">
        <v>1</v>
      </c>
      <c r="I27" s="21">
        <f t="shared" si="26"/>
        <v>12.5</v>
      </c>
      <c r="J27" s="24">
        <v>0</v>
      </c>
      <c r="K27" s="23">
        <f t="shared" si="1"/>
        <v>0</v>
      </c>
      <c r="L27" s="24">
        <v>1</v>
      </c>
      <c r="M27" s="24">
        <v>0</v>
      </c>
      <c r="N27" s="24">
        <v>8</v>
      </c>
      <c r="O27" s="19">
        <f t="shared" si="2"/>
        <v>100</v>
      </c>
      <c r="P27" s="24">
        <v>2</v>
      </c>
      <c r="Q27" s="19">
        <f t="shared" si="3"/>
        <v>25</v>
      </c>
      <c r="R27" s="24">
        <v>8</v>
      </c>
      <c r="S27" s="19">
        <f t="shared" si="4"/>
        <v>100</v>
      </c>
      <c r="T27" s="24">
        <v>0</v>
      </c>
      <c r="U27" s="19">
        <f t="shared" si="5"/>
        <v>0</v>
      </c>
      <c r="V27" s="24">
        <v>0</v>
      </c>
      <c r="W27" s="19">
        <f t="shared" si="6"/>
        <v>0</v>
      </c>
      <c r="X27" s="24">
        <v>0</v>
      </c>
      <c r="Y27" s="19" t="e">
        <f t="shared" si="7"/>
        <v>#DIV/0!</v>
      </c>
      <c r="Z27" s="24">
        <v>8</v>
      </c>
      <c r="AA27" s="19">
        <f t="shared" si="8"/>
        <v>100</v>
      </c>
      <c r="AB27" s="24">
        <v>0</v>
      </c>
      <c r="AC27" s="19">
        <f t="shared" si="9"/>
        <v>0</v>
      </c>
      <c r="AD27" s="24">
        <v>8</v>
      </c>
      <c r="AE27" s="19">
        <f t="shared" si="10"/>
        <v>100</v>
      </c>
      <c r="AF27" s="24">
        <v>0</v>
      </c>
      <c r="AG27" s="19">
        <f t="shared" si="11"/>
        <v>0</v>
      </c>
      <c r="AH27" s="24">
        <v>8</v>
      </c>
      <c r="AI27" s="19">
        <f t="shared" si="12"/>
        <v>100</v>
      </c>
      <c r="AJ27" s="24">
        <v>0</v>
      </c>
      <c r="AK27" s="19">
        <f t="shared" si="13"/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9</v>
      </c>
      <c r="BA27" s="24">
        <v>0</v>
      </c>
      <c r="BB27" s="28">
        <f t="shared" si="14"/>
        <v>0</v>
      </c>
      <c r="BC27" s="24">
        <v>0</v>
      </c>
      <c r="BD27" s="28">
        <f t="shared" si="15"/>
        <v>0</v>
      </c>
      <c r="BE27" s="22">
        <v>1</v>
      </c>
      <c r="BF27" s="29">
        <f t="shared" si="16"/>
        <v>11.111111111111111</v>
      </c>
      <c r="BG27" s="24">
        <v>3</v>
      </c>
      <c r="BH27" s="29">
        <f t="shared" si="17"/>
        <v>33.333333333333329</v>
      </c>
      <c r="BI27" s="30">
        <f t="shared" si="18"/>
        <v>4</v>
      </c>
      <c r="BJ27" s="29">
        <f t="shared" si="19"/>
        <v>44.444444444444443</v>
      </c>
      <c r="BK27" s="24">
        <v>5</v>
      </c>
      <c r="BL27" s="19">
        <f t="shared" si="20"/>
        <v>55.555555555555557</v>
      </c>
      <c r="BM27" s="24">
        <v>0</v>
      </c>
      <c r="BN27" s="19">
        <f t="shared" si="21"/>
        <v>0</v>
      </c>
      <c r="BO27" s="24">
        <v>0</v>
      </c>
      <c r="BP27" s="19">
        <f t="shared" si="22"/>
        <v>0</v>
      </c>
      <c r="BQ27" s="24">
        <v>0</v>
      </c>
      <c r="BR27" s="19">
        <f t="shared" si="23"/>
        <v>0</v>
      </c>
      <c r="BS27" s="24">
        <v>0</v>
      </c>
      <c r="BT27" s="19">
        <f t="shared" si="24"/>
        <v>0</v>
      </c>
      <c r="BU27" s="24">
        <v>0</v>
      </c>
      <c r="BV27" s="19">
        <f t="shared" si="25"/>
        <v>0</v>
      </c>
      <c r="BW27" s="4" t="s">
        <v>65</v>
      </c>
      <c r="BX27" s="31">
        <f>BI28+BK28+BM28+BO28+BQ28+BS28+BU28</f>
        <v>41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41</v>
      </c>
      <c r="E28" s="36">
        <f t="shared" si="36"/>
        <v>40</v>
      </c>
      <c r="F28" s="36">
        <f t="shared" si="36"/>
        <v>36</v>
      </c>
      <c r="G28" s="19">
        <f t="shared" si="0"/>
        <v>87.804878048780495</v>
      </c>
      <c r="H28" s="36">
        <f>SUM(H26:H27)</f>
        <v>8</v>
      </c>
      <c r="I28" s="21">
        <f t="shared" si="26"/>
        <v>22.222222222222221</v>
      </c>
      <c r="J28" s="36">
        <f>SUM(J26:J27)</f>
        <v>0</v>
      </c>
      <c r="K28" s="23">
        <f t="shared" si="1"/>
        <v>0</v>
      </c>
      <c r="L28" s="36">
        <f t="shared" ref="L28:N28" si="37">SUM(L26:L27)</f>
        <v>3</v>
      </c>
      <c r="M28" s="36">
        <f t="shared" si="37"/>
        <v>0</v>
      </c>
      <c r="N28" s="36">
        <f t="shared" si="37"/>
        <v>36</v>
      </c>
      <c r="O28" s="19">
        <f t="shared" si="2"/>
        <v>87.804878048780495</v>
      </c>
      <c r="P28" s="36">
        <f>SUM(P26:P27)</f>
        <v>11</v>
      </c>
      <c r="Q28" s="19">
        <f t="shared" si="3"/>
        <v>30.555555555555557</v>
      </c>
      <c r="R28" s="36">
        <f>SUM(R26:R27)</f>
        <v>36</v>
      </c>
      <c r="S28" s="19">
        <f t="shared" si="4"/>
        <v>87.804878048780495</v>
      </c>
      <c r="T28" s="36">
        <f>SUM(T26:T27)</f>
        <v>0</v>
      </c>
      <c r="U28" s="19">
        <f t="shared" si="5"/>
        <v>0</v>
      </c>
      <c r="V28" s="36">
        <f>SUM(V26:V27)</f>
        <v>0</v>
      </c>
      <c r="W28" s="19">
        <f t="shared" si="6"/>
        <v>0</v>
      </c>
      <c r="X28" s="36">
        <f>SUM(X26:X27)</f>
        <v>0</v>
      </c>
      <c r="Y28" s="19" t="e">
        <f t="shared" si="7"/>
        <v>#DIV/0!</v>
      </c>
      <c r="Z28" s="36">
        <f>SUM(Z26:Z27)</f>
        <v>36</v>
      </c>
      <c r="AA28" s="19">
        <f t="shared" si="8"/>
        <v>87.804878048780495</v>
      </c>
      <c r="AB28" s="36">
        <f>SUM(AB26:AB27)</f>
        <v>0</v>
      </c>
      <c r="AC28" s="19">
        <f t="shared" si="9"/>
        <v>0</v>
      </c>
      <c r="AD28" s="36">
        <f>SUM(AD26:AD27)</f>
        <v>36</v>
      </c>
      <c r="AE28" s="19">
        <f t="shared" si="10"/>
        <v>87.804878048780495</v>
      </c>
      <c r="AF28" s="36"/>
      <c r="AG28" s="19">
        <f t="shared" si="11"/>
        <v>0</v>
      </c>
      <c r="AH28" s="36">
        <f>SUM(AH26:AH27)</f>
        <v>36</v>
      </c>
      <c r="AI28" s="19">
        <f t="shared" si="12"/>
        <v>87.804878048780495</v>
      </c>
      <c r="AJ28" s="36">
        <f>SUM(AJ26:AJ27)</f>
        <v>0</v>
      </c>
      <c r="AK28" s="19">
        <f t="shared" si="13"/>
        <v>0</v>
      </c>
      <c r="AL28" s="36">
        <f t="shared" ref="AL28:BA28" si="38">SUM(AL26:AL27)</f>
        <v>2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1</v>
      </c>
      <c r="AQ28" s="36">
        <f t="shared" si="38"/>
        <v>0</v>
      </c>
      <c r="AR28" s="36">
        <f t="shared" si="38"/>
        <v>1</v>
      </c>
      <c r="AS28" s="36">
        <f t="shared" si="38"/>
        <v>1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0</v>
      </c>
      <c r="AZ28" s="36">
        <f t="shared" si="38"/>
        <v>41</v>
      </c>
      <c r="BA28" s="36">
        <f t="shared" si="38"/>
        <v>0</v>
      </c>
      <c r="BB28" s="28">
        <f t="shared" si="14"/>
        <v>0</v>
      </c>
      <c r="BC28" s="36">
        <f>SUM(BC26:BC27)</f>
        <v>0</v>
      </c>
      <c r="BD28" s="28">
        <f t="shared" si="15"/>
        <v>0</v>
      </c>
      <c r="BE28" s="36">
        <f>SUM(BE26:BE27)</f>
        <v>18</v>
      </c>
      <c r="BF28" s="29">
        <f t="shared" si="16"/>
        <v>43.902439024390247</v>
      </c>
      <c r="BG28" s="36">
        <f>SUM(BG26:BG27)</f>
        <v>11</v>
      </c>
      <c r="BH28" s="29">
        <f t="shared" si="17"/>
        <v>26.829268292682929</v>
      </c>
      <c r="BI28" s="30">
        <f t="shared" si="18"/>
        <v>29</v>
      </c>
      <c r="BJ28" s="29">
        <f t="shared" si="19"/>
        <v>70.731707317073173</v>
      </c>
      <c r="BK28" s="36">
        <f>SUM(BK26:BK27)</f>
        <v>12</v>
      </c>
      <c r="BL28" s="19">
        <f t="shared" si="20"/>
        <v>29.268292682926827</v>
      </c>
      <c r="BM28" s="36">
        <f>SUM(BM26:BM27)</f>
        <v>0</v>
      </c>
      <c r="BN28" s="19">
        <f t="shared" si="21"/>
        <v>0</v>
      </c>
      <c r="BO28" s="36">
        <f>SUM(BO26:BO27)</f>
        <v>0</v>
      </c>
      <c r="BP28" s="19">
        <f t="shared" si="22"/>
        <v>0</v>
      </c>
      <c r="BQ28" s="36">
        <f>SUM(BQ26:BQ27)</f>
        <v>0</v>
      </c>
      <c r="BR28" s="19">
        <f t="shared" si="23"/>
        <v>0</v>
      </c>
      <c r="BS28" s="36">
        <f>SUM(BS26:BS27)</f>
        <v>0</v>
      </c>
      <c r="BT28" s="19">
        <f t="shared" si="24"/>
        <v>0</v>
      </c>
      <c r="BU28" s="36">
        <f>SUM(BU26:BU27)</f>
        <v>0</v>
      </c>
      <c r="BV28" s="19">
        <f t="shared" si="25"/>
        <v>0</v>
      </c>
      <c r="BW28" s="4"/>
      <c r="BX28" s="4"/>
      <c r="BY28" s="4"/>
    </row>
    <row r="29" spans="1:77" ht="14.25" customHeight="1">
      <c r="A29" s="198">
        <v>5</v>
      </c>
      <c r="B29" s="198" t="s">
        <v>79</v>
      </c>
      <c r="C29" s="32" t="s">
        <v>80</v>
      </c>
      <c r="D29" s="24">
        <v>29</v>
      </c>
      <c r="E29" s="27">
        <v>39</v>
      </c>
      <c r="F29" s="24">
        <v>25</v>
      </c>
      <c r="G29" s="19">
        <f t="shared" si="0"/>
        <v>86.206896551724128</v>
      </c>
      <c r="H29" s="24">
        <v>6</v>
      </c>
      <c r="I29" s="21">
        <f t="shared" si="26"/>
        <v>24</v>
      </c>
      <c r="J29" s="24">
        <v>0</v>
      </c>
      <c r="K29" s="23">
        <f t="shared" si="1"/>
        <v>0</v>
      </c>
      <c r="L29" s="24">
        <v>2</v>
      </c>
      <c r="M29" s="24">
        <v>0</v>
      </c>
      <c r="N29" s="24">
        <v>29</v>
      </c>
      <c r="O29" s="19">
        <f t="shared" si="2"/>
        <v>100</v>
      </c>
      <c r="P29" s="24">
        <v>3</v>
      </c>
      <c r="Q29" s="19">
        <f t="shared" si="3"/>
        <v>10.344827586206897</v>
      </c>
      <c r="R29" s="24">
        <v>25</v>
      </c>
      <c r="S29" s="19">
        <f t="shared" si="4"/>
        <v>86.206896551724128</v>
      </c>
      <c r="T29" s="24">
        <v>1</v>
      </c>
      <c r="U29" s="19">
        <f t="shared" si="5"/>
        <v>4</v>
      </c>
      <c r="V29" s="24">
        <v>25</v>
      </c>
      <c r="W29" s="19">
        <f t="shared" si="6"/>
        <v>86.206896551724128</v>
      </c>
      <c r="X29" s="24">
        <v>0</v>
      </c>
      <c r="Y29" s="19">
        <f t="shared" si="7"/>
        <v>0</v>
      </c>
      <c r="Z29" s="24">
        <v>25</v>
      </c>
      <c r="AA29" s="19">
        <f t="shared" si="8"/>
        <v>86.206896551724128</v>
      </c>
      <c r="AB29" s="24">
        <v>0</v>
      </c>
      <c r="AC29" s="19">
        <f t="shared" si="9"/>
        <v>0</v>
      </c>
      <c r="AD29" s="24">
        <v>25</v>
      </c>
      <c r="AE29" s="19">
        <f t="shared" si="10"/>
        <v>86.206896551724128</v>
      </c>
      <c r="AF29" s="24">
        <v>0</v>
      </c>
      <c r="AG29" s="19">
        <f t="shared" si="11"/>
        <v>0</v>
      </c>
      <c r="AH29" s="24">
        <v>25</v>
      </c>
      <c r="AI29" s="19">
        <f t="shared" si="12"/>
        <v>86.206896551724128</v>
      </c>
      <c r="AJ29" s="24">
        <v>0</v>
      </c>
      <c r="AK29" s="19">
        <f t="shared" si="13"/>
        <v>0</v>
      </c>
      <c r="AL29" s="24">
        <v>0</v>
      </c>
      <c r="AM29" s="24">
        <v>2</v>
      </c>
      <c r="AN29" s="24">
        <v>1</v>
      </c>
      <c r="AO29" s="24"/>
      <c r="AP29" s="24"/>
      <c r="AQ29" s="24"/>
      <c r="AR29" s="24">
        <v>1</v>
      </c>
      <c r="AS29" s="24"/>
      <c r="AT29" s="24"/>
      <c r="AU29" s="24"/>
      <c r="AV29" s="24"/>
      <c r="AW29" s="24"/>
      <c r="AX29" s="24"/>
      <c r="AY29" s="24">
        <v>3</v>
      </c>
      <c r="AZ29" s="24">
        <v>27</v>
      </c>
      <c r="BA29" s="24">
        <v>1</v>
      </c>
      <c r="BB29" s="28">
        <f t="shared" si="14"/>
        <v>3.7037037037037033</v>
      </c>
      <c r="BC29" s="24">
        <v>0</v>
      </c>
      <c r="BD29" s="28">
        <f t="shared" si="15"/>
        <v>0</v>
      </c>
      <c r="BE29" s="22">
        <v>0</v>
      </c>
      <c r="BF29" s="29">
        <f t="shared" si="16"/>
        <v>0</v>
      </c>
      <c r="BG29" s="24">
        <v>16</v>
      </c>
      <c r="BH29" s="29">
        <f t="shared" si="17"/>
        <v>59.259259259259252</v>
      </c>
      <c r="BI29" s="30">
        <f t="shared" si="18"/>
        <v>17</v>
      </c>
      <c r="BJ29" s="29">
        <f t="shared" si="19"/>
        <v>62.962962962962962</v>
      </c>
      <c r="BK29" s="24">
        <v>10</v>
      </c>
      <c r="BL29" s="19">
        <f t="shared" si="20"/>
        <v>37.037037037037038</v>
      </c>
      <c r="BM29" s="24">
        <v>0</v>
      </c>
      <c r="BN29" s="19">
        <f t="shared" si="21"/>
        <v>0</v>
      </c>
      <c r="BO29" s="24">
        <v>0</v>
      </c>
      <c r="BP29" s="19">
        <f t="shared" si="22"/>
        <v>0</v>
      </c>
      <c r="BQ29" s="24">
        <v>0</v>
      </c>
      <c r="BR29" s="19">
        <f t="shared" si="23"/>
        <v>0</v>
      </c>
      <c r="BS29" s="24">
        <v>0</v>
      </c>
      <c r="BT29" s="19">
        <f t="shared" si="24"/>
        <v>0</v>
      </c>
      <c r="BU29" s="24">
        <v>0</v>
      </c>
      <c r="BV29" s="19">
        <f t="shared" si="25"/>
        <v>0</v>
      </c>
      <c r="BW29" s="4" t="s">
        <v>61</v>
      </c>
      <c r="BX29" s="31">
        <f>SUM(AL33:AY33)+AB33+AF33+AJ33</f>
        <v>13</v>
      </c>
      <c r="BY29" s="4"/>
    </row>
    <row r="30" spans="1:77" ht="14.25" customHeight="1">
      <c r="A30" s="174"/>
      <c r="B30" s="174"/>
      <c r="C30" s="32" t="s">
        <v>81</v>
      </c>
      <c r="D30" s="24">
        <v>18</v>
      </c>
      <c r="E30" s="27">
        <v>26</v>
      </c>
      <c r="F30" s="24">
        <v>18</v>
      </c>
      <c r="G30" s="19">
        <f t="shared" si="0"/>
        <v>100</v>
      </c>
      <c r="H30" s="24">
        <v>2</v>
      </c>
      <c r="I30" s="21">
        <f t="shared" si="26"/>
        <v>11.111111111111111</v>
      </c>
      <c r="J30" s="24">
        <v>0</v>
      </c>
      <c r="K30" s="23">
        <f t="shared" si="1"/>
        <v>0</v>
      </c>
      <c r="L30" s="24">
        <v>2</v>
      </c>
      <c r="M30" s="24">
        <v>0</v>
      </c>
      <c r="N30" s="24">
        <v>18</v>
      </c>
      <c r="O30" s="19">
        <f t="shared" si="2"/>
        <v>100</v>
      </c>
      <c r="P30" s="24">
        <v>1</v>
      </c>
      <c r="Q30" s="19">
        <f t="shared" si="3"/>
        <v>5.5555555555555554</v>
      </c>
      <c r="R30" s="24">
        <v>10</v>
      </c>
      <c r="S30" s="19">
        <f t="shared" si="4"/>
        <v>55.555555555555557</v>
      </c>
      <c r="T30" s="24">
        <v>0</v>
      </c>
      <c r="U30" s="19">
        <f t="shared" si="5"/>
        <v>0</v>
      </c>
      <c r="V30" s="24">
        <v>10</v>
      </c>
      <c r="W30" s="19">
        <f t="shared" si="6"/>
        <v>55.555555555555557</v>
      </c>
      <c r="X30" s="24">
        <v>0</v>
      </c>
      <c r="Y30" s="19">
        <f t="shared" si="7"/>
        <v>0</v>
      </c>
      <c r="Z30" s="24">
        <v>10</v>
      </c>
      <c r="AA30" s="19">
        <f t="shared" si="8"/>
        <v>55.555555555555557</v>
      </c>
      <c r="AB30" s="24">
        <v>0</v>
      </c>
      <c r="AC30" s="19">
        <f t="shared" si="9"/>
        <v>0</v>
      </c>
      <c r="AD30" s="24">
        <v>10</v>
      </c>
      <c r="AE30" s="19">
        <f t="shared" si="10"/>
        <v>55.555555555555557</v>
      </c>
      <c r="AF30" s="24">
        <v>0</v>
      </c>
      <c r="AG30" s="19">
        <f t="shared" si="11"/>
        <v>0</v>
      </c>
      <c r="AH30" s="24">
        <v>10</v>
      </c>
      <c r="AI30" s="19">
        <f t="shared" si="12"/>
        <v>55.555555555555557</v>
      </c>
      <c r="AJ30" s="24">
        <v>0</v>
      </c>
      <c r="AK30" s="19">
        <f t="shared" si="13"/>
        <v>0</v>
      </c>
      <c r="AL30" s="24">
        <v>0</v>
      </c>
      <c r="AM30" s="24">
        <v>1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12</v>
      </c>
      <c r="BA30" s="24">
        <v>6</v>
      </c>
      <c r="BB30" s="28">
        <f t="shared" si="14"/>
        <v>50</v>
      </c>
      <c r="BC30" s="24">
        <v>0</v>
      </c>
      <c r="BD30" s="28">
        <f t="shared" si="15"/>
        <v>0</v>
      </c>
      <c r="BE30" s="22">
        <v>0</v>
      </c>
      <c r="BF30" s="29">
        <f t="shared" si="16"/>
        <v>0</v>
      </c>
      <c r="BG30" s="24">
        <v>0</v>
      </c>
      <c r="BH30" s="29">
        <f t="shared" si="17"/>
        <v>0</v>
      </c>
      <c r="BI30" s="30">
        <f t="shared" si="18"/>
        <v>6</v>
      </c>
      <c r="BJ30" s="29">
        <f t="shared" si="19"/>
        <v>50</v>
      </c>
      <c r="BK30" s="24">
        <v>6</v>
      </c>
      <c r="BL30" s="19">
        <f t="shared" si="20"/>
        <v>50</v>
      </c>
      <c r="BM30" s="24">
        <v>0</v>
      </c>
      <c r="BN30" s="19">
        <f t="shared" si="21"/>
        <v>0</v>
      </c>
      <c r="BO30" s="24">
        <v>0</v>
      </c>
      <c r="BP30" s="19">
        <f t="shared" si="22"/>
        <v>0</v>
      </c>
      <c r="BQ30" s="24">
        <v>0</v>
      </c>
      <c r="BR30" s="19">
        <f t="shared" si="23"/>
        <v>0</v>
      </c>
      <c r="BS30" s="24">
        <v>0</v>
      </c>
      <c r="BT30" s="19">
        <f t="shared" si="24"/>
        <v>0</v>
      </c>
      <c r="BU30" s="24">
        <v>0</v>
      </c>
      <c r="BV30" s="19">
        <f t="shared" si="25"/>
        <v>0</v>
      </c>
      <c r="BW30" s="4" t="s">
        <v>63</v>
      </c>
      <c r="BX30" s="31">
        <f>BI33+BK33+BM33+BO33+BQ33+BS33</f>
        <v>99</v>
      </c>
      <c r="BY30" s="4"/>
    </row>
    <row r="31" spans="1:77" ht="14.25" customHeight="1">
      <c r="A31" s="174"/>
      <c r="B31" s="174"/>
      <c r="C31" s="32" t="s">
        <v>82</v>
      </c>
      <c r="D31" s="24">
        <v>17</v>
      </c>
      <c r="E31" s="27">
        <v>16</v>
      </c>
      <c r="F31" s="24">
        <v>11</v>
      </c>
      <c r="G31" s="19">
        <f t="shared" si="0"/>
        <v>64.705882352941174</v>
      </c>
      <c r="H31" s="24">
        <v>0</v>
      </c>
      <c r="I31" s="21">
        <f t="shared" si="26"/>
        <v>0</v>
      </c>
      <c r="J31" s="24">
        <v>0</v>
      </c>
      <c r="K31" s="23">
        <f t="shared" si="1"/>
        <v>0</v>
      </c>
      <c r="L31" s="24">
        <v>0</v>
      </c>
      <c r="M31" s="24">
        <v>0</v>
      </c>
      <c r="N31" s="24">
        <v>17</v>
      </c>
      <c r="O31" s="19">
        <f t="shared" si="2"/>
        <v>100</v>
      </c>
      <c r="P31" s="24">
        <v>0</v>
      </c>
      <c r="Q31" s="19">
        <f t="shared" si="3"/>
        <v>0</v>
      </c>
      <c r="R31" s="24">
        <v>9</v>
      </c>
      <c r="S31" s="19">
        <f t="shared" si="4"/>
        <v>52.941176470588239</v>
      </c>
      <c r="T31" s="24">
        <v>1</v>
      </c>
      <c r="U31" s="19">
        <f t="shared" si="5"/>
        <v>11.111111111111111</v>
      </c>
      <c r="V31" s="24">
        <v>9</v>
      </c>
      <c r="W31" s="19">
        <f t="shared" si="6"/>
        <v>52.941176470588239</v>
      </c>
      <c r="X31" s="24">
        <v>0</v>
      </c>
      <c r="Y31" s="19">
        <f t="shared" si="7"/>
        <v>0</v>
      </c>
      <c r="Z31" s="24">
        <v>9</v>
      </c>
      <c r="AA31" s="19">
        <f t="shared" si="8"/>
        <v>52.941176470588239</v>
      </c>
      <c r="AB31" s="24">
        <v>0</v>
      </c>
      <c r="AC31" s="19">
        <f t="shared" si="9"/>
        <v>0</v>
      </c>
      <c r="AD31" s="24">
        <v>9</v>
      </c>
      <c r="AE31" s="19">
        <f t="shared" si="10"/>
        <v>52.941176470588239</v>
      </c>
      <c r="AF31" s="24">
        <v>0</v>
      </c>
      <c r="AG31" s="19">
        <f t="shared" si="11"/>
        <v>0</v>
      </c>
      <c r="AH31" s="24">
        <v>9</v>
      </c>
      <c r="AI31" s="19">
        <f t="shared" si="12"/>
        <v>52.941176470588239</v>
      </c>
      <c r="AJ31" s="24">
        <v>0</v>
      </c>
      <c r="AK31" s="19">
        <f t="shared" si="13"/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1</v>
      </c>
      <c r="AZ31" s="24">
        <v>15</v>
      </c>
      <c r="BA31" s="24">
        <v>5</v>
      </c>
      <c r="BB31" s="28">
        <f t="shared" si="14"/>
        <v>33.333333333333329</v>
      </c>
      <c r="BC31" s="24">
        <v>0</v>
      </c>
      <c r="BD31" s="28">
        <f t="shared" si="15"/>
        <v>0</v>
      </c>
      <c r="BE31" s="22">
        <v>0</v>
      </c>
      <c r="BF31" s="29">
        <f t="shared" si="16"/>
        <v>0</v>
      </c>
      <c r="BG31" s="24">
        <v>4</v>
      </c>
      <c r="BH31" s="29">
        <f t="shared" si="17"/>
        <v>26.666666666666668</v>
      </c>
      <c r="BI31" s="30">
        <f t="shared" si="18"/>
        <v>9</v>
      </c>
      <c r="BJ31" s="29">
        <f t="shared" si="19"/>
        <v>60</v>
      </c>
      <c r="BK31" s="24">
        <v>6</v>
      </c>
      <c r="BL31" s="19">
        <f t="shared" si="20"/>
        <v>40</v>
      </c>
      <c r="BM31" s="24">
        <v>0</v>
      </c>
      <c r="BN31" s="19">
        <f t="shared" si="21"/>
        <v>0</v>
      </c>
      <c r="BO31" s="24">
        <v>0</v>
      </c>
      <c r="BP31" s="19">
        <f t="shared" si="22"/>
        <v>0</v>
      </c>
      <c r="BQ31" s="24">
        <v>0</v>
      </c>
      <c r="BR31" s="19">
        <f t="shared" si="23"/>
        <v>0</v>
      </c>
      <c r="BS31" s="24">
        <v>0</v>
      </c>
      <c r="BT31" s="19">
        <f t="shared" si="24"/>
        <v>0</v>
      </c>
      <c r="BU31" s="24">
        <v>0</v>
      </c>
      <c r="BV31" s="19">
        <f t="shared" si="25"/>
        <v>0</v>
      </c>
      <c r="BW31" s="4" t="s">
        <v>65</v>
      </c>
      <c r="BX31" s="31">
        <f>BI33+BK33+BM33+BO33+BQ33+BS33+BU33</f>
        <v>99</v>
      </c>
      <c r="BY31" s="4"/>
    </row>
    <row r="32" spans="1:77" ht="14.25" customHeight="1">
      <c r="A32" s="175"/>
      <c r="B32" s="175"/>
      <c r="C32" s="32" t="s">
        <v>83</v>
      </c>
      <c r="D32" s="24">
        <v>34</v>
      </c>
      <c r="E32" s="27">
        <v>23</v>
      </c>
      <c r="F32" s="24">
        <v>15</v>
      </c>
      <c r="G32" s="19"/>
      <c r="H32" s="24">
        <v>4</v>
      </c>
      <c r="I32" s="21">
        <f t="shared" si="26"/>
        <v>26.666666666666668</v>
      </c>
      <c r="J32" s="24">
        <v>0</v>
      </c>
      <c r="K32" s="23">
        <f t="shared" si="1"/>
        <v>0</v>
      </c>
      <c r="L32" s="24">
        <v>1</v>
      </c>
      <c r="M32" s="24">
        <v>0</v>
      </c>
      <c r="N32" s="24">
        <v>34</v>
      </c>
      <c r="O32" s="19">
        <f t="shared" si="2"/>
        <v>100</v>
      </c>
      <c r="P32" s="24">
        <v>2</v>
      </c>
      <c r="Q32" s="19">
        <f t="shared" si="3"/>
        <v>5.8823529411764701</v>
      </c>
      <c r="R32" s="24">
        <v>15</v>
      </c>
      <c r="S32" s="19">
        <f t="shared" si="4"/>
        <v>44.117647058823529</v>
      </c>
      <c r="T32" s="24">
        <v>0</v>
      </c>
      <c r="U32" s="19">
        <f t="shared" si="5"/>
        <v>0</v>
      </c>
      <c r="V32" s="24">
        <v>10</v>
      </c>
      <c r="W32" s="19">
        <f t="shared" si="6"/>
        <v>29.411764705882355</v>
      </c>
      <c r="X32" s="24">
        <v>0</v>
      </c>
      <c r="Y32" s="19">
        <f t="shared" si="7"/>
        <v>0</v>
      </c>
      <c r="Z32" s="24">
        <v>15</v>
      </c>
      <c r="AA32" s="19">
        <f t="shared" si="8"/>
        <v>44.117647058823529</v>
      </c>
      <c r="AB32" s="24">
        <v>0</v>
      </c>
      <c r="AC32" s="19">
        <f t="shared" si="9"/>
        <v>0</v>
      </c>
      <c r="AD32" s="24">
        <v>15</v>
      </c>
      <c r="AE32" s="19">
        <f t="shared" si="10"/>
        <v>44.117647058823529</v>
      </c>
      <c r="AF32" s="24">
        <v>0</v>
      </c>
      <c r="AG32" s="19">
        <f t="shared" si="11"/>
        <v>0</v>
      </c>
      <c r="AH32" s="24">
        <v>15</v>
      </c>
      <c r="AI32" s="19">
        <f t="shared" si="12"/>
        <v>44.117647058823529</v>
      </c>
      <c r="AJ32" s="24">
        <v>0</v>
      </c>
      <c r="AK32" s="19">
        <f t="shared" si="13"/>
        <v>0</v>
      </c>
      <c r="AL32" s="24">
        <v>0</v>
      </c>
      <c r="AM32" s="24">
        <v>2</v>
      </c>
      <c r="AN32" s="24">
        <v>0</v>
      </c>
      <c r="AO32" s="24">
        <v>0</v>
      </c>
      <c r="AP32" s="24">
        <v>0</v>
      </c>
      <c r="AQ32" s="24">
        <v>0</v>
      </c>
      <c r="AR32" s="24">
        <v>2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45</v>
      </c>
      <c r="BA32" s="24">
        <v>4</v>
      </c>
      <c r="BB32" s="28">
        <f t="shared" si="14"/>
        <v>8.8888888888888893</v>
      </c>
      <c r="BC32" s="24">
        <v>0</v>
      </c>
      <c r="BD32" s="28">
        <f t="shared" si="15"/>
        <v>0</v>
      </c>
      <c r="BE32" s="22">
        <v>0</v>
      </c>
      <c r="BF32" s="29">
        <f t="shared" si="16"/>
        <v>0</v>
      </c>
      <c r="BG32" s="24">
        <v>28</v>
      </c>
      <c r="BH32" s="29">
        <f t="shared" si="17"/>
        <v>62.222222222222221</v>
      </c>
      <c r="BI32" s="30">
        <f t="shared" si="18"/>
        <v>32</v>
      </c>
      <c r="BJ32" s="29">
        <f t="shared" si="19"/>
        <v>71.111111111111114</v>
      </c>
      <c r="BK32" s="24">
        <v>13</v>
      </c>
      <c r="BL32" s="19">
        <f t="shared" si="20"/>
        <v>28.888888888888886</v>
      </c>
      <c r="BM32" s="24">
        <v>0</v>
      </c>
      <c r="BN32" s="19">
        <f t="shared" si="21"/>
        <v>0</v>
      </c>
      <c r="BO32" s="24">
        <v>0</v>
      </c>
      <c r="BP32" s="19">
        <f t="shared" si="22"/>
        <v>0</v>
      </c>
      <c r="BQ32" s="24">
        <v>0</v>
      </c>
      <c r="BR32" s="19">
        <f t="shared" si="23"/>
        <v>0</v>
      </c>
      <c r="BS32" s="24">
        <v>0</v>
      </c>
      <c r="BT32" s="19">
        <f t="shared" si="24"/>
        <v>0</v>
      </c>
      <c r="BU32" s="24"/>
      <c r="BV32" s="19">
        <f t="shared" si="25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98</v>
      </c>
      <c r="E33" s="36">
        <f t="shared" si="39"/>
        <v>104</v>
      </c>
      <c r="F33" s="36">
        <f t="shared" si="39"/>
        <v>69</v>
      </c>
      <c r="G33" s="19">
        <f t="shared" ref="G33:G79" si="40">(F33/D33*100)</f>
        <v>70.408163265306129</v>
      </c>
      <c r="H33" s="36">
        <f>SUM(H29:H32)</f>
        <v>12</v>
      </c>
      <c r="I33" s="21">
        <f t="shared" si="26"/>
        <v>17.391304347826086</v>
      </c>
      <c r="J33" s="36">
        <f>SUM(J29:J32)</f>
        <v>0</v>
      </c>
      <c r="K33" s="23">
        <f t="shared" si="1"/>
        <v>0</v>
      </c>
      <c r="L33" s="36">
        <f t="shared" ref="L33:N33" si="41">SUM(L29:L32)</f>
        <v>5</v>
      </c>
      <c r="M33" s="36">
        <f t="shared" si="41"/>
        <v>0</v>
      </c>
      <c r="N33" s="36">
        <f t="shared" si="41"/>
        <v>98</v>
      </c>
      <c r="O33" s="19">
        <f t="shared" si="2"/>
        <v>100</v>
      </c>
      <c r="P33" s="36">
        <f>SUM(P29:P32)</f>
        <v>6</v>
      </c>
      <c r="Q33" s="19">
        <f t="shared" si="3"/>
        <v>6.1224489795918364</v>
      </c>
      <c r="R33" s="36">
        <f>SUM(R29:R32)</f>
        <v>59</v>
      </c>
      <c r="S33" s="19">
        <f t="shared" si="4"/>
        <v>60.204081632653065</v>
      </c>
      <c r="T33" s="36">
        <f>SUM(T29:T32)</f>
        <v>2</v>
      </c>
      <c r="U33" s="19">
        <f t="shared" si="5"/>
        <v>3.3898305084745761</v>
      </c>
      <c r="V33" s="36">
        <f>SUM(V29:V32)</f>
        <v>54</v>
      </c>
      <c r="W33" s="19">
        <f t="shared" si="6"/>
        <v>55.102040816326522</v>
      </c>
      <c r="X33" s="36">
        <f>SUM(X29:X32)</f>
        <v>0</v>
      </c>
      <c r="Y33" s="19">
        <f t="shared" si="7"/>
        <v>0</v>
      </c>
      <c r="Z33" s="36">
        <f>SUM(Z29:Z32)</f>
        <v>59</v>
      </c>
      <c r="AA33" s="19">
        <f t="shared" si="8"/>
        <v>60.204081632653065</v>
      </c>
      <c r="AB33" s="36">
        <f>SUM(AB29:AB32)</f>
        <v>0</v>
      </c>
      <c r="AC33" s="19">
        <f t="shared" si="9"/>
        <v>0</v>
      </c>
      <c r="AD33" s="36">
        <f>SUM(AD29:AD32)</f>
        <v>59</v>
      </c>
      <c r="AE33" s="19">
        <f t="shared" si="10"/>
        <v>60.204081632653065</v>
      </c>
      <c r="AF33" s="36">
        <f>SUM(AF29:AF32)</f>
        <v>0</v>
      </c>
      <c r="AG33" s="19">
        <f t="shared" si="11"/>
        <v>0</v>
      </c>
      <c r="AH33" s="36">
        <f>SUM(AH29:AH32)</f>
        <v>59</v>
      </c>
      <c r="AI33" s="19">
        <f t="shared" si="12"/>
        <v>60.204081632653065</v>
      </c>
      <c r="AJ33" s="36">
        <f>SUM(AJ29:AJ32)</f>
        <v>0</v>
      </c>
      <c r="AK33" s="19">
        <f t="shared" si="13"/>
        <v>0</v>
      </c>
      <c r="AL33" s="36">
        <f t="shared" ref="AL33:BA33" si="42">SUM(AL29:AL32)</f>
        <v>0</v>
      </c>
      <c r="AM33" s="36">
        <f t="shared" si="42"/>
        <v>5</v>
      </c>
      <c r="AN33" s="36">
        <f t="shared" si="42"/>
        <v>1</v>
      </c>
      <c r="AO33" s="36">
        <f t="shared" si="42"/>
        <v>0</v>
      </c>
      <c r="AP33" s="36">
        <f t="shared" si="42"/>
        <v>0</v>
      </c>
      <c r="AQ33" s="36">
        <f t="shared" si="42"/>
        <v>0</v>
      </c>
      <c r="AR33" s="36">
        <f t="shared" si="42"/>
        <v>3</v>
      </c>
      <c r="AS33" s="36">
        <f t="shared" si="42"/>
        <v>0</v>
      </c>
      <c r="AT33" s="36">
        <f t="shared" si="42"/>
        <v>0</v>
      </c>
      <c r="AU33" s="36">
        <f t="shared" si="42"/>
        <v>0</v>
      </c>
      <c r="AV33" s="36">
        <f t="shared" si="42"/>
        <v>0</v>
      </c>
      <c r="AW33" s="36">
        <f t="shared" si="42"/>
        <v>0</v>
      </c>
      <c r="AX33" s="36">
        <f t="shared" si="42"/>
        <v>0</v>
      </c>
      <c r="AY33" s="36">
        <f t="shared" si="42"/>
        <v>4</v>
      </c>
      <c r="AZ33" s="36">
        <f t="shared" si="42"/>
        <v>99</v>
      </c>
      <c r="BA33" s="36">
        <f t="shared" si="42"/>
        <v>16</v>
      </c>
      <c r="BB33" s="28">
        <f t="shared" si="14"/>
        <v>16.161616161616163</v>
      </c>
      <c r="BC33" s="36">
        <f>SUM(BC29:BC32)</f>
        <v>0</v>
      </c>
      <c r="BD33" s="28">
        <f t="shared" si="15"/>
        <v>0</v>
      </c>
      <c r="BE33" s="36">
        <f>SUM(BE29:BE32)</f>
        <v>0</v>
      </c>
      <c r="BF33" s="29">
        <f t="shared" si="16"/>
        <v>0</v>
      </c>
      <c r="BG33" s="36">
        <f>SUM(BG29:BG32)</f>
        <v>48</v>
      </c>
      <c r="BH33" s="29">
        <f t="shared" si="17"/>
        <v>48.484848484848484</v>
      </c>
      <c r="BI33" s="30">
        <f t="shared" si="18"/>
        <v>64</v>
      </c>
      <c r="BJ33" s="29">
        <f t="shared" si="19"/>
        <v>64.646464646464651</v>
      </c>
      <c r="BK33" s="36">
        <f>SUM(BK29:BK32)</f>
        <v>35</v>
      </c>
      <c r="BL33" s="19">
        <f t="shared" si="20"/>
        <v>35.353535353535356</v>
      </c>
      <c r="BM33" s="36">
        <f>SUM(BM29:BM32)</f>
        <v>0</v>
      </c>
      <c r="BN33" s="19">
        <f t="shared" si="21"/>
        <v>0</v>
      </c>
      <c r="BO33" s="36">
        <f>SUM(BO29:BO32)</f>
        <v>0</v>
      </c>
      <c r="BP33" s="19">
        <f t="shared" si="22"/>
        <v>0</v>
      </c>
      <c r="BQ33" s="36">
        <f>SUM(BQ29:BQ32)</f>
        <v>0</v>
      </c>
      <c r="BR33" s="19">
        <f t="shared" si="23"/>
        <v>0</v>
      </c>
      <c r="BS33" s="36">
        <f>SUM(BS29:BS32)</f>
        <v>0</v>
      </c>
      <c r="BT33" s="19">
        <f t="shared" si="24"/>
        <v>0</v>
      </c>
      <c r="BU33" s="36">
        <f>SUM(BU29:BU32)</f>
        <v>0</v>
      </c>
      <c r="BV33" s="19">
        <f t="shared" si="25"/>
        <v>0</v>
      </c>
      <c r="BW33" s="4"/>
      <c r="BX33" s="4"/>
      <c r="BY33" s="4"/>
    </row>
    <row r="34" spans="1:77" ht="14.25" customHeight="1">
      <c r="A34" s="198">
        <v>6</v>
      </c>
      <c r="B34" s="198" t="s">
        <v>84</v>
      </c>
      <c r="C34" s="32" t="s">
        <v>85</v>
      </c>
      <c r="D34" s="24">
        <v>85</v>
      </c>
      <c r="E34" s="27">
        <v>88</v>
      </c>
      <c r="F34" s="24">
        <v>26</v>
      </c>
      <c r="G34" s="19">
        <f t="shared" si="40"/>
        <v>30.588235294117649</v>
      </c>
      <c r="H34" s="24">
        <v>1</v>
      </c>
      <c r="I34" s="21">
        <f t="shared" si="26"/>
        <v>3.8461538461538463</v>
      </c>
      <c r="J34" s="24"/>
      <c r="K34" s="23">
        <f t="shared" si="1"/>
        <v>0</v>
      </c>
      <c r="L34" s="24">
        <v>3</v>
      </c>
      <c r="M34" s="24"/>
      <c r="N34" s="24">
        <v>26</v>
      </c>
      <c r="O34" s="19">
        <f t="shared" si="2"/>
        <v>30.588235294117649</v>
      </c>
      <c r="P34" s="24">
        <v>2</v>
      </c>
      <c r="Q34" s="19">
        <f t="shared" si="3"/>
        <v>7.6923076923076925</v>
      </c>
      <c r="R34" s="24">
        <v>26</v>
      </c>
      <c r="S34" s="19">
        <f t="shared" si="4"/>
        <v>30.588235294117649</v>
      </c>
      <c r="T34" s="24">
        <v>7</v>
      </c>
      <c r="U34" s="19">
        <f t="shared" si="5"/>
        <v>26.923076923076923</v>
      </c>
      <c r="V34" s="24">
        <v>26</v>
      </c>
      <c r="W34" s="19">
        <f t="shared" si="6"/>
        <v>30.588235294117649</v>
      </c>
      <c r="X34" s="24"/>
      <c r="Y34" s="19">
        <f t="shared" si="7"/>
        <v>0</v>
      </c>
      <c r="Z34" s="24">
        <v>26</v>
      </c>
      <c r="AA34" s="19">
        <f t="shared" si="8"/>
        <v>30.588235294117649</v>
      </c>
      <c r="AB34" s="24"/>
      <c r="AC34" s="19">
        <f t="shared" si="9"/>
        <v>0</v>
      </c>
      <c r="AD34" s="24">
        <v>26</v>
      </c>
      <c r="AE34" s="19">
        <f t="shared" si="10"/>
        <v>30.588235294117649</v>
      </c>
      <c r="AF34" s="24"/>
      <c r="AG34" s="19">
        <f t="shared" si="11"/>
        <v>0</v>
      </c>
      <c r="AH34" s="24">
        <v>26</v>
      </c>
      <c r="AI34" s="19">
        <f t="shared" si="12"/>
        <v>30.588235294117649</v>
      </c>
      <c r="AJ34" s="24"/>
      <c r="AK34" s="19">
        <f t="shared" si="13"/>
        <v>0</v>
      </c>
      <c r="AL34" s="24"/>
      <c r="AM34" s="24">
        <v>4</v>
      </c>
      <c r="AN34" s="24">
        <v>1</v>
      </c>
      <c r="AO34" s="24"/>
      <c r="AP34" s="24"/>
      <c r="AQ34" s="24"/>
      <c r="AR34" s="24">
        <v>10</v>
      </c>
      <c r="AS34" s="24"/>
      <c r="AT34" s="24"/>
      <c r="AU34" s="24"/>
      <c r="AV34" s="24"/>
      <c r="AW34" s="24"/>
      <c r="AX34" s="24">
        <v>1</v>
      </c>
      <c r="AY34" s="24">
        <v>8</v>
      </c>
      <c r="AZ34" s="24">
        <v>88</v>
      </c>
      <c r="BA34" s="24">
        <v>18</v>
      </c>
      <c r="BB34" s="28">
        <f t="shared" si="14"/>
        <v>20.454545454545457</v>
      </c>
      <c r="BC34" s="24"/>
      <c r="BD34" s="28">
        <f t="shared" si="15"/>
        <v>0</v>
      </c>
      <c r="BE34" s="22"/>
      <c r="BF34" s="29">
        <f t="shared" si="16"/>
        <v>0</v>
      </c>
      <c r="BG34" s="24">
        <v>41</v>
      </c>
      <c r="BH34" s="29">
        <f t="shared" si="17"/>
        <v>46.590909090909086</v>
      </c>
      <c r="BI34" s="30">
        <f t="shared" si="18"/>
        <v>59</v>
      </c>
      <c r="BJ34" s="29">
        <f t="shared" si="19"/>
        <v>67.045454545454547</v>
      </c>
      <c r="BK34" s="24">
        <v>29</v>
      </c>
      <c r="BL34" s="19">
        <f t="shared" si="20"/>
        <v>32.954545454545453</v>
      </c>
      <c r="BM34" s="24"/>
      <c r="BN34" s="19">
        <f t="shared" si="21"/>
        <v>0</v>
      </c>
      <c r="BO34" s="24"/>
      <c r="BP34" s="19">
        <f t="shared" si="22"/>
        <v>0</v>
      </c>
      <c r="BQ34" s="24"/>
      <c r="BR34" s="19">
        <f t="shared" si="23"/>
        <v>0</v>
      </c>
      <c r="BS34" s="24"/>
      <c r="BT34" s="19">
        <f t="shared" si="24"/>
        <v>0</v>
      </c>
      <c r="BU34" s="24"/>
      <c r="BV34" s="19">
        <f t="shared" si="25"/>
        <v>0</v>
      </c>
      <c r="BW34" s="4" t="s">
        <v>61</v>
      </c>
      <c r="BX34" s="31">
        <f>SUM(AL36:AY36)+AB36+AF36+AJ36</f>
        <v>30</v>
      </c>
      <c r="BY34" s="4"/>
    </row>
    <row r="35" spans="1:77" ht="14.25" customHeight="1">
      <c r="A35" s="175"/>
      <c r="B35" s="175"/>
      <c r="C35" s="32" t="s">
        <v>86</v>
      </c>
      <c r="D35" s="24">
        <v>22</v>
      </c>
      <c r="E35" s="27">
        <v>10</v>
      </c>
      <c r="F35" s="24">
        <v>6</v>
      </c>
      <c r="G35" s="19">
        <f t="shared" si="40"/>
        <v>27.27272727272727</v>
      </c>
      <c r="H35" s="24">
        <v>1</v>
      </c>
      <c r="I35" s="21">
        <f t="shared" si="26"/>
        <v>16.666666666666664</v>
      </c>
      <c r="J35" s="24"/>
      <c r="K35" s="23">
        <f t="shared" si="1"/>
        <v>0</v>
      </c>
      <c r="L35" s="24">
        <v>0</v>
      </c>
      <c r="M35" s="24"/>
      <c r="N35" s="24">
        <v>12</v>
      </c>
      <c r="O35" s="19">
        <f t="shared" si="2"/>
        <v>54.54545454545454</v>
      </c>
      <c r="P35" s="24">
        <v>3</v>
      </c>
      <c r="Q35" s="19">
        <f t="shared" si="3"/>
        <v>25</v>
      </c>
      <c r="R35" s="24">
        <v>4</v>
      </c>
      <c r="S35" s="19">
        <f t="shared" si="4"/>
        <v>18.181818181818183</v>
      </c>
      <c r="T35" s="24">
        <v>1</v>
      </c>
      <c r="U35" s="19">
        <f t="shared" si="5"/>
        <v>25</v>
      </c>
      <c r="V35" s="24">
        <v>6</v>
      </c>
      <c r="W35" s="19">
        <f t="shared" si="6"/>
        <v>27.27272727272727</v>
      </c>
      <c r="X35" s="24"/>
      <c r="Y35" s="19">
        <f t="shared" si="7"/>
        <v>0</v>
      </c>
      <c r="Z35" s="24">
        <v>6</v>
      </c>
      <c r="AA35" s="19">
        <f t="shared" si="8"/>
        <v>27.27272727272727</v>
      </c>
      <c r="AB35" s="24"/>
      <c r="AC35" s="19">
        <f t="shared" si="9"/>
        <v>0</v>
      </c>
      <c r="AD35" s="24">
        <v>6</v>
      </c>
      <c r="AE35" s="19">
        <f t="shared" si="10"/>
        <v>27.27272727272727</v>
      </c>
      <c r="AF35" s="24"/>
      <c r="AG35" s="19">
        <f t="shared" si="11"/>
        <v>0</v>
      </c>
      <c r="AH35" s="24">
        <v>6</v>
      </c>
      <c r="AI35" s="19">
        <f t="shared" si="12"/>
        <v>27.27272727272727</v>
      </c>
      <c r="AJ35" s="24"/>
      <c r="AK35" s="19">
        <f t="shared" si="13"/>
        <v>0</v>
      </c>
      <c r="AL35" s="24"/>
      <c r="AM35" s="24"/>
      <c r="AN35" s="24"/>
      <c r="AO35" s="24"/>
      <c r="AP35" s="24"/>
      <c r="AQ35" s="24"/>
      <c r="AR35" s="24">
        <v>3</v>
      </c>
      <c r="AS35" s="24"/>
      <c r="AT35" s="24"/>
      <c r="AU35" s="24"/>
      <c r="AV35" s="24"/>
      <c r="AW35" s="24"/>
      <c r="AX35" s="24"/>
      <c r="AY35" s="24">
        <v>3</v>
      </c>
      <c r="AZ35" s="24">
        <v>12</v>
      </c>
      <c r="BA35" s="24">
        <v>3</v>
      </c>
      <c r="BB35" s="28">
        <f t="shared" si="14"/>
        <v>25</v>
      </c>
      <c r="BC35" s="24"/>
      <c r="BD35" s="28">
        <f t="shared" si="15"/>
        <v>0</v>
      </c>
      <c r="BE35" s="22"/>
      <c r="BF35" s="29">
        <f t="shared" si="16"/>
        <v>0</v>
      </c>
      <c r="BG35" s="24">
        <v>2</v>
      </c>
      <c r="BH35" s="29">
        <f t="shared" si="17"/>
        <v>16.666666666666664</v>
      </c>
      <c r="BI35" s="30">
        <f t="shared" si="18"/>
        <v>5</v>
      </c>
      <c r="BJ35" s="29">
        <f t="shared" si="19"/>
        <v>41.666666666666671</v>
      </c>
      <c r="BK35" s="24">
        <v>7</v>
      </c>
      <c r="BL35" s="19">
        <f t="shared" si="20"/>
        <v>58.333333333333336</v>
      </c>
      <c r="BM35" s="24"/>
      <c r="BN35" s="19">
        <f t="shared" si="21"/>
        <v>0</v>
      </c>
      <c r="BO35" s="24"/>
      <c r="BP35" s="19">
        <f t="shared" si="22"/>
        <v>0</v>
      </c>
      <c r="BQ35" s="24"/>
      <c r="BR35" s="19">
        <f t="shared" si="23"/>
        <v>0</v>
      </c>
      <c r="BS35" s="24"/>
      <c r="BT35" s="19">
        <f t="shared" si="24"/>
        <v>0</v>
      </c>
      <c r="BU35" s="24"/>
      <c r="BV35" s="19">
        <f t="shared" si="25"/>
        <v>0</v>
      </c>
      <c r="BW35" s="4" t="s">
        <v>63</v>
      </c>
      <c r="BX35" s="31">
        <f>BI36+BK36+BM36+BO36+BQ36+BS36</f>
        <v>100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3">SUM(D34:D35)</f>
        <v>107</v>
      </c>
      <c r="E36" s="36">
        <f t="shared" si="43"/>
        <v>98</v>
      </c>
      <c r="F36" s="36">
        <f t="shared" si="43"/>
        <v>32</v>
      </c>
      <c r="G36" s="19">
        <f t="shared" si="40"/>
        <v>29.906542056074763</v>
      </c>
      <c r="H36" s="36">
        <f>SUM(H34:H35)</f>
        <v>2</v>
      </c>
      <c r="I36" s="21">
        <f t="shared" si="26"/>
        <v>6.25</v>
      </c>
      <c r="J36" s="36">
        <f>SUM(J34:J35)</f>
        <v>0</v>
      </c>
      <c r="K36" s="23">
        <f t="shared" si="1"/>
        <v>0</v>
      </c>
      <c r="L36" s="36">
        <f t="shared" ref="L36:N36" si="44">SUM(L34:L35)</f>
        <v>3</v>
      </c>
      <c r="M36" s="36">
        <f t="shared" si="44"/>
        <v>0</v>
      </c>
      <c r="N36" s="36">
        <f t="shared" si="44"/>
        <v>38</v>
      </c>
      <c r="O36" s="19">
        <f t="shared" si="2"/>
        <v>35.514018691588781</v>
      </c>
      <c r="P36" s="36">
        <f>SUM(P34:P35)</f>
        <v>5</v>
      </c>
      <c r="Q36" s="19">
        <f t="shared" si="3"/>
        <v>13.157894736842104</v>
      </c>
      <c r="R36" s="36">
        <f>SUM(R34:R35)</f>
        <v>30</v>
      </c>
      <c r="S36" s="19">
        <f t="shared" si="4"/>
        <v>28.037383177570092</v>
      </c>
      <c r="T36" s="36">
        <f>SUM(T34:T35)</f>
        <v>8</v>
      </c>
      <c r="U36" s="19">
        <f t="shared" si="5"/>
        <v>26.666666666666668</v>
      </c>
      <c r="V36" s="36">
        <f>SUM(V34:V35)</f>
        <v>32</v>
      </c>
      <c r="W36" s="19">
        <f t="shared" si="6"/>
        <v>29.906542056074763</v>
      </c>
      <c r="X36" s="36">
        <f>SUM(X34:X35)</f>
        <v>0</v>
      </c>
      <c r="Y36" s="19">
        <f t="shared" si="7"/>
        <v>0</v>
      </c>
      <c r="Z36" s="36">
        <f>SUM(Z34:Z35)</f>
        <v>32</v>
      </c>
      <c r="AA36" s="19">
        <f t="shared" si="8"/>
        <v>29.906542056074763</v>
      </c>
      <c r="AB36" s="36">
        <f>SUM(AB34:AB35)</f>
        <v>0</v>
      </c>
      <c r="AC36" s="19">
        <f t="shared" si="9"/>
        <v>0</v>
      </c>
      <c r="AD36" s="36">
        <f>SUM(AD34:AD35)</f>
        <v>32</v>
      </c>
      <c r="AE36" s="19">
        <f t="shared" si="10"/>
        <v>29.906542056074763</v>
      </c>
      <c r="AF36" s="36">
        <f>SUM(AF34:AF35)</f>
        <v>0</v>
      </c>
      <c r="AG36" s="19">
        <f t="shared" si="11"/>
        <v>0</v>
      </c>
      <c r="AH36" s="36">
        <f>SUM(AH34:AH35)</f>
        <v>32</v>
      </c>
      <c r="AI36" s="19">
        <f t="shared" si="12"/>
        <v>29.906542056074763</v>
      </c>
      <c r="AJ36" s="36">
        <f>SUM(AJ34:AJ35)</f>
        <v>0</v>
      </c>
      <c r="AK36" s="19">
        <f t="shared" si="13"/>
        <v>0</v>
      </c>
      <c r="AL36" s="36">
        <f t="shared" ref="AL36:BA36" si="45">SUM(AL34:AL35)</f>
        <v>0</v>
      </c>
      <c r="AM36" s="36">
        <f t="shared" si="45"/>
        <v>4</v>
      </c>
      <c r="AN36" s="36">
        <f t="shared" si="45"/>
        <v>1</v>
      </c>
      <c r="AO36" s="36">
        <f t="shared" si="45"/>
        <v>0</v>
      </c>
      <c r="AP36" s="36">
        <f t="shared" si="45"/>
        <v>0</v>
      </c>
      <c r="AQ36" s="36">
        <f t="shared" si="45"/>
        <v>0</v>
      </c>
      <c r="AR36" s="36">
        <f t="shared" si="45"/>
        <v>13</v>
      </c>
      <c r="AS36" s="36">
        <f t="shared" si="45"/>
        <v>0</v>
      </c>
      <c r="AT36" s="36">
        <f t="shared" si="45"/>
        <v>0</v>
      </c>
      <c r="AU36" s="36">
        <f t="shared" si="45"/>
        <v>0</v>
      </c>
      <c r="AV36" s="36">
        <f t="shared" si="45"/>
        <v>0</v>
      </c>
      <c r="AW36" s="36">
        <f t="shared" si="45"/>
        <v>0</v>
      </c>
      <c r="AX36" s="36">
        <f t="shared" si="45"/>
        <v>1</v>
      </c>
      <c r="AY36" s="36">
        <f t="shared" si="45"/>
        <v>11</v>
      </c>
      <c r="AZ36" s="36">
        <f t="shared" si="45"/>
        <v>100</v>
      </c>
      <c r="BA36" s="36">
        <f t="shared" si="45"/>
        <v>21</v>
      </c>
      <c r="BB36" s="28">
        <f t="shared" si="14"/>
        <v>21</v>
      </c>
      <c r="BC36" s="36">
        <f>SUM(BC34:BC35)</f>
        <v>0</v>
      </c>
      <c r="BD36" s="28">
        <f t="shared" si="15"/>
        <v>0</v>
      </c>
      <c r="BE36" s="36">
        <f>SUM(BE34:BE35)</f>
        <v>0</v>
      </c>
      <c r="BF36" s="29">
        <f t="shared" si="16"/>
        <v>0</v>
      </c>
      <c r="BG36" s="36">
        <f>SUM(BG34:BG35)</f>
        <v>43</v>
      </c>
      <c r="BH36" s="29">
        <f t="shared" si="17"/>
        <v>43</v>
      </c>
      <c r="BI36" s="30">
        <f t="shared" si="18"/>
        <v>64</v>
      </c>
      <c r="BJ36" s="29">
        <f t="shared" si="19"/>
        <v>64</v>
      </c>
      <c r="BK36" s="36">
        <f>SUM(BK34:BK35)</f>
        <v>36</v>
      </c>
      <c r="BL36" s="19">
        <f t="shared" si="20"/>
        <v>36</v>
      </c>
      <c r="BM36" s="36">
        <f>SUM(BM34:BM35)</f>
        <v>0</v>
      </c>
      <c r="BN36" s="19">
        <f t="shared" si="21"/>
        <v>0</v>
      </c>
      <c r="BO36" s="36">
        <f>SUM(BO34:BO35)</f>
        <v>0</v>
      </c>
      <c r="BP36" s="19">
        <f t="shared" si="22"/>
        <v>0</v>
      </c>
      <c r="BQ36" s="36">
        <f>SUM(BQ34:BQ35)</f>
        <v>0</v>
      </c>
      <c r="BR36" s="19">
        <f t="shared" si="23"/>
        <v>0</v>
      </c>
      <c r="BS36" s="36">
        <f>SUM(BS34:BS35)</f>
        <v>0</v>
      </c>
      <c r="BT36" s="19">
        <f t="shared" si="24"/>
        <v>0</v>
      </c>
      <c r="BU36" s="36">
        <f>SUM(BU34:BU35)</f>
        <v>0</v>
      </c>
      <c r="BV36" s="19">
        <f t="shared" si="25"/>
        <v>0</v>
      </c>
      <c r="BW36" s="4" t="s">
        <v>65</v>
      </c>
      <c r="BX36" s="31">
        <f>BI36+BK36+BM36+BO36+BQ36+BS36+BU36</f>
        <v>100</v>
      </c>
      <c r="BY36" s="4"/>
    </row>
    <row r="37" spans="1:77" ht="14.25" customHeight="1">
      <c r="A37" s="198">
        <v>7</v>
      </c>
      <c r="B37" s="199" t="s">
        <v>87</v>
      </c>
      <c r="C37" s="32" t="s">
        <v>88</v>
      </c>
      <c r="D37" s="24">
        <v>18</v>
      </c>
      <c r="E37" s="27">
        <v>9</v>
      </c>
      <c r="F37" s="24">
        <v>5</v>
      </c>
      <c r="G37" s="19">
        <f t="shared" si="40"/>
        <v>27.777777777777779</v>
      </c>
      <c r="H37" s="24">
        <v>2</v>
      </c>
      <c r="I37" s="21">
        <f t="shared" si="26"/>
        <v>40</v>
      </c>
      <c r="J37" s="24">
        <v>0</v>
      </c>
      <c r="K37" s="23">
        <f t="shared" si="1"/>
        <v>0</v>
      </c>
      <c r="L37" s="24">
        <v>0</v>
      </c>
      <c r="M37" s="24"/>
      <c r="N37" s="24">
        <v>18</v>
      </c>
      <c r="O37" s="19">
        <f t="shared" si="2"/>
        <v>100</v>
      </c>
      <c r="P37" s="24">
        <v>1</v>
      </c>
      <c r="Q37" s="19">
        <f t="shared" si="3"/>
        <v>5.5555555555555554</v>
      </c>
      <c r="R37" s="24">
        <v>5</v>
      </c>
      <c r="S37" s="19">
        <f t="shared" si="4"/>
        <v>27.777777777777779</v>
      </c>
      <c r="T37" s="24">
        <v>0</v>
      </c>
      <c r="U37" s="19">
        <f t="shared" si="5"/>
        <v>0</v>
      </c>
      <c r="V37" s="24">
        <v>5</v>
      </c>
      <c r="W37" s="19">
        <f t="shared" si="6"/>
        <v>27.777777777777779</v>
      </c>
      <c r="X37" s="24">
        <v>0</v>
      </c>
      <c r="Y37" s="19">
        <f t="shared" si="7"/>
        <v>0</v>
      </c>
      <c r="Z37" s="24">
        <v>5</v>
      </c>
      <c r="AA37" s="19">
        <f t="shared" si="8"/>
        <v>27.777777777777779</v>
      </c>
      <c r="AB37" s="24">
        <v>0</v>
      </c>
      <c r="AC37" s="19">
        <f t="shared" si="9"/>
        <v>0</v>
      </c>
      <c r="AD37" s="24">
        <v>5</v>
      </c>
      <c r="AE37" s="19">
        <f t="shared" si="10"/>
        <v>27.777777777777779</v>
      </c>
      <c r="AF37" s="24">
        <v>0</v>
      </c>
      <c r="AG37" s="19">
        <f t="shared" si="11"/>
        <v>0</v>
      </c>
      <c r="AH37" s="24">
        <v>5</v>
      </c>
      <c r="AI37" s="19">
        <f t="shared" si="12"/>
        <v>27.777777777777779</v>
      </c>
      <c r="AJ37" s="24">
        <v>0</v>
      </c>
      <c r="AK37" s="19">
        <f t="shared" si="13"/>
        <v>0</v>
      </c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>
        <v>5</v>
      </c>
      <c r="AZ37" s="24">
        <v>17</v>
      </c>
      <c r="BA37" s="24">
        <v>5</v>
      </c>
      <c r="BB37" s="28">
        <f t="shared" si="14"/>
        <v>29.411764705882355</v>
      </c>
      <c r="BC37" s="24"/>
      <c r="BD37" s="28">
        <f t="shared" si="15"/>
        <v>0</v>
      </c>
      <c r="BE37" s="22"/>
      <c r="BF37" s="29">
        <f t="shared" si="16"/>
        <v>0</v>
      </c>
      <c r="BG37" s="24">
        <v>8</v>
      </c>
      <c r="BH37" s="29">
        <f t="shared" si="17"/>
        <v>47.058823529411761</v>
      </c>
      <c r="BI37" s="30">
        <f t="shared" si="18"/>
        <v>13</v>
      </c>
      <c r="BJ37" s="29">
        <f t="shared" si="19"/>
        <v>76.470588235294116</v>
      </c>
      <c r="BK37" s="24">
        <v>4</v>
      </c>
      <c r="BL37" s="19">
        <f t="shared" si="20"/>
        <v>23.52941176470588</v>
      </c>
      <c r="BM37" s="24"/>
      <c r="BN37" s="19">
        <f t="shared" si="21"/>
        <v>0</v>
      </c>
      <c r="BO37" s="24"/>
      <c r="BP37" s="19">
        <f t="shared" si="22"/>
        <v>0</v>
      </c>
      <c r="BQ37" s="24"/>
      <c r="BR37" s="19">
        <f t="shared" si="23"/>
        <v>0</v>
      </c>
      <c r="BS37" s="24"/>
      <c r="BT37" s="19">
        <f t="shared" si="24"/>
        <v>0</v>
      </c>
      <c r="BU37" s="24"/>
      <c r="BV37" s="19">
        <f t="shared" si="25"/>
        <v>0</v>
      </c>
      <c r="BW37" s="4" t="s">
        <v>61</v>
      </c>
      <c r="BX37" s="31">
        <f>SUM(AL41:AY41)+AB41+AF41+AJ41</f>
        <v>12</v>
      </c>
      <c r="BY37" s="4"/>
    </row>
    <row r="38" spans="1:77" ht="14.25" customHeight="1">
      <c r="A38" s="174"/>
      <c r="B38" s="174"/>
      <c r="C38" s="32" t="s">
        <v>89</v>
      </c>
      <c r="D38" s="24">
        <v>43</v>
      </c>
      <c r="E38" s="27">
        <v>23</v>
      </c>
      <c r="F38" s="24">
        <v>39</v>
      </c>
      <c r="G38" s="19">
        <f t="shared" si="40"/>
        <v>90.697674418604649</v>
      </c>
      <c r="H38" s="24">
        <v>14</v>
      </c>
      <c r="I38" s="21">
        <f t="shared" si="26"/>
        <v>35.897435897435898</v>
      </c>
      <c r="J38" s="24"/>
      <c r="K38" s="23">
        <f t="shared" si="1"/>
        <v>0</v>
      </c>
      <c r="L38" s="24">
        <v>1</v>
      </c>
      <c r="M38" s="24"/>
      <c r="N38" s="24">
        <v>42</v>
      </c>
      <c r="O38" s="19">
        <f t="shared" si="2"/>
        <v>97.674418604651152</v>
      </c>
      <c r="P38" s="24">
        <v>4</v>
      </c>
      <c r="Q38" s="19">
        <f t="shared" si="3"/>
        <v>9.5238095238095237</v>
      </c>
      <c r="R38" s="24">
        <v>38</v>
      </c>
      <c r="S38" s="19">
        <f t="shared" si="4"/>
        <v>88.372093023255815</v>
      </c>
      <c r="T38" s="24">
        <v>6</v>
      </c>
      <c r="U38" s="19">
        <f t="shared" si="5"/>
        <v>15.789473684210526</v>
      </c>
      <c r="V38" s="24">
        <v>37</v>
      </c>
      <c r="W38" s="19">
        <f t="shared" si="6"/>
        <v>86.04651162790698</v>
      </c>
      <c r="X38" s="24">
        <v>4</v>
      </c>
      <c r="Y38" s="19">
        <f t="shared" si="7"/>
        <v>10.810810810810811</v>
      </c>
      <c r="Z38" s="24">
        <v>38</v>
      </c>
      <c r="AA38" s="19">
        <f t="shared" si="8"/>
        <v>88.372093023255815</v>
      </c>
      <c r="AB38" s="24"/>
      <c r="AC38" s="19">
        <f t="shared" si="9"/>
        <v>0</v>
      </c>
      <c r="AD38" s="24">
        <v>38</v>
      </c>
      <c r="AE38" s="19">
        <f t="shared" si="10"/>
        <v>88.372093023255815</v>
      </c>
      <c r="AF38" s="24"/>
      <c r="AG38" s="19">
        <f t="shared" si="11"/>
        <v>0</v>
      </c>
      <c r="AH38" s="24">
        <v>38</v>
      </c>
      <c r="AI38" s="19">
        <f t="shared" si="12"/>
        <v>88.372093023255815</v>
      </c>
      <c r="AJ38" s="24"/>
      <c r="AK38" s="19">
        <f t="shared" si="13"/>
        <v>0</v>
      </c>
      <c r="AL38" s="24"/>
      <c r="AM38" s="24">
        <v>2</v>
      </c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>
        <v>3</v>
      </c>
      <c r="AZ38" s="24">
        <v>21</v>
      </c>
      <c r="BA38" s="24">
        <v>3</v>
      </c>
      <c r="BB38" s="28">
        <f t="shared" si="14"/>
        <v>14.285714285714285</v>
      </c>
      <c r="BC38" s="24"/>
      <c r="BD38" s="28">
        <f t="shared" si="15"/>
        <v>0</v>
      </c>
      <c r="BE38" s="22"/>
      <c r="BF38" s="29">
        <f t="shared" si="16"/>
        <v>0</v>
      </c>
      <c r="BG38" s="24">
        <v>11</v>
      </c>
      <c r="BH38" s="29">
        <f t="shared" si="17"/>
        <v>52.380952380952387</v>
      </c>
      <c r="BI38" s="30">
        <f t="shared" si="18"/>
        <v>14</v>
      </c>
      <c r="BJ38" s="29">
        <f t="shared" si="19"/>
        <v>66.666666666666657</v>
      </c>
      <c r="BK38" s="24">
        <v>7</v>
      </c>
      <c r="BL38" s="19">
        <f t="shared" si="20"/>
        <v>33.333333333333329</v>
      </c>
      <c r="BM38" s="24"/>
      <c r="BN38" s="19">
        <f t="shared" si="21"/>
        <v>0</v>
      </c>
      <c r="BO38" s="24"/>
      <c r="BP38" s="19">
        <f t="shared" si="22"/>
        <v>0</v>
      </c>
      <c r="BQ38" s="24"/>
      <c r="BR38" s="19">
        <f t="shared" si="23"/>
        <v>0</v>
      </c>
      <c r="BS38" s="24"/>
      <c r="BT38" s="19">
        <f t="shared" si="24"/>
        <v>0</v>
      </c>
      <c r="BU38" s="24"/>
      <c r="BV38" s="19">
        <f t="shared" si="25"/>
        <v>0</v>
      </c>
      <c r="BW38" s="4" t="s">
        <v>63</v>
      </c>
      <c r="BX38" s="31">
        <f>BI41+BK41+BM41+BO41+BQ41+BS41</f>
        <v>71</v>
      </c>
      <c r="BY38" s="4"/>
    </row>
    <row r="39" spans="1:77" ht="14.25" customHeight="1">
      <c r="A39" s="174"/>
      <c r="B39" s="174"/>
      <c r="C39" s="32" t="s">
        <v>90</v>
      </c>
      <c r="D39" s="24">
        <v>27</v>
      </c>
      <c r="E39" s="27">
        <v>31</v>
      </c>
      <c r="F39" s="24">
        <v>17</v>
      </c>
      <c r="G39" s="19">
        <f t="shared" si="40"/>
        <v>62.962962962962962</v>
      </c>
      <c r="H39" s="24"/>
      <c r="I39" s="21">
        <f t="shared" si="26"/>
        <v>0</v>
      </c>
      <c r="J39" s="24"/>
      <c r="K39" s="23">
        <f t="shared" si="1"/>
        <v>0</v>
      </c>
      <c r="L39" s="24"/>
      <c r="M39" s="24"/>
      <c r="N39" s="24">
        <v>27</v>
      </c>
      <c r="O39" s="19">
        <f t="shared" si="2"/>
        <v>100</v>
      </c>
      <c r="P39" s="24"/>
      <c r="Q39" s="19">
        <f t="shared" si="3"/>
        <v>0</v>
      </c>
      <c r="R39" s="24">
        <v>17</v>
      </c>
      <c r="S39" s="19">
        <f t="shared" si="4"/>
        <v>62.962962962962962</v>
      </c>
      <c r="T39" s="24"/>
      <c r="U39" s="19">
        <f t="shared" si="5"/>
        <v>0</v>
      </c>
      <c r="V39" s="24">
        <v>17</v>
      </c>
      <c r="W39" s="19">
        <f t="shared" si="6"/>
        <v>62.962962962962962</v>
      </c>
      <c r="X39" s="24"/>
      <c r="Y39" s="19">
        <f t="shared" si="7"/>
        <v>0</v>
      </c>
      <c r="Z39" s="24">
        <v>17</v>
      </c>
      <c r="AA39" s="19">
        <f t="shared" si="8"/>
        <v>62.962962962962962</v>
      </c>
      <c r="AB39" s="24"/>
      <c r="AC39" s="19">
        <f t="shared" si="9"/>
        <v>0</v>
      </c>
      <c r="AD39" s="24">
        <v>17</v>
      </c>
      <c r="AE39" s="19">
        <f t="shared" si="10"/>
        <v>62.962962962962962</v>
      </c>
      <c r="AF39" s="24"/>
      <c r="AG39" s="19">
        <f t="shared" si="11"/>
        <v>0</v>
      </c>
      <c r="AH39" s="24">
        <v>17</v>
      </c>
      <c r="AI39" s="19">
        <f t="shared" si="12"/>
        <v>62.962962962962962</v>
      </c>
      <c r="AJ39" s="24"/>
      <c r="AK39" s="19">
        <f t="shared" si="13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>
        <v>2</v>
      </c>
      <c r="AZ39" s="24">
        <v>22</v>
      </c>
      <c r="BA39" s="24">
        <v>4</v>
      </c>
      <c r="BB39" s="28">
        <f t="shared" si="14"/>
        <v>18.181818181818183</v>
      </c>
      <c r="BC39" s="24"/>
      <c r="BD39" s="28">
        <f t="shared" si="15"/>
        <v>0</v>
      </c>
      <c r="BE39" s="22"/>
      <c r="BF39" s="29">
        <f t="shared" si="16"/>
        <v>0</v>
      </c>
      <c r="BG39" s="24">
        <v>8</v>
      </c>
      <c r="BH39" s="29">
        <f t="shared" si="17"/>
        <v>36.363636363636367</v>
      </c>
      <c r="BI39" s="30">
        <f t="shared" si="18"/>
        <v>12</v>
      </c>
      <c r="BJ39" s="29">
        <f t="shared" si="19"/>
        <v>54.54545454545454</v>
      </c>
      <c r="BK39" s="24">
        <v>10</v>
      </c>
      <c r="BL39" s="19">
        <f t="shared" si="20"/>
        <v>45.454545454545453</v>
      </c>
      <c r="BM39" s="24"/>
      <c r="BN39" s="19">
        <f t="shared" si="21"/>
        <v>0</v>
      </c>
      <c r="BO39" s="24"/>
      <c r="BP39" s="19">
        <f t="shared" si="22"/>
        <v>0</v>
      </c>
      <c r="BQ39" s="24"/>
      <c r="BR39" s="19">
        <f t="shared" si="23"/>
        <v>0</v>
      </c>
      <c r="BS39" s="24"/>
      <c r="BT39" s="19">
        <f t="shared" si="24"/>
        <v>0</v>
      </c>
      <c r="BU39" s="24"/>
      <c r="BV39" s="19">
        <f t="shared" si="25"/>
        <v>0</v>
      </c>
      <c r="BW39" s="4" t="s">
        <v>65</v>
      </c>
      <c r="BX39" s="31">
        <f>BI41+BK41+BM41+BO41+BQ41+BS41+BU41</f>
        <v>71</v>
      </c>
      <c r="BY39" s="4"/>
    </row>
    <row r="40" spans="1:77" ht="14.25" customHeight="1">
      <c r="A40" s="175"/>
      <c r="B40" s="175"/>
      <c r="C40" s="32" t="s">
        <v>91</v>
      </c>
      <c r="D40" s="24">
        <v>10</v>
      </c>
      <c r="E40" s="27">
        <v>11</v>
      </c>
      <c r="F40" s="24">
        <v>6</v>
      </c>
      <c r="G40" s="19">
        <f t="shared" si="40"/>
        <v>60</v>
      </c>
      <c r="H40" s="24"/>
      <c r="I40" s="21">
        <f t="shared" si="26"/>
        <v>0</v>
      </c>
      <c r="J40" s="24"/>
      <c r="K40" s="23">
        <f t="shared" si="1"/>
        <v>0</v>
      </c>
      <c r="L40" s="24"/>
      <c r="M40" s="24"/>
      <c r="N40" s="24">
        <v>10</v>
      </c>
      <c r="O40" s="19">
        <f t="shared" si="2"/>
        <v>100</v>
      </c>
      <c r="P40" s="24">
        <v>1</v>
      </c>
      <c r="Q40" s="19">
        <f t="shared" si="3"/>
        <v>10</v>
      </c>
      <c r="R40" s="24">
        <v>6</v>
      </c>
      <c r="S40" s="19">
        <f t="shared" si="4"/>
        <v>60</v>
      </c>
      <c r="T40" s="24"/>
      <c r="U40" s="19">
        <f t="shared" si="5"/>
        <v>0</v>
      </c>
      <c r="V40" s="24">
        <v>6</v>
      </c>
      <c r="W40" s="19">
        <f t="shared" si="6"/>
        <v>60</v>
      </c>
      <c r="X40" s="24"/>
      <c r="Y40" s="19">
        <f t="shared" si="7"/>
        <v>0</v>
      </c>
      <c r="Z40" s="24">
        <v>6</v>
      </c>
      <c r="AA40" s="19">
        <f t="shared" si="8"/>
        <v>60</v>
      </c>
      <c r="AB40" s="24"/>
      <c r="AC40" s="19">
        <f t="shared" si="9"/>
        <v>0</v>
      </c>
      <c r="AD40" s="24">
        <v>6</v>
      </c>
      <c r="AE40" s="19">
        <f t="shared" si="10"/>
        <v>60</v>
      </c>
      <c r="AF40" s="24"/>
      <c r="AG40" s="19">
        <f t="shared" si="11"/>
        <v>0</v>
      </c>
      <c r="AH40" s="24">
        <v>6</v>
      </c>
      <c r="AI40" s="19">
        <f t="shared" si="12"/>
        <v>60</v>
      </c>
      <c r="AJ40" s="24"/>
      <c r="AK40" s="19">
        <f t="shared" si="13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>
        <v>11</v>
      </c>
      <c r="BA40" s="24">
        <v>1</v>
      </c>
      <c r="BB40" s="28">
        <f t="shared" si="14"/>
        <v>9.0909090909090917</v>
      </c>
      <c r="BC40" s="24"/>
      <c r="BD40" s="28">
        <f t="shared" si="15"/>
        <v>0</v>
      </c>
      <c r="BE40" s="22"/>
      <c r="BF40" s="29">
        <f t="shared" si="16"/>
        <v>0</v>
      </c>
      <c r="BG40" s="24">
        <v>6</v>
      </c>
      <c r="BH40" s="29">
        <f t="shared" si="17"/>
        <v>54.54545454545454</v>
      </c>
      <c r="BI40" s="30">
        <f t="shared" si="18"/>
        <v>7</v>
      </c>
      <c r="BJ40" s="29">
        <f t="shared" si="19"/>
        <v>63.636363636363633</v>
      </c>
      <c r="BK40" s="24">
        <v>4</v>
      </c>
      <c r="BL40" s="19">
        <f t="shared" si="20"/>
        <v>36.363636363636367</v>
      </c>
      <c r="BM40" s="24"/>
      <c r="BN40" s="19">
        <f t="shared" si="21"/>
        <v>0</v>
      </c>
      <c r="BO40" s="24"/>
      <c r="BP40" s="19">
        <f t="shared" si="22"/>
        <v>0</v>
      </c>
      <c r="BQ40" s="24"/>
      <c r="BR40" s="19">
        <f t="shared" si="23"/>
        <v>0</v>
      </c>
      <c r="BS40" s="24"/>
      <c r="BT40" s="19">
        <f t="shared" si="24"/>
        <v>0</v>
      </c>
      <c r="BU40" s="24"/>
      <c r="BV40" s="19">
        <f t="shared" si="25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6">SUM(D37:D40)</f>
        <v>98</v>
      </c>
      <c r="E41" s="36">
        <f t="shared" si="46"/>
        <v>74</v>
      </c>
      <c r="F41" s="36">
        <f t="shared" si="46"/>
        <v>67</v>
      </c>
      <c r="G41" s="19">
        <f t="shared" si="40"/>
        <v>68.367346938775512</v>
      </c>
      <c r="H41" s="36">
        <f>SUM(H37:H40)</f>
        <v>16</v>
      </c>
      <c r="I41" s="21">
        <f t="shared" si="26"/>
        <v>23.880597014925371</v>
      </c>
      <c r="J41" s="36">
        <f>SUM(J37:J40)</f>
        <v>0</v>
      </c>
      <c r="K41" s="23">
        <f t="shared" si="1"/>
        <v>0</v>
      </c>
      <c r="L41" s="36">
        <f t="shared" ref="L41:N41" si="47">SUM(L37:L40)</f>
        <v>1</v>
      </c>
      <c r="M41" s="36">
        <f t="shared" si="47"/>
        <v>0</v>
      </c>
      <c r="N41" s="36">
        <f t="shared" si="47"/>
        <v>97</v>
      </c>
      <c r="O41" s="19">
        <f t="shared" si="2"/>
        <v>98.979591836734699</v>
      </c>
      <c r="P41" s="36">
        <f>SUM(P37:P40)</f>
        <v>6</v>
      </c>
      <c r="Q41" s="19">
        <f t="shared" si="3"/>
        <v>6.1855670103092786</v>
      </c>
      <c r="R41" s="36">
        <f>SUM(R37:R40)</f>
        <v>66</v>
      </c>
      <c r="S41" s="19">
        <f t="shared" si="4"/>
        <v>67.346938775510196</v>
      </c>
      <c r="T41" s="36">
        <f>SUM(T37:T40)</f>
        <v>6</v>
      </c>
      <c r="U41" s="19">
        <f t="shared" si="5"/>
        <v>9.0909090909090917</v>
      </c>
      <c r="V41" s="36">
        <f>SUM(V37:V40)</f>
        <v>65</v>
      </c>
      <c r="W41" s="19">
        <f t="shared" si="6"/>
        <v>66.326530612244895</v>
      </c>
      <c r="X41" s="36">
        <f>SUM(X37:X40)</f>
        <v>4</v>
      </c>
      <c r="Y41" s="19">
        <f t="shared" si="7"/>
        <v>6.1538461538461542</v>
      </c>
      <c r="Z41" s="36">
        <f>SUM(Z37:Z40)</f>
        <v>66</v>
      </c>
      <c r="AA41" s="19">
        <f t="shared" si="8"/>
        <v>67.346938775510196</v>
      </c>
      <c r="AB41" s="36">
        <f>SUM(AB37:AB40)</f>
        <v>0</v>
      </c>
      <c r="AC41" s="19">
        <f t="shared" si="9"/>
        <v>0</v>
      </c>
      <c r="AD41" s="36">
        <f>SUM(AD37:AD40)</f>
        <v>66</v>
      </c>
      <c r="AE41" s="19">
        <f t="shared" si="10"/>
        <v>67.346938775510196</v>
      </c>
      <c r="AF41" s="36">
        <f>SUM(AF37:AF40)</f>
        <v>0</v>
      </c>
      <c r="AG41" s="19">
        <f t="shared" si="11"/>
        <v>0</v>
      </c>
      <c r="AH41" s="36">
        <f>SUM(AH37:AH40)</f>
        <v>66</v>
      </c>
      <c r="AI41" s="19">
        <f t="shared" si="12"/>
        <v>67.346938775510196</v>
      </c>
      <c r="AJ41" s="36">
        <f>SUM(AJ37:AJ40)</f>
        <v>0</v>
      </c>
      <c r="AK41" s="19">
        <f t="shared" si="13"/>
        <v>0</v>
      </c>
      <c r="AL41" s="36">
        <f t="shared" ref="AL41:BA41" si="48">SUM(AL37:AL40)</f>
        <v>0</v>
      </c>
      <c r="AM41" s="36">
        <f t="shared" si="48"/>
        <v>2</v>
      </c>
      <c r="AN41" s="36">
        <f t="shared" si="48"/>
        <v>0</v>
      </c>
      <c r="AO41" s="36">
        <f t="shared" si="48"/>
        <v>0</v>
      </c>
      <c r="AP41" s="36">
        <f t="shared" si="48"/>
        <v>0</v>
      </c>
      <c r="AQ41" s="36">
        <f t="shared" si="48"/>
        <v>0</v>
      </c>
      <c r="AR41" s="36">
        <f t="shared" si="48"/>
        <v>0</v>
      </c>
      <c r="AS41" s="36">
        <f t="shared" si="48"/>
        <v>0</v>
      </c>
      <c r="AT41" s="36">
        <f t="shared" si="48"/>
        <v>0</v>
      </c>
      <c r="AU41" s="36">
        <f t="shared" si="48"/>
        <v>0</v>
      </c>
      <c r="AV41" s="36">
        <f t="shared" si="48"/>
        <v>0</v>
      </c>
      <c r="AW41" s="36">
        <f t="shared" si="48"/>
        <v>0</v>
      </c>
      <c r="AX41" s="36">
        <f t="shared" si="48"/>
        <v>0</v>
      </c>
      <c r="AY41" s="36">
        <f t="shared" si="48"/>
        <v>10</v>
      </c>
      <c r="AZ41" s="36">
        <f t="shared" si="48"/>
        <v>71</v>
      </c>
      <c r="BA41" s="36">
        <f t="shared" si="48"/>
        <v>13</v>
      </c>
      <c r="BB41" s="28">
        <f t="shared" si="14"/>
        <v>18.30985915492958</v>
      </c>
      <c r="BC41" s="36">
        <f>SUM(BC37:BC40)</f>
        <v>0</v>
      </c>
      <c r="BD41" s="28">
        <f t="shared" si="15"/>
        <v>0</v>
      </c>
      <c r="BE41" s="36">
        <f>SUM(BE37:BE40)</f>
        <v>0</v>
      </c>
      <c r="BF41" s="29">
        <f t="shared" si="16"/>
        <v>0</v>
      </c>
      <c r="BG41" s="36">
        <f>SUM(BG37:BG40)</f>
        <v>33</v>
      </c>
      <c r="BH41" s="29">
        <f t="shared" si="17"/>
        <v>46.478873239436616</v>
      </c>
      <c r="BI41" s="30">
        <f t="shared" si="18"/>
        <v>46</v>
      </c>
      <c r="BJ41" s="29">
        <f t="shared" si="19"/>
        <v>64.788732394366207</v>
      </c>
      <c r="BK41" s="36">
        <f>SUM(BK37:BK40)</f>
        <v>25</v>
      </c>
      <c r="BL41" s="19">
        <f t="shared" si="20"/>
        <v>35.2112676056338</v>
      </c>
      <c r="BM41" s="36">
        <f>SUM(BM37:BM40)</f>
        <v>0</v>
      </c>
      <c r="BN41" s="19">
        <f t="shared" si="21"/>
        <v>0</v>
      </c>
      <c r="BO41" s="36">
        <f>SUM(BO37:BO40)</f>
        <v>0</v>
      </c>
      <c r="BP41" s="19">
        <f t="shared" si="22"/>
        <v>0</v>
      </c>
      <c r="BQ41" s="36">
        <f>SUM(BQ37:BQ40)</f>
        <v>0</v>
      </c>
      <c r="BR41" s="19">
        <f t="shared" si="23"/>
        <v>0</v>
      </c>
      <c r="BS41" s="36">
        <f>SUM(BS37:BS40)</f>
        <v>0</v>
      </c>
      <c r="BT41" s="19">
        <f t="shared" si="24"/>
        <v>0</v>
      </c>
      <c r="BU41" s="36">
        <f>SUM(BU37:BU40)</f>
        <v>0</v>
      </c>
      <c r="BV41" s="19">
        <f t="shared" si="25"/>
        <v>0</v>
      </c>
      <c r="BW41" s="4"/>
      <c r="BX41" s="4"/>
      <c r="BY41" s="4"/>
    </row>
    <row r="42" spans="1:77" ht="14.25" customHeight="1">
      <c r="A42" s="198">
        <v>8</v>
      </c>
      <c r="B42" s="199" t="s">
        <v>92</v>
      </c>
      <c r="C42" s="32" t="s">
        <v>93</v>
      </c>
      <c r="D42" s="24">
        <v>27</v>
      </c>
      <c r="E42" s="27">
        <v>33</v>
      </c>
      <c r="F42" s="24">
        <v>27</v>
      </c>
      <c r="G42" s="19">
        <f t="shared" si="40"/>
        <v>100</v>
      </c>
      <c r="H42" s="24">
        <v>6</v>
      </c>
      <c r="I42" s="21">
        <f t="shared" si="26"/>
        <v>22.222222222222221</v>
      </c>
      <c r="J42" s="24">
        <v>0</v>
      </c>
      <c r="K42" s="23">
        <f t="shared" si="1"/>
        <v>0</v>
      </c>
      <c r="L42" s="24">
        <v>0</v>
      </c>
      <c r="M42" s="24"/>
      <c r="N42" s="24">
        <v>27</v>
      </c>
      <c r="O42" s="19">
        <f t="shared" si="2"/>
        <v>100</v>
      </c>
      <c r="P42" s="24">
        <v>1</v>
      </c>
      <c r="Q42" s="19">
        <f t="shared" si="3"/>
        <v>3.7037037037037033</v>
      </c>
      <c r="R42" s="24">
        <v>27</v>
      </c>
      <c r="S42" s="19">
        <f t="shared" si="4"/>
        <v>100</v>
      </c>
      <c r="T42" s="24">
        <v>0</v>
      </c>
      <c r="U42" s="19">
        <f t="shared" si="5"/>
        <v>0</v>
      </c>
      <c r="V42" s="24">
        <v>27</v>
      </c>
      <c r="W42" s="19">
        <f t="shared" si="6"/>
        <v>100</v>
      </c>
      <c r="X42" s="24"/>
      <c r="Y42" s="19">
        <f t="shared" si="7"/>
        <v>0</v>
      </c>
      <c r="Z42" s="24">
        <v>27</v>
      </c>
      <c r="AA42" s="19">
        <f t="shared" si="8"/>
        <v>100</v>
      </c>
      <c r="AB42" s="24">
        <v>0</v>
      </c>
      <c r="AC42" s="19">
        <f t="shared" si="9"/>
        <v>0</v>
      </c>
      <c r="AD42" s="24">
        <v>27</v>
      </c>
      <c r="AE42" s="19">
        <f t="shared" si="10"/>
        <v>100</v>
      </c>
      <c r="AF42" s="24">
        <v>0</v>
      </c>
      <c r="AG42" s="19">
        <f t="shared" si="11"/>
        <v>0</v>
      </c>
      <c r="AH42" s="24">
        <v>27</v>
      </c>
      <c r="AI42" s="19">
        <f t="shared" si="12"/>
        <v>100</v>
      </c>
      <c r="AJ42" s="24">
        <v>0</v>
      </c>
      <c r="AK42" s="19">
        <f t="shared" si="13"/>
        <v>0</v>
      </c>
      <c r="AL42" s="24">
        <v>7</v>
      </c>
      <c r="AM42" s="24"/>
      <c r="AN42" s="24"/>
      <c r="AO42" s="24"/>
      <c r="AP42" s="24"/>
      <c r="AQ42" s="24"/>
      <c r="AR42" s="24"/>
      <c r="AS42" s="24">
        <v>3</v>
      </c>
      <c r="AT42" s="24"/>
      <c r="AU42" s="24"/>
      <c r="AV42" s="24"/>
      <c r="AW42" s="24"/>
      <c r="AX42" s="24"/>
      <c r="AY42" s="24">
        <v>1</v>
      </c>
      <c r="AZ42" s="24">
        <v>26</v>
      </c>
      <c r="BA42" s="24"/>
      <c r="BB42" s="28">
        <f t="shared" si="14"/>
        <v>0</v>
      </c>
      <c r="BC42" s="24"/>
      <c r="BD42" s="28">
        <f t="shared" si="15"/>
        <v>0</v>
      </c>
      <c r="BE42" s="22"/>
      <c r="BF42" s="29">
        <f t="shared" si="16"/>
        <v>0</v>
      </c>
      <c r="BG42" s="24">
        <v>17</v>
      </c>
      <c r="BH42" s="29">
        <f t="shared" si="17"/>
        <v>65.384615384615387</v>
      </c>
      <c r="BI42" s="30">
        <f t="shared" si="18"/>
        <v>17</v>
      </c>
      <c r="BJ42" s="29">
        <f t="shared" si="19"/>
        <v>65.384615384615387</v>
      </c>
      <c r="BK42" s="24">
        <v>9</v>
      </c>
      <c r="BL42" s="19">
        <f t="shared" si="20"/>
        <v>34.615384615384613</v>
      </c>
      <c r="BM42" s="24"/>
      <c r="BN42" s="19">
        <f t="shared" si="21"/>
        <v>0</v>
      </c>
      <c r="BO42" s="24"/>
      <c r="BP42" s="19">
        <f t="shared" si="22"/>
        <v>0</v>
      </c>
      <c r="BQ42" s="24"/>
      <c r="BR42" s="19">
        <f t="shared" si="23"/>
        <v>0</v>
      </c>
      <c r="BS42" s="24"/>
      <c r="BT42" s="19">
        <f t="shared" si="24"/>
        <v>0</v>
      </c>
      <c r="BU42" s="24"/>
      <c r="BV42" s="19">
        <f t="shared" si="25"/>
        <v>0</v>
      </c>
      <c r="BW42" s="4" t="s">
        <v>61</v>
      </c>
      <c r="BX42" s="31">
        <f>SUM(AL46:AY46)+AB46+AF46+AJ46</f>
        <v>45</v>
      </c>
      <c r="BY42" s="4"/>
    </row>
    <row r="43" spans="1:77" ht="14.25" customHeight="1">
      <c r="A43" s="174"/>
      <c r="B43" s="174"/>
      <c r="C43" s="32" t="s">
        <v>94</v>
      </c>
      <c r="D43" s="24">
        <v>5</v>
      </c>
      <c r="E43" s="27">
        <v>5</v>
      </c>
      <c r="F43" s="24">
        <v>5</v>
      </c>
      <c r="G43" s="19">
        <f t="shared" si="40"/>
        <v>100</v>
      </c>
      <c r="H43" s="24">
        <v>4</v>
      </c>
      <c r="I43" s="21">
        <f t="shared" si="26"/>
        <v>80</v>
      </c>
      <c r="J43" s="24">
        <v>0</v>
      </c>
      <c r="K43" s="23">
        <f t="shared" si="1"/>
        <v>0</v>
      </c>
      <c r="L43" s="24">
        <v>0</v>
      </c>
      <c r="M43" s="24"/>
      <c r="N43" s="24">
        <v>5</v>
      </c>
      <c r="O43" s="19">
        <f t="shared" si="2"/>
        <v>100</v>
      </c>
      <c r="P43" s="24">
        <v>3</v>
      </c>
      <c r="Q43" s="19">
        <f t="shared" si="3"/>
        <v>60</v>
      </c>
      <c r="R43" s="24">
        <v>5</v>
      </c>
      <c r="S43" s="19">
        <f t="shared" si="4"/>
        <v>100</v>
      </c>
      <c r="T43" s="24">
        <v>4</v>
      </c>
      <c r="U43" s="19">
        <f t="shared" si="5"/>
        <v>80</v>
      </c>
      <c r="V43" s="24">
        <v>5</v>
      </c>
      <c r="W43" s="19">
        <f t="shared" si="6"/>
        <v>100</v>
      </c>
      <c r="X43" s="24"/>
      <c r="Y43" s="19">
        <f t="shared" si="7"/>
        <v>0</v>
      </c>
      <c r="Z43" s="24">
        <v>5</v>
      </c>
      <c r="AA43" s="19">
        <f t="shared" si="8"/>
        <v>100</v>
      </c>
      <c r="AB43" s="24"/>
      <c r="AC43" s="19">
        <f t="shared" si="9"/>
        <v>0</v>
      </c>
      <c r="AD43" s="24">
        <v>5</v>
      </c>
      <c r="AE43" s="19">
        <f t="shared" si="10"/>
        <v>100</v>
      </c>
      <c r="AF43" s="24">
        <v>0</v>
      </c>
      <c r="AG43" s="19">
        <f t="shared" si="11"/>
        <v>0</v>
      </c>
      <c r="AH43" s="24">
        <v>5</v>
      </c>
      <c r="AI43" s="19">
        <f t="shared" si="12"/>
        <v>100</v>
      </c>
      <c r="AJ43" s="24">
        <v>0</v>
      </c>
      <c r="AK43" s="19">
        <f t="shared" si="13"/>
        <v>0</v>
      </c>
      <c r="AL43" s="24">
        <v>0</v>
      </c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>
        <v>2</v>
      </c>
      <c r="AZ43" s="24">
        <v>6</v>
      </c>
      <c r="BA43" s="24"/>
      <c r="BB43" s="28">
        <f t="shared" si="14"/>
        <v>0</v>
      </c>
      <c r="BC43" s="24"/>
      <c r="BD43" s="28">
        <f t="shared" si="15"/>
        <v>0</v>
      </c>
      <c r="BE43" s="22"/>
      <c r="BF43" s="29">
        <f t="shared" si="16"/>
        <v>0</v>
      </c>
      <c r="BG43" s="24">
        <v>4</v>
      </c>
      <c r="BH43" s="29">
        <f t="shared" si="17"/>
        <v>66.666666666666657</v>
      </c>
      <c r="BI43" s="30">
        <f t="shared" si="18"/>
        <v>4</v>
      </c>
      <c r="BJ43" s="29">
        <f t="shared" si="19"/>
        <v>66.666666666666657</v>
      </c>
      <c r="BK43" s="24">
        <v>2</v>
      </c>
      <c r="BL43" s="19">
        <f t="shared" si="20"/>
        <v>33.333333333333329</v>
      </c>
      <c r="BM43" s="24"/>
      <c r="BN43" s="19">
        <f t="shared" si="21"/>
        <v>0</v>
      </c>
      <c r="BO43" s="24"/>
      <c r="BP43" s="19">
        <f t="shared" si="22"/>
        <v>0</v>
      </c>
      <c r="BQ43" s="24"/>
      <c r="BR43" s="19">
        <f t="shared" si="23"/>
        <v>0</v>
      </c>
      <c r="BS43" s="24"/>
      <c r="BT43" s="19">
        <f t="shared" si="24"/>
        <v>0</v>
      </c>
      <c r="BU43" s="24"/>
      <c r="BV43" s="19">
        <f t="shared" si="25"/>
        <v>0</v>
      </c>
      <c r="BW43" s="4" t="s">
        <v>63</v>
      </c>
      <c r="BX43" s="31">
        <f>BI46+BK46+BM46+BO46+BQ46+BS46</f>
        <v>72</v>
      </c>
      <c r="BY43" s="4"/>
    </row>
    <row r="44" spans="1:77" ht="14.25" customHeight="1">
      <c r="A44" s="174"/>
      <c r="B44" s="174"/>
      <c r="C44" s="32" t="s">
        <v>95</v>
      </c>
      <c r="D44" s="24">
        <v>31</v>
      </c>
      <c r="E44" s="27">
        <v>31</v>
      </c>
      <c r="F44" s="24">
        <v>31</v>
      </c>
      <c r="G44" s="19">
        <f t="shared" si="40"/>
        <v>100</v>
      </c>
      <c r="H44" s="24">
        <v>5</v>
      </c>
      <c r="I44" s="21">
        <f t="shared" si="26"/>
        <v>16.129032258064516</v>
      </c>
      <c r="J44" s="24">
        <v>0</v>
      </c>
      <c r="K44" s="23">
        <f t="shared" si="1"/>
        <v>0</v>
      </c>
      <c r="L44" s="24">
        <v>0</v>
      </c>
      <c r="M44" s="24"/>
      <c r="N44" s="24">
        <v>31</v>
      </c>
      <c r="O44" s="19">
        <f t="shared" si="2"/>
        <v>100</v>
      </c>
      <c r="P44" s="24">
        <v>1</v>
      </c>
      <c r="Q44" s="19">
        <f t="shared" si="3"/>
        <v>3.225806451612903</v>
      </c>
      <c r="R44" s="24">
        <v>31</v>
      </c>
      <c r="S44" s="19">
        <f t="shared" si="4"/>
        <v>100</v>
      </c>
      <c r="T44" s="24">
        <v>2</v>
      </c>
      <c r="U44" s="19">
        <f t="shared" si="5"/>
        <v>6.4516129032258061</v>
      </c>
      <c r="V44" s="24">
        <v>31</v>
      </c>
      <c r="W44" s="19">
        <f t="shared" si="6"/>
        <v>100</v>
      </c>
      <c r="X44" s="24">
        <v>1</v>
      </c>
      <c r="Y44" s="19">
        <f t="shared" si="7"/>
        <v>3.225806451612903</v>
      </c>
      <c r="Z44" s="24">
        <v>31</v>
      </c>
      <c r="AA44" s="19">
        <f t="shared" si="8"/>
        <v>100</v>
      </c>
      <c r="AB44" s="24"/>
      <c r="AC44" s="19">
        <f t="shared" si="9"/>
        <v>0</v>
      </c>
      <c r="AD44" s="24">
        <v>31</v>
      </c>
      <c r="AE44" s="19">
        <f t="shared" si="10"/>
        <v>100</v>
      </c>
      <c r="AF44" s="24">
        <v>0</v>
      </c>
      <c r="AG44" s="19">
        <f t="shared" si="11"/>
        <v>0</v>
      </c>
      <c r="AH44" s="24">
        <v>31</v>
      </c>
      <c r="AI44" s="19">
        <f t="shared" si="12"/>
        <v>100</v>
      </c>
      <c r="AJ44" s="24">
        <v>0</v>
      </c>
      <c r="AK44" s="19">
        <f t="shared" si="13"/>
        <v>0</v>
      </c>
      <c r="AL44" s="24">
        <v>0</v>
      </c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>
        <v>24</v>
      </c>
      <c r="AZ44" s="24">
        <v>29</v>
      </c>
      <c r="BA44" s="24">
        <v>4</v>
      </c>
      <c r="BB44" s="28">
        <f t="shared" si="14"/>
        <v>13.793103448275861</v>
      </c>
      <c r="BC44" s="24"/>
      <c r="BD44" s="28">
        <f t="shared" si="15"/>
        <v>0</v>
      </c>
      <c r="BE44" s="22"/>
      <c r="BF44" s="29">
        <f t="shared" si="16"/>
        <v>0</v>
      </c>
      <c r="BG44" s="24">
        <v>14</v>
      </c>
      <c r="BH44" s="29">
        <f t="shared" si="17"/>
        <v>48.275862068965516</v>
      </c>
      <c r="BI44" s="30">
        <f t="shared" si="18"/>
        <v>18</v>
      </c>
      <c r="BJ44" s="29">
        <f t="shared" si="19"/>
        <v>62.068965517241381</v>
      </c>
      <c r="BK44" s="24">
        <v>11</v>
      </c>
      <c r="BL44" s="19">
        <f t="shared" si="20"/>
        <v>37.931034482758619</v>
      </c>
      <c r="BM44" s="24"/>
      <c r="BN44" s="19">
        <f t="shared" si="21"/>
        <v>0</v>
      </c>
      <c r="BO44" s="24"/>
      <c r="BP44" s="19">
        <f t="shared" si="22"/>
        <v>0</v>
      </c>
      <c r="BQ44" s="24"/>
      <c r="BR44" s="19">
        <f t="shared" si="23"/>
        <v>0</v>
      </c>
      <c r="BS44" s="24"/>
      <c r="BT44" s="19">
        <f t="shared" si="24"/>
        <v>0</v>
      </c>
      <c r="BU44" s="24"/>
      <c r="BV44" s="19">
        <f t="shared" si="25"/>
        <v>0</v>
      </c>
      <c r="BW44" s="4" t="s">
        <v>65</v>
      </c>
      <c r="BX44" s="31">
        <f>BI46+BK46+BM46+BO46+BQ46+BS46+BU46</f>
        <v>72</v>
      </c>
      <c r="BY44" s="4"/>
    </row>
    <row r="45" spans="1:77" ht="14.25" customHeight="1">
      <c r="A45" s="175"/>
      <c r="B45" s="175"/>
      <c r="C45" s="32" t="s">
        <v>96</v>
      </c>
      <c r="D45" s="24">
        <v>18</v>
      </c>
      <c r="E45" s="27">
        <v>20</v>
      </c>
      <c r="F45" s="24">
        <v>18</v>
      </c>
      <c r="G45" s="19">
        <f t="shared" si="40"/>
        <v>100</v>
      </c>
      <c r="H45" s="24">
        <v>3</v>
      </c>
      <c r="I45" s="21">
        <f t="shared" si="26"/>
        <v>16.666666666666664</v>
      </c>
      <c r="J45" s="24">
        <v>0</v>
      </c>
      <c r="K45" s="23">
        <f t="shared" si="1"/>
        <v>0</v>
      </c>
      <c r="L45" s="24">
        <v>0</v>
      </c>
      <c r="M45" s="24"/>
      <c r="N45" s="24">
        <v>18</v>
      </c>
      <c r="O45" s="19">
        <f t="shared" si="2"/>
        <v>100</v>
      </c>
      <c r="P45" s="24">
        <v>2</v>
      </c>
      <c r="Q45" s="19">
        <f t="shared" si="3"/>
        <v>11.111111111111111</v>
      </c>
      <c r="R45" s="24">
        <v>18</v>
      </c>
      <c r="S45" s="19">
        <f t="shared" si="4"/>
        <v>100</v>
      </c>
      <c r="T45" s="24">
        <v>0</v>
      </c>
      <c r="U45" s="19">
        <f t="shared" si="5"/>
        <v>0</v>
      </c>
      <c r="V45" s="24">
        <v>18</v>
      </c>
      <c r="W45" s="19">
        <f t="shared" si="6"/>
        <v>100</v>
      </c>
      <c r="X45" s="24"/>
      <c r="Y45" s="19">
        <f t="shared" si="7"/>
        <v>0</v>
      </c>
      <c r="Z45" s="24">
        <v>18</v>
      </c>
      <c r="AA45" s="19">
        <f t="shared" si="8"/>
        <v>100</v>
      </c>
      <c r="AB45" s="24"/>
      <c r="AC45" s="19">
        <f t="shared" si="9"/>
        <v>0</v>
      </c>
      <c r="AD45" s="24">
        <v>18</v>
      </c>
      <c r="AE45" s="19">
        <f t="shared" si="10"/>
        <v>100</v>
      </c>
      <c r="AF45" s="24">
        <v>0</v>
      </c>
      <c r="AG45" s="19">
        <f t="shared" si="11"/>
        <v>0</v>
      </c>
      <c r="AH45" s="24">
        <v>18</v>
      </c>
      <c r="AI45" s="19">
        <f t="shared" si="12"/>
        <v>100</v>
      </c>
      <c r="AJ45" s="24">
        <v>0</v>
      </c>
      <c r="AK45" s="19">
        <f t="shared" si="13"/>
        <v>0</v>
      </c>
      <c r="AL45" s="24">
        <v>3</v>
      </c>
      <c r="AM45" s="24">
        <v>3</v>
      </c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2</v>
      </c>
      <c r="AZ45" s="24">
        <v>11</v>
      </c>
      <c r="BA45" s="24"/>
      <c r="BB45" s="28">
        <f t="shared" si="14"/>
        <v>0</v>
      </c>
      <c r="BC45" s="24"/>
      <c r="BD45" s="28">
        <f t="shared" si="15"/>
        <v>0</v>
      </c>
      <c r="BE45" s="22"/>
      <c r="BF45" s="29">
        <f t="shared" si="16"/>
        <v>0</v>
      </c>
      <c r="BG45" s="24">
        <v>6</v>
      </c>
      <c r="BH45" s="29">
        <f t="shared" si="17"/>
        <v>54.54545454545454</v>
      </c>
      <c r="BI45" s="30">
        <f t="shared" si="18"/>
        <v>6</v>
      </c>
      <c r="BJ45" s="29">
        <f t="shared" si="19"/>
        <v>54.54545454545454</v>
      </c>
      <c r="BK45" s="24">
        <v>5</v>
      </c>
      <c r="BL45" s="19">
        <f t="shared" si="20"/>
        <v>45.454545454545453</v>
      </c>
      <c r="BM45" s="24"/>
      <c r="BN45" s="19">
        <f t="shared" si="21"/>
        <v>0</v>
      </c>
      <c r="BO45" s="24"/>
      <c r="BP45" s="19">
        <f t="shared" si="22"/>
        <v>0</v>
      </c>
      <c r="BQ45" s="24"/>
      <c r="BR45" s="19">
        <f t="shared" si="23"/>
        <v>0</v>
      </c>
      <c r="BS45" s="24"/>
      <c r="BT45" s="19">
        <f t="shared" si="24"/>
        <v>0</v>
      </c>
      <c r="BU45" s="24"/>
      <c r="BV45" s="19">
        <f t="shared" si="25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9">SUM(D42:D45)</f>
        <v>81</v>
      </c>
      <c r="E46" s="36">
        <f t="shared" si="49"/>
        <v>89</v>
      </c>
      <c r="F46" s="36">
        <f t="shared" si="49"/>
        <v>81</v>
      </c>
      <c r="G46" s="19">
        <f t="shared" si="40"/>
        <v>100</v>
      </c>
      <c r="H46" s="36">
        <f>SUM(H42:H45)</f>
        <v>18</v>
      </c>
      <c r="I46" s="21">
        <f t="shared" si="26"/>
        <v>22.222222222222221</v>
      </c>
      <c r="J46" s="36">
        <f>SUM(J42:J45)</f>
        <v>0</v>
      </c>
      <c r="K46" s="23">
        <f t="shared" si="1"/>
        <v>0</v>
      </c>
      <c r="L46" s="36">
        <f t="shared" ref="L46:N46" si="50">SUM(L42:L45)</f>
        <v>0</v>
      </c>
      <c r="M46" s="36">
        <f t="shared" si="50"/>
        <v>0</v>
      </c>
      <c r="N46" s="36">
        <f t="shared" si="50"/>
        <v>81</v>
      </c>
      <c r="O46" s="19">
        <f t="shared" si="2"/>
        <v>100</v>
      </c>
      <c r="P46" s="36">
        <f>SUM(P42:P45)</f>
        <v>7</v>
      </c>
      <c r="Q46" s="19">
        <f t="shared" si="3"/>
        <v>8.6419753086419746</v>
      </c>
      <c r="R46" s="36">
        <f>SUM(R42:R45)</f>
        <v>81</v>
      </c>
      <c r="S46" s="19">
        <f t="shared" si="4"/>
        <v>100</v>
      </c>
      <c r="T46" s="36">
        <f>SUM(T42:T45)</f>
        <v>6</v>
      </c>
      <c r="U46" s="19">
        <f t="shared" si="5"/>
        <v>7.4074074074074066</v>
      </c>
      <c r="V46" s="36">
        <f>SUM(V42:V45)</f>
        <v>81</v>
      </c>
      <c r="W46" s="19">
        <f t="shared" si="6"/>
        <v>100</v>
      </c>
      <c r="X46" s="36">
        <f>SUM(X42:X45)</f>
        <v>1</v>
      </c>
      <c r="Y46" s="19">
        <f t="shared" si="7"/>
        <v>1.2345679012345678</v>
      </c>
      <c r="Z46" s="36">
        <f>SUM(Z42:Z45)</f>
        <v>81</v>
      </c>
      <c r="AA46" s="19">
        <f t="shared" si="8"/>
        <v>100</v>
      </c>
      <c r="AB46" s="36">
        <f>SUM(AB42:AB45)</f>
        <v>0</v>
      </c>
      <c r="AC46" s="19">
        <f t="shared" si="9"/>
        <v>0</v>
      </c>
      <c r="AD46" s="36">
        <f>SUM(AD42:AD45)</f>
        <v>81</v>
      </c>
      <c r="AE46" s="19">
        <f t="shared" si="10"/>
        <v>100</v>
      </c>
      <c r="AF46" s="36">
        <f>SUM(AF42:AF45)</f>
        <v>0</v>
      </c>
      <c r="AG46" s="19">
        <f t="shared" si="11"/>
        <v>0</v>
      </c>
      <c r="AH46" s="36">
        <f>SUM(AH42:AH45)</f>
        <v>81</v>
      </c>
      <c r="AI46" s="19">
        <f t="shared" si="12"/>
        <v>100</v>
      </c>
      <c r="AJ46" s="36">
        <f>SUM(AJ42:AJ45)</f>
        <v>0</v>
      </c>
      <c r="AK46" s="19">
        <f t="shared" si="13"/>
        <v>0</v>
      </c>
      <c r="AL46" s="36">
        <f t="shared" ref="AL46:BA46" si="51">SUM(AL42:AL45)</f>
        <v>10</v>
      </c>
      <c r="AM46" s="36">
        <f t="shared" si="51"/>
        <v>3</v>
      </c>
      <c r="AN46" s="36">
        <f t="shared" si="51"/>
        <v>0</v>
      </c>
      <c r="AO46" s="36">
        <f t="shared" si="51"/>
        <v>0</v>
      </c>
      <c r="AP46" s="36">
        <f t="shared" si="51"/>
        <v>0</v>
      </c>
      <c r="AQ46" s="36">
        <f t="shared" si="51"/>
        <v>0</v>
      </c>
      <c r="AR46" s="36">
        <f t="shared" si="51"/>
        <v>0</v>
      </c>
      <c r="AS46" s="36">
        <f t="shared" si="51"/>
        <v>3</v>
      </c>
      <c r="AT46" s="36">
        <f t="shared" si="51"/>
        <v>0</v>
      </c>
      <c r="AU46" s="36">
        <f t="shared" si="51"/>
        <v>0</v>
      </c>
      <c r="AV46" s="36">
        <f t="shared" si="51"/>
        <v>0</v>
      </c>
      <c r="AW46" s="36">
        <f t="shared" si="51"/>
        <v>0</v>
      </c>
      <c r="AX46" s="36">
        <f t="shared" si="51"/>
        <v>0</v>
      </c>
      <c r="AY46" s="36">
        <f t="shared" si="51"/>
        <v>29</v>
      </c>
      <c r="AZ46" s="36">
        <f t="shared" si="51"/>
        <v>72</v>
      </c>
      <c r="BA46" s="36">
        <f t="shared" si="51"/>
        <v>4</v>
      </c>
      <c r="BB46" s="28">
        <f t="shared" si="14"/>
        <v>5.5555555555555554</v>
      </c>
      <c r="BC46" s="36">
        <f>SUM(BC42:BC45)</f>
        <v>0</v>
      </c>
      <c r="BD46" s="28">
        <f t="shared" si="15"/>
        <v>0</v>
      </c>
      <c r="BE46" s="36">
        <f>SUM(BE42:BE45)</f>
        <v>0</v>
      </c>
      <c r="BF46" s="29">
        <f t="shared" si="16"/>
        <v>0</v>
      </c>
      <c r="BG46" s="36">
        <f>SUM(BG42:BG45)</f>
        <v>41</v>
      </c>
      <c r="BH46" s="29">
        <f t="shared" si="17"/>
        <v>56.944444444444443</v>
      </c>
      <c r="BI46" s="30">
        <f t="shared" si="18"/>
        <v>45</v>
      </c>
      <c r="BJ46" s="29">
        <f t="shared" si="19"/>
        <v>62.5</v>
      </c>
      <c r="BK46" s="36">
        <f>SUM(BK42:BK45)</f>
        <v>27</v>
      </c>
      <c r="BL46" s="19">
        <f t="shared" si="20"/>
        <v>37.5</v>
      </c>
      <c r="BM46" s="36">
        <f>SUM(BM42:BM45)</f>
        <v>0</v>
      </c>
      <c r="BN46" s="19">
        <f t="shared" si="21"/>
        <v>0</v>
      </c>
      <c r="BO46" s="36">
        <f>SUM(BO42:BO45)</f>
        <v>0</v>
      </c>
      <c r="BP46" s="19">
        <f t="shared" si="22"/>
        <v>0</v>
      </c>
      <c r="BQ46" s="36">
        <f>SUM(BQ42:BQ45)</f>
        <v>0</v>
      </c>
      <c r="BR46" s="19">
        <f t="shared" si="23"/>
        <v>0</v>
      </c>
      <c r="BS46" s="36">
        <f>SUM(BS42:BS45)</f>
        <v>0</v>
      </c>
      <c r="BT46" s="19">
        <f t="shared" si="24"/>
        <v>0</v>
      </c>
      <c r="BU46" s="36">
        <f>SUM(BU42:BU45)</f>
        <v>0</v>
      </c>
      <c r="BV46" s="19">
        <f t="shared" si="25"/>
        <v>0</v>
      </c>
      <c r="BW46" s="4"/>
      <c r="BX46" s="4"/>
      <c r="BY46" s="4"/>
    </row>
    <row r="47" spans="1:77" ht="14.25" customHeight="1">
      <c r="A47" s="198">
        <v>9</v>
      </c>
      <c r="B47" s="199" t="s">
        <v>97</v>
      </c>
      <c r="C47" s="32" t="s">
        <v>98</v>
      </c>
      <c r="D47" s="24">
        <v>5</v>
      </c>
      <c r="E47" s="27">
        <v>9</v>
      </c>
      <c r="F47" s="24">
        <v>16</v>
      </c>
      <c r="G47" s="19">
        <f t="shared" si="40"/>
        <v>320</v>
      </c>
      <c r="H47" s="54">
        <v>7</v>
      </c>
      <c r="I47" s="21">
        <f t="shared" ref="I47:I50" si="52">(H47/D47*100)</f>
        <v>140</v>
      </c>
      <c r="J47" s="54">
        <v>0</v>
      </c>
      <c r="K47" s="21">
        <f t="shared" ref="K47:K48" si="53">(J47/D47*100)</f>
        <v>0</v>
      </c>
      <c r="L47" s="24">
        <v>1</v>
      </c>
      <c r="M47" s="24">
        <v>0</v>
      </c>
      <c r="N47" s="54">
        <v>5</v>
      </c>
      <c r="O47" s="19">
        <f t="shared" si="2"/>
        <v>100</v>
      </c>
      <c r="P47" s="54">
        <v>1</v>
      </c>
      <c r="Q47" s="19">
        <f t="shared" ref="Q47:Q48" si="54">(P47/D47*100)</f>
        <v>20</v>
      </c>
      <c r="R47" s="54">
        <f t="shared" ref="R47:R50" si="55">F47</f>
        <v>16</v>
      </c>
      <c r="S47" s="19">
        <f t="shared" si="4"/>
        <v>320</v>
      </c>
      <c r="T47" s="54">
        <v>1</v>
      </c>
      <c r="U47" s="19">
        <f t="shared" ref="U47:U50" si="56">(T47/D47*100)</f>
        <v>20</v>
      </c>
      <c r="V47" s="54">
        <f t="shared" ref="V47:V50" si="57">R47</f>
        <v>16</v>
      </c>
      <c r="W47" s="19">
        <f t="shared" si="6"/>
        <v>320</v>
      </c>
      <c r="X47" s="54">
        <v>0</v>
      </c>
      <c r="Y47" s="19">
        <f t="shared" ref="Y47:Y50" si="58">(X47/D47*100)</f>
        <v>0</v>
      </c>
      <c r="Z47" s="54">
        <f t="shared" ref="Z47:Z50" si="59">R47</f>
        <v>16</v>
      </c>
      <c r="AA47" s="19">
        <f t="shared" si="8"/>
        <v>320</v>
      </c>
      <c r="AB47" s="54">
        <v>0</v>
      </c>
      <c r="AC47" s="19">
        <f t="shared" ref="AC47:AC50" si="60">(AB47/D47*100)</f>
        <v>0</v>
      </c>
      <c r="AD47" s="54">
        <f t="shared" ref="AD47:AD50" si="61">Z47</f>
        <v>16</v>
      </c>
      <c r="AE47" s="19">
        <f t="shared" si="10"/>
        <v>320</v>
      </c>
      <c r="AF47" s="54">
        <v>0</v>
      </c>
      <c r="AG47" s="19">
        <f t="shared" ref="AG47:AG50" si="62">(AF47/D47*100)</f>
        <v>0</v>
      </c>
      <c r="AH47" s="54">
        <f t="shared" ref="AH47:AH50" si="63">Z47</f>
        <v>16</v>
      </c>
      <c r="AI47" s="19">
        <f t="shared" si="12"/>
        <v>320</v>
      </c>
      <c r="AJ47" s="54">
        <v>0</v>
      </c>
      <c r="AK47" s="19">
        <f t="shared" ref="AK47:AK50" si="64">(AJ47/D47*100)</f>
        <v>0</v>
      </c>
      <c r="AL47" s="24"/>
      <c r="AM47" s="24"/>
      <c r="AN47" s="24"/>
      <c r="AO47" s="24"/>
      <c r="AP47" s="24"/>
      <c r="AQ47" s="24"/>
      <c r="AR47" s="24"/>
      <c r="AS47" s="24">
        <v>1</v>
      </c>
      <c r="AT47" s="24"/>
      <c r="AU47" s="24"/>
      <c r="AV47" s="24"/>
      <c r="AW47" s="24"/>
      <c r="AX47" s="24"/>
      <c r="AY47" s="24"/>
      <c r="AZ47" s="24">
        <v>9</v>
      </c>
      <c r="BA47" s="24">
        <v>2</v>
      </c>
      <c r="BB47" s="28">
        <f t="shared" si="14"/>
        <v>22.222222222222221</v>
      </c>
      <c r="BC47" s="24">
        <v>0</v>
      </c>
      <c r="BD47" s="28">
        <f t="shared" si="15"/>
        <v>0</v>
      </c>
      <c r="BE47" s="22"/>
      <c r="BF47" s="29">
        <f t="shared" si="16"/>
        <v>0</v>
      </c>
      <c r="BG47" s="24">
        <v>3</v>
      </c>
      <c r="BH47" s="29">
        <f t="shared" si="17"/>
        <v>33.333333333333329</v>
      </c>
      <c r="BI47" s="30">
        <f t="shared" si="18"/>
        <v>5</v>
      </c>
      <c r="BJ47" s="29">
        <f t="shared" si="19"/>
        <v>55.555555555555557</v>
      </c>
      <c r="BK47" s="24">
        <v>4</v>
      </c>
      <c r="BL47" s="19">
        <f t="shared" si="20"/>
        <v>44.444444444444443</v>
      </c>
      <c r="BM47" s="24"/>
      <c r="BN47" s="19">
        <f t="shared" si="21"/>
        <v>0</v>
      </c>
      <c r="BO47" s="24"/>
      <c r="BP47" s="19">
        <f t="shared" si="22"/>
        <v>0</v>
      </c>
      <c r="BQ47" s="24"/>
      <c r="BR47" s="19">
        <f t="shared" si="23"/>
        <v>0</v>
      </c>
      <c r="BS47" s="24"/>
      <c r="BT47" s="19">
        <f t="shared" si="24"/>
        <v>0</v>
      </c>
      <c r="BU47" s="24"/>
      <c r="BV47" s="19">
        <f t="shared" si="25"/>
        <v>0</v>
      </c>
      <c r="BW47" s="4" t="s">
        <v>61</v>
      </c>
      <c r="BX47" s="31">
        <f>SUM(AL51:AY51)+AB51+AF51+AJ51</f>
        <v>6</v>
      </c>
      <c r="BY47" s="4"/>
    </row>
    <row r="48" spans="1:77" ht="14.25" customHeight="1">
      <c r="A48" s="174"/>
      <c r="B48" s="174"/>
      <c r="C48" s="32" t="s">
        <v>99</v>
      </c>
      <c r="D48" s="24">
        <v>11</v>
      </c>
      <c r="E48" s="27">
        <v>11</v>
      </c>
      <c r="F48" s="24">
        <v>16</v>
      </c>
      <c r="G48" s="19">
        <f t="shared" si="40"/>
        <v>145.45454545454547</v>
      </c>
      <c r="H48" s="54">
        <v>2</v>
      </c>
      <c r="I48" s="21">
        <f t="shared" si="52"/>
        <v>18.181818181818183</v>
      </c>
      <c r="J48" s="54">
        <v>0</v>
      </c>
      <c r="K48" s="21">
        <f t="shared" si="53"/>
        <v>0</v>
      </c>
      <c r="L48" s="24">
        <v>2</v>
      </c>
      <c r="M48" s="24">
        <v>0</v>
      </c>
      <c r="N48" s="54">
        <v>11</v>
      </c>
      <c r="O48" s="19">
        <f t="shared" si="2"/>
        <v>100</v>
      </c>
      <c r="P48" s="54">
        <v>5</v>
      </c>
      <c r="Q48" s="19">
        <f t="shared" si="54"/>
        <v>45.454545454545453</v>
      </c>
      <c r="R48" s="54">
        <f t="shared" si="55"/>
        <v>16</v>
      </c>
      <c r="S48" s="19">
        <f t="shared" si="4"/>
        <v>145.45454545454547</v>
      </c>
      <c r="T48" s="54">
        <v>3</v>
      </c>
      <c r="U48" s="19">
        <f t="shared" si="56"/>
        <v>27.27272727272727</v>
      </c>
      <c r="V48" s="54">
        <f t="shared" si="57"/>
        <v>16</v>
      </c>
      <c r="W48" s="19">
        <f t="shared" si="6"/>
        <v>145.45454545454547</v>
      </c>
      <c r="X48" s="54">
        <v>0</v>
      </c>
      <c r="Y48" s="19">
        <f t="shared" si="58"/>
        <v>0</v>
      </c>
      <c r="Z48" s="54">
        <f t="shared" si="59"/>
        <v>16</v>
      </c>
      <c r="AA48" s="19">
        <f t="shared" si="8"/>
        <v>145.45454545454547</v>
      </c>
      <c r="AB48" s="54">
        <v>0</v>
      </c>
      <c r="AC48" s="19">
        <f t="shared" si="60"/>
        <v>0</v>
      </c>
      <c r="AD48" s="54">
        <f t="shared" si="61"/>
        <v>16</v>
      </c>
      <c r="AE48" s="19">
        <f t="shared" si="10"/>
        <v>145.45454545454547</v>
      </c>
      <c r="AF48" s="54">
        <v>0</v>
      </c>
      <c r="AG48" s="19">
        <f t="shared" si="62"/>
        <v>0</v>
      </c>
      <c r="AH48" s="54">
        <f t="shared" si="63"/>
        <v>16</v>
      </c>
      <c r="AI48" s="19">
        <f t="shared" si="12"/>
        <v>145.45454545454547</v>
      </c>
      <c r="AJ48" s="54">
        <v>0</v>
      </c>
      <c r="AK48" s="19">
        <f t="shared" si="64"/>
        <v>0</v>
      </c>
      <c r="AL48" s="24"/>
      <c r="AM48" s="24"/>
      <c r="AN48" s="24"/>
      <c r="AO48" s="24"/>
      <c r="AP48" s="24"/>
      <c r="AQ48" s="24"/>
      <c r="AR48" s="24"/>
      <c r="AS48" s="24">
        <v>2</v>
      </c>
      <c r="AT48" s="24"/>
      <c r="AU48" s="24"/>
      <c r="AV48" s="24"/>
      <c r="AW48" s="24"/>
      <c r="AX48" s="24"/>
      <c r="AY48" s="24">
        <v>1</v>
      </c>
      <c r="AZ48" s="24">
        <v>18</v>
      </c>
      <c r="BA48" s="24">
        <v>0</v>
      </c>
      <c r="BB48" s="28">
        <f t="shared" si="14"/>
        <v>0</v>
      </c>
      <c r="BC48" s="24">
        <v>0</v>
      </c>
      <c r="BD48" s="28">
        <f t="shared" si="15"/>
        <v>0</v>
      </c>
      <c r="BE48" s="22"/>
      <c r="BF48" s="29">
        <f t="shared" si="16"/>
        <v>0</v>
      </c>
      <c r="BG48" s="24">
        <v>16</v>
      </c>
      <c r="BH48" s="29">
        <f t="shared" si="17"/>
        <v>88.888888888888886</v>
      </c>
      <c r="BI48" s="30">
        <f t="shared" si="18"/>
        <v>16</v>
      </c>
      <c r="BJ48" s="29">
        <f t="shared" si="19"/>
        <v>88.888888888888886</v>
      </c>
      <c r="BK48" s="24">
        <v>2</v>
      </c>
      <c r="BL48" s="19">
        <f t="shared" si="20"/>
        <v>11.111111111111111</v>
      </c>
      <c r="BM48" s="24"/>
      <c r="BN48" s="19">
        <f t="shared" si="21"/>
        <v>0</v>
      </c>
      <c r="BO48" s="24"/>
      <c r="BP48" s="19">
        <f t="shared" si="22"/>
        <v>0</v>
      </c>
      <c r="BQ48" s="24"/>
      <c r="BR48" s="19">
        <f t="shared" si="23"/>
        <v>0</v>
      </c>
      <c r="BS48" s="24"/>
      <c r="BT48" s="19">
        <f t="shared" si="24"/>
        <v>0</v>
      </c>
      <c r="BU48" s="24"/>
      <c r="BV48" s="19">
        <f t="shared" si="25"/>
        <v>0</v>
      </c>
      <c r="BW48" s="4" t="s">
        <v>63</v>
      </c>
      <c r="BX48" s="31">
        <f>BI51+BK51+BM51+BO51+BQ51+BS51</f>
        <v>46</v>
      </c>
      <c r="BY48" s="4"/>
    </row>
    <row r="49" spans="1:77" ht="14.25" customHeight="1">
      <c r="A49" s="174"/>
      <c r="B49" s="174"/>
      <c r="C49" s="32" t="s">
        <v>100</v>
      </c>
      <c r="D49" s="24">
        <v>17</v>
      </c>
      <c r="E49" s="27">
        <v>12</v>
      </c>
      <c r="F49" s="24">
        <v>7</v>
      </c>
      <c r="G49" s="19">
        <f t="shared" si="40"/>
        <v>41.17647058823529</v>
      </c>
      <c r="H49" s="54">
        <v>1</v>
      </c>
      <c r="I49" s="21">
        <f t="shared" si="52"/>
        <v>5.8823529411764701</v>
      </c>
      <c r="J49" s="54">
        <v>0</v>
      </c>
      <c r="K49" s="21">
        <f t="shared" ref="K49:K85" si="65">(J49/F49*100)</f>
        <v>0</v>
      </c>
      <c r="L49" s="24">
        <v>1</v>
      </c>
      <c r="M49" s="24">
        <v>0</v>
      </c>
      <c r="N49" s="54">
        <v>17</v>
      </c>
      <c r="O49" s="19">
        <f t="shared" si="2"/>
        <v>100</v>
      </c>
      <c r="P49" s="54">
        <v>4</v>
      </c>
      <c r="Q49" s="19">
        <f t="shared" ref="Q49:Q85" si="66">(P49/N49*100)</f>
        <v>23.52941176470588</v>
      </c>
      <c r="R49" s="54">
        <f t="shared" si="55"/>
        <v>7</v>
      </c>
      <c r="S49" s="19">
        <f t="shared" si="4"/>
        <v>41.17647058823529</v>
      </c>
      <c r="T49" s="54">
        <v>3</v>
      </c>
      <c r="U49" s="19">
        <f t="shared" si="56"/>
        <v>17.647058823529413</v>
      </c>
      <c r="V49" s="54">
        <f t="shared" si="57"/>
        <v>7</v>
      </c>
      <c r="W49" s="19">
        <f t="shared" si="6"/>
        <v>41.17647058823529</v>
      </c>
      <c r="X49" s="54">
        <v>0</v>
      </c>
      <c r="Y49" s="19">
        <f t="shared" si="58"/>
        <v>0</v>
      </c>
      <c r="Z49" s="54">
        <f t="shared" si="59"/>
        <v>7</v>
      </c>
      <c r="AA49" s="19">
        <f t="shared" si="8"/>
        <v>41.17647058823529</v>
      </c>
      <c r="AB49" s="54">
        <v>0</v>
      </c>
      <c r="AC49" s="19">
        <f t="shared" si="60"/>
        <v>0</v>
      </c>
      <c r="AD49" s="54">
        <f t="shared" si="61"/>
        <v>7</v>
      </c>
      <c r="AE49" s="19">
        <f t="shared" si="10"/>
        <v>41.17647058823529</v>
      </c>
      <c r="AF49" s="54">
        <v>0</v>
      </c>
      <c r="AG49" s="19">
        <f t="shared" si="62"/>
        <v>0</v>
      </c>
      <c r="AH49" s="54">
        <f t="shared" si="63"/>
        <v>7</v>
      </c>
      <c r="AI49" s="19">
        <f t="shared" si="12"/>
        <v>41.17647058823529</v>
      </c>
      <c r="AJ49" s="54">
        <v>0</v>
      </c>
      <c r="AK49" s="19">
        <f t="shared" si="64"/>
        <v>0</v>
      </c>
      <c r="AL49" s="24"/>
      <c r="AM49" s="24"/>
      <c r="AN49" s="24"/>
      <c r="AO49" s="24"/>
      <c r="AP49" s="24"/>
      <c r="AQ49" s="24"/>
      <c r="AR49" s="24"/>
      <c r="AS49" s="24">
        <v>1</v>
      </c>
      <c r="AT49" s="24"/>
      <c r="AU49" s="24"/>
      <c r="AV49" s="24"/>
      <c r="AW49" s="24"/>
      <c r="AX49" s="24"/>
      <c r="AY49" s="24"/>
      <c r="AZ49" s="24">
        <v>14</v>
      </c>
      <c r="BA49" s="24">
        <v>7</v>
      </c>
      <c r="BB49" s="28">
        <f t="shared" si="14"/>
        <v>50</v>
      </c>
      <c r="BC49" s="24">
        <v>0</v>
      </c>
      <c r="BD49" s="28">
        <f t="shared" si="15"/>
        <v>0</v>
      </c>
      <c r="BE49" s="22"/>
      <c r="BF49" s="29">
        <f t="shared" si="16"/>
        <v>0</v>
      </c>
      <c r="BG49" s="24">
        <v>4</v>
      </c>
      <c r="BH49" s="29">
        <f t="shared" si="17"/>
        <v>28.571428571428569</v>
      </c>
      <c r="BI49" s="30">
        <f t="shared" si="18"/>
        <v>11</v>
      </c>
      <c r="BJ49" s="29">
        <f t="shared" si="19"/>
        <v>78.571428571428569</v>
      </c>
      <c r="BK49" s="24">
        <v>3</v>
      </c>
      <c r="BL49" s="19">
        <f t="shared" si="20"/>
        <v>21.428571428571427</v>
      </c>
      <c r="BM49" s="24"/>
      <c r="BN49" s="19">
        <f t="shared" si="21"/>
        <v>0</v>
      </c>
      <c r="BO49" s="24"/>
      <c r="BP49" s="19">
        <f t="shared" si="22"/>
        <v>0</v>
      </c>
      <c r="BQ49" s="24"/>
      <c r="BR49" s="19">
        <f t="shared" si="23"/>
        <v>0</v>
      </c>
      <c r="BS49" s="24"/>
      <c r="BT49" s="19">
        <f t="shared" si="24"/>
        <v>0</v>
      </c>
      <c r="BU49" s="24"/>
      <c r="BV49" s="19">
        <f t="shared" si="25"/>
        <v>0</v>
      </c>
      <c r="BW49" s="4" t="s">
        <v>65</v>
      </c>
      <c r="BX49" s="31">
        <f>BI51+BK51+BM51+BO51+BQ51+BS51+BU51</f>
        <v>46</v>
      </c>
      <c r="BY49" s="4"/>
    </row>
    <row r="50" spans="1:77" ht="14.25" customHeight="1">
      <c r="A50" s="175"/>
      <c r="B50" s="175"/>
      <c r="C50" s="32" t="s">
        <v>101</v>
      </c>
      <c r="D50" s="24">
        <v>5</v>
      </c>
      <c r="E50" s="27">
        <v>5</v>
      </c>
      <c r="F50" s="24">
        <v>4</v>
      </c>
      <c r="G50" s="19">
        <f t="shared" si="40"/>
        <v>80</v>
      </c>
      <c r="H50" s="54">
        <v>0</v>
      </c>
      <c r="I50" s="21">
        <f t="shared" si="52"/>
        <v>0</v>
      </c>
      <c r="J50" s="54">
        <v>0</v>
      </c>
      <c r="K50" s="21">
        <f t="shared" si="65"/>
        <v>0</v>
      </c>
      <c r="L50" s="24">
        <v>2</v>
      </c>
      <c r="M50" s="24">
        <v>0</v>
      </c>
      <c r="N50" s="54">
        <v>5</v>
      </c>
      <c r="O50" s="19">
        <f t="shared" si="2"/>
        <v>100</v>
      </c>
      <c r="P50" s="54">
        <v>1</v>
      </c>
      <c r="Q50" s="19">
        <f t="shared" si="66"/>
        <v>20</v>
      </c>
      <c r="R50" s="54">
        <f t="shared" si="55"/>
        <v>4</v>
      </c>
      <c r="S50" s="19">
        <f t="shared" si="4"/>
        <v>80</v>
      </c>
      <c r="T50" s="54">
        <v>2</v>
      </c>
      <c r="U50" s="19">
        <f t="shared" si="56"/>
        <v>40</v>
      </c>
      <c r="V50" s="54">
        <f t="shared" si="57"/>
        <v>4</v>
      </c>
      <c r="W50" s="19">
        <f t="shared" si="6"/>
        <v>80</v>
      </c>
      <c r="X50" s="54">
        <v>0</v>
      </c>
      <c r="Y50" s="19">
        <f t="shared" si="58"/>
        <v>0</v>
      </c>
      <c r="Z50" s="54">
        <f t="shared" si="59"/>
        <v>4</v>
      </c>
      <c r="AA50" s="19">
        <f t="shared" si="8"/>
        <v>80</v>
      </c>
      <c r="AB50" s="54">
        <v>0</v>
      </c>
      <c r="AC50" s="19">
        <f t="shared" si="60"/>
        <v>0</v>
      </c>
      <c r="AD50" s="54">
        <f t="shared" si="61"/>
        <v>4</v>
      </c>
      <c r="AE50" s="19">
        <f t="shared" si="10"/>
        <v>80</v>
      </c>
      <c r="AF50" s="54">
        <v>0</v>
      </c>
      <c r="AG50" s="19">
        <f t="shared" si="62"/>
        <v>0</v>
      </c>
      <c r="AH50" s="54">
        <f t="shared" si="63"/>
        <v>4</v>
      </c>
      <c r="AI50" s="19">
        <f t="shared" si="12"/>
        <v>80</v>
      </c>
      <c r="AJ50" s="54">
        <v>0</v>
      </c>
      <c r="AK50" s="19">
        <f t="shared" si="64"/>
        <v>0</v>
      </c>
      <c r="AL50" s="24"/>
      <c r="AM50" s="24"/>
      <c r="AN50" s="24"/>
      <c r="AO50" s="24"/>
      <c r="AP50" s="24"/>
      <c r="AQ50" s="24"/>
      <c r="AR50" s="24">
        <v>1</v>
      </c>
      <c r="AS50" s="24"/>
      <c r="AT50" s="24"/>
      <c r="AU50" s="24"/>
      <c r="AV50" s="24"/>
      <c r="AW50" s="24"/>
      <c r="AX50" s="24"/>
      <c r="AY50" s="24"/>
      <c r="AZ50" s="24">
        <v>5</v>
      </c>
      <c r="BA50" s="24">
        <v>0</v>
      </c>
      <c r="BB50" s="28">
        <f t="shared" si="14"/>
        <v>0</v>
      </c>
      <c r="BC50" s="24">
        <v>0</v>
      </c>
      <c r="BD50" s="28">
        <f t="shared" si="15"/>
        <v>0</v>
      </c>
      <c r="BE50" s="22"/>
      <c r="BF50" s="29">
        <f t="shared" si="16"/>
        <v>0</v>
      </c>
      <c r="BG50" s="24">
        <v>4</v>
      </c>
      <c r="BH50" s="29">
        <f t="shared" si="17"/>
        <v>80</v>
      </c>
      <c r="BI50" s="30">
        <f t="shared" si="18"/>
        <v>4</v>
      </c>
      <c r="BJ50" s="29">
        <f t="shared" si="19"/>
        <v>80</v>
      </c>
      <c r="BK50" s="24">
        <v>1</v>
      </c>
      <c r="BL50" s="19">
        <f t="shared" si="20"/>
        <v>20</v>
      </c>
      <c r="BM50" s="24"/>
      <c r="BN50" s="19">
        <f t="shared" si="21"/>
        <v>0</v>
      </c>
      <c r="BO50" s="24"/>
      <c r="BP50" s="19">
        <f t="shared" si="22"/>
        <v>0</v>
      </c>
      <c r="BQ50" s="24"/>
      <c r="BR50" s="19">
        <f t="shared" si="23"/>
        <v>0</v>
      </c>
      <c r="BS50" s="24"/>
      <c r="BT50" s="19">
        <f t="shared" si="24"/>
        <v>0</v>
      </c>
      <c r="BU50" s="24"/>
      <c r="BV50" s="19">
        <f t="shared" si="25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7">SUM(D47:D50)</f>
        <v>38</v>
      </c>
      <c r="E51" s="36">
        <f t="shared" si="67"/>
        <v>37</v>
      </c>
      <c r="F51" s="36">
        <f t="shared" si="67"/>
        <v>43</v>
      </c>
      <c r="G51" s="19">
        <f t="shared" si="40"/>
        <v>113.1578947368421</v>
      </c>
      <c r="H51" s="36">
        <f>SUM(H47:H50)</f>
        <v>10</v>
      </c>
      <c r="I51" s="21">
        <f t="shared" ref="I51:I85" si="68">(H51/F51*100)</f>
        <v>23.255813953488371</v>
      </c>
      <c r="J51" s="36">
        <f>SUM(J47:J50)</f>
        <v>0</v>
      </c>
      <c r="K51" s="23">
        <f t="shared" si="65"/>
        <v>0</v>
      </c>
      <c r="L51" s="36">
        <f t="shared" ref="L51:N51" si="69">SUM(L47:L50)</f>
        <v>6</v>
      </c>
      <c r="M51" s="36">
        <f t="shared" si="69"/>
        <v>0</v>
      </c>
      <c r="N51" s="36">
        <f t="shared" si="69"/>
        <v>38</v>
      </c>
      <c r="O51" s="19">
        <f t="shared" si="2"/>
        <v>100</v>
      </c>
      <c r="P51" s="36">
        <f>SUM(P47:P50)</f>
        <v>11</v>
      </c>
      <c r="Q51" s="19">
        <f t="shared" si="66"/>
        <v>28.947368421052634</v>
      </c>
      <c r="R51" s="36">
        <f>SUM(R47:R50)</f>
        <v>43</v>
      </c>
      <c r="S51" s="19">
        <f t="shared" si="4"/>
        <v>113.1578947368421</v>
      </c>
      <c r="T51" s="36">
        <f>SUM(T47:T50)</f>
        <v>9</v>
      </c>
      <c r="U51" s="19">
        <f t="shared" ref="U51:U85" si="70">(T51/R51*100)</f>
        <v>20.930232558139537</v>
      </c>
      <c r="V51" s="36">
        <f>SUM(V47:V50)</f>
        <v>43</v>
      </c>
      <c r="W51" s="19">
        <f t="shared" si="6"/>
        <v>113.1578947368421</v>
      </c>
      <c r="X51" s="36">
        <f>SUM(X47:X50)</f>
        <v>0</v>
      </c>
      <c r="Y51" s="19">
        <f t="shared" ref="Y51:Y85" si="71">(X51/V51*100)</f>
        <v>0</v>
      </c>
      <c r="Z51" s="36">
        <f>SUM(Z47:Z50)</f>
        <v>43</v>
      </c>
      <c r="AA51" s="19">
        <f t="shared" si="8"/>
        <v>113.1578947368421</v>
      </c>
      <c r="AB51" s="36">
        <f>SUM(AB47:AB50)</f>
        <v>0</v>
      </c>
      <c r="AC51" s="19">
        <f t="shared" ref="AC51:AC85" si="72">(AB51/Z51*100)</f>
        <v>0</v>
      </c>
      <c r="AD51" s="36">
        <f>SUM(AD47:AD50)</f>
        <v>43</v>
      </c>
      <c r="AE51" s="19">
        <f t="shared" si="10"/>
        <v>113.1578947368421</v>
      </c>
      <c r="AF51" s="36">
        <f>SUM(AF47:AF50)</f>
        <v>0</v>
      </c>
      <c r="AG51" s="19">
        <f t="shared" ref="AG51:AG85" si="73">(AF51/AD51*100)</f>
        <v>0</v>
      </c>
      <c r="AH51" s="36">
        <f>SUM(AH47:AH50)</f>
        <v>43</v>
      </c>
      <c r="AI51" s="19">
        <f t="shared" si="12"/>
        <v>113.1578947368421</v>
      </c>
      <c r="AJ51" s="36">
        <f>SUM(AJ47:AJ50)</f>
        <v>0</v>
      </c>
      <c r="AK51" s="19">
        <f t="shared" ref="AK51:AK85" si="74">(AJ51/AH51*100)</f>
        <v>0</v>
      </c>
      <c r="AL51" s="36">
        <f t="shared" ref="AL51:BA51" si="75">SUM(AL47:AL50)</f>
        <v>0</v>
      </c>
      <c r="AM51" s="36">
        <f t="shared" si="75"/>
        <v>0</v>
      </c>
      <c r="AN51" s="36">
        <f t="shared" si="75"/>
        <v>0</v>
      </c>
      <c r="AO51" s="36">
        <f t="shared" si="75"/>
        <v>0</v>
      </c>
      <c r="AP51" s="36">
        <f t="shared" si="75"/>
        <v>0</v>
      </c>
      <c r="AQ51" s="36">
        <f t="shared" si="75"/>
        <v>0</v>
      </c>
      <c r="AR51" s="36">
        <f t="shared" si="75"/>
        <v>1</v>
      </c>
      <c r="AS51" s="36">
        <f t="shared" si="75"/>
        <v>4</v>
      </c>
      <c r="AT51" s="36">
        <f t="shared" si="75"/>
        <v>0</v>
      </c>
      <c r="AU51" s="36">
        <f t="shared" si="75"/>
        <v>0</v>
      </c>
      <c r="AV51" s="36">
        <f t="shared" si="75"/>
        <v>0</v>
      </c>
      <c r="AW51" s="36">
        <f t="shared" si="75"/>
        <v>0</v>
      </c>
      <c r="AX51" s="36">
        <f t="shared" si="75"/>
        <v>0</v>
      </c>
      <c r="AY51" s="36">
        <f t="shared" si="75"/>
        <v>1</v>
      </c>
      <c r="AZ51" s="36">
        <f t="shared" si="75"/>
        <v>46</v>
      </c>
      <c r="BA51" s="36">
        <f t="shared" si="75"/>
        <v>9</v>
      </c>
      <c r="BB51" s="28">
        <f t="shared" si="14"/>
        <v>19.565217391304348</v>
      </c>
      <c r="BC51" s="36">
        <f>SUM(BC47:BC50)</f>
        <v>0</v>
      </c>
      <c r="BD51" s="28">
        <f t="shared" si="15"/>
        <v>0</v>
      </c>
      <c r="BE51" s="36">
        <f>SUM(BE47:BE50)</f>
        <v>0</v>
      </c>
      <c r="BF51" s="29">
        <f t="shared" si="16"/>
        <v>0</v>
      </c>
      <c r="BG51" s="36">
        <f>SUM(BG47:BG50)</f>
        <v>27</v>
      </c>
      <c r="BH51" s="29">
        <f t="shared" si="17"/>
        <v>58.695652173913047</v>
      </c>
      <c r="BI51" s="30">
        <f t="shared" si="18"/>
        <v>36</v>
      </c>
      <c r="BJ51" s="29">
        <f t="shared" si="19"/>
        <v>78.260869565217391</v>
      </c>
      <c r="BK51" s="36">
        <f>SUM(BK47:BK50)</f>
        <v>10</v>
      </c>
      <c r="BL51" s="19">
        <f t="shared" si="20"/>
        <v>21.739130434782609</v>
      </c>
      <c r="BM51" s="36">
        <f>SUM(BM47:BM50)</f>
        <v>0</v>
      </c>
      <c r="BN51" s="19">
        <f t="shared" si="21"/>
        <v>0</v>
      </c>
      <c r="BO51" s="36">
        <f>SUM(BO47:BO50)</f>
        <v>0</v>
      </c>
      <c r="BP51" s="19">
        <f t="shared" si="22"/>
        <v>0</v>
      </c>
      <c r="BQ51" s="36">
        <f>SUM(BQ47:BQ50)</f>
        <v>0</v>
      </c>
      <c r="BR51" s="19">
        <f t="shared" si="23"/>
        <v>0</v>
      </c>
      <c r="BS51" s="36">
        <f>SUM(BS47:BS50)</f>
        <v>0</v>
      </c>
      <c r="BT51" s="19">
        <f t="shared" si="24"/>
        <v>0</v>
      </c>
      <c r="BU51" s="36">
        <f>SUM(BU47:BU50)</f>
        <v>0</v>
      </c>
      <c r="BV51" s="19">
        <f t="shared" si="25"/>
        <v>0</v>
      </c>
      <c r="BW51" s="4"/>
      <c r="BX51" s="4"/>
      <c r="BY51" s="4"/>
    </row>
    <row r="52" spans="1:77" ht="14.25" customHeight="1">
      <c r="A52" s="199">
        <v>10</v>
      </c>
      <c r="B52" s="198" t="s">
        <v>102</v>
      </c>
      <c r="C52" s="32" t="s">
        <v>103</v>
      </c>
      <c r="D52" s="24">
        <v>51</v>
      </c>
      <c r="E52" s="27">
        <v>58</v>
      </c>
      <c r="F52" s="24">
        <v>39</v>
      </c>
      <c r="G52" s="19">
        <f t="shared" si="40"/>
        <v>76.470588235294116</v>
      </c>
      <c r="H52" s="24">
        <v>4</v>
      </c>
      <c r="I52" s="21">
        <f t="shared" si="68"/>
        <v>10.256410256410255</v>
      </c>
      <c r="J52" s="24">
        <v>1</v>
      </c>
      <c r="K52" s="23">
        <f t="shared" si="65"/>
        <v>2.5641025641025639</v>
      </c>
      <c r="L52" s="24">
        <v>0</v>
      </c>
      <c r="M52" s="24">
        <v>0</v>
      </c>
      <c r="N52" s="24">
        <v>51</v>
      </c>
      <c r="O52" s="19">
        <f t="shared" si="2"/>
        <v>100</v>
      </c>
      <c r="P52" s="24">
        <v>5</v>
      </c>
      <c r="Q52" s="19">
        <f t="shared" si="66"/>
        <v>9.8039215686274517</v>
      </c>
      <c r="R52" s="24">
        <v>39</v>
      </c>
      <c r="S52" s="19">
        <f t="shared" si="4"/>
        <v>76.470588235294116</v>
      </c>
      <c r="T52" s="24">
        <v>0</v>
      </c>
      <c r="U52" s="19">
        <f t="shared" si="70"/>
        <v>0</v>
      </c>
      <c r="V52" s="24">
        <v>0</v>
      </c>
      <c r="W52" s="19">
        <f t="shared" si="6"/>
        <v>0</v>
      </c>
      <c r="X52" s="24">
        <v>0</v>
      </c>
      <c r="Y52" s="19" t="e">
        <f t="shared" si="71"/>
        <v>#DIV/0!</v>
      </c>
      <c r="Z52" s="24">
        <v>39</v>
      </c>
      <c r="AA52" s="19">
        <f t="shared" si="8"/>
        <v>76.470588235294116</v>
      </c>
      <c r="AB52" s="24">
        <v>0</v>
      </c>
      <c r="AC52" s="19">
        <f t="shared" si="72"/>
        <v>0</v>
      </c>
      <c r="AD52" s="24">
        <v>39</v>
      </c>
      <c r="AE52" s="19">
        <f t="shared" si="10"/>
        <v>76.470588235294116</v>
      </c>
      <c r="AF52" s="24">
        <v>0</v>
      </c>
      <c r="AG52" s="19">
        <f t="shared" si="73"/>
        <v>0</v>
      </c>
      <c r="AH52" s="24">
        <v>39</v>
      </c>
      <c r="AI52" s="19">
        <f t="shared" si="12"/>
        <v>76.470588235294116</v>
      </c>
      <c r="AJ52" s="24">
        <v>0</v>
      </c>
      <c r="AK52" s="19">
        <f t="shared" si="74"/>
        <v>0</v>
      </c>
      <c r="AL52" s="24" t="s">
        <v>162</v>
      </c>
      <c r="AM52" s="24">
        <v>0</v>
      </c>
      <c r="AN52" s="24">
        <v>0</v>
      </c>
      <c r="AO52" s="24">
        <v>2</v>
      </c>
      <c r="AP52" s="24">
        <v>0</v>
      </c>
      <c r="AQ52" s="24">
        <v>0</v>
      </c>
      <c r="AR52" s="24">
        <v>2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1</v>
      </c>
      <c r="AZ52" s="24">
        <v>59</v>
      </c>
      <c r="BA52" s="24">
        <v>18</v>
      </c>
      <c r="BB52" s="28">
        <f t="shared" si="14"/>
        <v>30.508474576271187</v>
      </c>
      <c r="BC52" s="24">
        <v>0</v>
      </c>
      <c r="BD52" s="28">
        <f t="shared" si="15"/>
        <v>0</v>
      </c>
      <c r="BE52" s="22">
        <v>0</v>
      </c>
      <c r="BF52" s="29">
        <f t="shared" si="16"/>
        <v>0</v>
      </c>
      <c r="BG52" s="24">
        <v>14</v>
      </c>
      <c r="BH52" s="29">
        <f t="shared" si="17"/>
        <v>23.728813559322035</v>
      </c>
      <c r="BI52" s="30">
        <f t="shared" si="18"/>
        <v>32</v>
      </c>
      <c r="BJ52" s="29">
        <f t="shared" si="19"/>
        <v>54.237288135593218</v>
      </c>
      <c r="BK52" s="24">
        <v>27</v>
      </c>
      <c r="BL52" s="19">
        <f t="shared" si="20"/>
        <v>45.762711864406782</v>
      </c>
      <c r="BM52" s="24">
        <v>0</v>
      </c>
      <c r="BN52" s="19">
        <f t="shared" si="21"/>
        <v>0</v>
      </c>
      <c r="BO52" s="24">
        <v>0</v>
      </c>
      <c r="BP52" s="19">
        <f t="shared" si="22"/>
        <v>0</v>
      </c>
      <c r="BQ52" s="24">
        <v>0</v>
      </c>
      <c r="BR52" s="19">
        <f t="shared" si="23"/>
        <v>0</v>
      </c>
      <c r="BS52" s="24">
        <v>0</v>
      </c>
      <c r="BT52" s="19">
        <f t="shared" si="24"/>
        <v>0</v>
      </c>
      <c r="BU52" s="24">
        <v>0</v>
      </c>
      <c r="BV52" s="19">
        <f t="shared" si="25"/>
        <v>0</v>
      </c>
      <c r="BW52" s="4" t="s">
        <v>61</v>
      </c>
      <c r="BX52" s="31">
        <f>SUM(AL55:AY55)+AB55+AF55+AJ55</f>
        <v>12</v>
      </c>
      <c r="BY52" s="4"/>
    </row>
    <row r="53" spans="1:77" ht="14.25" customHeight="1">
      <c r="A53" s="174"/>
      <c r="B53" s="174"/>
      <c r="C53" s="32" t="s">
        <v>104</v>
      </c>
      <c r="D53" s="24">
        <v>43</v>
      </c>
      <c r="E53" s="27">
        <v>41</v>
      </c>
      <c r="F53" s="24">
        <v>24</v>
      </c>
      <c r="G53" s="19">
        <f t="shared" si="40"/>
        <v>55.813953488372093</v>
      </c>
      <c r="H53" s="24">
        <v>5</v>
      </c>
      <c r="I53" s="21">
        <f t="shared" si="68"/>
        <v>20.833333333333336</v>
      </c>
      <c r="J53" s="24">
        <v>0</v>
      </c>
      <c r="K53" s="23">
        <f t="shared" si="65"/>
        <v>0</v>
      </c>
      <c r="L53" s="24">
        <v>0</v>
      </c>
      <c r="M53" s="24">
        <v>0</v>
      </c>
      <c r="N53" s="24">
        <v>43</v>
      </c>
      <c r="O53" s="19">
        <f t="shared" si="2"/>
        <v>100</v>
      </c>
      <c r="P53" s="24">
        <v>4</v>
      </c>
      <c r="Q53" s="19">
        <f t="shared" si="66"/>
        <v>9.3023255813953494</v>
      </c>
      <c r="R53" s="24">
        <v>24</v>
      </c>
      <c r="S53" s="19">
        <f t="shared" si="4"/>
        <v>55.813953488372093</v>
      </c>
      <c r="T53" s="24">
        <v>0</v>
      </c>
      <c r="U53" s="19">
        <f t="shared" si="70"/>
        <v>0</v>
      </c>
      <c r="V53" s="24">
        <v>0</v>
      </c>
      <c r="W53" s="19">
        <f t="shared" si="6"/>
        <v>0</v>
      </c>
      <c r="X53" s="24">
        <v>0</v>
      </c>
      <c r="Y53" s="19" t="e">
        <f t="shared" si="71"/>
        <v>#DIV/0!</v>
      </c>
      <c r="Z53" s="24">
        <v>24</v>
      </c>
      <c r="AA53" s="19">
        <f t="shared" si="8"/>
        <v>55.813953488372093</v>
      </c>
      <c r="AB53" s="24">
        <v>0</v>
      </c>
      <c r="AC53" s="19">
        <f t="shared" si="72"/>
        <v>0</v>
      </c>
      <c r="AD53" s="24">
        <v>24</v>
      </c>
      <c r="AE53" s="19">
        <f t="shared" si="10"/>
        <v>55.813953488372093</v>
      </c>
      <c r="AF53" s="24">
        <v>0</v>
      </c>
      <c r="AG53" s="19">
        <f t="shared" si="73"/>
        <v>0</v>
      </c>
      <c r="AH53" s="24">
        <v>24</v>
      </c>
      <c r="AI53" s="19">
        <f t="shared" si="12"/>
        <v>55.813953488372093</v>
      </c>
      <c r="AJ53" s="24">
        <v>0</v>
      </c>
      <c r="AK53" s="19">
        <f t="shared" si="74"/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3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43</v>
      </c>
      <c r="BA53" s="24">
        <v>10</v>
      </c>
      <c r="BB53" s="28">
        <f t="shared" si="14"/>
        <v>23.255813953488371</v>
      </c>
      <c r="BC53" s="24">
        <v>0</v>
      </c>
      <c r="BD53" s="28">
        <f t="shared" si="15"/>
        <v>0</v>
      </c>
      <c r="BE53" s="22">
        <v>0</v>
      </c>
      <c r="BF53" s="29">
        <f t="shared" si="16"/>
        <v>0</v>
      </c>
      <c r="BG53" s="24">
        <v>8</v>
      </c>
      <c r="BH53" s="29">
        <f t="shared" si="17"/>
        <v>18.604651162790699</v>
      </c>
      <c r="BI53" s="30">
        <f t="shared" si="18"/>
        <v>18</v>
      </c>
      <c r="BJ53" s="29">
        <f t="shared" si="19"/>
        <v>41.860465116279073</v>
      </c>
      <c r="BK53" s="24">
        <v>25</v>
      </c>
      <c r="BL53" s="19">
        <f t="shared" si="20"/>
        <v>58.139534883720934</v>
      </c>
      <c r="BM53" s="24">
        <v>0</v>
      </c>
      <c r="BN53" s="19">
        <f t="shared" si="21"/>
        <v>0</v>
      </c>
      <c r="BO53" s="24">
        <v>0</v>
      </c>
      <c r="BP53" s="19">
        <f t="shared" si="22"/>
        <v>0</v>
      </c>
      <c r="BQ53" s="24">
        <v>0</v>
      </c>
      <c r="BR53" s="19">
        <f t="shared" si="23"/>
        <v>0</v>
      </c>
      <c r="BS53" s="24">
        <v>0</v>
      </c>
      <c r="BT53" s="19">
        <f t="shared" si="24"/>
        <v>0</v>
      </c>
      <c r="BU53" s="24">
        <v>0</v>
      </c>
      <c r="BV53" s="19">
        <f t="shared" si="25"/>
        <v>0</v>
      </c>
      <c r="BW53" s="4" t="s">
        <v>63</v>
      </c>
      <c r="BX53" s="31">
        <f>BI55+BK55+BM55+BO55+BQ55+BS55</f>
        <v>139</v>
      </c>
      <c r="BY53" s="4"/>
    </row>
    <row r="54" spans="1:77" ht="14.25" customHeight="1">
      <c r="A54" s="175"/>
      <c r="B54" s="175"/>
      <c r="C54" s="32" t="s">
        <v>105</v>
      </c>
      <c r="D54" s="24">
        <v>35</v>
      </c>
      <c r="E54" s="27">
        <v>39</v>
      </c>
      <c r="F54" s="24">
        <v>26</v>
      </c>
      <c r="G54" s="19">
        <f t="shared" si="40"/>
        <v>74.285714285714292</v>
      </c>
      <c r="H54" s="24">
        <v>4</v>
      </c>
      <c r="I54" s="21">
        <f t="shared" si="68"/>
        <v>15.384615384615385</v>
      </c>
      <c r="J54" s="24">
        <v>0</v>
      </c>
      <c r="K54" s="23">
        <f t="shared" si="65"/>
        <v>0</v>
      </c>
      <c r="L54" s="24">
        <v>0</v>
      </c>
      <c r="M54" s="24">
        <v>0</v>
      </c>
      <c r="N54" s="24">
        <v>35</v>
      </c>
      <c r="O54" s="19">
        <f t="shared" si="2"/>
        <v>100</v>
      </c>
      <c r="P54" s="24">
        <v>7</v>
      </c>
      <c r="Q54" s="19">
        <f t="shared" si="66"/>
        <v>20</v>
      </c>
      <c r="R54" s="24">
        <v>26</v>
      </c>
      <c r="S54" s="19">
        <f t="shared" si="4"/>
        <v>74.285714285714292</v>
      </c>
      <c r="T54" s="24">
        <v>0</v>
      </c>
      <c r="U54" s="19">
        <f t="shared" si="70"/>
        <v>0</v>
      </c>
      <c r="V54" s="24">
        <v>0</v>
      </c>
      <c r="W54" s="19">
        <f t="shared" si="6"/>
        <v>0</v>
      </c>
      <c r="X54" s="24">
        <v>0</v>
      </c>
      <c r="Y54" s="19" t="e">
        <f t="shared" si="71"/>
        <v>#DIV/0!</v>
      </c>
      <c r="Z54" s="24">
        <v>26</v>
      </c>
      <c r="AA54" s="19">
        <f t="shared" si="8"/>
        <v>74.285714285714292</v>
      </c>
      <c r="AB54" s="24">
        <v>0</v>
      </c>
      <c r="AC54" s="19">
        <f t="shared" si="72"/>
        <v>0</v>
      </c>
      <c r="AD54" s="24">
        <v>26</v>
      </c>
      <c r="AE54" s="19">
        <f t="shared" si="10"/>
        <v>74.285714285714292</v>
      </c>
      <c r="AF54" s="24">
        <v>0</v>
      </c>
      <c r="AG54" s="19">
        <f t="shared" si="73"/>
        <v>0</v>
      </c>
      <c r="AH54" s="24">
        <v>26</v>
      </c>
      <c r="AI54" s="19">
        <f t="shared" si="12"/>
        <v>74.285714285714292</v>
      </c>
      <c r="AJ54" s="24">
        <v>0</v>
      </c>
      <c r="AK54" s="19">
        <f t="shared" si="74"/>
        <v>0</v>
      </c>
      <c r="AL54" s="24">
        <v>0</v>
      </c>
      <c r="AM54" s="24">
        <v>0</v>
      </c>
      <c r="AN54" s="24">
        <v>0</v>
      </c>
      <c r="AO54" s="24">
        <v>1</v>
      </c>
      <c r="AP54" s="24">
        <v>0</v>
      </c>
      <c r="AQ54" s="24">
        <v>0</v>
      </c>
      <c r="AR54" s="24">
        <v>2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1</v>
      </c>
      <c r="AZ54" s="24">
        <v>37</v>
      </c>
      <c r="BA54" s="24">
        <v>11</v>
      </c>
      <c r="BB54" s="28">
        <f t="shared" si="14"/>
        <v>29.72972972972973</v>
      </c>
      <c r="BC54" s="24">
        <v>0</v>
      </c>
      <c r="BD54" s="28">
        <f t="shared" si="15"/>
        <v>0</v>
      </c>
      <c r="BE54" s="22">
        <v>0</v>
      </c>
      <c r="BF54" s="29">
        <f t="shared" si="16"/>
        <v>0</v>
      </c>
      <c r="BG54" s="24">
        <v>9</v>
      </c>
      <c r="BH54" s="29">
        <f t="shared" si="17"/>
        <v>24.324324324324326</v>
      </c>
      <c r="BI54" s="30">
        <f t="shared" si="18"/>
        <v>20</v>
      </c>
      <c r="BJ54" s="29">
        <f t="shared" si="19"/>
        <v>54.054054054054056</v>
      </c>
      <c r="BK54" s="24">
        <v>17</v>
      </c>
      <c r="BL54" s="19">
        <f t="shared" si="20"/>
        <v>45.945945945945951</v>
      </c>
      <c r="BM54" s="24">
        <v>0</v>
      </c>
      <c r="BN54" s="19">
        <f t="shared" si="21"/>
        <v>0</v>
      </c>
      <c r="BO54" s="24">
        <v>0</v>
      </c>
      <c r="BP54" s="19">
        <f t="shared" si="22"/>
        <v>0</v>
      </c>
      <c r="BQ54" s="24">
        <v>0</v>
      </c>
      <c r="BR54" s="19">
        <f t="shared" si="23"/>
        <v>0</v>
      </c>
      <c r="BS54" s="24">
        <v>0</v>
      </c>
      <c r="BT54" s="19">
        <f t="shared" si="24"/>
        <v>0</v>
      </c>
      <c r="BU54" s="24">
        <v>0</v>
      </c>
      <c r="BV54" s="19">
        <f t="shared" si="25"/>
        <v>0</v>
      </c>
      <c r="BW54" s="4" t="s">
        <v>65</v>
      </c>
      <c r="BX54" s="31">
        <f>BI55+BK55+BM55+BO55+BQ55+BS55+BU55</f>
        <v>139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6">SUM(D52:D54)</f>
        <v>129</v>
      </c>
      <c r="E55" s="36">
        <f t="shared" si="76"/>
        <v>138</v>
      </c>
      <c r="F55" s="55">
        <f t="shared" si="76"/>
        <v>89</v>
      </c>
      <c r="G55" s="19">
        <f t="shared" si="40"/>
        <v>68.992248062015506</v>
      </c>
      <c r="H55" s="36">
        <f>SUM(H52:H54)</f>
        <v>13</v>
      </c>
      <c r="I55" s="21">
        <f t="shared" si="68"/>
        <v>14.606741573033707</v>
      </c>
      <c r="J55" s="36">
        <f>SUM(J52:J54)</f>
        <v>1</v>
      </c>
      <c r="K55" s="23">
        <f t="shared" si="65"/>
        <v>1.1235955056179776</v>
      </c>
      <c r="L55" s="36">
        <f t="shared" ref="L55:N55" si="77">SUM(L52:L54)</f>
        <v>0</v>
      </c>
      <c r="M55" s="36">
        <f t="shared" si="77"/>
        <v>0</v>
      </c>
      <c r="N55" s="55">
        <f t="shared" si="77"/>
        <v>129</v>
      </c>
      <c r="O55" s="19">
        <f t="shared" si="2"/>
        <v>100</v>
      </c>
      <c r="P55" s="36">
        <f>SUM(P52:P54)</f>
        <v>16</v>
      </c>
      <c r="Q55" s="19">
        <f t="shared" si="66"/>
        <v>12.403100775193799</v>
      </c>
      <c r="R55" s="36">
        <f>SUM(R52:R54)</f>
        <v>89</v>
      </c>
      <c r="S55" s="19">
        <f t="shared" si="4"/>
        <v>68.992248062015506</v>
      </c>
      <c r="T55" s="36">
        <f>SUM(T52:T54)</f>
        <v>0</v>
      </c>
      <c r="U55" s="19">
        <f t="shared" si="70"/>
        <v>0</v>
      </c>
      <c r="V55" s="36">
        <f>SUM(V52:V54)</f>
        <v>0</v>
      </c>
      <c r="W55" s="19">
        <f t="shared" si="6"/>
        <v>0</v>
      </c>
      <c r="X55" s="36">
        <f>SUM(X52:X54)</f>
        <v>0</v>
      </c>
      <c r="Y55" s="19" t="e">
        <f t="shared" si="71"/>
        <v>#DIV/0!</v>
      </c>
      <c r="Z55" s="36">
        <f>SUM(Z52:Z54)</f>
        <v>89</v>
      </c>
      <c r="AA55" s="19">
        <f t="shared" si="8"/>
        <v>68.992248062015506</v>
      </c>
      <c r="AB55" s="36">
        <f>SUM(AB52:AB54)</f>
        <v>0</v>
      </c>
      <c r="AC55" s="19">
        <f t="shared" si="72"/>
        <v>0</v>
      </c>
      <c r="AD55" s="36">
        <f>SUM(AD52:AD54)</f>
        <v>89</v>
      </c>
      <c r="AE55" s="19">
        <f t="shared" si="10"/>
        <v>68.992248062015506</v>
      </c>
      <c r="AF55" s="36">
        <f>SUM(AF52:AF54)</f>
        <v>0</v>
      </c>
      <c r="AG55" s="19">
        <f t="shared" si="73"/>
        <v>0</v>
      </c>
      <c r="AH55" s="36">
        <f>SUM(AH52:AH54)</f>
        <v>89</v>
      </c>
      <c r="AI55" s="19">
        <f t="shared" si="12"/>
        <v>68.992248062015506</v>
      </c>
      <c r="AJ55" s="36">
        <f>SUM(AJ52:AJ54)</f>
        <v>0</v>
      </c>
      <c r="AK55" s="19">
        <f t="shared" si="74"/>
        <v>0</v>
      </c>
      <c r="AL55" s="36">
        <f t="shared" ref="AL55:BA55" si="78">SUM(AL52:AL54)</f>
        <v>0</v>
      </c>
      <c r="AM55" s="36">
        <f t="shared" si="78"/>
        <v>0</v>
      </c>
      <c r="AN55" s="36">
        <f t="shared" si="78"/>
        <v>0</v>
      </c>
      <c r="AO55" s="36">
        <f t="shared" si="78"/>
        <v>3</v>
      </c>
      <c r="AP55" s="36">
        <f t="shared" si="78"/>
        <v>0</v>
      </c>
      <c r="AQ55" s="36">
        <f t="shared" si="78"/>
        <v>0</v>
      </c>
      <c r="AR55" s="36">
        <f t="shared" si="78"/>
        <v>7</v>
      </c>
      <c r="AS55" s="36">
        <f t="shared" si="78"/>
        <v>0</v>
      </c>
      <c r="AT55" s="36">
        <f t="shared" si="78"/>
        <v>0</v>
      </c>
      <c r="AU55" s="36">
        <f t="shared" si="78"/>
        <v>0</v>
      </c>
      <c r="AV55" s="36">
        <f t="shared" si="78"/>
        <v>0</v>
      </c>
      <c r="AW55" s="36">
        <f t="shared" si="78"/>
        <v>0</v>
      </c>
      <c r="AX55" s="36">
        <f t="shared" si="78"/>
        <v>0</v>
      </c>
      <c r="AY55" s="36">
        <f t="shared" si="78"/>
        <v>2</v>
      </c>
      <c r="AZ55" s="36">
        <f t="shared" si="78"/>
        <v>139</v>
      </c>
      <c r="BA55" s="36">
        <f t="shared" si="78"/>
        <v>39</v>
      </c>
      <c r="BB55" s="28">
        <f t="shared" si="14"/>
        <v>28.057553956834528</v>
      </c>
      <c r="BC55" s="36">
        <f>SUM(BC52:BC54)</f>
        <v>0</v>
      </c>
      <c r="BD55" s="28">
        <f t="shared" si="15"/>
        <v>0</v>
      </c>
      <c r="BE55" s="36">
        <f>SUM(BE52:BE54)</f>
        <v>0</v>
      </c>
      <c r="BF55" s="29">
        <f t="shared" si="16"/>
        <v>0</v>
      </c>
      <c r="BG55" s="55">
        <f>SUM(BG52:BG54)</f>
        <v>31</v>
      </c>
      <c r="BH55" s="29">
        <f t="shared" si="17"/>
        <v>22.302158273381295</v>
      </c>
      <c r="BI55" s="30">
        <f t="shared" si="18"/>
        <v>70</v>
      </c>
      <c r="BJ55" s="29">
        <f t="shared" si="19"/>
        <v>50.359712230215827</v>
      </c>
      <c r="BK55" s="36">
        <f>SUM(BK52:BK54)</f>
        <v>69</v>
      </c>
      <c r="BL55" s="19">
        <f t="shared" si="20"/>
        <v>49.640287769784173</v>
      </c>
      <c r="BM55" s="36">
        <f>SUM(BM52:BM54)</f>
        <v>0</v>
      </c>
      <c r="BN55" s="19">
        <f t="shared" si="21"/>
        <v>0</v>
      </c>
      <c r="BO55" s="36">
        <f>SUM(BO52:BO54)</f>
        <v>0</v>
      </c>
      <c r="BP55" s="19">
        <f t="shared" si="22"/>
        <v>0</v>
      </c>
      <c r="BQ55" s="36">
        <f>SUM(BQ52:BQ54)</f>
        <v>0</v>
      </c>
      <c r="BR55" s="19">
        <f t="shared" si="23"/>
        <v>0</v>
      </c>
      <c r="BS55" s="36">
        <f>SUM(BS52:BS54)</f>
        <v>0</v>
      </c>
      <c r="BT55" s="19">
        <f t="shared" si="24"/>
        <v>0</v>
      </c>
      <c r="BU55" s="36">
        <f>SUM(BU52:BU54)</f>
        <v>0</v>
      </c>
      <c r="BV55" s="19">
        <f t="shared" si="25"/>
        <v>0</v>
      </c>
      <c r="BW55" s="4"/>
      <c r="BX55" s="4"/>
      <c r="BY55" s="4"/>
    </row>
    <row r="56" spans="1:77" ht="14.25" customHeight="1">
      <c r="A56" s="198">
        <v>11</v>
      </c>
      <c r="B56" s="199" t="s">
        <v>106</v>
      </c>
      <c r="C56" s="32" t="s">
        <v>107</v>
      </c>
      <c r="D56" s="56">
        <v>22</v>
      </c>
      <c r="E56" s="57">
        <v>11</v>
      </c>
      <c r="F56" s="58">
        <v>14</v>
      </c>
      <c r="G56" s="19">
        <f t="shared" si="40"/>
        <v>63.636363636363633</v>
      </c>
      <c r="H56" s="59">
        <v>8</v>
      </c>
      <c r="I56" s="21">
        <f t="shared" si="68"/>
        <v>57.142857142857139</v>
      </c>
      <c r="J56" s="27"/>
      <c r="K56" s="23">
        <f t="shared" si="65"/>
        <v>0</v>
      </c>
      <c r="L56" s="59"/>
      <c r="M56" s="59"/>
      <c r="N56" s="56">
        <v>22</v>
      </c>
      <c r="O56" s="19">
        <f t="shared" si="2"/>
        <v>100</v>
      </c>
      <c r="P56" s="17">
        <v>1</v>
      </c>
      <c r="Q56" s="19">
        <f t="shared" si="66"/>
        <v>4.5454545454545459</v>
      </c>
      <c r="R56" s="58">
        <v>14</v>
      </c>
      <c r="S56" s="19">
        <f t="shared" si="4"/>
        <v>63.636363636363633</v>
      </c>
      <c r="T56" s="17"/>
      <c r="U56" s="19">
        <f t="shared" si="70"/>
        <v>0</v>
      </c>
      <c r="V56" s="58">
        <v>14</v>
      </c>
      <c r="W56" s="19">
        <f t="shared" si="6"/>
        <v>63.636363636363633</v>
      </c>
      <c r="X56" s="24"/>
      <c r="Y56" s="19">
        <f t="shared" si="71"/>
        <v>0</v>
      </c>
      <c r="Z56" s="58">
        <v>14</v>
      </c>
      <c r="AA56" s="19">
        <f t="shared" si="8"/>
        <v>63.636363636363633</v>
      </c>
      <c r="AB56" s="24"/>
      <c r="AC56" s="19">
        <f t="shared" si="72"/>
        <v>0</v>
      </c>
      <c r="AD56" s="58">
        <v>14</v>
      </c>
      <c r="AE56" s="19">
        <f t="shared" si="10"/>
        <v>63.636363636363633</v>
      </c>
      <c r="AF56" s="24"/>
      <c r="AG56" s="19">
        <f t="shared" si="73"/>
        <v>0</v>
      </c>
      <c r="AH56" s="58">
        <v>14</v>
      </c>
      <c r="AI56" s="19">
        <f t="shared" si="12"/>
        <v>63.636363636363633</v>
      </c>
      <c r="AJ56" s="24"/>
      <c r="AK56" s="19">
        <f t="shared" si="74"/>
        <v>0</v>
      </c>
      <c r="AL56" s="27"/>
      <c r="AM56" s="27"/>
      <c r="AN56" s="27">
        <v>1</v>
      </c>
      <c r="AO56" s="27">
        <v>1</v>
      </c>
      <c r="AP56" s="27"/>
      <c r="AQ56" s="27"/>
      <c r="AR56" s="60">
        <v>3</v>
      </c>
      <c r="AS56" s="27"/>
      <c r="AT56" s="27"/>
      <c r="AU56" s="27"/>
      <c r="AV56" s="60"/>
      <c r="AW56" s="27"/>
      <c r="AX56" s="27"/>
      <c r="AY56" s="27"/>
      <c r="AZ56" s="56">
        <v>23</v>
      </c>
      <c r="BA56" s="61">
        <v>1</v>
      </c>
      <c r="BB56" s="28">
        <f t="shared" si="14"/>
        <v>4.3478260869565215</v>
      </c>
      <c r="BC56" s="24"/>
      <c r="BD56" s="28">
        <f t="shared" si="15"/>
        <v>0</v>
      </c>
      <c r="BE56" s="22"/>
      <c r="BF56" s="29">
        <f t="shared" si="16"/>
        <v>0</v>
      </c>
      <c r="BG56" s="56">
        <v>8</v>
      </c>
      <c r="BH56" s="29">
        <f t="shared" si="17"/>
        <v>34.782608695652172</v>
      </c>
      <c r="BI56" s="30">
        <f t="shared" si="18"/>
        <v>9</v>
      </c>
      <c r="BJ56" s="29">
        <f t="shared" si="19"/>
        <v>39.130434782608695</v>
      </c>
      <c r="BK56" s="57">
        <v>14</v>
      </c>
      <c r="BL56" s="19">
        <f t="shared" si="20"/>
        <v>60.869565217391312</v>
      </c>
      <c r="BM56" s="24"/>
      <c r="BN56" s="19">
        <f t="shared" si="21"/>
        <v>0</v>
      </c>
      <c r="BO56" s="24"/>
      <c r="BP56" s="19">
        <f t="shared" si="22"/>
        <v>0</v>
      </c>
      <c r="BQ56" s="24"/>
      <c r="BR56" s="19">
        <f t="shared" si="23"/>
        <v>0</v>
      </c>
      <c r="BS56" s="24"/>
      <c r="BT56" s="19">
        <f t="shared" si="24"/>
        <v>0</v>
      </c>
      <c r="BU56" s="24"/>
      <c r="BV56" s="19">
        <f t="shared" si="25"/>
        <v>0</v>
      </c>
      <c r="BW56" s="4" t="s">
        <v>61</v>
      </c>
      <c r="BX56" s="31">
        <f>SUM(AL60:AY60)+AB60+AF60+AJ60</f>
        <v>15</v>
      </c>
      <c r="BY56" s="4"/>
    </row>
    <row r="57" spans="1:77" ht="14.25" customHeight="1">
      <c r="A57" s="174"/>
      <c r="B57" s="174"/>
      <c r="C57" s="32" t="s">
        <v>108</v>
      </c>
      <c r="D57" s="56">
        <v>21</v>
      </c>
      <c r="E57" s="57">
        <v>24</v>
      </c>
      <c r="F57" s="62">
        <v>21</v>
      </c>
      <c r="G57" s="19">
        <f t="shared" si="40"/>
        <v>100</v>
      </c>
      <c r="H57" s="62">
        <v>8</v>
      </c>
      <c r="I57" s="21">
        <f t="shared" si="68"/>
        <v>38.095238095238095</v>
      </c>
      <c r="J57" s="62">
        <v>0</v>
      </c>
      <c r="K57" s="23">
        <f t="shared" si="65"/>
        <v>0</v>
      </c>
      <c r="L57" s="62"/>
      <c r="M57" s="62"/>
      <c r="N57" s="56">
        <v>21</v>
      </c>
      <c r="O57" s="19">
        <f t="shared" si="2"/>
        <v>100</v>
      </c>
      <c r="P57" s="17"/>
      <c r="Q57" s="19">
        <f t="shared" si="66"/>
        <v>0</v>
      </c>
      <c r="R57" s="62">
        <v>21</v>
      </c>
      <c r="S57" s="19">
        <f t="shared" si="4"/>
        <v>100</v>
      </c>
      <c r="T57" s="17"/>
      <c r="U57" s="19">
        <f t="shared" si="70"/>
        <v>0</v>
      </c>
      <c r="V57" s="62">
        <v>21</v>
      </c>
      <c r="W57" s="19">
        <f t="shared" si="6"/>
        <v>100</v>
      </c>
      <c r="X57" s="24"/>
      <c r="Y57" s="19">
        <f t="shared" si="71"/>
        <v>0</v>
      </c>
      <c r="Z57" s="62">
        <v>21</v>
      </c>
      <c r="AA57" s="19">
        <f t="shared" si="8"/>
        <v>100</v>
      </c>
      <c r="AB57" s="24"/>
      <c r="AC57" s="19">
        <f t="shared" si="72"/>
        <v>0</v>
      </c>
      <c r="AD57" s="62">
        <v>21</v>
      </c>
      <c r="AE57" s="19">
        <f t="shared" si="10"/>
        <v>100</v>
      </c>
      <c r="AF57" s="24"/>
      <c r="AG57" s="19">
        <f t="shared" si="73"/>
        <v>0</v>
      </c>
      <c r="AH57" s="62">
        <v>21</v>
      </c>
      <c r="AI57" s="19">
        <f t="shared" si="12"/>
        <v>100</v>
      </c>
      <c r="AJ57" s="24"/>
      <c r="AK57" s="19">
        <f t="shared" si="74"/>
        <v>0</v>
      </c>
      <c r="AL57" s="27"/>
      <c r="AM57" s="27"/>
      <c r="AN57" s="27">
        <v>1</v>
      </c>
      <c r="AO57" s="27"/>
      <c r="AP57" s="27"/>
      <c r="AQ57" s="27"/>
      <c r="AR57" s="63">
        <v>3</v>
      </c>
      <c r="AS57" s="27"/>
      <c r="AT57" s="27"/>
      <c r="AU57" s="27"/>
      <c r="AV57" s="63"/>
      <c r="AW57" s="27"/>
      <c r="AX57" s="27"/>
      <c r="AY57" s="27"/>
      <c r="AZ57" s="56">
        <v>21</v>
      </c>
      <c r="BA57" s="63">
        <v>5</v>
      </c>
      <c r="BB57" s="28">
        <f t="shared" si="14"/>
        <v>23.809523809523807</v>
      </c>
      <c r="BC57" s="24"/>
      <c r="BD57" s="28">
        <f t="shared" si="15"/>
        <v>0</v>
      </c>
      <c r="BE57" s="22"/>
      <c r="BF57" s="29">
        <f t="shared" si="16"/>
        <v>0</v>
      </c>
      <c r="BG57" s="56">
        <v>10</v>
      </c>
      <c r="BH57" s="29">
        <f t="shared" si="17"/>
        <v>47.619047619047613</v>
      </c>
      <c r="BI57" s="30">
        <f t="shared" si="18"/>
        <v>15</v>
      </c>
      <c r="BJ57" s="29">
        <f t="shared" si="19"/>
        <v>71.428571428571431</v>
      </c>
      <c r="BK57" s="57">
        <v>6</v>
      </c>
      <c r="BL57" s="19">
        <f t="shared" si="20"/>
        <v>28.571428571428569</v>
      </c>
      <c r="BM57" s="24"/>
      <c r="BN57" s="19">
        <f t="shared" si="21"/>
        <v>0</v>
      </c>
      <c r="BO57" s="24"/>
      <c r="BP57" s="19">
        <f t="shared" si="22"/>
        <v>0</v>
      </c>
      <c r="BQ57" s="24"/>
      <c r="BR57" s="19">
        <f t="shared" si="23"/>
        <v>0</v>
      </c>
      <c r="BS57" s="24"/>
      <c r="BT57" s="19">
        <f t="shared" si="24"/>
        <v>0</v>
      </c>
      <c r="BU57" s="24"/>
      <c r="BV57" s="19">
        <f t="shared" si="25"/>
        <v>0</v>
      </c>
      <c r="BW57" s="4" t="s">
        <v>63</v>
      </c>
      <c r="BX57" s="31">
        <f>BI60+BK60+BM60+BO60+BQ60+BS60</f>
        <v>74</v>
      </c>
      <c r="BY57" s="4"/>
    </row>
    <row r="58" spans="1:77" ht="14.25" customHeight="1">
      <c r="A58" s="174"/>
      <c r="B58" s="174"/>
      <c r="C58" s="32" t="s">
        <v>109</v>
      </c>
      <c r="D58" s="56">
        <v>14</v>
      </c>
      <c r="E58" s="57">
        <v>16</v>
      </c>
      <c r="F58" s="62">
        <v>7</v>
      </c>
      <c r="G58" s="19">
        <f t="shared" si="40"/>
        <v>50</v>
      </c>
      <c r="H58" s="62">
        <v>0</v>
      </c>
      <c r="I58" s="21">
        <f t="shared" si="68"/>
        <v>0</v>
      </c>
      <c r="J58" s="62"/>
      <c r="K58" s="23">
        <f t="shared" si="65"/>
        <v>0</v>
      </c>
      <c r="L58" s="62"/>
      <c r="M58" s="62"/>
      <c r="N58" s="56">
        <v>14</v>
      </c>
      <c r="O58" s="19">
        <f t="shared" si="2"/>
        <v>100</v>
      </c>
      <c r="P58" s="17"/>
      <c r="Q58" s="19">
        <f t="shared" si="66"/>
        <v>0</v>
      </c>
      <c r="R58" s="62">
        <v>7</v>
      </c>
      <c r="S58" s="19">
        <f t="shared" si="4"/>
        <v>50</v>
      </c>
      <c r="T58" s="17"/>
      <c r="U58" s="19">
        <f t="shared" si="70"/>
        <v>0</v>
      </c>
      <c r="V58" s="62">
        <v>7</v>
      </c>
      <c r="W58" s="19">
        <f t="shared" si="6"/>
        <v>50</v>
      </c>
      <c r="X58" s="24"/>
      <c r="Y58" s="19">
        <f t="shared" si="71"/>
        <v>0</v>
      </c>
      <c r="Z58" s="62">
        <v>7</v>
      </c>
      <c r="AA58" s="19">
        <f t="shared" si="8"/>
        <v>50</v>
      </c>
      <c r="AB58" s="24"/>
      <c r="AC58" s="19">
        <f t="shared" si="72"/>
        <v>0</v>
      </c>
      <c r="AD58" s="62">
        <v>7</v>
      </c>
      <c r="AE58" s="19">
        <f t="shared" si="10"/>
        <v>50</v>
      </c>
      <c r="AF58" s="24"/>
      <c r="AG58" s="19">
        <f t="shared" si="73"/>
        <v>0</v>
      </c>
      <c r="AH58" s="62">
        <v>7</v>
      </c>
      <c r="AI58" s="19">
        <f t="shared" si="12"/>
        <v>50</v>
      </c>
      <c r="AJ58" s="24"/>
      <c r="AK58" s="19">
        <f t="shared" si="74"/>
        <v>0</v>
      </c>
      <c r="AL58" s="27"/>
      <c r="AM58" s="27"/>
      <c r="AN58" s="27">
        <v>1</v>
      </c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>
        <v>3</v>
      </c>
      <c r="AZ58" s="56">
        <v>17</v>
      </c>
      <c r="BA58" s="63">
        <v>3</v>
      </c>
      <c r="BB58" s="28">
        <f t="shared" si="14"/>
        <v>17.647058823529413</v>
      </c>
      <c r="BC58" s="24"/>
      <c r="BD58" s="28">
        <f t="shared" si="15"/>
        <v>0</v>
      </c>
      <c r="BE58" s="22"/>
      <c r="BF58" s="29">
        <f t="shared" si="16"/>
        <v>0</v>
      </c>
      <c r="BG58" s="56">
        <v>7</v>
      </c>
      <c r="BH58" s="29">
        <f t="shared" si="17"/>
        <v>41.17647058823529</v>
      </c>
      <c r="BI58" s="30">
        <f t="shared" si="18"/>
        <v>10</v>
      </c>
      <c r="BJ58" s="29">
        <f t="shared" si="19"/>
        <v>58.82352941176471</v>
      </c>
      <c r="BK58" s="57">
        <v>7</v>
      </c>
      <c r="BL58" s="19">
        <f t="shared" si="20"/>
        <v>41.17647058823529</v>
      </c>
      <c r="BM58" s="24"/>
      <c r="BN58" s="19">
        <f t="shared" si="21"/>
        <v>0</v>
      </c>
      <c r="BO58" s="24"/>
      <c r="BP58" s="19">
        <f t="shared" si="22"/>
        <v>0</v>
      </c>
      <c r="BQ58" s="24"/>
      <c r="BR58" s="19">
        <f t="shared" si="23"/>
        <v>0</v>
      </c>
      <c r="BS58" s="24"/>
      <c r="BT58" s="19">
        <f t="shared" si="24"/>
        <v>0</v>
      </c>
      <c r="BU58" s="24"/>
      <c r="BV58" s="19">
        <f t="shared" si="25"/>
        <v>0</v>
      </c>
      <c r="BW58" s="4" t="s">
        <v>65</v>
      </c>
      <c r="BX58" s="31">
        <f>BI60+BK60+BM60+BO60+BQ60+BS60+BU60</f>
        <v>74</v>
      </c>
      <c r="BY58" s="4"/>
    </row>
    <row r="59" spans="1:77" ht="14.25" customHeight="1">
      <c r="A59" s="175"/>
      <c r="B59" s="175"/>
      <c r="C59" s="32" t="s">
        <v>110</v>
      </c>
      <c r="D59" s="56">
        <v>6</v>
      </c>
      <c r="E59" s="57">
        <v>13</v>
      </c>
      <c r="F59" s="58">
        <v>9</v>
      </c>
      <c r="G59" s="19">
        <f t="shared" si="40"/>
        <v>150</v>
      </c>
      <c r="H59" s="64">
        <v>2</v>
      </c>
      <c r="I59" s="21">
        <f t="shared" si="68"/>
        <v>22.222222222222221</v>
      </c>
      <c r="J59" s="27"/>
      <c r="K59" s="23">
        <f t="shared" si="65"/>
        <v>0</v>
      </c>
      <c r="L59" s="64"/>
      <c r="M59" s="64"/>
      <c r="N59" s="56">
        <v>6</v>
      </c>
      <c r="O59" s="19">
        <f t="shared" si="2"/>
        <v>100</v>
      </c>
      <c r="P59" s="17"/>
      <c r="Q59" s="19">
        <f t="shared" si="66"/>
        <v>0</v>
      </c>
      <c r="R59" s="58">
        <v>9</v>
      </c>
      <c r="S59" s="19">
        <f t="shared" si="4"/>
        <v>150</v>
      </c>
      <c r="T59" s="17"/>
      <c r="U59" s="19">
        <f t="shared" si="70"/>
        <v>0</v>
      </c>
      <c r="V59" s="58">
        <v>9</v>
      </c>
      <c r="W59" s="19">
        <f t="shared" si="6"/>
        <v>150</v>
      </c>
      <c r="X59" s="24"/>
      <c r="Y59" s="19">
        <f t="shared" si="71"/>
        <v>0</v>
      </c>
      <c r="Z59" s="58">
        <v>9</v>
      </c>
      <c r="AA59" s="19">
        <f t="shared" si="8"/>
        <v>150</v>
      </c>
      <c r="AB59" s="24"/>
      <c r="AC59" s="19">
        <f t="shared" si="72"/>
        <v>0</v>
      </c>
      <c r="AD59" s="58">
        <v>9</v>
      </c>
      <c r="AE59" s="19">
        <f t="shared" si="10"/>
        <v>150</v>
      </c>
      <c r="AF59" s="24"/>
      <c r="AG59" s="19">
        <f t="shared" si="73"/>
        <v>0</v>
      </c>
      <c r="AH59" s="58">
        <v>9</v>
      </c>
      <c r="AI59" s="19">
        <f t="shared" si="12"/>
        <v>150</v>
      </c>
      <c r="AJ59" s="24"/>
      <c r="AK59" s="19">
        <f t="shared" si="74"/>
        <v>0</v>
      </c>
      <c r="AL59" s="27"/>
      <c r="AM59" s="27"/>
      <c r="AN59" s="27"/>
      <c r="AO59" s="27">
        <v>1</v>
      </c>
      <c r="AP59" s="27"/>
      <c r="AQ59" s="27"/>
      <c r="AR59" s="63"/>
      <c r="AS59" s="27"/>
      <c r="AT59" s="27"/>
      <c r="AU59" s="27"/>
      <c r="AV59" s="63"/>
      <c r="AW59" s="27"/>
      <c r="AX59" s="27"/>
      <c r="AY59" s="27">
        <v>1</v>
      </c>
      <c r="AZ59" s="56">
        <v>13</v>
      </c>
      <c r="BA59" s="63">
        <v>2</v>
      </c>
      <c r="BB59" s="28">
        <f t="shared" si="14"/>
        <v>15.384615384615385</v>
      </c>
      <c r="BC59" s="24"/>
      <c r="BD59" s="28">
        <f t="shared" si="15"/>
        <v>0</v>
      </c>
      <c r="BE59" s="22"/>
      <c r="BF59" s="29">
        <f t="shared" si="16"/>
        <v>0</v>
      </c>
      <c r="BG59" s="56">
        <v>5</v>
      </c>
      <c r="BH59" s="29">
        <f t="shared" si="17"/>
        <v>38.461538461538467</v>
      </c>
      <c r="BI59" s="30">
        <f t="shared" si="18"/>
        <v>7</v>
      </c>
      <c r="BJ59" s="29">
        <f t="shared" si="19"/>
        <v>53.846153846153847</v>
      </c>
      <c r="BK59" s="57">
        <v>6</v>
      </c>
      <c r="BL59" s="19">
        <f t="shared" si="20"/>
        <v>46.153846153846153</v>
      </c>
      <c r="BM59" s="24"/>
      <c r="BN59" s="19">
        <f t="shared" si="21"/>
        <v>0</v>
      </c>
      <c r="BO59" s="24"/>
      <c r="BP59" s="19">
        <f t="shared" si="22"/>
        <v>0</v>
      </c>
      <c r="BQ59" s="24"/>
      <c r="BR59" s="19">
        <f t="shared" si="23"/>
        <v>0</v>
      </c>
      <c r="BS59" s="24"/>
      <c r="BT59" s="19">
        <f t="shared" si="24"/>
        <v>0</v>
      </c>
      <c r="BU59" s="24"/>
      <c r="BV59" s="19">
        <f t="shared" si="25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79">SUM(D56:D59)</f>
        <v>63</v>
      </c>
      <c r="E60" s="36">
        <f t="shared" si="79"/>
        <v>64</v>
      </c>
      <c r="F60" s="36">
        <f t="shared" si="79"/>
        <v>51</v>
      </c>
      <c r="G60" s="19">
        <f t="shared" si="40"/>
        <v>80.952380952380949</v>
      </c>
      <c r="H60" s="36">
        <f>SUM(H56:H59)</f>
        <v>18</v>
      </c>
      <c r="I60" s="21">
        <f t="shared" si="68"/>
        <v>35.294117647058826</v>
      </c>
      <c r="J60" s="36">
        <f>SUM(J56:J59)</f>
        <v>0</v>
      </c>
      <c r="K60" s="23">
        <f t="shared" si="65"/>
        <v>0</v>
      </c>
      <c r="L60" s="36">
        <f t="shared" ref="L60:N60" si="80">SUM(L56:L59)</f>
        <v>0</v>
      </c>
      <c r="M60" s="36">
        <f t="shared" si="80"/>
        <v>0</v>
      </c>
      <c r="N60" s="36">
        <f t="shared" si="80"/>
        <v>63</v>
      </c>
      <c r="O60" s="19">
        <f t="shared" si="2"/>
        <v>100</v>
      </c>
      <c r="P60" s="36">
        <f>SUM(P56:P59)</f>
        <v>1</v>
      </c>
      <c r="Q60" s="19">
        <f t="shared" si="66"/>
        <v>1.5873015873015872</v>
      </c>
      <c r="R60" s="36">
        <f>SUM(R56:R59)</f>
        <v>51</v>
      </c>
      <c r="S60" s="19">
        <f t="shared" si="4"/>
        <v>80.952380952380949</v>
      </c>
      <c r="T60" s="36">
        <f>SUM(T56:T59)</f>
        <v>0</v>
      </c>
      <c r="U60" s="19">
        <f t="shared" si="70"/>
        <v>0</v>
      </c>
      <c r="V60" s="36">
        <f>SUM(V56:V59)</f>
        <v>51</v>
      </c>
      <c r="W60" s="19">
        <f t="shared" si="6"/>
        <v>80.952380952380949</v>
      </c>
      <c r="X60" s="36">
        <f>SUM(X56:X59)</f>
        <v>0</v>
      </c>
      <c r="Y60" s="19">
        <f t="shared" si="71"/>
        <v>0</v>
      </c>
      <c r="Z60" s="36">
        <f>SUM(Z56:Z59)</f>
        <v>51</v>
      </c>
      <c r="AA60" s="19">
        <f t="shared" si="8"/>
        <v>80.952380952380949</v>
      </c>
      <c r="AB60" s="36">
        <f>SUM(AB56:AB59)</f>
        <v>0</v>
      </c>
      <c r="AC60" s="19">
        <f t="shared" si="72"/>
        <v>0</v>
      </c>
      <c r="AD60" s="36">
        <f>SUM(AD56:AD59)</f>
        <v>51</v>
      </c>
      <c r="AE60" s="19">
        <f t="shared" si="10"/>
        <v>80.952380952380949</v>
      </c>
      <c r="AF60" s="36">
        <f>SUM(AF56:AF59)</f>
        <v>0</v>
      </c>
      <c r="AG60" s="19">
        <f t="shared" si="73"/>
        <v>0</v>
      </c>
      <c r="AH60" s="36">
        <f>SUM(AH56:AH59)</f>
        <v>51</v>
      </c>
      <c r="AI60" s="19">
        <f t="shared" si="12"/>
        <v>80.952380952380949</v>
      </c>
      <c r="AJ60" s="36">
        <f>SUM(AJ56:AJ59)</f>
        <v>0</v>
      </c>
      <c r="AK60" s="19">
        <f t="shared" si="74"/>
        <v>0</v>
      </c>
      <c r="AL60" s="36">
        <f t="shared" ref="AL60:BA60" si="81">SUM(AL56:AL59)</f>
        <v>0</v>
      </c>
      <c r="AM60" s="36">
        <f t="shared" si="81"/>
        <v>0</v>
      </c>
      <c r="AN60" s="36">
        <f t="shared" si="81"/>
        <v>3</v>
      </c>
      <c r="AO60" s="36">
        <f t="shared" si="81"/>
        <v>2</v>
      </c>
      <c r="AP60" s="36">
        <f t="shared" si="81"/>
        <v>0</v>
      </c>
      <c r="AQ60" s="36">
        <f t="shared" si="81"/>
        <v>0</v>
      </c>
      <c r="AR60" s="36">
        <f t="shared" si="81"/>
        <v>6</v>
      </c>
      <c r="AS60" s="36">
        <f t="shared" si="81"/>
        <v>0</v>
      </c>
      <c r="AT60" s="36">
        <f t="shared" si="81"/>
        <v>0</v>
      </c>
      <c r="AU60" s="36">
        <f t="shared" si="81"/>
        <v>0</v>
      </c>
      <c r="AV60" s="36">
        <f t="shared" si="81"/>
        <v>0</v>
      </c>
      <c r="AW60" s="36">
        <f t="shared" si="81"/>
        <v>0</v>
      </c>
      <c r="AX60" s="36">
        <f t="shared" si="81"/>
        <v>0</v>
      </c>
      <c r="AY60" s="36">
        <f t="shared" si="81"/>
        <v>4</v>
      </c>
      <c r="AZ60" s="36">
        <f t="shared" si="81"/>
        <v>74</v>
      </c>
      <c r="BA60" s="36">
        <f t="shared" si="81"/>
        <v>11</v>
      </c>
      <c r="BB60" s="28">
        <f t="shared" si="14"/>
        <v>14.864864864864865</v>
      </c>
      <c r="BC60" s="36">
        <f>SUM(BC56:BC59)</f>
        <v>0</v>
      </c>
      <c r="BD60" s="28">
        <f t="shared" si="15"/>
        <v>0</v>
      </c>
      <c r="BE60" s="36">
        <f>SUM(BE56:BE59)</f>
        <v>0</v>
      </c>
      <c r="BF60" s="29">
        <f t="shared" si="16"/>
        <v>0</v>
      </c>
      <c r="BG60" s="36">
        <f>SUM(BG56:BG59)</f>
        <v>30</v>
      </c>
      <c r="BH60" s="29">
        <f t="shared" si="17"/>
        <v>40.54054054054054</v>
      </c>
      <c r="BI60" s="30">
        <f t="shared" si="18"/>
        <v>41</v>
      </c>
      <c r="BJ60" s="29">
        <f t="shared" si="19"/>
        <v>55.405405405405403</v>
      </c>
      <c r="BK60" s="36">
        <f>SUM(BK56:BK59)</f>
        <v>33</v>
      </c>
      <c r="BL60" s="19">
        <f t="shared" si="20"/>
        <v>44.594594594594597</v>
      </c>
      <c r="BM60" s="36">
        <f>SUM(BM56:BM59)</f>
        <v>0</v>
      </c>
      <c r="BN60" s="19">
        <f t="shared" si="21"/>
        <v>0</v>
      </c>
      <c r="BO60" s="36">
        <f>SUM(BO56:BO59)</f>
        <v>0</v>
      </c>
      <c r="BP60" s="19">
        <f t="shared" si="22"/>
        <v>0</v>
      </c>
      <c r="BQ60" s="36">
        <f>SUM(BQ56:BQ59)</f>
        <v>0</v>
      </c>
      <c r="BR60" s="19">
        <f t="shared" si="23"/>
        <v>0</v>
      </c>
      <c r="BS60" s="36">
        <f>SUM(BS56:BS59)</f>
        <v>0</v>
      </c>
      <c r="BT60" s="19">
        <f t="shared" si="24"/>
        <v>0</v>
      </c>
      <c r="BU60" s="36">
        <f>SUM(BU56:BU59)</f>
        <v>0</v>
      </c>
      <c r="BV60" s="19">
        <f t="shared" si="25"/>
        <v>0</v>
      </c>
      <c r="BW60" s="4"/>
      <c r="BX60" s="4"/>
      <c r="BY60" s="4"/>
    </row>
    <row r="61" spans="1:77" ht="14.25" customHeight="1">
      <c r="A61" s="198">
        <v>12</v>
      </c>
      <c r="B61" s="198" t="s">
        <v>111</v>
      </c>
      <c r="C61" s="32" t="s">
        <v>112</v>
      </c>
      <c r="D61" s="24">
        <v>37</v>
      </c>
      <c r="E61" s="27">
        <v>31</v>
      </c>
      <c r="F61" s="24"/>
      <c r="G61" s="19">
        <f t="shared" si="40"/>
        <v>0</v>
      </c>
      <c r="H61" s="24">
        <v>1</v>
      </c>
      <c r="I61" s="21" t="e">
        <f t="shared" si="68"/>
        <v>#DIV/0!</v>
      </c>
      <c r="J61" s="24"/>
      <c r="K61" s="23" t="e">
        <f t="shared" si="65"/>
        <v>#DIV/0!</v>
      </c>
      <c r="L61" s="24"/>
      <c r="M61" s="24"/>
      <c r="N61" s="24"/>
      <c r="O61" s="19">
        <f t="shared" si="2"/>
        <v>0</v>
      </c>
      <c r="P61" s="24"/>
      <c r="Q61" s="19" t="e">
        <f t="shared" si="66"/>
        <v>#DIV/0!</v>
      </c>
      <c r="R61" s="24"/>
      <c r="S61" s="19">
        <f t="shared" si="4"/>
        <v>0</v>
      </c>
      <c r="T61" s="24">
        <v>1</v>
      </c>
      <c r="U61" s="19" t="e">
        <f t="shared" si="70"/>
        <v>#DIV/0!</v>
      </c>
      <c r="V61" s="24"/>
      <c r="W61" s="19">
        <f t="shared" si="6"/>
        <v>0</v>
      </c>
      <c r="X61" s="24"/>
      <c r="Y61" s="19" t="e">
        <f t="shared" si="71"/>
        <v>#DIV/0!</v>
      </c>
      <c r="Z61" s="24"/>
      <c r="AA61" s="19">
        <f t="shared" si="8"/>
        <v>0</v>
      </c>
      <c r="AB61" s="24"/>
      <c r="AC61" s="19" t="e">
        <f t="shared" si="72"/>
        <v>#DIV/0!</v>
      </c>
      <c r="AD61" s="24"/>
      <c r="AE61" s="19">
        <f t="shared" si="10"/>
        <v>0</v>
      </c>
      <c r="AF61" s="24"/>
      <c r="AG61" s="19" t="e">
        <f t="shared" si="73"/>
        <v>#DIV/0!</v>
      </c>
      <c r="AH61" s="24"/>
      <c r="AI61" s="19">
        <f t="shared" si="12"/>
        <v>0</v>
      </c>
      <c r="AJ61" s="24"/>
      <c r="AK61" s="19" t="e">
        <f t="shared" si="74"/>
        <v>#DIV/0!</v>
      </c>
      <c r="AL61" s="24"/>
      <c r="AM61" s="24"/>
      <c r="AN61" s="24">
        <v>2</v>
      </c>
      <c r="AO61" s="24">
        <v>1</v>
      </c>
      <c r="AP61" s="24">
        <v>1</v>
      </c>
      <c r="AQ61" s="24"/>
      <c r="AR61" s="24"/>
      <c r="AS61" s="24"/>
      <c r="AT61" s="24"/>
      <c r="AU61" s="24"/>
      <c r="AV61" s="24"/>
      <c r="AW61" s="24"/>
      <c r="AX61" s="24"/>
      <c r="AY61" s="24"/>
      <c r="AZ61" s="24">
        <v>31</v>
      </c>
      <c r="BA61" s="24">
        <v>15</v>
      </c>
      <c r="BB61" s="28">
        <f t="shared" si="14"/>
        <v>48.387096774193552</v>
      </c>
      <c r="BC61" s="24"/>
      <c r="BD61" s="28">
        <f t="shared" si="15"/>
        <v>0</v>
      </c>
      <c r="BE61" s="22">
        <v>1</v>
      </c>
      <c r="BF61" s="29">
        <f t="shared" si="16"/>
        <v>3.225806451612903</v>
      </c>
      <c r="BG61" s="24">
        <v>6</v>
      </c>
      <c r="BH61" s="29">
        <f t="shared" si="17"/>
        <v>19.35483870967742</v>
      </c>
      <c r="BI61" s="30">
        <f t="shared" si="18"/>
        <v>22</v>
      </c>
      <c r="BJ61" s="29">
        <f t="shared" si="19"/>
        <v>70.967741935483872</v>
      </c>
      <c r="BK61" s="24">
        <v>9</v>
      </c>
      <c r="BL61" s="19">
        <f t="shared" si="20"/>
        <v>29.032258064516132</v>
      </c>
      <c r="BM61" s="24"/>
      <c r="BN61" s="19">
        <f t="shared" si="21"/>
        <v>0</v>
      </c>
      <c r="BO61" s="24"/>
      <c r="BP61" s="19">
        <f t="shared" si="22"/>
        <v>0</v>
      </c>
      <c r="BQ61" s="24"/>
      <c r="BR61" s="19">
        <f t="shared" si="23"/>
        <v>0</v>
      </c>
      <c r="BS61" s="24"/>
      <c r="BT61" s="19">
        <f t="shared" si="24"/>
        <v>0</v>
      </c>
      <c r="BU61" s="24"/>
      <c r="BV61" s="19">
        <f t="shared" si="25"/>
        <v>0</v>
      </c>
      <c r="BW61" s="4" t="s">
        <v>61</v>
      </c>
      <c r="BX61" s="31">
        <f>SUM(AL65:AY65)+AB65+AF65+AJ65</f>
        <v>10</v>
      </c>
      <c r="BY61" s="4"/>
    </row>
    <row r="62" spans="1:77" ht="14.25" customHeight="1">
      <c r="A62" s="174"/>
      <c r="B62" s="174"/>
      <c r="C62" s="32" t="s">
        <v>113</v>
      </c>
      <c r="D62" s="24">
        <v>19</v>
      </c>
      <c r="E62" s="27">
        <v>8</v>
      </c>
      <c r="F62" s="24"/>
      <c r="G62" s="19">
        <f t="shared" si="40"/>
        <v>0</v>
      </c>
      <c r="H62" s="24">
        <v>1</v>
      </c>
      <c r="I62" s="21" t="e">
        <f t="shared" si="68"/>
        <v>#DIV/0!</v>
      </c>
      <c r="J62" s="24"/>
      <c r="K62" s="23" t="e">
        <f t="shared" si="65"/>
        <v>#DIV/0!</v>
      </c>
      <c r="L62" s="24"/>
      <c r="M62" s="24"/>
      <c r="N62" s="24"/>
      <c r="O62" s="19">
        <f t="shared" si="2"/>
        <v>0</v>
      </c>
      <c r="P62" s="24"/>
      <c r="Q62" s="19" t="e">
        <f t="shared" si="66"/>
        <v>#DIV/0!</v>
      </c>
      <c r="R62" s="24"/>
      <c r="S62" s="19">
        <f t="shared" si="4"/>
        <v>0</v>
      </c>
      <c r="T62" s="24"/>
      <c r="U62" s="19" t="e">
        <f t="shared" si="70"/>
        <v>#DIV/0!</v>
      </c>
      <c r="V62" s="24"/>
      <c r="W62" s="19">
        <f t="shared" si="6"/>
        <v>0</v>
      </c>
      <c r="X62" s="24"/>
      <c r="Y62" s="19" t="e">
        <f t="shared" si="71"/>
        <v>#DIV/0!</v>
      </c>
      <c r="Z62" s="24"/>
      <c r="AA62" s="19">
        <f t="shared" si="8"/>
        <v>0</v>
      </c>
      <c r="AB62" s="24"/>
      <c r="AC62" s="19" t="e">
        <f t="shared" si="72"/>
        <v>#DIV/0!</v>
      </c>
      <c r="AD62" s="24"/>
      <c r="AE62" s="19">
        <f t="shared" si="10"/>
        <v>0</v>
      </c>
      <c r="AF62" s="24"/>
      <c r="AG62" s="19" t="e">
        <f t="shared" si="73"/>
        <v>#DIV/0!</v>
      </c>
      <c r="AH62" s="24"/>
      <c r="AI62" s="19">
        <f t="shared" si="12"/>
        <v>0</v>
      </c>
      <c r="AJ62" s="24"/>
      <c r="AK62" s="19" t="e">
        <f t="shared" si="74"/>
        <v>#DIV/0!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>
        <v>1</v>
      </c>
      <c r="AZ62" s="24">
        <v>20</v>
      </c>
      <c r="BA62" s="24">
        <v>4</v>
      </c>
      <c r="BB62" s="28">
        <f t="shared" si="14"/>
        <v>20</v>
      </c>
      <c r="BC62" s="24"/>
      <c r="BD62" s="28">
        <f t="shared" si="15"/>
        <v>0</v>
      </c>
      <c r="BE62" s="22"/>
      <c r="BF62" s="29">
        <f t="shared" si="16"/>
        <v>0</v>
      </c>
      <c r="BG62" s="24">
        <v>4</v>
      </c>
      <c r="BH62" s="29">
        <f t="shared" si="17"/>
        <v>20</v>
      </c>
      <c r="BI62" s="30">
        <f t="shared" si="18"/>
        <v>8</v>
      </c>
      <c r="BJ62" s="29">
        <f t="shared" si="19"/>
        <v>40</v>
      </c>
      <c r="BK62" s="24">
        <v>12</v>
      </c>
      <c r="BL62" s="19">
        <f t="shared" si="20"/>
        <v>60</v>
      </c>
      <c r="BM62" s="24"/>
      <c r="BN62" s="19">
        <f t="shared" si="21"/>
        <v>0</v>
      </c>
      <c r="BO62" s="24"/>
      <c r="BP62" s="19">
        <f t="shared" si="22"/>
        <v>0</v>
      </c>
      <c r="BQ62" s="24"/>
      <c r="BR62" s="19">
        <f t="shared" si="23"/>
        <v>0</v>
      </c>
      <c r="BS62" s="24"/>
      <c r="BT62" s="19">
        <f t="shared" si="24"/>
        <v>0</v>
      </c>
      <c r="BU62" s="24"/>
      <c r="BV62" s="19">
        <f t="shared" si="25"/>
        <v>0</v>
      </c>
      <c r="BW62" s="4" t="s">
        <v>63</v>
      </c>
      <c r="BX62" s="31">
        <f>BI65+BK65+BM65+BO65+BQ65+BS65</f>
        <v>76</v>
      </c>
      <c r="BY62" s="4"/>
    </row>
    <row r="63" spans="1:77" ht="14.25" customHeight="1">
      <c r="A63" s="174"/>
      <c r="B63" s="174"/>
      <c r="C63" s="32" t="s">
        <v>114</v>
      </c>
      <c r="D63" s="24">
        <v>10</v>
      </c>
      <c r="E63" s="27">
        <v>11</v>
      </c>
      <c r="F63" s="24"/>
      <c r="G63" s="19">
        <f t="shared" si="40"/>
        <v>0</v>
      </c>
      <c r="H63" s="24">
        <v>1</v>
      </c>
      <c r="I63" s="21" t="e">
        <f t="shared" si="68"/>
        <v>#DIV/0!</v>
      </c>
      <c r="J63" s="24"/>
      <c r="K63" s="23" t="e">
        <f t="shared" si="65"/>
        <v>#DIV/0!</v>
      </c>
      <c r="L63" s="24">
        <v>1</v>
      </c>
      <c r="M63" s="24"/>
      <c r="N63" s="24"/>
      <c r="O63" s="19">
        <f t="shared" si="2"/>
        <v>0</v>
      </c>
      <c r="P63" s="24">
        <v>1</v>
      </c>
      <c r="Q63" s="19" t="e">
        <f t="shared" si="66"/>
        <v>#DIV/0!</v>
      </c>
      <c r="R63" s="24"/>
      <c r="S63" s="19">
        <f t="shared" si="4"/>
        <v>0</v>
      </c>
      <c r="T63" s="24">
        <v>1</v>
      </c>
      <c r="U63" s="19" t="e">
        <f t="shared" si="70"/>
        <v>#DIV/0!</v>
      </c>
      <c r="V63" s="24"/>
      <c r="W63" s="19">
        <f t="shared" si="6"/>
        <v>0</v>
      </c>
      <c r="X63" s="24"/>
      <c r="Y63" s="19" t="e">
        <f t="shared" si="71"/>
        <v>#DIV/0!</v>
      </c>
      <c r="Z63" s="24"/>
      <c r="AA63" s="19">
        <f t="shared" si="8"/>
        <v>0</v>
      </c>
      <c r="AB63" s="24"/>
      <c r="AC63" s="19" t="e">
        <f t="shared" si="72"/>
        <v>#DIV/0!</v>
      </c>
      <c r="AD63" s="24"/>
      <c r="AE63" s="19">
        <f t="shared" si="10"/>
        <v>0</v>
      </c>
      <c r="AF63" s="24"/>
      <c r="AG63" s="19" t="e">
        <f t="shared" si="73"/>
        <v>#DIV/0!</v>
      </c>
      <c r="AH63" s="24"/>
      <c r="AI63" s="19">
        <f t="shared" si="12"/>
        <v>0</v>
      </c>
      <c r="AJ63" s="24"/>
      <c r="AK63" s="19" t="e">
        <f t="shared" si="74"/>
        <v>#DIV/0!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>
        <v>1</v>
      </c>
      <c r="AZ63" s="24">
        <v>11</v>
      </c>
      <c r="BA63" s="24">
        <v>1</v>
      </c>
      <c r="BB63" s="28">
        <f t="shared" si="14"/>
        <v>9.0909090909090917</v>
      </c>
      <c r="BC63" s="24"/>
      <c r="BD63" s="28">
        <f t="shared" si="15"/>
        <v>0</v>
      </c>
      <c r="BE63" s="22"/>
      <c r="BF63" s="29">
        <f t="shared" si="16"/>
        <v>0</v>
      </c>
      <c r="BG63" s="24">
        <v>2</v>
      </c>
      <c r="BH63" s="29">
        <f t="shared" si="17"/>
        <v>18.181818181818183</v>
      </c>
      <c r="BI63" s="30">
        <f t="shared" si="18"/>
        <v>3</v>
      </c>
      <c r="BJ63" s="29">
        <f t="shared" si="19"/>
        <v>27.27272727272727</v>
      </c>
      <c r="BK63" s="24">
        <v>8</v>
      </c>
      <c r="BL63" s="19">
        <f t="shared" si="20"/>
        <v>72.727272727272734</v>
      </c>
      <c r="BM63" s="24"/>
      <c r="BN63" s="19">
        <f t="shared" si="21"/>
        <v>0</v>
      </c>
      <c r="BO63" s="24"/>
      <c r="BP63" s="19">
        <f t="shared" si="22"/>
        <v>0</v>
      </c>
      <c r="BQ63" s="24"/>
      <c r="BR63" s="19">
        <f t="shared" si="23"/>
        <v>0</v>
      </c>
      <c r="BS63" s="24"/>
      <c r="BT63" s="19">
        <f t="shared" si="24"/>
        <v>0</v>
      </c>
      <c r="BU63" s="24"/>
      <c r="BV63" s="19">
        <f t="shared" si="25"/>
        <v>0</v>
      </c>
      <c r="BW63" s="4" t="s">
        <v>65</v>
      </c>
      <c r="BX63" s="31">
        <f>BI65+BK65+BM65+BO65+BQ65+BS65+BU65</f>
        <v>76</v>
      </c>
      <c r="BY63" s="4"/>
    </row>
    <row r="64" spans="1:77" ht="14.25" customHeight="1">
      <c r="A64" s="175"/>
      <c r="B64" s="175"/>
      <c r="C64" s="32" t="s">
        <v>115</v>
      </c>
      <c r="D64" s="24">
        <v>15</v>
      </c>
      <c r="E64" s="27">
        <v>14</v>
      </c>
      <c r="F64" s="24"/>
      <c r="G64" s="19">
        <f t="shared" si="40"/>
        <v>0</v>
      </c>
      <c r="H64" s="24">
        <v>4</v>
      </c>
      <c r="I64" s="21" t="e">
        <f t="shared" si="68"/>
        <v>#DIV/0!</v>
      </c>
      <c r="J64" s="24"/>
      <c r="K64" s="23" t="e">
        <f t="shared" si="65"/>
        <v>#DIV/0!</v>
      </c>
      <c r="L64" s="24">
        <v>1</v>
      </c>
      <c r="M64" s="24"/>
      <c r="N64" s="24"/>
      <c r="O64" s="19">
        <f t="shared" si="2"/>
        <v>0</v>
      </c>
      <c r="P64" s="24">
        <v>1</v>
      </c>
      <c r="Q64" s="19" t="e">
        <f t="shared" si="66"/>
        <v>#DIV/0!</v>
      </c>
      <c r="R64" s="24"/>
      <c r="S64" s="19">
        <f t="shared" si="4"/>
        <v>0</v>
      </c>
      <c r="T64" s="24"/>
      <c r="U64" s="19" t="e">
        <f t="shared" si="70"/>
        <v>#DIV/0!</v>
      </c>
      <c r="V64" s="24"/>
      <c r="W64" s="19">
        <f t="shared" si="6"/>
        <v>0</v>
      </c>
      <c r="X64" s="24"/>
      <c r="Y64" s="19" t="e">
        <f t="shared" si="71"/>
        <v>#DIV/0!</v>
      </c>
      <c r="Z64" s="24"/>
      <c r="AA64" s="19">
        <f t="shared" si="8"/>
        <v>0</v>
      </c>
      <c r="AB64" s="24"/>
      <c r="AC64" s="19" t="e">
        <f t="shared" si="72"/>
        <v>#DIV/0!</v>
      </c>
      <c r="AD64" s="24"/>
      <c r="AE64" s="19">
        <f t="shared" si="10"/>
        <v>0</v>
      </c>
      <c r="AF64" s="24"/>
      <c r="AG64" s="19" t="e">
        <f t="shared" si="73"/>
        <v>#DIV/0!</v>
      </c>
      <c r="AH64" s="24"/>
      <c r="AI64" s="19">
        <f t="shared" si="12"/>
        <v>0</v>
      </c>
      <c r="AJ64" s="24"/>
      <c r="AK64" s="19" t="e">
        <f t="shared" si="74"/>
        <v>#DIV/0!</v>
      </c>
      <c r="AL64" s="24"/>
      <c r="AM64" s="24">
        <v>1</v>
      </c>
      <c r="AN64" s="24"/>
      <c r="AO64" s="24"/>
      <c r="AP64" s="24"/>
      <c r="AQ64" s="24"/>
      <c r="AR64" s="24"/>
      <c r="AS64" s="24">
        <v>2</v>
      </c>
      <c r="AT64" s="24"/>
      <c r="AU64" s="24"/>
      <c r="AV64" s="24"/>
      <c r="AW64" s="24"/>
      <c r="AX64" s="24"/>
      <c r="AY64" s="24">
        <v>1</v>
      </c>
      <c r="AZ64" s="24">
        <v>14</v>
      </c>
      <c r="BA64" s="24">
        <v>4</v>
      </c>
      <c r="BB64" s="28">
        <f t="shared" si="14"/>
        <v>28.571428571428569</v>
      </c>
      <c r="BC64" s="24"/>
      <c r="BD64" s="28">
        <f t="shared" si="15"/>
        <v>0</v>
      </c>
      <c r="BE64" s="22"/>
      <c r="BF64" s="29">
        <f t="shared" si="16"/>
        <v>0</v>
      </c>
      <c r="BG64" s="24">
        <v>6</v>
      </c>
      <c r="BH64" s="29">
        <f t="shared" si="17"/>
        <v>42.857142857142854</v>
      </c>
      <c r="BI64" s="30">
        <f t="shared" si="18"/>
        <v>10</v>
      </c>
      <c r="BJ64" s="29">
        <f t="shared" si="19"/>
        <v>71.428571428571431</v>
      </c>
      <c r="BK64" s="24">
        <v>4</v>
      </c>
      <c r="BL64" s="19">
        <f t="shared" si="20"/>
        <v>28.571428571428569</v>
      </c>
      <c r="BM64" s="24"/>
      <c r="BN64" s="19">
        <f t="shared" si="21"/>
        <v>0</v>
      </c>
      <c r="BO64" s="24"/>
      <c r="BP64" s="19">
        <f t="shared" si="22"/>
        <v>0</v>
      </c>
      <c r="BQ64" s="24"/>
      <c r="BR64" s="19">
        <f t="shared" si="23"/>
        <v>0</v>
      </c>
      <c r="BS64" s="24"/>
      <c r="BT64" s="19">
        <f t="shared" si="24"/>
        <v>0</v>
      </c>
      <c r="BU64" s="24"/>
      <c r="BV64" s="19">
        <f t="shared" si="25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2">SUM(D61:D64)</f>
        <v>81</v>
      </c>
      <c r="E65" s="36">
        <f t="shared" si="82"/>
        <v>64</v>
      </c>
      <c r="F65" s="36">
        <f t="shared" si="82"/>
        <v>0</v>
      </c>
      <c r="G65" s="19">
        <f t="shared" si="40"/>
        <v>0</v>
      </c>
      <c r="H65" s="36">
        <f>SUM(H61:H64)</f>
        <v>7</v>
      </c>
      <c r="I65" s="21" t="e">
        <f t="shared" si="68"/>
        <v>#DIV/0!</v>
      </c>
      <c r="J65" s="36">
        <f>SUM(J61:J64)</f>
        <v>0</v>
      </c>
      <c r="K65" s="23" t="e">
        <f t="shared" si="65"/>
        <v>#DIV/0!</v>
      </c>
      <c r="L65" s="36">
        <f t="shared" ref="L65:N65" si="83">SUM(L61:L64)</f>
        <v>2</v>
      </c>
      <c r="M65" s="36">
        <f t="shared" si="83"/>
        <v>0</v>
      </c>
      <c r="N65" s="36">
        <f t="shared" si="83"/>
        <v>0</v>
      </c>
      <c r="O65" s="19">
        <f t="shared" si="2"/>
        <v>0</v>
      </c>
      <c r="P65" s="36">
        <f>SUM(P61:P64)</f>
        <v>2</v>
      </c>
      <c r="Q65" s="19" t="e">
        <f t="shared" si="66"/>
        <v>#DIV/0!</v>
      </c>
      <c r="R65" s="36">
        <f>SUM(R61:R64)</f>
        <v>0</v>
      </c>
      <c r="S65" s="19">
        <f t="shared" si="4"/>
        <v>0</v>
      </c>
      <c r="T65" s="36">
        <f>SUM(T61:T64)</f>
        <v>2</v>
      </c>
      <c r="U65" s="19" t="e">
        <f t="shared" si="70"/>
        <v>#DIV/0!</v>
      </c>
      <c r="V65" s="36">
        <f>SUM(V61:V64)</f>
        <v>0</v>
      </c>
      <c r="W65" s="19">
        <f t="shared" si="6"/>
        <v>0</v>
      </c>
      <c r="X65" s="36">
        <f>SUM(X61:X64)</f>
        <v>0</v>
      </c>
      <c r="Y65" s="19" t="e">
        <f t="shared" si="71"/>
        <v>#DIV/0!</v>
      </c>
      <c r="Z65" s="36">
        <f>SUM(Z61:Z64)</f>
        <v>0</v>
      </c>
      <c r="AA65" s="19">
        <f t="shared" si="8"/>
        <v>0</v>
      </c>
      <c r="AB65" s="36">
        <f>SUM(AB61:AB64)</f>
        <v>0</v>
      </c>
      <c r="AC65" s="19" t="e">
        <f t="shared" si="72"/>
        <v>#DIV/0!</v>
      </c>
      <c r="AD65" s="36">
        <f>SUM(AD61:AD64)</f>
        <v>0</v>
      </c>
      <c r="AE65" s="19">
        <f t="shared" si="10"/>
        <v>0</v>
      </c>
      <c r="AF65" s="36">
        <f>SUM(AF61:AF64)</f>
        <v>0</v>
      </c>
      <c r="AG65" s="19" t="e">
        <f t="shared" si="73"/>
        <v>#DIV/0!</v>
      </c>
      <c r="AH65" s="36">
        <f>SUM(AH61:AH64)</f>
        <v>0</v>
      </c>
      <c r="AI65" s="19">
        <f t="shared" si="12"/>
        <v>0</v>
      </c>
      <c r="AJ65" s="36">
        <f>SUM(AJ61:AJ64)</f>
        <v>0</v>
      </c>
      <c r="AK65" s="19" t="e">
        <f t="shared" si="74"/>
        <v>#DIV/0!</v>
      </c>
      <c r="AL65" s="36">
        <f t="shared" ref="AL65:BA65" si="84">SUM(AL61:AL64)</f>
        <v>0</v>
      </c>
      <c r="AM65" s="36">
        <f t="shared" si="84"/>
        <v>1</v>
      </c>
      <c r="AN65" s="36">
        <f t="shared" si="84"/>
        <v>2</v>
      </c>
      <c r="AO65" s="36">
        <f t="shared" si="84"/>
        <v>1</v>
      </c>
      <c r="AP65" s="36">
        <f t="shared" si="84"/>
        <v>1</v>
      </c>
      <c r="AQ65" s="36">
        <f t="shared" si="84"/>
        <v>0</v>
      </c>
      <c r="AR65" s="36">
        <f t="shared" si="84"/>
        <v>0</v>
      </c>
      <c r="AS65" s="36">
        <f t="shared" si="84"/>
        <v>2</v>
      </c>
      <c r="AT65" s="36">
        <f t="shared" si="84"/>
        <v>0</v>
      </c>
      <c r="AU65" s="36">
        <f t="shared" si="84"/>
        <v>0</v>
      </c>
      <c r="AV65" s="36">
        <f t="shared" si="84"/>
        <v>0</v>
      </c>
      <c r="AW65" s="36">
        <f t="shared" si="84"/>
        <v>0</v>
      </c>
      <c r="AX65" s="36">
        <f t="shared" si="84"/>
        <v>0</v>
      </c>
      <c r="AY65" s="36">
        <f t="shared" si="84"/>
        <v>3</v>
      </c>
      <c r="AZ65" s="36">
        <f t="shared" si="84"/>
        <v>76</v>
      </c>
      <c r="BA65" s="36">
        <f t="shared" si="84"/>
        <v>24</v>
      </c>
      <c r="BB65" s="28">
        <f t="shared" si="14"/>
        <v>31.578947368421051</v>
      </c>
      <c r="BC65" s="36">
        <f>SUM(BC61:BC64)</f>
        <v>0</v>
      </c>
      <c r="BD65" s="28">
        <f t="shared" si="15"/>
        <v>0</v>
      </c>
      <c r="BE65" s="36">
        <f>SUM(BE61:BE64)</f>
        <v>1</v>
      </c>
      <c r="BF65" s="29">
        <f t="shared" si="16"/>
        <v>1.3157894736842104</v>
      </c>
      <c r="BG65" s="36">
        <f>SUM(BG61:BG64)</f>
        <v>18</v>
      </c>
      <c r="BH65" s="29">
        <f t="shared" si="17"/>
        <v>23.684210526315788</v>
      </c>
      <c r="BI65" s="30">
        <f t="shared" si="18"/>
        <v>43</v>
      </c>
      <c r="BJ65" s="29">
        <f t="shared" si="19"/>
        <v>56.578947368421048</v>
      </c>
      <c r="BK65" s="36">
        <f>SUM(BK61:BK64)</f>
        <v>33</v>
      </c>
      <c r="BL65" s="19">
        <f t="shared" si="20"/>
        <v>43.421052631578952</v>
      </c>
      <c r="BM65" s="36">
        <f>SUM(BM61:BM64)</f>
        <v>0</v>
      </c>
      <c r="BN65" s="19">
        <f t="shared" si="21"/>
        <v>0</v>
      </c>
      <c r="BO65" s="36">
        <f>SUM(BO61:BO64)</f>
        <v>0</v>
      </c>
      <c r="BP65" s="19">
        <f t="shared" si="22"/>
        <v>0</v>
      </c>
      <c r="BQ65" s="36">
        <f>SUM(BQ61:BQ64)</f>
        <v>0</v>
      </c>
      <c r="BR65" s="19">
        <f t="shared" si="23"/>
        <v>0</v>
      </c>
      <c r="BS65" s="36">
        <f>SUM(BS61:BS64)</f>
        <v>0</v>
      </c>
      <c r="BT65" s="19">
        <f t="shared" si="24"/>
        <v>0</v>
      </c>
      <c r="BU65" s="36">
        <f>SUM(BU61:BU64)</f>
        <v>0</v>
      </c>
      <c r="BV65" s="19">
        <f t="shared" si="25"/>
        <v>0</v>
      </c>
      <c r="BW65" s="4"/>
      <c r="BX65" s="4"/>
      <c r="BY65" s="4"/>
    </row>
    <row r="66" spans="1:77" ht="14.25" customHeight="1">
      <c r="A66" s="198">
        <v>13</v>
      </c>
      <c r="B66" s="199" t="s">
        <v>116</v>
      </c>
      <c r="C66" s="32" t="s">
        <v>117</v>
      </c>
      <c r="D66" s="157">
        <v>17</v>
      </c>
      <c r="E66" s="157">
        <v>40</v>
      </c>
      <c r="F66" s="24">
        <v>13</v>
      </c>
      <c r="G66" s="19">
        <f t="shared" si="40"/>
        <v>76.470588235294116</v>
      </c>
      <c r="H66" s="24"/>
      <c r="I66" s="21">
        <f t="shared" si="68"/>
        <v>0</v>
      </c>
      <c r="J66" s="24">
        <v>0</v>
      </c>
      <c r="K66" s="23">
        <f t="shared" si="65"/>
        <v>0</v>
      </c>
      <c r="L66" s="24"/>
      <c r="M66" s="24"/>
      <c r="N66" s="157">
        <v>17</v>
      </c>
      <c r="O66" s="19">
        <f t="shared" si="2"/>
        <v>100</v>
      </c>
      <c r="P66" s="24"/>
      <c r="Q66" s="19">
        <f t="shared" si="66"/>
        <v>0</v>
      </c>
      <c r="R66" s="24">
        <v>13</v>
      </c>
      <c r="S66" s="19">
        <f t="shared" si="4"/>
        <v>76.470588235294116</v>
      </c>
      <c r="T66" s="24"/>
      <c r="U66" s="19">
        <f t="shared" si="70"/>
        <v>0</v>
      </c>
      <c r="V66" s="24">
        <v>13</v>
      </c>
      <c r="W66" s="19">
        <f t="shared" si="6"/>
        <v>76.470588235294116</v>
      </c>
      <c r="X66" s="24"/>
      <c r="Y66" s="19">
        <f t="shared" si="71"/>
        <v>0</v>
      </c>
      <c r="Z66" s="24">
        <v>13</v>
      </c>
      <c r="AA66" s="19">
        <f t="shared" si="8"/>
        <v>76.470588235294116</v>
      </c>
      <c r="AB66" s="24"/>
      <c r="AC66" s="19">
        <f t="shared" si="72"/>
        <v>0</v>
      </c>
      <c r="AD66" s="24">
        <v>13</v>
      </c>
      <c r="AE66" s="19">
        <f t="shared" si="10"/>
        <v>76.470588235294116</v>
      </c>
      <c r="AF66" s="24"/>
      <c r="AG66" s="19">
        <f t="shared" si="73"/>
        <v>0</v>
      </c>
      <c r="AH66" s="24">
        <v>13</v>
      </c>
      <c r="AI66" s="19">
        <f t="shared" si="12"/>
        <v>76.470588235294116</v>
      </c>
      <c r="AJ66" s="24"/>
      <c r="AK66" s="19">
        <f t="shared" si="74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162">
        <v>0</v>
      </c>
      <c r="AZ66" s="157">
        <v>26</v>
      </c>
      <c r="BA66" s="24">
        <v>12</v>
      </c>
      <c r="BB66" s="28">
        <f t="shared" si="14"/>
        <v>46.153846153846153</v>
      </c>
      <c r="BC66" s="24"/>
      <c r="BD66" s="28">
        <f t="shared" si="15"/>
        <v>0</v>
      </c>
      <c r="BE66" s="22"/>
      <c r="BF66" s="29">
        <f t="shared" si="16"/>
        <v>0</v>
      </c>
      <c r="BG66" s="24">
        <v>5</v>
      </c>
      <c r="BH66" s="29">
        <f t="shared" si="17"/>
        <v>19.230769230769234</v>
      </c>
      <c r="BI66" s="30">
        <f t="shared" si="18"/>
        <v>17</v>
      </c>
      <c r="BJ66" s="29">
        <f t="shared" si="19"/>
        <v>65.384615384615387</v>
      </c>
      <c r="BK66" s="24">
        <v>9</v>
      </c>
      <c r="BL66" s="19">
        <f t="shared" si="20"/>
        <v>34.615384615384613</v>
      </c>
      <c r="BM66" s="24"/>
      <c r="BN66" s="19">
        <f t="shared" si="21"/>
        <v>0</v>
      </c>
      <c r="BO66" s="24"/>
      <c r="BP66" s="19">
        <f t="shared" si="22"/>
        <v>0</v>
      </c>
      <c r="BQ66" s="24"/>
      <c r="BR66" s="19">
        <f t="shared" si="23"/>
        <v>0</v>
      </c>
      <c r="BS66" s="24"/>
      <c r="BT66" s="19">
        <f t="shared" si="24"/>
        <v>0</v>
      </c>
      <c r="BU66" s="24"/>
      <c r="BV66" s="19">
        <f t="shared" si="25"/>
        <v>0</v>
      </c>
      <c r="BW66" s="4" t="s">
        <v>61</v>
      </c>
      <c r="BX66" s="31">
        <f>SUM(AL71:AY71)+AB71+AF71+AJ71</f>
        <v>16</v>
      </c>
      <c r="BY66" s="4"/>
    </row>
    <row r="67" spans="1:77" ht="14.25" customHeight="1">
      <c r="A67" s="174"/>
      <c r="B67" s="174"/>
      <c r="C67" s="32" t="s">
        <v>118</v>
      </c>
      <c r="D67" s="158">
        <v>12</v>
      </c>
      <c r="E67" s="158">
        <v>10</v>
      </c>
      <c r="F67" s="24">
        <v>12</v>
      </c>
      <c r="G67" s="19">
        <f t="shared" si="40"/>
        <v>100</v>
      </c>
      <c r="H67" s="24">
        <v>1</v>
      </c>
      <c r="I67" s="21">
        <f t="shared" si="68"/>
        <v>8.3333333333333321</v>
      </c>
      <c r="J67" s="24">
        <v>0</v>
      </c>
      <c r="K67" s="23">
        <f t="shared" si="65"/>
        <v>0</v>
      </c>
      <c r="L67" s="24"/>
      <c r="M67" s="24"/>
      <c r="N67" s="158">
        <v>12</v>
      </c>
      <c r="O67" s="19">
        <f t="shared" si="2"/>
        <v>100</v>
      </c>
      <c r="P67" s="24"/>
      <c r="Q67" s="19">
        <f t="shared" si="66"/>
        <v>0</v>
      </c>
      <c r="R67" s="24">
        <v>12</v>
      </c>
      <c r="S67" s="19">
        <f t="shared" si="4"/>
        <v>100</v>
      </c>
      <c r="T67" s="24"/>
      <c r="U67" s="19">
        <f t="shared" si="70"/>
        <v>0</v>
      </c>
      <c r="V67" s="24">
        <v>12</v>
      </c>
      <c r="W67" s="19">
        <f t="shared" si="6"/>
        <v>100</v>
      </c>
      <c r="X67" s="24"/>
      <c r="Y67" s="19">
        <f t="shared" si="71"/>
        <v>0</v>
      </c>
      <c r="Z67" s="24">
        <v>12</v>
      </c>
      <c r="AA67" s="19">
        <f t="shared" si="8"/>
        <v>100</v>
      </c>
      <c r="AB67" s="24"/>
      <c r="AC67" s="19">
        <f t="shared" si="72"/>
        <v>0</v>
      </c>
      <c r="AD67" s="24">
        <v>12</v>
      </c>
      <c r="AE67" s="19">
        <f t="shared" si="10"/>
        <v>100</v>
      </c>
      <c r="AF67" s="24"/>
      <c r="AG67" s="19">
        <f t="shared" si="73"/>
        <v>0</v>
      </c>
      <c r="AH67" s="24">
        <v>12</v>
      </c>
      <c r="AI67" s="19">
        <f t="shared" si="12"/>
        <v>100</v>
      </c>
      <c r="AJ67" s="24"/>
      <c r="AK67" s="19">
        <f t="shared" si="74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159">
        <v>2</v>
      </c>
      <c r="AZ67" s="158">
        <v>10</v>
      </c>
      <c r="BA67" s="24"/>
      <c r="BB67" s="28">
        <f t="shared" si="14"/>
        <v>0</v>
      </c>
      <c r="BC67" s="24"/>
      <c r="BD67" s="28">
        <f t="shared" si="15"/>
        <v>0</v>
      </c>
      <c r="BE67" s="22">
        <v>1</v>
      </c>
      <c r="BF67" s="29">
        <f t="shared" si="16"/>
        <v>10</v>
      </c>
      <c r="BG67" s="24">
        <v>2</v>
      </c>
      <c r="BH67" s="29">
        <f t="shared" si="17"/>
        <v>20</v>
      </c>
      <c r="BI67" s="30">
        <f t="shared" si="18"/>
        <v>3</v>
      </c>
      <c r="BJ67" s="29">
        <f t="shared" si="19"/>
        <v>30</v>
      </c>
      <c r="BK67" s="24">
        <v>7</v>
      </c>
      <c r="BL67" s="19">
        <f t="shared" si="20"/>
        <v>70</v>
      </c>
      <c r="BM67" s="24"/>
      <c r="BN67" s="19">
        <f t="shared" si="21"/>
        <v>0</v>
      </c>
      <c r="BO67" s="24"/>
      <c r="BP67" s="19">
        <f t="shared" si="22"/>
        <v>0</v>
      </c>
      <c r="BQ67" s="24"/>
      <c r="BR67" s="19">
        <f t="shared" si="23"/>
        <v>0</v>
      </c>
      <c r="BS67" s="24"/>
      <c r="BT67" s="19">
        <f t="shared" si="24"/>
        <v>0</v>
      </c>
      <c r="BU67" s="24"/>
      <c r="BV67" s="19">
        <f t="shared" si="25"/>
        <v>0</v>
      </c>
      <c r="BW67" s="4" t="s">
        <v>63</v>
      </c>
      <c r="BX67" s="31">
        <f>BI71+BK71+BM71+BO71+BQ71+BS71</f>
        <v>94</v>
      </c>
      <c r="BY67" s="4"/>
    </row>
    <row r="68" spans="1:77" ht="14.25" customHeight="1">
      <c r="A68" s="174"/>
      <c r="B68" s="174"/>
      <c r="C68" s="32" t="s">
        <v>119</v>
      </c>
      <c r="D68" s="158">
        <v>19</v>
      </c>
      <c r="E68" s="158">
        <v>16</v>
      </c>
      <c r="F68" s="24">
        <v>16</v>
      </c>
      <c r="G68" s="19">
        <f t="shared" si="40"/>
        <v>84.210526315789465</v>
      </c>
      <c r="H68" s="24">
        <v>3</v>
      </c>
      <c r="I68" s="21">
        <f t="shared" si="68"/>
        <v>18.75</v>
      </c>
      <c r="J68" s="24">
        <v>0</v>
      </c>
      <c r="K68" s="23">
        <f t="shared" si="65"/>
        <v>0</v>
      </c>
      <c r="L68" s="24"/>
      <c r="M68" s="24"/>
      <c r="N68" s="158">
        <v>12</v>
      </c>
      <c r="O68" s="19">
        <f t="shared" si="2"/>
        <v>63.157894736842103</v>
      </c>
      <c r="P68" s="24"/>
      <c r="Q68" s="19">
        <f t="shared" si="66"/>
        <v>0</v>
      </c>
      <c r="R68" s="24">
        <v>16</v>
      </c>
      <c r="S68" s="19">
        <f t="shared" si="4"/>
        <v>84.210526315789465</v>
      </c>
      <c r="T68" s="24"/>
      <c r="U68" s="19">
        <f t="shared" si="70"/>
        <v>0</v>
      </c>
      <c r="V68" s="24">
        <v>16</v>
      </c>
      <c r="W68" s="19">
        <f t="shared" si="6"/>
        <v>84.210526315789465</v>
      </c>
      <c r="X68" s="24"/>
      <c r="Y68" s="19">
        <f t="shared" si="71"/>
        <v>0</v>
      </c>
      <c r="Z68" s="24">
        <v>16</v>
      </c>
      <c r="AA68" s="19">
        <f t="shared" si="8"/>
        <v>84.210526315789465</v>
      </c>
      <c r="AB68" s="24"/>
      <c r="AC68" s="19">
        <f t="shared" si="72"/>
        <v>0</v>
      </c>
      <c r="AD68" s="24">
        <v>16</v>
      </c>
      <c r="AE68" s="19">
        <f t="shared" si="10"/>
        <v>84.210526315789465</v>
      </c>
      <c r="AF68" s="24"/>
      <c r="AG68" s="19">
        <f t="shared" si="73"/>
        <v>0</v>
      </c>
      <c r="AH68" s="24">
        <v>16</v>
      </c>
      <c r="AI68" s="19">
        <f t="shared" si="12"/>
        <v>84.210526315789465</v>
      </c>
      <c r="AJ68" s="24"/>
      <c r="AK68" s="19">
        <f t="shared" si="74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159">
        <v>1</v>
      </c>
      <c r="AZ68" s="158">
        <v>12</v>
      </c>
      <c r="BA68" s="24">
        <v>8</v>
      </c>
      <c r="BB68" s="28">
        <f t="shared" si="14"/>
        <v>66.666666666666657</v>
      </c>
      <c r="BC68" s="24"/>
      <c r="BD68" s="70">
        <f t="shared" si="15"/>
        <v>0</v>
      </c>
      <c r="BE68" s="22"/>
      <c r="BF68" s="29">
        <f t="shared" si="16"/>
        <v>0</v>
      </c>
      <c r="BG68" s="24"/>
      <c r="BH68" s="29">
        <f t="shared" si="17"/>
        <v>0</v>
      </c>
      <c r="BI68" s="30">
        <f t="shared" si="18"/>
        <v>8</v>
      </c>
      <c r="BJ68" s="29">
        <f t="shared" si="19"/>
        <v>66.666666666666657</v>
      </c>
      <c r="BK68" s="24">
        <v>4</v>
      </c>
      <c r="BL68" s="19">
        <f t="shared" si="20"/>
        <v>33.333333333333329</v>
      </c>
      <c r="BM68" s="24"/>
      <c r="BN68" s="19">
        <f t="shared" si="21"/>
        <v>0</v>
      </c>
      <c r="BO68" s="24"/>
      <c r="BP68" s="19">
        <f t="shared" si="22"/>
        <v>0</v>
      </c>
      <c r="BQ68" s="24"/>
      <c r="BR68" s="19">
        <f t="shared" si="23"/>
        <v>0</v>
      </c>
      <c r="BS68" s="24"/>
      <c r="BT68" s="19">
        <f t="shared" si="24"/>
        <v>0</v>
      </c>
      <c r="BU68" s="24"/>
      <c r="BV68" s="19">
        <f t="shared" si="25"/>
        <v>0</v>
      </c>
      <c r="BW68" s="4" t="s">
        <v>65</v>
      </c>
      <c r="BX68" s="31">
        <f>BI71+BK71+BM71+BO71+BQ71+BS71+BU71</f>
        <v>94</v>
      </c>
      <c r="BY68" s="4"/>
    </row>
    <row r="69" spans="1:77" ht="14.25" customHeight="1">
      <c r="A69" s="174"/>
      <c r="B69" s="174"/>
      <c r="C69" s="32" t="s">
        <v>120</v>
      </c>
      <c r="D69" s="158">
        <v>24</v>
      </c>
      <c r="E69" s="158">
        <v>28</v>
      </c>
      <c r="F69" s="24">
        <v>15</v>
      </c>
      <c r="G69" s="19">
        <f t="shared" si="40"/>
        <v>62.5</v>
      </c>
      <c r="H69" s="24">
        <v>1</v>
      </c>
      <c r="I69" s="21">
        <f t="shared" si="68"/>
        <v>6.666666666666667</v>
      </c>
      <c r="J69" s="24">
        <v>0</v>
      </c>
      <c r="K69" s="23">
        <f t="shared" si="65"/>
        <v>0</v>
      </c>
      <c r="L69" s="24"/>
      <c r="M69" s="24"/>
      <c r="N69" s="158">
        <v>24</v>
      </c>
      <c r="O69" s="19">
        <f t="shared" si="2"/>
        <v>100</v>
      </c>
      <c r="P69" s="24"/>
      <c r="Q69" s="19">
        <f t="shared" si="66"/>
        <v>0</v>
      </c>
      <c r="R69" s="24">
        <v>15</v>
      </c>
      <c r="S69" s="19">
        <f t="shared" si="4"/>
        <v>62.5</v>
      </c>
      <c r="T69" s="24"/>
      <c r="U69" s="19">
        <f t="shared" si="70"/>
        <v>0</v>
      </c>
      <c r="V69" s="24">
        <v>15</v>
      </c>
      <c r="W69" s="19">
        <f t="shared" si="6"/>
        <v>62.5</v>
      </c>
      <c r="X69" s="24"/>
      <c r="Y69" s="19">
        <f t="shared" si="71"/>
        <v>0</v>
      </c>
      <c r="Z69" s="24">
        <v>15</v>
      </c>
      <c r="AA69" s="19">
        <f t="shared" si="8"/>
        <v>62.5</v>
      </c>
      <c r="AB69" s="24"/>
      <c r="AC69" s="19">
        <f t="shared" si="72"/>
        <v>0</v>
      </c>
      <c r="AD69" s="24">
        <v>15</v>
      </c>
      <c r="AE69" s="19">
        <f t="shared" si="10"/>
        <v>62.5</v>
      </c>
      <c r="AF69" s="24"/>
      <c r="AG69" s="19">
        <f t="shared" si="73"/>
        <v>0</v>
      </c>
      <c r="AH69" s="24">
        <v>15</v>
      </c>
      <c r="AI69" s="19">
        <f t="shared" si="12"/>
        <v>62.5</v>
      </c>
      <c r="AJ69" s="24"/>
      <c r="AK69" s="19">
        <f t="shared" si="74"/>
        <v>0</v>
      </c>
      <c r="AL69" s="24"/>
      <c r="AM69" s="24">
        <v>1</v>
      </c>
      <c r="AN69" s="24">
        <v>1</v>
      </c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159">
        <v>7</v>
      </c>
      <c r="AZ69" s="158">
        <v>23</v>
      </c>
      <c r="BA69" s="24">
        <v>8</v>
      </c>
      <c r="BB69" s="28">
        <f t="shared" si="14"/>
        <v>34.782608695652172</v>
      </c>
      <c r="BC69" s="24"/>
      <c r="BD69" s="28">
        <f t="shared" si="15"/>
        <v>0</v>
      </c>
      <c r="BE69" s="22"/>
      <c r="BF69" s="29">
        <f t="shared" si="16"/>
        <v>0</v>
      </c>
      <c r="BG69" s="24">
        <v>4</v>
      </c>
      <c r="BH69" s="29">
        <f t="shared" si="17"/>
        <v>17.391304347826086</v>
      </c>
      <c r="BI69" s="30">
        <f t="shared" si="18"/>
        <v>12</v>
      </c>
      <c r="BJ69" s="29">
        <f t="shared" si="19"/>
        <v>52.173913043478258</v>
      </c>
      <c r="BK69" s="24">
        <v>11</v>
      </c>
      <c r="BL69" s="19">
        <f t="shared" si="20"/>
        <v>47.826086956521742</v>
      </c>
      <c r="BM69" s="24"/>
      <c r="BN69" s="19">
        <f t="shared" si="21"/>
        <v>0</v>
      </c>
      <c r="BO69" s="24"/>
      <c r="BP69" s="19">
        <f t="shared" si="22"/>
        <v>0</v>
      </c>
      <c r="BQ69" s="24"/>
      <c r="BR69" s="19">
        <f t="shared" si="23"/>
        <v>0</v>
      </c>
      <c r="BS69" s="24"/>
      <c r="BT69" s="19">
        <f t="shared" si="24"/>
        <v>0</v>
      </c>
      <c r="BU69" s="24"/>
      <c r="BV69" s="19">
        <f t="shared" si="25"/>
        <v>0</v>
      </c>
      <c r="BW69" s="4"/>
      <c r="BX69" s="4"/>
      <c r="BY69" s="4"/>
    </row>
    <row r="70" spans="1:77" ht="14.25" customHeight="1">
      <c r="A70" s="175"/>
      <c r="B70" s="175"/>
      <c r="C70" s="32" t="s">
        <v>121</v>
      </c>
      <c r="D70" s="159">
        <v>20</v>
      </c>
      <c r="E70" s="158">
        <v>14</v>
      </c>
      <c r="F70" s="24">
        <v>20</v>
      </c>
      <c r="G70" s="19">
        <f t="shared" si="40"/>
        <v>100</v>
      </c>
      <c r="H70" s="24">
        <v>2</v>
      </c>
      <c r="I70" s="21">
        <f t="shared" si="68"/>
        <v>10</v>
      </c>
      <c r="J70" s="24">
        <v>0</v>
      </c>
      <c r="K70" s="23">
        <f t="shared" si="65"/>
        <v>0</v>
      </c>
      <c r="L70" s="24"/>
      <c r="M70" s="24"/>
      <c r="N70" s="159">
        <v>20</v>
      </c>
      <c r="O70" s="19">
        <f t="shared" si="2"/>
        <v>100</v>
      </c>
      <c r="P70" s="24">
        <v>1</v>
      </c>
      <c r="Q70" s="19">
        <f t="shared" si="66"/>
        <v>5</v>
      </c>
      <c r="R70" s="24">
        <v>20</v>
      </c>
      <c r="S70" s="19">
        <f t="shared" si="4"/>
        <v>100</v>
      </c>
      <c r="T70" s="24"/>
      <c r="U70" s="19">
        <f t="shared" si="70"/>
        <v>0</v>
      </c>
      <c r="V70" s="24">
        <v>20</v>
      </c>
      <c r="W70" s="19">
        <f t="shared" si="6"/>
        <v>100</v>
      </c>
      <c r="X70" s="24"/>
      <c r="Y70" s="19">
        <f t="shared" si="71"/>
        <v>0</v>
      </c>
      <c r="Z70" s="24">
        <v>20</v>
      </c>
      <c r="AA70" s="19">
        <f t="shared" si="8"/>
        <v>100</v>
      </c>
      <c r="AB70" s="24"/>
      <c r="AC70" s="19">
        <f t="shared" si="72"/>
        <v>0</v>
      </c>
      <c r="AD70" s="24">
        <v>20</v>
      </c>
      <c r="AE70" s="19">
        <f t="shared" si="10"/>
        <v>100</v>
      </c>
      <c r="AF70" s="24"/>
      <c r="AG70" s="19">
        <f t="shared" si="73"/>
        <v>0</v>
      </c>
      <c r="AH70" s="24">
        <v>20</v>
      </c>
      <c r="AI70" s="19">
        <f t="shared" si="12"/>
        <v>100</v>
      </c>
      <c r="AJ70" s="24"/>
      <c r="AK70" s="19">
        <f t="shared" si="74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159">
        <v>4</v>
      </c>
      <c r="AZ70" s="158">
        <v>23</v>
      </c>
      <c r="BA70" s="24">
        <v>7</v>
      </c>
      <c r="BB70" s="28">
        <f t="shared" si="14"/>
        <v>30.434782608695656</v>
      </c>
      <c r="BC70" s="24"/>
      <c r="BD70" s="28">
        <f t="shared" si="15"/>
        <v>0</v>
      </c>
      <c r="BE70" s="22"/>
      <c r="BF70" s="29">
        <f t="shared" si="16"/>
        <v>0</v>
      </c>
      <c r="BG70" s="24"/>
      <c r="BH70" s="29">
        <f t="shared" si="17"/>
        <v>0</v>
      </c>
      <c r="BI70" s="30">
        <f t="shared" si="18"/>
        <v>7</v>
      </c>
      <c r="BJ70" s="29">
        <f t="shared" si="19"/>
        <v>30.434782608695656</v>
      </c>
      <c r="BK70" s="24">
        <v>16</v>
      </c>
      <c r="BL70" s="19">
        <f t="shared" si="20"/>
        <v>69.565217391304344</v>
      </c>
      <c r="BM70" s="24"/>
      <c r="BN70" s="19">
        <f t="shared" si="21"/>
        <v>0</v>
      </c>
      <c r="BO70" s="24"/>
      <c r="BP70" s="19">
        <f t="shared" si="22"/>
        <v>0</v>
      </c>
      <c r="BQ70" s="24"/>
      <c r="BR70" s="19">
        <f t="shared" si="23"/>
        <v>0</v>
      </c>
      <c r="BS70" s="24"/>
      <c r="BT70" s="19">
        <f t="shared" si="24"/>
        <v>0</v>
      </c>
      <c r="BU70" s="24"/>
      <c r="BV70" s="19">
        <f t="shared" si="25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5">SUM(D66:D70)</f>
        <v>92</v>
      </c>
      <c r="E71" s="36">
        <f t="shared" si="85"/>
        <v>108</v>
      </c>
      <c r="F71" s="36">
        <f t="shared" si="85"/>
        <v>76</v>
      </c>
      <c r="G71" s="19">
        <f t="shared" si="40"/>
        <v>82.608695652173907</v>
      </c>
      <c r="H71" s="36">
        <f>SUM(H66:H70)</f>
        <v>7</v>
      </c>
      <c r="I71" s="21">
        <f t="shared" si="68"/>
        <v>9.2105263157894726</v>
      </c>
      <c r="J71" s="36">
        <f>SUM(J66:J70)</f>
        <v>0</v>
      </c>
      <c r="K71" s="23">
        <f t="shared" si="65"/>
        <v>0</v>
      </c>
      <c r="L71" s="36">
        <f t="shared" ref="L71:N71" si="86">SUM(L66:L70)</f>
        <v>0</v>
      </c>
      <c r="M71" s="36">
        <f t="shared" si="86"/>
        <v>0</v>
      </c>
      <c r="N71" s="36">
        <f t="shared" si="86"/>
        <v>85</v>
      </c>
      <c r="O71" s="19">
        <f t="shared" si="2"/>
        <v>92.391304347826093</v>
      </c>
      <c r="P71" s="36">
        <f>SUM(P66:P70)</f>
        <v>1</v>
      </c>
      <c r="Q71" s="19">
        <f t="shared" si="66"/>
        <v>1.1764705882352942</v>
      </c>
      <c r="R71" s="36">
        <f>SUM(R66:R70)</f>
        <v>76</v>
      </c>
      <c r="S71" s="19">
        <f t="shared" si="4"/>
        <v>82.608695652173907</v>
      </c>
      <c r="T71" s="36">
        <f>SUM(T66:T70)</f>
        <v>0</v>
      </c>
      <c r="U71" s="19">
        <f t="shared" si="70"/>
        <v>0</v>
      </c>
      <c r="V71" s="36">
        <f>SUM(V66:V70)</f>
        <v>76</v>
      </c>
      <c r="W71" s="19">
        <f t="shared" si="6"/>
        <v>82.608695652173907</v>
      </c>
      <c r="X71" s="36">
        <f>SUM(X66:X70)</f>
        <v>0</v>
      </c>
      <c r="Y71" s="19">
        <f t="shared" si="71"/>
        <v>0</v>
      </c>
      <c r="Z71" s="36">
        <f>SUM(Z66:Z70)</f>
        <v>76</v>
      </c>
      <c r="AA71" s="19">
        <f t="shared" si="8"/>
        <v>82.608695652173907</v>
      </c>
      <c r="AB71" s="36">
        <f>SUM(AB66:AB70)</f>
        <v>0</v>
      </c>
      <c r="AC71" s="19">
        <f t="shared" si="72"/>
        <v>0</v>
      </c>
      <c r="AD71" s="36">
        <f>SUM(AD66:AD70)</f>
        <v>76</v>
      </c>
      <c r="AE71" s="19">
        <f t="shared" si="10"/>
        <v>82.608695652173907</v>
      </c>
      <c r="AF71" s="36">
        <f>SUM(AF66:AF70)</f>
        <v>0</v>
      </c>
      <c r="AG71" s="19">
        <f t="shared" si="73"/>
        <v>0</v>
      </c>
      <c r="AH71" s="36">
        <f>SUM(AH66:AH70)</f>
        <v>76</v>
      </c>
      <c r="AI71" s="19">
        <f t="shared" si="12"/>
        <v>82.608695652173907</v>
      </c>
      <c r="AJ71" s="36">
        <f>SUM(AJ66:AJ70)</f>
        <v>0</v>
      </c>
      <c r="AK71" s="19">
        <f t="shared" si="74"/>
        <v>0</v>
      </c>
      <c r="AL71" s="36">
        <f t="shared" ref="AL71:BA71" si="87">SUM(AL66:AL70)</f>
        <v>0</v>
      </c>
      <c r="AM71" s="36">
        <f t="shared" si="87"/>
        <v>1</v>
      </c>
      <c r="AN71" s="36">
        <f t="shared" si="87"/>
        <v>1</v>
      </c>
      <c r="AO71" s="36">
        <f t="shared" si="87"/>
        <v>0</v>
      </c>
      <c r="AP71" s="36">
        <f t="shared" si="87"/>
        <v>0</v>
      </c>
      <c r="AQ71" s="36">
        <f t="shared" si="87"/>
        <v>0</v>
      </c>
      <c r="AR71" s="36">
        <f t="shared" si="87"/>
        <v>0</v>
      </c>
      <c r="AS71" s="36">
        <f t="shared" si="87"/>
        <v>0</v>
      </c>
      <c r="AT71" s="36">
        <f t="shared" si="87"/>
        <v>0</v>
      </c>
      <c r="AU71" s="36">
        <f t="shared" si="87"/>
        <v>0</v>
      </c>
      <c r="AV71" s="36">
        <f t="shared" si="87"/>
        <v>0</v>
      </c>
      <c r="AW71" s="36">
        <f t="shared" si="87"/>
        <v>0</v>
      </c>
      <c r="AX71" s="36">
        <f t="shared" si="87"/>
        <v>0</v>
      </c>
      <c r="AY71" s="36">
        <f t="shared" si="87"/>
        <v>14</v>
      </c>
      <c r="AZ71" s="36">
        <f t="shared" si="87"/>
        <v>94</v>
      </c>
      <c r="BA71" s="36">
        <f t="shared" si="87"/>
        <v>35</v>
      </c>
      <c r="BB71" s="28">
        <f t="shared" si="14"/>
        <v>37.234042553191486</v>
      </c>
      <c r="BC71" s="36">
        <f>SUM(BC66:BC70)</f>
        <v>0</v>
      </c>
      <c r="BD71" s="28">
        <f t="shared" si="15"/>
        <v>0</v>
      </c>
      <c r="BE71" s="36">
        <f>SUM(BE66:BE70)</f>
        <v>1</v>
      </c>
      <c r="BF71" s="29">
        <f t="shared" si="16"/>
        <v>1.0638297872340425</v>
      </c>
      <c r="BG71" s="36">
        <f>SUM(BG66:BG70)</f>
        <v>11</v>
      </c>
      <c r="BH71" s="29">
        <f t="shared" si="17"/>
        <v>11.702127659574469</v>
      </c>
      <c r="BI71" s="30">
        <f t="shared" si="18"/>
        <v>47</v>
      </c>
      <c r="BJ71" s="29">
        <f t="shared" si="19"/>
        <v>50</v>
      </c>
      <c r="BK71" s="36">
        <f>SUM(BK66:BK70)</f>
        <v>47</v>
      </c>
      <c r="BL71" s="19">
        <f t="shared" si="20"/>
        <v>50</v>
      </c>
      <c r="BM71" s="36">
        <f>SUM(BM66:BM70)</f>
        <v>0</v>
      </c>
      <c r="BN71" s="19">
        <f t="shared" si="21"/>
        <v>0</v>
      </c>
      <c r="BO71" s="36">
        <f>SUM(BO66:BO70)</f>
        <v>0</v>
      </c>
      <c r="BP71" s="19">
        <f t="shared" si="22"/>
        <v>0</v>
      </c>
      <c r="BQ71" s="36">
        <f>SUM(BQ66:BQ70)</f>
        <v>0</v>
      </c>
      <c r="BR71" s="19">
        <f t="shared" si="23"/>
        <v>0</v>
      </c>
      <c r="BS71" s="36">
        <f>SUM(BS66:BS70)</f>
        <v>0</v>
      </c>
      <c r="BT71" s="19">
        <f t="shared" si="24"/>
        <v>0</v>
      </c>
      <c r="BU71" s="36">
        <f>SUM(BU66:BU70)</f>
        <v>0</v>
      </c>
      <c r="BV71" s="19">
        <f t="shared" si="25"/>
        <v>0</v>
      </c>
      <c r="BW71" s="4"/>
      <c r="BX71" s="4"/>
      <c r="BY71" s="4"/>
    </row>
    <row r="72" spans="1:77" ht="14.25" customHeight="1">
      <c r="A72" s="198">
        <v>14</v>
      </c>
      <c r="B72" s="199" t="s">
        <v>122</v>
      </c>
      <c r="C72" s="32" t="s">
        <v>123</v>
      </c>
      <c r="D72" s="60">
        <v>35</v>
      </c>
      <c r="E72" s="27">
        <v>30</v>
      </c>
      <c r="F72" s="24">
        <v>11</v>
      </c>
      <c r="G72" s="72">
        <f t="shared" si="40"/>
        <v>31.428571428571427</v>
      </c>
      <c r="H72" s="24"/>
      <c r="I72" s="73">
        <f t="shared" si="68"/>
        <v>0</v>
      </c>
      <c r="J72" s="145">
        <v>0</v>
      </c>
      <c r="K72" s="75">
        <f t="shared" si="65"/>
        <v>0</v>
      </c>
      <c r="L72" s="39">
        <v>8</v>
      </c>
      <c r="M72" s="146" t="s">
        <v>162</v>
      </c>
      <c r="N72" s="60">
        <v>35</v>
      </c>
      <c r="O72" s="19">
        <f t="shared" si="2"/>
        <v>100</v>
      </c>
      <c r="P72" s="76">
        <v>4</v>
      </c>
      <c r="Q72" s="72">
        <f t="shared" si="66"/>
        <v>11.428571428571429</v>
      </c>
      <c r="R72" s="24">
        <v>11</v>
      </c>
      <c r="S72" s="72">
        <f t="shared" si="4"/>
        <v>31.428571428571427</v>
      </c>
      <c r="T72" s="76">
        <v>1</v>
      </c>
      <c r="U72" s="72">
        <f t="shared" si="70"/>
        <v>9.0909090909090917</v>
      </c>
      <c r="V72" s="24">
        <v>0</v>
      </c>
      <c r="W72" s="72">
        <f t="shared" si="6"/>
        <v>0</v>
      </c>
      <c r="X72" s="147"/>
      <c r="Y72" s="72" t="e">
        <f t="shared" si="71"/>
        <v>#DIV/0!</v>
      </c>
      <c r="Z72" s="24">
        <v>11</v>
      </c>
      <c r="AA72" s="72">
        <f t="shared" si="8"/>
        <v>31.428571428571427</v>
      </c>
      <c r="AB72" s="49"/>
      <c r="AC72" s="72">
        <f t="shared" si="72"/>
        <v>0</v>
      </c>
      <c r="AD72" s="24">
        <v>11</v>
      </c>
      <c r="AE72" s="72">
        <f t="shared" si="10"/>
        <v>31.428571428571427</v>
      </c>
      <c r="AF72" s="49">
        <v>1</v>
      </c>
      <c r="AG72" s="72">
        <f t="shared" si="73"/>
        <v>9.0909090909090917</v>
      </c>
      <c r="AH72" s="24">
        <v>11</v>
      </c>
      <c r="AI72" s="72">
        <f t="shared" si="12"/>
        <v>31.428571428571427</v>
      </c>
      <c r="AJ72" s="165"/>
      <c r="AK72" s="72">
        <f t="shared" si="74"/>
        <v>0</v>
      </c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45"/>
      <c r="AW72" s="45"/>
      <c r="AX72" s="46"/>
      <c r="AY72" s="24">
        <v>6</v>
      </c>
      <c r="AZ72" s="60">
        <v>22</v>
      </c>
      <c r="BA72" s="24">
        <v>7</v>
      </c>
      <c r="BB72" s="77">
        <f t="shared" si="14"/>
        <v>31.818181818181817</v>
      </c>
      <c r="BC72" s="74">
        <v>0</v>
      </c>
      <c r="BD72" s="77">
        <f t="shared" si="15"/>
        <v>0</v>
      </c>
      <c r="BE72" s="74">
        <v>0</v>
      </c>
      <c r="BF72" s="78">
        <f t="shared" si="16"/>
        <v>0</v>
      </c>
      <c r="BG72" s="24">
        <v>3</v>
      </c>
      <c r="BH72" s="78">
        <f t="shared" si="17"/>
        <v>13.636363636363635</v>
      </c>
      <c r="BI72" s="79">
        <f t="shared" si="18"/>
        <v>10</v>
      </c>
      <c r="BJ72" s="78">
        <f t="shared" si="19"/>
        <v>45.454545454545453</v>
      </c>
      <c r="BK72" s="24">
        <v>12</v>
      </c>
      <c r="BL72" s="72">
        <f t="shared" si="20"/>
        <v>54.54545454545454</v>
      </c>
      <c r="BM72" s="46">
        <v>0</v>
      </c>
      <c r="BN72" s="72">
        <f t="shared" si="21"/>
        <v>0</v>
      </c>
      <c r="BO72" s="45">
        <v>0</v>
      </c>
      <c r="BP72" s="72">
        <f t="shared" si="22"/>
        <v>0</v>
      </c>
      <c r="BQ72" s="45">
        <v>0</v>
      </c>
      <c r="BR72" s="72">
        <f t="shared" si="23"/>
        <v>0</v>
      </c>
      <c r="BS72" s="45">
        <v>0</v>
      </c>
      <c r="BT72" s="72">
        <f t="shared" si="24"/>
        <v>0</v>
      </c>
      <c r="BU72" s="45">
        <v>0</v>
      </c>
      <c r="BV72" s="19">
        <f t="shared" si="25"/>
        <v>0</v>
      </c>
      <c r="BW72" s="4" t="s">
        <v>61</v>
      </c>
      <c r="BX72" s="31">
        <f>SUM(AL76:AY76)+AB76+AF76+AJ76</f>
        <v>22</v>
      </c>
      <c r="BY72" s="4"/>
    </row>
    <row r="73" spans="1:77" ht="14.25" customHeight="1">
      <c r="A73" s="174"/>
      <c r="B73" s="174"/>
      <c r="C73" s="32" t="s">
        <v>124</v>
      </c>
      <c r="D73" s="63">
        <v>26</v>
      </c>
      <c r="E73" s="27">
        <v>25</v>
      </c>
      <c r="F73" s="24">
        <v>15</v>
      </c>
      <c r="G73" s="72">
        <f t="shared" si="40"/>
        <v>57.692307692307686</v>
      </c>
      <c r="H73" s="24">
        <v>4</v>
      </c>
      <c r="I73" s="73">
        <f t="shared" si="68"/>
        <v>26.666666666666668</v>
      </c>
      <c r="J73" s="74">
        <v>0</v>
      </c>
      <c r="K73" s="75">
        <f t="shared" si="65"/>
        <v>0</v>
      </c>
      <c r="L73" s="39">
        <v>6</v>
      </c>
      <c r="M73" s="39">
        <v>0</v>
      </c>
      <c r="N73" s="63">
        <v>26</v>
      </c>
      <c r="O73" s="19">
        <f t="shared" si="2"/>
        <v>100</v>
      </c>
      <c r="P73" s="76">
        <v>2</v>
      </c>
      <c r="Q73" s="72">
        <f t="shared" si="66"/>
        <v>7.6923076923076925</v>
      </c>
      <c r="R73" s="24">
        <v>15</v>
      </c>
      <c r="S73" s="72">
        <f t="shared" si="4"/>
        <v>57.692307692307686</v>
      </c>
      <c r="T73" s="76">
        <v>6</v>
      </c>
      <c r="U73" s="72">
        <f t="shared" si="70"/>
        <v>40</v>
      </c>
      <c r="V73" s="24">
        <v>0</v>
      </c>
      <c r="W73" s="72">
        <f t="shared" si="6"/>
        <v>0</v>
      </c>
      <c r="X73" s="76"/>
      <c r="Y73" s="72" t="e">
        <f t="shared" si="71"/>
        <v>#DIV/0!</v>
      </c>
      <c r="Z73" s="24">
        <v>15</v>
      </c>
      <c r="AA73" s="72">
        <f t="shared" si="8"/>
        <v>57.692307692307686</v>
      </c>
      <c r="AB73" s="24">
        <v>0</v>
      </c>
      <c r="AC73" s="72">
        <f t="shared" si="72"/>
        <v>0</v>
      </c>
      <c r="AD73" s="24">
        <v>15</v>
      </c>
      <c r="AE73" s="72">
        <f t="shared" si="10"/>
        <v>57.692307692307686</v>
      </c>
      <c r="AF73" s="24">
        <v>1</v>
      </c>
      <c r="AG73" s="72">
        <f t="shared" si="73"/>
        <v>6.666666666666667</v>
      </c>
      <c r="AH73" s="24">
        <v>15</v>
      </c>
      <c r="AI73" s="72">
        <f t="shared" si="12"/>
        <v>57.692307692307686</v>
      </c>
      <c r="AJ73" s="42">
        <v>0</v>
      </c>
      <c r="AK73" s="72">
        <f t="shared" si="74"/>
        <v>0</v>
      </c>
      <c r="AL73" s="24"/>
      <c r="AM73" s="24"/>
      <c r="AN73" s="24"/>
      <c r="AO73" s="24"/>
      <c r="AP73" s="24"/>
      <c r="AQ73" s="24"/>
      <c r="AR73" s="24">
        <v>4</v>
      </c>
      <c r="AS73" s="24"/>
      <c r="AT73" s="24"/>
      <c r="AU73" s="24"/>
      <c r="AV73" s="45"/>
      <c r="AW73" s="45"/>
      <c r="AX73" s="46"/>
      <c r="AY73" s="24">
        <v>7</v>
      </c>
      <c r="AZ73" s="63">
        <v>28</v>
      </c>
      <c r="BA73" s="24">
        <v>0</v>
      </c>
      <c r="BB73" s="77">
        <f t="shared" si="14"/>
        <v>0</v>
      </c>
      <c r="BC73" s="74">
        <v>0</v>
      </c>
      <c r="BD73" s="77">
        <f t="shared" si="15"/>
        <v>0</v>
      </c>
      <c r="BE73" s="74">
        <v>10</v>
      </c>
      <c r="BF73" s="78">
        <f t="shared" si="16"/>
        <v>35.714285714285715</v>
      </c>
      <c r="BG73" s="24">
        <v>4</v>
      </c>
      <c r="BH73" s="78">
        <f t="shared" si="17"/>
        <v>14.285714285714285</v>
      </c>
      <c r="BI73" s="79">
        <f t="shared" si="18"/>
        <v>14</v>
      </c>
      <c r="BJ73" s="78">
        <f t="shared" si="19"/>
        <v>50</v>
      </c>
      <c r="BK73" s="24">
        <v>14</v>
      </c>
      <c r="BL73" s="72">
        <f t="shared" si="20"/>
        <v>50</v>
      </c>
      <c r="BM73" s="46"/>
      <c r="BN73" s="72">
        <f t="shared" si="21"/>
        <v>0</v>
      </c>
      <c r="BO73" s="45"/>
      <c r="BP73" s="72">
        <f t="shared" si="22"/>
        <v>0</v>
      </c>
      <c r="BQ73" s="45"/>
      <c r="BR73" s="72">
        <f t="shared" si="23"/>
        <v>0</v>
      </c>
      <c r="BS73" s="45"/>
      <c r="BT73" s="72">
        <f t="shared" si="24"/>
        <v>0</v>
      </c>
      <c r="BU73" s="45"/>
      <c r="BV73" s="19">
        <f t="shared" si="25"/>
        <v>0</v>
      </c>
      <c r="BW73" s="4" t="s">
        <v>63</v>
      </c>
      <c r="BX73" s="31">
        <f>BI76+BK76+BM76+BO76+BQ76+BS76</f>
        <v>67</v>
      </c>
      <c r="BY73" s="4"/>
    </row>
    <row r="74" spans="1:77" ht="14.25" customHeight="1">
      <c r="A74" s="174"/>
      <c r="B74" s="174"/>
      <c r="C74" s="32" t="s">
        <v>125</v>
      </c>
      <c r="D74" s="63">
        <v>9</v>
      </c>
      <c r="E74" s="27">
        <v>9</v>
      </c>
      <c r="F74" s="24">
        <v>3</v>
      </c>
      <c r="G74" s="72">
        <f t="shared" si="40"/>
        <v>33.333333333333329</v>
      </c>
      <c r="H74" s="24">
        <v>1</v>
      </c>
      <c r="I74" s="73">
        <f t="shared" si="68"/>
        <v>33.333333333333329</v>
      </c>
      <c r="J74" s="74">
        <v>0</v>
      </c>
      <c r="K74" s="75">
        <f t="shared" si="65"/>
        <v>0</v>
      </c>
      <c r="L74" s="39">
        <v>1</v>
      </c>
      <c r="M74" s="39">
        <v>0</v>
      </c>
      <c r="N74" s="63">
        <v>9</v>
      </c>
      <c r="O74" s="72">
        <f t="shared" si="2"/>
        <v>100</v>
      </c>
      <c r="P74" s="76">
        <v>1</v>
      </c>
      <c r="Q74" s="72">
        <f t="shared" si="66"/>
        <v>11.111111111111111</v>
      </c>
      <c r="R74" s="24">
        <v>3</v>
      </c>
      <c r="S74" s="72">
        <f t="shared" si="4"/>
        <v>33.333333333333329</v>
      </c>
      <c r="T74" s="76">
        <v>0</v>
      </c>
      <c r="U74" s="72">
        <f t="shared" si="70"/>
        <v>0</v>
      </c>
      <c r="V74" s="24">
        <v>0</v>
      </c>
      <c r="W74" s="72">
        <f t="shared" si="6"/>
        <v>0</v>
      </c>
      <c r="X74" s="45">
        <v>0</v>
      </c>
      <c r="Y74" s="72" t="e">
        <f t="shared" si="71"/>
        <v>#DIV/0!</v>
      </c>
      <c r="Z74" s="24">
        <v>3</v>
      </c>
      <c r="AA74" s="72">
        <f t="shared" si="8"/>
        <v>33.333333333333329</v>
      </c>
      <c r="AB74" s="24">
        <v>0</v>
      </c>
      <c r="AC74" s="72">
        <f t="shared" si="72"/>
        <v>0</v>
      </c>
      <c r="AD74" s="24">
        <v>3</v>
      </c>
      <c r="AE74" s="72">
        <f t="shared" si="10"/>
        <v>33.333333333333329</v>
      </c>
      <c r="AF74" s="24">
        <v>1</v>
      </c>
      <c r="AG74" s="72">
        <f t="shared" si="73"/>
        <v>33.333333333333329</v>
      </c>
      <c r="AH74" s="24">
        <v>3</v>
      </c>
      <c r="AI74" s="72">
        <f t="shared" si="12"/>
        <v>33.333333333333329</v>
      </c>
      <c r="AJ74" s="42">
        <v>0</v>
      </c>
      <c r="AK74" s="72">
        <f t="shared" si="74"/>
        <v>0</v>
      </c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45"/>
      <c r="AW74" s="45"/>
      <c r="AX74" s="46"/>
      <c r="AY74" s="24">
        <v>0</v>
      </c>
      <c r="AZ74" s="63">
        <v>7</v>
      </c>
      <c r="BA74" s="24">
        <v>2</v>
      </c>
      <c r="BB74" s="77">
        <f t="shared" si="14"/>
        <v>28.571428571428569</v>
      </c>
      <c r="BC74" s="74"/>
      <c r="BD74" s="77">
        <f t="shared" si="15"/>
        <v>0</v>
      </c>
      <c r="BE74" s="74">
        <v>0</v>
      </c>
      <c r="BF74" s="78">
        <f t="shared" si="16"/>
        <v>0</v>
      </c>
      <c r="BG74" s="24">
        <v>1</v>
      </c>
      <c r="BH74" s="78">
        <f t="shared" si="17"/>
        <v>14.285714285714285</v>
      </c>
      <c r="BI74" s="79">
        <f t="shared" si="18"/>
        <v>3</v>
      </c>
      <c r="BJ74" s="78">
        <f t="shared" si="19"/>
        <v>42.857142857142854</v>
      </c>
      <c r="BK74" s="24">
        <v>4</v>
      </c>
      <c r="BL74" s="72">
        <f t="shared" si="20"/>
        <v>57.142857142857139</v>
      </c>
      <c r="BM74" s="46"/>
      <c r="BN74" s="72">
        <f t="shared" si="21"/>
        <v>0</v>
      </c>
      <c r="BO74" s="45"/>
      <c r="BP74" s="72">
        <f t="shared" si="22"/>
        <v>0</v>
      </c>
      <c r="BQ74" s="45"/>
      <c r="BR74" s="72">
        <f t="shared" si="23"/>
        <v>0</v>
      </c>
      <c r="BS74" s="45"/>
      <c r="BT74" s="72">
        <f t="shared" si="24"/>
        <v>0</v>
      </c>
      <c r="BU74" s="45"/>
      <c r="BV74" s="19">
        <f t="shared" si="25"/>
        <v>0</v>
      </c>
      <c r="BW74" s="4" t="s">
        <v>65</v>
      </c>
      <c r="BX74" s="31">
        <f>BI76+BK76+BM76+BO76+BQ76+BS76+BU76</f>
        <v>67</v>
      </c>
      <c r="BY74" s="4"/>
    </row>
    <row r="75" spans="1:77" ht="14.25" customHeight="1">
      <c r="A75" s="175"/>
      <c r="B75" s="175"/>
      <c r="C75" s="32" t="s">
        <v>126</v>
      </c>
      <c r="D75" s="63">
        <v>11</v>
      </c>
      <c r="E75" s="27">
        <v>10</v>
      </c>
      <c r="F75" s="24">
        <v>6</v>
      </c>
      <c r="G75" s="72">
        <f t="shared" si="40"/>
        <v>54.54545454545454</v>
      </c>
      <c r="H75" s="24">
        <v>2</v>
      </c>
      <c r="I75" s="73">
        <f t="shared" si="68"/>
        <v>33.333333333333329</v>
      </c>
      <c r="J75" s="74">
        <v>0</v>
      </c>
      <c r="K75" s="75">
        <f t="shared" si="65"/>
        <v>0</v>
      </c>
      <c r="L75" s="39">
        <v>0</v>
      </c>
      <c r="M75" s="39">
        <v>0</v>
      </c>
      <c r="N75" s="63">
        <v>11</v>
      </c>
      <c r="O75" s="72">
        <f t="shared" si="2"/>
        <v>100</v>
      </c>
      <c r="P75" s="76">
        <v>1</v>
      </c>
      <c r="Q75" s="72">
        <f t="shared" si="66"/>
        <v>9.0909090909090917</v>
      </c>
      <c r="R75" s="24">
        <v>6</v>
      </c>
      <c r="S75" s="72">
        <f t="shared" si="4"/>
        <v>54.54545454545454</v>
      </c>
      <c r="T75" s="76">
        <v>3</v>
      </c>
      <c r="U75" s="72">
        <f t="shared" si="70"/>
        <v>50</v>
      </c>
      <c r="V75" s="24">
        <v>1</v>
      </c>
      <c r="W75" s="72">
        <f t="shared" si="6"/>
        <v>9.0909090909090917</v>
      </c>
      <c r="X75" s="45">
        <v>1</v>
      </c>
      <c r="Y75" s="72">
        <f t="shared" si="71"/>
        <v>100</v>
      </c>
      <c r="Z75" s="24">
        <v>6</v>
      </c>
      <c r="AA75" s="72">
        <f t="shared" si="8"/>
        <v>54.54545454545454</v>
      </c>
      <c r="AB75" s="24">
        <v>0</v>
      </c>
      <c r="AC75" s="72">
        <f t="shared" si="72"/>
        <v>0</v>
      </c>
      <c r="AD75" s="24">
        <v>6</v>
      </c>
      <c r="AE75" s="72">
        <f t="shared" si="10"/>
        <v>54.54545454545454</v>
      </c>
      <c r="AF75" s="24">
        <v>0</v>
      </c>
      <c r="AG75" s="72">
        <f t="shared" si="73"/>
        <v>0</v>
      </c>
      <c r="AH75" s="24">
        <v>6</v>
      </c>
      <c r="AI75" s="72">
        <f t="shared" si="12"/>
        <v>54.54545454545454</v>
      </c>
      <c r="AJ75" s="42">
        <v>0</v>
      </c>
      <c r="AK75" s="72">
        <f t="shared" si="74"/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1</v>
      </c>
      <c r="AS75" s="24">
        <v>0</v>
      </c>
      <c r="AT75" s="24">
        <v>0</v>
      </c>
      <c r="AU75" s="24">
        <v>0</v>
      </c>
      <c r="AV75" s="45">
        <v>0</v>
      </c>
      <c r="AW75" s="45">
        <v>0</v>
      </c>
      <c r="AX75" s="46">
        <v>0</v>
      </c>
      <c r="AY75" s="24">
        <v>1</v>
      </c>
      <c r="AZ75" s="63">
        <v>10</v>
      </c>
      <c r="BA75" s="24"/>
      <c r="BB75" s="77">
        <f t="shared" si="14"/>
        <v>0</v>
      </c>
      <c r="BC75" s="74">
        <v>0</v>
      </c>
      <c r="BD75" s="77">
        <f t="shared" si="15"/>
        <v>0</v>
      </c>
      <c r="BE75" s="74">
        <v>0</v>
      </c>
      <c r="BF75" s="78">
        <f t="shared" si="16"/>
        <v>0</v>
      </c>
      <c r="BG75" s="24">
        <v>2</v>
      </c>
      <c r="BH75" s="78">
        <f t="shared" si="17"/>
        <v>20</v>
      </c>
      <c r="BI75" s="79">
        <f t="shared" si="18"/>
        <v>2</v>
      </c>
      <c r="BJ75" s="78">
        <f t="shared" si="19"/>
        <v>20</v>
      </c>
      <c r="BK75" s="24">
        <v>8</v>
      </c>
      <c r="BL75" s="72">
        <f t="shared" si="20"/>
        <v>80</v>
      </c>
      <c r="BM75" s="46">
        <v>0</v>
      </c>
      <c r="BN75" s="72">
        <f t="shared" si="21"/>
        <v>0</v>
      </c>
      <c r="BO75" s="45">
        <v>0</v>
      </c>
      <c r="BP75" s="72">
        <f t="shared" si="22"/>
        <v>0</v>
      </c>
      <c r="BQ75" s="45">
        <v>0</v>
      </c>
      <c r="BR75" s="72">
        <f t="shared" si="23"/>
        <v>0</v>
      </c>
      <c r="BS75" s="45">
        <v>0</v>
      </c>
      <c r="BT75" s="72">
        <f t="shared" si="24"/>
        <v>0</v>
      </c>
      <c r="BU75" s="45">
        <v>0</v>
      </c>
      <c r="BV75" s="19">
        <f t="shared" si="25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8">SUM(D72:D75)</f>
        <v>81</v>
      </c>
      <c r="E76" s="36">
        <f t="shared" si="88"/>
        <v>74</v>
      </c>
      <c r="F76" s="36">
        <f t="shared" si="88"/>
        <v>35</v>
      </c>
      <c r="G76" s="19">
        <f t="shared" si="40"/>
        <v>43.209876543209873</v>
      </c>
      <c r="H76" s="36">
        <f>SUM(H72:H75)</f>
        <v>7</v>
      </c>
      <c r="I76" s="21">
        <f t="shared" si="68"/>
        <v>20</v>
      </c>
      <c r="J76" s="36">
        <f>SUM(J72:J75)</f>
        <v>0</v>
      </c>
      <c r="K76" s="23">
        <f t="shared" si="65"/>
        <v>0</v>
      </c>
      <c r="L76" s="36">
        <f t="shared" ref="L76:N76" si="89">SUM(L72:L75)</f>
        <v>15</v>
      </c>
      <c r="M76" s="36">
        <f t="shared" si="89"/>
        <v>0</v>
      </c>
      <c r="N76" s="36">
        <f t="shared" si="89"/>
        <v>81</v>
      </c>
      <c r="O76" s="19">
        <f t="shared" si="2"/>
        <v>100</v>
      </c>
      <c r="P76" s="36">
        <f>SUM(P72:P75)</f>
        <v>8</v>
      </c>
      <c r="Q76" s="19">
        <f t="shared" si="66"/>
        <v>9.8765432098765427</v>
      </c>
      <c r="R76" s="36">
        <f>SUM(R72:R75)</f>
        <v>35</v>
      </c>
      <c r="S76" s="19">
        <f t="shared" si="4"/>
        <v>43.209876543209873</v>
      </c>
      <c r="T76" s="36">
        <f>SUM(T72:T75)</f>
        <v>10</v>
      </c>
      <c r="U76" s="19">
        <f t="shared" si="70"/>
        <v>28.571428571428569</v>
      </c>
      <c r="V76" s="36">
        <f>SUM(V72:V75)</f>
        <v>1</v>
      </c>
      <c r="W76" s="19">
        <f t="shared" si="6"/>
        <v>1.2345679012345678</v>
      </c>
      <c r="X76" s="36">
        <f>SUM(X72:X75)</f>
        <v>1</v>
      </c>
      <c r="Y76" s="19">
        <f t="shared" si="71"/>
        <v>100</v>
      </c>
      <c r="Z76" s="36">
        <f>SUM(Z72:Z75)</f>
        <v>35</v>
      </c>
      <c r="AA76" s="19">
        <f t="shared" si="8"/>
        <v>43.209876543209873</v>
      </c>
      <c r="AB76" s="36">
        <f>SUM(AB72:AB75)</f>
        <v>0</v>
      </c>
      <c r="AC76" s="19">
        <f t="shared" si="72"/>
        <v>0</v>
      </c>
      <c r="AD76" s="36">
        <f>SUM(AD72:AD75)</f>
        <v>35</v>
      </c>
      <c r="AE76" s="19">
        <f t="shared" si="10"/>
        <v>43.209876543209873</v>
      </c>
      <c r="AF76" s="36">
        <f>SUM(AF72:AF75)</f>
        <v>3</v>
      </c>
      <c r="AG76" s="19">
        <f t="shared" si="73"/>
        <v>8.5714285714285712</v>
      </c>
      <c r="AH76" s="36">
        <f>SUM(AH72:AH75)</f>
        <v>35</v>
      </c>
      <c r="AI76" s="19">
        <f t="shared" si="12"/>
        <v>43.209876543209873</v>
      </c>
      <c r="AJ76" s="36">
        <f>SUM(AJ72:AJ75)</f>
        <v>0</v>
      </c>
      <c r="AK76" s="19">
        <f t="shared" si="74"/>
        <v>0</v>
      </c>
      <c r="AL76" s="36">
        <f t="shared" ref="AL76:BA76" si="90">SUM(AL72:AL75)</f>
        <v>0</v>
      </c>
      <c r="AM76" s="36">
        <f t="shared" si="90"/>
        <v>0</v>
      </c>
      <c r="AN76" s="36">
        <f t="shared" si="90"/>
        <v>0</v>
      </c>
      <c r="AO76" s="36">
        <f t="shared" si="90"/>
        <v>0</v>
      </c>
      <c r="AP76" s="36">
        <f t="shared" si="90"/>
        <v>0</v>
      </c>
      <c r="AQ76" s="36">
        <f t="shared" si="90"/>
        <v>0</v>
      </c>
      <c r="AR76" s="36">
        <f t="shared" si="90"/>
        <v>5</v>
      </c>
      <c r="AS76" s="36">
        <f t="shared" si="90"/>
        <v>0</v>
      </c>
      <c r="AT76" s="36">
        <f t="shared" si="90"/>
        <v>0</v>
      </c>
      <c r="AU76" s="36">
        <f t="shared" si="90"/>
        <v>0</v>
      </c>
      <c r="AV76" s="36">
        <f t="shared" si="90"/>
        <v>0</v>
      </c>
      <c r="AW76" s="36">
        <f t="shared" si="90"/>
        <v>0</v>
      </c>
      <c r="AX76" s="36">
        <f t="shared" si="90"/>
        <v>0</v>
      </c>
      <c r="AY76" s="36">
        <f t="shared" si="90"/>
        <v>14</v>
      </c>
      <c r="AZ76" s="36">
        <f t="shared" si="90"/>
        <v>67</v>
      </c>
      <c r="BA76" s="36">
        <f t="shared" si="90"/>
        <v>9</v>
      </c>
      <c r="BB76" s="28">
        <f t="shared" si="14"/>
        <v>13.432835820895523</v>
      </c>
      <c r="BC76" s="36">
        <f>SUM(BC72:BC75)</f>
        <v>0</v>
      </c>
      <c r="BD76" s="28">
        <f t="shared" si="15"/>
        <v>0</v>
      </c>
      <c r="BE76" s="36">
        <f>SUM(BE72:BE75)</f>
        <v>10</v>
      </c>
      <c r="BF76" s="29">
        <f t="shared" si="16"/>
        <v>14.925373134328357</v>
      </c>
      <c r="BG76" s="36">
        <f>SUM(BG72:BG75)</f>
        <v>10</v>
      </c>
      <c r="BH76" s="29">
        <f t="shared" si="17"/>
        <v>14.925373134328357</v>
      </c>
      <c r="BI76" s="30">
        <f t="shared" si="18"/>
        <v>29</v>
      </c>
      <c r="BJ76" s="29">
        <f t="shared" si="19"/>
        <v>43.283582089552233</v>
      </c>
      <c r="BK76" s="36">
        <f>SUM(BK72:BK75)</f>
        <v>38</v>
      </c>
      <c r="BL76" s="19">
        <f t="shared" si="20"/>
        <v>56.71641791044776</v>
      </c>
      <c r="BM76" s="36">
        <f>SUM(BM72:BM75)</f>
        <v>0</v>
      </c>
      <c r="BN76" s="19">
        <f t="shared" si="21"/>
        <v>0</v>
      </c>
      <c r="BO76" s="36">
        <f>SUM(BO72:BO75)</f>
        <v>0</v>
      </c>
      <c r="BP76" s="19">
        <f t="shared" si="22"/>
        <v>0</v>
      </c>
      <c r="BQ76" s="36">
        <f>SUM(BQ72:BQ75)</f>
        <v>0</v>
      </c>
      <c r="BR76" s="19">
        <f t="shared" si="23"/>
        <v>0</v>
      </c>
      <c r="BS76" s="36">
        <f>SUM(BS72:BS75)</f>
        <v>0</v>
      </c>
      <c r="BT76" s="19">
        <f t="shared" si="24"/>
        <v>0</v>
      </c>
      <c r="BU76" s="36">
        <f>SUM(BU72:BU75)</f>
        <v>0</v>
      </c>
      <c r="BV76" s="19">
        <f t="shared" si="25"/>
        <v>0</v>
      </c>
      <c r="BW76" s="4"/>
      <c r="BX76" s="4"/>
      <c r="BY76" s="4"/>
    </row>
    <row r="77" spans="1:77" ht="14.25" customHeight="1">
      <c r="A77" s="198">
        <v>15</v>
      </c>
      <c r="B77" s="198" t="s">
        <v>127</v>
      </c>
      <c r="C77" s="32" t="s">
        <v>128</v>
      </c>
      <c r="D77" s="24">
        <v>18</v>
      </c>
      <c r="E77" s="27">
        <v>19</v>
      </c>
      <c r="F77" s="24">
        <v>18</v>
      </c>
      <c r="G77" s="19">
        <f t="shared" si="40"/>
        <v>100</v>
      </c>
      <c r="H77" s="24">
        <v>3</v>
      </c>
      <c r="I77" s="21">
        <f t="shared" si="68"/>
        <v>16.666666666666664</v>
      </c>
      <c r="J77" s="24"/>
      <c r="K77" s="23">
        <f t="shared" si="65"/>
        <v>0</v>
      </c>
      <c r="L77" s="24"/>
      <c r="M77" s="24"/>
      <c r="N77" s="24">
        <v>18</v>
      </c>
      <c r="O77" s="19">
        <f t="shared" si="2"/>
        <v>100</v>
      </c>
      <c r="P77" s="24"/>
      <c r="Q77" s="19">
        <f t="shared" si="66"/>
        <v>0</v>
      </c>
      <c r="R77" s="24">
        <v>18</v>
      </c>
      <c r="S77" s="19">
        <f t="shared" si="4"/>
        <v>100</v>
      </c>
      <c r="T77" s="24"/>
      <c r="U77" s="19">
        <f t="shared" si="70"/>
        <v>0</v>
      </c>
      <c r="V77" s="24">
        <v>18</v>
      </c>
      <c r="W77" s="19">
        <f t="shared" si="6"/>
        <v>100</v>
      </c>
      <c r="X77" s="24"/>
      <c r="Y77" s="19">
        <f t="shared" si="71"/>
        <v>0</v>
      </c>
      <c r="Z77" s="24">
        <v>10</v>
      </c>
      <c r="AA77" s="19">
        <f t="shared" si="8"/>
        <v>55.555555555555557</v>
      </c>
      <c r="AB77" s="24"/>
      <c r="AC77" s="19">
        <f t="shared" si="72"/>
        <v>0</v>
      </c>
      <c r="AD77" s="24">
        <v>10</v>
      </c>
      <c r="AE77" s="19">
        <f t="shared" si="10"/>
        <v>55.555555555555557</v>
      </c>
      <c r="AF77" s="24">
        <v>1</v>
      </c>
      <c r="AG77" s="19">
        <f t="shared" si="73"/>
        <v>10</v>
      </c>
      <c r="AH77" s="24">
        <v>10</v>
      </c>
      <c r="AI77" s="19">
        <f t="shared" si="12"/>
        <v>55.555555555555557</v>
      </c>
      <c r="AJ77" s="24">
        <v>0</v>
      </c>
      <c r="AK77" s="19">
        <f t="shared" si="74"/>
        <v>0</v>
      </c>
      <c r="AL77" s="24"/>
      <c r="AM77" s="24"/>
      <c r="AN77" s="24"/>
      <c r="AO77" s="24">
        <v>1</v>
      </c>
      <c r="AP77" s="24"/>
      <c r="AQ77" s="24"/>
      <c r="AR77" s="24">
        <v>2</v>
      </c>
      <c r="AS77" s="24"/>
      <c r="AT77" s="24"/>
      <c r="AU77" s="24"/>
      <c r="AV77" s="24"/>
      <c r="AW77" s="24"/>
      <c r="AX77" s="24"/>
      <c r="AY77" s="24">
        <v>1</v>
      </c>
      <c r="AZ77" s="24">
        <v>21</v>
      </c>
      <c r="BA77" s="24">
        <v>10</v>
      </c>
      <c r="BB77" s="28">
        <f t="shared" si="14"/>
        <v>47.619047619047613</v>
      </c>
      <c r="BC77" s="24"/>
      <c r="BD77" s="28">
        <f t="shared" si="15"/>
        <v>0</v>
      </c>
      <c r="BE77" s="22"/>
      <c r="BF77" s="29">
        <f t="shared" si="16"/>
        <v>0</v>
      </c>
      <c r="BG77" s="24">
        <v>4</v>
      </c>
      <c r="BH77" s="29">
        <f t="shared" si="17"/>
        <v>19.047619047619047</v>
      </c>
      <c r="BI77" s="30">
        <f t="shared" si="18"/>
        <v>14</v>
      </c>
      <c r="BJ77" s="29">
        <f t="shared" si="19"/>
        <v>66.666666666666657</v>
      </c>
      <c r="BK77" s="24">
        <v>7</v>
      </c>
      <c r="BL77" s="19">
        <f t="shared" si="20"/>
        <v>33.333333333333329</v>
      </c>
      <c r="BM77" s="24"/>
      <c r="BN77" s="19">
        <f t="shared" si="21"/>
        <v>0</v>
      </c>
      <c r="BO77" s="24"/>
      <c r="BP77" s="19">
        <f t="shared" si="22"/>
        <v>0</v>
      </c>
      <c r="BQ77" s="24"/>
      <c r="BR77" s="19">
        <f t="shared" si="23"/>
        <v>0</v>
      </c>
      <c r="BS77" s="24"/>
      <c r="BT77" s="19">
        <f t="shared" si="24"/>
        <v>0</v>
      </c>
      <c r="BU77" s="24"/>
      <c r="BV77" s="19">
        <f t="shared" si="25"/>
        <v>0</v>
      </c>
      <c r="BW77" s="4" t="s">
        <v>61</v>
      </c>
      <c r="BX77" s="31">
        <f>SUM(AL80:AY80)+AB80+AF80+AJ80</f>
        <v>15</v>
      </c>
      <c r="BY77" s="4"/>
    </row>
    <row r="78" spans="1:77" ht="14.25" customHeight="1">
      <c r="A78" s="174"/>
      <c r="B78" s="174"/>
      <c r="C78" s="32" t="s">
        <v>129</v>
      </c>
      <c r="D78" s="24">
        <v>20</v>
      </c>
      <c r="E78" s="27">
        <v>22</v>
      </c>
      <c r="F78" s="24">
        <v>20</v>
      </c>
      <c r="G78" s="19">
        <f t="shared" si="40"/>
        <v>100</v>
      </c>
      <c r="H78" s="24">
        <v>3</v>
      </c>
      <c r="I78" s="21">
        <f t="shared" si="68"/>
        <v>15</v>
      </c>
      <c r="J78" s="24"/>
      <c r="K78" s="23">
        <f t="shared" si="65"/>
        <v>0</v>
      </c>
      <c r="L78" s="24"/>
      <c r="M78" s="24"/>
      <c r="N78" s="24">
        <v>20</v>
      </c>
      <c r="O78" s="19">
        <f t="shared" si="2"/>
        <v>100</v>
      </c>
      <c r="P78" s="24">
        <v>2</v>
      </c>
      <c r="Q78" s="19">
        <f t="shared" si="66"/>
        <v>10</v>
      </c>
      <c r="R78" s="24">
        <v>20</v>
      </c>
      <c r="S78" s="19">
        <f t="shared" si="4"/>
        <v>100</v>
      </c>
      <c r="T78" s="24"/>
      <c r="U78" s="19">
        <f t="shared" si="70"/>
        <v>0</v>
      </c>
      <c r="V78" s="24">
        <v>20</v>
      </c>
      <c r="W78" s="19">
        <f t="shared" si="6"/>
        <v>100</v>
      </c>
      <c r="X78" s="24"/>
      <c r="Y78" s="19">
        <f t="shared" si="71"/>
        <v>0</v>
      </c>
      <c r="Z78" s="24">
        <v>12</v>
      </c>
      <c r="AA78" s="19">
        <f t="shared" si="8"/>
        <v>60</v>
      </c>
      <c r="AB78" s="24"/>
      <c r="AC78" s="19">
        <f t="shared" si="72"/>
        <v>0</v>
      </c>
      <c r="AD78" s="24">
        <v>12</v>
      </c>
      <c r="AE78" s="19">
        <f t="shared" si="10"/>
        <v>60</v>
      </c>
      <c r="AF78" s="24">
        <v>0</v>
      </c>
      <c r="AG78" s="19">
        <f t="shared" si="73"/>
        <v>0</v>
      </c>
      <c r="AH78" s="24">
        <v>12</v>
      </c>
      <c r="AI78" s="19">
        <f t="shared" si="12"/>
        <v>60</v>
      </c>
      <c r="AJ78" s="24">
        <v>0</v>
      </c>
      <c r="AK78" s="19">
        <f t="shared" si="74"/>
        <v>0</v>
      </c>
      <c r="AL78" s="24">
        <v>1</v>
      </c>
      <c r="AM78" s="24">
        <v>1</v>
      </c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19</v>
      </c>
      <c r="BA78" s="24">
        <v>11</v>
      </c>
      <c r="BB78" s="28">
        <f t="shared" si="14"/>
        <v>57.894736842105267</v>
      </c>
      <c r="BC78" s="24"/>
      <c r="BD78" s="28">
        <f t="shared" si="15"/>
        <v>0</v>
      </c>
      <c r="BE78" s="22"/>
      <c r="BF78" s="29">
        <f t="shared" si="16"/>
        <v>0</v>
      </c>
      <c r="BG78" s="24">
        <v>2</v>
      </c>
      <c r="BH78" s="29">
        <f t="shared" si="17"/>
        <v>10.526315789473683</v>
      </c>
      <c r="BI78" s="30">
        <f t="shared" si="18"/>
        <v>13</v>
      </c>
      <c r="BJ78" s="29">
        <f t="shared" si="19"/>
        <v>68.421052631578945</v>
      </c>
      <c r="BK78" s="24">
        <v>6</v>
      </c>
      <c r="BL78" s="19">
        <f t="shared" si="20"/>
        <v>31.578947368421051</v>
      </c>
      <c r="BM78" s="24"/>
      <c r="BN78" s="19">
        <f t="shared" si="21"/>
        <v>0</v>
      </c>
      <c r="BO78" s="24"/>
      <c r="BP78" s="19">
        <f t="shared" si="22"/>
        <v>0</v>
      </c>
      <c r="BQ78" s="24"/>
      <c r="BR78" s="19">
        <f t="shared" si="23"/>
        <v>0</v>
      </c>
      <c r="BS78" s="24"/>
      <c r="BT78" s="19">
        <f t="shared" si="24"/>
        <v>0</v>
      </c>
      <c r="BU78" s="24"/>
      <c r="BV78" s="19">
        <f t="shared" si="25"/>
        <v>0</v>
      </c>
      <c r="BW78" s="4" t="s">
        <v>63</v>
      </c>
      <c r="BX78" s="31">
        <f>BI80+BK80+BM80+BO80+BQ80+BS80</f>
        <v>52</v>
      </c>
      <c r="BY78" s="4"/>
    </row>
    <row r="79" spans="1:77" ht="14.25" customHeight="1">
      <c r="A79" s="175"/>
      <c r="B79" s="175"/>
      <c r="C79" s="32" t="s">
        <v>130</v>
      </c>
      <c r="D79" s="24">
        <v>16</v>
      </c>
      <c r="E79" s="27">
        <v>15</v>
      </c>
      <c r="F79" s="24">
        <v>16</v>
      </c>
      <c r="G79" s="19">
        <f t="shared" si="40"/>
        <v>100</v>
      </c>
      <c r="H79" s="24">
        <v>2</v>
      </c>
      <c r="I79" s="21">
        <f t="shared" si="68"/>
        <v>12.5</v>
      </c>
      <c r="J79" s="24"/>
      <c r="K79" s="23">
        <f t="shared" si="65"/>
        <v>0</v>
      </c>
      <c r="L79" s="24"/>
      <c r="M79" s="24"/>
      <c r="N79" s="24">
        <v>16</v>
      </c>
      <c r="O79" s="19">
        <f t="shared" si="2"/>
        <v>100</v>
      </c>
      <c r="P79" s="24">
        <v>1</v>
      </c>
      <c r="Q79" s="19">
        <f t="shared" si="66"/>
        <v>6.25</v>
      </c>
      <c r="R79" s="24">
        <v>16</v>
      </c>
      <c r="S79" s="19">
        <f t="shared" si="4"/>
        <v>100</v>
      </c>
      <c r="T79" s="24"/>
      <c r="U79" s="19">
        <f t="shared" si="70"/>
        <v>0</v>
      </c>
      <c r="V79" s="24">
        <v>16</v>
      </c>
      <c r="W79" s="19">
        <f t="shared" si="6"/>
        <v>100</v>
      </c>
      <c r="X79" s="24"/>
      <c r="Y79" s="19">
        <f t="shared" si="71"/>
        <v>0</v>
      </c>
      <c r="Z79" s="24">
        <v>10</v>
      </c>
      <c r="AA79" s="19">
        <f t="shared" si="8"/>
        <v>62.5</v>
      </c>
      <c r="AB79" s="24"/>
      <c r="AC79" s="19">
        <f t="shared" si="72"/>
        <v>0</v>
      </c>
      <c r="AD79" s="24">
        <v>10</v>
      </c>
      <c r="AE79" s="19">
        <f t="shared" si="10"/>
        <v>62.5</v>
      </c>
      <c r="AF79" s="24">
        <v>0</v>
      </c>
      <c r="AG79" s="19">
        <f t="shared" si="73"/>
        <v>0</v>
      </c>
      <c r="AH79" s="24">
        <v>10</v>
      </c>
      <c r="AI79" s="19">
        <f t="shared" si="12"/>
        <v>62.5</v>
      </c>
      <c r="AJ79" s="24">
        <v>0</v>
      </c>
      <c r="AK79" s="19">
        <f t="shared" si="74"/>
        <v>0</v>
      </c>
      <c r="AL79" s="24"/>
      <c r="AM79" s="24"/>
      <c r="AN79" s="24"/>
      <c r="AO79" s="24"/>
      <c r="AP79" s="24"/>
      <c r="AQ79" s="24"/>
      <c r="AR79" s="24">
        <v>5</v>
      </c>
      <c r="AS79" s="24"/>
      <c r="AT79" s="24"/>
      <c r="AU79" s="24"/>
      <c r="AV79" s="24"/>
      <c r="AW79" s="24"/>
      <c r="AX79" s="24"/>
      <c r="AY79" s="24"/>
      <c r="AZ79" s="24">
        <v>12</v>
      </c>
      <c r="BA79" s="24">
        <v>5</v>
      </c>
      <c r="BB79" s="28">
        <f t="shared" si="14"/>
        <v>41.666666666666671</v>
      </c>
      <c r="BC79" s="24"/>
      <c r="BD79" s="28">
        <f t="shared" si="15"/>
        <v>0</v>
      </c>
      <c r="BE79" s="22"/>
      <c r="BF79" s="29">
        <f t="shared" si="16"/>
        <v>0</v>
      </c>
      <c r="BG79" s="24">
        <v>2</v>
      </c>
      <c r="BH79" s="29">
        <f t="shared" si="17"/>
        <v>16.666666666666664</v>
      </c>
      <c r="BI79" s="30">
        <f t="shared" si="18"/>
        <v>7</v>
      </c>
      <c r="BJ79" s="29">
        <f t="shared" si="19"/>
        <v>58.333333333333336</v>
      </c>
      <c r="BK79" s="24">
        <v>5</v>
      </c>
      <c r="BL79" s="19">
        <f t="shared" si="20"/>
        <v>41.666666666666671</v>
      </c>
      <c r="BM79" s="24"/>
      <c r="BN79" s="19">
        <f t="shared" si="21"/>
        <v>0</v>
      </c>
      <c r="BO79" s="24"/>
      <c r="BP79" s="19">
        <f t="shared" si="22"/>
        <v>0</v>
      </c>
      <c r="BQ79" s="24"/>
      <c r="BR79" s="19">
        <f t="shared" si="23"/>
        <v>0</v>
      </c>
      <c r="BS79" s="24"/>
      <c r="BT79" s="19">
        <f t="shared" si="24"/>
        <v>0</v>
      </c>
      <c r="BU79" s="24"/>
      <c r="BV79" s="19">
        <f t="shared" si="25"/>
        <v>0</v>
      </c>
      <c r="BW79" s="4" t="s">
        <v>65</v>
      </c>
      <c r="BX79" s="31">
        <f>BI80+BK80+BM80+BO80+BQ80+BS80+BU80</f>
        <v>52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1">SUM(D77:D79)</f>
        <v>54</v>
      </c>
      <c r="E80" s="36">
        <f t="shared" si="91"/>
        <v>56</v>
      </c>
      <c r="F80" s="36">
        <f t="shared" si="91"/>
        <v>54</v>
      </c>
      <c r="G80" s="36">
        <f t="shared" si="91"/>
        <v>300</v>
      </c>
      <c r="H80" s="36">
        <f t="shared" si="91"/>
        <v>8</v>
      </c>
      <c r="I80" s="21">
        <f t="shared" si="68"/>
        <v>14.814814814814813</v>
      </c>
      <c r="J80" s="36">
        <f>SUM(J77:J79)</f>
        <v>0</v>
      </c>
      <c r="K80" s="23">
        <f t="shared" si="65"/>
        <v>0</v>
      </c>
      <c r="L80" s="36">
        <f t="shared" ref="L80:N80" si="92">SUM(L77:L79)</f>
        <v>0</v>
      </c>
      <c r="M80" s="36">
        <f t="shared" si="92"/>
        <v>0</v>
      </c>
      <c r="N80" s="36">
        <f t="shared" si="92"/>
        <v>54</v>
      </c>
      <c r="O80" s="19">
        <f t="shared" si="2"/>
        <v>100</v>
      </c>
      <c r="P80" s="36">
        <f>SUM(P77:P79)</f>
        <v>3</v>
      </c>
      <c r="Q80" s="19">
        <f t="shared" si="66"/>
        <v>5.5555555555555554</v>
      </c>
      <c r="R80" s="36">
        <f>SUM(R77:R79)</f>
        <v>54</v>
      </c>
      <c r="S80" s="19">
        <f t="shared" si="4"/>
        <v>100</v>
      </c>
      <c r="T80" s="36">
        <f>SUM(T77:T79)</f>
        <v>0</v>
      </c>
      <c r="U80" s="19">
        <f t="shared" si="70"/>
        <v>0</v>
      </c>
      <c r="V80" s="36">
        <f>SUM(V77:V79)</f>
        <v>54</v>
      </c>
      <c r="W80" s="19">
        <f t="shared" si="6"/>
        <v>100</v>
      </c>
      <c r="X80" s="36">
        <f>SUM(X77:X79)</f>
        <v>0</v>
      </c>
      <c r="Y80" s="19">
        <f t="shared" si="71"/>
        <v>0</v>
      </c>
      <c r="Z80" s="36">
        <f>SUM(Z77:Z79)</f>
        <v>32</v>
      </c>
      <c r="AA80" s="19">
        <f t="shared" si="8"/>
        <v>59.259259259259252</v>
      </c>
      <c r="AB80" s="36">
        <f>SUM(AB77:AB79)</f>
        <v>0</v>
      </c>
      <c r="AC80" s="19">
        <f t="shared" si="72"/>
        <v>0</v>
      </c>
      <c r="AD80" s="36">
        <f>SUM(AD77:AD79)</f>
        <v>32</v>
      </c>
      <c r="AE80" s="19">
        <f t="shared" si="10"/>
        <v>59.259259259259252</v>
      </c>
      <c r="AF80" s="36">
        <f>SUM(AF77:AF79)</f>
        <v>1</v>
      </c>
      <c r="AG80" s="19">
        <f t="shared" si="73"/>
        <v>3.125</v>
      </c>
      <c r="AH80" s="36">
        <f>SUM(AH77:AH79)</f>
        <v>32</v>
      </c>
      <c r="AI80" s="19">
        <f t="shared" si="12"/>
        <v>59.259259259259252</v>
      </c>
      <c r="AJ80" s="36">
        <f>SUM(AJ77:AJ79)</f>
        <v>0</v>
      </c>
      <c r="AK80" s="19">
        <f t="shared" si="74"/>
        <v>0</v>
      </c>
      <c r="AL80" s="36">
        <f t="shared" ref="AL80:BA80" si="93">SUM(AL77:AL79)</f>
        <v>1</v>
      </c>
      <c r="AM80" s="36">
        <f t="shared" si="93"/>
        <v>1</v>
      </c>
      <c r="AN80" s="36">
        <f t="shared" si="93"/>
        <v>0</v>
      </c>
      <c r="AO80" s="36">
        <f t="shared" si="93"/>
        <v>1</v>
      </c>
      <c r="AP80" s="36">
        <f t="shared" si="93"/>
        <v>0</v>
      </c>
      <c r="AQ80" s="36">
        <f t="shared" si="93"/>
        <v>0</v>
      </c>
      <c r="AR80" s="36">
        <f t="shared" si="93"/>
        <v>10</v>
      </c>
      <c r="AS80" s="36">
        <f t="shared" si="93"/>
        <v>0</v>
      </c>
      <c r="AT80" s="36">
        <f t="shared" si="93"/>
        <v>0</v>
      </c>
      <c r="AU80" s="36">
        <f t="shared" si="93"/>
        <v>0</v>
      </c>
      <c r="AV80" s="36">
        <f t="shared" si="93"/>
        <v>0</v>
      </c>
      <c r="AW80" s="36">
        <f t="shared" si="93"/>
        <v>0</v>
      </c>
      <c r="AX80" s="36">
        <f t="shared" si="93"/>
        <v>0</v>
      </c>
      <c r="AY80" s="36">
        <f t="shared" si="93"/>
        <v>1</v>
      </c>
      <c r="AZ80" s="36">
        <f t="shared" si="93"/>
        <v>52</v>
      </c>
      <c r="BA80" s="36">
        <f t="shared" si="93"/>
        <v>26</v>
      </c>
      <c r="BB80" s="28">
        <f t="shared" si="14"/>
        <v>50</v>
      </c>
      <c r="BC80" s="36">
        <f>SUM(BC77:BC79)</f>
        <v>0</v>
      </c>
      <c r="BD80" s="28">
        <f t="shared" si="15"/>
        <v>0</v>
      </c>
      <c r="BE80" s="36">
        <f>SUM(BE77:BE79)</f>
        <v>0</v>
      </c>
      <c r="BF80" s="29">
        <f t="shared" si="16"/>
        <v>0</v>
      </c>
      <c r="BG80" s="36">
        <f>SUM(BG77:BG79)</f>
        <v>8</v>
      </c>
      <c r="BH80" s="29">
        <f t="shared" si="17"/>
        <v>15.384615384615385</v>
      </c>
      <c r="BI80" s="30">
        <f t="shared" si="18"/>
        <v>34</v>
      </c>
      <c r="BJ80" s="29">
        <f t="shared" si="19"/>
        <v>65.384615384615387</v>
      </c>
      <c r="BK80" s="36">
        <f>SUM(BK77:BK79)</f>
        <v>18</v>
      </c>
      <c r="BL80" s="19">
        <f t="shared" si="20"/>
        <v>34.615384615384613</v>
      </c>
      <c r="BM80" s="36">
        <f>SUM(BM77:BM79)</f>
        <v>0</v>
      </c>
      <c r="BN80" s="19">
        <f t="shared" si="21"/>
        <v>0</v>
      </c>
      <c r="BO80" s="36">
        <f>SUM(BO77:BO79)</f>
        <v>0</v>
      </c>
      <c r="BP80" s="19">
        <f t="shared" si="22"/>
        <v>0</v>
      </c>
      <c r="BQ80" s="36">
        <f>SUM(BQ77:BQ79)</f>
        <v>0</v>
      </c>
      <c r="BR80" s="19">
        <f t="shared" si="23"/>
        <v>0</v>
      </c>
      <c r="BS80" s="36">
        <f>SUM(BS77:BS79)</f>
        <v>0</v>
      </c>
      <c r="BT80" s="19">
        <f t="shared" si="24"/>
        <v>0</v>
      </c>
      <c r="BU80" s="36">
        <f>SUM(BU77:BU79)</f>
        <v>0</v>
      </c>
      <c r="BV80" s="19">
        <f t="shared" si="25"/>
        <v>0</v>
      </c>
      <c r="BW80" s="4"/>
      <c r="BX80" s="4"/>
      <c r="BY80" s="4"/>
    </row>
    <row r="81" spans="1:77" ht="14.25" customHeight="1">
      <c r="A81" s="198">
        <v>16</v>
      </c>
      <c r="B81" s="199" t="s">
        <v>131</v>
      </c>
      <c r="C81" s="80" t="s">
        <v>132</v>
      </c>
      <c r="D81" s="81">
        <v>16</v>
      </c>
      <c r="E81" s="27">
        <v>14</v>
      </c>
      <c r="F81" s="24">
        <v>5</v>
      </c>
      <c r="G81" s="19">
        <f t="shared" ref="G81:G85" si="94">(F81/D81*100)</f>
        <v>31.25</v>
      </c>
      <c r="H81" s="24">
        <v>3</v>
      </c>
      <c r="I81" s="21">
        <f t="shared" si="68"/>
        <v>60</v>
      </c>
      <c r="J81" s="24">
        <v>0</v>
      </c>
      <c r="K81" s="23">
        <f t="shared" si="65"/>
        <v>0</v>
      </c>
      <c r="L81" s="24">
        <v>4</v>
      </c>
      <c r="M81" s="24"/>
      <c r="N81" s="24">
        <v>16</v>
      </c>
      <c r="O81" s="19">
        <f t="shared" si="2"/>
        <v>100</v>
      </c>
      <c r="P81" s="24"/>
      <c r="Q81" s="19">
        <f t="shared" si="66"/>
        <v>0</v>
      </c>
      <c r="R81" s="24">
        <v>5</v>
      </c>
      <c r="S81" s="19">
        <f t="shared" si="4"/>
        <v>31.25</v>
      </c>
      <c r="T81" s="24"/>
      <c r="U81" s="19">
        <f t="shared" si="70"/>
        <v>0</v>
      </c>
      <c r="V81" s="24">
        <v>3</v>
      </c>
      <c r="W81" s="19">
        <f t="shared" si="6"/>
        <v>18.75</v>
      </c>
      <c r="X81" s="24"/>
      <c r="Y81" s="19">
        <f t="shared" si="71"/>
        <v>0</v>
      </c>
      <c r="Z81" s="24">
        <v>5</v>
      </c>
      <c r="AA81" s="19">
        <f t="shared" si="8"/>
        <v>31.25</v>
      </c>
      <c r="AB81" s="24"/>
      <c r="AC81" s="19">
        <f t="shared" si="72"/>
        <v>0</v>
      </c>
      <c r="AD81" s="24">
        <v>5</v>
      </c>
      <c r="AE81" s="19">
        <f t="shared" si="10"/>
        <v>31.25</v>
      </c>
      <c r="AF81" s="24"/>
      <c r="AG81" s="19">
        <f t="shared" si="73"/>
        <v>0</v>
      </c>
      <c r="AH81" s="24">
        <v>5</v>
      </c>
      <c r="AI81" s="19">
        <f t="shared" si="12"/>
        <v>31.25</v>
      </c>
      <c r="AJ81" s="24"/>
      <c r="AK81" s="19">
        <f t="shared" si="74"/>
        <v>0</v>
      </c>
      <c r="AL81" s="24"/>
      <c r="AM81" s="24">
        <v>2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13</v>
      </c>
      <c r="BA81" s="24">
        <v>5</v>
      </c>
      <c r="BB81" s="28">
        <f t="shared" si="14"/>
        <v>38.461538461538467</v>
      </c>
      <c r="BC81" s="24">
        <v>0</v>
      </c>
      <c r="BD81" s="28">
        <f t="shared" si="15"/>
        <v>0</v>
      </c>
      <c r="BE81" s="22">
        <v>0</v>
      </c>
      <c r="BF81" s="29">
        <f t="shared" si="16"/>
        <v>0</v>
      </c>
      <c r="BG81" s="24">
        <v>2</v>
      </c>
      <c r="BH81" s="29">
        <f t="shared" si="17"/>
        <v>15.384615384615385</v>
      </c>
      <c r="BI81" s="30">
        <f t="shared" si="18"/>
        <v>7</v>
      </c>
      <c r="BJ81" s="29">
        <f t="shared" si="19"/>
        <v>53.846153846153847</v>
      </c>
      <c r="BK81" s="24">
        <v>6</v>
      </c>
      <c r="BL81" s="19">
        <f t="shared" si="20"/>
        <v>46.153846153846153</v>
      </c>
      <c r="BM81" s="24"/>
      <c r="BN81" s="19">
        <f t="shared" si="21"/>
        <v>0</v>
      </c>
      <c r="BO81" s="24"/>
      <c r="BP81" s="19">
        <f t="shared" si="22"/>
        <v>0</v>
      </c>
      <c r="BQ81" s="24"/>
      <c r="BR81" s="19">
        <f t="shared" si="23"/>
        <v>0</v>
      </c>
      <c r="BS81" s="24"/>
      <c r="BT81" s="19">
        <f t="shared" si="24"/>
        <v>0</v>
      </c>
      <c r="BU81" s="24"/>
      <c r="BV81" s="19">
        <f t="shared" si="25"/>
        <v>0</v>
      </c>
      <c r="BW81" s="4" t="s">
        <v>61</v>
      </c>
      <c r="BX81" s="31">
        <f>SUM(AL84:AY84)+AB84+AF84+AJ84</f>
        <v>7</v>
      </c>
      <c r="BY81" s="4"/>
    </row>
    <row r="82" spans="1:77" ht="14.25" customHeight="1">
      <c r="A82" s="174"/>
      <c r="B82" s="174"/>
      <c r="C82" s="80" t="s">
        <v>133</v>
      </c>
      <c r="D82" s="82">
        <v>6</v>
      </c>
      <c r="E82" s="27">
        <v>3</v>
      </c>
      <c r="F82" s="24">
        <v>6</v>
      </c>
      <c r="G82" s="19">
        <f t="shared" si="94"/>
        <v>100</v>
      </c>
      <c r="H82" s="24">
        <v>3</v>
      </c>
      <c r="I82" s="21">
        <f t="shared" si="68"/>
        <v>50</v>
      </c>
      <c r="J82" s="24"/>
      <c r="K82" s="23">
        <f t="shared" si="65"/>
        <v>0</v>
      </c>
      <c r="L82" s="24">
        <v>2</v>
      </c>
      <c r="M82" s="24"/>
      <c r="N82" s="24">
        <v>6</v>
      </c>
      <c r="O82" s="19">
        <f t="shared" si="2"/>
        <v>100</v>
      </c>
      <c r="P82" s="24"/>
      <c r="Q82" s="19">
        <f t="shared" si="66"/>
        <v>0</v>
      </c>
      <c r="R82" s="24">
        <v>6</v>
      </c>
      <c r="S82" s="19">
        <f t="shared" si="4"/>
        <v>100</v>
      </c>
      <c r="T82" s="24"/>
      <c r="U82" s="19">
        <f t="shared" si="70"/>
        <v>0</v>
      </c>
      <c r="V82" s="24">
        <v>6</v>
      </c>
      <c r="W82" s="19">
        <f t="shared" si="6"/>
        <v>100</v>
      </c>
      <c r="X82" s="24"/>
      <c r="Y82" s="19">
        <f t="shared" si="71"/>
        <v>0</v>
      </c>
      <c r="Z82" s="24">
        <v>6</v>
      </c>
      <c r="AA82" s="19">
        <f t="shared" si="8"/>
        <v>100</v>
      </c>
      <c r="AB82" s="24"/>
      <c r="AC82" s="19">
        <f t="shared" si="72"/>
        <v>0</v>
      </c>
      <c r="AD82" s="24">
        <v>6</v>
      </c>
      <c r="AE82" s="19">
        <f t="shared" si="10"/>
        <v>100</v>
      </c>
      <c r="AF82" s="24"/>
      <c r="AG82" s="19">
        <f t="shared" si="73"/>
        <v>0</v>
      </c>
      <c r="AH82" s="24">
        <v>6</v>
      </c>
      <c r="AI82" s="19">
        <f t="shared" si="12"/>
        <v>100</v>
      </c>
      <c r="AJ82" s="24"/>
      <c r="AK82" s="19">
        <f t="shared" si="74"/>
        <v>0</v>
      </c>
      <c r="AL82" s="49">
        <v>1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8</v>
      </c>
      <c r="BA82" s="24">
        <v>1</v>
      </c>
      <c r="BB82" s="28">
        <f t="shared" si="14"/>
        <v>12.5</v>
      </c>
      <c r="BC82" s="24">
        <v>1</v>
      </c>
      <c r="BD82" s="28">
        <f t="shared" si="15"/>
        <v>12.5</v>
      </c>
      <c r="BE82" s="22">
        <v>0</v>
      </c>
      <c r="BF82" s="29">
        <f t="shared" si="16"/>
        <v>0</v>
      </c>
      <c r="BG82" s="24">
        <v>2</v>
      </c>
      <c r="BH82" s="29">
        <f t="shared" si="17"/>
        <v>25</v>
      </c>
      <c r="BI82" s="30">
        <f t="shared" si="18"/>
        <v>4</v>
      </c>
      <c r="BJ82" s="29">
        <f t="shared" si="19"/>
        <v>50</v>
      </c>
      <c r="BK82" s="24">
        <v>4</v>
      </c>
      <c r="BL82" s="19">
        <f t="shared" si="20"/>
        <v>50</v>
      </c>
      <c r="BM82" s="24"/>
      <c r="BN82" s="19">
        <f t="shared" si="21"/>
        <v>0</v>
      </c>
      <c r="BO82" s="24"/>
      <c r="BP82" s="19">
        <f t="shared" si="22"/>
        <v>0</v>
      </c>
      <c r="BQ82" s="24"/>
      <c r="BR82" s="19">
        <f t="shared" si="23"/>
        <v>0</v>
      </c>
      <c r="BS82" s="24"/>
      <c r="BT82" s="19">
        <f t="shared" si="24"/>
        <v>0</v>
      </c>
      <c r="BU82" s="24"/>
      <c r="BV82" s="19">
        <f t="shared" si="25"/>
        <v>0</v>
      </c>
      <c r="BW82" s="4" t="s">
        <v>63</v>
      </c>
      <c r="BX82" s="31">
        <f>BI84+BK84+BM84+BO84+BQ84+BS84</f>
        <v>39</v>
      </c>
      <c r="BY82" s="4"/>
    </row>
    <row r="83" spans="1:77" ht="14.25" customHeight="1">
      <c r="A83" s="175"/>
      <c r="B83" s="175"/>
      <c r="C83" s="80" t="s">
        <v>134</v>
      </c>
      <c r="D83" s="82">
        <v>19</v>
      </c>
      <c r="E83" s="27">
        <v>14</v>
      </c>
      <c r="F83" s="24">
        <v>19</v>
      </c>
      <c r="G83" s="19">
        <f t="shared" si="94"/>
        <v>100</v>
      </c>
      <c r="H83" s="24">
        <v>6</v>
      </c>
      <c r="I83" s="21">
        <f t="shared" si="68"/>
        <v>31.578947368421051</v>
      </c>
      <c r="J83" s="24"/>
      <c r="K83" s="23">
        <f t="shared" si="65"/>
        <v>0</v>
      </c>
      <c r="L83" s="24">
        <v>2</v>
      </c>
      <c r="M83" s="24"/>
      <c r="N83" s="24">
        <v>19</v>
      </c>
      <c r="O83" s="19">
        <f t="shared" si="2"/>
        <v>100</v>
      </c>
      <c r="P83" s="24"/>
      <c r="Q83" s="19">
        <f t="shared" si="66"/>
        <v>0</v>
      </c>
      <c r="R83" s="24">
        <v>19</v>
      </c>
      <c r="S83" s="19">
        <f t="shared" si="4"/>
        <v>100</v>
      </c>
      <c r="T83" s="24"/>
      <c r="U83" s="19">
        <f t="shared" si="70"/>
        <v>0</v>
      </c>
      <c r="V83" s="24">
        <v>19</v>
      </c>
      <c r="W83" s="19">
        <f t="shared" si="6"/>
        <v>100</v>
      </c>
      <c r="X83" s="24"/>
      <c r="Y83" s="19">
        <f t="shared" si="71"/>
        <v>0</v>
      </c>
      <c r="Z83" s="24">
        <v>16</v>
      </c>
      <c r="AA83" s="19">
        <f t="shared" si="8"/>
        <v>84.210526315789465</v>
      </c>
      <c r="AB83" s="24"/>
      <c r="AC83" s="19">
        <f t="shared" si="72"/>
        <v>0</v>
      </c>
      <c r="AD83" s="24">
        <v>16</v>
      </c>
      <c r="AE83" s="19">
        <f t="shared" si="10"/>
        <v>84.210526315789465</v>
      </c>
      <c r="AF83" s="24"/>
      <c r="AG83" s="19">
        <f t="shared" si="73"/>
        <v>0</v>
      </c>
      <c r="AH83" s="24">
        <v>16</v>
      </c>
      <c r="AI83" s="19">
        <f t="shared" si="12"/>
        <v>84.210526315789465</v>
      </c>
      <c r="AJ83" s="24"/>
      <c r="AK83" s="19">
        <f t="shared" si="74"/>
        <v>0</v>
      </c>
      <c r="AL83" s="24">
        <v>2</v>
      </c>
      <c r="AM83" s="24"/>
      <c r="AN83" s="24">
        <v>1</v>
      </c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18</v>
      </c>
      <c r="BA83" s="24">
        <v>4</v>
      </c>
      <c r="BB83" s="28">
        <f t="shared" si="14"/>
        <v>22.222222222222221</v>
      </c>
      <c r="BC83" s="24">
        <v>0</v>
      </c>
      <c r="BD83" s="28">
        <f t="shared" si="15"/>
        <v>0</v>
      </c>
      <c r="BE83" s="22">
        <v>1</v>
      </c>
      <c r="BF83" s="29"/>
      <c r="BG83" s="24">
        <v>4</v>
      </c>
      <c r="BH83" s="29">
        <f t="shared" si="17"/>
        <v>22.222222222222221</v>
      </c>
      <c r="BI83" s="30">
        <f t="shared" si="18"/>
        <v>9</v>
      </c>
      <c r="BJ83" s="29">
        <f t="shared" si="19"/>
        <v>50</v>
      </c>
      <c r="BK83" s="24">
        <v>9</v>
      </c>
      <c r="BL83" s="19">
        <f t="shared" si="20"/>
        <v>50</v>
      </c>
      <c r="BM83" s="24"/>
      <c r="BN83" s="19">
        <f t="shared" si="21"/>
        <v>0</v>
      </c>
      <c r="BO83" s="24"/>
      <c r="BP83" s="19">
        <f t="shared" si="22"/>
        <v>0</v>
      </c>
      <c r="BQ83" s="24"/>
      <c r="BR83" s="19">
        <f t="shared" si="23"/>
        <v>0</v>
      </c>
      <c r="BS83" s="24"/>
      <c r="BT83" s="19">
        <f t="shared" si="24"/>
        <v>0</v>
      </c>
      <c r="BU83" s="24"/>
      <c r="BV83" s="19">
        <f t="shared" si="25"/>
        <v>0</v>
      </c>
      <c r="BW83" s="4" t="s">
        <v>65</v>
      </c>
      <c r="BX83" s="31">
        <f>BI84+BK84+BM84+BO84+BQ84+BS84+BU84</f>
        <v>39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5">SUM(D81:D83)</f>
        <v>41</v>
      </c>
      <c r="E84" s="36">
        <f t="shared" si="95"/>
        <v>31</v>
      </c>
      <c r="F84" s="36">
        <f t="shared" si="95"/>
        <v>30</v>
      </c>
      <c r="G84" s="19">
        <f t="shared" si="94"/>
        <v>73.170731707317074</v>
      </c>
      <c r="H84" s="36">
        <f>SUM(H81:H83)</f>
        <v>12</v>
      </c>
      <c r="I84" s="21">
        <f t="shared" si="68"/>
        <v>40</v>
      </c>
      <c r="J84" s="36">
        <f>SUM(J81:J83)</f>
        <v>0</v>
      </c>
      <c r="K84" s="23">
        <f t="shared" si="65"/>
        <v>0</v>
      </c>
      <c r="L84" s="36">
        <f t="shared" ref="L84:N84" si="96">SUM(L81:L83)</f>
        <v>8</v>
      </c>
      <c r="M84" s="36">
        <f t="shared" si="96"/>
        <v>0</v>
      </c>
      <c r="N84" s="36">
        <f t="shared" si="96"/>
        <v>41</v>
      </c>
      <c r="O84" s="19">
        <f t="shared" si="2"/>
        <v>100</v>
      </c>
      <c r="P84" s="36">
        <f>SUM(P81:P83)</f>
        <v>0</v>
      </c>
      <c r="Q84" s="19">
        <f t="shared" si="66"/>
        <v>0</v>
      </c>
      <c r="R84" s="36">
        <f>SUM(R81:R83)</f>
        <v>30</v>
      </c>
      <c r="S84" s="19">
        <f t="shared" si="4"/>
        <v>73.170731707317074</v>
      </c>
      <c r="T84" s="36">
        <f>SUM(T81:T83)</f>
        <v>0</v>
      </c>
      <c r="U84" s="19">
        <f t="shared" si="70"/>
        <v>0</v>
      </c>
      <c r="V84" s="36">
        <f>SUM(V81:V83)</f>
        <v>28</v>
      </c>
      <c r="W84" s="19">
        <f t="shared" si="6"/>
        <v>68.292682926829272</v>
      </c>
      <c r="X84" s="36">
        <f>SUM(X81:X83)</f>
        <v>0</v>
      </c>
      <c r="Y84" s="19">
        <f t="shared" si="71"/>
        <v>0</v>
      </c>
      <c r="Z84" s="36">
        <f>SUM(Z81:Z83)</f>
        <v>27</v>
      </c>
      <c r="AA84" s="19">
        <f t="shared" si="8"/>
        <v>65.853658536585371</v>
      </c>
      <c r="AB84" s="36">
        <f>SUM(AB81:AB83)</f>
        <v>0</v>
      </c>
      <c r="AC84" s="19">
        <f t="shared" si="72"/>
        <v>0</v>
      </c>
      <c r="AD84" s="36">
        <f>SUM(AD81:AD83)</f>
        <v>27</v>
      </c>
      <c r="AE84" s="19">
        <f t="shared" si="10"/>
        <v>65.853658536585371</v>
      </c>
      <c r="AF84" s="36">
        <f>SUM(AF81:AF83)</f>
        <v>0</v>
      </c>
      <c r="AG84" s="19">
        <f t="shared" si="73"/>
        <v>0</v>
      </c>
      <c r="AH84" s="36">
        <f>SUM(AH81:AH83)</f>
        <v>27</v>
      </c>
      <c r="AI84" s="19">
        <f t="shared" si="12"/>
        <v>65.853658536585371</v>
      </c>
      <c r="AJ84" s="36">
        <f>SUM(AJ81:AJ83)</f>
        <v>0</v>
      </c>
      <c r="AK84" s="19">
        <f t="shared" si="74"/>
        <v>0</v>
      </c>
      <c r="AL84" s="36">
        <f t="shared" ref="AL84:BA84" si="97">SUM(AL81:AL83)</f>
        <v>3</v>
      </c>
      <c r="AM84" s="36">
        <f t="shared" si="97"/>
        <v>2</v>
      </c>
      <c r="AN84" s="36">
        <f t="shared" si="97"/>
        <v>1</v>
      </c>
      <c r="AO84" s="36">
        <f t="shared" si="97"/>
        <v>0</v>
      </c>
      <c r="AP84" s="36">
        <f t="shared" si="97"/>
        <v>0</v>
      </c>
      <c r="AQ84" s="36">
        <f t="shared" si="97"/>
        <v>0</v>
      </c>
      <c r="AR84" s="36">
        <f t="shared" si="97"/>
        <v>0</v>
      </c>
      <c r="AS84" s="36">
        <f t="shared" si="97"/>
        <v>0</v>
      </c>
      <c r="AT84" s="36">
        <f t="shared" si="97"/>
        <v>0</v>
      </c>
      <c r="AU84" s="36">
        <f t="shared" si="97"/>
        <v>0</v>
      </c>
      <c r="AV84" s="36">
        <f t="shared" si="97"/>
        <v>0</v>
      </c>
      <c r="AW84" s="36">
        <f t="shared" si="97"/>
        <v>0</v>
      </c>
      <c r="AX84" s="36">
        <f t="shared" si="97"/>
        <v>0</v>
      </c>
      <c r="AY84" s="36">
        <f t="shared" si="97"/>
        <v>1</v>
      </c>
      <c r="AZ84" s="36">
        <f t="shared" si="97"/>
        <v>39</v>
      </c>
      <c r="BA84" s="36">
        <f t="shared" si="97"/>
        <v>10</v>
      </c>
      <c r="BB84" s="28">
        <f t="shared" si="14"/>
        <v>25.641025641025639</v>
      </c>
      <c r="BC84" s="36">
        <f>SUM(BC81:BC83)</f>
        <v>1</v>
      </c>
      <c r="BD84" s="28">
        <f t="shared" si="15"/>
        <v>2.5641025641025639</v>
      </c>
      <c r="BE84" s="36">
        <f>SUM(BE81:BE83)</f>
        <v>1</v>
      </c>
      <c r="BF84" s="29">
        <f t="shared" ref="BF84:BF85" si="98">(BE84/AZ84*100)</f>
        <v>2.5641025641025639</v>
      </c>
      <c r="BG84" s="36">
        <f>SUM(BG81:BG83)</f>
        <v>8</v>
      </c>
      <c r="BH84" s="29">
        <f t="shared" si="17"/>
        <v>20.512820512820511</v>
      </c>
      <c r="BI84" s="30">
        <f t="shared" si="18"/>
        <v>20</v>
      </c>
      <c r="BJ84" s="29">
        <f t="shared" si="19"/>
        <v>51.282051282051277</v>
      </c>
      <c r="BK84" s="36">
        <f>SUM(BK81:BK83)</f>
        <v>19</v>
      </c>
      <c r="BL84" s="19">
        <f t="shared" si="20"/>
        <v>48.717948717948715</v>
      </c>
      <c r="BM84" s="36">
        <f>SUM(BM81:BM83)</f>
        <v>0</v>
      </c>
      <c r="BN84" s="19">
        <f t="shared" si="21"/>
        <v>0</v>
      </c>
      <c r="BO84" s="36">
        <f>SUM(BO81:BO83)</f>
        <v>0</v>
      </c>
      <c r="BP84" s="19">
        <f t="shared" si="22"/>
        <v>0</v>
      </c>
      <c r="BQ84" s="36">
        <f>SUM(BQ81:BQ83)</f>
        <v>0</v>
      </c>
      <c r="BR84" s="19">
        <f t="shared" si="23"/>
        <v>0</v>
      </c>
      <c r="BS84" s="36">
        <f>SUM(BS81:BS83)</f>
        <v>0</v>
      </c>
      <c r="BT84" s="19">
        <f t="shared" si="24"/>
        <v>0</v>
      </c>
      <c r="BU84" s="36">
        <f>SUM(BU81:BU83)</f>
        <v>0</v>
      </c>
      <c r="BV84" s="19">
        <f t="shared" si="25"/>
        <v>0</v>
      </c>
      <c r="BW84" s="4"/>
      <c r="BX84" s="4"/>
      <c r="BY84" s="4"/>
    </row>
    <row r="85" spans="1:77" ht="14.25" customHeight="1">
      <c r="A85" s="200" t="s">
        <v>135</v>
      </c>
      <c r="B85" s="194"/>
      <c r="C85" s="192"/>
      <c r="D85" s="83">
        <f t="shared" ref="D85:F85" si="99">D16+D21+D25+D28+D33+D36+D41+D46+D51+D55+D60+D65+D71+D76+D80+D84</f>
        <v>1105</v>
      </c>
      <c r="E85" s="83">
        <f t="shared" si="99"/>
        <v>1066</v>
      </c>
      <c r="F85" s="83">
        <f t="shared" si="99"/>
        <v>732</v>
      </c>
      <c r="G85" s="84">
        <f t="shared" si="94"/>
        <v>66.244343891402707</v>
      </c>
      <c r="H85" s="83">
        <f>H16+H21+H25+H28+H33+H36+H41+H46+H51+H55+H60+H65+H71+H76+H80+H84</f>
        <v>143</v>
      </c>
      <c r="I85" s="85">
        <f t="shared" si="68"/>
        <v>19.535519125683059</v>
      </c>
      <c r="J85" s="83">
        <f>J16+J21+J25+J28+J33+J36+J41+J46+J51+J55+J60+J65+J71+J76+J80+J84</f>
        <v>1</v>
      </c>
      <c r="K85" s="86">
        <f t="shared" si="65"/>
        <v>0.13661202185792351</v>
      </c>
      <c r="L85" s="83">
        <f t="shared" ref="L85:N85" si="100">L16+L21+L25+L28+L33+L36+L41+L46+L51+L55+L60+L65+L71+L76+L80+L84</f>
        <v>45</v>
      </c>
      <c r="M85" s="83">
        <f t="shared" si="100"/>
        <v>0</v>
      </c>
      <c r="N85" s="83">
        <f t="shared" si="100"/>
        <v>923</v>
      </c>
      <c r="O85" s="84">
        <f t="shared" si="2"/>
        <v>83.529411764705884</v>
      </c>
      <c r="P85" s="83">
        <f>P16+P21+P25+P28+P33+P36+P41+P46+P51+P55+P60+P65+P71+P76+P80+P84</f>
        <v>88</v>
      </c>
      <c r="Q85" s="84">
        <f t="shared" si="66"/>
        <v>9.5341278439869992</v>
      </c>
      <c r="R85" s="83">
        <f>R16+R21+R25+R28+R33+R36+R41+R46+R51+R55+R60+R65+R71+R76+R80+R84</f>
        <v>721</v>
      </c>
      <c r="S85" s="84">
        <f t="shared" si="4"/>
        <v>65.248868778280539</v>
      </c>
      <c r="T85" s="83">
        <f>T16+T21+T25+T28+T33+T36+T41+T46+T51+T55+T60+T65+T71+T76+T80+T84</f>
        <v>44</v>
      </c>
      <c r="U85" s="84">
        <f t="shared" si="70"/>
        <v>6.102635228848821</v>
      </c>
      <c r="V85" s="83">
        <f>V16+V21+V25+V28+V33+V36+V41+V46+V51+V55+V60+V65+V71+V76+V80+V84</f>
        <v>525</v>
      </c>
      <c r="W85" s="84">
        <f t="shared" si="6"/>
        <v>47.511312217194565</v>
      </c>
      <c r="X85" s="83">
        <f>X16+X21+X25+X28+X33+X36+X41+X46+X51+X55+X60+X65+X71+X76+X80+X84</f>
        <v>6</v>
      </c>
      <c r="Y85" s="84">
        <f t="shared" si="71"/>
        <v>1.1428571428571428</v>
      </c>
      <c r="Z85" s="83">
        <f>Z16+Z21+Z25+Z28+Z33+Z36+Z41+Z46+Z51+Z55+Z60+Z65+Z71+Z76+Z80+Z84</f>
        <v>695</v>
      </c>
      <c r="AA85" s="84">
        <f t="shared" si="8"/>
        <v>62.895927601809952</v>
      </c>
      <c r="AB85" s="83">
        <f>AB16+AB21+AB25+AB28+AB33+AB36+AB41+AB46+AB51+AB55+AB60+AB65+AB71+AB76+AB80+AB84</f>
        <v>0</v>
      </c>
      <c r="AC85" s="84">
        <f t="shared" si="72"/>
        <v>0</v>
      </c>
      <c r="AD85" s="83">
        <f>AD16+AD21+AD25+AD28+AD33+AD36+AD41+AD46+AD51+AD55+AD60+AD65+AD71+AD76+AD80+AD84</f>
        <v>695</v>
      </c>
      <c r="AE85" s="84">
        <f t="shared" si="10"/>
        <v>62.895927601809952</v>
      </c>
      <c r="AF85" s="83">
        <f>AF16+AF21+AF25+AF28+AF33+AF36+AF41+AF46+AF51+AF55+AF60+AF65+AF71+AF76+AF80+AF84</f>
        <v>5</v>
      </c>
      <c r="AG85" s="84">
        <f t="shared" si="73"/>
        <v>0.71942446043165476</v>
      </c>
      <c r="AH85" s="83">
        <f>AH16+AH21+AH25+AH28+AH33+AH36+AH41+AH46+AH51+AH55+AH60+AH65+AH71+AH76+AH80+AH84</f>
        <v>695</v>
      </c>
      <c r="AI85" s="84">
        <f t="shared" si="12"/>
        <v>62.895927601809952</v>
      </c>
      <c r="AJ85" s="83">
        <f>AJ16+AJ21+AJ25+AJ28+AJ33+AJ36+AJ41+AJ46+AJ51+AJ55+AJ60+AJ65+AJ71+AJ76+AJ80+AJ84</f>
        <v>0</v>
      </c>
      <c r="AK85" s="84">
        <f t="shared" si="74"/>
        <v>0</v>
      </c>
      <c r="AL85" s="83">
        <f t="shared" ref="AL85:BA85" si="101">AL16+AL21+AL25+AL28+AL33+AL36+AL41+AL46+AL51+AL55+AL60+AL65+AL71+AL76+AL80+AL84</f>
        <v>18</v>
      </c>
      <c r="AM85" s="83">
        <f t="shared" si="101"/>
        <v>23</v>
      </c>
      <c r="AN85" s="83">
        <f t="shared" si="101"/>
        <v>13</v>
      </c>
      <c r="AO85" s="83">
        <f t="shared" si="101"/>
        <v>8</v>
      </c>
      <c r="AP85" s="83">
        <f t="shared" si="101"/>
        <v>3</v>
      </c>
      <c r="AQ85" s="83">
        <f t="shared" si="101"/>
        <v>0</v>
      </c>
      <c r="AR85" s="83">
        <f t="shared" si="101"/>
        <v>50</v>
      </c>
      <c r="AS85" s="83">
        <f t="shared" si="101"/>
        <v>10</v>
      </c>
      <c r="AT85" s="83">
        <f t="shared" si="101"/>
        <v>0</v>
      </c>
      <c r="AU85" s="83">
        <f t="shared" si="101"/>
        <v>0</v>
      </c>
      <c r="AV85" s="83">
        <f t="shared" si="101"/>
        <v>0</v>
      </c>
      <c r="AW85" s="83">
        <f t="shared" si="101"/>
        <v>0</v>
      </c>
      <c r="AX85" s="83">
        <f t="shared" si="101"/>
        <v>1</v>
      </c>
      <c r="AY85" s="83">
        <f t="shared" si="101"/>
        <v>104</v>
      </c>
      <c r="AZ85" s="83">
        <f t="shared" si="101"/>
        <v>1056</v>
      </c>
      <c r="BA85" s="83">
        <f t="shared" si="101"/>
        <v>245</v>
      </c>
      <c r="BB85" s="87">
        <f t="shared" si="14"/>
        <v>23.200757575757574</v>
      </c>
      <c r="BC85" s="83">
        <f>BC16+BC21+BC25+BC28+BC33+BC36+BC41+BC46+BC51+BC55+BC60+BC65+BC71+BC76+BC80+BC84</f>
        <v>2</v>
      </c>
      <c r="BD85" s="87">
        <f t="shared" si="15"/>
        <v>0.18939393939393939</v>
      </c>
      <c r="BE85" s="83">
        <f>BE16+BE21+BE25+BE28+BE33+BE36+BE41+BE46+BE51+BE55+BE60+BE65+BE71+BE76+BE80+BE84</f>
        <v>31</v>
      </c>
      <c r="BF85" s="88">
        <f t="shared" si="98"/>
        <v>2.9356060606060606</v>
      </c>
      <c r="BG85" s="83">
        <f>BG16+BG21+BG25+BG28+BG33+BG36+BG41+BG46+BG51+BG55+BG60+BG65+BG71+BG76+BG80+BG84</f>
        <v>329</v>
      </c>
      <c r="BH85" s="88">
        <f t="shared" si="17"/>
        <v>31.155303030303028</v>
      </c>
      <c r="BI85" s="83">
        <f>BI16+BI21+BI25+BI28+BI33+BI36+BI41+BI46+BI51+BI55+BI60+BI65+BI71+BI76+BI80+BI84</f>
        <v>607</v>
      </c>
      <c r="BJ85" s="88">
        <f t="shared" si="19"/>
        <v>57.481060606060609</v>
      </c>
      <c r="BK85" s="83">
        <f>BK16+BK21+BK25+BK28+BK33+BK36+BK41+BK46+BK51+BK55+BK60+BK65+BK71+BK76+BK80+BK84</f>
        <v>449</v>
      </c>
      <c r="BL85" s="84">
        <f t="shared" si="20"/>
        <v>42.518939393939391</v>
      </c>
      <c r="BM85" s="83">
        <f>BM16+BM21+BM25+BM28+BM33+BM36+BM41+BM46+BM51+BM55+BM60+BM65+BM71+BM76+BM80+BM84</f>
        <v>0</v>
      </c>
      <c r="BN85" s="84">
        <f t="shared" si="21"/>
        <v>0</v>
      </c>
      <c r="BO85" s="83">
        <f>BO16+BO21+BO25+BO28+BO33+BO36+BO41+BO46+BO51+BO55+BO60+BO65+BO71+BO76+BO80+BO84</f>
        <v>0</v>
      </c>
      <c r="BP85" s="84">
        <f t="shared" si="22"/>
        <v>0</v>
      </c>
      <c r="BQ85" s="83">
        <f>BQ16+BQ21+BQ25+BQ28+BQ33+BQ36+BQ41+BQ46+BQ51+BQ55+BQ60+BQ65+BQ71+BQ76+BQ80+BQ84</f>
        <v>0</v>
      </c>
      <c r="BR85" s="84">
        <f t="shared" si="23"/>
        <v>0</v>
      </c>
      <c r="BS85" s="83">
        <f>BS16+BS21+BS25+BS28+BS33+BS36+BS41+BS46+BS51+BS55+BS60+BS65+BS71+BS76+BS80+BS84</f>
        <v>0</v>
      </c>
      <c r="BT85" s="84">
        <f t="shared" si="24"/>
        <v>0</v>
      </c>
      <c r="BU85" s="83">
        <f>BU16+BU21+BU25+BU28+BU33+BU36+BU41+BU46+BU51+BU55+BU60+BU65+BU71+BU76+BU80+BU84</f>
        <v>0</v>
      </c>
      <c r="BV85" s="84">
        <f t="shared" si="25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235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1056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1056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U1000"/>
  <sheetViews>
    <sheetView workbookViewId="0"/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166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NOVEMBER!D16</f>
        <v>31</v>
      </c>
      <c r="D12" s="24">
        <f>NOVEMBER!E16</f>
        <v>24</v>
      </c>
      <c r="E12" s="24">
        <f>NOVEMBER!F16</f>
        <v>22</v>
      </c>
      <c r="F12" s="24">
        <f>NOVEMBER!G16</f>
        <v>70.967741935483872</v>
      </c>
      <c r="G12" s="24">
        <f>NOVEMBER!H16</f>
        <v>3</v>
      </c>
      <c r="H12" s="24">
        <f>NOVEMBER!I16</f>
        <v>13.636363636363635</v>
      </c>
      <c r="I12" s="24">
        <f>NOVEMBER!J16</f>
        <v>0</v>
      </c>
      <c r="J12" s="24">
        <f>NOVEMBER!K16</f>
        <v>0</v>
      </c>
      <c r="K12" s="24">
        <f>NOVEMBER!L16</f>
        <v>0</v>
      </c>
      <c r="L12" s="24">
        <f>NOVEMBER!M16</f>
        <v>0</v>
      </c>
      <c r="M12" s="24">
        <f>NOVEMBER!N16</f>
        <v>26</v>
      </c>
      <c r="N12" s="24">
        <f>NOVEMBER!O16</f>
        <v>83.870967741935488</v>
      </c>
      <c r="O12" s="24">
        <f>NOVEMBER!P16</f>
        <v>5</v>
      </c>
      <c r="P12" s="24">
        <f>NOVEMBER!Q16</f>
        <v>19.230769230769234</v>
      </c>
      <c r="Q12" s="24">
        <f>NOVEMBER!R16</f>
        <v>21</v>
      </c>
      <c r="R12" s="24">
        <f>NOVEMBER!S16</f>
        <v>67.741935483870961</v>
      </c>
      <c r="S12" s="24">
        <f>NOVEMBER!T16</f>
        <v>0</v>
      </c>
      <c r="T12" s="24">
        <f>NOVEMBER!U16</f>
        <v>0</v>
      </c>
      <c r="U12" s="24">
        <f>NOVEMBER!V16</f>
        <v>21</v>
      </c>
      <c r="V12" s="24">
        <f>NOVEMBER!W16</f>
        <v>67.741935483870961</v>
      </c>
      <c r="W12" s="24">
        <f>NOVEMBER!X16</f>
        <v>0</v>
      </c>
      <c r="X12" s="24">
        <f>NOVEMBER!Y16</f>
        <v>0</v>
      </c>
      <c r="Y12" s="24">
        <f>NOVEMBER!Z16</f>
        <v>21</v>
      </c>
      <c r="Z12" s="24">
        <f>NOVEMBER!AA16</f>
        <v>67.741935483870961</v>
      </c>
      <c r="AA12" s="24">
        <f>NOVEMBER!AB16</f>
        <v>0</v>
      </c>
      <c r="AB12" s="24">
        <f>NOVEMBER!AC16</f>
        <v>0</v>
      </c>
      <c r="AC12" s="24">
        <f>NOVEMBER!AD16</f>
        <v>21</v>
      </c>
      <c r="AD12" s="24">
        <f>NOVEMBER!AE16</f>
        <v>67.741935483870961</v>
      </c>
      <c r="AE12" s="24">
        <f>NOVEMBER!AF16</f>
        <v>0</v>
      </c>
      <c r="AF12" s="24">
        <f>NOVEMBER!AG16</f>
        <v>0</v>
      </c>
      <c r="AG12" s="24">
        <f>NOVEMBER!AH16</f>
        <v>21</v>
      </c>
      <c r="AH12" s="24">
        <f>NOVEMBER!AI16</f>
        <v>67.741935483870961</v>
      </c>
      <c r="AI12" s="24">
        <f>NOVEMBER!AJ16</f>
        <v>0</v>
      </c>
      <c r="AJ12" s="24">
        <f>NOVEMBER!AK16</f>
        <v>0</v>
      </c>
      <c r="AK12" s="24">
        <f>NOVEMBER!AL16</f>
        <v>1</v>
      </c>
      <c r="AL12" s="24">
        <f>NOVEMBER!AM16</f>
        <v>2</v>
      </c>
      <c r="AM12" s="24">
        <f>NOVEMBER!AN16</f>
        <v>2</v>
      </c>
      <c r="AN12" s="24">
        <f>NOVEMBER!AO16</f>
        <v>0</v>
      </c>
      <c r="AO12" s="24">
        <f>NOVEMBER!AP16</f>
        <v>1</v>
      </c>
      <c r="AP12" s="24">
        <f>NOVEMBER!AQ16</f>
        <v>0</v>
      </c>
      <c r="AQ12" s="24">
        <f>NOVEMBER!AR16</f>
        <v>1</v>
      </c>
      <c r="AR12" s="24">
        <f>NOVEMBER!AS16</f>
        <v>0</v>
      </c>
      <c r="AS12" s="24">
        <f>NOVEMBER!AT16</f>
        <v>0</v>
      </c>
      <c r="AT12" s="24">
        <f>NOVEMBER!AU16</f>
        <v>0</v>
      </c>
      <c r="AU12" s="24">
        <f>NOVEMBER!AV16</f>
        <v>0</v>
      </c>
      <c r="AV12" s="24">
        <f>NOVEMBER!AW16</f>
        <v>0</v>
      </c>
      <c r="AW12" s="24">
        <f>NOVEMBER!AX16</f>
        <v>0</v>
      </c>
      <c r="AX12" s="24">
        <f>NOVEMBER!AY16</f>
        <v>3</v>
      </c>
      <c r="AY12" s="24">
        <f>NOVEMBER!AZ16</f>
        <v>30</v>
      </c>
      <c r="AZ12" s="24">
        <f>NOVEMBER!BA16</f>
        <v>13</v>
      </c>
      <c r="BA12" s="24">
        <f>NOVEMBER!BB16</f>
        <v>43.333333333333336</v>
      </c>
      <c r="BB12" s="24">
        <f>NOVEMBER!BC16</f>
        <v>0</v>
      </c>
      <c r="BC12" s="24">
        <f>NOVEMBER!BD16</f>
        <v>0</v>
      </c>
      <c r="BD12" s="24">
        <f>NOVEMBER!BE16</f>
        <v>0</v>
      </c>
      <c r="BE12" s="24">
        <f>NOVEMBER!BF16</f>
        <v>0</v>
      </c>
      <c r="BF12" s="24">
        <f>NOVEMBER!BG16</f>
        <v>0</v>
      </c>
      <c r="BG12" s="24">
        <f>NOVEMBER!BH16</f>
        <v>0</v>
      </c>
      <c r="BH12" s="24">
        <f>NOVEMBER!BI16</f>
        <v>13</v>
      </c>
      <c r="BI12" s="24">
        <f>NOVEMBER!BJ16</f>
        <v>43.333333333333336</v>
      </c>
      <c r="BJ12" s="24">
        <f>NOVEMBER!BK16</f>
        <v>17</v>
      </c>
      <c r="BK12" s="24">
        <f>NOVEMBER!BL16</f>
        <v>56.666666666666664</v>
      </c>
      <c r="BL12" s="24">
        <f>NOVEMBER!BM16</f>
        <v>0</v>
      </c>
      <c r="BM12" s="24">
        <f>NOVEMBER!BN16</f>
        <v>0</v>
      </c>
      <c r="BN12" s="24">
        <f>NOVEMBER!BO16</f>
        <v>0</v>
      </c>
      <c r="BO12" s="24">
        <f>NOVEMBER!BP16</f>
        <v>0</v>
      </c>
      <c r="BP12" s="24">
        <f>NOVEMBER!BQ16</f>
        <v>0</v>
      </c>
      <c r="BQ12" s="24">
        <f>NOVEMBER!BR16</f>
        <v>0</v>
      </c>
      <c r="BR12" s="24">
        <f>NOVEMBER!BS16</f>
        <v>0</v>
      </c>
      <c r="BS12" s="24">
        <f>NOVEMBER!BT16</f>
        <v>0</v>
      </c>
      <c r="BT12" s="24">
        <f>NOVEMBER!BU16</f>
        <v>0</v>
      </c>
      <c r="BU12" s="24">
        <f>NOVEMBER!BV16</f>
        <v>0</v>
      </c>
    </row>
    <row r="13" spans="1:73" ht="14.25" customHeight="1">
      <c r="A13" s="100">
        <v>2</v>
      </c>
      <c r="B13" s="102" t="s">
        <v>68</v>
      </c>
      <c r="C13" s="24">
        <f>NOVEMBER!D21</f>
        <v>33</v>
      </c>
      <c r="D13" s="24">
        <f>NOVEMBER!E21</f>
        <v>36</v>
      </c>
      <c r="E13" s="24">
        <f>NOVEMBER!F21</f>
        <v>28</v>
      </c>
      <c r="F13" s="24">
        <f>NOVEMBER!G21</f>
        <v>84.848484848484844</v>
      </c>
      <c r="G13" s="24">
        <f>NOVEMBER!H21</f>
        <v>1</v>
      </c>
      <c r="H13" s="24">
        <f>NOVEMBER!I21</f>
        <v>3.5714285714285712</v>
      </c>
      <c r="I13" s="24">
        <f>NOVEMBER!J21</f>
        <v>0</v>
      </c>
      <c r="J13" s="24">
        <f>NOVEMBER!K21</f>
        <v>0</v>
      </c>
      <c r="K13" s="24">
        <f>NOVEMBER!L21</f>
        <v>0</v>
      </c>
      <c r="L13" s="24">
        <f>NOVEMBER!M21</f>
        <v>0</v>
      </c>
      <c r="M13" s="24">
        <f>NOVEMBER!N21</f>
        <v>33</v>
      </c>
      <c r="N13" s="24">
        <f>NOVEMBER!O21</f>
        <v>100</v>
      </c>
      <c r="O13" s="24">
        <f>NOVEMBER!P21</f>
        <v>2</v>
      </c>
      <c r="P13" s="24">
        <f>NOVEMBER!Q21</f>
        <v>6.0606060606060606</v>
      </c>
      <c r="Q13" s="24">
        <f>NOVEMBER!R21</f>
        <v>28</v>
      </c>
      <c r="R13" s="24">
        <f>NOVEMBER!S21</f>
        <v>84.848484848484844</v>
      </c>
      <c r="S13" s="24">
        <f>NOVEMBER!T21</f>
        <v>1</v>
      </c>
      <c r="T13" s="24">
        <f>NOVEMBER!U21</f>
        <v>3.5714285714285712</v>
      </c>
      <c r="U13" s="24">
        <f>NOVEMBER!V21</f>
        <v>0</v>
      </c>
      <c r="V13" s="24">
        <f>NOVEMBER!W21</f>
        <v>0</v>
      </c>
      <c r="W13" s="24">
        <f>NOVEMBER!X21</f>
        <v>0</v>
      </c>
      <c r="X13" s="24" t="e">
        <f>NOVEMBER!Y21</f>
        <v>#DIV/0!</v>
      </c>
      <c r="Y13" s="24">
        <f>NOVEMBER!Z21</f>
        <v>28</v>
      </c>
      <c r="Z13" s="24">
        <f>NOVEMBER!AA21</f>
        <v>84.848484848484844</v>
      </c>
      <c r="AA13" s="24">
        <f>NOVEMBER!AB21</f>
        <v>0</v>
      </c>
      <c r="AB13" s="24">
        <f>NOVEMBER!AC21</f>
        <v>0</v>
      </c>
      <c r="AC13" s="24">
        <f>NOVEMBER!AD21</f>
        <v>28</v>
      </c>
      <c r="AD13" s="24">
        <f>NOVEMBER!AE21</f>
        <v>84.848484848484844</v>
      </c>
      <c r="AE13" s="24">
        <f>NOVEMBER!AF21</f>
        <v>1</v>
      </c>
      <c r="AF13" s="24">
        <f>NOVEMBER!AG21</f>
        <v>3.5714285714285712</v>
      </c>
      <c r="AG13" s="24">
        <f>NOVEMBER!AH21</f>
        <v>28</v>
      </c>
      <c r="AH13" s="24">
        <f>NOVEMBER!AI21</f>
        <v>84.848484848484844</v>
      </c>
      <c r="AI13" s="24">
        <f>NOVEMBER!AJ21</f>
        <v>0</v>
      </c>
      <c r="AJ13" s="24">
        <f>NOVEMBER!AK21</f>
        <v>0</v>
      </c>
      <c r="AK13" s="24">
        <f>NOVEMBER!AL21</f>
        <v>1</v>
      </c>
      <c r="AL13" s="24">
        <f>NOVEMBER!AM21</f>
        <v>0</v>
      </c>
      <c r="AM13" s="24">
        <f>NOVEMBER!AN21</f>
        <v>1</v>
      </c>
      <c r="AN13" s="24">
        <f>NOVEMBER!AO21</f>
        <v>0</v>
      </c>
      <c r="AO13" s="24">
        <f>NOVEMBER!AP21</f>
        <v>0</v>
      </c>
      <c r="AP13" s="24">
        <f>NOVEMBER!AQ21</f>
        <v>0</v>
      </c>
      <c r="AQ13" s="24">
        <f>NOVEMBER!AR21</f>
        <v>0</v>
      </c>
      <c r="AR13" s="24">
        <f>NOVEMBER!AS21</f>
        <v>0</v>
      </c>
      <c r="AS13" s="24">
        <f>NOVEMBER!AT21</f>
        <v>0</v>
      </c>
      <c r="AT13" s="24">
        <f>NOVEMBER!AU21</f>
        <v>0</v>
      </c>
      <c r="AU13" s="24">
        <f>NOVEMBER!AV21</f>
        <v>0</v>
      </c>
      <c r="AV13" s="24">
        <f>NOVEMBER!AW21</f>
        <v>0</v>
      </c>
      <c r="AW13" s="24">
        <f>NOVEMBER!AX21</f>
        <v>0</v>
      </c>
      <c r="AX13" s="24">
        <f>NOVEMBER!AY21</f>
        <v>5</v>
      </c>
      <c r="AY13" s="24">
        <f>NOVEMBER!AZ21</f>
        <v>33</v>
      </c>
      <c r="AZ13" s="24">
        <f>NOVEMBER!BA21</f>
        <v>9</v>
      </c>
      <c r="BA13" s="24">
        <f>NOVEMBER!BB21</f>
        <v>27.27272727272727</v>
      </c>
      <c r="BB13" s="24">
        <f>NOVEMBER!BC21</f>
        <v>0</v>
      </c>
      <c r="BC13" s="24">
        <f>NOVEMBER!BD21</f>
        <v>0</v>
      </c>
      <c r="BD13" s="24">
        <f>NOVEMBER!BE21</f>
        <v>0</v>
      </c>
      <c r="BE13" s="24">
        <f>NOVEMBER!BF21</f>
        <v>0</v>
      </c>
      <c r="BF13" s="24">
        <f>NOVEMBER!BG21</f>
        <v>6</v>
      </c>
      <c r="BG13" s="24">
        <f>NOVEMBER!BH21</f>
        <v>18.181818181818183</v>
      </c>
      <c r="BH13" s="24">
        <f>NOVEMBER!BI21</f>
        <v>15</v>
      </c>
      <c r="BI13" s="24">
        <f>NOVEMBER!BJ21</f>
        <v>45.454545454545453</v>
      </c>
      <c r="BJ13" s="24">
        <f>NOVEMBER!BK21</f>
        <v>18</v>
      </c>
      <c r="BK13" s="24">
        <f>NOVEMBER!BL21</f>
        <v>54.54545454545454</v>
      </c>
      <c r="BL13" s="24">
        <f>NOVEMBER!BM21</f>
        <v>0</v>
      </c>
      <c r="BM13" s="24">
        <f>NOVEMBER!BN21</f>
        <v>0</v>
      </c>
      <c r="BN13" s="24">
        <f>NOVEMBER!BO21</f>
        <v>0</v>
      </c>
      <c r="BO13" s="24">
        <f>NOVEMBER!BP21</f>
        <v>0</v>
      </c>
      <c r="BP13" s="24">
        <f>NOVEMBER!BQ21</f>
        <v>0</v>
      </c>
      <c r="BQ13" s="24">
        <f>NOVEMBER!BR21</f>
        <v>0</v>
      </c>
      <c r="BR13" s="24">
        <f>NOVEMBER!BS21</f>
        <v>0</v>
      </c>
      <c r="BS13" s="24">
        <f>NOVEMBER!BT21</f>
        <v>0</v>
      </c>
      <c r="BT13" s="24">
        <f>NOVEMBER!BU21</f>
        <v>0</v>
      </c>
      <c r="BU13" s="24">
        <f>NOVEMBER!BV21</f>
        <v>0</v>
      </c>
    </row>
    <row r="14" spans="1:73" ht="14.25" customHeight="1">
      <c r="A14" s="100">
        <v>3</v>
      </c>
      <c r="B14" s="102" t="s">
        <v>74</v>
      </c>
      <c r="C14" s="24">
        <f>NOVEMBER!D25</f>
        <v>37</v>
      </c>
      <c r="D14" s="24">
        <f>NOVEMBER!E25</f>
        <v>29</v>
      </c>
      <c r="E14" s="24">
        <f>NOVEMBER!F25</f>
        <v>19</v>
      </c>
      <c r="F14" s="24">
        <f>NOVEMBER!G25</f>
        <v>51.351351351351347</v>
      </c>
      <c r="G14" s="24">
        <f>NOVEMBER!H25</f>
        <v>1</v>
      </c>
      <c r="H14" s="24">
        <f>NOVEMBER!I25</f>
        <v>5.2631578947368416</v>
      </c>
      <c r="I14" s="24">
        <f>NOVEMBER!J25</f>
        <v>0</v>
      </c>
      <c r="J14" s="24">
        <f>NOVEMBER!K25</f>
        <v>0</v>
      </c>
      <c r="K14" s="24">
        <f>NOVEMBER!L25</f>
        <v>2</v>
      </c>
      <c r="L14" s="24">
        <f>NOVEMBER!M25</f>
        <v>0</v>
      </c>
      <c r="M14" s="24">
        <f>NOVEMBER!N25</f>
        <v>23</v>
      </c>
      <c r="N14" s="24">
        <f>NOVEMBER!O25</f>
        <v>62.162162162162161</v>
      </c>
      <c r="O14" s="24">
        <f>NOVEMBER!P25</f>
        <v>4</v>
      </c>
      <c r="P14" s="24">
        <f>NOVEMBER!Q25</f>
        <v>17.391304347826086</v>
      </c>
      <c r="Q14" s="24">
        <f>NOVEMBER!R25</f>
        <v>22</v>
      </c>
      <c r="R14" s="24">
        <f>NOVEMBER!S25</f>
        <v>59.45945945945946</v>
      </c>
      <c r="S14" s="24">
        <f>NOVEMBER!T25</f>
        <v>0</v>
      </c>
      <c r="T14" s="24">
        <f>NOVEMBER!U25</f>
        <v>0</v>
      </c>
      <c r="U14" s="24">
        <f>NOVEMBER!V25</f>
        <v>19</v>
      </c>
      <c r="V14" s="24">
        <f>NOVEMBER!W25</f>
        <v>51.351351351351347</v>
      </c>
      <c r="W14" s="24">
        <f>NOVEMBER!X25</f>
        <v>0</v>
      </c>
      <c r="X14" s="24">
        <f>NOVEMBER!Y25</f>
        <v>0</v>
      </c>
      <c r="Y14" s="24">
        <f>NOVEMBER!Z25</f>
        <v>19</v>
      </c>
      <c r="Z14" s="24">
        <f>NOVEMBER!AA25</f>
        <v>51.351351351351347</v>
      </c>
      <c r="AA14" s="24">
        <f>NOVEMBER!AB25</f>
        <v>0</v>
      </c>
      <c r="AB14" s="24">
        <f>NOVEMBER!AC25</f>
        <v>0</v>
      </c>
      <c r="AC14" s="24">
        <f>NOVEMBER!AD25</f>
        <v>19</v>
      </c>
      <c r="AD14" s="24">
        <f>NOVEMBER!AE25</f>
        <v>51.351351351351347</v>
      </c>
      <c r="AE14" s="24">
        <f>NOVEMBER!AF25</f>
        <v>0</v>
      </c>
      <c r="AF14" s="24">
        <f>NOVEMBER!AG25</f>
        <v>0</v>
      </c>
      <c r="AG14" s="24">
        <f>NOVEMBER!AH25</f>
        <v>19</v>
      </c>
      <c r="AH14" s="24">
        <f>NOVEMBER!AI25</f>
        <v>51.351351351351347</v>
      </c>
      <c r="AI14" s="24">
        <f>NOVEMBER!AJ25</f>
        <v>0</v>
      </c>
      <c r="AJ14" s="24">
        <f>NOVEMBER!AK25</f>
        <v>0</v>
      </c>
      <c r="AK14" s="24">
        <f>NOVEMBER!AL25</f>
        <v>0</v>
      </c>
      <c r="AL14" s="24">
        <f>NOVEMBER!AM25</f>
        <v>1</v>
      </c>
      <c r="AM14" s="24">
        <f>NOVEMBER!AN25</f>
        <v>0</v>
      </c>
      <c r="AN14" s="24">
        <f>NOVEMBER!AO25</f>
        <v>0</v>
      </c>
      <c r="AO14" s="24">
        <f>NOVEMBER!AP25</f>
        <v>0</v>
      </c>
      <c r="AP14" s="24">
        <f>NOVEMBER!AQ25</f>
        <v>0</v>
      </c>
      <c r="AQ14" s="24">
        <f>NOVEMBER!AR25</f>
        <v>3</v>
      </c>
      <c r="AR14" s="24">
        <f>NOVEMBER!AS25</f>
        <v>0</v>
      </c>
      <c r="AS14" s="24">
        <f>NOVEMBER!AT25</f>
        <v>0</v>
      </c>
      <c r="AT14" s="24">
        <f>NOVEMBER!AU25</f>
        <v>0</v>
      </c>
      <c r="AU14" s="24">
        <f>NOVEMBER!AV25</f>
        <v>0</v>
      </c>
      <c r="AV14" s="24">
        <f>NOVEMBER!AW25</f>
        <v>0</v>
      </c>
      <c r="AW14" s="24">
        <f>NOVEMBER!AX25</f>
        <v>0</v>
      </c>
      <c r="AX14" s="24">
        <f>NOVEMBER!AY25</f>
        <v>2</v>
      </c>
      <c r="AY14" s="24">
        <f>NOVEMBER!AZ25</f>
        <v>23</v>
      </c>
      <c r="AZ14" s="24">
        <f>NOVEMBER!BA25</f>
        <v>6</v>
      </c>
      <c r="BA14" s="24">
        <f>NOVEMBER!BB25</f>
        <v>26.086956521739129</v>
      </c>
      <c r="BB14" s="24">
        <f>NOVEMBER!BC25</f>
        <v>1</v>
      </c>
      <c r="BC14" s="24">
        <f>NOVEMBER!BD25</f>
        <v>4.3478260869565215</v>
      </c>
      <c r="BD14" s="24">
        <f>NOVEMBER!BE25</f>
        <v>0</v>
      </c>
      <c r="BE14" s="24">
        <f>NOVEMBER!BF25</f>
        <v>0</v>
      </c>
      <c r="BF14" s="24">
        <f>NOVEMBER!BG25</f>
        <v>4</v>
      </c>
      <c r="BG14" s="24">
        <f>NOVEMBER!BH25</f>
        <v>17.391304347826086</v>
      </c>
      <c r="BH14" s="24">
        <f>NOVEMBER!BI25</f>
        <v>11</v>
      </c>
      <c r="BI14" s="24">
        <f>NOVEMBER!BJ25</f>
        <v>47.826086956521742</v>
      </c>
      <c r="BJ14" s="24">
        <f>NOVEMBER!BK25</f>
        <v>12</v>
      </c>
      <c r="BK14" s="24">
        <f>NOVEMBER!BL25</f>
        <v>52.173913043478258</v>
      </c>
      <c r="BL14" s="24">
        <f>NOVEMBER!BM25</f>
        <v>0</v>
      </c>
      <c r="BM14" s="24">
        <f>NOVEMBER!BN25</f>
        <v>0</v>
      </c>
      <c r="BN14" s="24">
        <f>NOVEMBER!BO25</f>
        <v>0</v>
      </c>
      <c r="BO14" s="24">
        <f>NOVEMBER!BP25</f>
        <v>0</v>
      </c>
      <c r="BP14" s="24">
        <f>NOVEMBER!BQ25</f>
        <v>0</v>
      </c>
      <c r="BQ14" s="24">
        <f>NOVEMBER!BR25</f>
        <v>0</v>
      </c>
      <c r="BR14" s="24">
        <f>NOVEMBER!BS25</f>
        <v>0</v>
      </c>
      <c r="BS14" s="24">
        <f>NOVEMBER!BT25</f>
        <v>0</v>
      </c>
      <c r="BT14" s="24">
        <f>NOVEMBER!BU25</f>
        <v>0</v>
      </c>
      <c r="BU14" s="24">
        <f>NOVEMBER!BV25</f>
        <v>0</v>
      </c>
    </row>
    <row r="15" spans="1:73" ht="14.25" customHeight="1">
      <c r="A15" s="100">
        <v>4</v>
      </c>
      <c r="B15" s="102" t="s">
        <v>141</v>
      </c>
      <c r="C15" s="24">
        <f>NOVEMBER!D28</f>
        <v>41</v>
      </c>
      <c r="D15" s="24">
        <f>NOVEMBER!E28</f>
        <v>40</v>
      </c>
      <c r="E15" s="24">
        <f>NOVEMBER!F28</f>
        <v>36</v>
      </c>
      <c r="F15" s="24">
        <f>NOVEMBER!G28</f>
        <v>87.804878048780495</v>
      </c>
      <c r="G15" s="24">
        <f>NOVEMBER!H28</f>
        <v>8</v>
      </c>
      <c r="H15" s="24">
        <f>NOVEMBER!I28</f>
        <v>22.222222222222221</v>
      </c>
      <c r="I15" s="24">
        <f>NOVEMBER!J28</f>
        <v>0</v>
      </c>
      <c r="J15" s="24">
        <f>NOVEMBER!K28</f>
        <v>0</v>
      </c>
      <c r="K15" s="24">
        <f>NOVEMBER!L28</f>
        <v>3</v>
      </c>
      <c r="L15" s="24">
        <f>NOVEMBER!M28</f>
        <v>0</v>
      </c>
      <c r="M15" s="24">
        <f>NOVEMBER!N28</f>
        <v>36</v>
      </c>
      <c r="N15" s="24">
        <f>NOVEMBER!O28</f>
        <v>87.804878048780495</v>
      </c>
      <c r="O15" s="24">
        <f>NOVEMBER!P28</f>
        <v>11</v>
      </c>
      <c r="P15" s="24">
        <f>NOVEMBER!Q28</f>
        <v>30.555555555555557</v>
      </c>
      <c r="Q15" s="24">
        <f>NOVEMBER!R28</f>
        <v>36</v>
      </c>
      <c r="R15" s="24">
        <f>NOVEMBER!S28</f>
        <v>87.804878048780495</v>
      </c>
      <c r="S15" s="24">
        <f>NOVEMBER!T28</f>
        <v>0</v>
      </c>
      <c r="T15" s="24">
        <f>NOVEMBER!U28</f>
        <v>0</v>
      </c>
      <c r="U15" s="24">
        <f>NOVEMBER!V28</f>
        <v>0</v>
      </c>
      <c r="V15" s="24">
        <f>NOVEMBER!W28</f>
        <v>0</v>
      </c>
      <c r="W15" s="24">
        <f>NOVEMBER!X28</f>
        <v>0</v>
      </c>
      <c r="X15" s="24" t="e">
        <f>NOVEMBER!Y28</f>
        <v>#DIV/0!</v>
      </c>
      <c r="Y15" s="24">
        <f>NOVEMBER!Z28</f>
        <v>36</v>
      </c>
      <c r="Z15" s="24">
        <f>NOVEMBER!AA28</f>
        <v>87.804878048780495</v>
      </c>
      <c r="AA15" s="24">
        <f>NOVEMBER!AB28</f>
        <v>0</v>
      </c>
      <c r="AB15" s="24">
        <f>NOVEMBER!AC28</f>
        <v>0</v>
      </c>
      <c r="AC15" s="24">
        <f>NOVEMBER!AD28</f>
        <v>36</v>
      </c>
      <c r="AD15" s="24">
        <f>NOVEMBER!AE28</f>
        <v>87.804878048780495</v>
      </c>
      <c r="AE15" s="24">
        <f>NOVEMBER!AF28</f>
        <v>0</v>
      </c>
      <c r="AF15" s="24">
        <f>NOVEMBER!AG28</f>
        <v>0</v>
      </c>
      <c r="AG15" s="24">
        <f>NOVEMBER!AH28</f>
        <v>36</v>
      </c>
      <c r="AH15" s="24">
        <f>NOVEMBER!AI28</f>
        <v>87.804878048780495</v>
      </c>
      <c r="AI15" s="24">
        <f>NOVEMBER!AJ28</f>
        <v>0</v>
      </c>
      <c r="AJ15" s="24">
        <f>NOVEMBER!AK28</f>
        <v>0</v>
      </c>
      <c r="AK15" s="24">
        <f>NOVEMBER!AL28</f>
        <v>2</v>
      </c>
      <c r="AL15" s="24">
        <f>NOVEMBER!AM28</f>
        <v>1</v>
      </c>
      <c r="AM15" s="24">
        <f>NOVEMBER!AN28</f>
        <v>1</v>
      </c>
      <c r="AN15" s="24">
        <f>NOVEMBER!AO28</f>
        <v>1</v>
      </c>
      <c r="AO15" s="24">
        <f>NOVEMBER!AP28</f>
        <v>1</v>
      </c>
      <c r="AP15" s="24">
        <f>NOVEMBER!AQ28</f>
        <v>0</v>
      </c>
      <c r="AQ15" s="24">
        <f>NOVEMBER!AR28</f>
        <v>1</v>
      </c>
      <c r="AR15" s="24">
        <f>NOVEMBER!AS28</f>
        <v>1</v>
      </c>
      <c r="AS15" s="24">
        <f>NOVEMBER!AT28</f>
        <v>0</v>
      </c>
      <c r="AT15" s="24">
        <f>NOVEMBER!AU28</f>
        <v>0</v>
      </c>
      <c r="AU15" s="24">
        <f>NOVEMBER!AV28</f>
        <v>0</v>
      </c>
      <c r="AV15" s="24">
        <f>NOVEMBER!AW28</f>
        <v>0</v>
      </c>
      <c r="AW15" s="24">
        <f>NOVEMBER!AX28</f>
        <v>0</v>
      </c>
      <c r="AX15" s="24">
        <f>NOVEMBER!AY28</f>
        <v>0</v>
      </c>
      <c r="AY15" s="24">
        <f>NOVEMBER!AZ28</f>
        <v>41</v>
      </c>
      <c r="AZ15" s="24">
        <f>NOVEMBER!BA28</f>
        <v>0</v>
      </c>
      <c r="BA15" s="24">
        <f>NOVEMBER!BB28</f>
        <v>0</v>
      </c>
      <c r="BB15" s="24">
        <f>NOVEMBER!BC28</f>
        <v>0</v>
      </c>
      <c r="BC15" s="24">
        <f>NOVEMBER!BD28</f>
        <v>0</v>
      </c>
      <c r="BD15" s="24">
        <f>NOVEMBER!BE28</f>
        <v>18</v>
      </c>
      <c r="BE15" s="24">
        <f>NOVEMBER!BF28</f>
        <v>43.902439024390247</v>
      </c>
      <c r="BF15" s="24">
        <f>NOVEMBER!BG28</f>
        <v>11</v>
      </c>
      <c r="BG15" s="24">
        <f>NOVEMBER!BH28</f>
        <v>26.829268292682929</v>
      </c>
      <c r="BH15" s="24">
        <f>NOVEMBER!BI28</f>
        <v>29</v>
      </c>
      <c r="BI15" s="24">
        <f>NOVEMBER!BJ28</f>
        <v>70.731707317073173</v>
      </c>
      <c r="BJ15" s="24">
        <f>NOVEMBER!BK28</f>
        <v>12</v>
      </c>
      <c r="BK15" s="24">
        <f>NOVEMBER!BL28</f>
        <v>29.268292682926827</v>
      </c>
      <c r="BL15" s="24">
        <f>NOVEMBER!BM28</f>
        <v>0</v>
      </c>
      <c r="BM15" s="24">
        <f>NOVEMBER!BN28</f>
        <v>0</v>
      </c>
      <c r="BN15" s="24">
        <f>NOVEMBER!BO28</f>
        <v>0</v>
      </c>
      <c r="BO15" s="24">
        <f>NOVEMBER!BP28</f>
        <v>0</v>
      </c>
      <c r="BP15" s="24">
        <f>NOVEMBER!BQ28</f>
        <v>0</v>
      </c>
      <c r="BQ15" s="24">
        <f>NOVEMBER!BR28</f>
        <v>0</v>
      </c>
      <c r="BR15" s="24">
        <f>NOVEMBER!BS28</f>
        <v>0</v>
      </c>
      <c r="BS15" s="24">
        <f>NOVEMBER!BT28</f>
        <v>0</v>
      </c>
      <c r="BT15" s="24">
        <f>NOVEMBER!BU28</f>
        <v>0</v>
      </c>
      <c r="BU15" s="24">
        <f>NOVEMBER!BV28</f>
        <v>0</v>
      </c>
    </row>
    <row r="16" spans="1:73" ht="14.25" customHeight="1">
      <c r="A16" s="100">
        <v>5</v>
      </c>
      <c r="B16" s="102" t="s">
        <v>142</v>
      </c>
      <c r="C16" s="24">
        <f>NOVEMBER!D33</f>
        <v>98</v>
      </c>
      <c r="D16" s="24">
        <f>NOVEMBER!E33</f>
        <v>104</v>
      </c>
      <c r="E16" s="24">
        <f>NOVEMBER!F33</f>
        <v>69</v>
      </c>
      <c r="F16" s="24">
        <f>NOVEMBER!G33</f>
        <v>70.408163265306129</v>
      </c>
      <c r="G16" s="24">
        <f>NOVEMBER!H33</f>
        <v>12</v>
      </c>
      <c r="H16" s="24">
        <f>NOVEMBER!I33</f>
        <v>17.391304347826086</v>
      </c>
      <c r="I16" s="24">
        <f>NOVEMBER!J33</f>
        <v>0</v>
      </c>
      <c r="J16" s="24">
        <f>NOVEMBER!K33</f>
        <v>0</v>
      </c>
      <c r="K16" s="24">
        <f>NOVEMBER!L33</f>
        <v>5</v>
      </c>
      <c r="L16" s="24">
        <f>NOVEMBER!M33</f>
        <v>0</v>
      </c>
      <c r="M16" s="24">
        <f>NOVEMBER!N33</f>
        <v>98</v>
      </c>
      <c r="N16" s="24">
        <f>NOVEMBER!O33</f>
        <v>100</v>
      </c>
      <c r="O16" s="24">
        <f>NOVEMBER!P33</f>
        <v>6</v>
      </c>
      <c r="P16" s="24">
        <f>NOVEMBER!Q33</f>
        <v>6.1224489795918364</v>
      </c>
      <c r="Q16" s="24">
        <f>NOVEMBER!R33</f>
        <v>59</v>
      </c>
      <c r="R16" s="24">
        <f>NOVEMBER!S33</f>
        <v>60.204081632653065</v>
      </c>
      <c r="S16" s="24">
        <f>NOVEMBER!T33</f>
        <v>2</v>
      </c>
      <c r="T16" s="24">
        <f>NOVEMBER!U33</f>
        <v>3.3898305084745761</v>
      </c>
      <c r="U16" s="24">
        <f>NOVEMBER!V33</f>
        <v>54</v>
      </c>
      <c r="V16" s="24">
        <f>NOVEMBER!W33</f>
        <v>55.102040816326522</v>
      </c>
      <c r="W16" s="24">
        <f>NOVEMBER!X33</f>
        <v>0</v>
      </c>
      <c r="X16" s="24">
        <f>NOVEMBER!Y33</f>
        <v>0</v>
      </c>
      <c r="Y16" s="24">
        <f>NOVEMBER!Z33</f>
        <v>59</v>
      </c>
      <c r="Z16" s="24">
        <f>NOVEMBER!AA33</f>
        <v>60.204081632653065</v>
      </c>
      <c r="AA16" s="24">
        <f>NOVEMBER!AB33</f>
        <v>0</v>
      </c>
      <c r="AB16" s="24">
        <f>NOVEMBER!AC33</f>
        <v>0</v>
      </c>
      <c r="AC16" s="24">
        <f>NOVEMBER!AD33</f>
        <v>59</v>
      </c>
      <c r="AD16" s="24">
        <f>NOVEMBER!AE33</f>
        <v>60.204081632653065</v>
      </c>
      <c r="AE16" s="24">
        <f>NOVEMBER!AF33</f>
        <v>0</v>
      </c>
      <c r="AF16" s="24">
        <f>NOVEMBER!AG33</f>
        <v>0</v>
      </c>
      <c r="AG16" s="24">
        <f>NOVEMBER!AH33</f>
        <v>59</v>
      </c>
      <c r="AH16" s="24">
        <f>NOVEMBER!AI33</f>
        <v>60.204081632653065</v>
      </c>
      <c r="AI16" s="24">
        <f>NOVEMBER!AJ33</f>
        <v>0</v>
      </c>
      <c r="AJ16" s="24">
        <f>NOVEMBER!AK33</f>
        <v>0</v>
      </c>
      <c r="AK16" s="24">
        <f>NOVEMBER!AL33</f>
        <v>0</v>
      </c>
      <c r="AL16" s="24">
        <f>NOVEMBER!AM33</f>
        <v>5</v>
      </c>
      <c r="AM16" s="24">
        <f>NOVEMBER!AN33</f>
        <v>1</v>
      </c>
      <c r="AN16" s="24">
        <f>NOVEMBER!AO33</f>
        <v>0</v>
      </c>
      <c r="AO16" s="24">
        <f>NOVEMBER!AP33</f>
        <v>0</v>
      </c>
      <c r="AP16" s="24">
        <f>NOVEMBER!AQ33</f>
        <v>0</v>
      </c>
      <c r="AQ16" s="24">
        <f>NOVEMBER!AR33</f>
        <v>3</v>
      </c>
      <c r="AR16" s="24">
        <f>NOVEMBER!AS33</f>
        <v>0</v>
      </c>
      <c r="AS16" s="24">
        <f>NOVEMBER!AT33</f>
        <v>0</v>
      </c>
      <c r="AT16" s="24">
        <f>NOVEMBER!AU33</f>
        <v>0</v>
      </c>
      <c r="AU16" s="24">
        <f>NOVEMBER!AV33</f>
        <v>0</v>
      </c>
      <c r="AV16" s="24">
        <f>NOVEMBER!AW33</f>
        <v>0</v>
      </c>
      <c r="AW16" s="24">
        <f>NOVEMBER!AX33</f>
        <v>0</v>
      </c>
      <c r="AX16" s="24">
        <f>NOVEMBER!AY33</f>
        <v>4</v>
      </c>
      <c r="AY16" s="24">
        <f>NOVEMBER!AZ33</f>
        <v>99</v>
      </c>
      <c r="AZ16" s="24">
        <f>NOVEMBER!BA33</f>
        <v>16</v>
      </c>
      <c r="BA16" s="24">
        <f>NOVEMBER!BB33</f>
        <v>16.161616161616163</v>
      </c>
      <c r="BB16" s="24">
        <f>NOVEMBER!BC33</f>
        <v>0</v>
      </c>
      <c r="BC16" s="24">
        <f>NOVEMBER!BD33</f>
        <v>0</v>
      </c>
      <c r="BD16" s="24">
        <f>NOVEMBER!BE33</f>
        <v>0</v>
      </c>
      <c r="BE16" s="24">
        <f>NOVEMBER!BF33</f>
        <v>0</v>
      </c>
      <c r="BF16" s="24">
        <f>NOVEMBER!BG33</f>
        <v>48</v>
      </c>
      <c r="BG16" s="24">
        <f>NOVEMBER!BH33</f>
        <v>48.484848484848484</v>
      </c>
      <c r="BH16" s="24">
        <f>NOVEMBER!BI33</f>
        <v>64</v>
      </c>
      <c r="BI16" s="24">
        <f>NOVEMBER!BJ33</f>
        <v>64.646464646464651</v>
      </c>
      <c r="BJ16" s="24">
        <f>NOVEMBER!BK33</f>
        <v>35</v>
      </c>
      <c r="BK16" s="24">
        <f>NOVEMBER!BL33</f>
        <v>35.353535353535356</v>
      </c>
      <c r="BL16" s="24">
        <f>NOVEMBER!BM33</f>
        <v>0</v>
      </c>
      <c r="BM16" s="24">
        <f>NOVEMBER!BN33</f>
        <v>0</v>
      </c>
      <c r="BN16" s="24">
        <f>NOVEMBER!BO33</f>
        <v>0</v>
      </c>
      <c r="BO16" s="24">
        <f>NOVEMBER!BP33</f>
        <v>0</v>
      </c>
      <c r="BP16" s="24">
        <f>NOVEMBER!BQ33</f>
        <v>0</v>
      </c>
      <c r="BQ16" s="24">
        <f>NOVEMBER!BR33</f>
        <v>0</v>
      </c>
      <c r="BR16" s="24">
        <f>NOVEMBER!BS33</f>
        <v>0</v>
      </c>
      <c r="BS16" s="24">
        <f>NOVEMBER!BT33</f>
        <v>0</v>
      </c>
      <c r="BT16" s="24">
        <f>NOVEMBER!BU33</f>
        <v>0</v>
      </c>
      <c r="BU16" s="24">
        <f>NOVEMBER!BV33</f>
        <v>0</v>
      </c>
    </row>
    <row r="17" spans="1:73" ht="14.25" customHeight="1">
      <c r="A17" s="100">
        <v>6</v>
      </c>
      <c r="B17" s="102" t="s">
        <v>143</v>
      </c>
      <c r="C17" s="24">
        <f>NOVEMBER!D36</f>
        <v>107</v>
      </c>
      <c r="D17" s="24">
        <f>NOVEMBER!E36</f>
        <v>98</v>
      </c>
      <c r="E17" s="24">
        <f>NOVEMBER!F36</f>
        <v>32</v>
      </c>
      <c r="F17" s="24">
        <f>NOVEMBER!G36</f>
        <v>29.906542056074763</v>
      </c>
      <c r="G17" s="24">
        <f>NOVEMBER!H36</f>
        <v>2</v>
      </c>
      <c r="H17" s="24">
        <f>NOVEMBER!I36</f>
        <v>6.25</v>
      </c>
      <c r="I17" s="24">
        <f>NOVEMBER!J36</f>
        <v>0</v>
      </c>
      <c r="J17" s="24">
        <f>NOVEMBER!K36</f>
        <v>0</v>
      </c>
      <c r="K17" s="24">
        <f>NOVEMBER!L36</f>
        <v>3</v>
      </c>
      <c r="L17" s="24">
        <f>NOVEMBER!M36</f>
        <v>0</v>
      </c>
      <c r="M17" s="24">
        <f>NOVEMBER!N36</f>
        <v>38</v>
      </c>
      <c r="N17" s="24">
        <f>NOVEMBER!O36</f>
        <v>35.514018691588781</v>
      </c>
      <c r="O17" s="24">
        <f>NOVEMBER!P36</f>
        <v>5</v>
      </c>
      <c r="P17" s="24">
        <f>NOVEMBER!Q36</f>
        <v>13.157894736842104</v>
      </c>
      <c r="Q17" s="24">
        <f>NOVEMBER!R36</f>
        <v>30</v>
      </c>
      <c r="R17" s="24">
        <f>NOVEMBER!S36</f>
        <v>28.037383177570092</v>
      </c>
      <c r="S17" s="24">
        <f>NOVEMBER!T36</f>
        <v>8</v>
      </c>
      <c r="T17" s="24">
        <f>NOVEMBER!U36</f>
        <v>26.666666666666668</v>
      </c>
      <c r="U17" s="24">
        <f>NOVEMBER!V36</f>
        <v>32</v>
      </c>
      <c r="V17" s="24">
        <f>NOVEMBER!W36</f>
        <v>29.906542056074763</v>
      </c>
      <c r="W17" s="24">
        <f>NOVEMBER!X36</f>
        <v>0</v>
      </c>
      <c r="X17" s="24">
        <f>NOVEMBER!Y36</f>
        <v>0</v>
      </c>
      <c r="Y17" s="24">
        <f>NOVEMBER!Z36</f>
        <v>32</v>
      </c>
      <c r="Z17" s="24">
        <f>NOVEMBER!AA36</f>
        <v>29.906542056074763</v>
      </c>
      <c r="AA17" s="24">
        <f>NOVEMBER!AB36</f>
        <v>0</v>
      </c>
      <c r="AB17" s="24">
        <f>NOVEMBER!AC36</f>
        <v>0</v>
      </c>
      <c r="AC17" s="24">
        <f>NOVEMBER!AD36</f>
        <v>32</v>
      </c>
      <c r="AD17" s="24">
        <f>NOVEMBER!AE36</f>
        <v>29.906542056074763</v>
      </c>
      <c r="AE17" s="24">
        <f>NOVEMBER!AF36</f>
        <v>0</v>
      </c>
      <c r="AF17" s="24">
        <f>NOVEMBER!AG36</f>
        <v>0</v>
      </c>
      <c r="AG17" s="24">
        <f>NOVEMBER!AH36</f>
        <v>32</v>
      </c>
      <c r="AH17" s="24">
        <f>NOVEMBER!AI36</f>
        <v>29.906542056074763</v>
      </c>
      <c r="AI17" s="24">
        <f>NOVEMBER!AJ36</f>
        <v>0</v>
      </c>
      <c r="AJ17" s="24">
        <f>NOVEMBER!AK36</f>
        <v>0</v>
      </c>
      <c r="AK17" s="24">
        <f>NOVEMBER!AL36</f>
        <v>0</v>
      </c>
      <c r="AL17" s="24">
        <f>NOVEMBER!AM36</f>
        <v>4</v>
      </c>
      <c r="AM17" s="24">
        <f>NOVEMBER!AN36</f>
        <v>1</v>
      </c>
      <c r="AN17" s="24">
        <f>NOVEMBER!AO36</f>
        <v>0</v>
      </c>
      <c r="AO17" s="24">
        <f>NOVEMBER!AP36</f>
        <v>0</v>
      </c>
      <c r="AP17" s="24">
        <f>NOVEMBER!AQ36</f>
        <v>0</v>
      </c>
      <c r="AQ17" s="24">
        <f>NOVEMBER!AR36</f>
        <v>13</v>
      </c>
      <c r="AR17" s="24">
        <f>NOVEMBER!AS36</f>
        <v>0</v>
      </c>
      <c r="AS17" s="24">
        <f>NOVEMBER!AT36</f>
        <v>0</v>
      </c>
      <c r="AT17" s="24">
        <f>NOVEMBER!AU36</f>
        <v>0</v>
      </c>
      <c r="AU17" s="24">
        <f>NOVEMBER!AV36</f>
        <v>0</v>
      </c>
      <c r="AV17" s="24">
        <f>NOVEMBER!AW36</f>
        <v>0</v>
      </c>
      <c r="AW17" s="24">
        <f>NOVEMBER!AX36</f>
        <v>1</v>
      </c>
      <c r="AX17" s="24">
        <f>NOVEMBER!AY36</f>
        <v>11</v>
      </c>
      <c r="AY17" s="24">
        <f>NOVEMBER!AZ36</f>
        <v>100</v>
      </c>
      <c r="AZ17" s="24">
        <f>NOVEMBER!BA36</f>
        <v>21</v>
      </c>
      <c r="BA17" s="24">
        <f>NOVEMBER!BB36</f>
        <v>21</v>
      </c>
      <c r="BB17" s="24">
        <f>NOVEMBER!BC36</f>
        <v>0</v>
      </c>
      <c r="BC17" s="24">
        <f>NOVEMBER!BD36</f>
        <v>0</v>
      </c>
      <c r="BD17" s="24">
        <f>NOVEMBER!BE36</f>
        <v>0</v>
      </c>
      <c r="BE17" s="24">
        <f>NOVEMBER!BF36</f>
        <v>0</v>
      </c>
      <c r="BF17" s="24">
        <f>NOVEMBER!BG36</f>
        <v>43</v>
      </c>
      <c r="BG17" s="24">
        <f>NOVEMBER!BH36</f>
        <v>43</v>
      </c>
      <c r="BH17" s="24">
        <f>NOVEMBER!BI36</f>
        <v>64</v>
      </c>
      <c r="BI17" s="24">
        <f>NOVEMBER!BJ36</f>
        <v>64</v>
      </c>
      <c r="BJ17" s="24">
        <f>NOVEMBER!BK36</f>
        <v>36</v>
      </c>
      <c r="BK17" s="24">
        <f>NOVEMBER!BL36</f>
        <v>36</v>
      </c>
      <c r="BL17" s="24">
        <f>NOVEMBER!BM36</f>
        <v>0</v>
      </c>
      <c r="BM17" s="24">
        <f>NOVEMBER!BN36</f>
        <v>0</v>
      </c>
      <c r="BN17" s="24">
        <f>NOVEMBER!BO36</f>
        <v>0</v>
      </c>
      <c r="BO17" s="24">
        <f>NOVEMBER!BP36</f>
        <v>0</v>
      </c>
      <c r="BP17" s="24">
        <f>NOVEMBER!BQ36</f>
        <v>0</v>
      </c>
      <c r="BQ17" s="24">
        <f>NOVEMBER!BR36</f>
        <v>0</v>
      </c>
      <c r="BR17" s="24">
        <f>NOVEMBER!BS36</f>
        <v>0</v>
      </c>
      <c r="BS17" s="24">
        <f>NOVEMBER!BT36</f>
        <v>0</v>
      </c>
      <c r="BT17" s="24">
        <f>NOVEMBER!BU36</f>
        <v>0</v>
      </c>
      <c r="BU17" s="24">
        <f>NOVEMBER!BV36</f>
        <v>0</v>
      </c>
    </row>
    <row r="18" spans="1:73" ht="14.25" customHeight="1">
      <c r="A18" s="100">
        <v>7</v>
      </c>
      <c r="B18" s="102" t="s">
        <v>144</v>
      </c>
      <c r="C18" s="24">
        <f>NOVEMBER!D41</f>
        <v>98</v>
      </c>
      <c r="D18" s="24">
        <f>NOVEMBER!E41</f>
        <v>74</v>
      </c>
      <c r="E18" s="24">
        <f>NOVEMBER!F41</f>
        <v>67</v>
      </c>
      <c r="F18" s="24">
        <f>NOVEMBER!G41</f>
        <v>68.367346938775512</v>
      </c>
      <c r="G18" s="24">
        <f>NOVEMBER!H41</f>
        <v>16</v>
      </c>
      <c r="H18" s="24">
        <f>NOVEMBER!I41</f>
        <v>23.880597014925371</v>
      </c>
      <c r="I18" s="24">
        <f>NOVEMBER!J41</f>
        <v>0</v>
      </c>
      <c r="J18" s="24">
        <f>NOVEMBER!K41</f>
        <v>0</v>
      </c>
      <c r="K18" s="24">
        <f>NOVEMBER!L41</f>
        <v>1</v>
      </c>
      <c r="L18" s="24">
        <f>NOVEMBER!M41</f>
        <v>0</v>
      </c>
      <c r="M18" s="24">
        <f>NOVEMBER!N41</f>
        <v>97</v>
      </c>
      <c r="N18" s="24">
        <f>NOVEMBER!O41</f>
        <v>98.979591836734699</v>
      </c>
      <c r="O18" s="24">
        <f>NOVEMBER!P41</f>
        <v>6</v>
      </c>
      <c r="P18" s="24">
        <f>NOVEMBER!Q41</f>
        <v>6.1855670103092786</v>
      </c>
      <c r="Q18" s="24">
        <f>NOVEMBER!R41</f>
        <v>66</v>
      </c>
      <c r="R18" s="24">
        <f>NOVEMBER!S41</f>
        <v>67.346938775510196</v>
      </c>
      <c r="S18" s="24">
        <f>NOVEMBER!T41</f>
        <v>6</v>
      </c>
      <c r="T18" s="24">
        <f>NOVEMBER!U41</f>
        <v>9.0909090909090917</v>
      </c>
      <c r="U18" s="24">
        <f>NOVEMBER!V41</f>
        <v>65</v>
      </c>
      <c r="V18" s="24">
        <f>NOVEMBER!W41</f>
        <v>66.326530612244895</v>
      </c>
      <c r="W18" s="24">
        <f>NOVEMBER!X41</f>
        <v>4</v>
      </c>
      <c r="X18" s="24">
        <f>NOVEMBER!Y41</f>
        <v>6.1538461538461542</v>
      </c>
      <c r="Y18" s="24">
        <f>NOVEMBER!Z41</f>
        <v>66</v>
      </c>
      <c r="Z18" s="24">
        <f>NOVEMBER!AA41</f>
        <v>67.346938775510196</v>
      </c>
      <c r="AA18" s="24">
        <f>NOVEMBER!AB41</f>
        <v>0</v>
      </c>
      <c r="AB18" s="24">
        <f>NOVEMBER!AC41</f>
        <v>0</v>
      </c>
      <c r="AC18" s="24">
        <f>NOVEMBER!AD41</f>
        <v>66</v>
      </c>
      <c r="AD18" s="24">
        <f>NOVEMBER!AE41</f>
        <v>67.346938775510196</v>
      </c>
      <c r="AE18" s="24">
        <f>NOVEMBER!AF41</f>
        <v>0</v>
      </c>
      <c r="AF18" s="24">
        <f>NOVEMBER!AG41</f>
        <v>0</v>
      </c>
      <c r="AG18" s="24">
        <f>NOVEMBER!AH41</f>
        <v>66</v>
      </c>
      <c r="AH18" s="24">
        <f>NOVEMBER!AI41</f>
        <v>67.346938775510196</v>
      </c>
      <c r="AI18" s="24">
        <f>NOVEMBER!AJ41</f>
        <v>0</v>
      </c>
      <c r="AJ18" s="24">
        <f>NOVEMBER!AK41</f>
        <v>0</v>
      </c>
      <c r="AK18" s="24">
        <f>NOVEMBER!AL41</f>
        <v>0</v>
      </c>
      <c r="AL18" s="24">
        <f>NOVEMBER!AM41</f>
        <v>2</v>
      </c>
      <c r="AM18" s="24">
        <f>NOVEMBER!AN41</f>
        <v>0</v>
      </c>
      <c r="AN18" s="24">
        <f>NOVEMBER!AO41</f>
        <v>0</v>
      </c>
      <c r="AO18" s="24">
        <f>NOVEMBER!AP41</f>
        <v>0</v>
      </c>
      <c r="AP18" s="24">
        <f>NOVEMBER!AQ41</f>
        <v>0</v>
      </c>
      <c r="AQ18" s="24">
        <f>NOVEMBER!AR41</f>
        <v>0</v>
      </c>
      <c r="AR18" s="24">
        <f>NOVEMBER!AS41</f>
        <v>0</v>
      </c>
      <c r="AS18" s="24">
        <f>NOVEMBER!AT41</f>
        <v>0</v>
      </c>
      <c r="AT18" s="24">
        <f>NOVEMBER!AU41</f>
        <v>0</v>
      </c>
      <c r="AU18" s="24">
        <f>NOVEMBER!AV41</f>
        <v>0</v>
      </c>
      <c r="AV18" s="24">
        <f>NOVEMBER!AW41</f>
        <v>0</v>
      </c>
      <c r="AW18" s="24">
        <f>NOVEMBER!AX41</f>
        <v>0</v>
      </c>
      <c r="AX18" s="24">
        <f>NOVEMBER!AY41</f>
        <v>10</v>
      </c>
      <c r="AY18" s="24">
        <f>NOVEMBER!AZ41</f>
        <v>71</v>
      </c>
      <c r="AZ18" s="24">
        <f>NOVEMBER!BA41</f>
        <v>13</v>
      </c>
      <c r="BA18" s="24">
        <f>NOVEMBER!BB41</f>
        <v>18.30985915492958</v>
      </c>
      <c r="BB18" s="24">
        <f>NOVEMBER!BC41</f>
        <v>0</v>
      </c>
      <c r="BC18" s="24">
        <f>NOVEMBER!BD41</f>
        <v>0</v>
      </c>
      <c r="BD18" s="24">
        <f>NOVEMBER!BE41</f>
        <v>0</v>
      </c>
      <c r="BE18" s="24">
        <f>NOVEMBER!BF41</f>
        <v>0</v>
      </c>
      <c r="BF18" s="24">
        <f>NOVEMBER!BG41</f>
        <v>33</v>
      </c>
      <c r="BG18" s="24">
        <f>NOVEMBER!BH41</f>
        <v>46.478873239436616</v>
      </c>
      <c r="BH18" s="24">
        <f>NOVEMBER!BI41</f>
        <v>46</v>
      </c>
      <c r="BI18" s="24">
        <f>NOVEMBER!BJ41</f>
        <v>64.788732394366207</v>
      </c>
      <c r="BJ18" s="24">
        <f>NOVEMBER!BK41</f>
        <v>25</v>
      </c>
      <c r="BK18" s="24">
        <f>NOVEMBER!BL41</f>
        <v>35.2112676056338</v>
      </c>
      <c r="BL18" s="24">
        <f>NOVEMBER!BM41</f>
        <v>0</v>
      </c>
      <c r="BM18" s="24">
        <f>NOVEMBER!BN41</f>
        <v>0</v>
      </c>
      <c r="BN18" s="24">
        <f>NOVEMBER!BO41</f>
        <v>0</v>
      </c>
      <c r="BO18" s="24">
        <f>NOVEMBER!BP41</f>
        <v>0</v>
      </c>
      <c r="BP18" s="24">
        <f>NOVEMBER!BQ41</f>
        <v>0</v>
      </c>
      <c r="BQ18" s="24">
        <f>NOVEMBER!BR41</f>
        <v>0</v>
      </c>
      <c r="BR18" s="24">
        <f>NOVEMBER!BS41</f>
        <v>0</v>
      </c>
      <c r="BS18" s="24">
        <f>NOVEMBER!BT41</f>
        <v>0</v>
      </c>
      <c r="BT18" s="24">
        <f>NOVEMBER!BU41</f>
        <v>0</v>
      </c>
      <c r="BU18" s="24">
        <f>NOVEMBER!BV41</f>
        <v>0</v>
      </c>
    </row>
    <row r="19" spans="1:73" ht="14.25" customHeight="1">
      <c r="A19" s="100">
        <v>8</v>
      </c>
      <c r="B19" s="102" t="s">
        <v>145</v>
      </c>
      <c r="C19" s="24">
        <f>NOVEMBER!D46</f>
        <v>81</v>
      </c>
      <c r="D19" s="24">
        <f>NOVEMBER!E46</f>
        <v>89</v>
      </c>
      <c r="E19" s="24">
        <f>NOVEMBER!F46</f>
        <v>81</v>
      </c>
      <c r="F19" s="24">
        <f>NOVEMBER!G46</f>
        <v>100</v>
      </c>
      <c r="G19" s="24">
        <f>NOVEMBER!H46</f>
        <v>18</v>
      </c>
      <c r="H19" s="24">
        <f>NOVEMBER!I46</f>
        <v>22.222222222222221</v>
      </c>
      <c r="I19" s="24">
        <f>NOVEMBER!J46</f>
        <v>0</v>
      </c>
      <c r="J19" s="24">
        <f>NOVEMBER!K46</f>
        <v>0</v>
      </c>
      <c r="K19" s="24">
        <f>NOVEMBER!L46</f>
        <v>0</v>
      </c>
      <c r="L19" s="24">
        <f>NOVEMBER!M46</f>
        <v>0</v>
      </c>
      <c r="M19" s="24">
        <f>NOVEMBER!N46</f>
        <v>81</v>
      </c>
      <c r="N19" s="24">
        <f>NOVEMBER!O46</f>
        <v>100</v>
      </c>
      <c r="O19" s="24">
        <f>NOVEMBER!P46</f>
        <v>7</v>
      </c>
      <c r="P19" s="24">
        <f>NOVEMBER!Q46</f>
        <v>8.6419753086419746</v>
      </c>
      <c r="Q19" s="24">
        <f>NOVEMBER!R46</f>
        <v>81</v>
      </c>
      <c r="R19" s="24">
        <f>NOVEMBER!S46</f>
        <v>100</v>
      </c>
      <c r="S19" s="24">
        <f>NOVEMBER!T46</f>
        <v>6</v>
      </c>
      <c r="T19" s="24">
        <f>NOVEMBER!U46</f>
        <v>7.4074074074074066</v>
      </c>
      <c r="U19" s="24">
        <f>NOVEMBER!V46</f>
        <v>81</v>
      </c>
      <c r="V19" s="24">
        <f>NOVEMBER!W46</f>
        <v>100</v>
      </c>
      <c r="W19" s="24">
        <f>NOVEMBER!X46</f>
        <v>1</v>
      </c>
      <c r="X19" s="24">
        <f>NOVEMBER!Y46</f>
        <v>1.2345679012345678</v>
      </c>
      <c r="Y19" s="24">
        <f>NOVEMBER!Z46</f>
        <v>81</v>
      </c>
      <c r="Z19" s="24">
        <f>NOVEMBER!AA46</f>
        <v>100</v>
      </c>
      <c r="AA19" s="24">
        <f>NOVEMBER!AB46</f>
        <v>0</v>
      </c>
      <c r="AB19" s="24">
        <f>NOVEMBER!AC46</f>
        <v>0</v>
      </c>
      <c r="AC19" s="24">
        <f>NOVEMBER!AD46</f>
        <v>81</v>
      </c>
      <c r="AD19" s="24">
        <f>NOVEMBER!AE46</f>
        <v>100</v>
      </c>
      <c r="AE19" s="24">
        <f>NOVEMBER!AF46</f>
        <v>0</v>
      </c>
      <c r="AF19" s="24">
        <f>NOVEMBER!AG46</f>
        <v>0</v>
      </c>
      <c r="AG19" s="24">
        <f>NOVEMBER!AH46</f>
        <v>81</v>
      </c>
      <c r="AH19" s="24">
        <f>NOVEMBER!AI46</f>
        <v>100</v>
      </c>
      <c r="AI19" s="24">
        <f>NOVEMBER!AJ46</f>
        <v>0</v>
      </c>
      <c r="AJ19" s="24">
        <f>NOVEMBER!AK46</f>
        <v>0</v>
      </c>
      <c r="AK19" s="24">
        <f>NOVEMBER!AL46</f>
        <v>10</v>
      </c>
      <c r="AL19" s="24">
        <f>NOVEMBER!AM46</f>
        <v>3</v>
      </c>
      <c r="AM19" s="24">
        <f>NOVEMBER!AN46</f>
        <v>0</v>
      </c>
      <c r="AN19" s="24">
        <f>NOVEMBER!AO46</f>
        <v>0</v>
      </c>
      <c r="AO19" s="24">
        <f>NOVEMBER!AP46</f>
        <v>0</v>
      </c>
      <c r="AP19" s="24">
        <f>NOVEMBER!AQ46</f>
        <v>0</v>
      </c>
      <c r="AQ19" s="24">
        <f>NOVEMBER!AR46</f>
        <v>0</v>
      </c>
      <c r="AR19" s="24">
        <f>NOVEMBER!AS46</f>
        <v>3</v>
      </c>
      <c r="AS19" s="24">
        <f>NOVEMBER!AT46</f>
        <v>0</v>
      </c>
      <c r="AT19" s="24">
        <f>NOVEMBER!AU46</f>
        <v>0</v>
      </c>
      <c r="AU19" s="24">
        <f>NOVEMBER!AV46</f>
        <v>0</v>
      </c>
      <c r="AV19" s="24">
        <f>NOVEMBER!AW46</f>
        <v>0</v>
      </c>
      <c r="AW19" s="24">
        <f>NOVEMBER!AX46</f>
        <v>0</v>
      </c>
      <c r="AX19" s="24">
        <f>NOVEMBER!AY46</f>
        <v>29</v>
      </c>
      <c r="AY19" s="24">
        <f>NOVEMBER!AZ46</f>
        <v>72</v>
      </c>
      <c r="AZ19" s="24">
        <f>NOVEMBER!BA46</f>
        <v>4</v>
      </c>
      <c r="BA19" s="24">
        <f>NOVEMBER!BB46</f>
        <v>5.5555555555555554</v>
      </c>
      <c r="BB19" s="24">
        <f>NOVEMBER!BC46</f>
        <v>0</v>
      </c>
      <c r="BC19" s="24">
        <f>NOVEMBER!BD46</f>
        <v>0</v>
      </c>
      <c r="BD19" s="24">
        <f>NOVEMBER!BE46</f>
        <v>0</v>
      </c>
      <c r="BE19" s="24">
        <f>NOVEMBER!BF46</f>
        <v>0</v>
      </c>
      <c r="BF19" s="24">
        <f>NOVEMBER!BG46</f>
        <v>41</v>
      </c>
      <c r="BG19" s="24">
        <f>NOVEMBER!BH46</f>
        <v>56.944444444444443</v>
      </c>
      <c r="BH19" s="24">
        <f>NOVEMBER!BI46</f>
        <v>45</v>
      </c>
      <c r="BI19" s="24">
        <f>NOVEMBER!BJ46</f>
        <v>62.5</v>
      </c>
      <c r="BJ19" s="24">
        <f>NOVEMBER!BK46</f>
        <v>27</v>
      </c>
      <c r="BK19" s="24">
        <f>NOVEMBER!BL46</f>
        <v>37.5</v>
      </c>
      <c r="BL19" s="24">
        <f>NOVEMBER!BM46</f>
        <v>0</v>
      </c>
      <c r="BM19" s="24">
        <f>NOVEMBER!BN46</f>
        <v>0</v>
      </c>
      <c r="BN19" s="24">
        <f>NOVEMBER!BO46</f>
        <v>0</v>
      </c>
      <c r="BO19" s="24">
        <f>NOVEMBER!BP46</f>
        <v>0</v>
      </c>
      <c r="BP19" s="24">
        <f>NOVEMBER!BQ46</f>
        <v>0</v>
      </c>
      <c r="BQ19" s="24">
        <f>NOVEMBER!BR46</f>
        <v>0</v>
      </c>
      <c r="BR19" s="24">
        <f>NOVEMBER!BS46</f>
        <v>0</v>
      </c>
      <c r="BS19" s="24">
        <f>NOVEMBER!BT46</f>
        <v>0</v>
      </c>
      <c r="BT19" s="24">
        <f>NOVEMBER!BU46</f>
        <v>0</v>
      </c>
      <c r="BU19" s="24">
        <f>NOVEMBER!BV46</f>
        <v>0</v>
      </c>
    </row>
    <row r="20" spans="1:73" ht="14.25" customHeight="1">
      <c r="A20" s="100">
        <v>9</v>
      </c>
      <c r="B20" s="102" t="s">
        <v>98</v>
      </c>
      <c r="C20" s="24">
        <f>NOVEMBER!D51</f>
        <v>38</v>
      </c>
      <c r="D20" s="24">
        <f>NOVEMBER!E51</f>
        <v>37</v>
      </c>
      <c r="E20" s="24">
        <f>NOVEMBER!F51</f>
        <v>43</v>
      </c>
      <c r="F20" s="24">
        <f>NOVEMBER!G51</f>
        <v>113.1578947368421</v>
      </c>
      <c r="G20" s="24">
        <f>NOVEMBER!H51</f>
        <v>10</v>
      </c>
      <c r="H20" s="24">
        <f>NOVEMBER!I51</f>
        <v>23.255813953488371</v>
      </c>
      <c r="I20" s="24">
        <f>NOVEMBER!J51</f>
        <v>0</v>
      </c>
      <c r="J20" s="24">
        <f>NOVEMBER!K51</f>
        <v>0</v>
      </c>
      <c r="K20" s="24">
        <f>NOVEMBER!L51</f>
        <v>6</v>
      </c>
      <c r="L20" s="24">
        <f>NOVEMBER!M51</f>
        <v>0</v>
      </c>
      <c r="M20" s="24">
        <f>NOVEMBER!N51</f>
        <v>38</v>
      </c>
      <c r="N20" s="24">
        <f>NOVEMBER!O51</f>
        <v>100</v>
      </c>
      <c r="O20" s="24">
        <f>NOVEMBER!P51</f>
        <v>11</v>
      </c>
      <c r="P20" s="24">
        <f>NOVEMBER!Q51</f>
        <v>28.947368421052634</v>
      </c>
      <c r="Q20" s="24">
        <f>NOVEMBER!R51</f>
        <v>43</v>
      </c>
      <c r="R20" s="24">
        <f>NOVEMBER!S51</f>
        <v>113.1578947368421</v>
      </c>
      <c r="S20" s="24">
        <f>NOVEMBER!T51</f>
        <v>9</v>
      </c>
      <c r="T20" s="24">
        <f>NOVEMBER!U51</f>
        <v>20.930232558139537</v>
      </c>
      <c r="U20" s="24">
        <f>NOVEMBER!V51</f>
        <v>43</v>
      </c>
      <c r="V20" s="24">
        <f>NOVEMBER!W51</f>
        <v>113.1578947368421</v>
      </c>
      <c r="W20" s="24">
        <f>NOVEMBER!X51</f>
        <v>0</v>
      </c>
      <c r="X20" s="24">
        <f>NOVEMBER!Y51</f>
        <v>0</v>
      </c>
      <c r="Y20" s="24">
        <f>NOVEMBER!Z51</f>
        <v>43</v>
      </c>
      <c r="Z20" s="24">
        <f>NOVEMBER!AA51</f>
        <v>113.1578947368421</v>
      </c>
      <c r="AA20" s="24">
        <f>NOVEMBER!AB51</f>
        <v>0</v>
      </c>
      <c r="AB20" s="24">
        <f>NOVEMBER!AC51</f>
        <v>0</v>
      </c>
      <c r="AC20" s="24">
        <f>NOVEMBER!AD51</f>
        <v>43</v>
      </c>
      <c r="AD20" s="24">
        <f>NOVEMBER!AE51</f>
        <v>113.1578947368421</v>
      </c>
      <c r="AE20" s="24">
        <f>NOVEMBER!AF51</f>
        <v>0</v>
      </c>
      <c r="AF20" s="24">
        <f>NOVEMBER!AG51</f>
        <v>0</v>
      </c>
      <c r="AG20" s="24">
        <f>NOVEMBER!AH51</f>
        <v>43</v>
      </c>
      <c r="AH20" s="24">
        <f>NOVEMBER!AI51</f>
        <v>113.1578947368421</v>
      </c>
      <c r="AI20" s="24">
        <f>NOVEMBER!AJ51</f>
        <v>0</v>
      </c>
      <c r="AJ20" s="24">
        <f>NOVEMBER!AK51</f>
        <v>0</v>
      </c>
      <c r="AK20" s="24">
        <f>NOVEMBER!AL51</f>
        <v>0</v>
      </c>
      <c r="AL20" s="24">
        <f>NOVEMBER!AM51</f>
        <v>0</v>
      </c>
      <c r="AM20" s="24">
        <f>NOVEMBER!AN51</f>
        <v>0</v>
      </c>
      <c r="AN20" s="24">
        <f>NOVEMBER!AO51</f>
        <v>0</v>
      </c>
      <c r="AO20" s="24">
        <f>NOVEMBER!AP51</f>
        <v>0</v>
      </c>
      <c r="AP20" s="24">
        <f>NOVEMBER!AQ51</f>
        <v>0</v>
      </c>
      <c r="AQ20" s="24">
        <f>NOVEMBER!AR51</f>
        <v>1</v>
      </c>
      <c r="AR20" s="24">
        <f>NOVEMBER!AS51</f>
        <v>4</v>
      </c>
      <c r="AS20" s="24">
        <f>NOVEMBER!AT51</f>
        <v>0</v>
      </c>
      <c r="AT20" s="24">
        <f>NOVEMBER!AU51</f>
        <v>0</v>
      </c>
      <c r="AU20" s="24">
        <f>NOVEMBER!AV51</f>
        <v>0</v>
      </c>
      <c r="AV20" s="24">
        <f>NOVEMBER!AW51</f>
        <v>0</v>
      </c>
      <c r="AW20" s="24">
        <f>NOVEMBER!AX51</f>
        <v>0</v>
      </c>
      <c r="AX20" s="24">
        <f>NOVEMBER!AY51</f>
        <v>1</v>
      </c>
      <c r="AY20" s="24">
        <f>NOVEMBER!AZ51</f>
        <v>46</v>
      </c>
      <c r="AZ20" s="24">
        <f>NOVEMBER!BA51</f>
        <v>9</v>
      </c>
      <c r="BA20" s="24">
        <f>NOVEMBER!BB51</f>
        <v>19.565217391304348</v>
      </c>
      <c r="BB20" s="24">
        <f>NOVEMBER!BC51</f>
        <v>0</v>
      </c>
      <c r="BC20" s="24">
        <f>NOVEMBER!BD51</f>
        <v>0</v>
      </c>
      <c r="BD20" s="24">
        <f>NOVEMBER!BE51</f>
        <v>0</v>
      </c>
      <c r="BE20" s="24">
        <f>NOVEMBER!BF51</f>
        <v>0</v>
      </c>
      <c r="BF20" s="24">
        <f>NOVEMBER!BG51</f>
        <v>27</v>
      </c>
      <c r="BG20" s="24">
        <f>NOVEMBER!BH51</f>
        <v>58.695652173913047</v>
      </c>
      <c r="BH20" s="24">
        <f>NOVEMBER!BI51</f>
        <v>36</v>
      </c>
      <c r="BI20" s="24">
        <f>NOVEMBER!BJ51</f>
        <v>78.260869565217391</v>
      </c>
      <c r="BJ20" s="24">
        <f>NOVEMBER!BK51</f>
        <v>10</v>
      </c>
      <c r="BK20" s="24">
        <f>NOVEMBER!BL51</f>
        <v>21.739130434782609</v>
      </c>
      <c r="BL20" s="24">
        <f>NOVEMBER!BM51</f>
        <v>0</v>
      </c>
      <c r="BM20" s="24">
        <f>NOVEMBER!BN51</f>
        <v>0</v>
      </c>
      <c r="BN20" s="24">
        <f>NOVEMBER!BO51</f>
        <v>0</v>
      </c>
      <c r="BO20" s="24">
        <f>NOVEMBER!BP51</f>
        <v>0</v>
      </c>
      <c r="BP20" s="24">
        <f>NOVEMBER!BQ51</f>
        <v>0</v>
      </c>
      <c r="BQ20" s="24">
        <f>NOVEMBER!BR51</f>
        <v>0</v>
      </c>
      <c r="BR20" s="24">
        <f>NOVEMBER!BS51</f>
        <v>0</v>
      </c>
      <c r="BS20" s="24">
        <f>NOVEMBER!BT51</f>
        <v>0</v>
      </c>
      <c r="BT20" s="24">
        <f>NOVEMBER!BU51</f>
        <v>0</v>
      </c>
      <c r="BU20" s="24">
        <f>NOVEMBER!BV51</f>
        <v>0</v>
      </c>
    </row>
    <row r="21" spans="1:73" ht="14.25" customHeight="1">
      <c r="A21" s="100">
        <v>10</v>
      </c>
      <c r="B21" s="102" t="s">
        <v>146</v>
      </c>
      <c r="C21" s="24">
        <f>NOVEMBER!D55</f>
        <v>129</v>
      </c>
      <c r="D21" s="24">
        <f>NOVEMBER!E55</f>
        <v>138</v>
      </c>
      <c r="E21" s="24">
        <f>NOVEMBER!F55</f>
        <v>89</v>
      </c>
      <c r="F21" s="24">
        <f>NOVEMBER!G55</f>
        <v>68.992248062015506</v>
      </c>
      <c r="G21" s="24">
        <f>NOVEMBER!H55</f>
        <v>13</v>
      </c>
      <c r="H21" s="24">
        <f>NOVEMBER!I55</f>
        <v>14.606741573033707</v>
      </c>
      <c r="I21" s="24">
        <f>NOVEMBER!J55</f>
        <v>1</v>
      </c>
      <c r="J21" s="24">
        <f>NOVEMBER!K55</f>
        <v>1.1235955056179776</v>
      </c>
      <c r="K21" s="24">
        <f>NOVEMBER!L55</f>
        <v>0</v>
      </c>
      <c r="L21" s="24">
        <f>NOVEMBER!M55</f>
        <v>0</v>
      </c>
      <c r="M21" s="24">
        <f>NOVEMBER!N55</f>
        <v>129</v>
      </c>
      <c r="N21" s="24">
        <f>NOVEMBER!O55</f>
        <v>100</v>
      </c>
      <c r="O21" s="24">
        <f>NOVEMBER!P55</f>
        <v>16</v>
      </c>
      <c r="P21" s="24">
        <f>NOVEMBER!Q55</f>
        <v>12.403100775193799</v>
      </c>
      <c r="Q21" s="24">
        <f>NOVEMBER!R55</f>
        <v>89</v>
      </c>
      <c r="R21" s="24">
        <f>NOVEMBER!S55</f>
        <v>68.992248062015506</v>
      </c>
      <c r="S21" s="24">
        <f>NOVEMBER!T55</f>
        <v>0</v>
      </c>
      <c r="T21" s="24">
        <f>NOVEMBER!U55</f>
        <v>0</v>
      </c>
      <c r="U21" s="24">
        <f>NOVEMBER!V55</f>
        <v>0</v>
      </c>
      <c r="V21" s="24">
        <f>NOVEMBER!W55</f>
        <v>0</v>
      </c>
      <c r="W21" s="24">
        <f>NOVEMBER!X55</f>
        <v>0</v>
      </c>
      <c r="X21" s="24" t="e">
        <f>NOVEMBER!Y55</f>
        <v>#DIV/0!</v>
      </c>
      <c r="Y21" s="24">
        <f>NOVEMBER!Z55</f>
        <v>89</v>
      </c>
      <c r="Z21" s="24">
        <f>NOVEMBER!AA55</f>
        <v>68.992248062015506</v>
      </c>
      <c r="AA21" s="24">
        <f>NOVEMBER!AB55</f>
        <v>0</v>
      </c>
      <c r="AB21" s="24">
        <f>NOVEMBER!AC55</f>
        <v>0</v>
      </c>
      <c r="AC21" s="24">
        <f>NOVEMBER!AD55</f>
        <v>89</v>
      </c>
      <c r="AD21" s="24">
        <f>NOVEMBER!AE55</f>
        <v>68.992248062015506</v>
      </c>
      <c r="AE21" s="24">
        <f>NOVEMBER!AF55</f>
        <v>0</v>
      </c>
      <c r="AF21" s="24">
        <f>NOVEMBER!AG55</f>
        <v>0</v>
      </c>
      <c r="AG21" s="24">
        <f>NOVEMBER!AH55</f>
        <v>89</v>
      </c>
      <c r="AH21" s="24">
        <f>NOVEMBER!AI55</f>
        <v>68.992248062015506</v>
      </c>
      <c r="AI21" s="24">
        <f>NOVEMBER!AJ55</f>
        <v>0</v>
      </c>
      <c r="AJ21" s="24">
        <f>NOVEMBER!AK55</f>
        <v>0</v>
      </c>
      <c r="AK21" s="24">
        <f>NOVEMBER!AL55</f>
        <v>0</v>
      </c>
      <c r="AL21" s="24">
        <f>NOVEMBER!AM55</f>
        <v>0</v>
      </c>
      <c r="AM21" s="24">
        <f>NOVEMBER!AN55</f>
        <v>0</v>
      </c>
      <c r="AN21" s="24">
        <f>NOVEMBER!AO55</f>
        <v>3</v>
      </c>
      <c r="AO21" s="24">
        <f>NOVEMBER!AP55</f>
        <v>0</v>
      </c>
      <c r="AP21" s="24">
        <f>NOVEMBER!AQ55</f>
        <v>0</v>
      </c>
      <c r="AQ21" s="24">
        <f>NOVEMBER!AR55</f>
        <v>7</v>
      </c>
      <c r="AR21" s="24">
        <f>NOVEMBER!AS55</f>
        <v>0</v>
      </c>
      <c r="AS21" s="24">
        <f>NOVEMBER!AT55</f>
        <v>0</v>
      </c>
      <c r="AT21" s="24">
        <f>NOVEMBER!AU55</f>
        <v>0</v>
      </c>
      <c r="AU21" s="24">
        <f>NOVEMBER!AV55</f>
        <v>0</v>
      </c>
      <c r="AV21" s="24">
        <f>NOVEMBER!AW55</f>
        <v>0</v>
      </c>
      <c r="AW21" s="24">
        <f>NOVEMBER!AX55</f>
        <v>0</v>
      </c>
      <c r="AX21" s="24">
        <f>NOVEMBER!AY55</f>
        <v>2</v>
      </c>
      <c r="AY21" s="24">
        <f>NOVEMBER!AZ55</f>
        <v>139</v>
      </c>
      <c r="AZ21" s="24">
        <f>NOVEMBER!BA55</f>
        <v>39</v>
      </c>
      <c r="BA21" s="24">
        <f>NOVEMBER!BB55</f>
        <v>28.057553956834528</v>
      </c>
      <c r="BB21" s="24">
        <f>NOVEMBER!BC55</f>
        <v>0</v>
      </c>
      <c r="BC21" s="24">
        <f>NOVEMBER!BD55</f>
        <v>0</v>
      </c>
      <c r="BD21" s="24">
        <f>NOVEMBER!BE55</f>
        <v>0</v>
      </c>
      <c r="BE21" s="24">
        <f>NOVEMBER!BF55</f>
        <v>0</v>
      </c>
      <c r="BF21" s="24">
        <f>NOVEMBER!BG55</f>
        <v>31</v>
      </c>
      <c r="BG21" s="24">
        <f>NOVEMBER!BH55</f>
        <v>22.302158273381295</v>
      </c>
      <c r="BH21" s="24">
        <f>NOVEMBER!BI55</f>
        <v>70</v>
      </c>
      <c r="BI21" s="24">
        <f>NOVEMBER!BJ55</f>
        <v>50.359712230215827</v>
      </c>
      <c r="BJ21" s="24">
        <f>NOVEMBER!BK55</f>
        <v>69</v>
      </c>
      <c r="BK21" s="24">
        <f>NOVEMBER!BL55</f>
        <v>49.640287769784173</v>
      </c>
      <c r="BL21" s="24">
        <f>NOVEMBER!BM55</f>
        <v>0</v>
      </c>
      <c r="BM21" s="24">
        <f>NOVEMBER!BN55</f>
        <v>0</v>
      </c>
      <c r="BN21" s="24">
        <f>NOVEMBER!BO55</f>
        <v>0</v>
      </c>
      <c r="BO21" s="24">
        <f>NOVEMBER!BP55</f>
        <v>0</v>
      </c>
      <c r="BP21" s="24">
        <f>NOVEMBER!BQ55</f>
        <v>0</v>
      </c>
      <c r="BQ21" s="24">
        <f>NOVEMBER!BR55</f>
        <v>0</v>
      </c>
      <c r="BR21" s="24">
        <f>NOVEMBER!BS55</f>
        <v>0</v>
      </c>
      <c r="BS21" s="24">
        <f>NOVEMBER!BT55</f>
        <v>0</v>
      </c>
      <c r="BT21" s="24">
        <f>NOVEMBER!BU55</f>
        <v>0</v>
      </c>
      <c r="BU21" s="24">
        <f>NOVEMBER!BV55</f>
        <v>0</v>
      </c>
    </row>
    <row r="22" spans="1:73" ht="14.25" customHeight="1">
      <c r="A22" s="100">
        <v>11</v>
      </c>
      <c r="B22" s="102" t="s">
        <v>107</v>
      </c>
      <c r="C22" s="24">
        <f>NOVEMBER!D60</f>
        <v>63</v>
      </c>
      <c r="D22" s="24">
        <f>NOVEMBER!E60</f>
        <v>64</v>
      </c>
      <c r="E22" s="24">
        <f>NOVEMBER!F60</f>
        <v>51</v>
      </c>
      <c r="F22" s="24">
        <f>NOVEMBER!G60</f>
        <v>80.952380952380949</v>
      </c>
      <c r="G22" s="24">
        <f>NOVEMBER!H60</f>
        <v>18</v>
      </c>
      <c r="H22" s="24">
        <f>NOVEMBER!I60</f>
        <v>35.294117647058826</v>
      </c>
      <c r="I22" s="24">
        <f>NOVEMBER!J60</f>
        <v>0</v>
      </c>
      <c r="J22" s="24">
        <f>NOVEMBER!K60</f>
        <v>0</v>
      </c>
      <c r="K22" s="24">
        <f>NOVEMBER!L60</f>
        <v>0</v>
      </c>
      <c r="L22" s="24">
        <f>NOVEMBER!M60</f>
        <v>0</v>
      </c>
      <c r="M22" s="24">
        <f>NOVEMBER!N60</f>
        <v>63</v>
      </c>
      <c r="N22" s="24">
        <f>NOVEMBER!O60</f>
        <v>100</v>
      </c>
      <c r="O22" s="24">
        <f>NOVEMBER!P60</f>
        <v>1</v>
      </c>
      <c r="P22" s="24">
        <f>NOVEMBER!Q60</f>
        <v>1.5873015873015872</v>
      </c>
      <c r="Q22" s="24">
        <f>NOVEMBER!R60</f>
        <v>51</v>
      </c>
      <c r="R22" s="24">
        <f>NOVEMBER!S60</f>
        <v>80.952380952380949</v>
      </c>
      <c r="S22" s="24">
        <f>NOVEMBER!T60</f>
        <v>0</v>
      </c>
      <c r="T22" s="24">
        <f>NOVEMBER!U60</f>
        <v>0</v>
      </c>
      <c r="U22" s="24">
        <f>NOVEMBER!V60</f>
        <v>51</v>
      </c>
      <c r="V22" s="24">
        <f>NOVEMBER!W60</f>
        <v>80.952380952380949</v>
      </c>
      <c r="W22" s="24">
        <f>NOVEMBER!X60</f>
        <v>0</v>
      </c>
      <c r="X22" s="24">
        <f>NOVEMBER!Y60</f>
        <v>0</v>
      </c>
      <c r="Y22" s="24">
        <f>NOVEMBER!Z60</f>
        <v>51</v>
      </c>
      <c r="Z22" s="24">
        <f>NOVEMBER!AA60</f>
        <v>80.952380952380949</v>
      </c>
      <c r="AA22" s="24">
        <f>NOVEMBER!AB60</f>
        <v>0</v>
      </c>
      <c r="AB22" s="24">
        <f>NOVEMBER!AC60</f>
        <v>0</v>
      </c>
      <c r="AC22" s="24">
        <f>NOVEMBER!AD60</f>
        <v>51</v>
      </c>
      <c r="AD22" s="24">
        <f>NOVEMBER!AE60</f>
        <v>80.952380952380949</v>
      </c>
      <c r="AE22" s="24">
        <f>NOVEMBER!AF60</f>
        <v>0</v>
      </c>
      <c r="AF22" s="24">
        <f>NOVEMBER!AG60</f>
        <v>0</v>
      </c>
      <c r="AG22" s="24">
        <f>NOVEMBER!AH60</f>
        <v>51</v>
      </c>
      <c r="AH22" s="24">
        <f>NOVEMBER!AI60</f>
        <v>80.952380952380949</v>
      </c>
      <c r="AI22" s="24">
        <f>NOVEMBER!AJ60</f>
        <v>0</v>
      </c>
      <c r="AJ22" s="24">
        <f>NOVEMBER!AK60</f>
        <v>0</v>
      </c>
      <c r="AK22" s="24">
        <f>NOVEMBER!AL60</f>
        <v>0</v>
      </c>
      <c r="AL22" s="24">
        <f>NOVEMBER!AM60</f>
        <v>0</v>
      </c>
      <c r="AM22" s="24">
        <f>NOVEMBER!AN60</f>
        <v>3</v>
      </c>
      <c r="AN22" s="24">
        <f>NOVEMBER!AO60</f>
        <v>2</v>
      </c>
      <c r="AO22" s="24">
        <f>NOVEMBER!AP60</f>
        <v>0</v>
      </c>
      <c r="AP22" s="24">
        <f>NOVEMBER!AQ60</f>
        <v>0</v>
      </c>
      <c r="AQ22" s="24">
        <f>NOVEMBER!AR60</f>
        <v>6</v>
      </c>
      <c r="AR22" s="24">
        <f>NOVEMBER!AS60</f>
        <v>0</v>
      </c>
      <c r="AS22" s="24">
        <f>NOVEMBER!AT60</f>
        <v>0</v>
      </c>
      <c r="AT22" s="24">
        <f>NOVEMBER!AU60</f>
        <v>0</v>
      </c>
      <c r="AU22" s="24">
        <f>NOVEMBER!AV60</f>
        <v>0</v>
      </c>
      <c r="AV22" s="24">
        <f>NOVEMBER!AW60</f>
        <v>0</v>
      </c>
      <c r="AW22" s="24">
        <f>NOVEMBER!AX60</f>
        <v>0</v>
      </c>
      <c r="AX22" s="24">
        <f>NOVEMBER!AY60</f>
        <v>4</v>
      </c>
      <c r="AY22" s="24">
        <f>NOVEMBER!AZ60</f>
        <v>74</v>
      </c>
      <c r="AZ22" s="24">
        <f>NOVEMBER!BA60</f>
        <v>11</v>
      </c>
      <c r="BA22" s="24">
        <f>NOVEMBER!BB60</f>
        <v>14.864864864864865</v>
      </c>
      <c r="BB22" s="24">
        <f>NOVEMBER!BC60</f>
        <v>0</v>
      </c>
      <c r="BC22" s="24">
        <f>NOVEMBER!BD60</f>
        <v>0</v>
      </c>
      <c r="BD22" s="24">
        <f>NOVEMBER!BE60</f>
        <v>0</v>
      </c>
      <c r="BE22" s="24">
        <f>NOVEMBER!BF60</f>
        <v>0</v>
      </c>
      <c r="BF22" s="24">
        <f>NOVEMBER!BG60</f>
        <v>30</v>
      </c>
      <c r="BG22" s="24">
        <f>NOVEMBER!BH60</f>
        <v>40.54054054054054</v>
      </c>
      <c r="BH22" s="24">
        <f>NOVEMBER!BI60</f>
        <v>41</v>
      </c>
      <c r="BI22" s="24">
        <f>NOVEMBER!BJ60</f>
        <v>55.405405405405403</v>
      </c>
      <c r="BJ22" s="24">
        <f>NOVEMBER!BK60</f>
        <v>33</v>
      </c>
      <c r="BK22" s="24">
        <f>NOVEMBER!BL60</f>
        <v>44.594594594594597</v>
      </c>
      <c r="BL22" s="24">
        <f>NOVEMBER!BM60</f>
        <v>0</v>
      </c>
      <c r="BM22" s="24">
        <f>NOVEMBER!BN60</f>
        <v>0</v>
      </c>
      <c r="BN22" s="24">
        <f>NOVEMBER!BO60</f>
        <v>0</v>
      </c>
      <c r="BO22" s="24">
        <f>NOVEMBER!BP60</f>
        <v>0</v>
      </c>
      <c r="BP22" s="24">
        <f>NOVEMBER!BQ60</f>
        <v>0</v>
      </c>
      <c r="BQ22" s="24">
        <f>NOVEMBER!BR60</f>
        <v>0</v>
      </c>
      <c r="BR22" s="24">
        <f>NOVEMBER!BS60</f>
        <v>0</v>
      </c>
      <c r="BS22" s="24">
        <f>NOVEMBER!BT60</f>
        <v>0</v>
      </c>
      <c r="BT22" s="24">
        <f>NOVEMBER!BU60</f>
        <v>0</v>
      </c>
      <c r="BU22" s="24">
        <f>NOVEMBER!BV60</f>
        <v>0</v>
      </c>
    </row>
    <row r="23" spans="1:73" ht="14.25" customHeight="1">
      <c r="A23" s="100">
        <v>12</v>
      </c>
      <c r="B23" s="102" t="s">
        <v>115</v>
      </c>
      <c r="C23" s="24">
        <f>NOVEMBER!D65</f>
        <v>81</v>
      </c>
      <c r="D23" s="24">
        <f>NOVEMBER!E65</f>
        <v>64</v>
      </c>
      <c r="E23" s="24">
        <f>NOVEMBER!F65</f>
        <v>0</v>
      </c>
      <c r="F23" s="24">
        <f>NOVEMBER!G65</f>
        <v>0</v>
      </c>
      <c r="G23" s="24">
        <f>NOVEMBER!H65</f>
        <v>7</v>
      </c>
      <c r="H23" s="24" t="e">
        <f>NOVEMBER!I65</f>
        <v>#DIV/0!</v>
      </c>
      <c r="I23" s="24">
        <f>NOVEMBER!J65</f>
        <v>0</v>
      </c>
      <c r="J23" s="24" t="e">
        <f>NOVEMBER!K65</f>
        <v>#DIV/0!</v>
      </c>
      <c r="K23" s="24">
        <f>NOVEMBER!L65</f>
        <v>2</v>
      </c>
      <c r="L23" s="24">
        <f>NOVEMBER!M65</f>
        <v>0</v>
      </c>
      <c r="M23" s="24">
        <f>NOVEMBER!N65</f>
        <v>0</v>
      </c>
      <c r="N23" s="24">
        <f>NOVEMBER!O65</f>
        <v>0</v>
      </c>
      <c r="O23" s="24">
        <f>NOVEMBER!P65</f>
        <v>2</v>
      </c>
      <c r="P23" s="24" t="e">
        <f>NOVEMBER!Q65</f>
        <v>#DIV/0!</v>
      </c>
      <c r="Q23" s="24">
        <f>NOVEMBER!R65</f>
        <v>0</v>
      </c>
      <c r="R23" s="24">
        <f>NOVEMBER!S65</f>
        <v>0</v>
      </c>
      <c r="S23" s="24">
        <f>NOVEMBER!T65</f>
        <v>2</v>
      </c>
      <c r="T23" s="24" t="e">
        <f>NOVEMBER!U65</f>
        <v>#DIV/0!</v>
      </c>
      <c r="U23" s="24">
        <f>NOVEMBER!V65</f>
        <v>0</v>
      </c>
      <c r="V23" s="24">
        <f>NOVEMBER!W65</f>
        <v>0</v>
      </c>
      <c r="W23" s="24">
        <f>NOVEMBER!X65</f>
        <v>0</v>
      </c>
      <c r="X23" s="24" t="e">
        <f>NOVEMBER!Y65</f>
        <v>#DIV/0!</v>
      </c>
      <c r="Y23" s="24">
        <f>NOVEMBER!Z65</f>
        <v>0</v>
      </c>
      <c r="Z23" s="24">
        <f>NOVEMBER!AA65</f>
        <v>0</v>
      </c>
      <c r="AA23" s="24">
        <f>NOVEMBER!AB65</f>
        <v>0</v>
      </c>
      <c r="AB23" s="24" t="e">
        <f>NOVEMBER!AC65</f>
        <v>#DIV/0!</v>
      </c>
      <c r="AC23" s="24">
        <f>NOVEMBER!AD65</f>
        <v>0</v>
      </c>
      <c r="AD23" s="24">
        <f>NOVEMBER!AE65</f>
        <v>0</v>
      </c>
      <c r="AE23" s="24">
        <f>NOVEMBER!AF65</f>
        <v>0</v>
      </c>
      <c r="AF23" s="24" t="e">
        <f>NOVEMBER!AG65</f>
        <v>#DIV/0!</v>
      </c>
      <c r="AG23" s="24">
        <f>NOVEMBER!AH65</f>
        <v>0</v>
      </c>
      <c r="AH23" s="24">
        <f>NOVEMBER!AI65</f>
        <v>0</v>
      </c>
      <c r="AI23" s="24">
        <f>NOVEMBER!AJ65</f>
        <v>0</v>
      </c>
      <c r="AJ23" s="24" t="e">
        <f>NOVEMBER!AK65</f>
        <v>#DIV/0!</v>
      </c>
      <c r="AK23" s="24">
        <f>NOVEMBER!AL65</f>
        <v>0</v>
      </c>
      <c r="AL23" s="24">
        <f>NOVEMBER!AM65</f>
        <v>1</v>
      </c>
      <c r="AM23" s="24">
        <f>NOVEMBER!AN65</f>
        <v>2</v>
      </c>
      <c r="AN23" s="24">
        <f>NOVEMBER!AO65</f>
        <v>1</v>
      </c>
      <c r="AO23" s="24">
        <f>NOVEMBER!AP65</f>
        <v>1</v>
      </c>
      <c r="AP23" s="24">
        <f>NOVEMBER!AQ65</f>
        <v>0</v>
      </c>
      <c r="AQ23" s="24">
        <f>NOVEMBER!AR65</f>
        <v>0</v>
      </c>
      <c r="AR23" s="24">
        <f>NOVEMBER!AS65</f>
        <v>2</v>
      </c>
      <c r="AS23" s="24">
        <f>NOVEMBER!AT65</f>
        <v>0</v>
      </c>
      <c r="AT23" s="24">
        <f>NOVEMBER!AU65</f>
        <v>0</v>
      </c>
      <c r="AU23" s="24">
        <f>NOVEMBER!AV65</f>
        <v>0</v>
      </c>
      <c r="AV23" s="24">
        <f>NOVEMBER!AW65</f>
        <v>0</v>
      </c>
      <c r="AW23" s="24">
        <f>NOVEMBER!AX65</f>
        <v>0</v>
      </c>
      <c r="AX23" s="24">
        <f>NOVEMBER!AY65</f>
        <v>3</v>
      </c>
      <c r="AY23" s="24">
        <f>NOVEMBER!AZ65</f>
        <v>76</v>
      </c>
      <c r="AZ23" s="24">
        <f>NOVEMBER!BA65</f>
        <v>24</v>
      </c>
      <c r="BA23" s="24">
        <f>NOVEMBER!BB65</f>
        <v>31.578947368421051</v>
      </c>
      <c r="BB23" s="24">
        <f>NOVEMBER!BC65</f>
        <v>0</v>
      </c>
      <c r="BC23" s="24">
        <f>NOVEMBER!BD65</f>
        <v>0</v>
      </c>
      <c r="BD23" s="24">
        <f>NOVEMBER!BE65</f>
        <v>1</v>
      </c>
      <c r="BE23" s="24">
        <f>NOVEMBER!BF65</f>
        <v>1.3157894736842104</v>
      </c>
      <c r="BF23" s="24">
        <f>NOVEMBER!BG65</f>
        <v>18</v>
      </c>
      <c r="BG23" s="24">
        <f>NOVEMBER!BH65</f>
        <v>23.684210526315788</v>
      </c>
      <c r="BH23" s="24">
        <f>NOVEMBER!BI65</f>
        <v>43</v>
      </c>
      <c r="BI23" s="24">
        <f>NOVEMBER!BJ65</f>
        <v>56.578947368421048</v>
      </c>
      <c r="BJ23" s="24">
        <f>NOVEMBER!BK65</f>
        <v>33</v>
      </c>
      <c r="BK23" s="24">
        <f>NOVEMBER!BL65</f>
        <v>43.421052631578952</v>
      </c>
      <c r="BL23" s="24">
        <f>NOVEMBER!BM65</f>
        <v>0</v>
      </c>
      <c r="BM23" s="24">
        <f>NOVEMBER!BN65</f>
        <v>0</v>
      </c>
      <c r="BN23" s="24">
        <f>NOVEMBER!BO65</f>
        <v>0</v>
      </c>
      <c r="BO23" s="24">
        <f>NOVEMBER!BP65</f>
        <v>0</v>
      </c>
      <c r="BP23" s="24">
        <f>NOVEMBER!BQ65</f>
        <v>0</v>
      </c>
      <c r="BQ23" s="24">
        <f>NOVEMBER!BR65</f>
        <v>0</v>
      </c>
      <c r="BR23" s="24">
        <f>NOVEMBER!BS65</f>
        <v>0</v>
      </c>
      <c r="BS23" s="24">
        <f>NOVEMBER!BT65</f>
        <v>0</v>
      </c>
      <c r="BT23" s="24">
        <f>NOVEMBER!BU65</f>
        <v>0</v>
      </c>
      <c r="BU23" s="24">
        <f>NOVEMBER!BV65</f>
        <v>0</v>
      </c>
    </row>
    <row r="24" spans="1:73" ht="14.25" customHeight="1">
      <c r="A24" s="100">
        <v>13</v>
      </c>
      <c r="B24" s="102" t="s">
        <v>117</v>
      </c>
      <c r="C24" s="24">
        <f>NOVEMBER!D71</f>
        <v>92</v>
      </c>
      <c r="D24" s="24">
        <f>NOVEMBER!E71</f>
        <v>108</v>
      </c>
      <c r="E24" s="24">
        <f>NOVEMBER!F71</f>
        <v>76</v>
      </c>
      <c r="F24" s="24">
        <f>NOVEMBER!G71</f>
        <v>82.608695652173907</v>
      </c>
      <c r="G24" s="24">
        <f>NOVEMBER!H71</f>
        <v>7</v>
      </c>
      <c r="H24" s="24">
        <f>NOVEMBER!I71</f>
        <v>9.2105263157894726</v>
      </c>
      <c r="I24" s="24">
        <f>NOVEMBER!J71</f>
        <v>0</v>
      </c>
      <c r="J24" s="24">
        <f>NOVEMBER!K71</f>
        <v>0</v>
      </c>
      <c r="K24" s="24">
        <f>NOVEMBER!L71</f>
        <v>0</v>
      </c>
      <c r="L24" s="24">
        <f>NOVEMBER!M71</f>
        <v>0</v>
      </c>
      <c r="M24" s="24">
        <f>NOVEMBER!N71</f>
        <v>85</v>
      </c>
      <c r="N24" s="24">
        <f>NOVEMBER!O71</f>
        <v>92.391304347826093</v>
      </c>
      <c r="O24" s="24">
        <f>NOVEMBER!P71</f>
        <v>1</v>
      </c>
      <c r="P24" s="24">
        <f>NOVEMBER!Q71</f>
        <v>1.1764705882352942</v>
      </c>
      <c r="Q24" s="24">
        <f>NOVEMBER!R71</f>
        <v>76</v>
      </c>
      <c r="R24" s="24">
        <f>NOVEMBER!S71</f>
        <v>82.608695652173907</v>
      </c>
      <c r="S24" s="24">
        <f>NOVEMBER!T71</f>
        <v>0</v>
      </c>
      <c r="T24" s="24">
        <f>NOVEMBER!U71</f>
        <v>0</v>
      </c>
      <c r="U24" s="24">
        <f>NOVEMBER!V71</f>
        <v>76</v>
      </c>
      <c r="V24" s="24">
        <f>NOVEMBER!W71</f>
        <v>82.608695652173907</v>
      </c>
      <c r="W24" s="24">
        <f>NOVEMBER!X71</f>
        <v>0</v>
      </c>
      <c r="X24" s="24">
        <f>NOVEMBER!Y71</f>
        <v>0</v>
      </c>
      <c r="Y24" s="24">
        <f>NOVEMBER!Z71</f>
        <v>76</v>
      </c>
      <c r="Z24" s="24">
        <f>NOVEMBER!AA71</f>
        <v>82.608695652173907</v>
      </c>
      <c r="AA24" s="24">
        <f>NOVEMBER!AB71</f>
        <v>0</v>
      </c>
      <c r="AB24" s="24">
        <f>NOVEMBER!AC71</f>
        <v>0</v>
      </c>
      <c r="AC24" s="24">
        <f>NOVEMBER!AD71</f>
        <v>76</v>
      </c>
      <c r="AD24" s="24">
        <f>NOVEMBER!AE71</f>
        <v>82.608695652173907</v>
      </c>
      <c r="AE24" s="24">
        <f>NOVEMBER!AF71</f>
        <v>0</v>
      </c>
      <c r="AF24" s="24">
        <f>NOVEMBER!AG71</f>
        <v>0</v>
      </c>
      <c r="AG24" s="24">
        <f>NOVEMBER!AH71</f>
        <v>76</v>
      </c>
      <c r="AH24" s="24">
        <f>NOVEMBER!AI71</f>
        <v>82.608695652173907</v>
      </c>
      <c r="AI24" s="24">
        <f>NOVEMBER!AJ71</f>
        <v>0</v>
      </c>
      <c r="AJ24" s="24">
        <f>NOVEMBER!AK71</f>
        <v>0</v>
      </c>
      <c r="AK24" s="24">
        <f>NOVEMBER!AL71</f>
        <v>0</v>
      </c>
      <c r="AL24" s="24">
        <f>NOVEMBER!AM71</f>
        <v>1</v>
      </c>
      <c r="AM24" s="24">
        <f>NOVEMBER!AN71</f>
        <v>1</v>
      </c>
      <c r="AN24" s="24">
        <f>NOVEMBER!AO71</f>
        <v>0</v>
      </c>
      <c r="AO24" s="24">
        <f>NOVEMBER!AP71</f>
        <v>0</v>
      </c>
      <c r="AP24" s="24">
        <f>NOVEMBER!AQ71</f>
        <v>0</v>
      </c>
      <c r="AQ24" s="24">
        <f>NOVEMBER!AR71</f>
        <v>0</v>
      </c>
      <c r="AR24" s="24">
        <f>NOVEMBER!AS71</f>
        <v>0</v>
      </c>
      <c r="AS24" s="24">
        <f>NOVEMBER!AT71</f>
        <v>0</v>
      </c>
      <c r="AT24" s="24">
        <f>NOVEMBER!AU71</f>
        <v>0</v>
      </c>
      <c r="AU24" s="24">
        <f>NOVEMBER!AV71</f>
        <v>0</v>
      </c>
      <c r="AV24" s="24">
        <f>NOVEMBER!AW71</f>
        <v>0</v>
      </c>
      <c r="AW24" s="24">
        <f>NOVEMBER!AX71</f>
        <v>0</v>
      </c>
      <c r="AX24" s="24">
        <f>NOVEMBER!AY71</f>
        <v>14</v>
      </c>
      <c r="AY24" s="24">
        <f>NOVEMBER!AZ71</f>
        <v>94</v>
      </c>
      <c r="AZ24" s="24">
        <f>NOVEMBER!BA71</f>
        <v>35</v>
      </c>
      <c r="BA24" s="24">
        <f>NOVEMBER!BB71</f>
        <v>37.234042553191486</v>
      </c>
      <c r="BB24" s="24">
        <f>NOVEMBER!BC71</f>
        <v>0</v>
      </c>
      <c r="BC24" s="24">
        <f>NOVEMBER!BD71</f>
        <v>0</v>
      </c>
      <c r="BD24" s="24">
        <f>NOVEMBER!BE71</f>
        <v>1</v>
      </c>
      <c r="BE24" s="24">
        <f>NOVEMBER!BF71</f>
        <v>1.0638297872340425</v>
      </c>
      <c r="BF24" s="24">
        <f>NOVEMBER!BG71</f>
        <v>11</v>
      </c>
      <c r="BG24" s="24">
        <f>NOVEMBER!BH71</f>
        <v>11.702127659574469</v>
      </c>
      <c r="BH24" s="24">
        <f>NOVEMBER!BI71</f>
        <v>47</v>
      </c>
      <c r="BI24" s="24">
        <f>NOVEMBER!BJ71</f>
        <v>50</v>
      </c>
      <c r="BJ24" s="24">
        <f>NOVEMBER!BK71</f>
        <v>47</v>
      </c>
      <c r="BK24" s="24">
        <f>NOVEMBER!BL71</f>
        <v>50</v>
      </c>
      <c r="BL24" s="24">
        <f>NOVEMBER!BM71</f>
        <v>0</v>
      </c>
      <c r="BM24" s="24">
        <f>NOVEMBER!BN71</f>
        <v>0</v>
      </c>
      <c r="BN24" s="24">
        <f>NOVEMBER!BO71</f>
        <v>0</v>
      </c>
      <c r="BO24" s="24">
        <f>NOVEMBER!BP71</f>
        <v>0</v>
      </c>
      <c r="BP24" s="24">
        <f>NOVEMBER!BQ71</f>
        <v>0</v>
      </c>
      <c r="BQ24" s="24">
        <f>NOVEMBER!BR71</f>
        <v>0</v>
      </c>
      <c r="BR24" s="24">
        <f>NOVEMBER!BS71</f>
        <v>0</v>
      </c>
      <c r="BS24" s="24">
        <f>NOVEMBER!BT71</f>
        <v>0</v>
      </c>
      <c r="BT24" s="24">
        <f>NOVEMBER!BU71</f>
        <v>0</v>
      </c>
      <c r="BU24" s="24">
        <f>NOVEMBER!BV71</f>
        <v>0</v>
      </c>
    </row>
    <row r="25" spans="1:73" ht="14.25" customHeight="1">
      <c r="A25" s="100">
        <v>14</v>
      </c>
      <c r="B25" s="102" t="s">
        <v>123</v>
      </c>
      <c r="C25" s="24">
        <f>NOVEMBER!D76</f>
        <v>81</v>
      </c>
      <c r="D25" s="24">
        <f>NOVEMBER!E76</f>
        <v>74</v>
      </c>
      <c r="E25" s="24">
        <f>NOVEMBER!F76</f>
        <v>35</v>
      </c>
      <c r="F25" s="24">
        <f>NOVEMBER!G76</f>
        <v>43.209876543209873</v>
      </c>
      <c r="G25" s="24">
        <f>NOVEMBER!H76</f>
        <v>7</v>
      </c>
      <c r="H25" s="24">
        <f>NOVEMBER!I76</f>
        <v>20</v>
      </c>
      <c r="I25" s="24">
        <f>NOVEMBER!J76</f>
        <v>0</v>
      </c>
      <c r="J25" s="24">
        <f>NOVEMBER!K76</f>
        <v>0</v>
      </c>
      <c r="K25" s="24">
        <f>NOVEMBER!L76</f>
        <v>15</v>
      </c>
      <c r="L25" s="24">
        <f>NOVEMBER!M76</f>
        <v>0</v>
      </c>
      <c r="M25" s="24">
        <f>NOVEMBER!N76</f>
        <v>81</v>
      </c>
      <c r="N25" s="24">
        <f>NOVEMBER!O76</f>
        <v>100</v>
      </c>
      <c r="O25" s="24">
        <f>NOVEMBER!P76</f>
        <v>8</v>
      </c>
      <c r="P25" s="24">
        <f>NOVEMBER!Q76</f>
        <v>9.8765432098765427</v>
      </c>
      <c r="Q25" s="24">
        <f>NOVEMBER!R76</f>
        <v>35</v>
      </c>
      <c r="R25" s="24">
        <f>NOVEMBER!S76</f>
        <v>43.209876543209873</v>
      </c>
      <c r="S25" s="24">
        <f>NOVEMBER!T76</f>
        <v>10</v>
      </c>
      <c r="T25" s="24">
        <f>NOVEMBER!U76</f>
        <v>28.571428571428569</v>
      </c>
      <c r="U25" s="24">
        <f>NOVEMBER!V76</f>
        <v>1</v>
      </c>
      <c r="V25" s="24">
        <f>NOVEMBER!W76</f>
        <v>1.2345679012345678</v>
      </c>
      <c r="W25" s="24">
        <f>NOVEMBER!X76</f>
        <v>1</v>
      </c>
      <c r="X25" s="24">
        <f>NOVEMBER!Y76</f>
        <v>100</v>
      </c>
      <c r="Y25" s="24">
        <f>NOVEMBER!Z76</f>
        <v>35</v>
      </c>
      <c r="Z25" s="24">
        <f>NOVEMBER!AA76</f>
        <v>43.209876543209873</v>
      </c>
      <c r="AA25" s="24">
        <f>NOVEMBER!AB76</f>
        <v>0</v>
      </c>
      <c r="AB25" s="24">
        <f>NOVEMBER!AC76</f>
        <v>0</v>
      </c>
      <c r="AC25" s="24">
        <f>NOVEMBER!AD76</f>
        <v>35</v>
      </c>
      <c r="AD25" s="24">
        <f>NOVEMBER!AE76</f>
        <v>43.209876543209873</v>
      </c>
      <c r="AE25" s="24">
        <f>NOVEMBER!AF76</f>
        <v>3</v>
      </c>
      <c r="AF25" s="24">
        <f>NOVEMBER!AG76</f>
        <v>8.5714285714285712</v>
      </c>
      <c r="AG25" s="24">
        <f>NOVEMBER!AH76</f>
        <v>35</v>
      </c>
      <c r="AH25" s="24">
        <f>NOVEMBER!AI76</f>
        <v>43.209876543209873</v>
      </c>
      <c r="AI25" s="24">
        <f>NOVEMBER!AJ76</f>
        <v>0</v>
      </c>
      <c r="AJ25" s="24">
        <f>NOVEMBER!AK76</f>
        <v>0</v>
      </c>
      <c r="AK25" s="24">
        <f>NOVEMBER!AL76</f>
        <v>0</v>
      </c>
      <c r="AL25" s="24">
        <f>NOVEMBER!AM76</f>
        <v>0</v>
      </c>
      <c r="AM25" s="24">
        <f>NOVEMBER!AN76</f>
        <v>0</v>
      </c>
      <c r="AN25" s="24">
        <f>NOVEMBER!AO76</f>
        <v>0</v>
      </c>
      <c r="AO25" s="24">
        <f>NOVEMBER!AP76</f>
        <v>0</v>
      </c>
      <c r="AP25" s="24">
        <f>NOVEMBER!AQ76</f>
        <v>0</v>
      </c>
      <c r="AQ25" s="24">
        <f>NOVEMBER!AR76</f>
        <v>5</v>
      </c>
      <c r="AR25" s="24">
        <f>NOVEMBER!AS76</f>
        <v>0</v>
      </c>
      <c r="AS25" s="24">
        <f>NOVEMBER!AT76</f>
        <v>0</v>
      </c>
      <c r="AT25" s="24">
        <f>NOVEMBER!AU76</f>
        <v>0</v>
      </c>
      <c r="AU25" s="24">
        <f>NOVEMBER!AV76</f>
        <v>0</v>
      </c>
      <c r="AV25" s="24">
        <f>NOVEMBER!AW76</f>
        <v>0</v>
      </c>
      <c r="AW25" s="24">
        <f>NOVEMBER!AX76</f>
        <v>0</v>
      </c>
      <c r="AX25" s="24">
        <f>NOVEMBER!AY76</f>
        <v>14</v>
      </c>
      <c r="AY25" s="24">
        <f>NOVEMBER!AZ76</f>
        <v>67</v>
      </c>
      <c r="AZ25" s="24">
        <f>NOVEMBER!BA76</f>
        <v>9</v>
      </c>
      <c r="BA25" s="24">
        <f>NOVEMBER!BB76</f>
        <v>13.432835820895523</v>
      </c>
      <c r="BB25" s="24">
        <f>NOVEMBER!BC76</f>
        <v>0</v>
      </c>
      <c r="BC25" s="24">
        <f>NOVEMBER!BD76</f>
        <v>0</v>
      </c>
      <c r="BD25" s="24">
        <f>NOVEMBER!BE76</f>
        <v>10</v>
      </c>
      <c r="BE25" s="24">
        <f>NOVEMBER!BF76</f>
        <v>14.925373134328357</v>
      </c>
      <c r="BF25" s="24">
        <f>NOVEMBER!BG76</f>
        <v>10</v>
      </c>
      <c r="BG25" s="24">
        <f>NOVEMBER!BH76</f>
        <v>14.925373134328357</v>
      </c>
      <c r="BH25" s="24">
        <f>NOVEMBER!BI76</f>
        <v>29</v>
      </c>
      <c r="BI25" s="24">
        <f>NOVEMBER!BJ76</f>
        <v>43.283582089552233</v>
      </c>
      <c r="BJ25" s="24">
        <f>NOVEMBER!BK76</f>
        <v>38</v>
      </c>
      <c r="BK25" s="24">
        <f>NOVEMBER!BL76</f>
        <v>56.71641791044776</v>
      </c>
      <c r="BL25" s="24">
        <f>NOVEMBER!BM76</f>
        <v>0</v>
      </c>
      <c r="BM25" s="24">
        <f>NOVEMBER!BN76</f>
        <v>0</v>
      </c>
      <c r="BN25" s="24">
        <f>NOVEMBER!BO76</f>
        <v>0</v>
      </c>
      <c r="BO25" s="24">
        <f>NOVEMBER!BP76</f>
        <v>0</v>
      </c>
      <c r="BP25" s="24">
        <f>NOVEMBER!BQ76</f>
        <v>0</v>
      </c>
      <c r="BQ25" s="24">
        <f>NOVEMBER!BR76</f>
        <v>0</v>
      </c>
      <c r="BR25" s="24">
        <f>NOVEMBER!BS76</f>
        <v>0</v>
      </c>
      <c r="BS25" s="24">
        <f>NOVEMBER!BT76</f>
        <v>0</v>
      </c>
      <c r="BT25" s="24">
        <f>NOVEMBER!BU76</f>
        <v>0</v>
      </c>
      <c r="BU25" s="24">
        <f>NOVEMBER!BV76</f>
        <v>0</v>
      </c>
    </row>
    <row r="26" spans="1:73" ht="14.25" customHeight="1">
      <c r="A26" s="100">
        <v>15</v>
      </c>
      <c r="B26" s="102" t="s">
        <v>147</v>
      </c>
      <c r="C26" s="24">
        <f>NOVEMBER!D80</f>
        <v>54</v>
      </c>
      <c r="D26" s="24">
        <f>NOVEMBER!E80</f>
        <v>56</v>
      </c>
      <c r="E26" s="24">
        <f>NOVEMBER!F80</f>
        <v>54</v>
      </c>
      <c r="F26" s="24">
        <f>NOVEMBER!G80</f>
        <v>300</v>
      </c>
      <c r="G26" s="24">
        <f>NOVEMBER!H80</f>
        <v>8</v>
      </c>
      <c r="H26" s="24">
        <f>NOVEMBER!I80</f>
        <v>14.814814814814813</v>
      </c>
      <c r="I26" s="24">
        <f>NOVEMBER!J80</f>
        <v>0</v>
      </c>
      <c r="J26" s="24">
        <f>NOVEMBER!K80</f>
        <v>0</v>
      </c>
      <c r="K26" s="24">
        <f>NOVEMBER!L80</f>
        <v>0</v>
      </c>
      <c r="L26" s="24">
        <f>NOVEMBER!M80</f>
        <v>0</v>
      </c>
      <c r="M26" s="24">
        <f>NOVEMBER!N80</f>
        <v>54</v>
      </c>
      <c r="N26" s="24">
        <f>NOVEMBER!O80</f>
        <v>100</v>
      </c>
      <c r="O26" s="24">
        <f>NOVEMBER!P80</f>
        <v>3</v>
      </c>
      <c r="P26" s="24">
        <f>NOVEMBER!Q80</f>
        <v>5.5555555555555554</v>
      </c>
      <c r="Q26" s="24">
        <f>NOVEMBER!R80</f>
        <v>54</v>
      </c>
      <c r="R26" s="24">
        <f>NOVEMBER!S80</f>
        <v>100</v>
      </c>
      <c r="S26" s="24">
        <f>NOVEMBER!T80</f>
        <v>0</v>
      </c>
      <c r="T26" s="24">
        <f>NOVEMBER!U80</f>
        <v>0</v>
      </c>
      <c r="U26" s="24">
        <f>NOVEMBER!V80</f>
        <v>54</v>
      </c>
      <c r="V26" s="24">
        <f>NOVEMBER!W80</f>
        <v>100</v>
      </c>
      <c r="W26" s="24">
        <f>NOVEMBER!X80</f>
        <v>0</v>
      </c>
      <c r="X26" s="24">
        <f>NOVEMBER!Y80</f>
        <v>0</v>
      </c>
      <c r="Y26" s="24">
        <f>NOVEMBER!Z80</f>
        <v>32</v>
      </c>
      <c r="Z26" s="24">
        <f>NOVEMBER!AA80</f>
        <v>59.259259259259252</v>
      </c>
      <c r="AA26" s="24">
        <f>NOVEMBER!AB80</f>
        <v>0</v>
      </c>
      <c r="AB26" s="24">
        <f>NOVEMBER!AC80</f>
        <v>0</v>
      </c>
      <c r="AC26" s="24">
        <f>NOVEMBER!AD80</f>
        <v>32</v>
      </c>
      <c r="AD26" s="24">
        <f>NOVEMBER!AE80</f>
        <v>59.259259259259252</v>
      </c>
      <c r="AE26" s="24">
        <f>NOVEMBER!AF80</f>
        <v>1</v>
      </c>
      <c r="AF26" s="24">
        <f>NOVEMBER!AG80</f>
        <v>3.125</v>
      </c>
      <c r="AG26" s="24">
        <f>NOVEMBER!AH80</f>
        <v>32</v>
      </c>
      <c r="AH26" s="24">
        <f>NOVEMBER!AI80</f>
        <v>59.259259259259252</v>
      </c>
      <c r="AI26" s="24">
        <f>NOVEMBER!AJ80</f>
        <v>0</v>
      </c>
      <c r="AJ26" s="24">
        <f>NOVEMBER!AK80</f>
        <v>0</v>
      </c>
      <c r="AK26" s="24">
        <f>NOVEMBER!AL80</f>
        <v>1</v>
      </c>
      <c r="AL26" s="24">
        <f>NOVEMBER!AM80</f>
        <v>1</v>
      </c>
      <c r="AM26" s="24">
        <f>NOVEMBER!AN80</f>
        <v>0</v>
      </c>
      <c r="AN26" s="24">
        <f>NOVEMBER!AO80</f>
        <v>1</v>
      </c>
      <c r="AO26" s="24">
        <f>NOVEMBER!AP80</f>
        <v>0</v>
      </c>
      <c r="AP26" s="24">
        <f>NOVEMBER!AQ80</f>
        <v>0</v>
      </c>
      <c r="AQ26" s="24">
        <f>NOVEMBER!AR80</f>
        <v>10</v>
      </c>
      <c r="AR26" s="24">
        <f>NOVEMBER!AS80</f>
        <v>0</v>
      </c>
      <c r="AS26" s="24">
        <f>NOVEMBER!AT80</f>
        <v>0</v>
      </c>
      <c r="AT26" s="24">
        <f>NOVEMBER!AU80</f>
        <v>0</v>
      </c>
      <c r="AU26" s="24">
        <f>NOVEMBER!AV80</f>
        <v>0</v>
      </c>
      <c r="AV26" s="24">
        <f>NOVEMBER!AW80</f>
        <v>0</v>
      </c>
      <c r="AW26" s="24">
        <f>NOVEMBER!AX80</f>
        <v>0</v>
      </c>
      <c r="AX26" s="24">
        <f>NOVEMBER!AY80</f>
        <v>1</v>
      </c>
      <c r="AY26" s="24">
        <f>NOVEMBER!AZ80</f>
        <v>52</v>
      </c>
      <c r="AZ26" s="24">
        <f>NOVEMBER!BA80</f>
        <v>26</v>
      </c>
      <c r="BA26" s="24">
        <f>NOVEMBER!BB80</f>
        <v>50</v>
      </c>
      <c r="BB26" s="24">
        <f>NOVEMBER!BC80</f>
        <v>0</v>
      </c>
      <c r="BC26" s="24">
        <f>NOVEMBER!BD80</f>
        <v>0</v>
      </c>
      <c r="BD26" s="24">
        <f>NOVEMBER!BE80</f>
        <v>0</v>
      </c>
      <c r="BE26" s="24">
        <f>NOVEMBER!BF80</f>
        <v>0</v>
      </c>
      <c r="BF26" s="24">
        <f>NOVEMBER!BG80</f>
        <v>8</v>
      </c>
      <c r="BG26" s="24">
        <f>NOVEMBER!BH80</f>
        <v>15.384615384615385</v>
      </c>
      <c r="BH26" s="24">
        <f>NOVEMBER!BI80</f>
        <v>34</v>
      </c>
      <c r="BI26" s="24">
        <f>NOVEMBER!BJ80</f>
        <v>65.384615384615387</v>
      </c>
      <c r="BJ26" s="24">
        <f>NOVEMBER!BK80</f>
        <v>18</v>
      </c>
      <c r="BK26" s="24">
        <f>NOVEMBER!BL80</f>
        <v>34.615384615384613</v>
      </c>
      <c r="BL26" s="24">
        <f>NOVEMBER!BM80</f>
        <v>0</v>
      </c>
      <c r="BM26" s="24">
        <f>NOVEMBER!BN80</f>
        <v>0</v>
      </c>
      <c r="BN26" s="24">
        <f>NOVEMBER!BO80</f>
        <v>0</v>
      </c>
      <c r="BO26" s="24">
        <f>NOVEMBER!BP80</f>
        <v>0</v>
      </c>
      <c r="BP26" s="24">
        <f>NOVEMBER!BQ80</f>
        <v>0</v>
      </c>
      <c r="BQ26" s="24">
        <f>NOVEMBER!BR80</f>
        <v>0</v>
      </c>
      <c r="BR26" s="24">
        <f>NOVEMBER!BS80</f>
        <v>0</v>
      </c>
      <c r="BS26" s="24">
        <f>NOVEMBER!BT80</f>
        <v>0</v>
      </c>
      <c r="BT26" s="24">
        <f>NOVEMBER!BU80</f>
        <v>0</v>
      </c>
      <c r="BU26" s="24">
        <f>NOVEMBER!BV80</f>
        <v>0</v>
      </c>
    </row>
    <row r="27" spans="1:73" ht="14.25" customHeight="1">
      <c r="A27" s="100">
        <v>16</v>
      </c>
      <c r="B27" s="103" t="s">
        <v>132</v>
      </c>
      <c r="C27" s="24">
        <f>NOVEMBER!D84</f>
        <v>41</v>
      </c>
      <c r="D27" s="24">
        <f>NOVEMBER!E84</f>
        <v>31</v>
      </c>
      <c r="E27" s="24">
        <f>NOVEMBER!F84</f>
        <v>30</v>
      </c>
      <c r="F27" s="24">
        <f>NOVEMBER!G84</f>
        <v>73.170731707317074</v>
      </c>
      <c r="G27" s="24">
        <f>NOVEMBER!H84</f>
        <v>12</v>
      </c>
      <c r="H27" s="24">
        <f>NOVEMBER!I84</f>
        <v>40</v>
      </c>
      <c r="I27" s="24">
        <f>NOVEMBER!J84</f>
        <v>0</v>
      </c>
      <c r="J27" s="24">
        <f>NOVEMBER!K84</f>
        <v>0</v>
      </c>
      <c r="K27" s="24">
        <f>NOVEMBER!L84</f>
        <v>8</v>
      </c>
      <c r="L27" s="24">
        <f>NOVEMBER!M84</f>
        <v>0</v>
      </c>
      <c r="M27" s="24">
        <f>NOVEMBER!N84</f>
        <v>41</v>
      </c>
      <c r="N27" s="24">
        <f>NOVEMBER!O84</f>
        <v>100</v>
      </c>
      <c r="O27" s="24">
        <f>NOVEMBER!P84</f>
        <v>0</v>
      </c>
      <c r="P27" s="24">
        <f>NOVEMBER!Q84</f>
        <v>0</v>
      </c>
      <c r="Q27" s="24">
        <f>NOVEMBER!R84</f>
        <v>30</v>
      </c>
      <c r="R27" s="24">
        <f>NOVEMBER!S84</f>
        <v>73.170731707317074</v>
      </c>
      <c r="S27" s="24">
        <f>NOVEMBER!T84</f>
        <v>0</v>
      </c>
      <c r="T27" s="24">
        <f>NOVEMBER!U84</f>
        <v>0</v>
      </c>
      <c r="U27" s="24">
        <f>NOVEMBER!V84</f>
        <v>28</v>
      </c>
      <c r="V27" s="24">
        <f>NOVEMBER!W84</f>
        <v>68.292682926829272</v>
      </c>
      <c r="W27" s="24">
        <f>NOVEMBER!X84</f>
        <v>0</v>
      </c>
      <c r="X27" s="24">
        <f>NOVEMBER!Y84</f>
        <v>0</v>
      </c>
      <c r="Y27" s="24">
        <f>NOVEMBER!Z84</f>
        <v>27</v>
      </c>
      <c r="Z27" s="24">
        <f>NOVEMBER!AA84</f>
        <v>65.853658536585371</v>
      </c>
      <c r="AA27" s="24">
        <f>NOVEMBER!AB84</f>
        <v>0</v>
      </c>
      <c r="AB27" s="24">
        <f>NOVEMBER!AC84</f>
        <v>0</v>
      </c>
      <c r="AC27" s="24">
        <f>NOVEMBER!AD84</f>
        <v>27</v>
      </c>
      <c r="AD27" s="24">
        <f>NOVEMBER!AE84</f>
        <v>65.853658536585371</v>
      </c>
      <c r="AE27" s="24">
        <f>NOVEMBER!AF84</f>
        <v>0</v>
      </c>
      <c r="AF27" s="24">
        <f>NOVEMBER!AG84</f>
        <v>0</v>
      </c>
      <c r="AG27" s="24">
        <f>NOVEMBER!AH84</f>
        <v>27</v>
      </c>
      <c r="AH27" s="24">
        <f>NOVEMBER!AI84</f>
        <v>65.853658536585371</v>
      </c>
      <c r="AI27" s="24">
        <f>NOVEMBER!AJ84</f>
        <v>0</v>
      </c>
      <c r="AJ27" s="24">
        <f>NOVEMBER!AK84</f>
        <v>0</v>
      </c>
      <c r="AK27" s="24">
        <f>NOVEMBER!AL84</f>
        <v>3</v>
      </c>
      <c r="AL27" s="24">
        <f>NOVEMBER!AM84</f>
        <v>2</v>
      </c>
      <c r="AM27" s="24">
        <f>NOVEMBER!AN84</f>
        <v>1</v>
      </c>
      <c r="AN27" s="24">
        <f>NOVEMBER!AO84</f>
        <v>0</v>
      </c>
      <c r="AO27" s="24">
        <f>NOVEMBER!AP84</f>
        <v>0</v>
      </c>
      <c r="AP27" s="24">
        <f>NOVEMBER!AQ84</f>
        <v>0</v>
      </c>
      <c r="AQ27" s="24">
        <f>NOVEMBER!AR84</f>
        <v>0</v>
      </c>
      <c r="AR27" s="24">
        <f>NOVEMBER!AS84</f>
        <v>0</v>
      </c>
      <c r="AS27" s="24">
        <f>NOVEMBER!AT84</f>
        <v>0</v>
      </c>
      <c r="AT27" s="24">
        <f>NOVEMBER!AU84</f>
        <v>0</v>
      </c>
      <c r="AU27" s="24">
        <f>NOVEMBER!AV84</f>
        <v>0</v>
      </c>
      <c r="AV27" s="24">
        <f>NOVEMBER!AW84</f>
        <v>0</v>
      </c>
      <c r="AW27" s="24">
        <f>NOVEMBER!AX84</f>
        <v>0</v>
      </c>
      <c r="AX27" s="24">
        <f>NOVEMBER!AY84</f>
        <v>1</v>
      </c>
      <c r="AY27" s="24">
        <f>NOVEMBER!AZ84</f>
        <v>39</v>
      </c>
      <c r="AZ27" s="24">
        <f>NOVEMBER!BA84</f>
        <v>10</v>
      </c>
      <c r="BA27" s="24">
        <f>NOVEMBER!BB84</f>
        <v>25.641025641025639</v>
      </c>
      <c r="BB27" s="24">
        <f>NOVEMBER!BC84</f>
        <v>1</v>
      </c>
      <c r="BC27" s="24">
        <f>NOVEMBER!BD84</f>
        <v>2.5641025641025639</v>
      </c>
      <c r="BD27" s="24">
        <f>NOVEMBER!BE84</f>
        <v>1</v>
      </c>
      <c r="BE27" s="24">
        <f>NOVEMBER!BF84</f>
        <v>2.5641025641025639</v>
      </c>
      <c r="BF27" s="24">
        <f>NOVEMBER!BG84</f>
        <v>8</v>
      </c>
      <c r="BG27" s="24">
        <f>NOVEMBER!BH84</f>
        <v>20.512820512820511</v>
      </c>
      <c r="BH27" s="24">
        <f>NOVEMBER!BI84</f>
        <v>20</v>
      </c>
      <c r="BI27" s="24">
        <f>NOVEMBER!BJ84</f>
        <v>51.282051282051277</v>
      </c>
      <c r="BJ27" s="24">
        <f>NOVEMBER!BK84</f>
        <v>19</v>
      </c>
      <c r="BK27" s="24">
        <f>NOVEMBER!BL84</f>
        <v>48.717948717948715</v>
      </c>
      <c r="BL27" s="24">
        <f>NOVEMBER!BM84</f>
        <v>0</v>
      </c>
      <c r="BM27" s="24">
        <f>NOVEMBER!BN84</f>
        <v>0</v>
      </c>
      <c r="BN27" s="24">
        <f>NOVEMBER!BO84</f>
        <v>0</v>
      </c>
      <c r="BO27" s="24">
        <f>NOVEMBER!BP84</f>
        <v>0</v>
      </c>
      <c r="BP27" s="24">
        <f>NOVEMBER!BQ84</f>
        <v>0</v>
      </c>
      <c r="BQ27" s="24">
        <f>NOVEMBER!BR84</f>
        <v>0</v>
      </c>
      <c r="BR27" s="24">
        <f>NOVEMBER!BS84</f>
        <v>0</v>
      </c>
      <c r="BS27" s="24">
        <f>NOVEMBER!BT84</f>
        <v>0</v>
      </c>
      <c r="BT27" s="24">
        <f>NOVEMBER!BU84</f>
        <v>0</v>
      </c>
      <c r="BU27" s="24">
        <f>NOVEMBER!BV84</f>
        <v>0</v>
      </c>
    </row>
    <row r="28" spans="1:73" ht="14.25" customHeight="1">
      <c r="A28" s="202" t="s">
        <v>148</v>
      </c>
      <c r="B28" s="192"/>
      <c r="C28" s="104">
        <f>NOVEMBER!D85</f>
        <v>1105</v>
      </c>
      <c r="D28" s="104">
        <f>NOVEMBER!E85</f>
        <v>1066</v>
      </c>
      <c r="E28" s="104">
        <f>NOVEMBER!F85</f>
        <v>732</v>
      </c>
      <c r="F28" s="104">
        <f>NOVEMBER!G85</f>
        <v>66.244343891402707</v>
      </c>
      <c r="G28" s="104">
        <f>NOVEMBER!H85</f>
        <v>143</v>
      </c>
      <c r="H28" s="104">
        <f>NOVEMBER!I85</f>
        <v>19.535519125683059</v>
      </c>
      <c r="I28" s="104">
        <f>NOVEMBER!J85</f>
        <v>1</v>
      </c>
      <c r="J28" s="104">
        <f>NOVEMBER!K85</f>
        <v>0.13661202185792351</v>
      </c>
      <c r="K28" s="104">
        <f>NOVEMBER!L85</f>
        <v>45</v>
      </c>
      <c r="L28" s="104">
        <f>NOVEMBER!M85</f>
        <v>0</v>
      </c>
      <c r="M28" s="104">
        <f>NOVEMBER!N85</f>
        <v>923</v>
      </c>
      <c r="N28" s="104">
        <f>NOVEMBER!O85</f>
        <v>83.529411764705884</v>
      </c>
      <c r="O28" s="104">
        <f>NOVEMBER!P85</f>
        <v>88</v>
      </c>
      <c r="P28" s="104">
        <f>NOVEMBER!Q85</f>
        <v>9.5341278439869992</v>
      </c>
      <c r="Q28" s="104">
        <f>NOVEMBER!R85</f>
        <v>721</v>
      </c>
      <c r="R28" s="104">
        <f>NOVEMBER!S85</f>
        <v>65.248868778280539</v>
      </c>
      <c r="S28" s="104">
        <f>NOVEMBER!T85</f>
        <v>44</v>
      </c>
      <c r="T28" s="104">
        <f>NOVEMBER!U85</f>
        <v>6.102635228848821</v>
      </c>
      <c r="U28" s="104">
        <f>NOVEMBER!V85</f>
        <v>525</v>
      </c>
      <c r="V28" s="104">
        <f>NOVEMBER!W85</f>
        <v>47.511312217194565</v>
      </c>
      <c r="W28" s="104">
        <f>NOVEMBER!X85</f>
        <v>6</v>
      </c>
      <c r="X28" s="104">
        <f>NOVEMBER!Y85</f>
        <v>1.1428571428571428</v>
      </c>
      <c r="Y28" s="104">
        <f>NOVEMBER!Z85</f>
        <v>695</v>
      </c>
      <c r="Z28" s="104">
        <f>NOVEMBER!AA85</f>
        <v>62.895927601809952</v>
      </c>
      <c r="AA28" s="104">
        <f>NOVEMBER!AB85</f>
        <v>0</v>
      </c>
      <c r="AB28" s="104">
        <f>NOVEMBER!AC85</f>
        <v>0</v>
      </c>
      <c r="AC28" s="104">
        <f>NOVEMBER!AD85</f>
        <v>695</v>
      </c>
      <c r="AD28" s="104">
        <f>NOVEMBER!AE85</f>
        <v>62.895927601809952</v>
      </c>
      <c r="AE28" s="104">
        <f>NOVEMBER!AF85</f>
        <v>5</v>
      </c>
      <c r="AF28" s="104">
        <f>NOVEMBER!AG85</f>
        <v>0.71942446043165476</v>
      </c>
      <c r="AG28" s="104">
        <f>NOVEMBER!AH85</f>
        <v>695</v>
      </c>
      <c r="AH28" s="104">
        <f>NOVEMBER!AI85</f>
        <v>62.895927601809952</v>
      </c>
      <c r="AI28" s="104">
        <f>NOVEMBER!AJ85</f>
        <v>0</v>
      </c>
      <c r="AJ28" s="104">
        <f>NOVEMBER!AK85</f>
        <v>0</v>
      </c>
      <c r="AK28" s="104">
        <f>NOVEMBER!AL85</f>
        <v>18</v>
      </c>
      <c r="AL28" s="104">
        <f>NOVEMBER!AM85</f>
        <v>23</v>
      </c>
      <c r="AM28" s="104">
        <f>NOVEMBER!AN85</f>
        <v>13</v>
      </c>
      <c r="AN28" s="104">
        <f>NOVEMBER!AO85</f>
        <v>8</v>
      </c>
      <c r="AO28" s="104">
        <f>NOVEMBER!AP85</f>
        <v>3</v>
      </c>
      <c r="AP28" s="104">
        <f>NOVEMBER!AQ85</f>
        <v>0</v>
      </c>
      <c r="AQ28" s="104">
        <f>NOVEMBER!AR85</f>
        <v>50</v>
      </c>
      <c r="AR28" s="104">
        <f>NOVEMBER!AS85</f>
        <v>10</v>
      </c>
      <c r="AS28" s="104">
        <f>NOVEMBER!AT85</f>
        <v>0</v>
      </c>
      <c r="AT28" s="104">
        <f>NOVEMBER!AU85</f>
        <v>0</v>
      </c>
      <c r="AU28" s="104">
        <f>NOVEMBER!AV85</f>
        <v>0</v>
      </c>
      <c r="AV28" s="104">
        <f>NOVEMBER!AW85</f>
        <v>0</v>
      </c>
      <c r="AW28" s="104">
        <f>NOVEMBER!AX85</f>
        <v>1</v>
      </c>
      <c r="AX28" s="104">
        <f>NOVEMBER!AY85</f>
        <v>104</v>
      </c>
      <c r="AY28" s="104">
        <f>NOVEMBER!AZ85</f>
        <v>1056</v>
      </c>
      <c r="AZ28" s="104">
        <f>NOVEMBER!BA85</f>
        <v>245</v>
      </c>
      <c r="BA28" s="104">
        <f>NOVEMBER!BB85</f>
        <v>23.200757575757574</v>
      </c>
      <c r="BB28" s="104">
        <f>NOVEMBER!BC85</f>
        <v>2</v>
      </c>
      <c r="BC28" s="104">
        <f>NOVEMBER!BD85</f>
        <v>0.18939393939393939</v>
      </c>
      <c r="BD28" s="104">
        <f>NOVEMBER!BE85</f>
        <v>31</v>
      </c>
      <c r="BE28" s="104">
        <f>NOVEMBER!BF85</f>
        <v>2.9356060606060606</v>
      </c>
      <c r="BF28" s="104">
        <f>NOVEMBER!BG85</f>
        <v>329</v>
      </c>
      <c r="BG28" s="104">
        <f>NOVEMBER!BH85</f>
        <v>31.155303030303028</v>
      </c>
      <c r="BH28" s="104">
        <f>NOVEMBER!BI85</f>
        <v>607</v>
      </c>
      <c r="BI28" s="104">
        <f>NOVEMBER!BJ85</f>
        <v>57.481060606060609</v>
      </c>
      <c r="BJ28" s="104">
        <f>NOVEMBER!BK85</f>
        <v>449</v>
      </c>
      <c r="BK28" s="104">
        <f>NOVEMBER!BL85</f>
        <v>42.518939393939391</v>
      </c>
      <c r="BL28" s="104">
        <f>NOVEMBER!BM85</f>
        <v>0</v>
      </c>
      <c r="BM28" s="104">
        <f>NOVEMBER!BN85</f>
        <v>0</v>
      </c>
      <c r="BN28" s="104">
        <f>NOVEMBER!BO85</f>
        <v>0</v>
      </c>
      <c r="BO28" s="104">
        <f>NOVEMBER!BP85</f>
        <v>0</v>
      </c>
      <c r="BP28" s="104">
        <f>NOVEMBER!BQ85</f>
        <v>0</v>
      </c>
      <c r="BQ28" s="104">
        <f>NOVEMBER!BR85</f>
        <v>0</v>
      </c>
      <c r="BR28" s="104">
        <f>NOVEMBER!BS85</f>
        <v>0</v>
      </c>
      <c r="BS28" s="104">
        <f>NOVEMBER!BT85</f>
        <v>0</v>
      </c>
      <c r="BT28" s="104">
        <f>NOVEMBER!BU85</f>
        <v>0</v>
      </c>
      <c r="BU28" s="104">
        <f>NOVEMBER!BV85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5"/>
      <c r="BM30" s="185"/>
      <c r="BN30" s="185"/>
      <c r="BO30" s="185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5"/>
      <c r="BM31" s="185"/>
      <c r="BN31" s="185"/>
      <c r="BO31" s="185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5"/>
      <c r="BL32" s="185"/>
      <c r="BM32" s="185"/>
      <c r="BN32" s="185"/>
      <c r="BO32" s="185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6"/>
      <c r="BL35" s="185"/>
      <c r="BM35" s="185"/>
      <c r="BN35" s="185"/>
      <c r="BO35" s="185"/>
    </row>
    <row r="36" spans="2:67" ht="14.25" customHeight="1">
      <c r="B36" s="107"/>
      <c r="C36" s="105"/>
      <c r="D36" s="105"/>
      <c r="AA36" s="105"/>
      <c r="AB36" s="106"/>
      <c r="BK36" s="205"/>
      <c r="BL36" s="185"/>
      <c r="BM36" s="185"/>
      <c r="BN36" s="185"/>
      <c r="BO36" s="185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167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48">
        <v>20</v>
      </c>
      <c r="E12" s="148">
        <v>26</v>
      </c>
      <c r="F12" s="18">
        <v>4</v>
      </c>
      <c r="G12" s="19">
        <f t="shared" ref="G12:G79" si="0">(F12/D12*100)</f>
        <v>20</v>
      </c>
      <c r="H12" s="20">
        <v>0</v>
      </c>
      <c r="I12" s="21">
        <f t="shared" ref="I12:I46" si="1">(H12/F12*100)</f>
        <v>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3</v>
      </c>
      <c r="O12" s="19">
        <f t="shared" ref="O12:O85" si="3">(N12/D12*100)</f>
        <v>15</v>
      </c>
      <c r="P12" s="25">
        <v>2</v>
      </c>
      <c r="Q12" s="19">
        <f t="shared" ref="Q12:Q46" si="4">(P12/N12*100)</f>
        <v>66.666666666666657</v>
      </c>
      <c r="R12" s="25">
        <v>4</v>
      </c>
      <c r="S12" s="19">
        <f t="shared" ref="S12:S85" si="5">(R12/D12*100)</f>
        <v>20</v>
      </c>
      <c r="T12" s="25">
        <v>0</v>
      </c>
      <c r="U12" s="19">
        <f t="shared" ref="U12:U46" si="6">(T12/R12*100)</f>
        <v>0</v>
      </c>
      <c r="V12" s="25">
        <v>4</v>
      </c>
      <c r="W12" s="19">
        <f t="shared" ref="W12:W85" si="7">(V12/D12*100)</f>
        <v>20</v>
      </c>
      <c r="X12" s="17">
        <v>0</v>
      </c>
      <c r="Y12" s="19">
        <f t="shared" ref="Y12:Y46" si="8">(X12/V12*100)</f>
        <v>0</v>
      </c>
      <c r="Z12" s="26">
        <v>4</v>
      </c>
      <c r="AA12" s="19">
        <f t="shared" ref="AA12:AA85" si="9">(Z12/D12*100)</f>
        <v>20</v>
      </c>
      <c r="AB12" s="26">
        <v>0</v>
      </c>
      <c r="AC12" s="19">
        <f t="shared" ref="AC12:AC46" si="10">(AB12/Z12*100)</f>
        <v>0</v>
      </c>
      <c r="AD12" s="26">
        <v>4</v>
      </c>
      <c r="AE12" s="19">
        <f t="shared" ref="AE12:AE85" si="11">(AD12/D12*100)</f>
        <v>20</v>
      </c>
      <c r="AF12" s="26">
        <v>0</v>
      </c>
      <c r="AG12" s="19">
        <f t="shared" ref="AG12:AG46" si="12">(AF12/AD12*100)</f>
        <v>0</v>
      </c>
      <c r="AH12" s="26">
        <v>4</v>
      </c>
      <c r="AI12" s="19">
        <f t="shared" ref="AI12:AI85" si="13">(AH12/D12*100)</f>
        <v>20</v>
      </c>
      <c r="AJ12" s="26">
        <v>0</v>
      </c>
      <c r="AK12" s="19">
        <f t="shared" ref="AK12:AK46" si="14">(AJ12/AH12*100)</f>
        <v>0</v>
      </c>
      <c r="AL12" s="17"/>
      <c r="AM12" s="17">
        <v>1</v>
      </c>
      <c r="AN12" s="17">
        <v>1</v>
      </c>
      <c r="AO12" s="17">
        <v>1</v>
      </c>
      <c r="AP12" s="17"/>
      <c r="AQ12" s="17"/>
      <c r="AR12" s="17"/>
      <c r="AS12" s="17"/>
      <c r="AT12" s="27"/>
      <c r="AU12" s="27"/>
      <c r="AV12" s="17"/>
      <c r="AW12" s="17"/>
      <c r="AX12" s="27"/>
      <c r="AY12" s="27">
        <v>1</v>
      </c>
      <c r="AZ12" s="149">
        <v>17</v>
      </c>
      <c r="BA12" s="22">
        <v>7</v>
      </c>
      <c r="BB12" s="28">
        <f t="shared" ref="BB12:BB85" si="15">BA12/AZ12*100</f>
        <v>41.17647058823529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71" si="19">BA12+BC12+BG12+BE12</f>
        <v>7</v>
      </c>
      <c r="BJ12" s="29">
        <f t="shared" ref="BJ12:BJ85" si="20">BI12/AZ12*100</f>
        <v>41.17647058823529</v>
      </c>
      <c r="BK12" s="25">
        <v>10</v>
      </c>
      <c r="BL12" s="19">
        <f t="shared" ref="BL12:BL85" si="21">(BK12/AZ12*100)</f>
        <v>58.82352941176471</v>
      </c>
      <c r="BM12" s="27"/>
      <c r="BN12" s="19">
        <f t="shared" ref="BN12:BN29" si="22">(BM12/AZ12*100)</f>
        <v>0</v>
      </c>
      <c r="BO12" s="27"/>
      <c r="BP12" s="19">
        <f t="shared" ref="BP12:BP71" si="23">(BO12/AZ12*100)</f>
        <v>0</v>
      </c>
      <c r="BQ12" s="27"/>
      <c r="BR12" s="19">
        <f t="shared" ref="BR12:BR28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6</v>
      </c>
      <c r="BY12" s="4"/>
    </row>
    <row r="13" spans="1:77" ht="14.25" customHeight="1">
      <c r="A13" s="174"/>
      <c r="B13" s="174"/>
      <c r="C13" s="32" t="s">
        <v>62</v>
      </c>
      <c r="D13" s="150">
        <v>20</v>
      </c>
      <c r="E13" s="150">
        <v>19</v>
      </c>
      <c r="F13" s="18">
        <v>3</v>
      </c>
      <c r="G13" s="19">
        <f t="shared" si="0"/>
        <v>15</v>
      </c>
      <c r="H13" s="20">
        <v>3</v>
      </c>
      <c r="I13" s="21">
        <f t="shared" si="1"/>
        <v>100</v>
      </c>
      <c r="J13" s="22"/>
      <c r="K13" s="23">
        <f t="shared" si="2"/>
        <v>0</v>
      </c>
      <c r="L13" s="20"/>
      <c r="M13" s="20"/>
      <c r="N13" s="24">
        <v>7</v>
      </c>
      <c r="O13" s="19">
        <f t="shared" si="3"/>
        <v>35</v>
      </c>
      <c r="P13" s="25">
        <v>0</v>
      </c>
      <c r="Q13" s="19">
        <f t="shared" si="4"/>
        <v>0</v>
      </c>
      <c r="R13" s="25">
        <v>3</v>
      </c>
      <c r="S13" s="19">
        <f t="shared" si="5"/>
        <v>15</v>
      </c>
      <c r="T13" s="25">
        <v>0</v>
      </c>
      <c r="U13" s="19">
        <f t="shared" si="6"/>
        <v>0</v>
      </c>
      <c r="V13" s="25">
        <v>3</v>
      </c>
      <c r="W13" s="19">
        <f t="shared" si="7"/>
        <v>15</v>
      </c>
      <c r="X13" s="17">
        <v>0</v>
      </c>
      <c r="Y13" s="19">
        <f t="shared" si="8"/>
        <v>0</v>
      </c>
      <c r="Z13" s="26">
        <v>3</v>
      </c>
      <c r="AA13" s="19">
        <f t="shared" si="9"/>
        <v>15</v>
      </c>
      <c r="AB13" s="26">
        <v>0</v>
      </c>
      <c r="AC13" s="19">
        <f t="shared" si="10"/>
        <v>0</v>
      </c>
      <c r="AD13" s="26">
        <v>3</v>
      </c>
      <c r="AE13" s="19">
        <f t="shared" si="11"/>
        <v>15</v>
      </c>
      <c r="AF13" s="26">
        <v>0</v>
      </c>
      <c r="AG13" s="19">
        <f t="shared" si="12"/>
        <v>0</v>
      </c>
      <c r="AH13" s="26">
        <v>3</v>
      </c>
      <c r="AI13" s="19">
        <f t="shared" si="13"/>
        <v>15</v>
      </c>
      <c r="AJ13" s="26">
        <v>0</v>
      </c>
      <c r="AK13" s="19">
        <f t="shared" si="14"/>
        <v>0</v>
      </c>
      <c r="AL13" s="17"/>
      <c r="AM13" s="17"/>
      <c r="AN13" s="17"/>
      <c r="AO13" s="17"/>
      <c r="AP13" s="17"/>
      <c r="AQ13" s="17"/>
      <c r="AR13" s="17">
        <v>1</v>
      </c>
      <c r="AS13" s="17"/>
      <c r="AT13" s="27"/>
      <c r="AU13" s="27"/>
      <c r="AV13" s="17"/>
      <c r="AW13" s="17"/>
      <c r="AX13" s="27"/>
      <c r="AY13" s="27"/>
      <c r="AZ13" s="151">
        <v>18</v>
      </c>
      <c r="BA13" s="22">
        <v>6</v>
      </c>
      <c r="BB13" s="28">
        <f t="shared" si="15"/>
        <v>33.333333333333329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6</v>
      </c>
      <c r="BJ13" s="29">
        <f t="shared" si="20"/>
        <v>33.333333333333329</v>
      </c>
      <c r="BK13" s="25">
        <v>12</v>
      </c>
      <c r="BL13" s="19">
        <f t="shared" si="21"/>
        <v>66.666666666666657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83</v>
      </c>
      <c r="BY13" s="4"/>
    </row>
    <row r="14" spans="1:77" ht="14.25" customHeight="1">
      <c r="A14" s="174"/>
      <c r="B14" s="174"/>
      <c r="C14" s="32" t="s">
        <v>64</v>
      </c>
      <c r="D14" s="150">
        <v>18</v>
      </c>
      <c r="E14" s="150">
        <v>20</v>
      </c>
      <c r="F14" s="18">
        <v>4</v>
      </c>
      <c r="G14" s="19">
        <f t="shared" si="0"/>
        <v>22.222222222222221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5</v>
      </c>
      <c r="O14" s="19">
        <f t="shared" si="3"/>
        <v>27.777777777777779</v>
      </c>
      <c r="P14" s="25">
        <v>0</v>
      </c>
      <c r="Q14" s="19">
        <f t="shared" si="4"/>
        <v>0</v>
      </c>
      <c r="R14" s="25">
        <v>4</v>
      </c>
      <c r="S14" s="19">
        <f t="shared" si="5"/>
        <v>22.222222222222221</v>
      </c>
      <c r="T14" s="25">
        <v>0</v>
      </c>
      <c r="U14" s="19">
        <f t="shared" si="6"/>
        <v>0</v>
      </c>
      <c r="V14" s="25">
        <v>4</v>
      </c>
      <c r="W14" s="19">
        <f t="shared" si="7"/>
        <v>22.222222222222221</v>
      </c>
      <c r="X14" s="17">
        <v>0</v>
      </c>
      <c r="Y14" s="19">
        <f t="shared" si="8"/>
        <v>0</v>
      </c>
      <c r="Z14" s="26">
        <v>4</v>
      </c>
      <c r="AA14" s="19">
        <f t="shared" si="9"/>
        <v>22.222222222222221</v>
      </c>
      <c r="AB14" s="26">
        <v>0</v>
      </c>
      <c r="AC14" s="19">
        <f t="shared" si="10"/>
        <v>0</v>
      </c>
      <c r="AD14" s="26">
        <v>4</v>
      </c>
      <c r="AE14" s="19">
        <f t="shared" si="11"/>
        <v>22.222222222222221</v>
      </c>
      <c r="AF14" s="26">
        <v>0</v>
      </c>
      <c r="AG14" s="19">
        <f t="shared" si="12"/>
        <v>0</v>
      </c>
      <c r="AH14" s="26">
        <v>4</v>
      </c>
      <c r="AI14" s="19">
        <f t="shared" si="13"/>
        <v>22.222222222222221</v>
      </c>
      <c r="AJ14" s="26">
        <v>0</v>
      </c>
      <c r="AK14" s="19">
        <f t="shared" si="14"/>
        <v>0</v>
      </c>
      <c r="AL14" s="17"/>
      <c r="AM14" s="17">
        <v>1</v>
      </c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51">
        <v>13</v>
      </c>
      <c r="BA14" s="22">
        <v>5</v>
      </c>
      <c r="BB14" s="28">
        <f t="shared" si="15"/>
        <v>38.461538461538467</v>
      </c>
      <c r="BC14" s="22"/>
      <c r="BD14" s="28">
        <f t="shared" si="16"/>
        <v>0</v>
      </c>
      <c r="BE14" s="22"/>
      <c r="BF14" s="29">
        <f t="shared" si="17"/>
        <v>0</v>
      </c>
      <c r="BG14" s="22">
        <v>1</v>
      </c>
      <c r="BH14" s="29">
        <f t="shared" si="18"/>
        <v>7.6923076923076925</v>
      </c>
      <c r="BI14" s="30">
        <f t="shared" si="19"/>
        <v>6</v>
      </c>
      <c r="BJ14" s="29">
        <f t="shared" si="20"/>
        <v>46.153846153846153</v>
      </c>
      <c r="BK14" s="25">
        <v>7</v>
      </c>
      <c r="BL14" s="19">
        <f t="shared" si="21"/>
        <v>53.846153846153847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83</v>
      </c>
      <c r="BY14" s="4"/>
    </row>
    <row r="15" spans="1:77" ht="14.25" customHeight="1">
      <c r="A15" s="175"/>
      <c r="B15" s="175"/>
      <c r="C15" s="32" t="s">
        <v>66</v>
      </c>
      <c r="D15" s="150">
        <v>38</v>
      </c>
      <c r="E15" s="150">
        <v>48</v>
      </c>
      <c r="F15" s="18">
        <v>3</v>
      </c>
      <c r="G15" s="19">
        <f t="shared" si="0"/>
        <v>7.8947368421052628</v>
      </c>
      <c r="H15" s="20">
        <v>1</v>
      </c>
      <c r="I15" s="21">
        <f t="shared" si="1"/>
        <v>33.333333333333329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7</v>
      </c>
      <c r="O15" s="19">
        <f t="shared" si="3"/>
        <v>18.421052631578945</v>
      </c>
      <c r="P15" s="25">
        <v>0</v>
      </c>
      <c r="Q15" s="19">
        <f t="shared" si="4"/>
        <v>0</v>
      </c>
      <c r="R15" s="25">
        <v>7</v>
      </c>
      <c r="S15" s="19">
        <f t="shared" si="5"/>
        <v>18.421052631578945</v>
      </c>
      <c r="T15" s="25">
        <v>0</v>
      </c>
      <c r="U15" s="19">
        <f t="shared" si="6"/>
        <v>0</v>
      </c>
      <c r="V15" s="25">
        <v>7</v>
      </c>
      <c r="W15" s="19">
        <f t="shared" si="7"/>
        <v>18.421052631578945</v>
      </c>
      <c r="X15" s="17">
        <v>0</v>
      </c>
      <c r="Y15" s="19">
        <f t="shared" si="8"/>
        <v>0</v>
      </c>
      <c r="Z15" s="26">
        <v>7</v>
      </c>
      <c r="AA15" s="19">
        <f t="shared" si="9"/>
        <v>18.421052631578945</v>
      </c>
      <c r="AB15" s="26">
        <v>0</v>
      </c>
      <c r="AC15" s="19">
        <f t="shared" si="10"/>
        <v>0</v>
      </c>
      <c r="AD15" s="26">
        <v>7</v>
      </c>
      <c r="AE15" s="19">
        <f t="shared" si="11"/>
        <v>18.421052631578945</v>
      </c>
      <c r="AF15" s="26">
        <v>0</v>
      </c>
      <c r="AG15" s="19">
        <f t="shared" si="12"/>
        <v>0</v>
      </c>
      <c r="AH15" s="26">
        <v>7</v>
      </c>
      <c r="AI15" s="19">
        <f t="shared" si="13"/>
        <v>18.421052631578945</v>
      </c>
      <c r="AJ15" s="26">
        <v>0</v>
      </c>
      <c r="AK15" s="19">
        <f t="shared" si="14"/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27">
        <v>0</v>
      </c>
      <c r="AU15" s="27">
        <v>0</v>
      </c>
      <c r="AV15" s="17">
        <v>0</v>
      </c>
      <c r="AW15" s="17">
        <v>0</v>
      </c>
      <c r="AX15" s="27">
        <v>0</v>
      </c>
      <c r="AY15" s="27">
        <v>0</v>
      </c>
      <c r="AZ15" s="151">
        <v>35</v>
      </c>
      <c r="BA15" s="22">
        <v>12</v>
      </c>
      <c r="BB15" s="28">
        <f t="shared" si="15"/>
        <v>34.285714285714285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12</v>
      </c>
      <c r="BJ15" s="29">
        <f t="shared" si="20"/>
        <v>34.285714285714285</v>
      </c>
      <c r="BK15" s="25">
        <v>23</v>
      </c>
      <c r="BL15" s="19">
        <f t="shared" si="21"/>
        <v>65.714285714285708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96</v>
      </c>
      <c r="E16" s="36">
        <f t="shared" si="27"/>
        <v>113</v>
      </c>
      <c r="F16" s="36">
        <f t="shared" si="27"/>
        <v>14</v>
      </c>
      <c r="G16" s="19">
        <f t="shared" si="0"/>
        <v>14.583333333333334</v>
      </c>
      <c r="H16" s="36">
        <f>SUM(H12:H15)</f>
        <v>4</v>
      </c>
      <c r="I16" s="21">
        <f t="shared" si="1"/>
        <v>28.571428571428569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22</v>
      </c>
      <c r="O16" s="19">
        <f t="shared" si="3"/>
        <v>22.916666666666664</v>
      </c>
      <c r="P16" s="36">
        <f>SUM(P12:P15)</f>
        <v>2</v>
      </c>
      <c r="Q16" s="19">
        <f t="shared" si="4"/>
        <v>9.0909090909090917</v>
      </c>
      <c r="R16" s="36">
        <f>SUM(R12:R15)</f>
        <v>18</v>
      </c>
      <c r="S16" s="19">
        <f t="shared" si="5"/>
        <v>18.75</v>
      </c>
      <c r="T16" s="36">
        <f>SUM(T12:T15)</f>
        <v>0</v>
      </c>
      <c r="U16" s="19">
        <f t="shared" si="6"/>
        <v>0</v>
      </c>
      <c r="V16" s="36">
        <f>SUM(V12:V15)</f>
        <v>18</v>
      </c>
      <c r="W16" s="19">
        <f t="shared" si="7"/>
        <v>18.75</v>
      </c>
      <c r="X16" s="36">
        <f>SUM(X12:X15)</f>
        <v>0</v>
      </c>
      <c r="Y16" s="19">
        <f t="shared" si="8"/>
        <v>0</v>
      </c>
      <c r="Z16" s="36">
        <f>SUM(Z12:Z15)</f>
        <v>18</v>
      </c>
      <c r="AA16" s="19">
        <f t="shared" si="9"/>
        <v>18.75</v>
      </c>
      <c r="AB16" s="36">
        <f>SUM(AB12:AB15)</f>
        <v>0</v>
      </c>
      <c r="AC16" s="19">
        <f t="shared" si="10"/>
        <v>0</v>
      </c>
      <c r="AD16" s="36">
        <f>SUM(AD12:AD15)</f>
        <v>18</v>
      </c>
      <c r="AE16" s="19">
        <f t="shared" si="11"/>
        <v>18.75</v>
      </c>
      <c r="AF16" s="36">
        <f>SUM(AF12:AF15)</f>
        <v>0</v>
      </c>
      <c r="AG16" s="19">
        <f t="shared" si="12"/>
        <v>0</v>
      </c>
      <c r="AH16" s="36">
        <f>SUM(AH12:AH15)</f>
        <v>18</v>
      </c>
      <c r="AI16" s="19">
        <f t="shared" si="13"/>
        <v>18.75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2</v>
      </c>
      <c r="AN16" s="36">
        <f t="shared" si="29"/>
        <v>1</v>
      </c>
      <c r="AO16" s="36">
        <f t="shared" si="29"/>
        <v>1</v>
      </c>
      <c r="AP16" s="36">
        <f t="shared" si="29"/>
        <v>0</v>
      </c>
      <c r="AQ16" s="36">
        <f t="shared" si="29"/>
        <v>0</v>
      </c>
      <c r="AR16" s="36">
        <f t="shared" si="29"/>
        <v>1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1</v>
      </c>
      <c r="AZ16" s="36">
        <f t="shared" si="29"/>
        <v>83</v>
      </c>
      <c r="BA16" s="36">
        <f t="shared" si="29"/>
        <v>30</v>
      </c>
      <c r="BB16" s="28">
        <f t="shared" si="15"/>
        <v>36.144578313253014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1</v>
      </c>
      <c r="BH16" s="29">
        <f t="shared" si="18"/>
        <v>1.2048192771084338</v>
      </c>
      <c r="BI16" s="30">
        <f t="shared" si="19"/>
        <v>31</v>
      </c>
      <c r="BJ16" s="29">
        <f t="shared" si="20"/>
        <v>37.349397590361441</v>
      </c>
      <c r="BK16" s="36">
        <f>SUM(BK12:BK15)</f>
        <v>52</v>
      </c>
      <c r="BL16" s="19">
        <f t="shared" si="21"/>
        <v>62.650602409638559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98">
        <v>2</v>
      </c>
      <c r="B17" s="198" t="s">
        <v>67</v>
      </c>
      <c r="C17" s="32" t="s">
        <v>68</v>
      </c>
      <c r="D17" s="18">
        <v>11</v>
      </c>
      <c r="E17" s="27">
        <v>10</v>
      </c>
      <c r="F17" s="18">
        <v>9</v>
      </c>
      <c r="G17" s="19">
        <f t="shared" si="0"/>
        <v>81.818181818181827</v>
      </c>
      <c r="H17" s="38">
        <v>0</v>
      </c>
      <c r="I17" s="21">
        <f t="shared" si="1"/>
        <v>0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8">
        <v>11</v>
      </c>
      <c r="O17" s="19">
        <f t="shared" si="3"/>
        <v>100</v>
      </c>
      <c r="P17" s="40">
        <v>0</v>
      </c>
      <c r="Q17" s="19">
        <f t="shared" si="4"/>
        <v>0</v>
      </c>
      <c r="R17" s="40">
        <v>9</v>
      </c>
      <c r="S17" s="19">
        <f t="shared" si="5"/>
        <v>81.818181818181827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9</v>
      </c>
      <c r="AA17" s="19">
        <f t="shared" si="9"/>
        <v>81.818181818181827</v>
      </c>
      <c r="AB17" s="26">
        <v>0</v>
      </c>
      <c r="AC17" s="19">
        <f t="shared" si="10"/>
        <v>0</v>
      </c>
      <c r="AD17" s="41">
        <v>9</v>
      </c>
      <c r="AE17" s="19">
        <f t="shared" si="11"/>
        <v>81.818181818181827</v>
      </c>
      <c r="AF17" s="26">
        <v>0</v>
      </c>
      <c r="AG17" s="19">
        <f t="shared" si="12"/>
        <v>0</v>
      </c>
      <c r="AH17" s="41">
        <v>9</v>
      </c>
      <c r="AI17" s="19">
        <f t="shared" si="13"/>
        <v>81.818181818181827</v>
      </c>
      <c r="AJ17" s="42">
        <v>0</v>
      </c>
      <c r="AK17" s="19">
        <f t="shared" si="14"/>
        <v>0</v>
      </c>
      <c r="AL17" s="43">
        <v>1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2</v>
      </c>
      <c r="AZ17" s="47">
        <v>10</v>
      </c>
      <c r="BA17" s="47">
        <v>4</v>
      </c>
      <c r="BB17" s="28">
        <f t="shared" si="15"/>
        <v>40</v>
      </c>
      <c r="BC17" s="22">
        <v>0</v>
      </c>
      <c r="BD17" s="28">
        <f t="shared" si="16"/>
        <v>0</v>
      </c>
      <c r="BE17" s="22">
        <v>0</v>
      </c>
      <c r="BF17" s="29">
        <f t="shared" si="17"/>
        <v>0</v>
      </c>
      <c r="BG17" s="47">
        <v>0</v>
      </c>
      <c r="BH17" s="29">
        <f t="shared" si="18"/>
        <v>0</v>
      </c>
      <c r="BI17" s="30">
        <f t="shared" si="19"/>
        <v>4</v>
      </c>
      <c r="BJ17" s="29">
        <f t="shared" si="20"/>
        <v>40</v>
      </c>
      <c r="BK17" s="40">
        <v>6</v>
      </c>
      <c r="BL17" s="19">
        <f t="shared" si="21"/>
        <v>60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10</v>
      </c>
      <c r="BY17" s="4"/>
    </row>
    <row r="18" spans="1:77" ht="14.25" customHeight="1">
      <c r="A18" s="174"/>
      <c r="B18" s="174"/>
      <c r="C18" s="32" t="s">
        <v>69</v>
      </c>
      <c r="D18" s="18">
        <v>14</v>
      </c>
      <c r="E18" s="27">
        <v>8</v>
      </c>
      <c r="F18" s="18">
        <v>7</v>
      </c>
      <c r="G18" s="19">
        <f t="shared" si="0"/>
        <v>50</v>
      </c>
      <c r="H18" s="38">
        <v>2</v>
      </c>
      <c r="I18" s="21">
        <f t="shared" si="1"/>
        <v>28.571428571428569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14</v>
      </c>
      <c r="O18" s="19">
        <f t="shared" si="3"/>
        <v>100</v>
      </c>
      <c r="P18" s="40">
        <v>0</v>
      </c>
      <c r="Q18" s="19">
        <f t="shared" si="4"/>
        <v>0</v>
      </c>
      <c r="R18" s="40">
        <v>7</v>
      </c>
      <c r="S18" s="19">
        <f t="shared" si="5"/>
        <v>50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7</v>
      </c>
      <c r="AA18" s="19">
        <f t="shared" si="9"/>
        <v>50</v>
      </c>
      <c r="AB18" s="48">
        <v>0</v>
      </c>
      <c r="AC18" s="19">
        <f t="shared" si="10"/>
        <v>0</v>
      </c>
      <c r="AD18" s="41">
        <v>7</v>
      </c>
      <c r="AE18" s="19">
        <f t="shared" si="11"/>
        <v>50</v>
      </c>
      <c r="AF18" s="48">
        <v>0</v>
      </c>
      <c r="AG18" s="19">
        <f t="shared" si="12"/>
        <v>0</v>
      </c>
      <c r="AH18" s="41">
        <v>7</v>
      </c>
      <c r="AI18" s="19">
        <f t="shared" si="13"/>
        <v>50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2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0</v>
      </c>
      <c r="AY18" s="44">
        <v>2</v>
      </c>
      <c r="AZ18" s="47">
        <v>12</v>
      </c>
      <c r="BA18" s="47">
        <v>2</v>
      </c>
      <c r="BB18" s="28">
        <f t="shared" si="15"/>
        <v>16.666666666666664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2</v>
      </c>
      <c r="BH18" s="29">
        <f t="shared" si="18"/>
        <v>16.666666666666664</v>
      </c>
      <c r="BI18" s="30">
        <f t="shared" si="19"/>
        <v>4</v>
      </c>
      <c r="BJ18" s="29">
        <f t="shared" si="20"/>
        <v>33.333333333333329</v>
      </c>
      <c r="BK18" s="40">
        <v>8</v>
      </c>
      <c r="BL18" s="19">
        <f t="shared" si="21"/>
        <v>66.666666666666657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31</v>
      </c>
      <c r="BY18" s="4"/>
    </row>
    <row r="19" spans="1:77" ht="14.25" customHeight="1">
      <c r="A19" s="174"/>
      <c r="B19" s="174"/>
      <c r="C19" s="32" t="s">
        <v>70</v>
      </c>
      <c r="D19" s="18">
        <v>6</v>
      </c>
      <c r="E19" s="27">
        <v>3</v>
      </c>
      <c r="F19" s="18">
        <v>6</v>
      </c>
      <c r="G19" s="19">
        <f t="shared" si="0"/>
        <v>100</v>
      </c>
      <c r="H19" s="38">
        <v>0</v>
      </c>
      <c r="I19" s="21">
        <f t="shared" si="1"/>
        <v>0</v>
      </c>
      <c r="J19" s="22">
        <v>0</v>
      </c>
      <c r="K19" s="23">
        <f t="shared" si="2"/>
        <v>0</v>
      </c>
      <c r="L19" s="39">
        <v>0</v>
      </c>
      <c r="M19" s="39">
        <v>0</v>
      </c>
      <c r="N19" s="18">
        <v>6</v>
      </c>
      <c r="O19" s="19">
        <f t="shared" si="3"/>
        <v>100</v>
      </c>
      <c r="P19" s="40">
        <v>0</v>
      </c>
      <c r="Q19" s="19">
        <f t="shared" si="4"/>
        <v>0</v>
      </c>
      <c r="R19" s="40">
        <v>6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6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6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6</v>
      </c>
      <c r="AI19" s="19">
        <f t="shared" si="13"/>
        <v>100</v>
      </c>
      <c r="AJ19" s="42">
        <v>0</v>
      </c>
      <c r="AK19" s="19">
        <f t="shared" si="14"/>
        <v>0</v>
      </c>
      <c r="AL19" s="43">
        <v>0</v>
      </c>
      <c r="AM19" s="43">
        <v>0</v>
      </c>
      <c r="AN19" s="43">
        <v>1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0</v>
      </c>
      <c r="AY19" s="44">
        <v>0</v>
      </c>
      <c r="AZ19" s="47">
        <v>3</v>
      </c>
      <c r="BA19" s="47">
        <v>0</v>
      </c>
      <c r="BB19" s="28">
        <f t="shared" si="15"/>
        <v>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0</v>
      </c>
      <c r="BH19" s="29">
        <f t="shared" si="18"/>
        <v>0</v>
      </c>
      <c r="BI19" s="30">
        <f t="shared" si="19"/>
        <v>0</v>
      </c>
      <c r="BJ19" s="29">
        <f t="shared" si="20"/>
        <v>0</v>
      </c>
      <c r="BK19" s="40">
        <v>3</v>
      </c>
      <c r="BL19" s="19">
        <f t="shared" si="21"/>
        <v>100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31</v>
      </c>
      <c r="BY19" s="4"/>
    </row>
    <row r="20" spans="1:77" ht="14.25" customHeight="1">
      <c r="A20" s="175"/>
      <c r="B20" s="175"/>
      <c r="C20" s="32" t="s">
        <v>71</v>
      </c>
      <c r="D20" s="18">
        <v>9</v>
      </c>
      <c r="E20" s="27">
        <v>4</v>
      </c>
      <c r="F20" s="18">
        <v>8</v>
      </c>
      <c r="G20" s="19">
        <f t="shared" si="0"/>
        <v>88.888888888888886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9</v>
      </c>
      <c r="O20" s="19">
        <f t="shared" si="3"/>
        <v>100</v>
      </c>
      <c r="P20" s="40">
        <v>1</v>
      </c>
      <c r="Q20" s="19">
        <f t="shared" si="4"/>
        <v>11.111111111111111</v>
      </c>
      <c r="R20" s="40">
        <v>8</v>
      </c>
      <c r="S20" s="19">
        <f t="shared" si="5"/>
        <v>88.888888888888886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8</v>
      </c>
      <c r="AA20" s="19">
        <f t="shared" si="9"/>
        <v>88.888888888888886</v>
      </c>
      <c r="AB20" s="26">
        <v>0</v>
      </c>
      <c r="AC20" s="19">
        <f t="shared" si="10"/>
        <v>0</v>
      </c>
      <c r="AD20" s="41">
        <v>8</v>
      </c>
      <c r="AE20" s="19">
        <f t="shared" si="11"/>
        <v>88.888888888888886</v>
      </c>
      <c r="AF20" s="26">
        <v>0</v>
      </c>
      <c r="AG20" s="19">
        <f t="shared" si="12"/>
        <v>0</v>
      </c>
      <c r="AH20" s="41">
        <v>8</v>
      </c>
      <c r="AI20" s="19">
        <f t="shared" si="13"/>
        <v>88.888888888888886</v>
      </c>
      <c r="AJ20" s="42">
        <v>0</v>
      </c>
      <c r="AK20" s="19">
        <f t="shared" si="14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2</v>
      </c>
      <c r="AZ20" s="47">
        <v>6</v>
      </c>
      <c r="BA20" s="47">
        <v>2</v>
      </c>
      <c r="BB20" s="28">
        <f t="shared" si="15"/>
        <v>33.333333333333329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0</v>
      </c>
      <c r="BH20" s="29">
        <f t="shared" si="18"/>
        <v>0</v>
      </c>
      <c r="BI20" s="30">
        <f t="shared" si="19"/>
        <v>2</v>
      </c>
      <c r="BJ20" s="29">
        <f t="shared" si="20"/>
        <v>33.333333333333329</v>
      </c>
      <c r="BK20" s="40">
        <v>4</v>
      </c>
      <c r="BL20" s="19">
        <f t="shared" si="21"/>
        <v>66.666666666666657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40</v>
      </c>
      <c r="E21" s="36">
        <f t="shared" si="30"/>
        <v>25</v>
      </c>
      <c r="F21" s="36">
        <f t="shared" si="30"/>
        <v>30</v>
      </c>
      <c r="G21" s="19">
        <f t="shared" si="0"/>
        <v>75</v>
      </c>
      <c r="H21" s="36">
        <f>SUM(H17:H20)</f>
        <v>2</v>
      </c>
      <c r="I21" s="21">
        <f t="shared" si="1"/>
        <v>6.666666666666667</v>
      </c>
      <c r="J21" s="36">
        <f>SUM(J17:J20)</f>
        <v>0</v>
      </c>
      <c r="K21" s="23">
        <f t="shared" si="2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40</v>
      </c>
      <c r="O21" s="19">
        <f t="shared" si="3"/>
        <v>100</v>
      </c>
      <c r="P21" s="36">
        <f>SUM(P17:P20)</f>
        <v>1</v>
      </c>
      <c r="Q21" s="19">
        <f t="shared" si="4"/>
        <v>2.5</v>
      </c>
      <c r="R21" s="36">
        <f>SUM(R17:R20)</f>
        <v>30</v>
      </c>
      <c r="S21" s="19">
        <f t="shared" si="5"/>
        <v>75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30</v>
      </c>
      <c r="AA21" s="19">
        <f t="shared" si="9"/>
        <v>75</v>
      </c>
      <c r="AB21" s="36">
        <f>SUM(AB17:AB20)</f>
        <v>0</v>
      </c>
      <c r="AC21" s="19">
        <f t="shared" si="10"/>
        <v>0</v>
      </c>
      <c r="AD21" s="36">
        <f>SUM(AD17:AD20)</f>
        <v>30</v>
      </c>
      <c r="AE21" s="19">
        <f t="shared" si="11"/>
        <v>75</v>
      </c>
      <c r="AF21" s="36">
        <f>SUM(AF17:AF20)</f>
        <v>0</v>
      </c>
      <c r="AG21" s="19">
        <f t="shared" si="12"/>
        <v>0</v>
      </c>
      <c r="AH21" s="36">
        <f>SUM(AH17:AH20)</f>
        <v>30</v>
      </c>
      <c r="AI21" s="19">
        <f t="shared" si="13"/>
        <v>75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1</v>
      </c>
      <c r="AM21" s="36">
        <f t="shared" si="32"/>
        <v>0</v>
      </c>
      <c r="AN21" s="36">
        <f t="shared" si="32"/>
        <v>1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2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6</v>
      </c>
      <c r="AZ21" s="36">
        <f t="shared" si="32"/>
        <v>31</v>
      </c>
      <c r="BA21" s="36">
        <f t="shared" si="32"/>
        <v>8</v>
      </c>
      <c r="BB21" s="28">
        <f t="shared" si="15"/>
        <v>25.806451612903224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2</v>
      </c>
      <c r="BH21" s="29">
        <f t="shared" si="18"/>
        <v>6.4516129032258061</v>
      </c>
      <c r="BI21" s="30">
        <f t="shared" si="19"/>
        <v>10</v>
      </c>
      <c r="BJ21" s="29">
        <f t="shared" si="20"/>
        <v>32.258064516129032</v>
      </c>
      <c r="BK21" s="36">
        <f>SUM(BK17:BK20)</f>
        <v>21</v>
      </c>
      <c r="BL21" s="19">
        <f t="shared" si="21"/>
        <v>67.741935483870961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98">
        <v>3</v>
      </c>
      <c r="B22" s="198" t="s">
        <v>72</v>
      </c>
      <c r="C22" s="32" t="s">
        <v>73</v>
      </c>
      <c r="D22" s="49">
        <v>20</v>
      </c>
      <c r="E22" s="27">
        <v>23</v>
      </c>
      <c r="F22" s="24">
        <v>8</v>
      </c>
      <c r="G22" s="19">
        <f t="shared" si="0"/>
        <v>40</v>
      </c>
      <c r="H22" s="20">
        <v>1</v>
      </c>
      <c r="I22" s="21">
        <f t="shared" si="1"/>
        <v>12.5</v>
      </c>
      <c r="J22" s="22">
        <v>0</v>
      </c>
      <c r="K22" s="23">
        <f t="shared" si="2"/>
        <v>0</v>
      </c>
      <c r="L22" s="22">
        <v>0</v>
      </c>
      <c r="M22" s="22">
        <v>0</v>
      </c>
      <c r="N22" s="24">
        <v>20</v>
      </c>
      <c r="O22" s="19">
        <f t="shared" si="3"/>
        <v>100</v>
      </c>
      <c r="P22" s="22">
        <v>0</v>
      </c>
      <c r="Q22" s="19">
        <f t="shared" si="4"/>
        <v>0</v>
      </c>
      <c r="R22" s="25">
        <v>9</v>
      </c>
      <c r="S22" s="19">
        <f t="shared" si="5"/>
        <v>45</v>
      </c>
      <c r="T22" s="22">
        <v>0</v>
      </c>
      <c r="U22" s="19">
        <f t="shared" si="6"/>
        <v>0</v>
      </c>
      <c r="V22" s="25">
        <v>8</v>
      </c>
      <c r="W22" s="19">
        <f t="shared" si="7"/>
        <v>40</v>
      </c>
      <c r="X22" s="22">
        <v>0</v>
      </c>
      <c r="Y22" s="19">
        <f t="shared" si="8"/>
        <v>0</v>
      </c>
      <c r="Z22" s="26">
        <v>8</v>
      </c>
      <c r="AA22" s="19">
        <f t="shared" si="9"/>
        <v>40</v>
      </c>
      <c r="AB22" s="22">
        <v>0</v>
      </c>
      <c r="AC22" s="19">
        <f t="shared" si="10"/>
        <v>0</v>
      </c>
      <c r="AD22" s="26">
        <v>8</v>
      </c>
      <c r="AE22" s="19">
        <f t="shared" si="11"/>
        <v>40</v>
      </c>
      <c r="AF22" s="22">
        <v>2</v>
      </c>
      <c r="AG22" s="19">
        <f t="shared" si="12"/>
        <v>25</v>
      </c>
      <c r="AH22" s="26">
        <v>8</v>
      </c>
      <c r="AI22" s="19">
        <f t="shared" si="13"/>
        <v>40</v>
      </c>
      <c r="AJ22" s="22">
        <v>0</v>
      </c>
      <c r="AK22" s="19">
        <f t="shared" si="14"/>
        <v>0</v>
      </c>
      <c r="AL22" s="22">
        <v>0</v>
      </c>
      <c r="AM22" s="22">
        <v>0</v>
      </c>
      <c r="AN22" s="22">
        <v>1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23</v>
      </c>
      <c r="BA22" s="22">
        <v>20</v>
      </c>
      <c r="BB22" s="28">
        <f t="shared" si="15"/>
        <v>86.956521739130437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1</v>
      </c>
      <c r="BH22" s="29">
        <f t="shared" si="18"/>
        <v>4.3478260869565215</v>
      </c>
      <c r="BI22" s="30">
        <f t="shared" si="19"/>
        <v>21</v>
      </c>
      <c r="BJ22" s="29">
        <f t="shared" si="20"/>
        <v>91.304347826086953</v>
      </c>
      <c r="BK22" s="22">
        <v>2</v>
      </c>
      <c r="BL22" s="19">
        <f t="shared" si="21"/>
        <v>8.695652173913043</v>
      </c>
      <c r="BM22" s="22">
        <v>0</v>
      </c>
      <c r="BN22" s="19">
        <f t="shared" si="22"/>
        <v>0</v>
      </c>
      <c r="BO22" s="22">
        <v>0</v>
      </c>
      <c r="BP22" s="19">
        <f t="shared" si="23"/>
        <v>0</v>
      </c>
      <c r="BQ22" s="22">
        <v>0</v>
      </c>
      <c r="BR22" s="19">
        <f t="shared" si="24"/>
        <v>0</v>
      </c>
      <c r="BS22" s="22">
        <v>0</v>
      </c>
      <c r="BT22" s="19">
        <f t="shared" si="25"/>
        <v>0</v>
      </c>
      <c r="BU22" s="22">
        <v>0</v>
      </c>
      <c r="BV22" s="19">
        <f t="shared" si="26"/>
        <v>0</v>
      </c>
      <c r="BW22" s="4" t="s">
        <v>61</v>
      </c>
      <c r="BX22" s="31">
        <f>SUM(AL25:AY25)+AB25+AF25+AJ25</f>
        <v>8</v>
      </c>
      <c r="BY22" s="4"/>
    </row>
    <row r="23" spans="1:77" ht="14.25" customHeight="1">
      <c r="A23" s="174"/>
      <c r="B23" s="174"/>
      <c r="C23" s="32" t="s">
        <v>74</v>
      </c>
      <c r="D23" s="49">
        <v>14</v>
      </c>
      <c r="E23" s="27">
        <v>8</v>
      </c>
      <c r="F23" s="24">
        <v>12</v>
      </c>
      <c r="G23" s="19">
        <f t="shared" si="0"/>
        <v>85.714285714285708</v>
      </c>
      <c r="H23" s="20">
        <v>1</v>
      </c>
      <c r="I23" s="21">
        <f t="shared" si="1"/>
        <v>8.3333333333333321</v>
      </c>
      <c r="J23" s="22">
        <v>0</v>
      </c>
      <c r="K23" s="23">
        <f t="shared" si="2"/>
        <v>0</v>
      </c>
      <c r="L23" s="22">
        <v>2</v>
      </c>
      <c r="M23" s="22">
        <v>0</v>
      </c>
      <c r="N23" s="24">
        <v>14</v>
      </c>
      <c r="O23" s="19">
        <f t="shared" si="3"/>
        <v>100</v>
      </c>
      <c r="P23" s="22">
        <v>2</v>
      </c>
      <c r="Q23" s="19">
        <f t="shared" si="4"/>
        <v>14.285714285714285</v>
      </c>
      <c r="R23" s="25">
        <v>12</v>
      </c>
      <c r="S23" s="19">
        <f t="shared" si="5"/>
        <v>85.714285714285708</v>
      </c>
      <c r="T23" s="22">
        <v>1</v>
      </c>
      <c r="U23" s="19">
        <f t="shared" si="6"/>
        <v>8.3333333333333321</v>
      </c>
      <c r="V23" s="25">
        <v>12</v>
      </c>
      <c r="W23" s="19">
        <f t="shared" si="7"/>
        <v>85.714285714285708</v>
      </c>
      <c r="X23" s="22">
        <v>0</v>
      </c>
      <c r="Y23" s="19">
        <f t="shared" si="8"/>
        <v>0</v>
      </c>
      <c r="Z23" s="26">
        <v>12</v>
      </c>
      <c r="AA23" s="19">
        <f t="shared" si="9"/>
        <v>85.714285714285708</v>
      </c>
      <c r="AB23" s="22">
        <v>0</v>
      </c>
      <c r="AC23" s="19">
        <f t="shared" si="10"/>
        <v>0</v>
      </c>
      <c r="AD23" s="26">
        <v>12</v>
      </c>
      <c r="AE23" s="19">
        <f t="shared" si="11"/>
        <v>85.714285714285708</v>
      </c>
      <c r="AF23" s="22">
        <v>1</v>
      </c>
      <c r="AG23" s="19">
        <f t="shared" si="12"/>
        <v>8.3333333333333321</v>
      </c>
      <c r="AH23" s="26">
        <v>12</v>
      </c>
      <c r="AI23" s="19">
        <f t="shared" si="13"/>
        <v>85.714285714285708</v>
      </c>
      <c r="AJ23" s="22">
        <v>0</v>
      </c>
      <c r="AK23" s="19">
        <f t="shared" si="14"/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1</v>
      </c>
      <c r="AY23" s="22">
        <v>2</v>
      </c>
      <c r="AZ23" s="22">
        <v>7</v>
      </c>
      <c r="BA23" s="22">
        <v>2</v>
      </c>
      <c r="BB23" s="28">
        <f t="shared" si="15"/>
        <v>28.571428571428569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1</v>
      </c>
      <c r="BH23" s="29">
        <f t="shared" si="18"/>
        <v>14.285714285714285</v>
      </c>
      <c r="BI23" s="30">
        <f t="shared" si="19"/>
        <v>3</v>
      </c>
      <c r="BJ23" s="29">
        <f t="shared" si="20"/>
        <v>42.857142857142854</v>
      </c>
      <c r="BK23" s="22">
        <v>4</v>
      </c>
      <c r="BL23" s="19">
        <f t="shared" si="21"/>
        <v>57.142857142857139</v>
      </c>
      <c r="BM23" s="22">
        <v>0</v>
      </c>
      <c r="BN23" s="19">
        <f t="shared" si="22"/>
        <v>0</v>
      </c>
      <c r="BO23" s="22">
        <v>0</v>
      </c>
      <c r="BP23" s="19">
        <f t="shared" si="23"/>
        <v>0</v>
      </c>
      <c r="BQ23" s="22">
        <v>0</v>
      </c>
      <c r="BR23" s="19">
        <f t="shared" si="24"/>
        <v>0</v>
      </c>
      <c r="BS23" s="22">
        <v>0</v>
      </c>
      <c r="BT23" s="19">
        <f t="shared" si="25"/>
        <v>0</v>
      </c>
      <c r="BU23" s="22">
        <v>0</v>
      </c>
      <c r="BV23" s="19">
        <f t="shared" si="26"/>
        <v>0</v>
      </c>
      <c r="BW23" s="4" t="s">
        <v>63</v>
      </c>
      <c r="BX23" s="31">
        <f>BI25+BK25+BM25+BO25+BQ25+BS25</f>
        <v>36</v>
      </c>
      <c r="BY23" s="4"/>
    </row>
    <row r="24" spans="1:77" ht="14.25" customHeight="1">
      <c r="A24" s="175"/>
      <c r="B24" s="175"/>
      <c r="C24" s="32" t="s">
        <v>75</v>
      </c>
      <c r="D24" s="49">
        <v>8</v>
      </c>
      <c r="E24" s="27">
        <v>6</v>
      </c>
      <c r="F24" s="24">
        <v>5</v>
      </c>
      <c r="G24" s="19">
        <f t="shared" si="0"/>
        <v>62.5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2">
        <v>0</v>
      </c>
      <c r="M24" s="22">
        <v>0</v>
      </c>
      <c r="N24" s="24">
        <v>8</v>
      </c>
      <c r="O24" s="19">
        <f t="shared" si="3"/>
        <v>100</v>
      </c>
      <c r="P24" s="22">
        <v>2</v>
      </c>
      <c r="Q24" s="19">
        <f t="shared" si="4"/>
        <v>25</v>
      </c>
      <c r="R24" s="25">
        <v>5</v>
      </c>
      <c r="S24" s="19">
        <f t="shared" si="5"/>
        <v>62.5</v>
      </c>
      <c r="T24" s="22">
        <v>0</v>
      </c>
      <c r="U24" s="19">
        <f t="shared" si="6"/>
        <v>0</v>
      </c>
      <c r="V24" s="25">
        <v>5</v>
      </c>
      <c r="W24" s="19">
        <f t="shared" si="7"/>
        <v>62.5</v>
      </c>
      <c r="X24" s="22">
        <v>0</v>
      </c>
      <c r="Y24" s="19">
        <f t="shared" si="8"/>
        <v>0</v>
      </c>
      <c r="Z24" s="26">
        <v>5</v>
      </c>
      <c r="AA24" s="19">
        <f t="shared" si="9"/>
        <v>62.5</v>
      </c>
      <c r="AB24" s="22">
        <v>0</v>
      </c>
      <c r="AC24" s="19">
        <f t="shared" si="10"/>
        <v>0</v>
      </c>
      <c r="AD24" s="26">
        <v>5</v>
      </c>
      <c r="AE24" s="19">
        <f t="shared" si="11"/>
        <v>62.5</v>
      </c>
      <c r="AF24" s="22">
        <v>0</v>
      </c>
      <c r="AG24" s="19">
        <f t="shared" si="12"/>
        <v>0</v>
      </c>
      <c r="AH24" s="26">
        <v>5</v>
      </c>
      <c r="AI24" s="19">
        <f t="shared" si="13"/>
        <v>62.5</v>
      </c>
      <c r="AJ24" s="22">
        <v>0</v>
      </c>
      <c r="AK24" s="19">
        <f t="shared" si="14"/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1</v>
      </c>
      <c r="AY24" s="22">
        <v>0</v>
      </c>
      <c r="AZ24" s="22">
        <v>6</v>
      </c>
      <c r="BA24" s="22">
        <v>1</v>
      </c>
      <c r="BB24" s="28">
        <f t="shared" si="15"/>
        <v>16.666666666666664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0</v>
      </c>
      <c r="BH24" s="29">
        <f t="shared" si="18"/>
        <v>0</v>
      </c>
      <c r="BI24" s="30">
        <f t="shared" si="19"/>
        <v>1</v>
      </c>
      <c r="BJ24" s="29">
        <f t="shared" si="20"/>
        <v>16.666666666666664</v>
      </c>
      <c r="BK24" s="22">
        <v>5</v>
      </c>
      <c r="BL24" s="19">
        <f t="shared" si="21"/>
        <v>83.333333333333343</v>
      </c>
      <c r="BM24" s="22">
        <v>0</v>
      </c>
      <c r="BN24" s="19">
        <f t="shared" si="22"/>
        <v>0</v>
      </c>
      <c r="BO24" s="22">
        <v>0</v>
      </c>
      <c r="BP24" s="19">
        <f t="shared" si="23"/>
        <v>0</v>
      </c>
      <c r="BQ24" s="22">
        <v>0</v>
      </c>
      <c r="BR24" s="19">
        <f t="shared" si="24"/>
        <v>0</v>
      </c>
      <c r="BS24" s="22">
        <v>0</v>
      </c>
      <c r="BT24" s="19">
        <f t="shared" si="25"/>
        <v>0</v>
      </c>
      <c r="BU24" s="22">
        <v>0</v>
      </c>
      <c r="BV24" s="19">
        <f t="shared" si="26"/>
        <v>0</v>
      </c>
      <c r="BW24" s="4" t="s">
        <v>65</v>
      </c>
      <c r="BX24" s="31">
        <f>BI25+BK25+BM25+BO25+BQ25+BS25+BU25</f>
        <v>36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42</v>
      </c>
      <c r="E25" s="36">
        <f t="shared" si="33"/>
        <v>37</v>
      </c>
      <c r="F25" s="36">
        <f t="shared" si="33"/>
        <v>25</v>
      </c>
      <c r="G25" s="19">
        <f t="shared" si="0"/>
        <v>59.523809523809526</v>
      </c>
      <c r="H25" s="36">
        <f>SUM(H22:H24)</f>
        <v>2</v>
      </c>
      <c r="I25" s="21">
        <f t="shared" si="1"/>
        <v>8</v>
      </c>
      <c r="J25" s="36">
        <f>SUM(J22:J24)</f>
        <v>0</v>
      </c>
      <c r="K25" s="23">
        <f t="shared" si="2"/>
        <v>0</v>
      </c>
      <c r="L25" s="36">
        <f t="shared" ref="L25:N25" si="34">SUM(L22:L24)</f>
        <v>2</v>
      </c>
      <c r="M25" s="36">
        <f t="shared" si="34"/>
        <v>0</v>
      </c>
      <c r="N25" s="36">
        <f t="shared" si="34"/>
        <v>42</v>
      </c>
      <c r="O25" s="19">
        <f t="shared" si="3"/>
        <v>100</v>
      </c>
      <c r="P25" s="36">
        <f>SUM(P22:P24)</f>
        <v>4</v>
      </c>
      <c r="Q25" s="19">
        <f t="shared" si="4"/>
        <v>9.5238095238095237</v>
      </c>
      <c r="R25" s="36">
        <f>SUM(R22:R24)</f>
        <v>26</v>
      </c>
      <c r="S25" s="19">
        <f t="shared" si="5"/>
        <v>61.904761904761905</v>
      </c>
      <c r="T25" s="36">
        <f>SUM(T22:T24)</f>
        <v>1</v>
      </c>
      <c r="U25" s="19">
        <f t="shared" si="6"/>
        <v>3.8461538461538463</v>
      </c>
      <c r="V25" s="36">
        <f>SUM(V22:V24)</f>
        <v>25</v>
      </c>
      <c r="W25" s="19">
        <f t="shared" si="7"/>
        <v>59.523809523809526</v>
      </c>
      <c r="X25" s="36">
        <f>SUM(X22:X24)</f>
        <v>0</v>
      </c>
      <c r="Y25" s="19">
        <f t="shared" si="8"/>
        <v>0</v>
      </c>
      <c r="Z25" s="36">
        <f>SUM(Z22:Z24)</f>
        <v>25</v>
      </c>
      <c r="AA25" s="19">
        <f t="shared" si="9"/>
        <v>59.523809523809526</v>
      </c>
      <c r="AB25" s="36">
        <f>SUM(AB22:AB24)</f>
        <v>0</v>
      </c>
      <c r="AC25" s="19">
        <f t="shared" si="10"/>
        <v>0</v>
      </c>
      <c r="AD25" s="36">
        <f>SUM(AD22:AD24)</f>
        <v>25</v>
      </c>
      <c r="AE25" s="19">
        <f t="shared" si="11"/>
        <v>59.523809523809526</v>
      </c>
      <c r="AF25" s="36">
        <f>SUM(AF22:AF24)</f>
        <v>3</v>
      </c>
      <c r="AG25" s="19">
        <f t="shared" si="12"/>
        <v>12</v>
      </c>
      <c r="AH25" s="36">
        <f>SUM(AH22:AH24)</f>
        <v>25</v>
      </c>
      <c r="AI25" s="19">
        <f t="shared" si="13"/>
        <v>59.523809523809526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0</v>
      </c>
      <c r="AN25" s="36">
        <f t="shared" si="35"/>
        <v>1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2</v>
      </c>
      <c r="AY25" s="36">
        <f t="shared" si="35"/>
        <v>2</v>
      </c>
      <c r="AZ25" s="36">
        <f t="shared" si="35"/>
        <v>36</v>
      </c>
      <c r="BA25" s="36">
        <f t="shared" si="35"/>
        <v>23</v>
      </c>
      <c r="BB25" s="28">
        <f t="shared" si="15"/>
        <v>63.888888888888886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2</v>
      </c>
      <c r="BH25" s="29">
        <f t="shared" si="18"/>
        <v>5.5555555555555554</v>
      </c>
      <c r="BI25" s="30">
        <f t="shared" si="19"/>
        <v>25</v>
      </c>
      <c r="BJ25" s="29">
        <f t="shared" si="20"/>
        <v>69.444444444444443</v>
      </c>
      <c r="BK25" s="36">
        <f>SUM(BK22:BK24)</f>
        <v>11</v>
      </c>
      <c r="BL25" s="19">
        <f t="shared" si="21"/>
        <v>30.555555555555557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9</v>
      </c>
      <c r="BY25" s="4"/>
    </row>
    <row r="26" spans="1:77" ht="14.25" customHeight="1">
      <c r="A26" s="198">
        <v>4</v>
      </c>
      <c r="B26" s="198" t="s">
        <v>76</v>
      </c>
      <c r="C26" s="32" t="s">
        <v>77</v>
      </c>
      <c r="D26" s="24">
        <v>29</v>
      </c>
      <c r="E26" s="27">
        <v>29</v>
      </c>
      <c r="F26" s="24">
        <v>29</v>
      </c>
      <c r="G26" s="19">
        <f t="shared" si="0"/>
        <v>100</v>
      </c>
      <c r="H26" s="24">
        <v>5</v>
      </c>
      <c r="I26" s="21">
        <f t="shared" si="1"/>
        <v>17.241379310344829</v>
      </c>
      <c r="J26" s="24">
        <v>0</v>
      </c>
      <c r="K26" s="23">
        <f t="shared" si="2"/>
        <v>0</v>
      </c>
      <c r="L26" s="24">
        <v>3</v>
      </c>
      <c r="M26" s="24">
        <v>0</v>
      </c>
      <c r="N26" s="24">
        <v>29</v>
      </c>
      <c r="O26" s="19">
        <f t="shared" si="3"/>
        <v>100</v>
      </c>
      <c r="P26" s="24">
        <v>3</v>
      </c>
      <c r="Q26" s="19">
        <f t="shared" si="4"/>
        <v>10.344827586206897</v>
      </c>
      <c r="R26" s="24">
        <v>29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14</v>
      </c>
      <c r="AA26" s="19">
        <f t="shared" si="9"/>
        <v>48.275862068965516</v>
      </c>
      <c r="AB26" s="24">
        <v>0</v>
      </c>
      <c r="AC26" s="19">
        <f t="shared" si="10"/>
        <v>0</v>
      </c>
      <c r="AD26" s="24">
        <v>14</v>
      </c>
      <c r="AE26" s="19">
        <f t="shared" si="11"/>
        <v>48.275862068965516</v>
      </c>
      <c r="AF26" s="24">
        <v>0</v>
      </c>
      <c r="AG26" s="19">
        <f t="shared" si="12"/>
        <v>0</v>
      </c>
      <c r="AH26" s="24">
        <v>14</v>
      </c>
      <c r="AI26" s="19">
        <f t="shared" si="13"/>
        <v>48.275862068965516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0</v>
      </c>
      <c r="AR26" s="24">
        <v>1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32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14</v>
      </c>
      <c r="BF26" s="29">
        <f t="shared" si="17"/>
        <v>43.75</v>
      </c>
      <c r="BG26" s="24">
        <v>10</v>
      </c>
      <c r="BH26" s="29">
        <f t="shared" si="18"/>
        <v>31.25</v>
      </c>
      <c r="BI26" s="30">
        <f t="shared" si="19"/>
        <v>24</v>
      </c>
      <c r="BJ26" s="29">
        <f t="shared" si="20"/>
        <v>75</v>
      </c>
      <c r="BK26" s="24">
        <v>8</v>
      </c>
      <c r="BL26" s="19">
        <f t="shared" si="21"/>
        <v>25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42</v>
      </c>
      <c r="BY26" s="4"/>
    </row>
    <row r="27" spans="1:77" ht="14.25" customHeight="1">
      <c r="A27" s="175"/>
      <c r="B27" s="175"/>
      <c r="C27" s="32" t="s">
        <v>78</v>
      </c>
      <c r="D27" s="24">
        <v>8</v>
      </c>
      <c r="E27" s="27">
        <v>10</v>
      </c>
      <c r="F27" s="24">
        <v>7</v>
      </c>
      <c r="G27" s="19">
        <f t="shared" si="0"/>
        <v>87.5</v>
      </c>
      <c r="H27" s="24">
        <v>1</v>
      </c>
      <c r="I27" s="21">
        <f t="shared" si="1"/>
        <v>14.285714285714285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8</v>
      </c>
      <c r="O27" s="19">
        <f t="shared" si="3"/>
        <v>100</v>
      </c>
      <c r="P27" s="24">
        <v>0</v>
      </c>
      <c r="Q27" s="19">
        <f t="shared" si="4"/>
        <v>0</v>
      </c>
      <c r="R27" s="24">
        <v>7</v>
      </c>
      <c r="S27" s="19">
        <f t="shared" si="5"/>
        <v>87.5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5</v>
      </c>
      <c r="AA27" s="19">
        <f t="shared" si="9"/>
        <v>62.5</v>
      </c>
      <c r="AB27" s="24">
        <v>0</v>
      </c>
      <c r="AC27" s="19">
        <f t="shared" si="10"/>
        <v>0</v>
      </c>
      <c r="AD27" s="24">
        <v>5</v>
      </c>
      <c r="AE27" s="19">
        <f t="shared" si="11"/>
        <v>62.5</v>
      </c>
      <c r="AF27" s="24">
        <v>0</v>
      </c>
      <c r="AG27" s="19">
        <f t="shared" si="12"/>
        <v>0</v>
      </c>
      <c r="AH27" s="24">
        <v>5</v>
      </c>
      <c r="AI27" s="19">
        <f t="shared" si="13"/>
        <v>62.5</v>
      </c>
      <c r="AJ27" s="24">
        <v>0</v>
      </c>
      <c r="AK27" s="19">
        <f t="shared" si="14"/>
        <v>0</v>
      </c>
      <c r="AL27" s="24">
        <v>2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10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0</v>
      </c>
      <c r="BF27" s="29">
        <f t="shared" si="17"/>
        <v>0</v>
      </c>
      <c r="BG27" s="24">
        <v>4</v>
      </c>
      <c r="BH27" s="29">
        <f t="shared" si="18"/>
        <v>40</v>
      </c>
      <c r="BI27" s="30">
        <f t="shared" si="19"/>
        <v>4</v>
      </c>
      <c r="BJ27" s="29">
        <f t="shared" si="20"/>
        <v>40</v>
      </c>
      <c r="BK27" s="24">
        <v>6</v>
      </c>
      <c r="BL27" s="19">
        <f t="shared" si="21"/>
        <v>60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42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37</v>
      </c>
      <c r="E28" s="36">
        <f t="shared" si="36"/>
        <v>39</v>
      </c>
      <c r="F28" s="36">
        <f t="shared" si="36"/>
        <v>36</v>
      </c>
      <c r="G28" s="19">
        <f t="shared" si="0"/>
        <v>97.297297297297305</v>
      </c>
      <c r="H28" s="36">
        <f>SUM(H26:H27)</f>
        <v>6</v>
      </c>
      <c r="I28" s="21">
        <f t="shared" si="1"/>
        <v>16.666666666666664</v>
      </c>
      <c r="J28" s="36">
        <f>SUM(J26:J27)</f>
        <v>0</v>
      </c>
      <c r="K28" s="23">
        <f t="shared" si="2"/>
        <v>0</v>
      </c>
      <c r="L28" s="36">
        <f t="shared" ref="L28:N28" si="37">SUM(L26:L27)</f>
        <v>3</v>
      </c>
      <c r="M28" s="36">
        <f t="shared" si="37"/>
        <v>0</v>
      </c>
      <c r="N28" s="36">
        <f t="shared" si="37"/>
        <v>37</v>
      </c>
      <c r="O28" s="19">
        <f t="shared" si="3"/>
        <v>100</v>
      </c>
      <c r="P28" s="36">
        <f>SUM(P26:P27)</f>
        <v>3</v>
      </c>
      <c r="Q28" s="19">
        <f t="shared" si="4"/>
        <v>8.1081081081081088</v>
      </c>
      <c r="R28" s="36">
        <f>SUM(R26:R27)</f>
        <v>36</v>
      </c>
      <c r="S28" s="19">
        <f t="shared" si="5"/>
        <v>97.297297297297305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19</v>
      </c>
      <c r="AA28" s="19">
        <f t="shared" si="9"/>
        <v>51.351351351351347</v>
      </c>
      <c r="AB28" s="36">
        <f>SUM(AB26:AB27)</f>
        <v>0</v>
      </c>
      <c r="AC28" s="19">
        <f t="shared" si="10"/>
        <v>0</v>
      </c>
      <c r="AD28" s="36">
        <f>SUM(AD26:AD27)</f>
        <v>19</v>
      </c>
      <c r="AE28" s="19">
        <f t="shared" si="11"/>
        <v>51.351351351351347</v>
      </c>
      <c r="AF28" s="36">
        <f>SUM(AF26:AF27)</f>
        <v>0</v>
      </c>
      <c r="AG28" s="19">
        <f t="shared" si="12"/>
        <v>0</v>
      </c>
      <c r="AH28" s="36">
        <f>SUM(AH26:AH27)</f>
        <v>19</v>
      </c>
      <c r="AI28" s="19">
        <f t="shared" si="13"/>
        <v>51.351351351351347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4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1</v>
      </c>
      <c r="AQ28" s="36">
        <f t="shared" si="38"/>
        <v>0</v>
      </c>
      <c r="AR28" s="36">
        <f t="shared" si="38"/>
        <v>1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0</v>
      </c>
      <c r="AZ28" s="36">
        <f t="shared" si="38"/>
        <v>42</v>
      </c>
      <c r="BA28" s="36">
        <f t="shared" si="38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14</v>
      </c>
      <c r="BF28" s="29">
        <f t="shared" si="17"/>
        <v>33.333333333333329</v>
      </c>
      <c r="BG28" s="36">
        <f>SUM(BG26:BG27)</f>
        <v>14</v>
      </c>
      <c r="BH28" s="29">
        <f t="shared" si="18"/>
        <v>33.333333333333329</v>
      </c>
      <c r="BI28" s="30">
        <f t="shared" si="19"/>
        <v>28</v>
      </c>
      <c r="BJ28" s="29">
        <f t="shared" si="20"/>
        <v>66.666666666666657</v>
      </c>
      <c r="BK28" s="36">
        <f>SUM(BK26:BK27)</f>
        <v>14</v>
      </c>
      <c r="BL28" s="19">
        <f t="shared" si="21"/>
        <v>33.333333333333329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98">
        <v>5</v>
      </c>
      <c r="B29" s="198" t="s">
        <v>79</v>
      </c>
      <c r="C29" s="32" t="s">
        <v>80</v>
      </c>
      <c r="D29" s="24">
        <v>23</v>
      </c>
      <c r="E29" s="27">
        <v>30</v>
      </c>
      <c r="F29" s="24">
        <v>10</v>
      </c>
      <c r="G29" s="19">
        <f t="shared" si="0"/>
        <v>43.478260869565219</v>
      </c>
      <c r="H29" s="24">
        <v>3</v>
      </c>
      <c r="I29" s="21">
        <f t="shared" si="1"/>
        <v>30</v>
      </c>
      <c r="J29" s="24">
        <v>0</v>
      </c>
      <c r="K29" s="23">
        <f t="shared" si="2"/>
        <v>0</v>
      </c>
      <c r="L29" s="24">
        <v>2</v>
      </c>
      <c r="M29" s="24">
        <v>0</v>
      </c>
      <c r="N29" s="24">
        <v>23</v>
      </c>
      <c r="O29" s="19">
        <f t="shared" si="3"/>
        <v>100</v>
      </c>
      <c r="P29" s="24">
        <v>1</v>
      </c>
      <c r="Q29" s="19">
        <f t="shared" si="4"/>
        <v>4.3478260869565215</v>
      </c>
      <c r="R29" s="24">
        <v>10</v>
      </c>
      <c r="S29" s="19">
        <f t="shared" si="5"/>
        <v>43.478260869565219</v>
      </c>
      <c r="T29" s="24">
        <v>3</v>
      </c>
      <c r="U29" s="19">
        <f t="shared" si="6"/>
        <v>30</v>
      </c>
      <c r="V29" s="24">
        <v>10</v>
      </c>
      <c r="W29" s="19">
        <f t="shared" si="7"/>
        <v>43.478260869565219</v>
      </c>
      <c r="X29" s="24">
        <v>0</v>
      </c>
      <c r="Y29" s="19">
        <f t="shared" si="8"/>
        <v>0</v>
      </c>
      <c r="Z29" s="24">
        <v>10</v>
      </c>
      <c r="AA29" s="19">
        <f t="shared" si="9"/>
        <v>43.478260869565219</v>
      </c>
      <c r="AB29" s="24">
        <v>0</v>
      </c>
      <c r="AC29" s="19">
        <f t="shared" si="10"/>
        <v>0</v>
      </c>
      <c r="AD29" s="24">
        <v>10</v>
      </c>
      <c r="AE29" s="19">
        <f t="shared" si="11"/>
        <v>43.478260869565219</v>
      </c>
      <c r="AF29" s="24">
        <v>0</v>
      </c>
      <c r="AG29" s="19">
        <f t="shared" si="12"/>
        <v>0</v>
      </c>
      <c r="AH29" s="24">
        <v>10</v>
      </c>
      <c r="AI29" s="19">
        <f t="shared" si="13"/>
        <v>43.478260869565219</v>
      </c>
      <c r="AJ29" s="24">
        <v>0</v>
      </c>
      <c r="AK29" s="19">
        <f t="shared" si="14"/>
        <v>0</v>
      </c>
      <c r="AL29" s="24">
        <v>1</v>
      </c>
      <c r="AM29" s="24">
        <v>0</v>
      </c>
      <c r="AN29" s="24">
        <v>0</v>
      </c>
      <c r="AO29" s="24">
        <v>2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34</v>
      </c>
      <c r="BA29" s="24">
        <v>3</v>
      </c>
      <c r="BB29" s="28">
        <f t="shared" si="15"/>
        <v>8.8235294117647065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23</v>
      </c>
      <c r="BH29" s="29">
        <f t="shared" si="18"/>
        <v>67.64705882352942</v>
      </c>
      <c r="BI29" s="30">
        <f t="shared" si="19"/>
        <v>26</v>
      </c>
      <c r="BJ29" s="29">
        <f t="shared" si="20"/>
        <v>76.470588235294116</v>
      </c>
      <c r="BK29" s="24">
        <v>8</v>
      </c>
      <c r="BL29" s="19">
        <f t="shared" si="21"/>
        <v>23.52941176470588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18</v>
      </c>
      <c r="BY29" s="4"/>
    </row>
    <row r="30" spans="1:77" ht="14.25" customHeight="1">
      <c r="A30" s="174"/>
      <c r="B30" s="174"/>
      <c r="C30" s="32" t="s">
        <v>81</v>
      </c>
      <c r="D30" s="24">
        <v>3</v>
      </c>
      <c r="E30" s="27">
        <v>20</v>
      </c>
      <c r="F30" s="24">
        <v>1</v>
      </c>
      <c r="G30" s="19">
        <f t="shared" si="0"/>
        <v>33.333333333333329</v>
      </c>
      <c r="H30" s="24">
        <v>0</v>
      </c>
      <c r="I30" s="21">
        <f t="shared" si="1"/>
        <v>0</v>
      </c>
      <c r="J30" s="24">
        <v>0</v>
      </c>
      <c r="K30" s="23">
        <f t="shared" si="2"/>
        <v>0</v>
      </c>
      <c r="L30" s="24">
        <v>4</v>
      </c>
      <c r="M30" s="24">
        <v>0</v>
      </c>
      <c r="N30" s="24">
        <v>3</v>
      </c>
      <c r="O30" s="19">
        <f t="shared" si="3"/>
        <v>100</v>
      </c>
      <c r="P30" s="24">
        <v>0</v>
      </c>
      <c r="Q30" s="19">
        <f t="shared" si="4"/>
        <v>0</v>
      </c>
      <c r="R30" s="24">
        <v>6</v>
      </c>
      <c r="S30" s="19">
        <f t="shared" si="5"/>
        <v>200</v>
      </c>
      <c r="T30" s="24">
        <v>0</v>
      </c>
      <c r="U30" s="19">
        <f t="shared" si="6"/>
        <v>0</v>
      </c>
      <c r="V30" s="24">
        <v>6</v>
      </c>
      <c r="W30" s="19">
        <f t="shared" si="7"/>
        <v>200</v>
      </c>
      <c r="X30" s="24">
        <v>0</v>
      </c>
      <c r="Y30" s="19">
        <f t="shared" si="8"/>
        <v>0</v>
      </c>
      <c r="Z30" s="24">
        <v>6</v>
      </c>
      <c r="AA30" s="19">
        <f t="shared" si="9"/>
        <v>200</v>
      </c>
      <c r="AB30" s="24">
        <v>0</v>
      </c>
      <c r="AC30" s="19">
        <f t="shared" si="10"/>
        <v>0</v>
      </c>
      <c r="AD30" s="24">
        <v>6</v>
      </c>
      <c r="AE30" s="19">
        <f t="shared" si="11"/>
        <v>200</v>
      </c>
      <c r="AF30" s="24">
        <v>0</v>
      </c>
      <c r="AG30" s="19">
        <f t="shared" si="12"/>
        <v>0</v>
      </c>
      <c r="AH30" s="24">
        <v>9</v>
      </c>
      <c r="AI30" s="19">
        <f t="shared" si="13"/>
        <v>300</v>
      </c>
      <c r="AJ30" s="24">
        <v>0</v>
      </c>
      <c r="AK30" s="19">
        <f t="shared" si="14"/>
        <v>0</v>
      </c>
      <c r="AL30" s="24">
        <v>3</v>
      </c>
      <c r="AM30" s="24">
        <v>0</v>
      </c>
      <c r="AN30" s="24">
        <v>1</v>
      </c>
      <c r="AO30" s="24">
        <v>0</v>
      </c>
      <c r="AP30" s="24">
        <v>0</v>
      </c>
      <c r="AQ30" s="24">
        <v>0</v>
      </c>
      <c r="AR30" s="24">
        <v>1</v>
      </c>
      <c r="AS30" s="24">
        <v>0</v>
      </c>
      <c r="AT30" s="24">
        <v>0</v>
      </c>
      <c r="AU30" s="24">
        <v>0</v>
      </c>
      <c r="AV30" s="24">
        <v>0</v>
      </c>
      <c r="AW30" s="24">
        <v>1</v>
      </c>
      <c r="AX30" s="24">
        <v>0</v>
      </c>
      <c r="AY30" s="24">
        <v>3</v>
      </c>
      <c r="AZ30" s="24">
        <v>18</v>
      </c>
      <c r="BA30" s="24">
        <v>6</v>
      </c>
      <c r="BB30" s="28">
        <f t="shared" si="15"/>
        <v>33.333333333333329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0</v>
      </c>
      <c r="BH30" s="29">
        <f t="shared" si="18"/>
        <v>0</v>
      </c>
      <c r="BI30" s="30">
        <f t="shared" si="19"/>
        <v>6</v>
      </c>
      <c r="BJ30" s="29">
        <f t="shared" si="20"/>
        <v>33.333333333333329</v>
      </c>
      <c r="BK30" s="24">
        <v>12</v>
      </c>
      <c r="BL30" s="19">
        <f t="shared" si="21"/>
        <v>66.666666666666657</v>
      </c>
      <c r="BM30" s="24">
        <v>0</v>
      </c>
      <c r="BN30" s="19">
        <v>0</v>
      </c>
      <c r="BO30" s="24">
        <v>0</v>
      </c>
      <c r="BP30" s="19">
        <f t="shared" si="23"/>
        <v>0</v>
      </c>
      <c r="BQ30" s="24">
        <v>0</v>
      </c>
      <c r="BR30" s="19">
        <f t="shared" ref="BR30:BR85" si="39">(BQ30/AZ30*100)</f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95</v>
      </c>
      <c r="BY30" s="4"/>
    </row>
    <row r="31" spans="1:77" ht="14.25" customHeight="1">
      <c r="A31" s="174"/>
      <c r="B31" s="174"/>
      <c r="C31" s="32" t="s">
        <v>82</v>
      </c>
      <c r="D31" s="24">
        <v>19</v>
      </c>
      <c r="E31" s="27">
        <v>10</v>
      </c>
      <c r="F31" s="24">
        <v>10</v>
      </c>
      <c r="G31" s="19">
        <f t="shared" si="0"/>
        <v>52.631578947368418</v>
      </c>
      <c r="H31" s="24">
        <v>2</v>
      </c>
      <c r="I31" s="21">
        <f t="shared" si="1"/>
        <v>20</v>
      </c>
      <c r="J31" s="24"/>
      <c r="K31" s="23">
        <f t="shared" si="2"/>
        <v>0</v>
      </c>
      <c r="L31" s="24">
        <v>2</v>
      </c>
      <c r="M31" s="24">
        <v>0</v>
      </c>
      <c r="N31" s="24">
        <v>19</v>
      </c>
      <c r="O31" s="19">
        <f t="shared" si="3"/>
        <v>100</v>
      </c>
      <c r="P31" s="24">
        <v>4</v>
      </c>
      <c r="Q31" s="19">
        <f t="shared" si="4"/>
        <v>21.052631578947366</v>
      </c>
      <c r="R31" s="24">
        <v>10</v>
      </c>
      <c r="S31" s="19">
        <f t="shared" si="5"/>
        <v>52.631578947368418</v>
      </c>
      <c r="T31" s="24">
        <v>1</v>
      </c>
      <c r="U31" s="19">
        <f t="shared" si="6"/>
        <v>10</v>
      </c>
      <c r="V31" s="24">
        <v>10</v>
      </c>
      <c r="W31" s="19">
        <f t="shared" si="7"/>
        <v>52.631578947368418</v>
      </c>
      <c r="X31" s="24">
        <v>0</v>
      </c>
      <c r="Y31" s="19">
        <f t="shared" si="8"/>
        <v>0</v>
      </c>
      <c r="Z31" s="24">
        <v>10</v>
      </c>
      <c r="AA31" s="19">
        <f t="shared" si="9"/>
        <v>52.631578947368418</v>
      </c>
      <c r="AB31" s="24">
        <v>0</v>
      </c>
      <c r="AC31" s="19">
        <f t="shared" si="10"/>
        <v>0</v>
      </c>
      <c r="AD31" s="24">
        <v>10</v>
      </c>
      <c r="AE31" s="19">
        <f t="shared" si="11"/>
        <v>52.631578947368418</v>
      </c>
      <c r="AF31" s="24">
        <v>0</v>
      </c>
      <c r="AG31" s="19">
        <f t="shared" si="12"/>
        <v>0</v>
      </c>
      <c r="AH31" s="24">
        <v>10</v>
      </c>
      <c r="AI31" s="19">
        <f t="shared" si="13"/>
        <v>52.631578947368418</v>
      </c>
      <c r="AJ31" s="24">
        <v>0</v>
      </c>
      <c r="AK31" s="19">
        <f t="shared" si="14"/>
        <v>0</v>
      </c>
      <c r="AL31" s="24">
        <v>0</v>
      </c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>
        <v>15</v>
      </c>
      <c r="BA31" s="24">
        <v>5</v>
      </c>
      <c r="BB31" s="28">
        <f t="shared" si="15"/>
        <v>33.333333333333329</v>
      </c>
      <c r="BC31" s="24"/>
      <c r="BD31" s="28">
        <f t="shared" si="16"/>
        <v>0</v>
      </c>
      <c r="BE31" s="22"/>
      <c r="BF31" s="29">
        <f t="shared" si="17"/>
        <v>0</v>
      </c>
      <c r="BG31" s="24">
        <v>4</v>
      </c>
      <c r="BH31" s="29">
        <f t="shared" si="18"/>
        <v>26.666666666666668</v>
      </c>
      <c r="BI31" s="30">
        <f t="shared" si="19"/>
        <v>9</v>
      </c>
      <c r="BJ31" s="29">
        <f t="shared" si="20"/>
        <v>60</v>
      </c>
      <c r="BK31" s="24">
        <v>6</v>
      </c>
      <c r="BL31" s="19">
        <f t="shared" si="21"/>
        <v>40</v>
      </c>
      <c r="BM31" s="24"/>
      <c r="BN31" s="19">
        <f t="shared" ref="BN31:BN85" si="40">(BM31/AZ31*100)</f>
        <v>0</v>
      </c>
      <c r="BO31" s="24"/>
      <c r="BP31" s="19">
        <f t="shared" si="23"/>
        <v>0</v>
      </c>
      <c r="BQ31" s="24"/>
      <c r="BR31" s="19">
        <f t="shared" si="39"/>
        <v>0</v>
      </c>
      <c r="BS31" s="24"/>
      <c r="BT31" s="19">
        <f t="shared" si="25"/>
        <v>0</v>
      </c>
      <c r="BU31" s="24"/>
      <c r="BV31" s="19">
        <f t="shared" si="26"/>
        <v>0</v>
      </c>
      <c r="BW31" s="4" t="s">
        <v>65</v>
      </c>
      <c r="BX31" s="31">
        <f>BI33+BK33+BM33+BO33+BQ33+BS33+BU33</f>
        <v>95</v>
      </c>
      <c r="BY31" s="4"/>
    </row>
    <row r="32" spans="1:77" ht="15" customHeight="1">
      <c r="A32" s="175"/>
      <c r="B32" s="175"/>
      <c r="C32" s="32" t="s">
        <v>83</v>
      </c>
      <c r="D32" s="24">
        <v>26</v>
      </c>
      <c r="E32" s="27">
        <v>27</v>
      </c>
      <c r="F32" s="24">
        <v>7</v>
      </c>
      <c r="G32" s="19">
        <f t="shared" si="0"/>
        <v>26.923076923076923</v>
      </c>
      <c r="H32" s="24">
        <v>3</v>
      </c>
      <c r="I32" s="21">
        <f t="shared" si="1"/>
        <v>42.857142857142854</v>
      </c>
      <c r="J32" s="24">
        <v>0</v>
      </c>
      <c r="K32" s="23">
        <f t="shared" si="2"/>
        <v>0</v>
      </c>
      <c r="L32" s="24">
        <v>1</v>
      </c>
      <c r="M32" s="24"/>
      <c r="N32" s="24">
        <v>26</v>
      </c>
      <c r="O32" s="19">
        <f t="shared" si="3"/>
        <v>100</v>
      </c>
      <c r="P32" s="24">
        <v>2</v>
      </c>
      <c r="Q32" s="19">
        <f t="shared" si="4"/>
        <v>7.6923076923076925</v>
      </c>
      <c r="R32" s="24">
        <v>11</v>
      </c>
      <c r="S32" s="19">
        <f t="shared" si="5"/>
        <v>42.307692307692307</v>
      </c>
      <c r="T32" s="24">
        <v>0</v>
      </c>
      <c r="U32" s="19">
        <f t="shared" si="6"/>
        <v>0</v>
      </c>
      <c r="V32" s="24">
        <v>11</v>
      </c>
      <c r="W32" s="19">
        <f t="shared" si="7"/>
        <v>42.307692307692307</v>
      </c>
      <c r="X32" s="24">
        <v>1</v>
      </c>
      <c r="Y32" s="19">
        <f t="shared" si="8"/>
        <v>9.0909090909090917</v>
      </c>
      <c r="Z32" s="24">
        <v>11</v>
      </c>
      <c r="AA32" s="19">
        <f t="shared" si="9"/>
        <v>42.307692307692307</v>
      </c>
      <c r="AB32" s="24">
        <v>0</v>
      </c>
      <c r="AC32" s="19">
        <f t="shared" si="10"/>
        <v>0</v>
      </c>
      <c r="AD32" s="24">
        <v>11</v>
      </c>
      <c r="AE32" s="19">
        <f t="shared" si="11"/>
        <v>42.307692307692307</v>
      </c>
      <c r="AF32" s="24">
        <v>0</v>
      </c>
      <c r="AG32" s="19">
        <f t="shared" si="12"/>
        <v>0</v>
      </c>
      <c r="AH32" s="24">
        <v>11</v>
      </c>
      <c r="AI32" s="19">
        <f t="shared" si="13"/>
        <v>42.307692307692307</v>
      </c>
      <c r="AJ32" s="24">
        <v>0</v>
      </c>
      <c r="AK32" s="19">
        <f t="shared" si="14"/>
        <v>0</v>
      </c>
      <c r="AL32" s="24">
        <v>0</v>
      </c>
      <c r="AM32" s="24">
        <v>1</v>
      </c>
      <c r="AN32" s="24">
        <v>0</v>
      </c>
      <c r="AO32" s="24">
        <v>0</v>
      </c>
      <c r="AP32" s="24">
        <v>0</v>
      </c>
      <c r="AQ32" s="24">
        <v>0</v>
      </c>
      <c r="AR32" s="24">
        <v>1</v>
      </c>
      <c r="AS32" s="24">
        <v>0</v>
      </c>
      <c r="AT32" s="24">
        <v>0</v>
      </c>
      <c r="AU32" s="24">
        <v>0</v>
      </c>
      <c r="AV32" s="24">
        <v>0</v>
      </c>
      <c r="AW32" s="24">
        <v>2</v>
      </c>
      <c r="AX32" s="24">
        <v>0</v>
      </c>
      <c r="AY32" s="24">
        <v>2</v>
      </c>
      <c r="AZ32" s="24">
        <v>28</v>
      </c>
      <c r="BA32" s="24">
        <v>7</v>
      </c>
      <c r="BB32" s="28">
        <f t="shared" si="15"/>
        <v>25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21</v>
      </c>
      <c r="BH32" s="29">
        <f t="shared" si="18"/>
        <v>75</v>
      </c>
      <c r="BI32" s="30">
        <f t="shared" si="19"/>
        <v>28</v>
      </c>
      <c r="BJ32" s="29">
        <f t="shared" si="20"/>
        <v>100</v>
      </c>
      <c r="BK32" s="24">
        <v>0</v>
      </c>
      <c r="BL32" s="19">
        <f t="shared" si="21"/>
        <v>0</v>
      </c>
      <c r="BM32" s="24">
        <v>0</v>
      </c>
      <c r="BN32" s="19">
        <f t="shared" si="40"/>
        <v>0</v>
      </c>
      <c r="BO32" s="24">
        <v>0</v>
      </c>
      <c r="BP32" s="19">
        <f t="shared" si="23"/>
        <v>0</v>
      </c>
      <c r="BQ32" s="24">
        <v>0</v>
      </c>
      <c r="BR32" s="19">
        <f t="shared" si="39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41">SUM(D29:D32)</f>
        <v>71</v>
      </c>
      <c r="E33" s="36">
        <f t="shared" si="41"/>
        <v>87</v>
      </c>
      <c r="F33" s="36">
        <f t="shared" si="41"/>
        <v>28</v>
      </c>
      <c r="G33" s="19">
        <f t="shared" si="0"/>
        <v>39.436619718309856</v>
      </c>
      <c r="H33" s="36">
        <f>SUM(H29:H32)</f>
        <v>8</v>
      </c>
      <c r="I33" s="21">
        <f t="shared" si="1"/>
        <v>28.571428571428569</v>
      </c>
      <c r="J33" s="36">
        <f>SUM(J29:J32)</f>
        <v>0</v>
      </c>
      <c r="K33" s="23">
        <f t="shared" si="2"/>
        <v>0</v>
      </c>
      <c r="L33" s="36">
        <f t="shared" ref="L33:N33" si="42">SUM(L29:L32)</f>
        <v>9</v>
      </c>
      <c r="M33" s="36">
        <f t="shared" si="42"/>
        <v>0</v>
      </c>
      <c r="N33" s="36">
        <f t="shared" si="42"/>
        <v>71</v>
      </c>
      <c r="O33" s="19">
        <f t="shared" si="3"/>
        <v>100</v>
      </c>
      <c r="P33" s="36">
        <f>SUM(P29:P32)</f>
        <v>7</v>
      </c>
      <c r="Q33" s="19">
        <f t="shared" si="4"/>
        <v>9.8591549295774641</v>
      </c>
      <c r="R33" s="36">
        <f>SUM(R29:R32)</f>
        <v>37</v>
      </c>
      <c r="S33" s="19">
        <f t="shared" si="5"/>
        <v>52.112676056338024</v>
      </c>
      <c r="T33" s="36">
        <f>SUM(T29:T32)</f>
        <v>4</v>
      </c>
      <c r="U33" s="19">
        <f t="shared" si="6"/>
        <v>10.810810810810811</v>
      </c>
      <c r="V33" s="36">
        <f>SUM(V29:V32)</f>
        <v>37</v>
      </c>
      <c r="W33" s="19">
        <f t="shared" si="7"/>
        <v>52.112676056338024</v>
      </c>
      <c r="X33" s="36">
        <f>SUM(X29:X32)</f>
        <v>1</v>
      </c>
      <c r="Y33" s="19">
        <f t="shared" si="8"/>
        <v>2.7027027027027026</v>
      </c>
      <c r="Z33" s="36">
        <f>SUM(Z29:Z32)</f>
        <v>37</v>
      </c>
      <c r="AA33" s="19">
        <f t="shared" si="9"/>
        <v>52.112676056338024</v>
      </c>
      <c r="AB33" s="36">
        <f>SUM(AB29:AB32)</f>
        <v>0</v>
      </c>
      <c r="AC33" s="19">
        <f t="shared" si="10"/>
        <v>0</v>
      </c>
      <c r="AD33" s="36">
        <f>SUM(AD29:AD32)</f>
        <v>37</v>
      </c>
      <c r="AE33" s="19">
        <f t="shared" si="11"/>
        <v>52.112676056338024</v>
      </c>
      <c r="AF33" s="36">
        <f>SUM(AF29:AF32)</f>
        <v>0</v>
      </c>
      <c r="AG33" s="19">
        <f t="shared" si="12"/>
        <v>0</v>
      </c>
      <c r="AH33" s="36">
        <f>SUM(AH29:AH32)</f>
        <v>40</v>
      </c>
      <c r="AI33" s="19">
        <f t="shared" si="13"/>
        <v>56.338028169014088</v>
      </c>
      <c r="AJ33" s="36">
        <f>SUM(AJ29:AJ32)</f>
        <v>0</v>
      </c>
      <c r="AK33" s="19">
        <f t="shared" si="14"/>
        <v>0</v>
      </c>
      <c r="AL33" s="36">
        <f t="shared" ref="AL33:BA33" si="43">SUM(AL29:AL32)</f>
        <v>4</v>
      </c>
      <c r="AM33" s="36">
        <f t="shared" si="43"/>
        <v>1</v>
      </c>
      <c r="AN33" s="36">
        <f t="shared" si="43"/>
        <v>1</v>
      </c>
      <c r="AO33" s="36">
        <f t="shared" si="43"/>
        <v>2</v>
      </c>
      <c r="AP33" s="36">
        <f t="shared" si="43"/>
        <v>0</v>
      </c>
      <c r="AQ33" s="36">
        <f t="shared" si="43"/>
        <v>0</v>
      </c>
      <c r="AR33" s="36">
        <f t="shared" si="43"/>
        <v>2</v>
      </c>
      <c r="AS33" s="36">
        <f t="shared" si="43"/>
        <v>0</v>
      </c>
      <c r="AT33" s="36">
        <f t="shared" si="43"/>
        <v>0</v>
      </c>
      <c r="AU33" s="36">
        <f t="shared" si="43"/>
        <v>0</v>
      </c>
      <c r="AV33" s="36">
        <f t="shared" si="43"/>
        <v>0</v>
      </c>
      <c r="AW33" s="36">
        <f t="shared" si="43"/>
        <v>3</v>
      </c>
      <c r="AX33" s="36">
        <f t="shared" si="43"/>
        <v>0</v>
      </c>
      <c r="AY33" s="36">
        <f t="shared" si="43"/>
        <v>5</v>
      </c>
      <c r="AZ33" s="36">
        <f t="shared" si="43"/>
        <v>95</v>
      </c>
      <c r="BA33" s="36">
        <f t="shared" si="43"/>
        <v>21</v>
      </c>
      <c r="BB33" s="28">
        <f t="shared" si="15"/>
        <v>22.105263157894736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48</v>
      </c>
      <c r="BH33" s="29">
        <f t="shared" si="18"/>
        <v>50.526315789473685</v>
      </c>
      <c r="BI33" s="30">
        <f t="shared" si="19"/>
        <v>69</v>
      </c>
      <c r="BJ33" s="29">
        <f t="shared" si="20"/>
        <v>72.631578947368425</v>
      </c>
      <c r="BK33" s="36">
        <f>SUM(BK29:BK32)</f>
        <v>26</v>
      </c>
      <c r="BL33" s="19">
        <f t="shared" si="21"/>
        <v>27.368421052631582</v>
      </c>
      <c r="BM33" s="36">
        <f>SUM(BM29:BM32)</f>
        <v>0</v>
      </c>
      <c r="BN33" s="19">
        <f t="shared" si="40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39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98">
        <v>6</v>
      </c>
      <c r="B34" s="198" t="s">
        <v>84</v>
      </c>
      <c r="C34" s="32" t="s">
        <v>85</v>
      </c>
      <c r="D34" s="24">
        <v>35</v>
      </c>
      <c r="E34" s="27">
        <v>70</v>
      </c>
      <c r="F34" s="24">
        <v>19</v>
      </c>
      <c r="G34" s="19">
        <f t="shared" si="0"/>
        <v>54.285714285714285</v>
      </c>
      <c r="H34" s="24">
        <v>4</v>
      </c>
      <c r="I34" s="21">
        <f t="shared" si="1"/>
        <v>21.052631578947366</v>
      </c>
      <c r="J34" s="24"/>
      <c r="K34" s="23">
        <f t="shared" si="2"/>
        <v>0</v>
      </c>
      <c r="L34" s="24">
        <v>3</v>
      </c>
      <c r="M34" s="24"/>
      <c r="N34" s="24">
        <v>19</v>
      </c>
      <c r="O34" s="19">
        <f t="shared" si="3"/>
        <v>54.285714285714285</v>
      </c>
      <c r="P34" s="24">
        <v>3</v>
      </c>
      <c r="Q34" s="19">
        <f t="shared" si="4"/>
        <v>15.789473684210526</v>
      </c>
      <c r="R34" s="24">
        <v>16</v>
      </c>
      <c r="S34" s="19">
        <f t="shared" si="5"/>
        <v>45.714285714285715</v>
      </c>
      <c r="T34" s="24">
        <v>3</v>
      </c>
      <c r="U34" s="19">
        <f t="shared" si="6"/>
        <v>18.75</v>
      </c>
      <c r="V34" s="24">
        <v>23</v>
      </c>
      <c r="W34" s="19">
        <f t="shared" si="7"/>
        <v>65.714285714285708</v>
      </c>
      <c r="X34" s="24">
        <v>2</v>
      </c>
      <c r="Y34" s="19">
        <f t="shared" si="8"/>
        <v>8.695652173913043</v>
      </c>
      <c r="Z34" s="24">
        <v>100</v>
      </c>
      <c r="AA34" s="19">
        <f t="shared" si="9"/>
        <v>285.71428571428572</v>
      </c>
      <c r="AB34" s="24"/>
      <c r="AC34" s="19">
        <f t="shared" si="10"/>
        <v>0</v>
      </c>
      <c r="AD34" s="24">
        <v>100</v>
      </c>
      <c r="AE34" s="19">
        <f t="shared" si="11"/>
        <v>285.71428571428572</v>
      </c>
      <c r="AF34" s="24"/>
      <c r="AG34" s="19">
        <f t="shared" si="12"/>
        <v>0</v>
      </c>
      <c r="AH34" s="24">
        <v>100</v>
      </c>
      <c r="AI34" s="19">
        <f t="shared" si="13"/>
        <v>285.71428571428572</v>
      </c>
      <c r="AJ34" s="24"/>
      <c r="AK34" s="19">
        <f t="shared" si="14"/>
        <v>0</v>
      </c>
      <c r="AL34" s="24"/>
      <c r="AM34" s="24"/>
      <c r="AN34" s="24">
        <v>1</v>
      </c>
      <c r="AO34" s="24">
        <v>2</v>
      </c>
      <c r="AP34" s="24"/>
      <c r="AQ34" s="24"/>
      <c r="AR34" s="24">
        <v>12</v>
      </c>
      <c r="AS34" s="24"/>
      <c r="AT34" s="24"/>
      <c r="AU34" s="24"/>
      <c r="AV34" s="24"/>
      <c r="AW34" s="24"/>
      <c r="AX34" s="24"/>
      <c r="AY34" s="24">
        <v>10</v>
      </c>
      <c r="AZ34" s="24">
        <v>58</v>
      </c>
      <c r="BA34" s="24">
        <v>12</v>
      </c>
      <c r="BB34" s="28">
        <f t="shared" si="15"/>
        <v>20.689655172413794</v>
      </c>
      <c r="BC34" s="24"/>
      <c r="BD34" s="28">
        <f t="shared" si="16"/>
        <v>0</v>
      </c>
      <c r="BE34" s="22"/>
      <c r="BF34" s="29">
        <f t="shared" si="17"/>
        <v>0</v>
      </c>
      <c r="BG34" s="24">
        <v>21</v>
      </c>
      <c r="BH34" s="29">
        <f t="shared" si="18"/>
        <v>36.206896551724135</v>
      </c>
      <c r="BI34" s="30">
        <f t="shared" si="19"/>
        <v>33</v>
      </c>
      <c r="BJ34" s="29">
        <f t="shared" si="20"/>
        <v>56.896551724137936</v>
      </c>
      <c r="BK34" s="24">
        <v>25</v>
      </c>
      <c r="BL34" s="19">
        <f t="shared" si="21"/>
        <v>43.103448275862064</v>
      </c>
      <c r="BM34" s="24"/>
      <c r="BN34" s="19">
        <f t="shared" si="40"/>
        <v>0</v>
      </c>
      <c r="BO34" s="24"/>
      <c r="BP34" s="19">
        <f t="shared" si="23"/>
        <v>0</v>
      </c>
      <c r="BQ34" s="24"/>
      <c r="BR34" s="19">
        <f t="shared" si="39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28</v>
      </c>
      <c r="BY34" s="4"/>
    </row>
    <row r="35" spans="1:77" ht="14.25" customHeight="1">
      <c r="A35" s="175"/>
      <c r="B35" s="175"/>
      <c r="C35" s="32" t="s">
        <v>86</v>
      </c>
      <c r="D35" s="24">
        <v>17</v>
      </c>
      <c r="E35" s="27">
        <v>5</v>
      </c>
      <c r="F35" s="24">
        <v>8</v>
      </c>
      <c r="G35" s="19">
        <f t="shared" si="0"/>
        <v>47.058823529411761</v>
      </c>
      <c r="H35" s="24">
        <v>1</v>
      </c>
      <c r="I35" s="21">
        <f t="shared" si="1"/>
        <v>12.5</v>
      </c>
      <c r="J35" s="24"/>
      <c r="K35" s="23">
        <f t="shared" si="2"/>
        <v>0</v>
      </c>
      <c r="L35" s="24"/>
      <c r="M35" s="24"/>
      <c r="N35" s="24">
        <v>17</v>
      </c>
      <c r="O35" s="19">
        <f t="shared" si="3"/>
        <v>100</v>
      </c>
      <c r="P35" s="24"/>
      <c r="Q35" s="19">
        <f t="shared" si="4"/>
        <v>0</v>
      </c>
      <c r="R35" s="24">
        <v>8</v>
      </c>
      <c r="S35" s="19">
        <f t="shared" si="5"/>
        <v>47.058823529411761</v>
      </c>
      <c r="T35" s="24">
        <v>2</v>
      </c>
      <c r="U35" s="19">
        <f t="shared" si="6"/>
        <v>25</v>
      </c>
      <c r="V35" s="24">
        <v>5</v>
      </c>
      <c r="W35" s="19">
        <f t="shared" si="7"/>
        <v>29.411764705882355</v>
      </c>
      <c r="X35" s="24"/>
      <c r="Y35" s="19">
        <f t="shared" si="8"/>
        <v>0</v>
      </c>
      <c r="Z35" s="24">
        <v>19</v>
      </c>
      <c r="AA35" s="19">
        <f t="shared" si="9"/>
        <v>111.76470588235294</v>
      </c>
      <c r="AB35" s="24"/>
      <c r="AC35" s="19">
        <f t="shared" si="10"/>
        <v>0</v>
      </c>
      <c r="AD35" s="24">
        <v>19</v>
      </c>
      <c r="AE35" s="19">
        <f t="shared" si="11"/>
        <v>111.76470588235294</v>
      </c>
      <c r="AF35" s="24"/>
      <c r="AG35" s="19">
        <f t="shared" si="12"/>
        <v>0</v>
      </c>
      <c r="AH35" s="24">
        <v>19</v>
      </c>
      <c r="AI35" s="19">
        <f t="shared" si="13"/>
        <v>111.76470588235294</v>
      </c>
      <c r="AJ35" s="24"/>
      <c r="AK35" s="19">
        <f t="shared" si="14"/>
        <v>0</v>
      </c>
      <c r="AL35" s="24"/>
      <c r="AM35" s="24"/>
      <c r="AN35" s="24"/>
      <c r="AO35" s="24"/>
      <c r="AP35" s="24"/>
      <c r="AQ35" s="24"/>
      <c r="AR35" s="24">
        <v>1</v>
      </c>
      <c r="AS35" s="24"/>
      <c r="AT35" s="24"/>
      <c r="AU35" s="24"/>
      <c r="AV35" s="24"/>
      <c r="AW35" s="24"/>
      <c r="AX35" s="24"/>
      <c r="AY35" s="24">
        <v>2</v>
      </c>
      <c r="AZ35" s="24">
        <v>7</v>
      </c>
      <c r="BA35" s="24">
        <v>1</v>
      </c>
      <c r="BB35" s="28">
        <f t="shared" si="15"/>
        <v>14.285714285714285</v>
      </c>
      <c r="BC35" s="24"/>
      <c r="BD35" s="28">
        <f t="shared" si="16"/>
        <v>0</v>
      </c>
      <c r="BE35" s="22"/>
      <c r="BF35" s="29">
        <f t="shared" si="17"/>
        <v>0</v>
      </c>
      <c r="BG35" s="24">
        <v>2</v>
      </c>
      <c r="BH35" s="29">
        <f t="shared" si="18"/>
        <v>28.571428571428569</v>
      </c>
      <c r="BI35" s="30">
        <f t="shared" si="19"/>
        <v>3</v>
      </c>
      <c r="BJ35" s="29">
        <f t="shared" si="20"/>
        <v>42.857142857142854</v>
      </c>
      <c r="BK35" s="24">
        <v>4</v>
      </c>
      <c r="BL35" s="19">
        <f t="shared" si="21"/>
        <v>57.142857142857139</v>
      </c>
      <c r="BM35" s="24"/>
      <c r="BN35" s="19">
        <f t="shared" si="40"/>
        <v>0</v>
      </c>
      <c r="BO35" s="24"/>
      <c r="BP35" s="19">
        <f t="shared" si="23"/>
        <v>0</v>
      </c>
      <c r="BQ35" s="24"/>
      <c r="BR35" s="19">
        <f t="shared" si="39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65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4">SUM(D34:D35)</f>
        <v>52</v>
      </c>
      <c r="E36" s="36">
        <f t="shared" si="44"/>
        <v>75</v>
      </c>
      <c r="F36" s="36">
        <f t="shared" si="44"/>
        <v>27</v>
      </c>
      <c r="G36" s="19">
        <f t="shared" si="0"/>
        <v>51.923076923076927</v>
      </c>
      <c r="H36" s="36">
        <f>SUM(H34:H35)</f>
        <v>5</v>
      </c>
      <c r="I36" s="21">
        <f t="shared" si="1"/>
        <v>18.518518518518519</v>
      </c>
      <c r="J36" s="36">
        <f>SUM(J34:J35)</f>
        <v>0</v>
      </c>
      <c r="K36" s="23">
        <f t="shared" si="2"/>
        <v>0</v>
      </c>
      <c r="L36" s="36">
        <f t="shared" ref="L36:N36" si="45">SUM(L34:L35)</f>
        <v>3</v>
      </c>
      <c r="M36" s="36">
        <f t="shared" si="45"/>
        <v>0</v>
      </c>
      <c r="N36" s="36">
        <f t="shared" si="45"/>
        <v>36</v>
      </c>
      <c r="O36" s="19">
        <f t="shared" si="3"/>
        <v>69.230769230769226</v>
      </c>
      <c r="P36" s="36">
        <f>SUM(P34:P35)</f>
        <v>3</v>
      </c>
      <c r="Q36" s="19">
        <f t="shared" si="4"/>
        <v>8.3333333333333321</v>
      </c>
      <c r="R36" s="36">
        <f>SUM(R34:R35)</f>
        <v>24</v>
      </c>
      <c r="S36" s="19">
        <f t="shared" si="5"/>
        <v>46.153846153846153</v>
      </c>
      <c r="T36" s="36">
        <f>SUM(T34:T35)</f>
        <v>5</v>
      </c>
      <c r="U36" s="19">
        <f t="shared" si="6"/>
        <v>20.833333333333336</v>
      </c>
      <c r="V36" s="36">
        <f>SUM(V34:V35)</f>
        <v>28</v>
      </c>
      <c r="W36" s="19">
        <f t="shared" si="7"/>
        <v>53.846153846153847</v>
      </c>
      <c r="X36" s="36">
        <f>SUM(X34:X35)</f>
        <v>2</v>
      </c>
      <c r="Y36" s="19">
        <f t="shared" si="8"/>
        <v>7.1428571428571423</v>
      </c>
      <c r="Z36" s="36">
        <f>SUM(Z34:Z35)</f>
        <v>119</v>
      </c>
      <c r="AA36" s="19">
        <f t="shared" si="9"/>
        <v>228.84615384615384</v>
      </c>
      <c r="AB36" s="36">
        <f>SUM(AB34:AB35)</f>
        <v>0</v>
      </c>
      <c r="AC36" s="19">
        <f t="shared" si="10"/>
        <v>0</v>
      </c>
      <c r="AD36" s="36">
        <f>SUM(AD34:AD35)</f>
        <v>119</v>
      </c>
      <c r="AE36" s="19">
        <f t="shared" si="11"/>
        <v>228.84615384615384</v>
      </c>
      <c r="AF36" s="36">
        <f>SUM(AF34:AF35)</f>
        <v>0</v>
      </c>
      <c r="AG36" s="19">
        <f t="shared" si="12"/>
        <v>0</v>
      </c>
      <c r="AH36" s="36">
        <f>SUM(AH34:AH35)</f>
        <v>119</v>
      </c>
      <c r="AI36" s="19">
        <f t="shared" si="13"/>
        <v>228.84615384615384</v>
      </c>
      <c r="AJ36" s="36">
        <f>SUM(AJ34:AJ35)</f>
        <v>0</v>
      </c>
      <c r="AK36" s="19">
        <f t="shared" si="14"/>
        <v>0</v>
      </c>
      <c r="AL36" s="36">
        <f t="shared" ref="AL36:BA36" si="46">SUM(AL34:AL35)</f>
        <v>0</v>
      </c>
      <c r="AM36" s="36">
        <f t="shared" si="46"/>
        <v>0</v>
      </c>
      <c r="AN36" s="36">
        <f t="shared" si="46"/>
        <v>1</v>
      </c>
      <c r="AO36" s="36">
        <f t="shared" si="46"/>
        <v>2</v>
      </c>
      <c r="AP36" s="36">
        <f t="shared" si="46"/>
        <v>0</v>
      </c>
      <c r="AQ36" s="36">
        <f t="shared" si="46"/>
        <v>0</v>
      </c>
      <c r="AR36" s="36">
        <f t="shared" si="46"/>
        <v>13</v>
      </c>
      <c r="AS36" s="36">
        <f t="shared" si="46"/>
        <v>0</v>
      </c>
      <c r="AT36" s="36">
        <f t="shared" si="46"/>
        <v>0</v>
      </c>
      <c r="AU36" s="36">
        <f t="shared" si="46"/>
        <v>0</v>
      </c>
      <c r="AV36" s="36">
        <f t="shared" si="46"/>
        <v>0</v>
      </c>
      <c r="AW36" s="36">
        <f t="shared" si="46"/>
        <v>0</v>
      </c>
      <c r="AX36" s="36">
        <f t="shared" si="46"/>
        <v>0</v>
      </c>
      <c r="AY36" s="36">
        <f t="shared" si="46"/>
        <v>12</v>
      </c>
      <c r="AZ36" s="36">
        <f t="shared" si="46"/>
        <v>65</v>
      </c>
      <c r="BA36" s="36">
        <f t="shared" si="46"/>
        <v>13</v>
      </c>
      <c r="BB36" s="28">
        <f t="shared" si="15"/>
        <v>20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23</v>
      </c>
      <c r="BH36" s="29">
        <f t="shared" si="18"/>
        <v>35.384615384615387</v>
      </c>
      <c r="BI36" s="30">
        <f t="shared" si="19"/>
        <v>36</v>
      </c>
      <c r="BJ36" s="29">
        <f t="shared" si="20"/>
        <v>55.384615384615387</v>
      </c>
      <c r="BK36" s="36">
        <f>SUM(BK34:BK35)</f>
        <v>29</v>
      </c>
      <c r="BL36" s="19">
        <f t="shared" si="21"/>
        <v>44.61538461538462</v>
      </c>
      <c r="BM36" s="36">
        <f>SUM(BM34:BM35)</f>
        <v>0</v>
      </c>
      <c r="BN36" s="19">
        <f t="shared" si="40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39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65</v>
      </c>
      <c r="BY36" s="4"/>
    </row>
    <row r="37" spans="1:77" ht="14.25" customHeight="1">
      <c r="A37" s="198">
        <v>7</v>
      </c>
      <c r="B37" s="199" t="s">
        <v>87</v>
      </c>
      <c r="C37" s="32" t="s">
        <v>88</v>
      </c>
      <c r="D37" s="24">
        <v>9</v>
      </c>
      <c r="E37" s="27">
        <v>5</v>
      </c>
      <c r="F37" s="24">
        <v>8</v>
      </c>
      <c r="G37" s="19">
        <f t="shared" si="0"/>
        <v>88.888888888888886</v>
      </c>
      <c r="H37" s="24">
        <v>2</v>
      </c>
      <c r="I37" s="21">
        <f t="shared" si="1"/>
        <v>25</v>
      </c>
      <c r="J37" s="24"/>
      <c r="K37" s="23">
        <f t="shared" si="2"/>
        <v>0</v>
      </c>
      <c r="L37" s="24">
        <v>0</v>
      </c>
      <c r="M37" s="24"/>
      <c r="N37" s="24">
        <v>9</v>
      </c>
      <c r="O37" s="19">
        <f t="shared" si="3"/>
        <v>100</v>
      </c>
      <c r="P37" s="24">
        <v>4</v>
      </c>
      <c r="Q37" s="19">
        <f t="shared" si="4"/>
        <v>44.444444444444443</v>
      </c>
      <c r="R37" s="24">
        <v>8</v>
      </c>
      <c r="S37" s="19">
        <f t="shared" si="5"/>
        <v>88.888888888888886</v>
      </c>
      <c r="T37" s="24">
        <v>0</v>
      </c>
      <c r="U37" s="19">
        <f t="shared" si="6"/>
        <v>0</v>
      </c>
      <c r="V37" s="24">
        <v>8</v>
      </c>
      <c r="W37" s="19">
        <f t="shared" si="7"/>
        <v>88.888888888888886</v>
      </c>
      <c r="X37" s="24">
        <v>0</v>
      </c>
      <c r="Y37" s="19">
        <f t="shared" si="8"/>
        <v>0</v>
      </c>
      <c r="Z37" s="24">
        <v>8</v>
      </c>
      <c r="AA37" s="19">
        <f t="shared" si="9"/>
        <v>88.888888888888886</v>
      </c>
      <c r="AB37" s="24">
        <v>0</v>
      </c>
      <c r="AC37" s="19">
        <f t="shared" si="10"/>
        <v>0</v>
      </c>
      <c r="AD37" s="24">
        <v>8</v>
      </c>
      <c r="AE37" s="19">
        <f t="shared" si="11"/>
        <v>88.888888888888886</v>
      </c>
      <c r="AF37" s="24">
        <v>2</v>
      </c>
      <c r="AG37" s="19">
        <f t="shared" si="12"/>
        <v>25</v>
      </c>
      <c r="AH37" s="24">
        <v>8</v>
      </c>
      <c r="AI37" s="19">
        <f t="shared" si="13"/>
        <v>88.888888888888886</v>
      </c>
      <c r="AJ37" s="24">
        <v>0</v>
      </c>
      <c r="AK37" s="19">
        <f t="shared" si="14"/>
        <v>0</v>
      </c>
      <c r="AL37" s="24"/>
      <c r="AM37" s="24"/>
      <c r="AN37" s="24"/>
      <c r="AO37" s="24"/>
      <c r="AP37" s="24"/>
      <c r="AQ37" s="24"/>
      <c r="AR37" s="24">
        <v>3</v>
      </c>
      <c r="AS37" s="24"/>
      <c r="AT37" s="24"/>
      <c r="AU37" s="24"/>
      <c r="AV37" s="24"/>
      <c r="AW37" s="24"/>
      <c r="AX37" s="24"/>
      <c r="AY37" s="24"/>
      <c r="AZ37" s="24">
        <v>6</v>
      </c>
      <c r="BA37" s="24"/>
      <c r="BB37" s="28">
        <f t="shared" si="15"/>
        <v>0</v>
      </c>
      <c r="BC37" s="24"/>
      <c r="BD37" s="28">
        <f t="shared" si="16"/>
        <v>0</v>
      </c>
      <c r="BE37" s="22"/>
      <c r="BF37" s="29">
        <f t="shared" si="17"/>
        <v>0</v>
      </c>
      <c r="BG37" s="24">
        <v>4</v>
      </c>
      <c r="BH37" s="29">
        <f t="shared" si="18"/>
        <v>66.666666666666657</v>
      </c>
      <c r="BI37" s="30">
        <f t="shared" si="19"/>
        <v>4</v>
      </c>
      <c r="BJ37" s="29">
        <f t="shared" si="20"/>
        <v>66.666666666666657</v>
      </c>
      <c r="BK37" s="24">
        <v>2</v>
      </c>
      <c r="BL37" s="19">
        <f t="shared" si="21"/>
        <v>33.333333333333329</v>
      </c>
      <c r="BM37" s="24"/>
      <c r="BN37" s="19">
        <f t="shared" si="40"/>
        <v>0</v>
      </c>
      <c r="BO37" s="24"/>
      <c r="BP37" s="19">
        <f t="shared" si="23"/>
        <v>0</v>
      </c>
      <c r="BQ37" s="24"/>
      <c r="BR37" s="19">
        <f t="shared" si="39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22</v>
      </c>
      <c r="BY37" s="4"/>
    </row>
    <row r="38" spans="1:77" ht="14.25" customHeight="1">
      <c r="A38" s="174"/>
      <c r="B38" s="174"/>
      <c r="C38" s="32" t="s">
        <v>89</v>
      </c>
      <c r="D38" s="24">
        <v>41</v>
      </c>
      <c r="E38" s="27">
        <v>34</v>
      </c>
      <c r="F38" s="24">
        <v>41</v>
      </c>
      <c r="G38" s="19">
        <f t="shared" si="0"/>
        <v>100</v>
      </c>
      <c r="H38" s="24">
        <v>4</v>
      </c>
      <c r="I38" s="21">
        <f t="shared" si="1"/>
        <v>9.7560975609756095</v>
      </c>
      <c r="J38" s="24"/>
      <c r="K38" s="23">
        <f t="shared" si="2"/>
        <v>0</v>
      </c>
      <c r="L38" s="24">
        <v>2</v>
      </c>
      <c r="M38" s="24"/>
      <c r="N38" s="24">
        <v>38</v>
      </c>
      <c r="O38" s="19">
        <f t="shared" si="3"/>
        <v>92.682926829268297</v>
      </c>
      <c r="P38" s="24">
        <v>2</v>
      </c>
      <c r="Q38" s="19">
        <f t="shared" si="4"/>
        <v>5.2631578947368416</v>
      </c>
      <c r="R38" s="24">
        <v>41</v>
      </c>
      <c r="S38" s="19">
        <f t="shared" si="5"/>
        <v>100</v>
      </c>
      <c r="T38" s="24">
        <v>2</v>
      </c>
      <c r="U38" s="19">
        <f t="shared" si="6"/>
        <v>4.8780487804878048</v>
      </c>
      <c r="V38" s="24">
        <v>41</v>
      </c>
      <c r="W38" s="19">
        <f t="shared" si="7"/>
        <v>100</v>
      </c>
      <c r="X38" s="24">
        <v>3</v>
      </c>
      <c r="Y38" s="19">
        <f t="shared" si="8"/>
        <v>7.3170731707317067</v>
      </c>
      <c r="Z38" s="24">
        <v>41</v>
      </c>
      <c r="AA38" s="19">
        <f t="shared" si="9"/>
        <v>100</v>
      </c>
      <c r="AB38" s="24">
        <v>0</v>
      </c>
      <c r="AC38" s="19">
        <f t="shared" si="10"/>
        <v>0</v>
      </c>
      <c r="AD38" s="24">
        <v>41</v>
      </c>
      <c r="AE38" s="19">
        <f t="shared" si="11"/>
        <v>100</v>
      </c>
      <c r="AF38" s="24">
        <v>6</v>
      </c>
      <c r="AG38" s="19">
        <f t="shared" si="12"/>
        <v>14.634146341463413</v>
      </c>
      <c r="AH38" s="24">
        <v>40</v>
      </c>
      <c r="AI38" s="19">
        <f t="shared" si="13"/>
        <v>97.560975609756099</v>
      </c>
      <c r="AJ38" s="24">
        <v>0</v>
      </c>
      <c r="AK38" s="19">
        <f t="shared" si="14"/>
        <v>0</v>
      </c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>
        <v>4</v>
      </c>
      <c r="AZ38" s="24">
        <v>34</v>
      </c>
      <c r="BA38" s="24">
        <v>4</v>
      </c>
      <c r="BB38" s="28">
        <f t="shared" si="15"/>
        <v>11.76470588235294</v>
      </c>
      <c r="BC38" s="24"/>
      <c r="BD38" s="28">
        <f t="shared" si="16"/>
        <v>0</v>
      </c>
      <c r="BE38" s="22">
        <v>2</v>
      </c>
      <c r="BF38" s="29">
        <f t="shared" si="17"/>
        <v>5.8823529411764701</v>
      </c>
      <c r="BG38" s="24">
        <v>22</v>
      </c>
      <c r="BH38" s="29">
        <f t="shared" si="18"/>
        <v>64.705882352941174</v>
      </c>
      <c r="BI38" s="30">
        <f t="shared" si="19"/>
        <v>28</v>
      </c>
      <c r="BJ38" s="29">
        <f t="shared" si="20"/>
        <v>82.35294117647058</v>
      </c>
      <c r="BK38" s="24">
        <v>6</v>
      </c>
      <c r="BL38" s="19">
        <f t="shared" si="21"/>
        <v>17.647058823529413</v>
      </c>
      <c r="BM38" s="24"/>
      <c r="BN38" s="19">
        <f t="shared" si="40"/>
        <v>0</v>
      </c>
      <c r="BO38" s="24"/>
      <c r="BP38" s="19">
        <f t="shared" si="23"/>
        <v>0</v>
      </c>
      <c r="BQ38" s="24"/>
      <c r="BR38" s="19">
        <f t="shared" si="39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78</v>
      </c>
      <c r="BY38" s="4"/>
    </row>
    <row r="39" spans="1:77" ht="14.25" customHeight="1">
      <c r="A39" s="174"/>
      <c r="B39" s="174"/>
      <c r="C39" s="32" t="s">
        <v>90</v>
      </c>
      <c r="D39" s="24">
        <v>19</v>
      </c>
      <c r="E39" s="27">
        <v>20</v>
      </c>
      <c r="F39" s="24">
        <v>19</v>
      </c>
      <c r="G39" s="19">
        <f t="shared" si="0"/>
        <v>100</v>
      </c>
      <c r="H39" s="24">
        <v>2</v>
      </c>
      <c r="I39" s="21">
        <f t="shared" si="1"/>
        <v>10.526315789473683</v>
      </c>
      <c r="J39" s="24"/>
      <c r="K39" s="23">
        <f t="shared" si="2"/>
        <v>0</v>
      </c>
      <c r="L39" s="24">
        <v>0</v>
      </c>
      <c r="M39" s="24"/>
      <c r="N39" s="24">
        <v>19</v>
      </c>
      <c r="O39" s="19">
        <f t="shared" si="3"/>
        <v>100</v>
      </c>
      <c r="P39" s="24">
        <v>2</v>
      </c>
      <c r="Q39" s="19">
        <f t="shared" si="4"/>
        <v>10.526315789473683</v>
      </c>
      <c r="R39" s="24">
        <v>19</v>
      </c>
      <c r="S39" s="19">
        <f t="shared" si="5"/>
        <v>100</v>
      </c>
      <c r="T39" s="24">
        <v>0</v>
      </c>
      <c r="U39" s="19">
        <f t="shared" si="6"/>
        <v>0</v>
      </c>
      <c r="V39" s="24">
        <v>19</v>
      </c>
      <c r="W39" s="19">
        <f t="shared" si="7"/>
        <v>100</v>
      </c>
      <c r="X39" s="24">
        <v>0</v>
      </c>
      <c r="Y39" s="19">
        <f t="shared" si="8"/>
        <v>0</v>
      </c>
      <c r="Z39" s="24">
        <v>19</v>
      </c>
      <c r="AA39" s="19">
        <f t="shared" si="9"/>
        <v>100</v>
      </c>
      <c r="AB39" s="24">
        <v>0</v>
      </c>
      <c r="AC39" s="19">
        <f t="shared" si="10"/>
        <v>0</v>
      </c>
      <c r="AD39" s="24">
        <v>19</v>
      </c>
      <c r="AE39" s="19">
        <f t="shared" si="11"/>
        <v>100</v>
      </c>
      <c r="AF39" s="24">
        <v>5</v>
      </c>
      <c r="AG39" s="19">
        <f t="shared" si="12"/>
        <v>26.315789473684209</v>
      </c>
      <c r="AH39" s="24">
        <v>19</v>
      </c>
      <c r="AI39" s="19">
        <f t="shared" si="13"/>
        <v>100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>
        <v>1</v>
      </c>
      <c r="AZ39" s="24">
        <v>19</v>
      </c>
      <c r="BA39" s="24">
        <v>3</v>
      </c>
      <c r="BB39" s="28">
        <f t="shared" si="15"/>
        <v>15.789473684210526</v>
      </c>
      <c r="BC39" s="24"/>
      <c r="BD39" s="28">
        <f t="shared" si="16"/>
        <v>0</v>
      </c>
      <c r="BE39" s="22"/>
      <c r="BF39" s="29">
        <f t="shared" si="17"/>
        <v>0</v>
      </c>
      <c r="BG39" s="24">
        <v>13</v>
      </c>
      <c r="BH39" s="29">
        <f t="shared" si="18"/>
        <v>68.421052631578945</v>
      </c>
      <c r="BI39" s="30">
        <f t="shared" si="19"/>
        <v>16</v>
      </c>
      <c r="BJ39" s="29">
        <f t="shared" si="20"/>
        <v>84.210526315789465</v>
      </c>
      <c r="BK39" s="24">
        <v>3</v>
      </c>
      <c r="BL39" s="19">
        <f t="shared" si="21"/>
        <v>15.789473684210526</v>
      </c>
      <c r="BM39" s="24"/>
      <c r="BN39" s="19">
        <f t="shared" si="40"/>
        <v>0</v>
      </c>
      <c r="BO39" s="24"/>
      <c r="BP39" s="19">
        <f t="shared" si="23"/>
        <v>0</v>
      </c>
      <c r="BQ39" s="24"/>
      <c r="BR39" s="19">
        <f t="shared" si="39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78</v>
      </c>
      <c r="BY39" s="4"/>
    </row>
    <row r="40" spans="1:77" ht="14.25" customHeight="1">
      <c r="A40" s="175"/>
      <c r="B40" s="175"/>
      <c r="C40" s="32" t="s">
        <v>91</v>
      </c>
      <c r="D40" s="24">
        <v>8</v>
      </c>
      <c r="E40" s="27">
        <v>6</v>
      </c>
      <c r="F40" s="24">
        <v>4</v>
      </c>
      <c r="G40" s="19">
        <f t="shared" si="0"/>
        <v>50</v>
      </c>
      <c r="H40" s="24">
        <v>0</v>
      </c>
      <c r="I40" s="21">
        <f t="shared" si="1"/>
        <v>0</v>
      </c>
      <c r="J40" s="24"/>
      <c r="K40" s="23">
        <f t="shared" si="2"/>
        <v>0</v>
      </c>
      <c r="L40" s="24">
        <v>3</v>
      </c>
      <c r="M40" s="24"/>
      <c r="N40" s="24">
        <v>8</v>
      </c>
      <c r="O40" s="19">
        <f t="shared" si="3"/>
        <v>100</v>
      </c>
      <c r="P40" s="24">
        <v>2</v>
      </c>
      <c r="Q40" s="19">
        <f t="shared" si="4"/>
        <v>25</v>
      </c>
      <c r="R40" s="24">
        <v>4</v>
      </c>
      <c r="S40" s="19">
        <f t="shared" si="5"/>
        <v>50</v>
      </c>
      <c r="T40" s="24">
        <v>0</v>
      </c>
      <c r="U40" s="19">
        <f t="shared" si="6"/>
        <v>0</v>
      </c>
      <c r="V40" s="24">
        <v>4</v>
      </c>
      <c r="W40" s="19">
        <f t="shared" si="7"/>
        <v>50</v>
      </c>
      <c r="X40" s="24">
        <v>0</v>
      </c>
      <c r="Y40" s="19">
        <f t="shared" si="8"/>
        <v>0</v>
      </c>
      <c r="Z40" s="24">
        <v>4</v>
      </c>
      <c r="AA40" s="19">
        <f t="shared" si="9"/>
        <v>50</v>
      </c>
      <c r="AB40" s="24">
        <v>0</v>
      </c>
      <c r="AC40" s="19">
        <f t="shared" si="10"/>
        <v>0</v>
      </c>
      <c r="AD40" s="24">
        <v>4</v>
      </c>
      <c r="AE40" s="19">
        <f t="shared" si="11"/>
        <v>50</v>
      </c>
      <c r="AF40" s="24">
        <v>0</v>
      </c>
      <c r="AG40" s="19">
        <f t="shared" si="12"/>
        <v>0</v>
      </c>
      <c r="AH40" s="24">
        <v>4</v>
      </c>
      <c r="AI40" s="19">
        <f t="shared" si="13"/>
        <v>50</v>
      </c>
      <c r="AJ40" s="24">
        <v>0</v>
      </c>
      <c r="AK40" s="19">
        <f t="shared" si="14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>
        <v>1</v>
      </c>
      <c r="AZ40" s="24">
        <v>19</v>
      </c>
      <c r="BA40" s="24">
        <v>1</v>
      </c>
      <c r="BB40" s="28">
        <f t="shared" si="15"/>
        <v>5.2631578947368416</v>
      </c>
      <c r="BC40" s="24"/>
      <c r="BD40" s="28">
        <f t="shared" si="16"/>
        <v>0</v>
      </c>
      <c r="BE40" s="22"/>
      <c r="BF40" s="29">
        <f t="shared" si="17"/>
        <v>0</v>
      </c>
      <c r="BG40" s="24">
        <v>11</v>
      </c>
      <c r="BH40" s="29">
        <f t="shared" si="18"/>
        <v>57.894736842105267</v>
      </c>
      <c r="BI40" s="30">
        <f t="shared" si="19"/>
        <v>12</v>
      </c>
      <c r="BJ40" s="29">
        <f t="shared" si="20"/>
        <v>63.157894736842103</v>
      </c>
      <c r="BK40" s="24">
        <v>7</v>
      </c>
      <c r="BL40" s="19">
        <f t="shared" si="21"/>
        <v>36.84210526315789</v>
      </c>
      <c r="BM40" s="24"/>
      <c r="BN40" s="19">
        <f t="shared" si="40"/>
        <v>0</v>
      </c>
      <c r="BO40" s="24"/>
      <c r="BP40" s="19">
        <f t="shared" si="23"/>
        <v>0</v>
      </c>
      <c r="BQ40" s="24"/>
      <c r="BR40" s="19">
        <f t="shared" si="39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7">SUM(D37:D40)</f>
        <v>77</v>
      </c>
      <c r="E41" s="36">
        <f t="shared" si="47"/>
        <v>65</v>
      </c>
      <c r="F41" s="36">
        <f t="shared" si="47"/>
        <v>72</v>
      </c>
      <c r="G41" s="19">
        <f t="shared" si="0"/>
        <v>93.506493506493499</v>
      </c>
      <c r="H41" s="36">
        <f>SUM(H37:H40)</f>
        <v>8</v>
      </c>
      <c r="I41" s="21">
        <f t="shared" si="1"/>
        <v>11.111111111111111</v>
      </c>
      <c r="J41" s="36">
        <f>SUM(J37:J40)</f>
        <v>0</v>
      </c>
      <c r="K41" s="23">
        <f t="shared" si="2"/>
        <v>0</v>
      </c>
      <c r="L41" s="36">
        <f t="shared" ref="L41:N41" si="48">SUM(L37:L40)</f>
        <v>5</v>
      </c>
      <c r="M41" s="36">
        <f t="shared" si="48"/>
        <v>0</v>
      </c>
      <c r="N41" s="36">
        <f t="shared" si="48"/>
        <v>74</v>
      </c>
      <c r="O41" s="19">
        <f t="shared" si="3"/>
        <v>96.103896103896105</v>
      </c>
      <c r="P41" s="36">
        <f>SUM(P37:P40)</f>
        <v>10</v>
      </c>
      <c r="Q41" s="19">
        <f t="shared" si="4"/>
        <v>13.513513513513514</v>
      </c>
      <c r="R41" s="36">
        <f>SUM(R37:R40)</f>
        <v>72</v>
      </c>
      <c r="S41" s="19">
        <f t="shared" si="5"/>
        <v>93.506493506493499</v>
      </c>
      <c r="T41" s="36">
        <f>SUM(T37:T40)</f>
        <v>2</v>
      </c>
      <c r="U41" s="19">
        <f t="shared" si="6"/>
        <v>2.7777777777777777</v>
      </c>
      <c r="V41" s="36">
        <f>SUM(V37:V40)</f>
        <v>72</v>
      </c>
      <c r="W41" s="19">
        <f t="shared" si="7"/>
        <v>93.506493506493499</v>
      </c>
      <c r="X41" s="36">
        <f>SUM(X37:X40)</f>
        <v>3</v>
      </c>
      <c r="Y41" s="19">
        <f t="shared" si="8"/>
        <v>4.1666666666666661</v>
      </c>
      <c r="Z41" s="36">
        <f>SUM(Z37:Z40)</f>
        <v>72</v>
      </c>
      <c r="AA41" s="19">
        <f t="shared" si="9"/>
        <v>93.506493506493499</v>
      </c>
      <c r="AB41" s="36">
        <f>SUM(AB37:AB40)</f>
        <v>0</v>
      </c>
      <c r="AC41" s="19">
        <f t="shared" si="10"/>
        <v>0</v>
      </c>
      <c r="AD41" s="36">
        <f>SUM(AD37:AD40)</f>
        <v>72</v>
      </c>
      <c r="AE41" s="19">
        <f t="shared" si="11"/>
        <v>93.506493506493499</v>
      </c>
      <c r="AF41" s="36">
        <f>SUM(AF37:AF40)</f>
        <v>13</v>
      </c>
      <c r="AG41" s="19">
        <f t="shared" si="12"/>
        <v>18.055555555555554</v>
      </c>
      <c r="AH41" s="36">
        <f>SUM(AH37:AH40)</f>
        <v>71</v>
      </c>
      <c r="AI41" s="19">
        <f t="shared" si="13"/>
        <v>92.20779220779221</v>
      </c>
      <c r="AJ41" s="36">
        <f>SUM(AJ37:AJ40)</f>
        <v>0</v>
      </c>
      <c r="AK41" s="19">
        <f t="shared" si="14"/>
        <v>0</v>
      </c>
      <c r="AL41" s="36">
        <f t="shared" ref="AL41:BA41" si="49">SUM(AL37:AL40)</f>
        <v>0</v>
      </c>
      <c r="AM41" s="36">
        <f t="shared" si="49"/>
        <v>0</v>
      </c>
      <c r="AN41" s="36">
        <f t="shared" si="49"/>
        <v>0</v>
      </c>
      <c r="AO41" s="36">
        <f t="shared" si="49"/>
        <v>0</v>
      </c>
      <c r="AP41" s="36">
        <f t="shared" si="49"/>
        <v>0</v>
      </c>
      <c r="AQ41" s="36">
        <f t="shared" si="49"/>
        <v>0</v>
      </c>
      <c r="AR41" s="36">
        <f t="shared" si="49"/>
        <v>3</v>
      </c>
      <c r="AS41" s="36">
        <f t="shared" si="49"/>
        <v>0</v>
      </c>
      <c r="AT41" s="36">
        <f t="shared" si="49"/>
        <v>0</v>
      </c>
      <c r="AU41" s="36">
        <f t="shared" si="49"/>
        <v>0</v>
      </c>
      <c r="AV41" s="36">
        <f t="shared" si="49"/>
        <v>0</v>
      </c>
      <c r="AW41" s="36">
        <f t="shared" si="49"/>
        <v>0</v>
      </c>
      <c r="AX41" s="36">
        <f t="shared" si="49"/>
        <v>0</v>
      </c>
      <c r="AY41" s="36">
        <f t="shared" si="49"/>
        <v>6</v>
      </c>
      <c r="AZ41" s="36">
        <f t="shared" si="49"/>
        <v>78</v>
      </c>
      <c r="BA41" s="36">
        <f t="shared" si="49"/>
        <v>8</v>
      </c>
      <c r="BB41" s="28">
        <f t="shared" si="15"/>
        <v>10.256410256410255</v>
      </c>
      <c r="BC41" s="36">
        <f>SUM(BC37:BC40)</f>
        <v>0</v>
      </c>
      <c r="BD41" s="28">
        <f t="shared" si="16"/>
        <v>0</v>
      </c>
      <c r="BE41" s="36">
        <f>SUM(BE37:BE40)</f>
        <v>2</v>
      </c>
      <c r="BF41" s="29">
        <f t="shared" si="17"/>
        <v>2.5641025641025639</v>
      </c>
      <c r="BG41" s="36">
        <f>SUM(BG37:BG40)</f>
        <v>50</v>
      </c>
      <c r="BH41" s="29">
        <f t="shared" si="18"/>
        <v>64.102564102564102</v>
      </c>
      <c r="BI41" s="30">
        <f t="shared" si="19"/>
        <v>60</v>
      </c>
      <c r="BJ41" s="29">
        <f t="shared" si="20"/>
        <v>76.923076923076934</v>
      </c>
      <c r="BK41" s="36">
        <f>SUM(BK37:BK40)</f>
        <v>18</v>
      </c>
      <c r="BL41" s="19">
        <f t="shared" si="21"/>
        <v>23.076923076923077</v>
      </c>
      <c r="BM41" s="36">
        <f>SUM(BM37:BM40)</f>
        <v>0</v>
      </c>
      <c r="BN41" s="19">
        <f t="shared" si="40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39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98">
        <v>8</v>
      </c>
      <c r="B42" s="199" t="s">
        <v>92</v>
      </c>
      <c r="C42" s="32" t="s">
        <v>93</v>
      </c>
      <c r="D42" s="24">
        <v>36</v>
      </c>
      <c r="E42" s="27">
        <v>37</v>
      </c>
      <c r="F42" s="24">
        <v>36</v>
      </c>
      <c r="G42" s="19">
        <f t="shared" si="0"/>
        <v>100</v>
      </c>
      <c r="H42" s="24">
        <v>1</v>
      </c>
      <c r="I42" s="21">
        <f t="shared" si="1"/>
        <v>2.7777777777777777</v>
      </c>
      <c r="J42" s="24"/>
      <c r="K42" s="23">
        <f t="shared" si="2"/>
        <v>0</v>
      </c>
      <c r="L42" s="24">
        <v>0</v>
      </c>
      <c r="M42" s="24"/>
      <c r="N42" s="24">
        <v>36</v>
      </c>
      <c r="O42" s="19">
        <f t="shared" si="3"/>
        <v>100</v>
      </c>
      <c r="P42" s="24">
        <v>1</v>
      </c>
      <c r="Q42" s="19">
        <f t="shared" si="4"/>
        <v>2.7777777777777777</v>
      </c>
      <c r="R42" s="24">
        <v>36</v>
      </c>
      <c r="S42" s="19">
        <f t="shared" si="5"/>
        <v>100</v>
      </c>
      <c r="T42" s="24"/>
      <c r="U42" s="19">
        <f t="shared" si="6"/>
        <v>0</v>
      </c>
      <c r="V42" s="24">
        <v>36</v>
      </c>
      <c r="W42" s="19">
        <f t="shared" si="7"/>
        <v>100</v>
      </c>
      <c r="X42" s="24"/>
      <c r="Y42" s="19">
        <f t="shared" si="8"/>
        <v>0</v>
      </c>
      <c r="Z42" s="24">
        <v>36</v>
      </c>
      <c r="AA42" s="19">
        <f t="shared" si="9"/>
        <v>100</v>
      </c>
      <c r="AB42" s="24"/>
      <c r="AC42" s="19">
        <f t="shared" si="10"/>
        <v>0</v>
      </c>
      <c r="AD42" s="24">
        <v>36</v>
      </c>
      <c r="AE42" s="19">
        <f t="shared" si="11"/>
        <v>100</v>
      </c>
      <c r="AF42" s="24"/>
      <c r="AG42" s="19">
        <f t="shared" si="12"/>
        <v>0</v>
      </c>
      <c r="AH42" s="24">
        <v>36</v>
      </c>
      <c r="AI42" s="19">
        <f t="shared" si="13"/>
        <v>100</v>
      </c>
      <c r="AJ42" s="24"/>
      <c r="AK42" s="19">
        <f t="shared" si="14"/>
        <v>0</v>
      </c>
      <c r="AL42" s="24">
        <v>5</v>
      </c>
      <c r="AM42" s="24"/>
      <c r="AN42" s="24"/>
      <c r="AO42" s="24"/>
      <c r="AP42" s="24"/>
      <c r="AQ42" s="24"/>
      <c r="AR42" s="24"/>
      <c r="AS42" s="24">
        <v>3</v>
      </c>
      <c r="AT42" s="24"/>
      <c r="AU42" s="24"/>
      <c r="AV42" s="24"/>
      <c r="AW42" s="24"/>
      <c r="AX42" s="24"/>
      <c r="AY42" s="24">
        <v>2</v>
      </c>
      <c r="AZ42" s="24">
        <v>41</v>
      </c>
      <c r="BA42" s="24">
        <v>5</v>
      </c>
      <c r="BB42" s="28">
        <f t="shared" si="15"/>
        <v>12.195121951219512</v>
      </c>
      <c r="BC42" s="24"/>
      <c r="BD42" s="28">
        <f t="shared" si="16"/>
        <v>0</v>
      </c>
      <c r="BE42" s="22"/>
      <c r="BF42" s="29">
        <f t="shared" si="17"/>
        <v>0</v>
      </c>
      <c r="BG42" s="24">
        <v>28</v>
      </c>
      <c r="BH42" s="29">
        <f t="shared" si="18"/>
        <v>68.292682926829272</v>
      </c>
      <c r="BI42" s="30">
        <f t="shared" si="19"/>
        <v>33</v>
      </c>
      <c r="BJ42" s="29">
        <f t="shared" si="20"/>
        <v>80.487804878048792</v>
      </c>
      <c r="BK42" s="24">
        <v>8</v>
      </c>
      <c r="BL42" s="19">
        <f t="shared" si="21"/>
        <v>19.512195121951219</v>
      </c>
      <c r="BM42" s="24"/>
      <c r="BN42" s="19">
        <f t="shared" si="40"/>
        <v>0</v>
      </c>
      <c r="BO42" s="24"/>
      <c r="BP42" s="19">
        <f t="shared" si="23"/>
        <v>0</v>
      </c>
      <c r="BQ42" s="24"/>
      <c r="BR42" s="19">
        <f t="shared" si="39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30</v>
      </c>
      <c r="BY42" s="4"/>
    </row>
    <row r="43" spans="1:77" ht="14.25" customHeight="1">
      <c r="A43" s="174"/>
      <c r="B43" s="174"/>
      <c r="C43" s="32" t="s">
        <v>94</v>
      </c>
      <c r="D43" s="24">
        <v>26</v>
      </c>
      <c r="E43" s="27">
        <v>33</v>
      </c>
      <c r="F43" s="24">
        <v>26</v>
      </c>
      <c r="G43" s="19">
        <f t="shared" si="0"/>
        <v>100</v>
      </c>
      <c r="H43" s="24"/>
      <c r="I43" s="21">
        <f t="shared" si="1"/>
        <v>0</v>
      </c>
      <c r="J43" s="24"/>
      <c r="K43" s="23">
        <f t="shared" si="2"/>
        <v>0</v>
      </c>
      <c r="L43" s="24">
        <v>0</v>
      </c>
      <c r="M43" s="24"/>
      <c r="N43" s="24">
        <v>26</v>
      </c>
      <c r="O43" s="19">
        <f t="shared" si="3"/>
        <v>100</v>
      </c>
      <c r="P43" s="24">
        <v>2</v>
      </c>
      <c r="Q43" s="19">
        <f t="shared" si="4"/>
        <v>7.6923076923076925</v>
      </c>
      <c r="R43" s="24">
        <v>26</v>
      </c>
      <c r="S43" s="19">
        <f t="shared" si="5"/>
        <v>100</v>
      </c>
      <c r="T43" s="24"/>
      <c r="U43" s="19">
        <f t="shared" si="6"/>
        <v>0</v>
      </c>
      <c r="V43" s="24">
        <v>26</v>
      </c>
      <c r="W43" s="19">
        <f t="shared" si="7"/>
        <v>100</v>
      </c>
      <c r="X43" s="24"/>
      <c r="Y43" s="19">
        <f t="shared" si="8"/>
        <v>0</v>
      </c>
      <c r="Z43" s="24">
        <v>26</v>
      </c>
      <c r="AA43" s="19">
        <f t="shared" si="9"/>
        <v>100</v>
      </c>
      <c r="AB43" s="24"/>
      <c r="AC43" s="19">
        <f t="shared" si="10"/>
        <v>0</v>
      </c>
      <c r="AD43" s="24">
        <v>26</v>
      </c>
      <c r="AE43" s="19">
        <f t="shared" si="11"/>
        <v>100</v>
      </c>
      <c r="AF43" s="24"/>
      <c r="AG43" s="19">
        <f t="shared" si="12"/>
        <v>0</v>
      </c>
      <c r="AH43" s="24">
        <v>26</v>
      </c>
      <c r="AI43" s="19">
        <f t="shared" si="13"/>
        <v>100</v>
      </c>
      <c r="AJ43" s="24"/>
      <c r="AK43" s="19">
        <f t="shared" si="14"/>
        <v>0</v>
      </c>
      <c r="AL43" s="24">
        <v>4</v>
      </c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>
        <v>4</v>
      </c>
      <c r="AZ43" s="24">
        <v>25</v>
      </c>
      <c r="BA43" s="24">
        <v>6</v>
      </c>
      <c r="BB43" s="28">
        <f t="shared" si="15"/>
        <v>24</v>
      </c>
      <c r="BC43" s="24"/>
      <c r="BD43" s="28">
        <f t="shared" si="16"/>
        <v>0</v>
      </c>
      <c r="BE43" s="22"/>
      <c r="BF43" s="29">
        <f t="shared" si="17"/>
        <v>0</v>
      </c>
      <c r="BG43" s="24">
        <v>13</v>
      </c>
      <c r="BH43" s="29">
        <f t="shared" si="18"/>
        <v>52</v>
      </c>
      <c r="BI43" s="30">
        <f t="shared" si="19"/>
        <v>19</v>
      </c>
      <c r="BJ43" s="29">
        <f t="shared" si="20"/>
        <v>76</v>
      </c>
      <c r="BK43" s="24">
        <v>6</v>
      </c>
      <c r="BL43" s="19">
        <f t="shared" si="21"/>
        <v>24</v>
      </c>
      <c r="BM43" s="24"/>
      <c r="BN43" s="19">
        <f t="shared" si="40"/>
        <v>0</v>
      </c>
      <c r="BO43" s="24"/>
      <c r="BP43" s="19">
        <f t="shared" si="23"/>
        <v>0</v>
      </c>
      <c r="BQ43" s="24"/>
      <c r="BR43" s="19">
        <f t="shared" si="39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107</v>
      </c>
      <c r="BY43" s="4"/>
    </row>
    <row r="44" spans="1:77" ht="14.25" customHeight="1">
      <c r="A44" s="174"/>
      <c r="B44" s="174"/>
      <c r="C44" s="32" t="s">
        <v>95</v>
      </c>
      <c r="D44" s="24">
        <v>29</v>
      </c>
      <c r="E44" s="27">
        <v>67</v>
      </c>
      <c r="F44" s="24">
        <v>29</v>
      </c>
      <c r="G44" s="19">
        <f t="shared" si="0"/>
        <v>100</v>
      </c>
      <c r="H44" s="24"/>
      <c r="I44" s="21">
        <f t="shared" si="1"/>
        <v>0</v>
      </c>
      <c r="J44" s="24"/>
      <c r="K44" s="23">
        <f t="shared" si="2"/>
        <v>0</v>
      </c>
      <c r="L44" s="24">
        <v>0</v>
      </c>
      <c r="M44" s="24"/>
      <c r="N44" s="24">
        <v>29</v>
      </c>
      <c r="O44" s="19">
        <f t="shared" si="3"/>
        <v>100</v>
      </c>
      <c r="P44" s="24">
        <v>2</v>
      </c>
      <c r="Q44" s="19">
        <f t="shared" si="4"/>
        <v>6.8965517241379306</v>
      </c>
      <c r="R44" s="24">
        <v>29</v>
      </c>
      <c r="S44" s="19">
        <f t="shared" si="5"/>
        <v>100</v>
      </c>
      <c r="T44" s="24"/>
      <c r="U44" s="19">
        <f t="shared" si="6"/>
        <v>0</v>
      </c>
      <c r="V44" s="24">
        <v>29</v>
      </c>
      <c r="W44" s="19">
        <f t="shared" si="7"/>
        <v>100</v>
      </c>
      <c r="X44" s="24"/>
      <c r="Y44" s="19">
        <f t="shared" si="8"/>
        <v>0</v>
      </c>
      <c r="Z44" s="24">
        <v>29</v>
      </c>
      <c r="AA44" s="19">
        <f t="shared" si="9"/>
        <v>100</v>
      </c>
      <c r="AB44" s="24"/>
      <c r="AC44" s="19">
        <f t="shared" si="10"/>
        <v>0</v>
      </c>
      <c r="AD44" s="24">
        <v>29</v>
      </c>
      <c r="AE44" s="19">
        <f t="shared" si="11"/>
        <v>100</v>
      </c>
      <c r="AF44" s="24"/>
      <c r="AG44" s="19">
        <f t="shared" si="12"/>
        <v>0</v>
      </c>
      <c r="AH44" s="24">
        <v>29</v>
      </c>
      <c r="AI44" s="19">
        <f t="shared" si="13"/>
        <v>100</v>
      </c>
      <c r="AJ44" s="24"/>
      <c r="AK44" s="19">
        <f t="shared" si="14"/>
        <v>0</v>
      </c>
      <c r="AL44" s="24"/>
      <c r="AM44" s="24"/>
      <c r="AN44" s="24"/>
      <c r="AO44" s="24"/>
      <c r="AP44" s="24">
        <v>3</v>
      </c>
      <c r="AQ44" s="24"/>
      <c r="AR44" s="24">
        <v>3</v>
      </c>
      <c r="AS44" s="24"/>
      <c r="AT44" s="24"/>
      <c r="AU44" s="24"/>
      <c r="AV44" s="24"/>
      <c r="AW44" s="24"/>
      <c r="AX44" s="24"/>
      <c r="AY44" s="24">
        <v>5</v>
      </c>
      <c r="AZ44" s="24">
        <v>22</v>
      </c>
      <c r="BA44" s="24">
        <v>3</v>
      </c>
      <c r="BB44" s="28">
        <f t="shared" si="15"/>
        <v>13.636363636363635</v>
      </c>
      <c r="BC44" s="24"/>
      <c r="BD44" s="28">
        <f t="shared" si="16"/>
        <v>0</v>
      </c>
      <c r="BE44" s="22"/>
      <c r="BF44" s="29">
        <f t="shared" si="17"/>
        <v>0</v>
      </c>
      <c r="BG44" s="24">
        <v>12</v>
      </c>
      <c r="BH44" s="29">
        <f t="shared" si="18"/>
        <v>54.54545454545454</v>
      </c>
      <c r="BI44" s="30">
        <f t="shared" si="19"/>
        <v>15</v>
      </c>
      <c r="BJ44" s="29">
        <f t="shared" si="20"/>
        <v>68.181818181818173</v>
      </c>
      <c r="BK44" s="24">
        <v>7</v>
      </c>
      <c r="BL44" s="19">
        <f t="shared" si="21"/>
        <v>31.818181818181817</v>
      </c>
      <c r="BM44" s="24"/>
      <c r="BN44" s="19">
        <f t="shared" si="40"/>
        <v>0</v>
      </c>
      <c r="BO44" s="24"/>
      <c r="BP44" s="19">
        <f t="shared" si="23"/>
        <v>0</v>
      </c>
      <c r="BQ44" s="24"/>
      <c r="BR44" s="19">
        <f t="shared" si="39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107</v>
      </c>
      <c r="BY44" s="4"/>
    </row>
    <row r="45" spans="1:77" ht="14.25" customHeight="1">
      <c r="A45" s="175"/>
      <c r="B45" s="175"/>
      <c r="C45" s="32" t="s">
        <v>96</v>
      </c>
      <c r="D45" s="24">
        <v>13</v>
      </c>
      <c r="E45" s="27">
        <v>16</v>
      </c>
      <c r="F45" s="24">
        <v>13</v>
      </c>
      <c r="G45" s="19">
        <f t="shared" si="0"/>
        <v>100</v>
      </c>
      <c r="H45" s="24">
        <v>5</v>
      </c>
      <c r="I45" s="21">
        <f t="shared" si="1"/>
        <v>38.461538461538467</v>
      </c>
      <c r="J45" s="24"/>
      <c r="K45" s="23">
        <f t="shared" si="2"/>
        <v>0</v>
      </c>
      <c r="L45" s="24">
        <v>0</v>
      </c>
      <c r="M45" s="24"/>
      <c r="N45" s="24">
        <v>13</v>
      </c>
      <c r="O45" s="19">
        <f t="shared" si="3"/>
        <v>100</v>
      </c>
      <c r="P45" s="24">
        <v>1</v>
      </c>
      <c r="Q45" s="19">
        <f t="shared" si="4"/>
        <v>7.6923076923076925</v>
      </c>
      <c r="R45" s="24">
        <v>13</v>
      </c>
      <c r="S45" s="19">
        <f t="shared" si="5"/>
        <v>100</v>
      </c>
      <c r="T45" s="24"/>
      <c r="U45" s="19">
        <f t="shared" si="6"/>
        <v>0</v>
      </c>
      <c r="V45" s="24">
        <v>13</v>
      </c>
      <c r="W45" s="19">
        <f t="shared" si="7"/>
        <v>100</v>
      </c>
      <c r="X45" s="24"/>
      <c r="Y45" s="19">
        <f t="shared" si="8"/>
        <v>0</v>
      </c>
      <c r="Z45" s="24">
        <v>13</v>
      </c>
      <c r="AA45" s="19">
        <f t="shared" si="9"/>
        <v>100</v>
      </c>
      <c r="AB45" s="24"/>
      <c r="AC45" s="19">
        <f t="shared" si="10"/>
        <v>0</v>
      </c>
      <c r="AD45" s="24">
        <v>13</v>
      </c>
      <c r="AE45" s="19">
        <f t="shared" si="11"/>
        <v>100</v>
      </c>
      <c r="AF45" s="24">
        <v>1</v>
      </c>
      <c r="AG45" s="19">
        <f t="shared" si="12"/>
        <v>7.6923076923076925</v>
      </c>
      <c r="AH45" s="24">
        <v>13</v>
      </c>
      <c r="AI45" s="19">
        <f t="shared" si="13"/>
        <v>100</v>
      </c>
      <c r="AJ45" s="24"/>
      <c r="AK45" s="19">
        <f t="shared" si="14"/>
        <v>0</v>
      </c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0</v>
      </c>
      <c r="AZ45" s="24">
        <v>19</v>
      </c>
      <c r="BA45" s="24">
        <v>2</v>
      </c>
      <c r="BB45" s="28">
        <f t="shared" si="15"/>
        <v>10.526315789473683</v>
      </c>
      <c r="BC45" s="24"/>
      <c r="BD45" s="28">
        <f t="shared" si="16"/>
        <v>0</v>
      </c>
      <c r="BE45" s="22"/>
      <c r="BF45" s="29">
        <f t="shared" si="17"/>
        <v>0</v>
      </c>
      <c r="BG45" s="24">
        <v>11</v>
      </c>
      <c r="BH45" s="29">
        <f t="shared" si="18"/>
        <v>57.894736842105267</v>
      </c>
      <c r="BI45" s="30">
        <f t="shared" si="19"/>
        <v>13</v>
      </c>
      <c r="BJ45" s="29">
        <f t="shared" si="20"/>
        <v>68.421052631578945</v>
      </c>
      <c r="BK45" s="24">
        <v>6</v>
      </c>
      <c r="BL45" s="19">
        <f t="shared" si="21"/>
        <v>31.578947368421051</v>
      </c>
      <c r="BM45" s="24"/>
      <c r="BN45" s="19">
        <f t="shared" si="40"/>
        <v>0</v>
      </c>
      <c r="BO45" s="24"/>
      <c r="BP45" s="19">
        <f t="shared" si="23"/>
        <v>0</v>
      </c>
      <c r="BQ45" s="24"/>
      <c r="BR45" s="19">
        <f t="shared" si="39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50">SUM(D42:D45)</f>
        <v>104</v>
      </c>
      <c r="E46" s="36">
        <f t="shared" si="50"/>
        <v>153</v>
      </c>
      <c r="F46" s="36">
        <f t="shared" si="50"/>
        <v>104</v>
      </c>
      <c r="G46" s="19">
        <f t="shared" si="0"/>
        <v>100</v>
      </c>
      <c r="H46" s="36">
        <v>6</v>
      </c>
      <c r="I46" s="21">
        <f t="shared" si="1"/>
        <v>5.7692307692307692</v>
      </c>
      <c r="J46" s="36">
        <f>SUM(J42:J45)</f>
        <v>0</v>
      </c>
      <c r="K46" s="23">
        <f t="shared" si="2"/>
        <v>0</v>
      </c>
      <c r="L46" s="36">
        <f t="shared" ref="L46:N46" si="51">SUM(L42:L45)</f>
        <v>0</v>
      </c>
      <c r="M46" s="36">
        <f t="shared" si="51"/>
        <v>0</v>
      </c>
      <c r="N46" s="36">
        <f t="shared" si="51"/>
        <v>104</v>
      </c>
      <c r="O46" s="19">
        <f t="shared" si="3"/>
        <v>100</v>
      </c>
      <c r="P46" s="36">
        <f>SUM(P42:P45)</f>
        <v>6</v>
      </c>
      <c r="Q46" s="19">
        <f t="shared" si="4"/>
        <v>5.7692307692307692</v>
      </c>
      <c r="R46" s="36">
        <f>SUM(R42:R45)</f>
        <v>104</v>
      </c>
      <c r="S46" s="19">
        <f t="shared" si="5"/>
        <v>100</v>
      </c>
      <c r="T46" s="36">
        <f>SUM(T42:T45)</f>
        <v>0</v>
      </c>
      <c r="U46" s="19">
        <f t="shared" si="6"/>
        <v>0</v>
      </c>
      <c r="V46" s="36">
        <f>SUM(V42:V45)</f>
        <v>104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104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104</v>
      </c>
      <c r="AE46" s="19">
        <f t="shared" si="11"/>
        <v>100</v>
      </c>
      <c r="AF46" s="36">
        <f>SUM(AF42:AF45)</f>
        <v>1</v>
      </c>
      <c r="AG46" s="19">
        <f t="shared" si="12"/>
        <v>0.96153846153846156</v>
      </c>
      <c r="AH46" s="36">
        <f>SUM(AH42:AH45)</f>
        <v>104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2">SUM(AL42:AL45)</f>
        <v>9</v>
      </c>
      <c r="AM46" s="36">
        <f t="shared" si="52"/>
        <v>0</v>
      </c>
      <c r="AN46" s="36">
        <f t="shared" si="52"/>
        <v>0</v>
      </c>
      <c r="AO46" s="36">
        <f t="shared" si="52"/>
        <v>0</v>
      </c>
      <c r="AP46" s="36">
        <f t="shared" si="52"/>
        <v>3</v>
      </c>
      <c r="AQ46" s="36">
        <f t="shared" si="52"/>
        <v>0</v>
      </c>
      <c r="AR46" s="36">
        <f t="shared" si="52"/>
        <v>3</v>
      </c>
      <c r="AS46" s="36">
        <f t="shared" si="52"/>
        <v>3</v>
      </c>
      <c r="AT46" s="36">
        <f t="shared" si="52"/>
        <v>0</v>
      </c>
      <c r="AU46" s="36">
        <f t="shared" si="52"/>
        <v>0</v>
      </c>
      <c r="AV46" s="36">
        <f t="shared" si="52"/>
        <v>0</v>
      </c>
      <c r="AW46" s="36">
        <f t="shared" si="52"/>
        <v>0</v>
      </c>
      <c r="AX46" s="36">
        <f t="shared" si="52"/>
        <v>0</v>
      </c>
      <c r="AY46" s="36">
        <f t="shared" si="52"/>
        <v>11</v>
      </c>
      <c r="AZ46" s="36">
        <f t="shared" si="52"/>
        <v>107</v>
      </c>
      <c r="BA46" s="36">
        <f t="shared" si="52"/>
        <v>16</v>
      </c>
      <c r="BB46" s="28">
        <f t="shared" si="15"/>
        <v>14.953271028037381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64</v>
      </c>
      <c r="BH46" s="29">
        <f t="shared" si="18"/>
        <v>59.813084112149525</v>
      </c>
      <c r="BI46" s="30">
        <f t="shared" si="19"/>
        <v>80</v>
      </c>
      <c r="BJ46" s="29">
        <f t="shared" si="20"/>
        <v>74.766355140186917</v>
      </c>
      <c r="BK46" s="36">
        <f>SUM(BK42:BK45)</f>
        <v>27</v>
      </c>
      <c r="BL46" s="19">
        <f t="shared" si="21"/>
        <v>25.233644859813083</v>
      </c>
      <c r="BM46" s="36">
        <f>SUM(BM42:BM45)</f>
        <v>0</v>
      </c>
      <c r="BN46" s="19">
        <f t="shared" si="40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39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98">
        <v>9</v>
      </c>
      <c r="B47" s="199" t="s">
        <v>97</v>
      </c>
      <c r="C47" s="32" t="s">
        <v>98</v>
      </c>
      <c r="D47" s="24">
        <v>39</v>
      </c>
      <c r="E47" s="27">
        <v>6</v>
      </c>
      <c r="F47" s="24">
        <v>14</v>
      </c>
      <c r="G47" s="19">
        <f t="shared" si="0"/>
        <v>35.897435897435898</v>
      </c>
      <c r="H47" s="54">
        <v>2</v>
      </c>
      <c r="I47" s="21">
        <f t="shared" ref="I47:I50" si="53">(H47/D47*100)</f>
        <v>5.1282051282051277</v>
      </c>
      <c r="J47" s="54"/>
      <c r="K47" s="21">
        <f t="shared" ref="K47:K48" si="54">(J47/D47*100)</f>
        <v>0</v>
      </c>
      <c r="L47" s="24">
        <v>4</v>
      </c>
      <c r="M47" s="24"/>
      <c r="N47" s="54">
        <v>39</v>
      </c>
      <c r="O47" s="19">
        <f t="shared" si="3"/>
        <v>100</v>
      </c>
      <c r="P47" s="54">
        <v>3</v>
      </c>
      <c r="Q47" s="19">
        <f t="shared" ref="Q47:Q48" si="55">(P47/D47*100)</f>
        <v>7.6923076923076925</v>
      </c>
      <c r="R47" s="54">
        <f t="shared" ref="R47:R50" si="56">F47</f>
        <v>14</v>
      </c>
      <c r="S47" s="19">
        <f t="shared" si="5"/>
        <v>35.897435897435898</v>
      </c>
      <c r="T47" s="54">
        <v>1</v>
      </c>
      <c r="U47" s="19">
        <f t="shared" ref="U47:U50" si="57">(T47/D47*100)</f>
        <v>2.5641025641025639</v>
      </c>
      <c r="V47" s="54">
        <f t="shared" ref="V47:V50" si="58">F47</f>
        <v>14</v>
      </c>
      <c r="W47" s="19">
        <f t="shared" si="7"/>
        <v>35.897435897435898</v>
      </c>
      <c r="X47" s="54">
        <v>3</v>
      </c>
      <c r="Y47" s="19">
        <f t="shared" ref="Y47:Y50" si="59">(X47/D47*100)</f>
        <v>7.6923076923076925</v>
      </c>
      <c r="Z47" s="54">
        <f t="shared" ref="Z47:Z50" si="60">R47</f>
        <v>14</v>
      </c>
      <c r="AA47" s="19">
        <f t="shared" si="9"/>
        <v>35.897435897435898</v>
      </c>
      <c r="AB47" s="54">
        <v>0</v>
      </c>
      <c r="AC47" s="19">
        <f t="shared" ref="AC47:AC50" si="61">(AB47/D47*100)</f>
        <v>0</v>
      </c>
      <c r="AD47" s="54">
        <f t="shared" ref="AD47:AD50" si="62">Z47</f>
        <v>14</v>
      </c>
      <c r="AE47" s="19">
        <f t="shared" si="11"/>
        <v>35.897435897435898</v>
      </c>
      <c r="AF47" s="54">
        <v>0</v>
      </c>
      <c r="AG47" s="19">
        <f t="shared" ref="AG47:AG50" si="63">(AF47/D47*100)</f>
        <v>0</v>
      </c>
      <c r="AH47" s="54">
        <f t="shared" ref="AH47:AH50" si="64">AD47</f>
        <v>14</v>
      </c>
      <c r="AI47" s="19">
        <f t="shared" si="13"/>
        <v>35.897435897435898</v>
      </c>
      <c r="AJ47" s="54">
        <v>0</v>
      </c>
      <c r="AK47" s="19">
        <f t="shared" ref="AK47:AK50" si="65">(AJ47/D47*100)</f>
        <v>0</v>
      </c>
      <c r="AL47" s="24">
        <v>1</v>
      </c>
      <c r="AM47" s="24"/>
      <c r="AN47" s="24">
        <v>1</v>
      </c>
      <c r="AO47" s="24"/>
      <c r="AP47" s="24"/>
      <c r="AQ47" s="24"/>
      <c r="AR47" s="24"/>
      <c r="AS47" s="24"/>
      <c r="AT47" s="24"/>
      <c r="AU47" s="24"/>
      <c r="AV47" s="24">
        <v>1</v>
      </c>
      <c r="AW47" s="24">
        <v>3</v>
      </c>
      <c r="AX47" s="24"/>
      <c r="AY47" s="24">
        <v>2</v>
      </c>
      <c r="AZ47" s="24">
        <v>11</v>
      </c>
      <c r="BA47" s="24">
        <v>0</v>
      </c>
      <c r="BB47" s="28">
        <f t="shared" si="15"/>
        <v>0</v>
      </c>
      <c r="BC47" s="24"/>
      <c r="BD47" s="28">
        <f t="shared" si="16"/>
        <v>0</v>
      </c>
      <c r="BE47" s="22"/>
      <c r="BF47" s="29">
        <f t="shared" si="17"/>
        <v>0</v>
      </c>
      <c r="BG47" s="24">
        <v>8</v>
      </c>
      <c r="BH47" s="29">
        <f t="shared" si="18"/>
        <v>72.727272727272734</v>
      </c>
      <c r="BI47" s="30">
        <f t="shared" si="19"/>
        <v>8</v>
      </c>
      <c r="BJ47" s="29">
        <f t="shared" si="20"/>
        <v>72.727272727272734</v>
      </c>
      <c r="BK47" s="24">
        <v>3</v>
      </c>
      <c r="BL47" s="19">
        <f t="shared" si="21"/>
        <v>27.27272727272727</v>
      </c>
      <c r="BM47" s="24"/>
      <c r="BN47" s="19">
        <f t="shared" si="40"/>
        <v>0</v>
      </c>
      <c r="BO47" s="24"/>
      <c r="BP47" s="19">
        <f t="shared" si="23"/>
        <v>0</v>
      </c>
      <c r="BQ47" s="24"/>
      <c r="BR47" s="19">
        <f t="shared" si="39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30</v>
      </c>
      <c r="BY47" s="4"/>
    </row>
    <row r="48" spans="1:77" ht="14.25" customHeight="1">
      <c r="A48" s="174"/>
      <c r="B48" s="174"/>
      <c r="C48" s="32" t="s">
        <v>99</v>
      </c>
      <c r="D48" s="24">
        <v>28</v>
      </c>
      <c r="E48" s="27">
        <v>32</v>
      </c>
      <c r="F48" s="24">
        <v>28</v>
      </c>
      <c r="G48" s="19">
        <f t="shared" si="0"/>
        <v>100</v>
      </c>
      <c r="H48" s="54">
        <v>4</v>
      </c>
      <c r="I48" s="21">
        <f t="shared" si="53"/>
        <v>14.285714285714285</v>
      </c>
      <c r="J48" s="54"/>
      <c r="K48" s="21">
        <f t="shared" si="54"/>
        <v>0</v>
      </c>
      <c r="L48" s="24">
        <v>8</v>
      </c>
      <c r="M48" s="24"/>
      <c r="N48" s="54">
        <v>28</v>
      </c>
      <c r="O48" s="19">
        <f t="shared" si="3"/>
        <v>100</v>
      </c>
      <c r="P48" s="54">
        <v>1</v>
      </c>
      <c r="Q48" s="19">
        <f t="shared" si="55"/>
        <v>3.5714285714285712</v>
      </c>
      <c r="R48" s="54">
        <f t="shared" si="56"/>
        <v>28</v>
      </c>
      <c r="S48" s="19">
        <f t="shared" si="5"/>
        <v>100</v>
      </c>
      <c r="T48" s="54">
        <v>1</v>
      </c>
      <c r="U48" s="19">
        <f t="shared" si="57"/>
        <v>3.5714285714285712</v>
      </c>
      <c r="V48" s="54">
        <f t="shared" si="58"/>
        <v>28</v>
      </c>
      <c r="W48" s="19">
        <f t="shared" si="7"/>
        <v>100</v>
      </c>
      <c r="X48" s="54">
        <v>1</v>
      </c>
      <c r="Y48" s="19">
        <f t="shared" si="59"/>
        <v>3.5714285714285712</v>
      </c>
      <c r="Z48" s="54">
        <f t="shared" si="60"/>
        <v>28</v>
      </c>
      <c r="AA48" s="19">
        <f t="shared" si="9"/>
        <v>100</v>
      </c>
      <c r="AB48" s="54">
        <v>0</v>
      </c>
      <c r="AC48" s="19">
        <f t="shared" si="61"/>
        <v>0</v>
      </c>
      <c r="AD48" s="54">
        <f t="shared" si="62"/>
        <v>28</v>
      </c>
      <c r="AE48" s="19">
        <f t="shared" si="11"/>
        <v>100</v>
      </c>
      <c r="AF48" s="54">
        <v>1</v>
      </c>
      <c r="AG48" s="19">
        <f t="shared" si="63"/>
        <v>3.5714285714285712</v>
      </c>
      <c r="AH48" s="54">
        <f t="shared" si="64"/>
        <v>28</v>
      </c>
      <c r="AI48" s="19">
        <f t="shared" si="13"/>
        <v>100</v>
      </c>
      <c r="AJ48" s="54">
        <v>0</v>
      </c>
      <c r="AK48" s="19">
        <f t="shared" si="65"/>
        <v>0</v>
      </c>
      <c r="AL48" s="24">
        <v>1</v>
      </c>
      <c r="AM48" s="24">
        <v>1</v>
      </c>
      <c r="AN48" s="24"/>
      <c r="AO48" s="24">
        <v>1</v>
      </c>
      <c r="AP48" s="24"/>
      <c r="AQ48" s="24"/>
      <c r="AR48" s="24">
        <v>1</v>
      </c>
      <c r="AS48" s="24">
        <v>1</v>
      </c>
      <c r="AT48" s="24"/>
      <c r="AU48" s="24"/>
      <c r="AV48" s="24"/>
      <c r="AW48" s="24">
        <v>1</v>
      </c>
      <c r="AX48" s="24"/>
      <c r="AY48" s="24">
        <v>1</v>
      </c>
      <c r="AZ48" s="24">
        <v>17</v>
      </c>
      <c r="BA48" s="24">
        <v>6</v>
      </c>
      <c r="BB48" s="28">
        <f t="shared" si="15"/>
        <v>35.294117647058826</v>
      </c>
      <c r="BC48" s="24"/>
      <c r="BD48" s="28">
        <f t="shared" si="16"/>
        <v>0</v>
      </c>
      <c r="BE48" s="22"/>
      <c r="BF48" s="29">
        <f t="shared" si="17"/>
        <v>0</v>
      </c>
      <c r="BG48" s="24">
        <v>6</v>
      </c>
      <c r="BH48" s="29">
        <f t="shared" si="18"/>
        <v>35.294117647058826</v>
      </c>
      <c r="BI48" s="30">
        <f t="shared" si="19"/>
        <v>12</v>
      </c>
      <c r="BJ48" s="29">
        <f t="shared" si="20"/>
        <v>70.588235294117652</v>
      </c>
      <c r="BK48" s="24">
        <v>5</v>
      </c>
      <c r="BL48" s="19">
        <f t="shared" si="21"/>
        <v>29.411764705882355</v>
      </c>
      <c r="BM48" s="24"/>
      <c r="BN48" s="19">
        <f t="shared" si="40"/>
        <v>0</v>
      </c>
      <c r="BO48" s="24"/>
      <c r="BP48" s="19">
        <f t="shared" si="23"/>
        <v>0</v>
      </c>
      <c r="BQ48" s="24"/>
      <c r="BR48" s="19">
        <f t="shared" si="39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70</v>
      </c>
      <c r="BY48" s="4"/>
    </row>
    <row r="49" spans="1:77" ht="14.25" customHeight="1">
      <c r="A49" s="174"/>
      <c r="B49" s="174"/>
      <c r="C49" s="32" t="s">
        <v>100</v>
      </c>
      <c r="D49" s="24">
        <v>44</v>
      </c>
      <c r="E49" s="27">
        <v>49</v>
      </c>
      <c r="F49" s="24">
        <v>11</v>
      </c>
      <c r="G49" s="19">
        <f t="shared" si="0"/>
        <v>25</v>
      </c>
      <c r="H49" s="54">
        <v>1</v>
      </c>
      <c r="I49" s="21">
        <f t="shared" si="53"/>
        <v>2.2727272727272729</v>
      </c>
      <c r="J49" s="54"/>
      <c r="K49" s="21">
        <f t="shared" ref="K49:K85" si="66">(J49/F49*100)</f>
        <v>0</v>
      </c>
      <c r="L49" s="24">
        <v>2</v>
      </c>
      <c r="M49" s="24"/>
      <c r="N49" s="54">
        <v>44</v>
      </c>
      <c r="O49" s="19">
        <f t="shared" si="3"/>
        <v>100</v>
      </c>
      <c r="P49" s="54">
        <v>4</v>
      </c>
      <c r="Q49" s="19">
        <f t="shared" ref="Q49:Q85" si="67">(P49/N49*100)</f>
        <v>9.0909090909090917</v>
      </c>
      <c r="R49" s="54">
        <f t="shared" si="56"/>
        <v>11</v>
      </c>
      <c r="S49" s="19">
        <f t="shared" si="5"/>
        <v>25</v>
      </c>
      <c r="T49" s="54"/>
      <c r="U49" s="19">
        <f t="shared" si="57"/>
        <v>0</v>
      </c>
      <c r="V49" s="54">
        <f t="shared" si="58"/>
        <v>11</v>
      </c>
      <c r="W49" s="19">
        <f t="shared" si="7"/>
        <v>25</v>
      </c>
      <c r="X49" s="54">
        <v>2</v>
      </c>
      <c r="Y49" s="19">
        <f t="shared" si="59"/>
        <v>4.5454545454545459</v>
      </c>
      <c r="Z49" s="54">
        <f t="shared" si="60"/>
        <v>11</v>
      </c>
      <c r="AA49" s="19">
        <f t="shared" si="9"/>
        <v>25</v>
      </c>
      <c r="AB49" s="54">
        <v>0</v>
      </c>
      <c r="AC49" s="19">
        <f t="shared" si="61"/>
        <v>0</v>
      </c>
      <c r="AD49" s="54">
        <f t="shared" si="62"/>
        <v>11</v>
      </c>
      <c r="AE49" s="19">
        <f t="shared" si="11"/>
        <v>25</v>
      </c>
      <c r="AF49" s="54">
        <v>0</v>
      </c>
      <c r="AG49" s="19">
        <f t="shared" si="63"/>
        <v>0</v>
      </c>
      <c r="AH49" s="54">
        <f t="shared" si="64"/>
        <v>11</v>
      </c>
      <c r="AI49" s="19">
        <f t="shared" si="13"/>
        <v>25</v>
      </c>
      <c r="AJ49" s="54">
        <v>0</v>
      </c>
      <c r="AK49" s="19">
        <f t="shared" si="65"/>
        <v>0</v>
      </c>
      <c r="AL49" s="24">
        <v>0</v>
      </c>
      <c r="AM49" s="24"/>
      <c r="AN49" s="24">
        <v>1</v>
      </c>
      <c r="AO49" s="24"/>
      <c r="AP49" s="24"/>
      <c r="AQ49" s="24"/>
      <c r="AR49" s="24">
        <v>1</v>
      </c>
      <c r="AS49" s="24"/>
      <c r="AT49" s="24"/>
      <c r="AU49" s="24"/>
      <c r="AV49" s="24"/>
      <c r="AW49" s="24">
        <v>2</v>
      </c>
      <c r="AX49" s="24"/>
      <c r="AY49" s="24">
        <v>4</v>
      </c>
      <c r="AZ49" s="24">
        <v>37</v>
      </c>
      <c r="BA49" s="24">
        <v>9</v>
      </c>
      <c r="BB49" s="28">
        <f t="shared" si="15"/>
        <v>24.324324324324326</v>
      </c>
      <c r="BC49" s="24"/>
      <c r="BD49" s="28">
        <f t="shared" si="16"/>
        <v>0</v>
      </c>
      <c r="BE49" s="22"/>
      <c r="BF49" s="29">
        <f t="shared" si="17"/>
        <v>0</v>
      </c>
      <c r="BG49" s="24">
        <v>23</v>
      </c>
      <c r="BH49" s="29">
        <f t="shared" si="18"/>
        <v>62.162162162162161</v>
      </c>
      <c r="BI49" s="30">
        <f t="shared" si="19"/>
        <v>32</v>
      </c>
      <c r="BJ49" s="29">
        <f t="shared" si="20"/>
        <v>86.486486486486484</v>
      </c>
      <c r="BK49" s="24">
        <v>5</v>
      </c>
      <c r="BL49" s="19">
        <f t="shared" si="21"/>
        <v>13.513513513513514</v>
      </c>
      <c r="BM49" s="24"/>
      <c r="BN49" s="19">
        <f t="shared" si="40"/>
        <v>0</v>
      </c>
      <c r="BO49" s="24"/>
      <c r="BP49" s="19">
        <f t="shared" si="23"/>
        <v>0</v>
      </c>
      <c r="BQ49" s="24"/>
      <c r="BR49" s="19">
        <f t="shared" si="39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70</v>
      </c>
      <c r="BY49" s="4"/>
    </row>
    <row r="50" spans="1:77" ht="14.25" customHeight="1">
      <c r="A50" s="175"/>
      <c r="B50" s="175"/>
      <c r="C50" s="32" t="s">
        <v>101</v>
      </c>
      <c r="D50" s="24">
        <v>17</v>
      </c>
      <c r="E50" s="27">
        <v>11</v>
      </c>
      <c r="F50" s="24">
        <v>12</v>
      </c>
      <c r="G50" s="19">
        <f t="shared" si="0"/>
        <v>70.588235294117652</v>
      </c>
      <c r="H50" s="54">
        <v>5</v>
      </c>
      <c r="I50" s="21">
        <f t="shared" si="53"/>
        <v>29.411764705882355</v>
      </c>
      <c r="J50" s="54"/>
      <c r="K50" s="21">
        <f t="shared" si="66"/>
        <v>0</v>
      </c>
      <c r="L50" s="24">
        <v>4</v>
      </c>
      <c r="M50" s="24"/>
      <c r="N50" s="54">
        <v>17</v>
      </c>
      <c r="O50" s="19">
        <f t="shared" si="3"/>
        <v>100</v>
      </c>
      <c r="P50" s="54">
        <v>2</v>
      </c>
      <c r="Q50" s="19">
        <f t="shared" si="67"/>
        <v>11.76470588235294</v>
      </c>
      <c r="R50" s="54">
        <f t="shared" si="56"/>
        <v>12</v>
      </c>
      <c r="S50" s="19">
        <f t="shared" si="5"/>
        <v>70.588235294117652</v>
      </c>
      <c r="T50" s="54">
        <v>2</v>
      </c>
      <c r="U50" s="19">
        <f t="shared" si="57"/>
        <v>11.76470588235294</v>
      </c>
      <c r="V50" s="54">
        <f t="shared" si="58"/>
        <v>12</v>
      </c>
      <c r="W50" s="19">
        <f t="shared" si="7"/>
        <v>70.588235294117652</v>
      </c>
      <c r="X50" s="54">
        <v>0</v>
      </c>
      <c r="Y50" s="19">
        <f t="shared" si="59"/>
        <v>0</v>
      </c>
      <c r="Z50" s="54">
        <f t="shared" si="60"/>
        <v>12</v>
      </c>
      <c r="AA50" s="19">
        <f t="shared" si="9"/>
        <v>70.588235294117652</v>
      </c>
      <c r="AB50" s="54">
        <v>0</v>
      </c>
      <c r="AC50" s="19">
        <f t="shared" si="61"/>
        <v>0</v>
      </c>
      <c r="AD50" s="54">
        <f t="shared" si="62"/>
        <v>12</v>
      </c>
      <c r="AE50" s="19">
        <f t="shared" si="11"/>
        <v>70.588235294117652</v>
      </c>
      <c r="AF50" s="54">
        <v>1</v>
      </c>
      <c r="AG50" s="19">
        <f t="shared" si="63"/>
        <v>5.8823529411764701</v>
      </c>
      <c r="AH50" s="54">
        <f t="shared" si="64"/>
        <v>12</v>
      </c>
      <c r="AI50" s="19">
        <f t="shared" si="13"/>
        <v>70.588235294117652</v>
      </c>
      <c r="AJ50" s="54">
        <v>0</v>
      </c>
      <c r="AK50" s="19">
        <f t="shared" si="65"/>
        <v>0</v>
      </c>
      <c r="AL50" s="24">
        <v>0</v>
      </c>
      <c r="AM50" s="24"/>
      <c r="AN50" s="24">
        <v>1</v>
      </c>
      <c r="AO50" s="24"/>
      <c r="AP50" s="24"/>
      <c r="AQ50" s="24"/>
      <c r="AR50" s="24"/>
      <c r="AS50" s="24">
        <v>1</v>
      </c>
      <c r="AT50" s="24">
        <v>1</v>
      </c>
      <c r="AU50" s="24"/>
      <c r="AV50" s="24"/>
      <c r="AW50" s="24"/>
      <c r="AX50" s="24"/>
      <c r="AY50" s="24">
        <v>2</v>
      </c>
      <c r="AZ50" s="24">
        <v>5</v>
      </c>
      <c r="BA50" s="24">
        <v>1</v>
      </c>
      <c r="BB50" s="28">
        <f t="shared" si="15"/>
        <v>20</v>
      </c>
      <c r="BC50" s="24"/>
      <c r="BD50" s="28">
        <f t="shared" si="16"/>
        <v>0</v>
      </c>
      <c r="BE50" s="22"/>
      <c r="BF50" s="29">
        <f t="shared" si="17"/>
        <v>0</v>
      </c>
      <c r="BG50" s="24">
        <v>3</v>
      </c>
      <c r="BH50" s="29">
        <f t="shared" si="18"/>
        <v>60</v>
      </c>
      <c r="BI50" s="30">
        <f t="shared" si="19"/>
        <v>4</v>
      </c>
      <c r="BJ50" s="29">
        <f t="shared" si="20"/>
        <v>80</v>
      </c>
      <c r="BK50" s="24">
        <v>1</v>
      </c>
      <c r="BL50" s="19">
        <f t="shared" si="21"/>
        <v>20</v>
      </c>
      <c r="BM50" s="24"/>
      <c r="BN50" s="19">
        <f t="shared" si="40"/>
        <v>0</v>
      </c>
      <c r="BO50" s="24"/>
      <c r="BP50" s="19">
        <f t="shared" si="23"/>
        <v>0</v>
      </c>
      <c r="BQ50" s="24"/>
      <c r="BR50" s="19">
        <f t="shared" si="39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8">SUM(D47:D50)</f>
        <v>128</v>
      </c>
      <c r="E51" s="36">
        <f t="shared" si="68"/>
        <v>98</v>
      </c>
      <c r="F51" s="36">
        <f t="shared" si="68"/>
        <v>65</v>
      </c>
      <c r="G51" s="19">
        <f t="shared" si="0"/>
        <v>50.78125</v>
      </c>
      <c r="H51" s="36">
        <f>SUM(H47:H50)</f>
        <v>12</v>
      </c>
      <c r="I51" s="21">
        <f t="shared" ref="I51:I85" si="69">(H51/F51*100)</f>
        <v>18.461538461538463</v>
      </c>
      <c r="J51" s="36">
        <f>SUM(J47:J50)</f>
        <v>0</v>
      </c>
      <c r="K51" s="23">
        <f t="shared" si="66"/>
        <v>0</v>
      </c>
      <c r="L51" s="36">
        <f t="shared" ref="L51:N51" si="70">SUM(L47:L50)</f>
        <v>18</v>
      </c>
      <c r="M51" s="36">
        <f t="shared" si="70"/>
        <v>0</v>
      </c>
      <c r="N51" s="36">
        <f t="shared" si="70"/>
        <v>128</v>
      </c>
      <c r="O51" s="19">
        <f t="shared" si="3"/>
        <v>100</v>
      </c>
      <c r="P51" s="36">
        <f>SUM(P47:P50)</f>
        <v>10</v>
      </c>
      <c r="Q51" s="19">
        <f t="shared" si="67"/>
        <v>7.8125</v>
      </c>
      <c r="R51" s="36">
        <f>SUM(R47:R50)</f>
        <v>65</v>
      </c>
      <c r="S51" s="19">
        <f t="shared" si="5"/>
        <v>50.78125</v>
      </c>
      <c r="T51" s="36">
        <f>SUM(T47:T50)</f>
        <v>4</v>
      </c>
      <c r="U51" s="19">
        <f t="shared" ref="U51:U85" si="71">(T51/R51*100)</f>
        <v>6.1538461538461542</v>
      </c>
      <c r="V51" s="36">
        <f>SUM(V47:V50)</f>
        <v>65</v>
      </c>
      <c r="W51" s="19">
        <f t="shared" si="7"/>
        <v>50.78125</v>
      </c>
      <c r="X51" s="36">
        <f>SUM(X47:X50)</f>
        <v>6</v>
      </c>
      <c r="Y51" s="19">
        <f t="shared" ref="Y51:Y85" si="72">(X51/V51*100)</f>
        <v>9.2307692307692317</v>
      </c>
      <c r="Z51" s="36">
        <f>SUM(Z47:Z50)</f>
        <v>65</v>
      </c>
      <c r="AA51" s="19">
        <f t="shared" si="9"/>
        <v>50.78125</v>
      </c>
      <c r="AB51" s="36">
        <f>SUM(AB47:AB50)</f>
        <v>0</v>
      </c>
      <c r="AC51" s="19">
        <f t="shared" ref="AC51:AC85" si="73">(AB51/Z51*100)</f>
        <v>0</v>
      </c>
      <c r="AD51" s="36">
        <f>SUM(AD47:AD50)</f>
        <v>65</v>
      </c>
      <c r="AE51" s="19">
        <f t="shared" si="11"/>
        <v>50.78125</v>
      </c>
      <c r="AF51" s="36">
        <f>SUM(AF47:AF50)</f>
        <v>2</v>
      </c>
      <c r="AG51" s="19">
        <f t="shared" ref="AG51:AG85" si="74">(AF51/AD51*100)</f>
        <v>3.0769230769230771</v>
      </c>
      <c r="AH51" s="36">
        <f>SUM(AH47:AH50)</f>
        <v>65</v>
      </c>
      <c r="AI51" s="19">
        <f t="shared" si="13"/>
        <v>50.78125</v>
      </c>
      <c r="AJ51" s="36">
        <f>SUM(AJ47:AJ50)</f>
        <v>0</v>
      </c>
      <c r="AK51" s="19">
        <f t="shared" ref="AK51:AK85" si="75">(AJ51/AH51*100)</f>
        <v>0</v>
      </c>
      <c r="AL51" s="36">
        <f t="shared" ref="AL51:BA51" si="76">SUM(AL47:AL50)</f>
        <v>2</v>
      </c>
      <c r="AM51" s="36">
        <f t="shared" si="76"/>
        <v>1</v>
      </c>
      <c r="AN51" s="36">
        <f t="shared" si="76"/>
        <v>3</v>
      </c>
      <c r="AO51" s="36">
        <f t="shared" si="76"/>
        <v>1</v>
      </c>
      <c r="AP51" s="36">
        <f t="shared" si="76"/>
        <v>0</v>
      </c>
      <c r="AQ51" s="36">
        <f t="shared" si="76"/>
        <v>0</v>
      </c>
      <c r="AR51" s="36">
        <f t="shared" si="76"/>
        <v>2</v>
      </c>
      <c r="AS51" s="36">
        <f t="shared" si="76"/>
        <v>2</v>
      </c>
      <c r="AT51" s="36">
        <f t="shared" si="76"/>
        <v>1</v>
      </c>
      <c r="AU51" s="36">
        <f t="shared" si="76"/>
        <v>0</v>
      </c>
      <c r="AV51" s="36">
        <f t="shared" si="76"/>
        <v>1</v>
      </c>
      <c r="AW51" s="36">
        <f t="shared" si="76"/>
        <v>6</v>
      </c>
      <c r="AX51" s="36">
        <f t="shared" si="76"/>
        <v>0</v>
      </c>
      <c r="AY51" s="36">
        <f t="shared" si="76"/>
        <v>9</v>
      </c>
      <c r="AZ51" s="36">
        <f t="shared" si="76"/>
        <v>70</v>
      </c>
      <c r="BA51" s="36">
        <f t="shared" si="76"/>
        <v>16</v>
      </c>
      <c r="BB51" s="28">
        <f t="shared" si="15"/>
        <v>22.857142857142858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40</v>
      </c>
      <c r="BH51" s="29">
        <f t="shared" si="18"/>
        <v>57.142857142857139</v>
      </c>
      <c r="BI51" s="30">
        <f t="shared" si="19"/>
        <v>56</v>
      </c>
      <c r="BJ51" s="29">
        <f t="shared" si="20"/>
        <v>80</v>
      </c>
      <c r="BK51" s="36">
        <f>SUM(BK47:BK50)</f>
        <v>14</v>
      </c>
      <c r="BL51" s="19">
        <f t="shared" si="21"/>
        <v>20</v>
      </c>
      <c r="BM51" s="36">
        <f>SUM(BM47:BM50)</f>
        <v>0</v>
      </c>
      <c r="BN51" s="19">
        <f t="shared" si="40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39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99">
        <v>10</v>
      </c>
      <c r="B52" s="198" t="s">
        <v>102</v>
      </c>
      <c r="C52" s="32" t="s">
        <v>103</v>
      </c>
      <c r="D52" s="24">
        <v>45</v>
      </c>
      <c r="E52" s="27">
        <v>48</v>
      </c>
      <c r="F52" s="24">
        <v>21</v>
      </c>
      <c r="G52" s="19">
        <f t="shared" si="0"/>
        <v>46.666666666666664</v>
      </c>
      <c r="H52" s="24">
        <v>5</v>
      </c>
      <c r="I52" s="21">
        <f t="shared" si="69"/>
        <v>23.809523809523807</v>
      </c>
      <c r="J52" s="24">
        <v>0</v>
      </c>
      <c r="K52" s="23">
        <f t="shared" si="66"/>
        <v>0</v>
      </c>
      <c r="L52" s="24">
        <v>0</v>
      </c>
      <c r="M52" s="24">
        <v>0</v>
      </c>
      <c r="N52" s="24">
        <v>45</v>
      </c>
      <c r="O52" s="19">
        <f t="shared" si="3"/>
        <v>100</v>
      </c>
      <c r="P52" s="24">
        <v>2</v>
      </c>
      <c r="Q52" s="19">
        <f t="shared" si="67"/>
        <v>4.4444444444444446</v>
      </c>
      <c r="R52" s="24">
        <v>21</v>
      </c>
      <c r="S52" s="19">
        <f t="shared" si="5"/>
        <v>46.666666666666664</v>
      </c>
      <c r="T52" s="24">
        <v>0</v>
      </c>
      <c r="U52" s="19">
        <f t="shared" si="71"/>
        <v>0</v>
      </c>
      <c r="V52" s="24">
        <v>0</v>
      </c>
      <c r="W52" s="19">
        <f t="shared" si="7"/>
        <v>0</v>
      </c>
      <c r="X52" s="24">
        <v>0</v>
      </c>
      <c r="Y52" s="19" t="e">
        <f t="shared" si="72"/>
        <v>#DIV/0!</v>
      </c>
      <c r="Z52" s="24">
        <v>21</v>
      </c>
      <c r="AA52" s="19">
        <f t="shared" si="9"/>
        <v>46.666666666666664</v>
      </c>
      <c r="AB52" s="24">
        <v>0</v>
      </c>
      <c r="AC52" s="19">
        <f t="shared" si="73"/>
        <v>0</v>
      </c>
      <c r="AD52" s="24">
        <v>21</v>
      </c>
      <c r="AE52" s="19">
        <f t="shared" si="11"/>
        <v>46.666666666666664</v>
      </c>
      <c r="AF52" s="24">
        <v>1</v>
      </c>
      <c r="AG52" s="19">
        <f t="shared" si="74"/>
        <v>4.7619047619047619</v>
      </c>
      <c r="AH52" s="24">
        <v>21</v>
      </c>
      <c r="AI52" s="19">
        <f t="shared" si="13"/>
        <v>46.666666666666664</v>
      </c>
      <c r="AJ52" s="24">
        <v>0</v>
      </c>
      <c r="AK52" s="19">
        <f t="shared" si="75"/>
        <v>0</v>
      </c>
      <c r="AL52" s="24">
        <v>1</v>
      </c>
      <c r="AM52" s="24">
        <v>0</v>
      </c>
      <c r="AN52" s="24">
        <v>0</v>
      </c>
      <c r="AO52" s="24">
        <v>2</v>
      </c>
      <c r="AP52" s="24">
        <v>0</v>
      </c>
      <c r="AQ52" s="24">
        <v>0</v>
      </c>
      <c r="AR52" s="24">
        <v>4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2</v>
      </c>
      <c r="AZ52" s="24">
        <v>59</v>
      </c>
      <c r="BA52" s="24">
        <v>16</v>
      </c>
      <c r="BB52" s="28">
        <f t="shared" si="15"/>
        <v>27.118644067796609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18</v>
      </c>
      <c r="BH52" s="29">
        <f t="shared" si="18"/>
        <v>30.508474576271187</v>
      </c>
      <c r="BI52" s="30">
        <f t="shared" si="19"/>
        <v>34</v>
      </c>
      <c r="BJ52" s="29">
        <f t="shared" si="20"/>
        <v>57.627118644067799</v>
      </c>
      <c r="BK52" s="24">
        <v>25</v>
      </c>
      <c r="BL52" s="19">
        <f t="shared" si="21"/>
        <v>42.372881355932201</v>
      </c>
      <c r="BM52" s="24">
        <v>0</v>
      </c>
      <c r="BN52" s="19">
        <f t="shared" si="40"/>
        <v>0</v>
      </c>
      <c r="BO52" s="24">
        <v>0</v>
      </c>
      <c r="BP52" s="19">
        <f t="shared" si="23"/>
        <v>0</v>
      </c>
      <c r="BQ52" s="24">
        <v>0</v>
      </c>
      <c r="BR52" s="19">
        <f t="shared" si="39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37</v>
      </c>
      <c r="BY52" s="4"/>
    </row>
    <row r="53" spans="1:77" ht="14.25" customHeight="1">
      <c r="A53" s="174"/>
      <c r="B53" s="174"/>
      <c r="C53" s="32" t="s">
        <v>104</v>
      </c>
      <c r="D53" s="24">
        <v>36</v>
      </c>
      <c r="E53" s="27">
        <v>39</v>
      </c>
      <c r="F53" s="24">
        <v>14</v>
      </c>
      <c r="G53" s="19">
        <f t="shared" si="0"/>
        <v>38.888888888888893</v>
      </c>
      <c r="H53" s="24">
        <v>3</v>
      </c>
      <c r="I53" s="21">
        <f t="shared" si="69"/>
        <v>21.428571428571427</v>
      </c>
      <c r="J53" s="24">
        <v>0</v>
      </c>
      <c r="K53" s="23">
        <f t="shared" si="66"/>
        <v>0</v>
      </c>
      <c r="L53" s="24">
        <v>0</v>
      </c>
      <c r="M53" s="24">
        <v>0</v>
      </c>
      <c r="N53" s="24">
        <v>36</v>
      </c>
      <c r="O53" s="19">
        <f t="shared" si="3"/>
        <v>100</v>
      </c>
      <c r="P53" s="24">
        <v>0</v>
      </c>
      <c r="Q53" s="19">
        <f t="shared" si="67"/>
        <v>0</v>
      </c>
      <c r="R53" s="24">
        <v>14</v>
      </c>
      <c r="S53" s="19">
        <f t="shared" si="5"/>
        <v>38.888888888888893</v>
      </c>
      <c r="T53" s="24">
        <v>0</v>
      </c>
      <c r="U53" s="19">
        <f t="shared" si="71"/>
        <v>0</v>
      </c>
      <c r="V53" s="24">
        <v>0</v>
      </c>
      <c r="W53" s="19">
        <f t="shared" si="7"/>
        <v>0</v>
      </c>
      <c r="X53" s="24">
        <v>0</v>
      </c>
      <c r="Y53" s="19" t="e">
        <f t="shared" si="72"/>
        <v>#DIV/0!</v>
      </c>
      <c r="Z53" s="24">
        <v>14</v>
      </c>
      <c r="AA53" s="19">
        <f t="shared" si="9"/>
        <v>38.888888888888893</v>
      </c>
      <c r="AB53" s="24">
        <v>0</v>
      </c>
      <c r="AC53" s="19">
        <f t="shared" si="73"/>
        <v>0</v>
      </c>
      <c r="AD53" s="24">
        <v>14</v>
      </c>
      <c r="AE53" s="19">
        <f t="shared" si="11"/>
        <v>38.888888888888893</v>
      </c>
      <c r="AF53" s="24">
        <v>0</v>
      </c>
      <c r="AG53" s="19">
        <f t="shared" si="74"/>
        <v>0</v>
      </c>
      <c r="AH53" s="24">
        <v>14</v>
      </c>
      <c r="AI53" s="19">
        <f t="shared" si="13"/>
        <v>38.888888888888893</v>
      </c>
      <c r="AJ53" s="24">
        <v>0</v>
      </c>
      <c r="AK53" s="19">
        <f t="shared" si="75"/>
        <v>0</v>
      </c>
      <c r="AL53" s="24">
        <v>1</v>
      </c>
      <c r="AM53" s="24">
        <v>0</v>
      </c>
      <c r="AN53" s="24">
        <v>0</v>
      </c>
      <c r="AO53" s="24">
        <v>1</v>
      </c>
      <c r="AP53" s="24">
        <v>0</v>
      </c>
      <c r="AQ53" s="24">
        <v>0</v>
      </c>
      <c r="AR53" s="24">
        <v>4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4</v>
      </c>
      <c r="AZ53" s="24">
        <v>34</v>
      </c>
      <c r="BA53" s="24">
        <v>9</v>
      </c>
      <c r="BB53" s="28">
        <f t="shared" si="15"/>
        <v>26.47058823529412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12</v>
      </c>
      <c r="BH53" s="29">
        <f t="shared" si="18"/>
        <v>35.294117647058826</v>
      </c>
      <c r="BI53" s="30">
        <f t="shared" si="19"/>
        <v>21</v>
      </c>
      <c r="BJ53" s="29">
        <f t="shared" si="20"/>
        <v>61.764705882352942</v>
      </c>
      <c r="BK53" s="24">
        <v>13</v>
      </c>
      <c r="BL53" s="19">
        <f t="shared" si="21"/>
        <v>38.235294117647058</v>
      </c>
      <c r="BM53" s="24">
        <v>0</v>
      </c>
      <c r="BN53" s="19">
        <f t="shared" si="40"/>
        <v>0</v>
      </c>
      <c r="BO53" s="24">
        <v>0</v>
      </c>
      <c r="BP53" s="19">
        <f t="shared" si="23"/>
        <v>0</v>
      </c>
      <c r="BQ53" s="24">
        <v>0</v>
      </c>
      <c r="BR53" s="19">
        <f t="shared" si="39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142</v>
      </c>
      <c r="BY53" s="4"/>
    </row>
    <row r="54" spans="1:77" ht="14.25" customHeight="1">
      <c r="A54" s="175"/>
      <c r="B54" s="175"/>
      <c r="C54" s="32" t="s">
        <v>105</v>
      </c>
      <c r="D54" s="24">
        <v>70</v>
      </c>
      <c r="E54" s="27">
        <v>59</v>
      </c>
      <c r="F54" s="24">
        <v>21</v>
      </c>
      <c r="G54" s="19">
        <f t="shared" si="0"/>
        <v>30</v>
      </c>
      <c r="H54" s="24">
        <v>7</v>
      </c>
      <c r="I54" s="21">
        <f t="shared" si="69"/>
        <v>33.333333333333329</v>
      </c>
      <c r="J54" s="24">
        <v>0</v>
      </c>
      <c r="K54" s="23">
        <f t="shared" si="66"/>
        <v>0</v>
      </c>
      <c r="L54" s="24">
        <v>0</v>
      </c>
      <c r="M54" s="24">
        <v>0</v>
      </c>
      <c r="N54" s="24">
        <v>70</v>
      </c>
      <c r="O54" s="19">
        <f t="shared" si="3"/>
        <v>100</v>
      </c>
      <c r="P54" s="24">
        <v>1</v>
      </c>
      <c r="Q54" s="19">
        <f t="shared" si="67"/>
        <v>1.4285714285714286</v>
      </c>
      <c r="R54" s="24">
        <v>21</v>
      </c>
      <c r="S54" s="19">
        <f t="shared" si="5"/>
        <v>30</v>
      </c>
      <c r="T54" s="24">
        <v>0</v>
      </c>
      <c r="U54" s="19">
        <f t="shared" si="71"/>
        <v>0</v>
      </c>
      <c r="V54" s="24">
        <v>0</v>
      </c>
      <c r="W54" s="19">
        <f t="shared" si="7"/>
        <v>0</v>
      </c>
      <c r="X54" s="24">
        <v>0</v>
      </c>
      <c r="Y54" s="19" t="e">
        <f t="shared" si="72"/>
        <v>#DIV/0!</v>
      </c>
      <c r="Z54" s="24">
        <v>21</v>
      </c>
      <c r="AA54" s="19">
        <f t="shared" si="9"/>
        <v>30</v>
      </c>
      <c r="AB54" s="24">
        <v>0</v>
      </c>
      <c r="AC54" s="19">
        <f t="shared" si="73"/>
        <v>0</v>
      </c>
      <c r="AD54" s="24">
        <v>21</v>
      </c>
      <c r="AE54" s="19">
        <f t="shared" si="11"/>
        <v>30</v>
      </c>
      <c r="AF54" s="24">
        <v>1</v>
      </c>
      <c r="AG54" s="19">
        <f t="shared" si="74"/>
        <v>4.7619047619047619</v>
      </c>
      <c r="AH54" s="24">
        <v>21</v>
      </c>
      <c r="AI54" s="19">
        <f t="shared" si="13"/>
        <v>30</v>
      </c>
      <c r="AJ54" s="24">
        <v>0</v>
      </c>
      <c r="AK54" s="19">
        <f t="shared" si="75"/>
        <v>0</v>
      </c>
      <c r="AL54" s="24">
        <v>0</v>
      </c>
      <c r="AM54" s="24">
        <v>1</v>
      </c>
      <c r="AN54" s="24">
        <v>0</v>
      </c>
      <c r="AO54" s="24">
        <v>2</v>
      </c>
      <c r="AP54" s="24">
        <v>0</v>
      </c>
      <c r="AQ54" s="24">
        <v>0</v>
      </c>
      <c r="AR54" s="24">
        <v>7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6</v>
      </c>
      <c r="AZ54" s="24">
        <v>49</v>
      </c>
      <c r="BA54" s="24">
        <v>17</v>
      </c>
      <c r="BB54" s="28">
        <f t="shared" si="15"/>
        <v>34.693877551020407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14</v>
      </c>
      <c r="BH54" s="29">
        <f t="shared" si="18"/>
        <v>28.571428571428569</v>
      </c>
      <c r="BI54" s="30">
        <f t="shared" si="19"/>
        <v>31</v>
      </c>
      <c r="BJ54" s="29">
        <f t="shared" si="20"/>
        <v>63.265306122448983</v>
      </c>
      <c r="BK54" s="24">
        <v>18</v>
      </c>
      <c r="BL54" s="19">
        <f t="shared" si="21"/>
        <v>36.734693877551024</v>
      </c>
      <c r="BM54" s="24">
        <v>0</v>
      </c>
      <c r="BN54" s="19">
        <f t="shared" si="40"/>
        <v>0</v>
      </c>
      <c r="BO54" s="24">
        <v>0</v>
      </c>
      <c r="BP54" s="19">
        <f t="shared" si="23"/>
        <v>0</v>
      </c>
      <c r="BQ54" s="24">
        <v>0</v>
      </c>
      <c r="BR54" s="19">
        <f t="shared" si="39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142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7">SUM(D52:D54)</f>
        <v>151</v>
      </c>
      <c r="E55" s="36">
        <f t="shared" si="77"/>
        <v>146</v>
      </c>
      <c r="F55" s="55">
        <f t="shared" si="77"/>
        <v>56</v>
      </c>
      <c r="G55" s="19">
        <f t="shared" si="0"/>
        <v>37.086092715231786</v>
      </c>
      <c r="H55" s="36">
        <f>SUM(H52:H54)</f>
        <v>15</v>
      </c>
      <c r="I55" s="21">
        <f t="shared" si="69"/>
        <v>26.785714285714285</v>
      </c>
      <c r="J55" s="36">
        <f>SUM(J52:J54)</f>
        <v>0</v>
      </c>
      <c r="K55" s="23">
        <f t="shared" si="66"/>
        <v>0</v>
      </c>
      <c r="L55" s="36">
        <f t="shared" ref="L55:N55" si="78">SUM(L52:L54)</f>
        <v>0</v>
      </c>
      <c r="M55" s="36">
        <f t="shared" si="78"/>
        <v>0</v>
      </c>
      <c r="N55" s="55">
        <f t="shared" si="78"/>
        <v>151</v>
      </c>
      <c r="O55" s="19">
        <f t="shared" si="3"/>
        <v>100</v>
      </c>
      <c r="P55" s="36">
        <f>SUM(P52:P54)</f>
        <v>3</v>
      </c>
      <c r="Q55" s="19">
        <f t="shared" si="67"/>
        <v>1.9867549668874174</v>
      </c>
      <c r="R55" s="36">
        <f>SUM(R52:R54)</f>
        <v>56</v>
      </c>
      <c r="S55" s="19">
        <f t="shared" si="5"/>
        <v>37.086092715231786</v>
      </c>
      <c r="T55" s="36">
        <f>SUM(T52:T54)</f>
        <v>0</v>
      </c>
      <c r="U55" s="19">
        <f t="shared" si="71"/>
        <v>0</v>
      </c>
      <c r="V55" s="36">
        <f>SUM(V52:V54)</f>
        <v>0</v>
      </c>
      <c r="W55" s="19">
        <f t="shared" si="7"/>
        <v>0</v>
      </c>
      <c r="X55" s="36">
        <f>SUM(X52:X54)</f>
        <v>0</v>
      </c>
      <c r="Y55" s="19" t="e">
        <f t="shared" si="72"/>
        <v>#DIV/0!</v>
      </c>
      <c r="Z55" s="36">
        <f>SUM(Z52:Z54)</f>
        <v>56</v>
      </c>
      <c r="AA55" s="19">
        <f t="shared" si="9"/>
        <v>37.086092715231786</v>
      </c>
      <c r="AB55" s="36">
        <f>SUM(AB52:AB54)</f>
        <v>0</v>
      </c>
      <c r="AC55" s="19">
        <f t="shared" si="73"/>
        <v>0</v>
      </c>
      <c r="AD55" s="36">
        <f>SUM(AD52:AD54)</f>
        <v>56</v>
      </c>
      <c r="AE55" s="19">
        <f t="shared" si="11"/>
        <v>37.086092715231786</v>
      </c>
      <c r="AF55" s="36">
        <f>SUM(AF52:AF54)</f>
        <v>2</v>
      </c>
      <c r="AG55" s="19">
        <f t="shared" si="74"/>
        <v>3.5714285714285712</v>
      </c>
      <c r="AH55" s="36">
        <f>SUM(AH52:AH54)</f>
        <v>56</v>
      </c>
      <c r="AI55" s="19">
        <f t="shared" si="13"/>
        <v>37.086092715231786</v>
      </c>
      <c r="AJ55" s="36">
        <f>SUM(AJ52:AJ54)</f>
        <v>0</v>
      </c>
      <c r="AK55" s="19">
        <f t="shared" si="75"/>
        <v>0</v>
      </c>
      <c r="AL55" s="36">
        <f t="shared" ref="AL55:BA55" si="79">SUM(AL52:AL54)</f>
        <v>2</v>
      </c>
      <c r="AM55" s="36">
        <f t="shared" si="79"/>
        <v>1</v>
      </c>
      <c r="AN55" s="36">
        <f t="shared" si="79"/>
        <v>0</v>
      </c>
      <c r="AO55" s="36">
        <f t="shared" si="79"/>
        <v>5</v>
      </c>
      <c r="AP55" s="36">
        <f t="shared" si="79"/>
        <v>0</v>
      </c>
      <c r="AQ55" s="36">
        <f t="shared" si="79"/>
        <v>0</v>
      </c>
      <c r="AR55" s="36">
        <f t="shared" si="79"/>
        <v>15</v>
      </c>
      <c r="AS55" s="36">
        <f t="shared" si="79"/>
        <v>0</v>
      </c>
      <c r="AT55" s="36">
        <f t="shared" si="79"/>
        <v>0</v>
      </c>
      <c r="AU55" s="36">
        <f t="shared" si="79"/>
        <v>0</v>
      </c>
      <c r="AV55" s="36">
        <f t="shared" si="79"/>
        <v>0</v>
      </c>
      <c r="AW55" s="36">
        <f t="shared" si="79"/>
        <v>0</v>
      </c>
      <c r="AX55" s="55">
        <f t="shared" si="79"/>
        <v>0</v>
      </c>
      <c r="AY55" s="55">
        <f t="shared" si="79"/>
        <v>12</v>
      </c>
      <c r="AZ55" s="55">
        <f t="shared" si="79"/>
        <v>142</v>
      </c>
      <c r="BA55" s="55">
        <f t="shared" si="79"/>
        <v>42</v>
      </c>
      <c r="BB55" s="28">
        <f t="shared" si="15"/>
        <v>29.577464788732392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17"/>
        <v>0</v>
      </c>
      <c r="BG55" s="55">
        <f>SUM(BG52:BG54)</f>
        <v>44</v>
      </c>
      <c r="BH55" s="29">
        <f t="shared" si="18"/>
        <v>30.985915492957744</v>
      </c>
      <c r="BI55" s="30">
        <f t="shared" si="19"/>
        <v>86</v>
      </c>
      <c r="BJ55" s="29">
        <f t="shared" si="20"/>
        <v>60.563380281690137</v>
      </c>
      <c r="BK55" s="55">
        <f>SUM(BK52:BK54)</f>
        <v>56</v>
      </c>
      <c r="BL55" s="19">
        <f t="shared" si="21"/>
        <v>39.436619718309856</v>
      </c>
      <c r="BM55" s="36">
        <f>SUM(BM52:BM54)</f>
        <v>0</v>
      </c>
      <c r="BN55" s="19">
        <f t="shared" si="40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39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98">
        <v>11</v>
      </c>
      <c r="B56" s="199" t="s">
        <v>106</v>
      </c>
      <c r="C56" s="32" t="s">
        <v>107</v>
      </c>
      <c r="D56" s="166">
        <v>27</v>
      </c>
      <c r="E56" s="167">
        <v>13</v>
      </c>
      <c r="F56" s="58">
        <v>12</v>
      </c>
      <c r="G56" s="19">
        <f t="shared" si="0"/>
        <v>44.444444444444443</v>
      </c>
      <c r="H56" s="59">
        <v>6</v>
      </c>
      <c r="I56" s="21">
        <f t="shared" si="69"/>
        <v>50</v>
      </c>
      <c r="J56" s="27"/>
      <c r="K56" s="23">
        <f t="shared" si="66"/>
        <v>0</v>
      </c>
      <c r="L56" s="59"/>
      <c r="M56" s="59"/>
      <c r="N56" s="166">
        <v>27</v>
      </c>
      <c r="O56" s="19">
        <f t="shared" si="3"/>
        <v>100</v>
      </c>
      <c r="P56" s="17"/>
      <c r="Q56" s="19">
        <f t="shared" si="67"/>
        <v>0</v>
      </c>
      <c r="R56" s="58">
        <v>12</v>
      </c>
      <c r="S56" s="19">
        <f t="shared" si="5"/>
        <v>44.444444444444443</v>
      </c>
      <c r="T56" s="17"/>
      <c r="U56" s="19">
        <f t="shared" si="71"/>
        <v>0</v>
      </c>
      <c r="V56" s="58">
        <v>12</v>
      </c>
      <c r="W56" s="19">
        <f t="shared" si="7"/>
        <v>44.444444444444443</v>
      </c>
      <c r="X56" s="24"/>
      <c r="Y56" s="19">
        <f t="shared" si="72"/>
        <v>0</v>
      </c>
      <c r="Z56" s="58">
        <v>12</v>
      </c>
      <c r="AA56" s="19">
        <f t="shared" si="9"/>
        <v>44.444444444444443</v>
      </c>
      <c r="AB56" s="24"/>
      <c r="AC56" s="19">
        <f t="shared" si="73"/>
        <v>0</v>
      </c>
      <c r="AD56" s="58">
        <v>12</v>
      </c>
      <c r="AE56" s="19">
        <f t="shared" si="11"/>
        <v>44.444444444444443</v>
      </c>
      <c r="AF56" s="24"/>
      <c r="AG56" s="19">
        <f t="shared" si="74"/>
        <v>0</v>
      </c>
      <c r="AH56" s="58">
        <v>12</v>
      </c>
      <c r="AI56" s="19">
        <f t="shared" si="13"/>
        <v>44.444444444444443</v>
      </c>
      <c r="AJ56" s="24"/>
      <c r="AK56" s="19">
        <f t="shared" si="75"/>
        <v>0</v>
      </c>
      <c r="AL56" s="27"/>
      <c r="AM56" s="27"/>
      <c r="AN56" s="27">
        <v>1</v>
      </c>
      <c r="AO56" s="27"/>
      <c r="AP56" s="27"/>
      <c r="AQ56" s="27"/>
      <c r="AR56" s="60">
        <v>2</v>
      </c>
      <c r="AS56" s="27"/>
      <c r="AT56" s="27"/>
      <c r="AU56" s="27"/>
      <c r="AV56" s="60"/>
      <c r="AW56" s="133"/>
      <c r="AX56" s="27"/>
      <c r="AY56" s="27">
        <v>1</v>
      </c>
      <c r="AZ56" s="115">
        <v>24</v>
      </c>
      <c r="BA56" s="115">
        <v>7</v>
      </c>
      <c r="BB56" s="168">
        <f t="shared" si="15"/>
        <v>29.166666666666668</v>
      </c>
      <c r="BC56" s="24"/>
      <c r="BD56" s="28">
        <f t="shared" si="16"/>
        <v>0</v>
      </c>
      <c r="BE56" s="22"/>
      <c r="BF56" s="134">
        <f t="shared" si="17"/>
        <v>0</v>
      </c>
      <c r="BG56" s="115">
        <v>12</v>
      </c>
      <c r="BH56" s="135">
        <f t="shared" si="18"/>
        <v>50</v>
      </c>
      <c r="BI56" s="30">
        <f t="shared" si="19"/>
        <v>19</v>
      </c>
      <c r="BJ56" s="134">
        <f t="shared" si="20"/>
        <v>79.166666666666657</v>
      </c>
      <c r="BK56" s="108">
        <v>5</v>
      </c>
      <c r="BL56" s="136">
        <f t="shared" si="21"/>
        <v>20.833333333333336</v>
      </c>
      <c r="BM56" s="24"/>
      <c r="BN56" s="19">
        <f t="shared" si="40"/>
        <v>0</v>
      </c>
      <c r="BO56" s="24"/>
      <c r="BP56" s="19">
        <f t="shared" si="23"/>
        <v>0</v>
      </c>
      <c r="BQ56" s="24"/>
      <c r="BR56" s="19">
        <f t="shared" si="39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8</v>
      </c>
      <c r="BY56" s="4"/>
    </row>
    <row r="57" spans="1:77" ht="14.25" customHeight="1">
      <c r="A57" s="174"/>
      <c r="B57" s="174"/>
      <c r="C57" s="32" t="s">
        <v>108</v>
      </c>
      <c r="D57" s="169">
        <v>24</v>
      </c>
      <c r="E57" s="170">
        <v>21</v>
      </c>
      <c r="F57" s="62">
        <v>11</v>
      </c>
      <c r="G57" s="19">
        <f t="shared" si="0"/>
        <v>45.833333333333329</v>
      </c>
      <c r="H57" s="62">
        <v>1</v>
      </c>
      <c r="I57" s="21">
        <f t="shared" si="69"/>
        <v>9.0909090909090917</v>
      </c>
      <c r="J57" s="62">
        <v>0</v>
      </c>
      <c r="K57" s="23">
        <f t="shared" si="66"/>
        <v>0</v>
      </c>
      <c r="L57" s="62"/>
      <c r="M57" s="62"/>
      <c r="N57" s="169">
        <v>24</v>
      </c>
      <c r="O57" s="19">
        <f t="shared" si="3"/>
        <v>100</v>
      </c>
      <c r="P57" s="17"/>
      <c r="Q57" s="19">
        <f t="shared" si="67"/>
        <v>0</v>
      </c>
      <c r="R57" s="62">
        <v>11</v>
      </c>
      <c r="S57" s="19">
        <f t="shared" si="5"/>
        <v>45.833333333333329</v>
      </c>
      <c r="T57" s="17"/>
      <c r="U57" s="19">
        <f t="shared" si="71"/>
        <v>0</v>
      </c>
      <c r="V57" s="62">
        <v>11</v>
      </c>
      <c r="W57" s="19">
        <f t="shared" si="7"/>
        <v>45.833333333333329</v>
      </c>
      <c r="X57" s="24"/>
      <c r="Y57" s="19">
        <f t="shared" si="72"/>
        <v>0</v>
      </c>
      <c r="Z57" s="62">
        <v>11</v>
      </c>
      <c r="AA57" s="19">
        <f t="shared" si="9"/>
        <v>45.833333333333329</v>
      </c>
      <c r="AB57" s="24"/>
      <c r="AC57" s="19">
        <f t="shared" si="73"/>
        <v>0</v>
      </c>
      <c r="AD57" s="62">
        <v>11</v>
      </c>
      <c r="AE57" s="19">
        <f t="shared" si="11"/>
        <v>45.833333333333329</v>
      </c>
      <c r="AF57" s="24"/>
      <c r="AG57" s="19">
        <f t="shared" si="74"/>
        <v>0</v>
      </c>
      <c r="AH57" s="62">
        <v>11</v>
      </c>
      <c r="AI57" s="19">
        <f t="shared" si="13"/>
        <v>45.833333333333329</v>
      </c>
      <c r="AJ57" s="24"/>
      <c r="AK57" s="19">
        <f t="shared" si="75"/>
        <v>0</v>
      </c>
      <c r="AL57" s="27"/>
      <c r="AM57" s="27"/>
      <c r="AN57" s="27">
        <v>1</v>
      </c>
      <c r="AO57" s="27"/>
      <c r="AP57" s="27"/>
      <c r="AQ57" s="27"/>
      <c r="AR57" s="63">
        <v>1</v>
      </c>
      <c r="AS57" s="27"/>
      <c r="AT57" s="27"/>
      <c r="AU57" s="27"/>
      <c r="AV57" s="63"/>
      <c r="AW57" s="133"/>
      <c r="AX57" s="27"/>
      <c r="AY57" s="27"/>
      <c r="AZ57" s="115">
        <v>28</v>
      </c>
      <c r="BA57" s="115">
        <v>6</v>
      </c>
      <c r="BB57" s="168">
        <f t="shared" si="15"/>
        <v>21.428571428571427</v>
      </c>
      <c r="BC57" s="24"/>
      <c r="BD57" s="28">
        <f t="shared" si="16"/>
        <v>0</v>
      </c>
      <c r="BE57" s="22"/>
      <c r="BF57" s="134">
        <f t="shared" si="17"/>
        <v>0</v>
      </c>
      <c r="BG57" s="115">
        <v>11</v>
      </c>
      <c r="BH57" s="135">
        <f t="shared" si="18"/>
        <v>39.285714285714285</v>
      </c>
      <c r="BI57" s="30">
        <f t="shared" si="19"/>
        <v>17</v>
      </c>
      <c r="BJ57" s="134">
        <f t="shared" si="20"/>
        <v>60.714285714285708</v>
      </c>
      <c r="BK57" s="108">
        <v>11</v>
      </c>
      <c r="BL57" s="136">
        <f t="shared" si="21"/>
        <v>39.285714285714285</v>
      </c>
      <c r="BM57" s="24"/>
      <c r="BN57" s="19">
        <f t="shared" si="40"/>
        <v>0</v>
      </c>
      <c r="BO57" s="24"/>
      <c r="BP57" s="19">
        <f t="shared" si="23"/>
        <v>0</v>
      </c>
      <c r="BQ57" s="24"/>
      <c r="BR57" s="19">
        <f t="shared" si="39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79</v>
      </c>
      <c r="BY57" s="4"/>
    </row>
    <row r="58" spans="1:77" ht="14.25" customHeight="1">
      <c r="A58" s="174"/>
      <c r="B58" s="174"/>
      <c r="C58" s="32" t="s">
        <v>109</v>
      </c>
      <c r="D58" s="166">
        <v>18</v>
      </c>
      <c r="E58" s="167">
        <v>13</v>
      </c>
      <c r="F58" s="62">
        <v>6</v>
      </c>
      <c r="G58" s="19">
        <f t="shared" si="0"/>
        <v>33.333333333333329</v>
      </c>
      <c r="H58" s="62">
        <v>1</v>
      </c>
      <c r="I58" s="21">
        <f t="shared" si="69"/>
        <v>16.666666666666664</v>
      </c>
      <c r="J58" s="62"/>
      <c r="K58" s="23">
        <f t="shared" si="66"/>
        <v>0</v>
      </c>
      <c r="L58" s="62"/>
      <c r="M58" s="62"/>
      <c r="N58" s="166">
        <v>18</v>
      </c>
      <c r="O58" s="19">
        <f t="shared" si="3"/>
        <v>100</v>
      </c>
      <c r="P58" s="17"/>
      <c r="Q58" s="19">
        <f t="shared" si="67"/>
        <v>0</v>
      </c>
      <c r="R58" s="62">
        <v>6</v>
      </c>
      <c r="S58" s="19">
        <f t="shared" si="5"/>
        <v>33.333333333333329</v>
      </c>
      <c r="T58" s="17"/>
      <c r="U58" s="19">
        <f t="shared" si="71"/>
        <v>0</v>
      </c>
      <c r="V58" s="62">
        <v>6</v>
      </c>
      <c r="W58" s="19">
        <f t="shared" si="7"/>
        <v>33.333333333333329</v>
      </c>
      <c r="X58" s="24"/>
      <c r="Y58" s="19">
        <f t="shared" si="72"/>
        <v>0</v>
      </c>
      <c r="Z58" s="62">
        <v>6</v>
      </c>
      <c r="AA58" s="19">
        <f t="shared" si="9"/>
        <v>33.333333333333329</v>
      </c>
      <c r="AB58" s="24"/>
      <c r="AC58" s="19">
        <f t="shared" si="73"/>
        <v>0</v>
      </c>
      <c r="AD58" s="62">
        <v>6</v>
      </c>
      <c r="AE58" s="19">
        <f t="shared" si="11"/>
        <v>33.333333333333329</v>
      </c>
      <c r="AF58" s="24"/>
      <c r="AG58" s="19">
        <f t="shared" si="74"/>
        <v>0</v>
      </c>
      <c r="AH58" s="62">
        <v>6</v>
      </c>
      <c r="AI58" s="19">
        <f t="shared" si="13"/>
        <v>33.333333333333329</v>
      </c>
      <c r="AJ58" s="24"/>
      <c r="AK58" s="19">
        <f t="shared" si="75"/>
        <v>0</v>
      </c>
      <c r="AL58" s="27"/>
      <c r="AM58" s="27"/>
      <c r="AN58" s="27">
        <v>1</v>
      </c>
      <c r="AO58" s="27"/>
      <c r="AP58" s="27"/>
      <c r="AQ58" s="27"/>
      <c r="AR58" s="63">
        <v>1</v>
      </c>
      <c r="AS58" s="27"/>
      <c r="AT58" s="27"/>
      <c r="AU58" s="27"/>
      <c r="AV58" s="63"/>
      <c r="AW58" s="133"/>
      <c r="AX58" s="27"/>
      <c r="AY58" s="27"/>
      <c r="AZ58" s="115">
        <v>19</v>
      </c>
      <c r="BA58" s="115">
        <v>3</v>
      </c>
      <c r="BB58" s="168">
        <f t="shared" si="15"/>
        <v>15.789473684210526</v>
      </c>
      <c r="BC58" s="24"/>
      <c r="BD58" s="28">
        <f t="shared" si="16"/>
        <v>0</v>
      </c>
      <c r="BE58" s="22"/>
      <c r="BF58" s="134">
        <f t="shared" si="17"/>
        <v>0</v>
      </c>
      <c r="BG58" s="115">
        <v>9</v>
      </c>
      <c r="BH58" s="135">
        <f t="shared" si="18"/>
        <v>47.368421052631575</v>
      </c>
      <c r="BI58" s="30">
        <f t="shared" si="19"/>
        <v>12</v>
      </c>
      <c r="BJ58" s="134">
        <f t="shared" si="20"/>
        <v>63.157894736842103</v>
      </c>
      <c r="BK58" s="108">
        <v>7</v>
      </c>
      <c r="BL58" s="136">
        <f t="shared" si="21"/>
        <v>36.84210526315789</v>
      </c>
      <c r="BM58" s="24"/>
      <c r="BN58" s="19">
        <f t="shared" si="40"/>
        <v>0</v>
      </c>
      <c r="BO58" s="24"/>
      <c r="BP58" s="19">
        <f t="shared" si="23"/>
        <v>0</v>
      </c>
      <c r="BQ58" s="24"/>
      <c r="BR58" s="19">
        <f t="shared" si="39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79</v>
      </c>
      <c r="BY58" s="4"/>
    </row>
    <row r="59" spans="1:77" ht="14.25" customHeight="1">
      <c r="A59" s="175"/>
      <c r="B59" s="175"/>
      <c r="C59" s="32" t="s">
        <v>110</v>
      </c>
      <c r="D59" s="166">
        <v>6</v>
      </c>
      <c r="E59" s="167">
        <v>8</v>
      </c>
      <c r="F59" s="58">
        <v>4</v>
      </c>
      <c r="G59" s="19">
        <f t="shared" si="0"/>
        <v>66.666666666666657</v>
      </c>
      <c r="H59" s="64">
        <v>0</v>
      </c>
      <c r="I59" s="21">
        <f t="shared" si="69"/>
        <v>0</v>
      </c>
      <c r="J59" s="27"/>
      <c r="K59" s="23">
        <f t="shared" si="66"/>
        <v>0</v>
      </c>
      <c r="L59" s="64"/>
      <c r="M59" s="64"/>
      <c r="N59" s="166">
        <v>6</v>
      </c>
      <c r="O59" s="19">
        <f t="shared" si="3"/>
        <v>100</v>
      </c>
      <c r="P59" s="17"/>
      <c r="Q59" s="19">
        <f t="shared" si="67"/>
        <v>0</v>
      </c>
      <c r="R59" s="58">
        <v>4</v>
      </c>
      <c r="S59" s="19">
        <f t="shared" si="5"/>
        <v>66.666666666666657</v>
      </c>
      <c r="T59" s="17"/>
      <c r="U59" s="19">
        <f t="shared" si="71"/>
        <v>0</v>
      </c>
      <c r="V59" s="58">
        <v>4</v>
      </c>
      <c r="W59" s="19">
        <f t="shared" si="7"/>
        <v>66.666666666666657</v>
      </c>
      <c r="X59" s="24"/>
      <c r="Y59" s="19">
        <f t="shared" si="72"/>
        <v>0</v>
      </c>
      <c r="Z59" s="58">
        <v>4</v>
      </c>
      <c r="AA59" s="19">
        <f t="shared" si="9"/>
        <v>66.666666666666657</v>
      </c>
      <c r="AB59" s="24"/>
      <c r="AC59" s="19">
        <f t="shared" si="73"/>
        <v>0</v>
      </c>
      <c r="AD59" s="58">
        <v>4</v>
      </c>
      <c r="AE59" s="19">
        <f t="shared" si="11"/>
        <v>66.666666666666657</v>
      </c>
      <c r="AF59" s="24"/>
      <c r="AG59" s="19">
        <f t="shared" si="74"/>
        <v>0</v>
      </c>
      <c r="AH59" s="58">
        <v>4</v>
      </c>
      <c r="AI59" s="19">
        <f t="shared" si="13"/>
        <v>66.666666666666657</v>
      </c>
      <c r="AJ59" s="24"/>
      <c r="AK59" s="19">
        <f t="shared" si="75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133"/>
      <c r="AX59" s="27"/>
      <c r="AY59" s="27"/>
      <c r="AZ59" s="115">
        <v>8</v>
      </c>
      <c r="BA59" s="115">
        <v>1</v>
      </c>
      <c r="BB59" s="168">
        <f t="shared" si="15"/>
        <v>12.5</v>
      </c>
      <c r="BC59" s="24"/>
      <c r="BD59" s="28">
        <f t="shared" si="16"/>
        <v>0</v>
      </c>
      <c r="BE59" s="22"/>
      <c r="BF59" s="134">
        <f t="shared" si="17"/>
        <v>0</v>
      </c>
      <c r="BG59" s="115">
        <v>3</v>
      </c>
      <c r="BH59" s="135">
        <f t="shared" si="18"/>
        <v>37.5</v>
      </c>
      <c r="BI59" s="30">
        <f t="shared" si="19"/>
        <v>4</v>
      </c>
      <c r="BJ59" s="134">
        <f t="shared" si="20"/>
        <v>50</v>
      </c>
      <c r="BK59" s="108">
        <v>4</v>
      </c>
      <c r="BL59" s="136">
        <f t="shared" si="21"/>
        <v>50</v>
      </c>
      <c r="BM59" s="24"/>
      <c r="BN59" s="19">
        <f t="shared" si="40"/>
        <v>0</v>
      </c>
      <c r="BO59" s="24"/>
      <c r="BP59" s="19">
        <f t="shared" si="23"/>
        <v>0</v>
      </c>
      <c r="BQ59" s="24"/>
      <c r="BR59" s="19">
        <f t="shared" si="39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80">SUM(D56:D59)</f>
        <v>75</v>
      </c>
      <c r="E60" s="36">
        <f t="shared" si="80"/>
        <v>55</v>
      </c>
      <c r="F60" s="36">
        <f t="shared" si="80"/>
        <v>33</v>
      </c>
      <c r="G60" s="19">
        <f t="shared" si="0"/>
        <v>44</v>
      </c>
      <c r="H60" s="36">
        <f>SUM(H56:H59)</f>
        <v>8</v>
      </c>
      <c r="I60" s="21">
        <f t="shared" si="69"/>
        <v>24.242424242424242</v>
      </c>
      <c r="J60" s="36">
        <f>SUM(J56:J59)</f>
        <v>0</v>
      </c>
      <c r="K60" s="23">
        <f t="shared" si="66"/>
        <v>0</v>
      </c>
      <c r="L60" s="36">
        <f t="shared" ref="L60:N60" si="81">SUM(L56:L59)</f>
        <v>0</v>
      </c>
      <c r="M60" s="36">
        <f t="shared" si="81"/>
        <v>0</v>
      </c>
      <c r="N60" s="36">
        <f t="shared" si="81"/>
        <v>75</v>
      </c>
      <c r="O60" s="19">
        <f t="shared" si="3"/>
        <v>100</v>
      </c>
      <c r="P60" s="36">
        <f>SUM(P56:P59)</f>
        <v>0</v>
      </c>
      <c r="Q60" s="19">
        <f t="shared" si="67"/>
        <v>0</v>
      </c>
      <c r="R60" s="36">
        <f>SUM(R56:R59)</f>
        <v>33</v>
      </c>
      <c r="S60" s="19">
        <f t="shared" si="5"/>
        <v>44</v>
      </c>
      <c r="T60" s="36">
        <f>SUM(T56:T59)</f>
        <v>0</v>
      </c>
      <c r="U60" s="19">
        <f t="shared" si="71"/>
        <v>0</v>
      </c>
      <c r="V60" s="36">
        <f>SUM(V56:V59)</f>
        <v>33</v>
      </c>
      <c r="W60" s="19">
        <f t="shared" si="7"/>
        <v>44</v>
      </c>
      <c r="X60" s="36">
        <f>SUM(X56:X59)</f>
        <v>0</v>
      </c>
      <c r="Y60" s="19">
        <f t="shared" si="72"/>
        <v>0</v>
      </c>
      <c r="Z60" s="36">
        <f>SUM(Z56:Z59)</f>
        <v>33</v>
      </c>
      <c r="AA60" s="19">
        <f t="shared" si="9"/>
        <v>44</v>
      </c>
      <c r="AB60" s="36">
        <f>SUM(AB56:AB59)</f>
        <v>0</v>
      </c>
      <c r="AC60" s="19">
        <f t="shared" si="73"/>
        <v>0</v>
      </c>
      <c r="AD60" s="36">
        <f>SUM(AD56:AD59)</f>
        <v>33</v>
      </c>
      <c r="AE60" s="19">
        <f t="shared" si="11"/>
        <v>44</v>
      </c>
      <c r="AF60" s="36">
        <f>SUM(AF56:AF59)</f>
        <v>0</v>
      </c>
      <c r="AG60" s="19">
        <f t="shared" si="74"/>
        <v>0</v>
      </c>
      <c r="AH60" s="36">
        <f>SUM(AH56:AH59)</f>
        <v>33</v>
      </c>
      <c r="AI60" s="19">
        <f t="shared" si="13"/>
        <v>44</v>
      </c>
      <c r="AJ60" s="36">
        <f>SUM(AJ56:AJ59)</f>
        <v>0</v>
      </c>
      <c r="AK60" s="19">
        <f t="shared" si="75"/>
        <v>0</v>
      </c>
      <c r="AL60" s="36">
        <f t="shared" ref="AL60:BA60" si="82">SUM(AL56:AL59)</f>
        <v>0</v>
      </c>
      <c r="AM60" s="36">
        <f t="shared" si="82"/>
        <v>0</v>
      </c>
      <c r="AN60" s="36">
        <f t="shared" si="82"/>
        <v>3</v>
      </c>
      <c r="AO60" s="36">
        <f t="shared" si="82"/>
        <v>0</v>
      </c>
      <c r="AP60" s="36">
        <f t="shared" si="82"/>
        <v>0</v>
      </c>
      <c r="AQ60" s="36">
        <f t="shared" si="82"/>
        <v>0</v>
      </c>
      <c r="AR60" s="36">
        <f t="shared" si="82"/>
        <v>4</v>
      </c>
      <c r="AS60" s="36">
        <f t="shared" si="82"/>
        <v>0</v>
      </c>
      <c r="AT60" s="36">
        <f t="shared" si="82"/>
        <v>0</v>
      </c>
      <c r="AU60" s="36">
        <f t="shared" si="82"/>
        <v>0</v>
      </c>
      <c r="AV60" s="36">
        <f t="shared" si="82"/>
        <v>0</v>
      </c>
      <c r="AW60" s="36">
        <f t="shared" si="82"/>
        <v>0</v>
      </c>
      <c r="AX60" s="119">
        <f t="shared" si="82"/>
        <v>0</v>
      </c>
      <c r="AY60" s="119">
        <f t="shared" si="82"/>
        <v>1</v>
      </c>
      <c r="AZ60" s="119">
        <f t="shared" si="82"/>
        <v>79</v>
      </c>
      <c r="BA60" s="119">
        <f t="shared" si="82"/>
        <v>17</v>
      </c>
      <c r="BB60" s="28">
        <f t="shared" si="15"/>
        <v>21.518987341772153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119">
        <f>SUM(BG56:BG59)</f>
        <v>35</v>
      </c>
      <c r="BH60" s="29">
        <f t="shared" si="18"/>
        <v>44.303797468354425</v>
      </c>
      <c r="BI60" s="30">
        <f t="shared" si="19"/>
        <v>52</v>
      </c>
      <c r="BJ60" s="29">
        <f t="shared" si="20"/>
        <v>65.822784810126578</v>
      </c>
      <c r="BK60" s="119">
        <f>SUM(BK56:BK59)</f>
        <v>27</v>
      </c>
      <c r="BL60" s="19">
        <f t="shared" si="21"/>
        <v>34.177215189873415</v>
      </c>
      <c r="BM60" s="36">
        <f>SUM(BM56:BM59)</f>
        <v>0</v>
      </c>
      <c r="BN60" s="19">
        <f t="shared" si="40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39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98">
        <v>12</v>
      </c>
      <c r="B61" s="198" t="s">
        <v>111</v>
      </c>
      <c r="C61" s="32" t="s">
        <v>112</v>
      </c>
      <c r="D61" s="24">
        <v>33</v>
      </c>
      <c r="E61" s="27">
        <v>35</v>
      </c>
      <c r="F61" s="24">
        <v>14</v>
      </c>
      <c r="G61" s="19">
        <f t="shared" si="0"/>
        <v>42.424242424242422</v>
      </c>
      <c r="H61" s="24"/>
      <c r="I61" s="21">
        <f t="shared" si="69"/>
        <v>0</v>
      </c>
      <c r="J61" s="24"/>
      <c r="K61" s="23">
        <f t="shared" si="66"/>
        <v>0</v>
      </c>
      <c r="L61" s="24"/>
      <c r="M61" s="24"/>
      <c r="N61" s="24">
        <v>35</v>
      </c>
      <c r="O61" s="19">
        <f t="shared" si="3"/>
        <v>106.06060606060606</v>
      </c>
      <c r="P61" s="24">
        <v>2</v>
      </c>
      <c r="Q61" s="19">
        <f t="shared" si="67"/>
        <v>5.7142857142857144</v>
      </c>
      <c r="R61" s="24">
        <v>14</v>
      </c>
      <c r="S61" s="19">
        <f t="shared" si="5"/>
        <v>42.424242424242422</v>
      </c>
      <c r="T61" s="24"/>
      <c r="U61" s="19">
        <f t="shared" si="71"/>
        <v>0</v>
      </c>
      <c r="V61" s="24">
        <v>14</v>
      </c>
      <c r="W61" s="19">
        <f t="shared" si="7"/>
        <v>42.424242424242422</v>
      </c>
      <c r="X61" s="24"/>
      <c r="Y61" s="19">
        <f t="shared" si="72"/>
        <v>0</v>
      </c>
      <c r="Z61" s="24">
        <v>14</v>
      </c>
      <c r="AA61" s="19">
        <f t="shared" si="9"/>
        <v>42.424242424242422</v>
      </c>
      <c r="AB61" s="24"/>
      <c r="AC61" s="19">
        <f t="shared" si="73"/>
        <v>0</v>
      </c>
      <c r="AD61" s="24">
        <v>14</v>
      </c>
      <c r="AE61" s="19">
        <f t="shared" si="11"/>
        <v>42.424242424242422</v>
      </c>
      <c r="AF61" s="24"/>
      <c r="AG61" s="19">
        <f t="shared" si="74"/>
        <v>0</v>
      </c>
      <c r="AH61" s="24">
        <v>14</v>
      </c>
      <c r="AI61" s="19">
        <f t="shared" si="13"/>
        <v>42.424242424242422</v>
      </c>
      <c r="AJ61" s="24"/>
      <c r="AK61" s="19">
        <f t="shared" si="75"/>
        <v>0</v>
      </c>
      <c r="AL61" s="24">
        <v>1</v>
      </c>
      <c r="AM61" s="24"/>
      <c r="AN61" s="24">
        <v>2</v>
      </c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>
        <v>3</v>
      </c>
      <c r="AZ61" s="24">
        <v>36</v>
      </c>
      <c r="BA61" s="24">
        <v>19</v>
      </c>
      <c r="BB61" s="28">
        <f t="shared" si="15"/>
        <v>52.777777777777779</v>
      </c>
      <c r="BC61" s="24"/>
      <c r="BD61" s="28">
        <f t="shared" si="16"/>
        <v>0</v>
      </c>
      <c r="BE61" s="22">
        <v>1</v>
      </c>
      <c r="BF61" s="29">
        <f t="shared" si="17"/>
        <v>2.7777777777777777</v>
      </c>
      <c r="BG61" s="24">
        <v>4</v>
      </c>
      <c r="BH61" s="29">
        <f t="shared" si="18"/>
        <v>11.111111111111111</v>
      </c>
      <c r="BI61" s="30">
        <f t="shared" si="19"/>
        <v>24</v>
      </c>
      <c r="BJ61" s="29">
        <f t="shared" si="20"/>
        <v>66.666666666666657</v>
      </c>
      <c r="BK61" s="24">
        <v>12</v>
      </c>
      <c r="BL61" s="19">
        <f t="shared" si="21"/>
        <v>33.333333333333329</v>
      </c>
      <c r="BM61" s="24"/>
      <c r="BN61" s="19">
        <f t="shared" si="40"/>
        <v>0</v>
      </c>
      <c r="BO61" s="24"/>
      <c r="BP61" s="19">
        <f t="shared" si="23"/>
        <v>0</v>
      </c>
      <c r="BQ61" s="24"/>
      <c r="BR61" s="19">
        <f t="shared" si="39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16</v>
      </c>
      <c r="BY61" s="4"/>
    </row>
    <row r="62" spans="1:77" ht="14.25" customHeight="1">
      <c r="A62" s="174"/>
      <c r="B62" s="174"/>
      <c r="C62" s="32" t="s">
        <v>113</v>
      </c>
      <c r="D62" s="24">
        <v>15</v>
      </c>
      <c r="E62" s="27">
        <v>5</v>
      </c>
      <c r="F62" s="24">
        <v>13</v>
      </c>
      <c r="G62" s="19">
        <f t="shared" si="0"/>
        <v>86.666666666666671</v>
      </c>
      <c r="H62" s="24">
        <v>1</v>
      </c>
      <c r="I62" s="21">
        <f t="shared" si="69"/>
        <v>7.6923076923076925</v>
      </c>
      <c r="J62" s="24"/>
      <c r="K62" s="23">
        <f t="shared" si="66"/>
        <v>0</v>
      </c>
      <c r="L62" s="24">
        <v>1</v>
      </c>
      <c r="M62" s="24"/>
      <c r="N62" s="24">
        <v>15</v>
      </c>
      <c r="O62" s="19">
        <f t="shared" si="3"/>
        <v>100</v>
      </c>
      <c r="P62" s="24"/>
      <c r="Q62" s="19">
        <f t="shared" si="67"/>
        <v>0</v>
      </c>
      <c r="R62" s="24">
        <v>13</v>
      </c>
      <c r="S62" s="19">
        <f t="shared" si="5"/>
        <v>86.666666666666671</v>
      </c>
      <c r="T62" s="24"/>
      <c r="U62" s="19">
        <f t="shared" si="71"/>
        <v>0</v>
      </c>
      <c r="V62" s="24">
        <v>13</v>
      </c>
      <c r="W62" s="19">
        <f t="shared" si="7"/>
        <v>86.666666666666671</v>
      </c>
      <c r="X62" s="24"/>
      <c r="Y62" s="19">
        <f t="shared" si="72"/>
        <v>0</v>
      </c>
      <c r="Z62" s="24">
        <v>13</v>
      </c>
      <c r="AA62" s="19">
        <f t="shared" si="9"/>
        <v>86.666666666666671</v>
      </c>
      <c r="AB62" s="24"/>
      <c r="AC62" s="19">
        <f t="shared" si="73"/>
        <v>0</v>
      </c>
      <c r="AD62" s="24">
        <v>13</v>
      </c>
      <c r="AE62" s="19">
        <f t="shared" si="11"/>
        <v>86.666666666666671</v>
      </c>
      <c r="AF62" s="24"/>
      <c r="AG62" s="19">
        <f t="shared" si="74"/>
        <v>0</v>
      </c>
      <c r="AH62" s="24">
        <v>13</v>
      </c>
      <c r="AI62" s="19">
        <f t="shared" si="13"/>
        <v>86.666666666666671</v>
      </c>
      <c r="AJ62" s="24"/>
      <c r="AK62" s="19">
        <f t="shared" si="75"/>
        <v>0</v>
      </c>
      <c r="AL62" s="24">
        <v>1</v>
      </c>
      <c r="AM62" s="24"/>
      <c r="AN62" s="24"/>
      <c r="AO62" s="24"/>
      <c r="AP62" s="24"/>
      <c r="AQ62" s="24"/>
      <c r="AR62" s="24">
        <v>1</v>
      </c>
      <c r="AS62" s="24"/>
      <c r="AT62" s="24"/>
      <c r="AU62" s="24"/>
      <c r="AV62" s="24"/>
      <c r="AW62" s="24"/>
      <c r="AX62" s="24"/>
      <c r="AY62" s="24"/>
      <c r="AZ62" s="24">
        <v>25</v>
      </c>
      <c r="BA62" s="24">
        <v>8</v>
      </c>
      <c r="BB62" s="28">
        <f t="shared" si="15"/>
        <v>32</v>
      </c>
      <c r="BC62" s="24"/>
      <c r="BD62" s="28">
        <f t="shared" si="16"/>
        <v>0</v>
      </c>
      <c r="BE62" s="22"/>
      <c r="BF62" s="29">
        <f t="shared" si="17"/>
        <v>0</v>
      </c>
      <c r="BG62" s="24">
        <v>3</v>
      </c>
      <c r="BH62" s="29">
        <f t="shared" si="18"/>
        <v>12</v>
      </c>
      <c r="BI62" s="30">
        <f t="shared" si="19"/>
        <v>11</v>
      </c>
      <c r="BJ62" s="29">
        <f t="shared" si="20"/>
        <v>44</v>
      </c>
      <c r="BK62" s="24">
        <v>14</v>
      </c>
      <c r="BL62" s="19">
        <f t="shared" si="21"/>
        <v>56.000000000000007</v>
      </c>
      <c r="BM62" s="24"/>
      <c r="BN62" s="19">
        <f t="shared" si="40"/>
        <v>0</v>
      </c>
      <c r="BO62" s="24"/>
      <c r="BP62" s="19">
        <f t="shared" si="23"/>
        <v>0</v>
      </c>
      <c r="BQ62" s="24"/>
      <c r="BR62" s="19">
        <f t="shared" si="39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101</v>
      </c>
      <c r="BY62" s="4"/>
    </row>
    <row r="63" spans="1:77" ht="14.25" customHeight="1">
      <c r="A63" s="174"/>
      <c r="B63" s="174"/>
      <c r="C63" s="32" t="s">
        <v>114</v>
      </c>
      <c r="D63" s="24">
        <v>16</v>
      </c>
      <c r="E63" s="27">
        <v>17</v>
      </c>
      <c r="F63" s="24">
        <v>17</v>
      </c>
      <c r="G63" s="19">
        <f t="shared" si="0"/>
        <v>106.25</v>
      </c>
      <c r="H63" s="24">
        <v>1</v>
      </c>
      <c r="I63" s="21">
        <f t="shared" si="69"/>
        <v>5.8823529411764701</v>
      </c>
      <c r="J63" s="24"/>
      <c r="K63" s="23">
        <f t="shared" si="66"/>
        <v>0</v>
      </c>
      <c r="L63" s="24"/>
      <c r="M63" s="24"/>
      <c r="N63" s="24">
        <v>15</v>
      </c>
      <c r="O63" s="19">
        <f t="shared" si="3"/>
        <v>93.75</v>
      </c>
      <c r="P63" s="24"/>
      <c r="Q63" s="19">
        <f t="shared" si="67"/>
        <v>0</v>
      </c>
      <c r="R63" s="24">
        <v>17</v>
      </c>
      <c r="S63" s="19">
        <f t="shared" si="5"/>
        <v>106.25</v>
      </c>
      <c r="T63" s="24"/>
      <c r="U63" s="19">
        <f t="shared" si="71"/>
        <v>0</v>
      </c>
      <c r="V63" s="24">
        <v>17</v>
      </c>
      <c r="W63" s="19">
        <f t="shared" si="7"/>
        <v>106.25</v>
      </c>
      <c r="X63" s="24"/>
      <c r="Y63" s="19">
        <f t="shared" si="72"/>
        <v>0</v>
      </c>
      <c r="Z63" s="24">
        <v>17</v>
      </c>
      <c r="AA63" s="19">
        <f t="shared" si="9"/>
        <v>106.25</v>
      </c>
      <c r="AB63" s="24"/>
      <c r="AC63" s="19">
        <f t="shared" si="73"/>
        <v>0</v>
      </c>
      <c r="AD63" s="24">
        <v>17</v>
      </c>
      <c r="AE63" s="19">
        <f t="shared" si="11"/>
        <v>106.25</v>
      </c>
      <c r="AF63" s="24"/>
      <c r="AG63" s="19">
        <f t="shared" si="74"/>
        <v>0</v>
      </c>
      <c r="AH63" s="24">
        <v>17</v>
      </c>
      <c r="AI63" s="19">
        <f t="shared" si="13"/>
        <v>106.25</v>
      </c>
      <c r="AJ63" s="24"/>
      <c r="AK63" s="19">
        <f t="shared" si="75"/>
        <v>0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>
        <v>2</v>
      </c>
      <c r="AZ63" s="24">
        <v>25</v>
      </c>
      <c r="BA63" s="24">
        <v>6</v>
      </c>
      <c r="BB63" s="28">
        <f t="shared" si="15"/>
        <v>24</v>
      </c>
      <c r="BC63" s="24"/>
      <c r="BD63" s="28">
        <f t="shared" si="16"/>
        <v>0</v>
      </c>
      <c r="BE63" s="22"/>
      <c r="BF63" s="29">
        <f t="shared" si="17"/>
        <v>0</v>
      </c>
      <c r="BG63" s="24">
        <v>6</v>
      </c>
      <c r="BH63" s="29">
        <f t="shared" si="18"/>
        <v>24</v>
      </c>
      <c r="BI63" s="30">
        <f t="shared" si="19"/>
        <v>12</v>
      </c>
      <c r="BJ63" s="29">
        <f t="shared" si="20"/>
        <v>48</v>
      </c>
      <c r="BK63" s="24">
        <v>13</v>
      </c>
      <c r="BL63" s="19">
        <f t="shared" si="21"/>
        <v>52</v>
      </c>
      <c r="BM63" s="24"/>
      <c r="BN63" s="19">
        <f t="shared" si="40"/>
        <v>0</v>
      </c>
      <c r="BO63" s="24"/>
      <c r="BP63" s="19">
        <f t="shared" si="23"/>
        <v>0</v>
      </c>
      <c r="BQ63" s="24"/>
      <c r="BR63" s="19">
        <f t="shared" si="39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101</v>
      </c>
      <c r="BY63" s="4"/>
    </row>
    <row r="64" spans="1:77" ht="14.25" customHeight="1">
      <c r="A64" s="175"/>
      <c r="B64" s="175"/>
      <c r="C64" s="32" t="s">
        <v>115</v>
      </c>
      <c r="D64" s="24">
        <v>32</v>
      </c>
      <c r="E64" s="27">
        <v>30</v>
      </c>
      <c r="F64" s="24">
        <v>27</v>
      </c>
      <c r="G64" s="19">
        <f t="shared" si="0"/>
        <v>84.375</v>
      </c>
      <c r="H64" s="24">
        <v>1</v>
      </c>
      <c r="I64" s="21">
        <f t="shared" si="69"/>
        <v>3.7037037037037033</v>
      </c>
      <c r="J64" s="24"/>
      <c r="K64" s="23">
        <f t="shared" si="66"/>
        <v>0</v>
      </c>
      <c r="L64" s="24"/>
      <c r="M64" s="24"/>
      <c r="N64" s="24">
        <v>19</v>
      </c>
      <c r="O64" s="19">
        <f t="shared" si="3"/>
        <v>59.375</v>
      </c>
      <c r="P64" s="24">
        <v>1</v>
      </c>
      <c r="Q64" s="19">
        <f t="shared" si="67"/>
        <v>5.2631578947368416</v>
      </c>
      <c r="R64" s="24">
        <v>27</v>
      </c>
      <c r="S64" s="19">
        <f t="shared" si="5"/>
        <v>84.375</v>
      </c>
      <c r="T64" s="24"/>
      <c r="U64" s="19">
        <f t="shared" si="71"/>
        <v>0</v>
      </c>
      <c r="V64" s="24">
        <v>27</v>
      </c>
      <c r="W64" s="19">
        <f t="shared" si="7"/>
        <v>84.375</v>
      </c>
      <c r="X64" s="24"/>
      <c r="Y64" s="19">
        <f t="shared" si="72"/>
        <v>0</v>
      </c>
      <c r="Z64" s="24">
        <v>27</v>
      </c>
      <c r="AA64" s="19">
        <f t="shared" si="9"/>
        <v>84.375</v>
      </c>
      <c r="AB64" s="24"/>
      <c r="AC64" s="19">
        <f t="shared" si="73"/>
        <v>0</v>
      </c>
      <c r="AD64" s="24">
        <v>27</v>
      </c>
      <c r="AE64" s="19">
        <f t="shared" si="11"/>
        <v>84.375</v>
      </c>
      <c r="AF64" s="24"/>
      <c r="AG64" s="19">
        <f t="shared" si="74"/>
        <v>0</v>
      </c>
      <c r="AH64" s="24">
        <v>27</v>
      </c>
      <c r="AI64" s="19">
        <f t="shared" si="13"/>
        <v>84.375</v>
      </c>
      <c r="AJ64" s="24"/>
      <c r="AK64" s="19">
        <f t="shared" si="75"/>
        <v>0</v>
      </c>
      <c r="AL64" s="24">
        <v>1</v>
      </c>
      <c r="AM64" s="24"/>
      <c r="AN64" s="24">
        <v>2</v>
      </c>
      <c r="AO64" s="24">
        <v>1</v>
      </c>
      <c r="AP64" s="24"/>
      <c r="AQ64" s="24"/>
      <c r="AR64" s="24"/>
      <c r="AS64" s="24"/>
      <c r="AT64" s="24"/>
      <c r="AU64" s="24"/>
      <c r="AV64" s="24"/>
      <c r="AW64" s="24"/>
      <c r="AX64" s="24"/>
      <c r="AY64" s="24">
        <v>2</v>
      </c>
      <c r="AZ64" s="24">
        <v>15</v>
      </c>
      <c r="BA64" s="24">
        <v>5</v>
      </c>
      <c r="BB64" s="28">
        <f t="shared" si="15"/>
        <v>33.333333333333329</v>
      </c>
      <c r="BC64" s="24"/>
      <c r="BD64" s="28">
        <f t="shared" si="16"/>
        <v>0</v>
      </c>
      <c r="BE64" s="22"/>
      <c r="BF64" s="29">
        <f t="shared" si="17"/>
        <v>0</v>
      </c>
      <c r="BG64" s="24">
        <v>5</v>
      </c>
      <c r="BH64" s="29">
        <f t="shared" si="18"/>
        <v>33.333333333333329</v>
      </c>
      <c r="BI64" s="30">
        <f t="shared" si="19"/>
        <v>10</v>
      </c>
      <c r="BJ64" s="29">
        <f t="shared" si="20"/>
        <v>66.666666666666657</v>
      </c>
      <c r="BK64" s="24">
        <v>5</v>
      </c>
      <c r="BL64" s="19">
        <f t="shared" si="21"/>
        <v>33.333333333333329</v>
      </c>
      <c r="BM64" s="24"/>
      <c r="BN64" s="19">
        <f t="shared" si="40"/>
        <v>0</v>
      </c>
      <c r="BO64" s="24"/>
      <c r="BP64" s="19">
        <f t="shared" si="23"/>
        <v>0</v>
      </c>
      <c r="BQ64" s="24"/>
      <c r="BR64" s="19">
        <f t="shared" si="39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3">SUM(D61:D64)</f>
        <v>96</v>
      </c>
      <c r="E65" s="36">
        <f t="shared" si="83"/>
        <v>87</v>
      </c>
      <c r="F65" s="36">
        <f t="shared" si="83"/>
        <v>71</v>
      </c>
      <c r="G65" s="19">
        <f t="shared" si="0"/>
        <v>73.958333333333343</v>
      </c>
      <c r="H65" s="36">
        <f>SUM(H61:H64)</f>
        <v>3</v>
      </c>
      <c r="I65" s="21">
        <f t="shared" si="69"/>
        <v>4.225352112676056</v>
      </c>
      <c r="J65" s="36">
        <f>SUM(J61:J64)</f>
        <v>0</v>
      </c>
      <c r="K65" s="23">
        <f t="shared" si="66"/>
        <v>0</v>
      </c>
      <c r="L65" s="36">
        <f t="shared" ref="L65:N65" si="84">SUM(L61:L64)</f>
        <v>1</v>
      </c>
      <c r="M65" s="36">
        <f t="shared" si="84"/>
        <v>0</v>
      </c>
      <c r="N65" s="36">
        <f t="shared" si="84"/>
        <v>84</v>
      </c>
      <c r="O65" s="19">
        <f t="shared" si="3"/>
        <v>87.5</v>
      </c>
      <c r="P65" s="36">
        <f>SUM(P61:P64)</f>
        <v>3</v>
      </c>
      <c r="Q65" s="19">
        <f t="shared" si="67"/>
        <v>3.5714285714285712</v>
      </c>
      <c r="R65" s="36">
        <f>SUM(R61:R64)</f>
        <v>71</v>
      </c>
      <c r="S65" s="19">
        <f t="shared" si="5"/>
        <v>73.958333333333343</v>
      </c>
      <c r="T65" s="36">
        <f>SUM(T61:T64)</f>
        <v>0</v>
      </c>
      <c r="U65" s="19">
        <f t="shared" si="71"/>
        <v>0</v>
      </c>
      <c r="V65" s="36">
        <f>SUM(V61:V64)</f>
        <v>71</v>
      </c>
      <c r="W65" s="19">
        <f t="shared" si="7"/>
        <v>73.958333333333343</v>
      </c>
      <c r="X65" s="36">
        <f>SUM(X61:X64)</f>
        <v>0</v>
      </c>
      <c r="Y65" s="19">
        <f t="shared" si="72"/>
        <v>0</v>
      </c>
      <c r="Z65" s="36">
        <f>SUM(Z61:Z64)</f>
        <v>71</v>
      </c>
      <c r="AA65" s="19">
        <f t="shared" si="9"/>
        <v>73.958333333333343</v>
      </c>
      <c r="AB65" s="36">
        <f>SUM(AB61:AB64)</f>
        <v>0</v>
      </c>
      <c r="AC65" s="19">
        <f t="shared" si="73"/>
        <v>0</v>
      </c>
      <c r="AD65" s="36">
        <f>SUM(AD61:AD64)</f>
        <v>71</v>
      </c>
      <c r="AE65" s="19">
        <f t="shared" si="11"/>
        <v>73.958333333333343</v>
      </c>
      <c r="AF65" s="36">
        <f>SUM(AF61:AF64)</f>
        <v>0</v>
      </c>
      <c r="AG65" s="19">
        <f t="shared" si="74"/>
        <v>0</v>
      </c>
      <c r="AH65" s="36">
        <f>SUM(AH61:AH64)</f>
        <v>71</v>
      </c>
      <c r="AI65" s="19">
        <f t="shared" si="13"/>
        <v>73.958333333333343</v>
      </c>
      <c r="AJ65" s="36">
        <f>SUM(AJ61:AJ64)</f>
        <v>0</v>
      </c>
      <c r="AK65" s="19">
        <f t="shared" si="75"/>
        <v>0</v>
      </c>
      <c r="AL65" s="36">
        <f t="shared" ref="AL65:BA65" si="85">SUM(AL61:AL64)</f>
        <v>3</v>
      </c>
      <c r="AM65" s="36">
        <f t="shared" si="85"/>
        <v>0</v>
      </c>
      <c r="AN65" s="36">
        <f t="shared" si="85"/>
        <v>4</v>
      </c>
      <c r="AO65" s="36">
        <f t="shared" si="85"/>
        <v>1</v>
      </c>
      <c r="AP65" s="36">
        <f t="shared" si="85"/>
        <v>0</v>
      </c>
      <c r="AQ65" s="36">
        <f t="shared" si="85"/>
        <v>0</v>
      </c>
      <c r="AR65" s="36">
        <f t="shared" si="85"/>
        <v>1</v>
      </c>
      <c r="AS65" s="36">
        <f t="shared" si="85"/>
        <v>0</v>
      </c>
      <c r="AT65" s="36">
        <f t="shared" si="85"/>
        <v>0</v>
      </c>
      <c r="AU65" s="36">
        <f t="shared" si="85"/>
        <v>0</v>
      </c>
      <c r="AV65" s="36">
        <f t="shared" si="85"/>
        <v>0</v>
      </c>
      <c r="AW65" s="36">
        <f t="shared" si="85"/>
        <v>0</v>
      </c>
      <c r="AX65" s="36">
        <f t="shared" si="85"/>
        <v>0</v>
      </c>
      <c r="AY65" s="36">
        <f t="shared" si="85"/>
        <v>7</v>
      </c>
      <c r="AZ65" s="36">
        <f t="shared" si="85"/>
        <v>101</v>
      </c>
      <c r="BA65" s="36">
        <f t="shared" si="85"/>
        <v>38</v>
      </c>
      <c r="BB65" s="28">
        <f t="shared" si="15"/>
        <v>37.623762376237622</v>
      </c>
      <c r="BC65" s="36">
        <f>SUM(BC61:BC64)</f>
        <v>0</v>
      </c>
      <c r="BD65" s="28">
        <f t="shared" si="16"/>
        <v>0</v>
      </c>
      <c r="BE65" s="36">
        <f>SUM(BE61:BE64)</f>
        <v>1</v>
      </c>
      <c r="BF65" s="29">
        <f t="shared" si="17"/>
        <v>0.99009900990099009</v>
      </c>
      <c r="BG65" s="36">
        <f>SUM(BG61:BG64)</f>
        <v>18</v>
      </c>
      <c r="BH65" s="29">
        <f t="shared" si="18"/>
        <v>17.82178217821782</v>
      </c>
      <c r="BI65" s="30">
        <f t="shared" si="19"/>
        <v>57</v>
      </c>
      <c r="BJ65" s="29">
        <f t="shared" si="20"/>
        <v>56.435643564356432</v>
      </c>
      <c r="BK65" s="36">
        <f>SUM(BK61:BK64)</f>
        <v>44</v>
      </c>
      <c r="BL65" s="19">
        <f t="shared" si="21"/>
        <v>43.564356435643568</v>
      </c>
      <c r="BM65" s="36">
        <f>SUM(BM61:BM64)</f>
        <v>0</v>
      </c>
      <c r="BN65" s="19">
        <f t="shared" si="40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39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98">
        <v>13</v>
      </c>
      <c r="B66" s="199" t="s">
        <v>116</v>
      </c>
      <c r="C66" s="32" t="s">
        <v>117</v>
      </c>
      <c r="D66" s="157">
        <v>7</v>
      </c>
      <c r="E66" s="157">
        <v>10</v>
      </c>
      <c r="F66" s="24">
        <v>7</v>
      </c>
      <c r="G66" s="19">
        <f t="shared" si="0"/>
        <v>100</v>
      </c>
      <c r="H66" s="24">
        <v>0</v>
      </c>
      <c r="I66" s="21">
        <f t="shared" si="69"/>
        <v>0</v>
      </c>
      <c r="J66" s="24">
        <v>0</v>
      </c>
      <c r="K66" s="23">
        <f t="shared" si="66"/>
        <v>0</v>
      </c>
      <c r="L66" s="24"/>
      <c r="M66" s="24"/>
      <c r="N66" s="157">
        <v>7</v>
      </c>
      <c r="O66" s="19">
        <f t="shared" si="3"/>
        <v>100</v>
      </c>
      <c r="P66" s="24">
        <v>2</v>
      </c>
      <c r="Q66" s="19">
        <f t="shared" si="67"/>
        <v>28.571428571428569</v>
      </c>
      <c r="R66" s="24">
        <v>7</v>
      </c>
      <c r="S66" s="19">
        <f t="shared" si="5"/>
        <v>100</v>
      </c>
      <c r="T66" s="24"/>
      <c r="U66" s="19">
        <f t="shared" si="71"/>
        <v>0</v>
      </c>
      <c r="V66" s="24">
        <v>7</v>
      </c>
      <c r="W66" s="19">
        <f t="shared" si="7"/>
        <v>100</v>
      </c>
      <c r="X66" s="24"/>
      <c r="Y66" s="19">
        <f t="shared" si="72"/>
        <v>0</v>
      </c>
      <c r="Z66" s="24">
        <v>7</v>
      </c>
      <c r="AA66" s="19">
        <f t="shared" si="9"/>
        <v>100</v>
      </c>
      <c r="AB66" s="24"/>
      <c r="AC66" s="19">
        <f t="shared" si="73"/>
        <v>0</v>
      </c>
      <c r="AD66" s="24">
        <v>7</v>
      </c>
      <c r="AE66" s="19">
        <f t="shared" si="11"/>
        <v>100</v>
      </c>
      <c r="AF66" s="24"/>
      <c r="AG66" s="19">
        <f t="shared" si="74"/>
        <v>0</v>
      </c>
      <c r="AH66" s="24">
        <v>7</v>
      </c>
      <c r="AI66" s="19">
        <f t="shared" si="13"/>
        <v>100</v>
      </c>
      <c r="AJ66" s="24"/>
      <c r="AK66" s="19">
        <f t="shared" si="75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157">
        <v>20</v>
      </c>
      <c r="BA66" s="24">
        <v>10</v>
      </c>
      <c r="BB66" s="28">
        <f t="shared" si="15"/>
        <v>50</v>
      </c>
      <c r="BC66" s="24"/>
      <c r="BD66" s="28">
        <f t="shared" si="16"/>
        <v>0</v>
      </c>
      <c r="BE66" s="22"/>
      <c r="BF66" s="29">
        <f t="shared" si="17"/>
        <v>0</v>
      </c>
      <c r="BG66" s="24">
        <v>2</v>
      </c>
      <c r="BH66" s="29">
        <f t="shared" si="18"/>
        <v>10</v>
      </c>
      <c r="BI66" s="30">
        <f t="shared" si="19"/>
        <v>12</v>
      </c>
      <c r="BJ66" s="29">
        <f t="shared" si="20"/>
        <v>60</v>
      </c>
      <c r="BK66" s="24">
        <v>8</v>
      </c>
      <c r="BL66" s="19">
        <f t="shared" si="21"/>
        <v>40</v>
      </c>
      <c r="BM66" s="24"/>
      <c r="BN66" s="19">
        <f t="shared" si="40"/>
        <v>0</v>
      </c>
      <c r="BO66" s="24"/>
      <c r="BP66" s="19">
        <f t="shared" si="23"/>
        <v>0</v>
      </c>
      <c r="BQ66" s="24"/>
      <c r="BR66" s="19">
        <f t="shared" si="39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3</v>
      </c>
      <c r="BY66" s="4"/>
    </row>
    <row r="67" spans="1:77" ht="14.25" customHeight="1">
      <c r="A67" s="174"/>
      <c r="B67" s="174"/>
      <c r="C67" s="32" t="s">
        <v>118</v>
      </c>
      <c r="D67" s="158">
        <v>4</v>
      </c>
      <c r="E67" s="158">
        <v>5</v>
      </c>
      <c r="F67" s="24">
        <v>4</v>
      </c>
      <c r="G67" s="19">
        <f t="shared" si="0"/>
        <v>100</v>
      </c>
      <c r="H67" s="24">
        <v>1</v>
      </c>
      <c r="I67" s="21">
        <f t="shared" si="69"/>
        <v>25</v>
      </c>
      <c r="J67" s="24">
        <v>0</v>
      </c>
      <c r="K67" s="23">
        <f t="shared" si="66"/>
        <v>0</v>
      </c>
      <c r="L67" s="24"/>
      <c r="M67" s="24"/>
      <c r="N67" s="158">
        <v>4</v>
      </c>
      <c r="O67" s="19">
        <f t="shared" si="3"/>
        <v>100</v>
      </c>
      <c r="P67" s="24"/>
      <c r="Q67" s="19">
        <f t="shared" si="67"/>
        <v>0</v>
      </c>
      <c r="R67" s="24">
        <v>4</v>
      </c>
      <c r="S67" s="19">
        <f t="shared" si="5"/>
        <v>100</v>
      </c>
      <c r="T67" s="24"/>
      <c r="U67" s="19">
        <f t="shared" si="71"/>
        <v>0</v>
      </c>
      <c r="V67" s="24">
        <v>4</v>
      </c>
      <c r="W67" s="19">
        <f t="shared" si="7"/>
        <v>100</v>
      </c>
      <c r="X67" s="24"/>
      <c r="Y67" s="19">
        <f t="shared" si="72"/>
        <v>0</v>
      </c>
      <c r="Z67" s="24">
        <v>4</v>
      </c>
      <c r="AA67" s="19">
        <f t="shared" si="9"/>
        <v>100</v>
      </c>
      <c r="AB67" s="24"/>
      <c r="AC67" s="19">
        <f t="shared" si="73"/>
        <v>0</v>
      </c>
      <c r="AD67" s="24">
        <v>4</v>
      </c>
      <c r="AE67" s="19">
        <f t="shared" si="11"/>
        <v>100</v>
      </c>
      <c r="AF67" s="24"/>
      <c r="AG67" s="19">
        <f t="shared" si="74"/>
        <v>0</v>
      </c>
      <c r="AH67" s="24">
        <v>4</v>
      </c>
      <c r="AI67" s="19">
        <f t="shared" si="13"/>
        <v>100</v>
      </c>
      <c r="AJ67" s="24"/>
      <c r="AK67" s="19">
        <f t="shared" si="75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158">
        <v>7</v>
      </c>
      <c r="BA67" s="24">
        <v>4</v>
      </c>
      <c r="BB67" s="28">
        <f t="shared" si="15"/>
        <v>57.142857142857139</v>
      </c>
      <c r="BC67" s="24"/>
      <c r="BD67" s="28">
        <f t="shared" si="16"/>
        <v>0</v>
      </c>
      <c r="BE67" s="22"/>
      <c r="BF67" s="29">
        <f t="shared" si="17"/>
        <v>0</v>
      </c>
      <c r="BG67" s="24"/>
      <c r="BH67" s="29">
        <f t="shared" si="18"/>
        <v>0</v>
      </c>
      <c r="BI67" s="30">
        <f t="shared" si="19"/>
        <v>4</v>
      </c>
      <c r="BJ67" s="29">
        <f t="shared" si="20"/>
        <v>57.142857142857139</v>
      </c>
      <c r="BK67" s="24">
        <v>3</v>
      </c>
      <c r="BL67" s="19">
        <f t="shared" si="21"/>
        <v>42.857142857142854</v>
      </c>
      <c r="BM67" s="24"/>
      <c r="BN67" s="19">
        <f t="shared" si="40"/>
        <v>0</v>
      </c>
      <c r="BO67" s="24"/>
      <c r="BP67" s="19">
        <f t="shared" si="23"/>
        <v>0</v>
      </c>
      <c r="BQ67" s="24"/>
      <c r="BR67" s="19">
        <f t="shared" si="39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96</v>
      </c>
      <c r="BY67" s="4"/>
    </row>
    <row r="68" spans="1:77" ht="14.25" customHeight="1">
      <c r="A68" s="174"/>
      <c r="B68" s="174"/>
      <c r="C68" s="32" t="s">
        <v>119</v>
      </c>
      <c r="D68" s="158">
        <v>19</v>
      </c>
      <c r="E68" s="158">
        <v>17</v>
      </c>
      <c r="F68" s="24">
        <v>19</v>
      </c>
      <c r="G68" s="19">
        <f t="shared" si="0"/>
        <v>100</v>
      </c>
      <c r="H68" s="24">
        <v>3</v>
      </c>
      <c r="I68" s="21">
        <f t="shared" si="69"/>
        <v>15.789473684210526</v>
      </c>
      <c r="J68" s="24">
        <v>0</v>
      </c>
      <c r="K68" s="23">
        <f t="shared" si="66"/>
        <v>0</v>
      </c>
      <c r="L68" s="24">
        <v>2</v>
      </c>
      <c r="M68" s="24"/>
      <c r="N68" s="158">
        <v>19</v>
      </c>
      <c r="O68" s="19">
        <f t="shared" si="3"/>
        <v>100</v>
      </c>
      <c r="P68" s="24">
        <v>3</v>
      </c>
      <c r="Q68" s="19">
        <f t="shared" si="67"/>
        <v>15.789473684210526</v>
      </c>
      <c r="R68" s="24">
        <v>19</v>
      </c>
      <c r="S68" s="19">
        <f t="shared" si="5"/>
        <v>100</v>
      </c>
      <c r="T68" s="24">
        <v>1</v>
      </c>
      <c r="U68" s="19">
        <f t="shared" si="71"/>
        <v>5.2631578947368416</v>
      </c>
      <c r="V68" s="24">
        <v>19</v>
      </c>
      <c r="W68" s="19">
        <f t="shared" si="7"/>
        <v>100</v>
      </c>
      <c r="X68" s="24"/>
      <c r="Y68" s="19">
        <f t="shared" si="72"/>
        <v>0</v>
      </c>
      <c r="Z68" s="24">
        <v>19</v>
      </c>
      <c r="AA68" s="19">
        <f t="shared" si="9"/>
        <v>100</v>
      </c>
      <c r="AB68" s="24"/>
      <c r="AC68" s="19">
        <f t="shared" si="73"/>
        <v>0</v>
      </c>
      <c r="AD68" s="24">
        <v>19</v>
      </c>
      <c r="AE68" s="19">
        <f t="shared" si="11"/>
        <v>100</v>
      </c>
      <c r="AF68" s="24"/>
      <c r="AG68" s="19">
        <f t="shared" si="74"/>
        <v>0</v>
      </c>
      <c r="AH68" s="24">
        <v>19</v>
      </c>
      <c r="AI68" s="19">
        <f t="shared" si="13"/>
        <v>100</v>
      </c>
      <c r="AJ68" s="24"/>
      <c r="AK68" s="19">
        <f t="shared" si="75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158">
        <v>14</v>
      </c>
      <c r="BA68" s="24">
        <v>8</v>
      </c>
      <c r="BB68" s="28">
        <f t="shared" si="15"/>
        <v>57.142857142857139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8</v>
      </c>
      <c r="BJ68" s="29">
        <f t="shared" si="20"/>
        <v>57.142857142857139</v>
      </c>
      <c r="BK68" s="24">
        <v>6</v>
      </c>
      <c r="BL68" s="19">
        <f t="shared" si="21"/>
        <v>42.857142857142854</v>
      </c>
      <c r="BM68" s="24"/>
      <c r="BN68" s="19">
        <f t="shared" si="40"/>
        <v>0</v>
      </c>
      <c r="BO68" s="24"/>
      <c r="BP68" s="19">
        <f t="shared" si="23"/>
        <v>0</v>
      </c>
      <c r="BQ68" s="24"/>
      <c r="BR68" s="19">
        <f t="shared" si="39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96</v>
      </c>
      <c r="BY68" s="4"/>
    </row>
    <row r="69" spans="1:77" ht="14.25" customHeight="1">
      <c r="A69" s="174"/>
      <c r="B69" s="174"/>
      <c r="C69" s="32" t="s">
        <v>120</v>
      </c>
      <c r="D69" s="158">
        <v>5</v>
      </c>
      <c r="E69" s="158">
        <v>24</v>
      </c>
      <c r="F69" s="24">
        <v>5</v>
      </c>
      <c r="G69" s="19">
        <f t="shared" si="0"/>
        <v>100</v>
      </c>
      <c r="H69" s="24">
        <v>3</v>
      </c>
      <c r="I69" s="21">
        <f t="shared" si="69"/>
        <v>60</v>
      </c>
      <c r="J69" s="24">
        <v>0</v>
      </c>
      <c r="K69" s="23">
        <f t="shared" si="66"/>
        <v>0</v>
      </c>
      <c r="L69" s="24"/>
      <c r="M69" s="24"/>
      <c r="N69" s="158">
        <v>5</v>
      </c>
      <c r="O69" s="19">
        <f t="shared" si="3"/>
        <v>100</v>
      </c>
      <c r="P69" s="24"/>
      <c r="Q69" s="19">
        <f t="shared" si="67"/>
        <v>0</v>
      </c>
      <c r="R69" s="24">
        <v>5</v>
      </c>
      <c r="S69" s="19">
        <f t="shared" si="5"/>
        <v>100</v>
      </c>
      <c r="T69" s="24"/>
      <c r="U69" s="19">
        <f t="shared" si="71"/>
        <v>0</v>
      </c>
      <c r="V69" s="24">
        <v>5</v>
      </c>
      <c r="W69" s="19">
        <f t="shared" si="7"/>
        <v>100</v>
      </c>
      <c r="X69" s="24"/>
      <c r="Y69" s="19">
        <f t="shared" si="72"/>
        <v>0</v>
      </c>
      <c r="Z69" s="24">
        <v>5</v>
      </c>
      <c r="AA69" s="19">
        <f t="shared" si="9"/>
        <v>100</v>
      </c>
      <c r="AB69" s="24"/>
      <c r="AC69" s="19">
        <f t="shared" si="73"/>
        <v>0</v>
      </c>
      <c r="AD69" s="24">
        <v>5</v>
      </c>
      <c r="AE69" s="19">
        <f t="shared" si="11"/>
        <v>100</v>
      </c>
      <c r="AF69" s="24"/>
      <c r="AG69" s="19">
        <f t="shared" si="74"/>
        <v>0</v>
      </c>
      <c r="AH69" s="24">
        <v>5</v>
      </c>
      <c r="AI69" s="19">
        <f t="shared" si="13"/>
        <v>100</v>
      </c>
      <c r="AJ69" s="24"/>
      <c r="AK69" s="19">
        <f t="shared" si="75"/>
        <v>0</v>
      </c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3</v>
      </c>
      <c r="AZ69" s="158">
        <v>31</v>
      </c>
      <c r="BA69" s="24">
        <v>14</v>
      </c>
      <c r="BB69" s="28">
        <f t="shared" si="15"/>
        <v>45.161290322580641</v>
      </c>
      <c r="BC69" s="24"/>
      <c r="BD69" s="28">
        <f t="shared" si="16"/>
        <v>0</v>
      </c>
      <c r="BE69" s="22"/>
      <c r="BF69" s="29">
        <f t="shared" si="17"/>
        <v>0</v>
      </c>
      <c r="BG69" s="24">
        <v>5</v>
      </c>
      <c r="BH69" s="29">
        <f t="shared" si="18"/>
        <v>16.129032258064516</v>
      </c>
      <c r="BI69" s="30">
        <f t="shared" si="19"/>
        <v>19</v>
      </c>
      <c r="BJ69" s="29">
        <f t="shared" si="20"/>
        <v>61.29032258064516</v>
      </c>
      <c r="BK69" s="24">
        <v>12</v>
      </c>
      <c r="BL69" s="19">
        <f t="shared" si="21"/>
        <v>38.70967741935484</v>
      </c>
      <c r="BM69" s="24"/>
      <c r="BN69" s="19">
        <f t="shared" si="40"/>
        <v>0</v>
      </c>
      <c r="BO69" s="24"/>
      <c r="BP69" s="19">
        <f t="shared" si="23"/>
        <v>0</v>
      </c>
      <c r="BQ69" s="24"/>
      <c r="BR69" s="19">
        <f t="shared" si="39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75"/>
      <c r="B70" s="175"/>
      <c r="C70" s="32" t="s">
        <v>121</v>
      </c>
      <c r="D70" s="159">
        <v>5</v>
      </c>
      <c r="E70" s="158">
        <v>12</v>
      </c>
      <c r="F70" s="24">
        <v>5</v>
      </c>
      <c r="G70" s="19">
        <f t="shared" si="0"/>
        <v>100</v>
      </c>
      <c r="H70" s="24">
        <v>1</v>
      </c>
      <c r="I70" s="21">
        <f t="shared" si="69"/>
        <v>20</v>
      </c>
      <c r="J70" s="24">
        <v>0</v>
      </c>
      <c r="K70" s="23">
        <f t="shared" si="66"/>
        <v>0</v>
      </c>
      <c r="L70" s="24"/>
      <c r="M70" s="24"/>
      <c r="N70" s="159">
        <v>5</v>
      </c>
      <c r="O70" s="19">
        <f t="shared" si="3"/>
        <v>100</v>
      </c>
      <c r="P70" s="24">
        <v>2</v>
      </c>
      <c r="Q70" s="19">
        <f t="shared" si="67"/>
        <v>40</v>
      </c>
      <c r="R70" s="24">
        <v>5</v>
      </c>
      <c r="S70" s="19">
        <f t="shared" si="5"/>
        <v>100</v>
      </c>
      <c r="T70" s="24"/>
      <c r="U70" s="19">
        <f t="shared" si="71"/>
        <v>0</v>
      </c>
      <c r="V70" s="24">
        <v>5</v>
      </c>
      <c r="W70" s="19">
        <f t="shared" si="7"/>
        <v>100</v>
      </c>
      <c r="X70" s="24"/>
      <c r="Y70" s="19">
        <f t="shared" si="72"/>
        <v>0</v>
      </c>
      <c r="Z70" s="24">
        <v>5</v>
      </c>
      <c r="AA70" s="19">
        <f t="shared" si="9"/>
        <v>100</v>
      </c>
      <c r="AB70" s="24"/>
      <c r="AC70" s="19">
        <f t="shared" si="73"/>
        <v>0</v>
      </c>
      <c r="AD70" s="24">
        <v>5</v>
      </c>
      <c r="AE70" s="19">
        <f t="shared" si="11"/>
        <v>100</v>
      </c>
      <c r="AF70" s="24"/>
      <c r="AG70" s="19">
        <f t="shared" si="74"/>
        <v>0</v>
      </c>
      <c r="AH70" s="24">
        <v>5</v>
      </c>
      <c r="AI70" s="19">
        <f t="shared" si="13"/>
        <v>100</v>
      </c>
      <c r="AJ70" s="24"/>
      <c r="AK70" s="19">
        <f t="shared" si="75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158">
        <v>24</v>
      </c>
      <c r="BA70" s="24">
        <v>11</v>
      </c>
      <c r="BB70" s="28">
        <f t="shared" si="15"/>
        <v>45.833333333333329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11</v>
      </c>
      <c r="BJ70" s="29">
        <f t="shared" si="20"/>
        <v>45.833333333333329</v>
      </c>
      <c r="BK70" s="24">
        <v>13</v>
      </c>
      <c r="BL70" s="19">
        <f t="shared" si="21"/>
        <v>54.166666666666664</v>
      </c>
      <c r="BM70" s="24"/>
      <c r="BN70" s="19">
        <f t="shared" si="40"/>
        <v>0</v>
      </c>
      <c r="BO70" s="24"/>
      <c r="BP70" s="19">
        <f t="shared" si="23"/>
        <v>0</v>
      </c>
      <c r="BQ70" s="24"/>
      <c r="BR70" s="19">
        <f t="shared" si="39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6">SUM(D66:D70)</f>
        <v>40</v>
      </c>
      <c r="E71" s="36">
        <f t="shared" si="86"/>
        <v>68</v>
      </c>
      <c r="F71" s="36">
        <f t="shared" si="86"/>
        <v>40</v>
      </c>
      <c r="G71" s="19">
        <f t="shared" si="0"/>
        <v>100</v>
      </c>
      <c r="H71" s="36">
        <f>SUM(H66:H70)</f>
        <v>8</v>
      </c>
      <c r="I71" s="21">
        <f t="shared" si="69"/>
        <v>20</v>
      </c>
      <c r="J71" s="36">
        <f>SUM(J66:J70)</f>
        <v>0</v>
      </c>
      <c r="K71" s="23">
        <f t="shared" si="66"/>
        <v>0</v>
      </c>
      <c r="L71" s="36">
        <f t="shared" ref="L71:N71" si="87">SUM(L66:L70)</f>
        <v>2</v>
      </c>
      <c r="M71" s="36">
        <f t="shared" si="87"/>
        <v>0</v>
      </c>
      <c r="N71" s="36">
        <f t="shared" si="87"/>
        <v>40</v>
      </c>
      <c r="O71" s="19">
        <f t="shared" si="3"/>
        <v>100</v>
      </c>
      <c r="P71" s="36">
        <f>SUM(P66:P70)</f>
        <v>7</v>
      </c>
      <c r="Q71" s="19">
        <f t="shared" si="67"/>
        <v>17.5</v>
      </c>
      <c r="R71" s="36">
        <f>SUM(R66:R70)</f>
        <v>40</v>
      </c>
      <c r="S71" s="19">
        <f t="shared" si="5"/>
        <v>100</v>
      </c>
      <c r="T71" s="36">
        <f>SUM(T66:T70)</f>
        <v>1</v>
      </c>
      <c r="U71" s="19">
        <f t="shared" si="71"/>
        <v>2.5</v>
      </c>
      <c r="V71" s="36">
        <f>SUM(V66:V70)</f>
        <v>40</v>
      </c>
      <c r="W71" s="19">
        <f t="shared" si="7"/>
        <v>100</v>
      </c>
      <c r="X71" s="36">
        <f>SUM(X66:X70)</f>
        <v>0</v>
      </c>
      <c r="Y71" s="19">
        <f t="shared" si="72"/>
        <v>0</v>
      </c>
      <c r="Z71" s="36">
        <f>SUM(Z66:Z70)</f>
        <v>40</v>
      </c>
      <c r="AA71" s="19">
        <f t="shared" si="9"/>
        <v>100</v>
      </c>
      <c r="AB71" s="36">
        <f>SUM(AB66:AB70)</f>
        <v>0</v>
      </c>
      <c r="AC71" s="19">
        <f t="shared" si="73"/>
        <v>0</v>
      </c>
      <c r="AD71" s="36">
        <f>SUM(AD66:AD70)</f>
        <v>40</v>
      </c>
      <c r="AE71" s="19">
        <f t="shared" si="11"/>
        <v>100</v>
      </c>
      <c r="AF71" s="36">
        <f>SUM(AF66:AF70)</f>
        <v>0</v>
      </c>
      <c r="AG71" s="19">
        <f t="shared" si="74"/>
        <v>0</v>
      </c>
      <c r="AH71" s="36">
        <f>SUM(AH66:AH70)</f>
        <v>40</v>
      </c>
      <c r="AI71" s="19">
        <f t="shared" si="13"/>
        <v>100</v>
      </c>
      <c r="AJ71" s="36">
        <f>SUM(AJ66:AJ70)</f>
        <v>0</v>
      </c>
      <c r="AK71" s="19">
        <f t="shared" si="75"/>
        <v>0</v>
      </c>
      <c r="AL71" s="36">
        <f t="shared" ref="AL71:BA71" si="88">SUM(AL66:AL70)</f>
        <v>0</v>
      </c>
      <c r="AM71" s="36">
        <f t="shared" si="88"/>
        <v>0</v>
      </c>
      <c r="AN71" s="36">
        <f t="shared" si="88"/>
        <v>0</v>
      </c>
      <c r="AO71" s="36">
        <f t="shared" si="88"/>
        <v>0</v>
      </c>
      <c r="AP71" s="36">
        <f t="shared" si="88"/>
        <v>0</v>
      </c>
      <c r="AQ71" s="36">
        <f t="shared" si="88"/>
        <v>0</v>
      </c>
      <c r="AR71" s="36">
        <f t="shared" si="88"/>
        <v>0</v>
      </c>
      <c r="AS71" s="36">
        <f t="shared" si="88"/>
        <v>0</v>
      </c>
      <c r="AT71" s="36">
        <f t="shared" si="88"/>
        <v>0</v>
      </c>
      <c r="AU71" s="36">
        <f t="shared" si="88"/>
        <v>0</v>
      </c>
      <c r="AV71" s="36">
        <f t="shared" si="88"/>
        <v>0</v>
      </c>
      <c r="AW71" s="36">
        <f t="shared" si="88"/>
        <v>0</v>
      </c>
      <c r="AX71" s="36">
        <f t="shared" si="88"/>
        <v>0</v>
      </c>
      <c r="AY71" s="36">
        <f t="shared" si="88"/>
        <v>3</v>
      </c>
      <c r="AZ71" s="36">
        <f t="shared" si="88"/>
        <v>96</v>
      </c>
      <c r="BA71" s="36">
        <f t="shared" si="88"/>
        <v>47</v>
      </c>
      <c r="BB71" s="28">
        <f t="shared" si="15"/>
        <v>48.958333333333329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7</v>
      </c>
      <c r="BH71" s="29">
        <f t="shared" si="18"/>
        <v>7.291666666666667</v>
      </c>
      <c r="BI71" s="30">
        <f t="shared" si="19"/>
        <v>54</v>
      </c>
      <c r="BJ71" s="29">
        <f t="shared" si="20"/>
        <v>56.25</v>
      </c>
      <c r="BK71" s="36">
        <f>SUM(BK66:BK70)</f>
        <v>42</v>
      </c>
      <c r="BL71" s="19">
        <f t="shared" si="21"/>
        <v>43.75</v>
      </c>
      <c r="BM71" s="36">
        <f>SUM(BM66:BM70)</f>
        <v>0</v>
      </c>
      <c r="BN71" s="19">
        <f t="shared" si="40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39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98">
        <v>14</v>
      </c>
      <c r="B72" s="199" t="s">
        <v>122</v>
      </c>
      <c r="C72" s="32" t="s">
        <v>123</v>
      </c>
      <c r="D72" s="60">
        <v>36</v>
      </c>
      <c r="E72" s="27">
        <v>15</v>
      </c>
      <c r="F72" s="24">
        <v>24</v>
      </c>
      <c r="G72" s="72">
        <f t="shared" si="0"/>
        <v>66.666666666666657</v>
      </c>
      <c r="H72" s="24"/>
      <c r="I72" s="73">
        <f t="shared" si="69"/>
        <v>0</v>
      </c>
      <c r="J72" s="74"/>
      <c r="K72" s="75">
        <f t="shared" si="66"/>
        <v>0</v>
      </c>
      <c r="L72" s="39">
        <v>3</v>
      </c>
      <c r="M72" s="39">
        <v>0</v>
      </c>
      <c r="N72" s="60">
        <v>46</v>
      </c>
      <c r="O72" s="72">
        <f t="shared" si="3"/>
        <v>127.77777777777777</v>
      </c>
      <c r="P72" s="76">
        <v>7</v>
      </c>
      <c r="Q72" s="72">
        <f t="shared" si="67"/>
        <v>15.217391304347828</v>
      </c>
      <c r="R72" s="24">
        <v>24</v>
      </c>
      <c r="S72" s="72">
        <f t="shared" si="5"/>
        <v>66.666666666666657</v>
      </c>
      <c r="T72" s="76">
        <v>2</v>
      </c>
      <c r="U72" s="72">
        <f t="shared" si="71"/>
        <v>8.3333333333333321</v>
      </c>
      <c r="V72" s="24">
        <v>24</v>
      </c>
      <c r="W72" s="72">
        <f t="shared" si="7"/>
        <v>66.666666666666657</v>
      </c>
      <c r="X72" s="45">
        <v>0</v>
      </c>
      <c r="Y72" s="72">
        <f t="shared" si="72"/>
        <v>0</v>
      </c>
      <c r="Z72" s="24">
        <v>24</v>
      </c>
      <c r="AA72" s="72">
        <f t="shared" si="9"/>
        <v>66.666666666666657</v>
      </c>
      <c r="AB72" s="24">
        <v>0</v>
      </c>
      <c r="AC72" s="72">
        <f t="shared" si="73"/>
        <v>0</v>
      </c>
      <c r="AD72" s="24">
        <v>24</v>
      </c>
      <c r="AE72" s="72">
        <f t="shared" si="11"/>
        <v>66.666666666666657</v>
      </c>
      <c r="AF72" s="24">
        <v>0</v>
      </c>
      <c r="AG72" s="72">
        <f t="shared" si="74"/>
        <v>0</v>
      </c>
      <c r="AH72" s="24">
        <v>24</v>
      </c>
      <c r="AI72" s="72">
        <f t="shared" si="13"/>
        <v>66.666666666666657</v>
      </c>
      <c r="AJ72" s="42">
        <v>0</v>
      </c>
      <c r="AK72" s="72">
        <f t="shared" si="75"/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45">
        <v>0</v>
      </c>
      <c r="AW72" s="45">
        <v>0</v>
      </c>
      <c r="AX72" s="46">
        <v>0</v>
      </c>
      <c r="AY72" s="24">
        <v>5</v>
      </c>
      <c r="AZ72" s="60">
        <v>16</v>
      </c>
      <c r="BA72" s="24">
        <v>5</v>
      </c>
      <c r="BB72" s="77">
        <f t="shared" si="15"/>
        <v>31.25</v>
      </c>
      <c r="BC72" s="74">
        <v>0</v>
      </c>
      <c r="BD72" s="77">
        <f t="shared" si="16"/>
        <v>0</v>
      </c>
      <c r="BE72" s="74">
        <v>1</v>
      </c>
      <c r="BF72" s="78">
        <f t="shared" si="17"/>
        <v>6.25</v>
      </c>
      <c r="BG72" s="24">
        <v>5</v>
      </c>
      <c r="BH72" s="78">
        <f t="shared" si="18"/>
        <v>31.25</v>
      </c>
      <c r="BI72" s="79">
        <f t="shared" ref="BI72:BI75" si="89">BA72+BC72+BE72+BG72</f>
        <v>11</v>
      </c>
      <c r="BJ72" s="78">
        <f t="shared" si="20"/>
        <v>68.75</v>
      </c>
      <c r="BK72" s="24">
        <v>5</v>
      </c>
      <c r="BL72" s="72">
        <f t="shared" si="21"/>
        <v>31.25</v>
      </c>
      <c r="BM72" s="46">
        <v>0</v>
      </c>
      <c r="BN72" s="72">
        <f t="shared" si="40"/>
        <v>0</v>
      </c>
      <c r="BO72" s="45">
        <v>0</v>
      </c>
      <c r="BP72" s="72">
        <v>0</v>
      </c>
      <c r="BQ72" s="45">
        <v>0</v>
      </c>
      <c r="BR72" s="72">
        <f t="shared" si="39"/>
        <v>0</v>
      </c>
      <c r="BS72" s="45">
        <v>0</v>
      </c>
      <c r="BT72" s="72">
        <f t="shared" si="25"/>
        <v>0</v>
      </c>
      <c r="BU72" s="45">
        <v>0</v>
      </c>
      <c r="BV72" s="19">
        <f t="shared" si="26"/>
        <v>0</v>
      </c>
      <c r="BW72" s="4" t="s">
        <v>61</v>
      </c>
      <c r="BX72" s="31">
        <f>SUM(AL76:AY76)+AB76+AF76+AJ76</f>
        <v>13</v>
      </c>
      <c r="BY72" s="4"/>
    </row>
    <row r="73" spans="1:77" ht="14.25" customHeight="1">
      <c r="A73" s="174"/>
      <c r="B73" s="174"/>
      <c r="C73" s="32" t="s">
        <v>124</v>
      </c>
      <c r="D73" s="63">
        <v>22</v>
      </c>
      <c r="E73" s="27">
        <v>18</v>
      </c>
      <c r="F73" s="24">
        <v>12</v>
      </c>
      <c r="G73" s="72">
        <f t="shared" si="0"/>
        <v>54.54545454545454</v>
      </c>
      <c r="H73" s="24">
        <v>2</v>
      </c>
      <c r="I73" s="73">
        <f t="shared" si="69"/>
        <v>16.666666666666664</v>
      </c>
      <c r="J73" s="74"/>
      <c r="K73" s="75">
        <f t="shared" si="66"/>
        <v>0</v>
      </c>
      <c r="L73" s="39">
        <v>2</v>
      </c>
      <c r="M73" s="39">
        <v>0</v>
      </c>
      <c r="N73" s="63">
        <v>22</v>
      </c>
      <c r="O73" s="72">
        <f t="shared" si="3"/>
        <v>100</v>
      </c>
      <c r="P73" s="76">
        <v>3</v>
      </c>
      <c r="Q73" s="72">
        <f t="shared" si="67"/>
        <v>13.636363636363635</v>
      </c>
      <c r="R73" s="24">
        <v>12</v>
      </c>
      <c r="S73" s="72">
        <f t="shared" si="5"/>
        <v>54.54545454545454</v>
      </c>
      <c r="T73" s="76">
        <v>4</v>
      </c>
      <c r="U73" s="72">
        <f t="shared" si="71"/>
        <v>33.333333333333329</v>
      </c>
      <c r="V73" s="24">
        <v>12</v>
      </c>
      <c r="W73" s="72">
        <f t="shared" si="7"/>
        <v>54.54545454545454</v>
      </c>
      <c r="X73" s="76"/>
      <c r="Y73" s="72">
        <f t="shared" si="72"/>
        <v>0</v>
      </c>
      <c r="Z73" s="24">
        <v>12</v>
      </c>
      <c r="AA73" s="72">
        <f t="shared" si="9"/>
        <v>54.54545454545454</v>
      </c>
      <c r="AB73" s="24">
        <v>0</v>
      </c>
      <c r="AC73" s="72">
        <f t="shared" si="73"/>
        <v>0</v>
      </c>
      <c r="AD73" s="24">
        <v>12</v>
      </c>
      <c r="AE73" s="72">
        <f t="shared" si="11"/>
        <v>54.54545454545454</v>
      </c>
      <c r="AF73" s="24">
        <v>0</v>
      </c>
      <c r="AG73" s="72">
        <f t="shared" si="74"/>
        <v>0</v>
      </c>
      <c r="AH73" s="24">
        <v>12</v>
      </c>
      <c r="AI73" s="72">
        <f t="shared" si="13"/>
        <v>54.54545454545454</v>
      </c>
      <c r="AJ73" s="42">
        <v>0</v>
      </c>
      <c r="AK73" s="72">
        <f t="shared" si="75"/>
        <v>0</v>
      </c>
      <c r="AL73" s="24"/>
      <c r="AM73" s="24">
        <v>1</v>
      </c>
      <c r="AN73" s="24"/>
      <c r="AO73" s="24"/>
      <c r="AP73" s="24"/>
      <c r="AQ73" s="24"/>
      <c r="AR73" s="24">
        <v>4</v>
      </c>
      <c r="AS73" s="24"/>
      <c r="AT73" s="24"/>
      <c r="AU73" s="24"/>
      <c r="AV73" s="45"/>
      <c r="AW73" s="45"/>
      <c r="AX73" s="46"/>
      <c r="AY73" s="24">
        <v>2</v>
      </c>
      <c r="AZ73" s="63">
        <v>25</v>
      </c>
      <c r="BA73" s="24">
        <v>9</v>
      </c>
      <c r="BB73" s="77">
        <f t="shared" si="15"/>
        <v>36</v>
      </c>
      <c r="BC73" s="74"/>
      <c r="BD73" s="77">
        <f t="shared" si="16"/>
        <v>0</v>
      </c>
      <c r="BE73" s="74"/>
      <c r="BF73" s="78">
        <f t="shared" si="17"/>
        <v>0</v>
      </c>
      <c r="BG73" s="24">
        <v>8</v>
      </c>
      <c r="BH73" s="78">
        <f t="shared" si="18"/>
        <v>32</v>
      </c>
      <c r="BI73" s="79">
        <f t="shared" si="89"/>
        <v>17</v>
      </c>
      <c r="BJ73" s="78">
        <f t="shared" si="20"/>
        <v>68</v>
      </c>
      <c r="BK73" s="24">
        <v>8</v>
      </c>
      <c r="BL73" s="72">
        <f t="shared" si="21"/>
        <v>32</v>
      </c>
      <c r="BM73" s="46">
        <v>0</v>
      </c>
      <c r="BN73" s="72">
        <f t="shared" si="40"/>
        <v>0</v>
      </c>
      <c r="BO73" s="45">
        <v>0</v>
      </c>
      <c r="BP73" s="72">
        <f t="shared" ref="BP73:BP85" si="90">(BO73/AZ73*100)</f>
        <v>0</v>
      </c>
      <c r="BQ73" s="45">
        <v>0</v>
      </c>
      <c r="BR73" s="72">
        <f t="shared" si="39"/>
        <v>0</v>
      </c>
      <c r="BS73" s="45">
        <v>0</v>
      </c>
      <c r="BT73" s="72">
        <f t="shared" si="25"/>
        <v>0</v>
      </c>
      <c r="BU73" s="45">
        <v>0</v>
      </c>
      <c r="BV73" s="19">
        <f t="shared" si="26"/>
        <v>0</v>
      </c>
      <c r="BW73" s="4" t="s">
        <v>63</v>
      </c>
      <c r="BX73" s="31">
        <f>BI76+BK76+BM76+BO76+BQ76+BS76</f>
        <v>57</v>
      </c>
      <c r="BY73" s="4"/>
    </row>
    <row r="74" spans="1:77" ht="14.25" customHeight="1">
      <c r="A74" s="174"/>
      <c r="B74" s="174"/>
      <c r="C74" s="32" t="s">
        <v>125</v>
      </c>
      <c r="D74" s="63">
        <v>10</v>
      </c>
      <c r="E74" s="27">
        <v>4</v>
      </c>
      <c r="F74" s="24">
        <v>19</v>
      </c>
      <c r="G74" s="72">
        <f t="shared" si="0"/>
        <v>190</v>
      </c>
      <c r="H74" s="24">
        <v>1</v>
      </c>
      <c r="I74" s="73">
        <f t="shared" si="69"/>
        <v>5.2631578947368416</v>
      </c>
      <c r="J74" s="74"/>
      <c r="K74" s="75">
        <f t="shared" si="66"/>
        <v>0</v>
      </c>
      <c r="L74" s="39">
        <v>0</v>
      </c>
      <c r="M74" s="39">
        <v>0</v>
      </c>
      <c r="N74" s="63">
        <v>10</v>
      </c>
      <c r="O74" s="72">
        <f t="shared" si="3"/>
        <v>100</v>
      </c>
      <c r="P74" s="76"/>
      <c r="Q74" s="72">
        <f t="shared" si="67"/>
        <v>0</v>
      </c>
      <c r="R74" s="24">
        <v>19</v>
      </c>
      <c r="S74" s="72">
        <f t="shared" si="5"/>
        <v>190</v>
      </c>
      <c r="T74" s="76">
        <v>3</v>
      </c>
      <c r="U74" s="72">
        <f t="shared" si="71"/>
        <v>15.789473684210526</v>
      </c>
      <c r="V74" s="24">
        <v>19</v>
      </c>
      <c r="W74" s="72">
        <f t="shared" si="7"/>
        <v>190</v>
      </c>
      <c r="X74" s="45">
        <v>0</v>
      </c>
      <c r="Y74" s="72">
        <f t="shared" si="72"/>
        <v>0</v>
      </c>
      <c r="Z74" s="24">
        <v>19</v>
      </c>
      <c r="AA74" s="72">
        <f t="shared" si="9"/>
        <v>190</v>
      </c>
      <c r="AB74" s="24">
        <v>0</v>
      </c>
      <c r="AC74" s="72">
        <f t="shared" si="73"/>
        <v>0</v>
      </c>
      <c r="AD74" s="24">
        <v>19</v>
      </c>
      <c r="AE74" s="72">
        <f t="shared" si="11"/>
        <v>190</v>
      </c>
      <c r="AF74" s="24">
        <v>1</v>
      </c>
      <c r="AG74" s="72">
        <f t="shared" si="74"/>
        <v>5.2631578947368416</v>
      </c>
      <c r="AH74" s="24">
        <v>19</v>
      </c>
      <c r="AI74" s="72">
        <f t="shared" si="13"/>
        <v>190</v>
      </c>
      <c r="AJ74" s="42">
        <v>0</v>
      </c>
      <c r="AK74" s="72">
        <f t="shared" si="75"/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45">
        <v>0</v>
      </c>
      <c r="AW74" s="45">
        <v>0</v>
      </c>
      <c r="AX74" s="46">
        <v>0</v>
      </c>
      <c r="AY74" s="24">
        <v>0</v>
      </c>
      <c r="AZ74" s="63">
        <v>5</v>
      </c>
      <c r="BA74" s="24">
        <v>1</v>
      </c>
      <c r="BB74" s="77">
        <f t="shared" si="15"/>
        <v>20</v>
      </c>
      <c r="BC74" s="74"/>
      <c r="BD74" s="77">
        <f t="shared" si="16"/>
        <v>0</v>
      </c>
      <c r="BE74" s="74">
        <v>0</v>
      </c>
      <c r="BF74" s="78">
        <f t="shared" si="17"/>
        <v>0</v>
      </c>
      <c r="BG74" s="105">
        <v>2</v>
      </c>
      <c r="BH74" s="78">
        <f t="shared" si="18"/>
        <v>40</v>
      </c>
      <c r="BI74" s="79">
        <f t="shared" si="89"/>
        <v>3</v>
      </c>
      <c r="BJ74" s="78">
        <f t="shared" si="20"/>
        <v>60</v>
      </c>
      <c r="BK74" s="24">
        <v>2</v>
      </c>
      <c r="BL74" s="72">
        <f t="shared" si="21"/>
        <v>40</v>
      </c>
      <c r="BM74" s="46">
        <v>0</v>
      </c>
      <c r="BN74" s="72">
        <f t="shared" si="40"/>
        <v>0</v>
      </c>
      <c r="BO74" s="45">
        <v>0</v>
      </c>
      <c r="BP74" s="72">
        <f t="shared" si="90"/>
        <v>0</v>
      </c>
      <c r="BQ74" s="45">
        <v>0</v>
      </c>
      <c r="BR74" s="72">
        <f t="shared" si="39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57</v>
      </c>
      <c r="BY74" s="4"/>
    </row>
    <row r="75" spans="1:77" ht="14.25" customHeight="1">
      <c r="A75" s="175"/>
      <c r="B75" s="175"/>
      <c r="C75" s="32" t="s">
        <v>126</v>
      </c>
      <c r="D75" s="63">
        <v>13</v>
      </c>
      <c r="E75" s="27">
        <v>19</v>
      </c>
      <c r="F75" s="24">
        <v>3</v>
      </c>
      <c r="G75" s="72">
        <f t="shared" si="0"/>
        <v>23.076923076923077</v>
      </c>
      <c r="H75" s="24">
        <v>2</v>
      </c>
      <c r="I75" s="73">
        <f t="shared" si="69"/>
        <v>66.666666666666657</v>
      </c>
      <c r="J75" s="74">
        <v>0</v>
      </c>
      <c r="K75" s="75">
        <f t="shared" si="66"/>
        <v>0</v>
      </c>
      <c r="L75" s="39">
        <v>1</v>
      </c>
      <c r="M75" s="39">
        <v>0</v>
      </c>
      <c r="N75" s="63">
        <v>13</v>
      </c>
      <c r="O75" s="72">
        <f t="shared" si="3"/>
        <v>100</v>
      </c>
      <c r="P75" s="76">
        <v>2</v>
      </c>
      <c r="Q75" s="72">
        <f t="shared" si="67"/>
        <v>15.384615384615385</v>
      </c>
      <c r="R75" s="24">
        <v>3</v>
      </c>
      <c r="S75" s="72">
        <f t="shared" si="5"/>
        <v>23.076923076923077</v>
      </c>
      <c r="T75" s="76">
        <v>0</v>
      </c>
      <c r="U75" s="72">
        <f t="shared" si="71"/>
        <v>0</v>
      </c>
      <c r="V75" s="24">
        <v>11</v>
      </c>
      <c r="W75" s="72">
        <f t="shared" si="7"/>
        <v>84.615384615384613</v>
      </c>
      <c r="X75" s="45">
        <v>0</v>
      </c>
      <c r="Y75" s="72">
        <f t="shared" si="72"/>
        <v>0</v>
      </c>
      <c r="Z75" s="24">
        <v>11</v>
      </c>
      <c r="AA75" s="72">
        <f t="shared" si="9"/>
        <v>84.615384615384613</v>
      </c>
      <c r="AB75" s="24">
        <v>0</v>
      </c>
      <c r="AC75" s="72">
        <f t="shared" si="73"/>
        <v>0</v>
      </c>
      <c r="AD75" s="24">
        <v>11</v>
      </c>
      <c r="AE75" s="72">
        <f t="shared" si="11"/>
        <v>84.615384615384613</v>
      </c>
      <c r="AF75" s="24">
        <v>0</v>
      </c>
      <c r="AG75" s="72">
        <f t="shared" si="74"/>
        <v>0</v>
      </c>
      <c r="AH75" s="24">
        <v>14</v>
      </c>
      <c r="AI75" s="72">
        <f t="shared" si="13"/>
        <v>107.69230769230769</v>
      </c>
      <c r="AJ75" s="42">
        <v>0</v>
      </c>
      <c r="AK75" s="72">
        <f t="shared" si="75"/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0</v>
      </c>
      <c r="AS75" s="24">
        <v>0</v>
      </c>
      <c r="AT75" s="24">
        <v>0</v>
      </c>
      <c r="AU75" s="24">
        <v>0</v>
      </c>
      <c r="AV75" s="45">
        <v>0</v>
      </c>
      <c r="AW75" s="45">
        <v>0</v>
      </c>
      <c r="AX75" s="46">
        <v>0</v>
      </c>
      <c r="AY75" s="24">
        <v>0</v>
      </c>
      <c r="AZ75" s="63">
        <v>11</v>
      </c>
      <c r="BA75" s="24">
        <v>0</v>
      </c>
      <c r="BB75" s="77">
        <f t="shared" si="15"/>
        <v>0</v>
      </c>
      <c r="BC75" s="74">
        <v>0</v>
      </c>
      <c r="BD75" s="77">
        <f t="shared" si="16"/>
        <v>0</v>
      </c>
      <c r="BE75" s="74">
        <v>0</v>
      </c>
      <c r="BF75" s="78">
        <f t="shared" si="17"/>
        <v>0</v>
      </c>
      <c r="BG75" s="24">
        <v>5</v>
      </c>
      <c r="BH75" s="78">
        <f t="shared" si="18"/>
        <v>45.454545454545453</v>
      </c>
      <c r="BI75" s="79">
        <f t="shared" si="89"/>
        <v>5</v>
      </c>
      <c r="BJ75" s="78">
        <f t="shared" si="20"/>
        <v>45.454545454545453</v>
      </c>
      <c r="BK75" s="24">
        <v>6</v>
      </c>
      <c r="BL75" s="72">
        <f t="shared" si="21"/>
        <v>54.54545454545454</v>
      </c>
      <c r="BM75" s="46">
        <v>0</v>
      </c>
      <c r="BN75" s="72">
        <f t="shared" si="40"/>
        <v>0</v>
      </c>
      <c r="BO75" s="45">
        <v>0</v>
      </c>
      <c r="BP75" s="72">
        <f t="shared" si="90"/>
        <v>0</v>
      </c>
      <c r="BQ75" s="45">
        <v>0</v>
      </c>
      <c r="BR75" s="72">
        <f t="shared" si="39"/>
        <v>0</v>
      </c>
      <c r="BS75" s="45">
        <v>0</v>
      </c>
      <c r="BT75" s="72">
        <f t="shared" si="25"/>
        <v>0</v>
      </c>
      <c r="BU75" s="45"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91">SUM(D72:D75)</f>
        <v>81</v>
      </c>
      <c r="E76" s="36">
        <f t="shared" si="91"/>
        <v>56</v>
      </c>
      <c r="F76" s="36">
        <f t="shared" si="91"/>
        <v>58</v>
      </c>
      <c r="G76" s="19">
        <f t="shared" si="0"/>
        <v>71.604938271604937</v>
      </c>
      <c r="H76" s="36">
        <f>SUM(H72:H75)</f>
        <v>5</v>
      </c>
      <c r="I76" s="21">
        <f t="shared" si="69"/>
        <v>8.6206896551724146</v>
      </c>
      <c r="J76" s="36">
        <f>SUM(J72:J75)</f>
        <v>0</v>
      </c>
      <c r="K76" s="23">
        <f t="shared" si="66"/>
        <v>0</v>
      </c>
      <c r="L76" s="36">
        <f t="shared" ref="L76:N76" si="92">SUM(L72:L75)</f>
        <v>6</v>
      </c>
      <c r="M76" s="36">
        <f t="shared" si="92"/>
        <v>0</v>
      </c>
      <c r="N76" s="36">
        <f t="shared" si="92"/>
        <v>91</v>
      </c>
      <c r="O76" s="72">
        <f t="shared" si="3"/>
        <v>112.34567901234568</v>
      </c>
      <c r="P76" s="36">
        <f>SUM(P72:P75)</f>
        <v>12</v>
      </c>
      <c r="Q76" s="19">
        <f t="shared" si="67"/>
        <v>13.186813186813188</v>
      </c>
      <c r="R76" s="36">
        <f>SUM(R72:R75)</f>
        <v>58</v>
      </c>
      <c r="S76" s="19">
        <f t="shared" si="5"/>
        <v>71.604938271604937</v>
      </c>
      <c r="T76" s="36">
        <f>SUM(T72:T75)</f>
        <v>9</v>
      </c>
      <c r="U76" s="19">
        <f t="shared" si="71"/>
        <v>15.517241379310345</v>
      </c>
      <c r="V76" s="36">
        <f>SUM(V72:V75)</f>
        <v>66</v>
      </c>
      <c r="W76" s="19">
        <f t="shared" si="7"/>
        <v>81.481481481481481</v>
      </c>
      <c r="X76" s="36">
        <f>SUM(X72:X75)</f>
        <v>0</v>
      </c>
      <c r="Y76" s="19">
        <f t="shared" si="72"/>
        <v>0</v>
      </c>
      <c r="Z76" s="36">
        <f>SUM(Z72:Z75)</f>
        <v>66</v>
      </c>
      <c r="AA76" s="19">
        <f t="shared" si="9"/>
        <v>81.481481481481481</v>
      </c>
      <c r="AB76" s="36">
        <f>SUM(AB72:AB75)</f>
        <v>0</v>
      </c>
      <c r="AC76" s="19">
        <f t="shared" si="73"/>
        <v>0</v>
      </c>
      <c r="AD76" s="36">
        <f>SUM(AD72:AD75)</f>
        <v>66</v>
      </c>
      <c r="AE76" s="19">
        <f t="shared" si="11"/>
        <v>81.481481481481481</v>
      </c>
      <c r="AF76" s="36">
        <f>SUM(AF72:AF75)</f>
        <v>1</v>
      </c>
      <c r="AG76" s="19">
        <f t="shared" si="74"/>
        <v>1.5151515151515151</v>
      </c>
      <c r="AH76" s="36">
        <f>SUM(AH72:AH75)</f>
        <v>69</v>
      </c>
      <c r="AI76" s="19">
        <f t="shared" si="13"/>
        <v>85.18518518518519</v>
      </c>
      <c r="AJ76" s="36">
        <f>SUM(AJ72:AJ75)</f>
        <v>0</v>
      </c>
      <c r="AK76" s="19">
        <f t="shared" si="75"/>
        <v>0</v>
      </c>
      <c r="AL76" s="36">
        <f t="shared" ref="AL76:BA76" si="93">SUM(AL72:AL75)</f>
        <v>0</v>
      </c>
      <c r="AM76" s="36">
        <f t="shared" si="93"/>
        <v>1</v>
      </c>
      <c r="AN76" s="36">
        <f t="shared" si="93"/>
        <v>0</v>
      </c>
      <c r="AO76" s="36">
        <f t="shared" si="93"/>
        <v>0</v>
      </c>
      <c r="AP76" s="36">
        <f t="shared" si="93"/>
        <v>0</v>
      </c>
      <c r="AQ76" s="36">
        <f t="shared" si="93"/>
        <v>0</v>
      </c>
      <c r="AR76" s="36">
        <f t="shared" si="93"/>
        <v>4</v>
      </c>
      <c r="AS76" s="36">
        <f t="shared" si="93"/>
        <v>0</v>
      </c>
      <c r="AT76" s="36">
        <f t="shared" si="93"/>
        <v>0</v>
      </c>
      <c r="AU76" s="36">
        <f t="shared" si="93"/>
        <v>0</v>
      </c>
      <c r="AV76" s="36">
        <f t="shared" si="93"/>
        <v>0</v>
      </c>
      <c r="AW76" s="36">
        <f t="shared" si="93"/>
        <v>0</v>
      </c>
      <c r="AX76" s="36">
        <f t="shared" si="93"/>
        <v>0</v>
      </c>
      <c r="AY76" s="36">
        <f t="shared" si="93"/>
        <v>7</v>
      </c>
      <c r="AZ76" s="36">
        <f t="shared" si="93"/>
        <v>57</v>
      </c>
      <c r="BA76" s="36">
        <f t="shared" si="93"/>
        <v>15</v>
      </c>
      <c r="BB76" s="28">
        <f t="shared" si="15"/>
        <v>26.315789473684209</v>
      </c>
      <c r="BC76" s="36">
        <f>SUM(BC72:BC75)</f>
        <v>0</v>
      </c>
      <c r="BD76" s="28">
        <f t="shared" si="16"/>
        <v>0</v>
      </c>
      <c r="BE76" s="36">
        <f>SUM(BE72:BE75)</f>
        <v>1</v>
      </c>
      <c r="BF76" s="29">
        <f t="shared" si="17"/>
        <v>1.7543859649122806</v>
      </c>
      <c r="BG76" s="36">
        <f>SUM(BG72:BG75)</f>
        <v>20</v>
      </c>
      <c r="BH76" s="29">
        <f t="shared" si="18"/>
        <v>35.087719298245609</v>
      </c>
      <c r="BI76" s="30">
        <f t="shared" ref="BI76:BI84" si="94">BA76+BC76+BG76+BE76</f>
        <v>36</v>
      </c>
      <c r="BJ76" s="29">
        <f t="shared" si="20"/>
        <v>63.157894736842103</v>
      </c>
      <c r="BK76" s="36">
        <f>SUM(BK72:BK75)</f>
        <v>21</v>
      </c>
      <c r="BL76" s="19">
        <f t="shared" si="21"/>
        <v>36.84210526315789</v>
      </c>
      <c r="BM76" s="36">
        <f>SUM(BM72:BM75)</f>
        <v>0</v>
      </c>
      <c r="BN76" s="19">
        <f t="shared" si="40"/>
        <v>0</v>
      </c>
      <c r="BO76" s="36">
        <f>SUM(BO72:BO75)</f>
        <v>0</v>
      </c>
      <c r="BP76" s="19">
        <f t="shared" si="90"/>
        <v>0</v>
      </c>
      <c r="BQ76" s="36">
        <f>SUM(BQ72:BQ75)</f>
        <v>0</v>
      </c>
      <c r="BR76" s="19">
        <f t="shared" si="39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98">
        <v>15</v>
      </c>
      <c r="B77" s="198" t="s">
        <v>127</v>
      </c>
      <c r="C77" s="32" t="s">
        <v>128</v>
      </c>
      <c r="D77" s="24">
        <v>20</v>
      </c>
      <c r="E77" s="27">
        <v>32</v>
      </c>
      <c r="F77" s="24">
        <v>20</v>
      </c>
      <c r="G77" s="19">
        <f t="shared" si="0"/>
        <v>100</v>
      </c>
      <c r="H77" s="24">
        <v>3</v>
      </c>
      <c r="I77" s="21">
        <f t="shared" si="69"/>
        <v>15</v>
      </c>
      <c r="J77" s="24"/>
      <c r="K77" s="23">
        <f t="shared" si="66"/>
        <v>0</v>
      </c>
      <c r="L77" s="24"/>
      <c r="M77" s="24"/>
      <c r="N77" s="24">
        <v>20</v>
      </c>
      <c r="O77" s="19">
        <f t="shared" si="3"/>
        <v>100</v>
      </c>
      <c r="P77" s="24">
        <v>2</v>
      </c>
      <c r="Q77" s="19">
        <f t="shared" si="67"/>
        <v>10</v>
      </c>
      <c r="R77" s="24">
        <v>20</v>
      </c>
      <c r="S77" s="19">
        <f t="shared" si="5"/>
        <v>100</v>
      </c>
      <c r="T77" s="24"/>
      <c r="U77" s="19">
        <f t="shared" si="71"/>
        <v>0</v>
      </c>
      <c r="V77" s="24">
        <v>20</v>
      </c>
      <c r="W77" s="19">
        <f t="shared" si="7"/>
        <v>100</v>
      </c>
      <c r="X77" s="24"/>
      <c r="Y77" s="19">
        <f t="shared" si="72"/>
        <v>0</v>
      </c>
      <c r="Z77" s="24">
        <v>8</v>
      </c>
      <c r="AA77" s="19">
        <f t="shared" si="9"/>
        <v>40</v>
      </c>
      <c r="AB77" s="24"/>
      <c r="AC77" s="19">
        <f t="shared" si="73"/>
        <v>0</v>
      </c>
      <c r="AD77" s="24">
        <v>8</v>
      </c>
      <c r="AE77" s="19">
        <f t="shared" si="11"/>
        <v>40</v>
      </c>
      <c r="AF77" s="24">
        <v>1</v>
      </c>
      <c r="AG77" s="19">
        <f t="shared" si="74"/>
        <v>12.5</v>
      </c>
      <c r="AH77" s="24">
        <v>8</v>
      </c>
      <c r="AI77" s="19">
        <f t="shared" si="13"/>
        <v>40</v>
      </c>
      <c r="AJ77" s="24"/>
      <c r="AK77" s="19">
        <f t="shared" si="75"/>
        <v>0</v>
      </c>
      <c r="AL77" s="24"/>
      <c r="AM77" s="24"/>
      <c r="AN77" s="24"/>
      <c r="AO77" s="24"/>
      <c r="AP77" s="24"/>
      <c r="AQ77" s="24"/>
      <c r="AR77" s="24">
        <v>7</v>
      </c>
      <c r="AS77" s="24"/>
      <c r="AT77" s="24"/>
      <c r="AU77" s="24"/>
      <c r="AV77" s="24"/>
      <c r="AW77" s="24"/>
      <c r="AX77" s="24"/>
      <c r="AY77" s="24">
        <v>1</v>
      </c>
      <c r="AZ77" s="24">
        <v>30</v>
      </c>
      <c r="BA77" s="24">
        <v>17</v>
      </c>
      <c r="BB77" s="28">
        <f t="shared" si="15"/>
        <v>56.666666666666664</v>
      </c>
      <c r="BC77" s="24"/>
      <c r="BD77" s="28">
        <f t="shared" si="16"/>
        <v>0</v>
      </c>
      <c r="BE77" s="22"/>
      <c r="BF77" s="29">
        <f t="shared" si="17"/>
        <v>0</v>
      </c>
      <c r="BG77" s="24"/>
      <c r="BH77" s="29">
        <f t="shared" si="18"/>
        <v>0</v>
      </c>
      <c r="BI77" s="30">
        <f t="shared" si="94"/>
        <v>17</v>
      </c>
      <c r="BJ77" s="29">
        <f t="shared" si="20"/>
        <v>56.666666666666664</v>
      </c>
      <c r="BK77" s="24">
        <v>13</v>
      </c>
      <c r="BL77" s="19">
        <f t="shared" si="21"/>
        <v>43.333333333333336</v>
      </c>
      <c r="BM77" s="24"/>
      <c r="BN77" s="19">
        <f t="shared" si="40"/>
        <v>0</v>
      </c>
      <c r="BO77" s="24"/>
      <c r="BP77" s="19">
        <f t="shared" si="90"/>
        <v>0</v>
      </c>
      <c r="BQ77" s="24"/>
      <c r="BR77" s="19">
        <f t="shared" si="39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16</v>
      </c>
      <c r="BY77" s="4"/>
    </row>
    <row r="78" spans="1:77" ht="14.25" customHeight="1">
      <c r="A78" s="174"/>
      <c r="B78" s="174"/>
      <c r="C78" s="32" t="s">
        <v>129</v>
      </c>
      <c r="D78" s="24">
        <v>17</v>
      </c>
      <c r="E78" s="27">
        <v>15</v>
      </c>
      <c r="F78" s="24">
        <v>17</v>
      </c>
      <c r="G78" s="19">
        <f t="shared" si="0"/>
        <v>100</v>
      </c>
      <c r="H78" s="24">
        <v>1</v>
      </c>
      <c r="I78" s="21">
        <f t="shared" si="69"/>
        <v>5.8823529411764701</v>
      </c>
      <c r="J78" s="24"/>
      <c r="K78" s="23">
        <f t="shared" si="66"/>
        <v>0</v>
      </c>
      <c r="L78" s="24"/>
      <c r="M78" s="24"/>
      <c r="N78" s="24">
        <v>17</v>
      </c>
      <c r="O78" s="19">
        <f t="shared" si="3"/>
        <v>100</v>
      </c>
      <c r="P78" s="24"/>
      <c r="Q78" s="19">
        <f t="shared" si="67"/>
        <v>0</v>
      </c>
      <c r="R78" s="24">
        <v>17</v>
      </c>
      <c r="S78" s="19">
        <f t="shared" si="5"/>
        <v>100</v>
      </c>
      <c r="T78" s="24"/>
      <c r="U78" s="19">
        <f t="shared" si="71"/>
        <v>0</v>
      </c>
      <c r="V78" s="24">
        <v>17</v>
      </c>
      <c r="W78" s="19">
        <f t="shared" si="7"/>
        <v>100</v>
      </c>
      <c r="X78" s="24"/>
      <c r="Y78" s="19">
        <f t="shared" si="72"/>
        <v>0</v>
      </c>
      <c r="Z78" s="24">
        <v>11</v>
      </c>
      <c r="AA78" s="19">
        <f t="shared" si="9"/>
        <v>64.705882352941174</v>
      </c>
      <c r="AB78" s="24"/>
      <c r="AC78" s="19">
        <f t="shared" si="73"/>
        <v>0</v>
      </c>
      <c r="AD78" s="24">
        <v>11</v>
      </c>
      <c r="AE78" s="19">
        <f t="shared" si="11"/>
        <v>64.705882352941174</v>
      </c>
      <c r="AF78" s="24">
        <v>1</v>
      </c>
      <c r="AG78" s="19">
        <f t="shared" si="74"/>
        <v>9.0909090909090917</v>
      </c>
      <c r="AH78" s="24">
        <v>11</v>
      </c>
      <c r="AI78" s="19">
        <f t="shared" si="13"/>
        <v>64.705882352941174</v>
      </c>
      <c r="AJ78" s="24"/>
      <c r="AK78" s="19">
        <f t="shared" si="75"/>
        <v>0</v>
      </c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>
        <v>1</v>
      </c>
      <c r="AY78" s="24"/>
      <c r="AZ78" s="24">
        <v>22</v>
      </c>
      <c r="BA78" s="24">
        <v>12</v>
      </c>
      <c r="BB78" s="28">
        <f t="shared" si="15"/>
        <v>54.54545454545454</v>
      </c>
      <c r="BC78" s="24"/>
      <c r="BD78" s="28">
        <f t="shared" si="16"/>
        <v>0</v>
      </c>
      <c r="BE78" s="22"/>
      <c r="BF78" s="29">
        <f t="shared" si="17"/>
        <v>0</v>
      </c>
      <c r="BG78" s="24"/>
      <c r="BH78" s="29">
        <f t="shared" si="18"/>
        <v>0</v>
      </c>
      <c r="BI78" s="30">
        <f t="shared" si="94"/>
        <v>12</v>
      </c>
      <c r="BJ78" s="29">
        <f t="shared" si="20"/>
        <v>54.54545454545454</v>
      </c>
      <c r="BK78" s="24">
        <v>10</v>
      </c>
      <c r="BL78" s="19">
        <f t="shared" si="21"/>
        <v>45.454545454545453</v>
      </c>
      <c r="BM78" s="24"/>
      <c r="BN78" s="19">
        <f t="shared" si="40"/>
        <v>0</v>
      </c>
      <c r="BO78" s="24"/>
      <c r="BP78" s="19">
        <f t="shared" si="90"/>
        <v>0</v>
      </c>
      <c r="BQ78" s="24"/>
      <c r="BR78" s="19">
        <f t="shared" si="39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74</v>
      </c>
      <c r="BY78" s="4"/>
    </row>
    <row r="79" spans="1:77" ht="14.25" customHeight="1">
      <c r="A79" s="175"/>
      <c r="B79" s="175"/>
      <c r="C79" s="32" t="s">
        <v>130</v>
      </c>
      <c r="D79" s="24">
        <v>13</v>
      </c>
      <c r="E79" s="27">
        <v>13</v>
      </c>
      <c r="F79" s="24">
        <v>13</v>
      </c>
      <c r="G79" s="19">
        <f t="shared" si="0"/>
        <v>100</v>
      </c>
      <c r="H79" s="24">
        <v>4</v>
      </c>
      <c r="I79" s="21">
        <f t="shared" si="69"/>
        <v>30.76923076923077</v>
      </c>
      <c r="J79" s="24"/>
      <c r="K79" s="23">
        <f t="shared" si="66"/>
        <v>0</v>
      </c>
      <c r="L79" s="24"/>
      <c r="M79" s="24"/>
      <c r="N79" s="24">
        <v>13</v>
      </c>
      <c r="O79" s="19">
        <f t="shared" si="3"/>
        <v>100</v>
      </c>
      <c r="P79" s="24"/>
      <c r="Q79" s="19">
        <f t="shared" si="67"/>
        <v>0</v>
      </c>
      <c r="R79" s="24">
        <v>13</v>
      </c>
      <c r="S79" s="19">
        <f t="shared" si="5"/>
        <v>100</v>
      </c>
      <c r="T79" s="24"/>
      <c r="U79" s="19">
        <f t="shared" si="71"/>
        <v>0</v>
      </c>
      <c r="V79" s="24">
        <v>13</v>
      </c>
      <c r="W79" s="19">
        <f t="shared" si="7"/>
        <v>100</v>
      </c>
      <c r="X79" s="24"/>
      <c r="Y79" s="19">
        <f t="shared" si="72"/>
        <v>0</v>
      </c>
      <c r="Z79" s="24">
        <v>12</v>
      </c>
      <c r="AA79" s="19">
        <f t="shared" si="9"/>
        <v>92.307692307692307</v>
      </c>
      <c r="AB79" s="24"/>
      <c r="AC79" s="19">
        <f t="shared" si="73"/>
        <v>0</v>
      </c>
      <c r="AD79" s="24">
        <v>12</v>
      </c>
      <c r="AE79" s="19">
        <f t="shared" si="11"/>
        <v>92.307692307692307</v>
      </c>
      <c r="AF79" s="24"/>
      <c r="AG79" s="19">
        <f t="shared" si="74"/>
        <v>0</v>
      </c>
      <c r="AH79" s="24">
        <v>12</v>
      </c>
      <c r="AI79" s="19">
        <f t="shared" si="13"/>
        <v>92.307692307692307</v>
      </c>
      <c r="AJ79" s="24"/>
      <c r="AK79" s="19">
        <f t="shared" si="75"/>
        <v>0</v>
      </c>
      <c r="AL79" s="24"/>
      <c r="AM79" s="24"/>
      <c r="AN79" s="24"/>
      <c r="AO79" s="24"/>
      <c r="AP79" s="24"/>
      <c r="AQ79" s="24"/>
      <c r="AR79" s="24">
        <v>5</v>
      </c>
      <c r="AS79" s="24"/>
      <c r="AT79" s="24"/>
      <c r="AU79" s="24"/>
      <c r="AV79" s="24"/>
      <c r="AW79" s="24"/>
      <c r="AX79" s="24"/>
      <c r="AY79" s="24"/>
      <c r="AZ79" s="24">
        <v>22</v>
      </c>
      <c r="BA79" s="24">
        <v>16</v>
      </c>
      <c r="BB79" s="28">
        <f t="shared" si="15"/>
        <v>72.727272727272734</v>
      </c>
      <c r="BC79" s="24"/>
      <c r="BD79" s="28">
        <f t="shared" si="16"/>
        <v>0</v>
      </c>
      <c r="BE79" s="22"/>
      <c r="BF79" s="29">
        <f t="shared" si="17"/>
        <v>0</v>
      </c>
      <c r="BG79" s="24">
        <v>1</v>
      </c>
      <c r="BH79" s="29">
        <f t="shared" si="18"/>
        <v>4.5454545454545459</v>
      </c>
      <c r="BI79" s="30">
        <f t="shared" si="94"/>
        <v>17</v>
      </c>
      <c r="BJ79" s="29">
        <f t="shared" si="20"/>
        <v>77.272727272727266</v>
      </c>
      <c r="BK79" s="24">
        <v>5</v>
      </c>
      <c r="BL79" s="19">
        <f t="shared" si="21"/>
        <v>22.727272727272727</v>
      </c>
      <c r="BM79" s="24"/>
      <c r="BN79" s="19">
        <f t="shared" si="40"/>
        <v>0</v>
      </c>
      <c r="BO79" s="24"/>
      <c r="BP79" s="19">
        <f t="shared" si="90"/>
        <v>0</v>
      </c>
      <c r="BQ79" s="24"/>
      <c r="BR79" s="19">
        <f t="shared" si="39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74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5">SUM(D77:D79)</f>
        <v>50</v>
      </c>
      <c r="E80" s="36">
        <f t="shared" si="95"/>
        <v>60</v>
      </c>
      <c r="F80" s="36">
        <f t="shared" si="95"/>
        <v>50</v>
      </c>
      <c r="G80" s="36">
        <f t="shared" si="95"/>
        <v>300</v>
      </c>
      <c r="H80" s="36">
        <f t="shared" si="95"/>
        <v>8</v>
      </c>
      <c r="I80" s="21">
        <f t="shared" si="69"/>
        <v>16</v>
      </c>
      <c r="J80" s="36">
        <f>SUM(J77:J79)</f>
        <v>0</v>
      </c>
      <c r="K80" s="23">
        <f t="shared" si="66"/>
        <v>0</v>
      </c>
      <c r="L80" s="36">
        <f t="shared" ref="L80:N80" si="96">SUM(L77:L79)</f>
        <v>0</v>
      </c>
      <c r="M80" s="36">
        <f t="shared" si="96"/>
        <v>0</v>
      </c>
      <c r="N80" s="36">
        <f t="shared" si="96"/>
        <v>50</v>
      </c>
      <c r="O80" s="19">
        <f t="shared" si="3"/>
        <v>100</v>
      </c>
      <c r="P80" s="36">
        <f>SUM(P77:P79)</f>
        <v>2</v>
      </c>
      <c r="Q80" s="19">
        <f t="shared" si="67"/>
        <v>4</v>
      </c>
      <c r="R80" s="36">
        <f>SUM(R77:R79)</f>
        <v>50</v>
      </c>
      <c r="S80" s="19">
        <f t="shared" si="5"/>
        <v>100</v>
      </c>
      <c r="T80" s="36">
        <f>SUM(T77:T79)</f>
        <v>0</v>
      </c>
      <c r="U80" s="19">
        <f t="shared" si="71"/>
        <v>0</v>
      </c>
      <c r="V80" s="36">
        <f>SUM(V77:V79)</f>
        <v>50</v>
      </c>
      <c r="W80" s="19">
        <f t="shared" si="7"/>
        <v>100</v>
      </c>
      <c r="X80" s="36">
        <f>SUM(X77:X79)</f>
        <v>0</v>
      </c>
      <c r="Y80" s="19">
        <f t="shared" si="72"/>
        <v>0</v>
      </c>
      <c r="Z80" s="36">
        <f>SUM(Z77:Z79)</f>
        <v>31</v>
      </c>
      <c r="AA80" s="19">
        <f t="shared" si="9"/>
        <v>62</v>
      </c>
      <c r="AB80" s="36">
        <f>SUM(AB77:AB79)</f>
        <v>0</v>
      </c>
      <c r="AC80" s="19">
        <f t="shared" si="73"/>
        <v>0</v>
      </c>
      <c r="AD80" s="36">
        <f>SUM(AD77:AD79)</f>
        <v>31</v>
      </c>
      <c r="AE80" s="19">
        <f t="shared" si="11"/>
        <v>62</v>
      </c>
      <c r="AF80" s="36">
        <f>SUM(AF77:AF79)</f>
        <v>2</v>
      </c>
      <c r="AG80" s="19">
        <f t="shared" si="74"/>
        <v>6.4516129032258061</v>
      </c>
      <c r="AH80" s="36">
        <f>SUM(AH77:AH79)</f>
        <v>31</v>
      </c>
      <c r="AI80" s="19">
        <f t="shared" si="13"/>
        <v>62</v>
      </c>
      <c r="AJ80" s="36">
        <f>SUM(AJ77:AJ79)</f>
        <v>0</v>
      </c>
      <c r="AK80" s="19">
        <f t="shared" si="75"/>
        <v>0</v>
      </c>
      <c r="AL80" s="36">
        <f t="shared" ref="AL80:BA80" si="97">SUM(AL77:AL79)</f>
        <v>0</v>
      </c>
      <c r="AM80" s="36">
        <f t="shared" si="97"/>
        <v>0</v>
      </c>
      <c r="AN80" s="36">
        <f t="shared" si="97"/>
        <v>0</v>
      </c>
      <c r="AO80" s="36">
        <f t="shared" si="97"/>
        <v>0</v>
      </c>
      <c r="AP80" s="36">
        <f t="shared" si="97"/>
        <v>0</v>
      </c>
      <c r="AQ80" s="36">
        <f t="shared" si="97"/>
        <v>0</v>
      </c>
      <c r="AR80" s="36">
        <f t="shared" si="97"/>
        <v>12</v>
      </c>
      <c r="AS80" s="36">
        <f t="shared" si="97"/>
        <v>0</v>
      </c>
      <c r="AT80" s="36">
        <f t="shared" si="97"/>
        <v>0</v>
      </c>
      <c r="AU80" s="36">
        <f t="shared" si="97"/>
        <v>0</v>
      </c>
      <c r="AV80" s="36">
        <f t="shared" si="97"/>
        <v>0</v>
      </c>
      <c r="AW80" s="36">
        <f t="shared" si="97"/>
        <v>0</v>
      </c>
      <c r="AX80" s="36">
        <f t="shared" si="97"/>
        <v>1</v>
      </c>
      <c r="AY80" s="36">
        <f t="shared" si="97"/>
        <v>1</v>
      </c>
      <c r="AZ80" s="36">
        <f t="shared" si="97"/>
        <v>74</v>
      </c>
      <c r="BA80" s="36">
        <f t="shared" si="97"/>
        <v>45</v>
      </c>
      <c r="BB80" s="28">
        <f t="shared" si="15"/>
        <v>60.810810810810814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1</v>
      </c>
      <c r="BH80" s="29">
        <f t="shared" si="18"/>
        <v>1.3513513513513513</v>
      </c>
      <c r="BI80" s="30">
        <f t="shared" si="94"/>
        <v>46</v>
      </c>
      <c r="BJ80" s="29">
        <f t="shared" si="20"/>
        <v>62.162162162162161</v>
      </c>
      <c r="BK80" s="36">
        <f>SUM(BK77:BK79)</f>
        <v>28</v>
      </c>
      <c r="BL80" s="19">
        <f t="shared" si="21"/>
        <v>37.837837837837839</v>
      </c>
      <c r="BM80" s="36">
        <f>SUM(BM77:BM79)</f>
        <v>0</v>
      </c>
      <c r="BN80" s="19">
        <f t="shared" si="40"/>
        <v>0</v>
      </c>
      <c r="BO80" s="36">
        <f>SUM(BO77:BO79)</f>
        <v>0</v>
      </c>
      <c r="BP80" s="19">
        <f t="shared" si="90"/>
        <v>0</v>
      </c>
      <c r="BQ80" s="36">
        <f>SUM(BQ77:BQ79)</f>
        <v>0</v>
      </c>
      <c r="BR80" s="19">
        <f t="shared" si="39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98">
        <v>16</v>
      </c>
      <c r="B81" s="199" t="s">
        <v>131</v>
      </c>
      <c r="C81" s="80" t="s">
        <v>132</v>
      </c>
      <c r="D81" s="81">
        <v>15</v>
      </c>
      <c r="E81" s="27">
        <v>31</v>
      </c>
      <c r="F81" s="24">
        <v>4</v>
      </c>
      <c r="G81" s="19">
        <f t="shared" ref="G81:G85" si="98">(F81/D81*100)</f>
        <v>26.666666666666668</v>
      </c>
      <c r="H81" s="24">
        <v>1</v>
      </c>
      <c r="I81" s="21">
        <f t="shared" si="69"/>
        <v>25</v>
      </c>
      <c r="J81" s="24">
        <v>0</v>
      </c>
      <c r="K81" s="23">
        <f t="shared" si="66"/>
        <v>0</v>
      </c>
      <c r="L81" s="24">
        <v>1</v>
      </c>
      <c r="M81" s="24"/>
      <c r="N81" s="24">
        <v>4</v>
      </c>
      <c r="O81" s="19">
        <f t="shared" si="3"/>
        <v>26.666666666666668</v>
      </c>
      <c r="P81" s="24">
        <v>2</v>
      </c>
      <c r="Q81" s="19">
        <f t="shared" si="67"/>
        <v>50</v>
      </c>
      <c r="R81" s="24">
        <v>4</v>
      </c>
      <c r="S81" s="19">
        <f t="shared" si="5"/>
        <v>26.666666666666668</v>
      </c>
      <c r="T81" s="24">
        <v>0</v>
      </c>
      <c r="U81" s="19">
        <f t="shared" si="71"/>
        <v>0</v>
      </c>
      <c r="V81" s="24">
        <v>4</v>
      </c>
      <c r="W81" s="19">
        <f t="shared" si="7"/>
        <v>26.666666666666668</v>
      </c>
      <c r="X81" s="24">
        <v>0</v>
      </c>
      <c r="Y81" s="19">
        <f t="shared" si="72"/>
        <v>0</v>
      </c>
      <c r="Z81" s="24">
        <v>4</v>
      </c>
      <c r="AA81" s="19">
        <f t="shared" si="9"/>
        <v>26.666666666666668</v>
      </c>
      <c r="AB81" s="24">
        <v>0</v>
      </c>
      <c r="AC81" s="19">
        <f t="shared" si="73"/>
        <v>0</v>
      </c>
      <c r="AD81" s="24">
        <v>4</v>
      </c>
      <c r="AE81" s="19">
        <f t="shared" si="11"/>
        <v>26.666666666666668</v>
      </c>
      <c r="AF81" s="24">
        <v>1</v>
      </c>
      <c r="AG81" s="19">
        <f t="shared" si="74"/>
        <v>25</v>
      </c>
      <c r="AH81" s="24">
        <v>14</v>
      </c>
      <c r="AI81" s="19">
        <f t="shared" si="13"/>
        <v>93.333333333333329</v>
      </c>
      <c r="AJ81" s="24"/>
      <c r="AK81" s="19">
        <f t="shared" si="75"/>
        <v>0</v>
      </c>
      <c r="AL81" s="24">
        <v>1</v>
      </c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16</v>
      </c>
      <c r="BA81" s="24">
        <v>5</v>
      </c>
      <c r="BB81" s="28">
        <f t="shared" si="15"/>
        <v>31.25</v>
      </c>
      <c r="BC81" s="24">
        <v>0</v>
      </c>
      <c r="BD81" s="28">
        <f t="shared" si="16"/>
        <v>0</v>
      </c>
      <c r="BE81" s="22">
        <v>0</v>
      </c>
      <c r="BF81" s="29">
        <f t="shared" si="17"/>
        <v>0</v>
      </c>
      <c r="BG81" s="24">
        <v>6</v>
      </c>
      <c r="BH81" s="29">
        <f t="shared" si="18"/>
        <v>37.5</v>
      </c>
      <c r="BI81" s="30">
        <f t="shared" si="94"/>
        <v>11</v>
      </c>
      <c r="BJ81" s="29">
        <f t="shared" si="20"/>
        <v>68.75</v>
      </c>
      <c r="BK81" s="24">
        <v>5</v>
      </c>
      <c r="BL81" s="19">
        <f t="shared" si="21"/>
        <v>31.25</v>
      </c>
      <c r="BM81" s="24"/>
      <c r="BN81" s="19">
        <f t="shared" si="40"/>
        <v>0</v>
      </c>
      <c r="BO81" s="24"/>
      <c r="BP81" s="19">
        <f t="shared" si="90"/>
        <v>0</v>
      </c>
      <c r="BQ81" s="24"/>
      <c r="BR81" s="19">
        <f t="shared" si="39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10</v>
      </c>
      <c r="BY81" s="4"/>
    </row>
    <row r="82" spans="1:77" ht="14.25" customHeight="1">
      <c r="A82" s="174"/>
      <c r="B82" s="174"/>
      <c r="C82" s="80" t="s">
        <v>133</v>
      </c>
      <c r="D82" s="82">
        <v>19</v>
      </c>
      <c r="E82" s="27">
        <v>17</v>
      </c>
      <c r="F82" s="24">
        <v>10</v>
      </c>
      <c r="G82" s="19">
        <f t="shared" si="98"/>
        <v>52.631578947368418</v>
      </c>
      <c r="H82" s="24">
        <v>3</v>
      </c>
      <c r="I82" s="21">
        <f t="shared" si="69"/>
        <v>30</v>
      </c>
      <c r="J82" s="24"/>
      <c r="K82" s="23">
        <f t="shared" si="66"/>
        <v>0</v>
      </c>
      <c r="L82" s="24">
        <v>0</v>
      </c>
      <c r="M82" s="24"/>
      <c r="N82" s="24">
        <v>10</v>
      </c>
      <c r="O82" s="19">
        <f t="shared" si="3"/>
        <v>52.631578947368418</v>
      </c>
      <c r="P82" s="24">
        <v>1</v>
      </c>
      <c r="Q82" s="19">
        <f t="shared" si="67"/>
        <v>10</v>
      </c>
      <c r="R82" s="24">
        <v>10</v>
      </c>
      <c r="S82" s="19">
        <f t="shared" si="5"/>
        <v>52.631578947368418</v>
      </c>
      <c r="T82" s="24">
        <v>0</v>
      </c>
      <c r="U82" s="19">
        <f t="shared" si="71"/>
        <v>0</v>
      </c>
      <c r="V82" s="24">
        <v>10</v>
      </c>
      <c r="W82" s="19">
        <f t="shared" si="7"/>
        <v>52.631578947368418</v>
      </c>
      <c r="X82" s="24">
        <v>0</v>
      </c>
      <c r="Y82" s="19">
        <f t="shared" si="72"/>
        <v>0</v>
      </c>
      <c r="Z82" s="24">
        <v>10</v>
      </c>
      <c r="AA82" s="19">
        <f t="shared" si="9"/>
        <v>52.631578947368418</v>
      </c>
      <c r="AB82" s="24">
        <v>0</v>
      </c>
      <c r="AC82" s="19">
        <f t="shared" si="73"/>
        <v>0</v>
      </c>
      <c r="AD82" s="24">
        <v>10</v>
      </c>
      <c r="AE82" s="19">
        <f t="shared" si="11"/>
        <v>52.631578947368418</v>
      </c>
      <c r="AF82" s="24">
        <v>0</v>
      </c>
      <c r="AG82" s="19">
        <f t="shared" si="74"/>
        <v>0</v>
      </c>
      <c r="AH82" s="24">
        <v>10</v>
      </c>
      <c r="AI82" s="19">
        <f t="shared" si="13"/>
        <v>52.631578947368418</v>
      </c>
      <c r="AJ82" s="24">
        <v>0</v>
      </c>
      <c r="AK82" s="19">
        <f t="shared" si="75"/>
        <v>0</v>
      </c>
      <c r="AL82" s="49">
        <v>1</v>
      </c>
      <c r="AM82" s="24">
        <v>1</v>
      </c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5</v>
      </c>
      <c r="BA82" s="24">
        <v>1</v>
      </c>
      <c r="BB82" s="28">
        <f t="shared" si="15"/>
        <v>20</v>
      </c>
      <c r="BC82" s="24">
        <v>1</v>
      </c>
      <c r="BD82" s="28">
        <f t="shared" si="16"/>
        <v>20</v>
      </c>
      <c r="BE82" s="22">
        <v>0</v>
      </c>
      <c r="BF82" s="29">
        <f t="shared" si="17"/>
        <v>0</v>
      </c>
      <c r="BG82" s="24">
        <v>2</v>
      </c>
      <c r="BH82" s="29">
        <f t="shared" si="18"/>
        <v>40</v>
      </c>
      <c r="BI82" s="30">
        <f t="shared" si="94"/>
        <v>4</v>
      </c>
      <c r="BJ82" s="29">
        <f t="shared" si="20"/>
        <v>80</v>
      </c>
      <c r="BK82" s="24">
        <v>1</v>
      </c>
      <c r="BL82" s="19">
        <f t="shared" si="21"/>
        <v>20</v>
      </c>
      <c r="BM82" s="24"/>
      <c r="BN82" s="19">
        <f t="shared" si="40"/>
        <v>0</v>
      </c>
      <c r="BO82" s="24"/>
      <c r="BP82" s="19">
        <f t="shared" si="90"/>
        <v>0</v>
      </c>
      <c r="BQ82" s="24"/>
      <c r="BR82" s="19">
        <f t="shared" si="39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36</v>
      </c>
      <c r="BY82" s="4"/>
    </row>
    <row r="83" spans="1:77" ht="14.25" customHeight="1">
      <c r="A83" s="175"/>
      <c r="B83" s="175"/>
      <c r="C83" s="80" t="s">
        <v>134</v>
      </c>
      <c r="D83" s="82">
        <v>36</v>
      </c>
      <c r="E83" s="27">
        <v>46</v>
      </c>
      <c r="F83" s="24">
        <v>23</v>
      </c>
      <c r="G83" s="19">
        <f t="shared" si="98"/>
        <v>63.888888888888886</v>
      </c>
      <c r="H83" s="24">
        <v>3</v>
      </c>
      <c r="I83" s="21">
        <f t="shared" si="69"/>
        <v>13.043478260869565</v>
      </c>
      <c r="J83" s="24"/>
      <c r="K83" s="23">
        <f t="shared" si="66"/>
        <v>0</v>
      </c>
      <c r="L83" s="24">
        <v>3</v>
      </c>
      <c r="M83" s="24"/>
      <c r="N83" s="24">
        <v>23</v>
      </c>
      <c r="O83" s="19">
        <f t="shared" si="3"/>
        <v>63.888888888888886</v>
      </c>
      <c r="P83" s="24">
        <v>2</v>
      </c>
      <c r="Q83" s="19">
        <f t="shared" si="67"/>
        <v>8.695652173913043</v>
      </c>
      <c r="R83" s="24">
        <v>19</v>
      </c>
      <c r="S83" s="19">
        <f t="shared" si="5"/>
        <v>52.777777777777779</v>
      </c>
      <c r="T83" s="24">
        <v>0</v>
      </c>
      <c r="U83" s="19">
        <f t="shared" si="71"/>
        <v>0</v>
      </c>
      <c r="V83" s="24">
        <v>19</v>
      </c>
      <c r="W83" s="19">
        <f t="shared" si="7"/>
        <v>52.777777777777779</v>
      </c>
      <c r="X83" s="24">
        <v>0</v>
      </c>
      <c r="Y83" s="19">
        <f t="shared" si="72"/>
        <v>0</v>
      </c>
      <c r="Z83" s="24">
        <v>19</v>
      </c>
      <c r="AA83" s="19">
        <f t="shared" si="9"/>
        <v>52.777777777777779</v>
      </c>
      <c r="AB83" s="24">
        <v>0</v>
      </c>
      <c r="AC83" s="19">
        <f t="shared" si="73"/>
        <v>0</v>
      </c>
      <c r="AD83" s="24">
        <v>19</v>
      </c>
      <c r="AE83" s="19">
        <f t="shared" si="11"/>
        <v>52.777777777777779</v>
      </c>
      <c r="AF83" s="24">
        <v>0</v>
      </c>
      <c r="AG83" s="19">
        <f t="shared" si="74"/>
        <v>0</v>
      </c>
      <c r="AH83" s="24">
        <v>19</v>
      </c>
      <c r="AI83" s="19">
        <f t="shared" si="13"/>
        <v>52.777777777777779</v>
      </c>
      <c r="AJ83" s="24">
        <v>0</v>
      </c>
      <c r="AK83" s="19">
        <f t="shared" si="75"/>
        <v>0</v>
      </c>
      <c r="AL83" s="24"/>
      <c r="AM83" s="24"/>
      <c r="AN83" s="24">
        <v>2</v>
      </c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>
        <v>3</v>
      </c>
      <c r="AZ83" s="24">
        <v>15</v>
      </c>
      <c r="BA83" s="24">
        <v>3</v>
      </c>
      <c r="BB83" s="28">
        <f t="shared" si="15"/>
        <v>20</v>
      </c>
      <c r="BC83" s="24">
        <v>0</v>
      </c>
      <c r="BD83" s="28">
        <f t="shared" si="16"/>
        <v>0</v>
      </c>
      <c r="BE83" s="22">
        <v>2</v>
      </c>
      <c r="BF83" s="29"/>
      <c r="BG83" s="24">
        <v>4</v>
      </c>
      <c r="BH83" s="29">
        <f t="shared" si="18"/>
        <v>26.666666666666668</v>
      </c>
      <c r="BI83" s="30">
        <f t="shared" si="94"/>
        <v>9</v>
      </c>
      <c r="BJ83" s="29">
        <f t="shared" si="20"/>
        <v>60</v>
      </c>
      <c r="BK83" s="24">
        <v>6</v>
      </c>
      <c r="BL83" s="19">
        <f t="shared" si="21"/>
        <v>40</v>
      </c>
      <c r="BM83" s="24"/>
      <c r="BN83" s="19">
        <f t="shared" si="40"/>
        <v>0</v>
      </c>
      <c r="BO83" s="24"/>
      <c r="BP83" s="19">
        <f t="shared" si="90"/>
        <v>0</v>
      </c>
      <c r="BQ83" s="24"/>
      <c r="BR83" s="19">
        <f t="shared" si="39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36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9">SUM(D81:D83)</f>
        <v>70</v>
      </c>
      <c r="E84" s="36">
        <f t="shared" si="99"/>
        <v>94</v>
      </c>
      <c r="F84" s="36">
        <f t="shared" si="99"/>
        <v>37</v>
      </c>
      <c r="G84" s="19">
        <f t="shared" si="98"/>
        <v>52.857142857142861</v>
      </c>
      <c r="H84" s="36">
        <f>SUM(H81:H83)</f>
        <v>7</v>
      </c>
      <c r="I84" s="21">
        <f t="shared" si="69"/>
        <v>18.918918918918919</v>
      </c>
      <c r="J84" s="36">
        <f>SUM(J81:J83)</f>
        <v>0</v>
      </c>
      <c r="K84" s="23">
        <f t="shared" si="66"/>
        <v>0</v>
      </c>
      <c r="L84" s="36">
        <f t="shared" ref="L84:N84" si="100">SUM(L81:L83)</f>
        <v>4</v>
      </c>
      <c r="M84" s="36">
        <f t="shared" si="100"/>
        <v>0</v>
      </c>
      <c r="N84" s="36">
        <f t="shared" si="100"/>
        <v>37</v>
      </c>
      <c r="O84" s="19">
        <f t="shared" si="3"/>
        <v>52.857142857142861</v>
      </c>
      <c r="P84" s="36">
        <f>SUM(P81:P83)</f>
        <v>5</v>
      </c>
      <c r="Q84" s="19">
        <f t="shared" si="67"/>
        <v>13.513513513513514</v>
      </c>
      <c r="R84" s="36">
        <f>SUM(R81:R83)</f>
        <v>33</v>
      </c>
      <c r="S84" s="19">
        <f t="shared" si="5"/>
        <v>47.142857142857139</v>
      </c>
      <c r="T84" s="36">
        <f>SUM(T81:T83)</f>
        <v>0</v>
      </c>
      <c r="U84" s="19">
        <f t="shared" si="71"/>
        <v>0</v>
      </c>
      <c r="V84" s="36">
        <f>SUM(V81:V83)</f>
        <v>33</v>
      </c>
      <c r="W84" s="19">
        <f t="shared" si="7"/>
        <v>47.142857142857139</v>
      </c>
      <c r="X84" s="36">
        <f>SUM(X81:X83)</f>
        <v>0</v>
      </c>
      <c r="Y84" s="19">
        <f t="shared" si="72"/>
        <v>0</v>
      </c>
      <c r="Z84" s="36">
        <f>SUM(Z81:Z83)</f>
        <v>33</v>
      </c>
      <c r="AA84" s="19">
        <f t="shared" si="9"/>
        <v>47.142857142857139</v>
      </c>
      <c r="AB84" s="36">
        <f>SUM(AB81:AB83)</f>
        <v>0</v>
      </c>
      <c r="AC84" s="19">
        <f t="shared" si="73"/>
        <v>0</v>
      </c>
      <c r="AD84" s="36">
        <f>SUM(AD81:AD83)</f>
        <v>33</v>
      </c>
      <c r="AE84" s="19">
        <f t="shared" si="11"/>
        <v>47.142857142857139</v>
      </c>
      <c r="AF84" s="36">
        <f>SUM(AF81:AF83)</f>
        <v>1</v>
      </c>
      <c r="AG84" s="19">
        <f t="shared" si="74"/>
        <v>3.0303030303030303</v>
      </c>
      <c r="AH84" s="36">
        <f>SUM(AH81:AH83)</f>
        <v>43</v>
      </c>
      <c r="AI84" s="19">
        <f t="shared" si="13"/>
        <v>61.428571428571431</v>
      </c>
      <c r="AJ84" s="36">
        <f>SUM(AJ81:AJ83)</f>
        <v>0</v>
      </c>
      <c r="AK84" s="19">
        <f t="shared" si="75"/>
        <v>0</v>
      </c>
      <c r="AL84" s="36">
        <f t="shared" ref="AL84:BA84" si="101">SUM(AL81:AL83)</f>
        <v>2</v>
      </c>
      <c r="AM84" s="36">
        <f t="shared" si="101"/>
        <v>1</v>
      </c>
      <c r="AN84" s="36">
        <f t="shared" si="101"/>
        <v>2</v>
      </c>
      <c r="AO84" s="36">
        <f t="shared" si="101"/>
        <v>0</v>
      </c>
      <c r="AP84" s="36">
        <f t="shared" si="101"/>
        <v>0</v>
      </c>
      <c r="AQ84" s="36">
        <f t="shared" si="101"/>
        <v>0</v>
      </c>
      <c r="AR84" s="36">
        <f t="shared" si="101"/>
        <v>0</v>
      </c>
      <c r="AS84" s="36">
        <f t="shared" si="101"/>
        <v>0</v>
      </c>
      <c r="AT84" s="36">
        <f t="shared" si="101"/>
        <v>0</v>
      </c>
      <c r="AU84" s="36">
        <f t="shared" si="101"/>
        <v>0</v>
      </c>
      <c r="AV84" s="36">
        <f t="shared" si="101"/>
        <v>0</v>
      </c>
      <c r="AW84" s="36">
        <f t="shared" si="101"/>
        <v>0</v>
      </c>
      <c r="AX84" s="36">
        <f t="shared" si="101"/>
        <v>0</v>
      </c>
      <c r="AY84" s="36">
        <f t="shared" si="101"/>
        <v>4</v>
      </c>
      <c r="AZ84" s="36">
        <f t="shared" si="101"/>
        <v>36</v>
      </c>
      <c r="BA84" s="36">
        <f t="shared" si="101"/>
        <v>9</v>
      </c>
      <c r="BB84" s="28">
        <f t="shared" si="15"/>
        <v>25</v>
      </c>
      <c r="BC84" s="36">
        <f>SUM(BC81:BC83)</f>
        <v>1</v>
      </c>
      <c r="BD84" s="28">
        <f t="shared" si="16"/>
        <v>2.7777777777777777</v>
      </c>
      <c r="BE84" s="36">
        <f>SUM(BE81:BE83)</f>
        <v>2</v>
      </c>
      <c r="BF84" s="29">
        <f t="shared" ref="BF84:BF85" si="102">(BE84/AZ84*100)</f>
        <v>5.5555555555555554</v>
      </c>
      <c r="BG84" s="36">
        <f>SUM(BG81:BG83)</f>
        <v>12</v>
      </c>
      <c r="BH84" s="29">
        <f t="shared" si="18"/>
        <v>33.333333333333329</v>
      </c>
      <c r="BI84" s="30">
        <f t="shared" si="94"/>
        <v>24</v>
      </c>
      <c r="BJ84" s="29">
        <f t="shared" si="20"/>
        <v>66.666666666666657</v>
      </c>
      <c r="BK84" s="36">
        <f>SUM(BK81:BK83)</f>
        <v>12</v>
      </c>
      <c r="BL84" s="19">
        <f t="shared" si="21"/>
        <v>33.333333333333329</v>
      </c>
      <c r="BM84" s="36">
        <f>SUM(BM81:BM83)</f>
        <v>0</v>
      </c>
      <c r="BN84" s="19">
        <f t="shared" si="40"/>
        <v>0</v>
      </c>
      <c r="BO84" s="36">
        <f>SUM(BO81:BO83)</f>
        <v>0</v>
      </c>
      <c r="BP84" s="19">
        <f t="shared" si="90"/>
        <v>0</v>
      </c>
      <c r="BQ84" s="36">
        <f>SUM(BQ81:BQ83)</f>
        <v>0</v>
      </c>
      <c r="BR84" s="19">
        <f t="shared" si="39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00" t="s">
        <v>135</v>
      </c>
      <c r="B85" s="194"/>
      <c r="C85" s="192"/>
      <c r="D85" s="83">
        <f t="shared" ref="D85:F85" si="103">D16+D21+D25+D28+D33+D36+D41+D46+D51+D55+D60+D65+D71+D76+D80+D84</f>
        <v>1210</v>
      </c>
      <c r="E85" s="83">
        <f t="shared" si="103"/>
        <v>1258</v>
      </c>
      <c r="F85" s="83">
        <f t="shared" si="103"/>
        <v>746</v>
      </c>
      <c r="G85" s="84">
        <f t="shared" si="98"/>
        <v>61.652892561983478</v>
      </c>
      <c r="H85" s="83">
        <f>H16+H21+H25+H28+H33+H36+H41+H46+H51+H55+H60+H65+H71+H76+H80+H84</f>
        <v>107</v>
      </c>
      <c r="I85" s="85">
        <f t="shared" si="69"/>
        <v>14.343163538873997</v>
      </c>
      <c r="J85" s="83">
        <f>J16+J21+J25+J28+J33+J36+J41+J46+J51+J55+J60+J65+J71+J76+J80+J84</f>
        <v>0</v>
      </c>
      <c r="K85" s="86">
        <f t="shared" si="66"/>
        <v>0</v>
      </c>
      <c r="L85" s="83">
        <f t="shared" ref="L85:N85" si="104">L16+L21+L25+L28+L33+L36+L41+L46+L51+L55+L60+L65+L71+L76+L80+L84</f>
        <v>53</v>
      </c>
      <c r="M85" s="83">
        <f t="shared" si="104"/>
        <v>0</v>
      </c>
      <c r="N85" s="83">
        <f t="shared" si="104"/>
        <v>1082</v>
      </c>
      <c r="O85" s="84">
        <f t="shared" si="3"/>
        <v>89.421487603305778</v>
      </c>
      <c r="P85" s="83">
        <f>P16+P21+P25+P28+P33+P36+P41+P46+P51+P55+P60+P65+P71+P76+P80+P84</f>
        <v>78</v>
      </c>
      <c r="Q85" s="84">
        <f t="shared" si="67"/>
        <v>7.208872458410351</v>
      </c>
      <c r="R85" s="83">
        <f>R16+R21+R25+R28+R33+R36+R41+R46+R51+R55+R60+R65+R71+R76+R80+R84</f>
        <v>753</v>
      </c>
      <c r="S85" s="84">
        <f t="shared" si="5"/>
        <v>62.231404958677686</v>
      </c>
      <c r="T85" s="83">
        <f>T16+T21+T25+T28+T33+T36+T41+T46+T51+T55+T60+T65+T71+T76+T80+T84</f>
        <v>26</v>
      </c>
      <c r="U85" s="84">
        <f t="shared" si="71"/>
        <v>3.4528552456839305</v>
      </c>
      <c r="V85" s="83">
        <f>V16+V21+V25+V28+V33+V36+V41+V46+V51+V55+V60+V65+V71+V76+V80+V84</f>
        <v>642</v>
      </c>
      <c r="W85" s="84">
        <f t="shared" si="7"/>
        <v>53.057851239669418</v>
      </c>
      <c r="X85" s="83">
        <f>X16+X21+X25+X28+X33+X36+X41+X46+X51+X55+X60+X65+X71+X76+X80+X84</f>
        <v>12</v>
      </c>
      <c r="Y85" s="84">
        <f t="shared" si="72"/>
        <v>1.8691588785046727</v>
      </c>
      <c r="Z85" s="83">
        <f>Z16+Z21+Z25+Z28+Z33+Z36+Z41+Z46+Z51+Z55+Z60+Z65+Z71+Z76+Z80+Z84</f>
        <v>819</v>
      </c>
      <c r="AA85" s="84">
        <f t="shared" si="9"/>
        <v>67.685950413223139</v>
      </c>
      <c r="AB85" s="83">
        <f>AB16+AB21+AB25+AB28+AB33+AB36+AB41+AB46+AB51+AB55+AB60+AB65+AB71+AB76+AB80+AB84</f>
        <v>0</v>
      </c>
      <c r="AC85" s="84">
        <f t="shared" si="73"/>
        <v>0</v>
      </c>
      <c r="AD85" s="83">
        <f>AD16+AD21+AD25+AD28+AD33+AD36+AD41+AD46+AD51+AD55+AD60+AD65+AD71+AD76+AD80+AD84</f>
        <v>819</v>
      </c>
      <c r="AE85" s="84">
        <f t="shared" si="11"/>
        <v>67.685950413223139</v>
      </c>
      <c r="AF85" s="83">
        <f>AF16+AF21+AF25+AF28+AF33+AF36+AF41+AF46+AF51+AF55+AF60+AF65+AF71+AF76+AF80+AF84</f>
        <v>25</v>
      </c>
      <c r="AG85" s="84">
        <f t="shared" si="74"/>
        <v>3.0525030525030523</v>
      </c>
      <c r="AH85" s="83">
        <f>AH16+AH21+AH25+AH28+AH33+AH36+AH41+AH46+AH51+AH55+AH60+AH65+AH71+AH76+AH80+AH84</f>
        <v>834</v>
      </c>
      <c r="AI85" s="84">
        <f t="shared" si="13"/>
        <v>68.925619834710744</v>
      </c>
      <c r="AJ85" s="83">
        <f>AJ16+AJ21+AJ25+AJ28+AJ33+AJ36+AJ41+AJ46+AJ51+AJ55+AJ60+AJ65+AJ71+AJ76+AJ80+AJ84</f>
        <v>0</v>
      </c>
      <c r="AK85" s="84">
        <f t="shared" si="75"/>
        <v>0</v>
      </c>
      <c r="AL85" s="83">
        <f t="shared" ref="AL85:BA85" si="105">AL16+AL21+AL25+AL28+AL33+AL36+AL41+AL46+AL51+AL55+AL60+AL65+AL71+AL76+AL80+AL84</f>
        <v>27</v>
      </c>
      <c r="AM85" s="83">
        <f t="shared" si="105"/>
        <v>8</v>
      </c>
      <c r="AN85" s="83">
        <f t="shared" si="105"/>
        <v>18</v>
      </c>
      <c r="AO85" s="83">
        <f t="shared" si="105"/>
        <v>13</v>
      </c>
      <c r="AP85" s="83">
        <f t="shared" si="105"/>
        <v>4</v>
      </c>
      <c r="AQ85" s="83">
        <f t="shared" si="105"/>
        <v>0</v>
      </c>
      <c r="AR85" s="83">
        <f t="shared" si="105"/>
        <v>63</v>
      </c>
      <c r="AS85" s="83">
        <f t="shared" si="105"/>
        <v>5</v>
      </c>
      <c r="AT85" s="83">
        <f t="shared" si="105"/>
        <v>1</v>
      </c>
      <c r="AU85" s="83">
        <f t="shared" si="105"/>
        <v>0</v>
      </c>
      <c r="AV85" s="83">
        <f t="shared" si="105"/>
        <v>1</v>
      </c>
      <c r="AW85" s="83">
        <f t="shared" si="105"/>
        <v>9</v>
      </c>
      <c r="AX85" s="83">
        <f t="shared" si="105"/>
        <v>3</v>
      </c>
      <c r="AY85" s="83">
        <f t="shared" si="105"/>
        <v>87</v>
      </c>
      <c r="AZ85" s="83">
        <f t="shared" si="105"/>
        <v>1192</v>
      </c>
      <c r="BA85" s="83">
        <f t="shared" si="105"/>
        <v>348</v>
      </c>
      <c r="BB85" s="87">
        <f t="shared" si="15"/>
        <v>29.194630872483224</v>
      </c>
      <c r="BC85" s="83">
        <f>BC16+BC21+BC25+BC28+BC33+BC36+BC41+BC46+BC51+BC55+BC60+BC65+BC71+BC76+BC80+BC84</f>
        <v>1</v>
      </c>
      <c r="BD85" s="87">
        <f t="shared" si="16"/>
        <v>8.3892617449664433E-2</v>
      </c>
      <c r="BE85" s="83">
        <f>BE16+BE21+BE25+BE28+BE33+BE36+BE41+BE46+BE51+BE55+BE60+BE65+BE71+BE76+BE80+BE84</f>
        <v>20</v>
      </c>
      <c r="BF85" s="88">
        <f t="shared" si="102"/>
        <v>1.6778523489932886</v>
      </c>
      <c r="BG85" s="83">
        <f>BG16+BG21+BG25+BG28+BG33+BG36+BG41+BG46+BG51+BG55+BG60+BG65+BG71+BG76+BG80+BG84</f>
        <v>381</v>
      </c>
      <c r="BH85" s="88">
        <f t="shared" si="18"/>
        <v>31.963087248322147</v>
      </c>
      <c r="BI85" s="83">
        <f>BI16+BI21+BI25+BI28+BI33+BI36+BI41+BI46+BI51+BI55+BI60+BI65+BI71+BI76+BI80+BI84</f>
        <v>750</v>
      </c>
      <c r="BJ85" s="88">
        <f t="shared" si="20"/>
        <v>62.919463087248317</v>
      </c>
      <c r="BK85" s="83">
        <f>BK16+BK21+BK25+BK28+BK33+BK36+BK41+BK46+BK51+BK55+BK60+BK65+BK71+BK76+BK80+BK84</f>
        <v>442</v>
      </c>
      <c r="BL85" s="84">
        <f t="shared" si="21"/>
        <v>37.080536912751676</v>
      </c>
      <c r="BM85" s="83">
        <f>BM16+BM21+BM25+BM28+BM33+BM36+BM41+BM46+BM51+BM55+BM60+BM65+BM71+BM76+BM80+BM84</f>
        <v>0</v>
      </c>
      <c r="BN85" s="84">
        <f t="shared" si="40"/>
        <v>0</v>
      </c>
      <c r="BO85" s="83">
        <f>BO16+BO21+BO25+BO28+BO33+BO36+BO41+BO46+BO51+BO55+BO60+BO65+BO71+BO76+BO80+BO84</f>
        <v>0</v>
      </c>
      <c r="BP85" s="84">
        <f t="shared" si="90"/>
        <v>0</v>
      </c>
      <c r="BQ85" s="83">
        <f>BQ16+BQ21+BQ25+BQ28+BQ33+BQ36+BQ41+BQ46+BQ51+BQ55+BQ60+BQ65+BQ71+BQ76+BQ80+BQ84</f>
        <v>0</v>
      </c>
      <c r="BR85" s="84">
        <f t="shared" si="39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264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1192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1192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167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DESEMBER!D16</f>
        <v>96</v>
      </c>
      <c r="D12" s="24">
        <f>DESEMBER!E16</f>
        <v>113</v>
      </c>
      <c r="E12" s="24">
        <f>DESEMBER!F16</f>
        <v>14</v>
      </c>
      <c r="F12" s="24">
        <f>DESEMBER!G16</f>
        <v>14.583333333333334</v>
      </c>
      <c r="G12" s="24">
        <f>DESEMBER!H16</f>
        <v>4</v>
      </c>
      <c r="H12" s="24">
        <f>DESEMBER!I16</f>
        <v>28.571428571428569</v>
      </c>
      <c r="I12" s="24">
        <f>DESEMBER!J16</f>
        <v>0</v>
      </c>
      <c r="J12" s="24">
        <f>DESEMBER!K16</f>
        <v>0</v>
      </c>
      <c r="K12" s="24">
        <f>DESEMBER!L16</f>
        <v>0</v>
      </c>
      <c r="L12" s="24">
        <f>DESEMBER!M16</f>
        <v>0</v>
      </c>
      <c r="M12" s="24">
        <f>DESEMBER!N16</f>
        <v>22</v>
      </c>
      <c r="N12" s="24">
        <f>DESEMBER!O16</f>
        <v>22.916666666666664</v>
      </c>
      <c r="O12" s="24">
        <f>DESEMBER!P16</f>
        <v>2</v>
      </c>
      <c r="P12" s="24">
        <f>DESEMBER!Q16</f>
        <v>9.0909090909090917</v>
      </c>
      <c r="Q12" s="24">
        <f>DESEMBER!R16</f>
        <v>18</v>
      </c>
      <c r="R12" s="24">
        <f>DESEMBER!S16</f>
        <v>18.75</v>
      </c>
      <c r="S12" s="24">
        <f>DESEMBER!T16</f>
        <v>0</v>
      </c>
      <c r="T12" s="24">
        <f>DESEMBER!U16</f>
        <v>0</v>
      </c>
      <c r="U12" s="24">
        <f>DESEMBER!V16</f>
        <v>18</v>
      </c>
      <c r="V12" s="24">
        <f>DESEMBER!W16</f>
        <v>18.75</v>
      </c>
      <c r="W12" s="24">
        <f>DESEMBER!X16</f>
        <v>0</v>
      </c>
      <c r="X12" s="24">
        <f>DESEMBER!Y16</f>
        <v>0</v>
      </c>
      <c r="Y12" s="24">
        <f>DESEMBER!Z16</f>
        <v>18</v>
      </c>
      <c r="Z12" s="24">
        <f>DESEMBER!AA16</f>
        <v>18.75</v>
      </c>
      <c r="AA12" s="24">
        <f>DESEMBER!AB16</f>
        <v>0</v>
      </c>
      <c r="AB12" s="24">
        <f>DESEMBER!AC16</f>
        <v>0</v>
      </c>
      <c r="AC12" s="24">
        <f>DESEMBER!AD16</f>
        <v>18</v>
      </c>
      <c r="AD12" s="24">
        <f>DESEMBER!AE16</f>
        <v>18.75</v>
      </c>
      <c r="AE12" s="24">
        <f>DESEMBER!AF16</f>
        <v>0</v>
      </c>
      <c r="AF12" s="24">
        <f>DESEMBER!AG16</f>
        <v>0</v>
      </c>
      <c r="AG12" s="24">
        <f>DESEMBER!AH16</f>
        <v>18</v>
      </c>
      <c r="AH12" s="24">
        <f>DESEMBER!AI16</f>
        <v>18.75</v>
      </c>
      <c r="AI12" s="24">
        <f>DESEMBER!AJ16</f>
        <v>0</v>
      </c>
      <c r="AJ12" s="24">
        <f>DESEMBER!AK16</f>
        <v>0</v>
      </c>
      <c r="AK12" s="24">
        <f>DESEMBER!AL16</f>
        <v>0</v>
      </c>
      <c r="AL12" s="24">
        <f>DESEMBER!AM16</f>
        <v>2</v>
      </c>
      <c r="AM12" s="24">
        <f>DESEMBER!AN16</f>
        <v>1</v>
      </c>
      <c r="AN12" s="24">
        <f>DESEMBER!AO16</f>
        <v>1</v>
      </c>
      <c r="AO12" s="24">
        <f>DESEMBER!AP16</f>
        <v>0</v>
      </c>
      <c r="AP12" s="24">
        <f>DESEMBER!AQ16</f>
        <v>0</v>
      </c>
      <c r="AQ12" s="24">
        <f>DESEMBER!AR16</f>
        <v>1</v>
      </c>
      <c r="AR12" s="24">
        <f>DESEMBER!AS16</f>
        <v>0</v>
      </c>
      <c r="AS12" s="24">
        <f>DESEMBER!AT16</f>
        <v>0</v>
      </c>
      <c r="AT12" s="24">
        <f>DESEMBER!AU16</f>
        <v>0</v>
      </c>
      <c r="AU12" s="24">
        <f>DESEMBER!AV16</f>
        <v>0</v>
      </c>
      <c r="AV12" s="24">
        <f>DESEMBER!AW16</f>
        <v>0</v>
      </c>
      <c r="AW12" s="24">
        <f>DESEMBER!AX16</f>
        <v>0</v>
      </c>
      <c r="AX12" s="24">
        <f>DESEMBER!AY16</f>
        <v>1</v>
      </c>
      <c r="AY12" s="24">
        <f>DESEMBER!AZ16</f>
        <v>83</v>
      </c>
      <c r="AZ12" s="24">
        <f>DESEMBER!BA16</f>
        <v>30</v>
      </c>
      <c r="BA12" s="24">
        <f>DESEMBER!BB16</f>
        <v>36.144578313253014</v>
      </c>
      <c r="BB12" s="24">
        <f>DESEMBER!BC16</f>
        <v>0</v>
      </c>
      <c r="BC12" s="24">
        <f>DESEMBER!BD16</f>
        <v>0</v>
      </c>
      <c r="BD12" s="24">
        <f>DESEMBER!BE16</f>
        <v>0</v>
      </c>
      <c r="BE12" s="24">
        <f>DESEMBER!BF16</f>
        <v>0</v>
      </c>
      <c r="BF12" s="24">
        <f>DESEMBER!BG16</f>
        <v>1</v>
      </c>
      <c r="BG12" s="24">
        <f>DESEMBER!BH16</f>
        <v>1.2048192771084338</v>
      </c>
      <c r="BH12" s="24">
        <f>DESEMBER!BI16</f>
        <v>31</v>
      </c>
      <c r="BI12" s="24">
        <f>DESEMBER!BJ16</f>
        <v>37.349397590361441</v>
      </c>
      <c r="BJ12" s="24">
        <f>DESEMBER!BK16</f>
        <v>52</v>
      </c>
      <c r="BK12" s="24">
        <f>DESEMBER!BL16</f>
        <v>62.650602409638559</v>
      </c>
      <c r="BL12" s="24">
        <f>DESEMBER!BM16</f>
        <v>0</v>
      </c>
      <c r="BM12" s="24">
        <f>DESEMBER!BN16</f>
        <v>0</v>
      </c>
      <c r="BN12" s="24">
        <f>DESEMBER!BO16</f>
        <v>0</v>
      </c>
      <c r="BO12" s="24">
        <f>DESEMBER!BP16</f>
        <v>0</v>
      </c>
      <c r="BP12" s="24">
        <f>DESEMBER!BQ16</f>
        <v>0</v>
      </c>
      <c r="BQ12" s="24">
        <f>DESEMBER!BR16</f>
        <v>0</v>
      </c>
      <c r="BR12" s="24">
        <f>DESEMBER!BS16</f>
        <v>0</v>
      </c>
      <c r="BS12" s="24">
        <f>DESEMBER!BT16</f>
        <v>0</v>
      </c>
      <c r="BT12" s="24">
        <f>DESEMBER!BU16</f>
        <v>0</v>
      </c>
      <c r="BU12" s="24">
        <f>DESEMBER!BV16</f>
        <v>0</v>
      </c>
    </row>
    <row r="13" spans="1:73" ht="14.25" customHeight="1">
      <c r="A13" s="100">
        <v>2</v>
      </c>
      <c r="B13" s="102" t="s">
        <v>68</v>
      </c>
      <c r="C13" s="24">
        <f>DESEMBER!D21</f>
        <v>40</v>
      </c>
      <c r="D13" s="24">
        <f>DESEMBER!E21</f>
        <v>25</v>
      </c>
      <c r="E13" s="24">
        <f>DESEMBER!F21</f>
        <v>30</v>
      </c>
      <c r="F13" s="24">
        <f>DESEMBER!G21</f>
        <v>75</v>
      </c>
      <c r="G13" s="24">
        <f>DESEMBER!H21</f>
        <v>2</v>
      </c>
      <c r="H13" s="24">
        <f>DESEMBER!I21</f>
        <v>6.666666666666667</v>
      </c>
      <c r="I13" s="24">
        <f>DESEMBER!J21</f>
        <v>0</v>
      </c>
      <c r="J13" s="24">
        <f>DESEMBER!K21</f>
        <v>0</v>
      </c>
      <c r="K13" s="24">
        <f>DESEMBER!L21</f>
        <v>0</v>
      </c>
      <c r="L13" s="24">
        <f>DESEMBER!M21</f>
        <v>0</v>
      </c>
      <c r="M13" s="24">
        <f>DESEMBER!N21</f>
        <v>40</v>
      </c>
      <c r="N13" s="24">
        <f>DESEMBER!O21</f>
        <v>100</v>
      </c>
      <c r="O13" s="24">
        <f>DESEMBER!P21</f>
        <v>1</v>
      </c>
      <c r="P13" s="24">
        <f>DESEMBER!Q21</f>
        <v>2.5</v>
      </c>
      <c r="Q13" s="24">
        <f>DESEMBER!R21</f>
        <v>30</v>
      </c>
      <c r="R13" s="24">
        <f>DESEMBER!S21</f>
        <v>75</v>
      </c>
      <c r="S13" s="24">
        <f>DESEMBER!T21</f>
        <v>0</v>
      </c>
      <c r="T13" s="24">
        <f>DESEMBER!U21</f>
        <v>0</v>
      </c>
      <c r="U13" s="24">
        <f>DESEMBER!V21</f>
        <v>0</v>
      </c>
      <c r="V13" s="24">
        <f>DESEMBER!W21</f>
        <v>0</v>
      </c>
      <c r="W13" s="24">
        <f>DESEMBER!X21</f>
        <v>0</v>
      </c>
      <c r="X13" s="24" t="e">
        <f>DESEMBER!Y21</f>
        <v>#DIV/0!</v>
      </c>
      <c r="Y13" s="24">
        <f>DESEMBER!Z21</f>
        <v>30</v>
      </c>
      <c r="Z13" s="24">
        <f>DESEMBER!AA21</f>
        <v>75</v>
      </c>
      <c r="AA13" s="24">
        <f>DESEMBER!AB21</f>
        <v>0</v>
      </c>
      <c r="AB13" s="24">
        <f>DESEMBER!AC21</f>
        <v>0</v>
      </c>
      <c r="AC13" s="24">
        <f>DESEMBER!AD21</f>
        <v>30</v>
      </c>
      <c r="AD13" s="24">
        <f>DESEMBER!AE21</f>
        <v>75</v>
      </c>
      <c r="AE13" s="24">
        <f>DESEMBER!AF21</f>
        <v>0</v>
      </c>
      <c r="AF13" s="24">
        <f>DESEMBER!AG21</f>
        <v>0</v>
      </c>
      <c r="AG13" s="24">
        <f>DESEMBER!AH21</f>
        <v>30</v>
      </c>
      <c r="AH13" s="24">
        <f>DESEMBER!AI21</f>
        <v>75</v>
      </c>
      <c r="AI13" s="24">
        <f>DESEMBER!AJ21</f>
        <v>0</v>
      </c>
      <c r="AJ13" s="24">
        <f>DESEMBER!AK21</f>
        <v>0</v>
      </c>
      <c r="AK13" s="24">
        <f>DESEMBER!AL21</f>
        <v>1</v>
      </c>
      <c r="AL13" s="24">
        <f>DESEMBER!AM21</f>
        <v>0</v>
      </c>
      <c r="AM13" s="24">
        <f>DESEMBER!AN21</f>
        <v>1</v>
      </c>
      <c r="AN13" s="24">
        <f>DESEMBER!AO21</f>
        <v>0</v>
      </c>
      <c r="AO13" s="24">
        <f>DESEMBER!AP21</f>
        <v>0</v>
      </c>
      <c r="AP13" s="24">
        <f>DESEMBER!AQ21</f>
        <v>0</v>
      </c>
      <c r="AQ13" s="24">
        <f>DESEMBER!AR21</f>
        <v>2</v>
      </c>
      <c r="AR13" s="24">
        <f>DESEMBER!AS21</f>
        <v>0</v>
      </c>
      <c r="AS13" s="24">
        <f>DESEMBER!AT21</f>
        <v>0</v>
      </c>
      <c r="AT13" s="24">
        <f>DESEMBER!AU21</f>
        <v>0</v>
      </c>
      <c r="AU13" s="24">
        <f>DESEMBER!AV21</f>
        <v>0</v>
      </c>
      <c r="AV13" s="24">
        <f>DESEMBER!AW21</f>
        <v>0</v>
      </c>
      <c r="AW13" s="24">
        <f>DESEMBER!AX21</f>
        <v>0</v>
      </c>
      <c r="AX13" s="24">
        <f>DESEMBER!AY21</f>
        <v>6</v>
      </c>
      <c r="AY13" s="24">
        <f>DESEMBER!AZ21</f>
        <v>31</v>
      </c>
      <c r="AZ13" s="24">
        <f>DESEMBER!BA21</f>
        <v>8</v>
      </c>
      <c r="BA13" s="24">
        <f>DESEMBER!BB21</f>
        <v>25.806451612903224</v>
      </c>
      <c r="BB13" s="24">
        <f>DESEMBER!BC21</f>
        <v>0</v>
      </c>
      <c r="BC13" s="24">
        <f>DESEMBER!BD21</f>
        <v>0</v>
      </c>
      <c r="BD13" s="24">
        <f>DESEMBER!BE21</f>
        <v>0</v>
      </c>
      <c r="BE13" s="24">
        <f>DESEMBER!BF21</f>
        <v>0</v>
      </c>
      <c r="BF13" s="24">
        <f>DESEMBER!BG21</f>
        <v>2</v>
      </c>
      <c r="BG13" s="24">
        <f>DESEMBER!BH21</f>
        <v>6.4516129032258061</v>
      </c>
      <c r="BH13" s="24">
        <f>DESEMBER!BI21</f>
        <v>10</v>
      </c>
      <c r="BI13" s="24">
        <f>DESEMBER!BJ21</f>
        <v>32.258064516129032</v>
      </c>
      <c r="BJ13" s="24">
        <f>DESEMBER!BK21</f>
        <v>21</v>
      </c>
      <c r="BK13" s="24">
        <f>DESEMBER!BL21</f>
        <v>67.741935483870961</v>
      </c>
      <c r="BL13" s="24">
        <f>DESEMBER!BM21</f>
        <v>0</v>
      </c>
      <c r="BM13" s="24">
        <f>DESEMBER!BN21</f>
        <v>0</v>
      </c>
      <c r="BN13" s="24">
        <f>DESEMBER!BO21</f>
        <v>0</v>
      </c>
      <c r="BO13" s="24">
        <f>DESEMBER!BP21</f>
        <v>0</v>
      </c>
      <c r="BP13" s="24">
        <f>DESEMBER!BQ21</f>
        <v>0</v>
      </c>
      <c r="BQ13" s="24">
        <f>DESEMBER!BR21</f>
        <v>0</v>
      </c>
      <c r="BR13" s="24">
        <f>DESEMBER!BS21</f>
        <v>0</v>
      </c>
      <c r="BS13" s="24">
        <f>DESEMBER!BT21</f>
        <v>0</v>
      </c>
      <c r="BT13" s="24">
        <f>DESEMBER!BU21</f>
        <v>0</v>
      </c>
      <c r="BU13" s="24">
        <f>DESEMBER!BV21</f>
        <v>0</v>
      </c>
    </row>
    <row r="14" spans="1:73" ht="14.25" customHeight="1">
      <c r="A14" s="100">
        <v>3</v>
      </c>
      <c r="B14" s="102" t="s">
        <v>74</v>
      </c>
      <c r="C14" s="24">
        <f>DESEMBER!D25</f>
        <v>42</v>
      </c>
      <c r="D14" s="24">
        <f>DESEMBER!E25</f>
        <v>37</v>
      </c>
      <c r="E14" s="24">
        <f>DESEMBER!F25</f>
        <v>25</v>
      </c>
      <c r="F14" s="24">
        <f>DESEMBER!G25</f>
        <v>59.523809523809526</v>
      </c>
      <c r="G14" s="24">
        <f>DESEMBER!H25</f>
        <v>2</v>
      </c>
      <c r="H14" s="24">
        <f>DESEMBER!I25</f>
        <v>8</v>
      </c>
      <c r="I14" s="24">
        <f>DESEMBER!J25</f>
        <v>0</v>
      </c>
      <c r="J14" s="24">
        <f>DESEMBER!K25</f>
        <v>0</v>
      </c>
      <c r="K14" s="24">
        <f>DESEMBER!L25</f>
        <v>2</v>
      </c>
      <c r="L14" s="24">
        <f>DESEMBER!M25</f>
        <v>0</v>
      </c>
      <c r="M14" s="24">
        <f>DESEMBER!N25</f>
        <v>42</v>
      </c>
      <c r="N14" s="24">
        <f>DESEMBER!O25</f>
        <v>100</v>
      </c>
      <c r="O14" s="24">
        <f>DESEMBER!P25</f>
        <v>4</v>
      </c>
      <c r="P14" s="24">
        <f>DESEMBER!Q25</f>
        <v>9.5238095238095237</v>
      </c>
      <c r="Q14" s="24">
        <f>DESEMBER!R25</f>
        <v>26</v>
      </c>
      <c r="R14" s="24">
        <f>DESEMBER!S25</f>
        <v>61.904761904761905</v>
      </c>
      <c r="S14" s="24">
        <f>DESEMBER!T25</f>
        <v>1</v>
      </c>
      <c r="T14" s="24">
        <f>DESEMBER!U25</f>
        <v>3.8461538461538463</v>
      </c>
      <c r="U14" s="24">
        <f>DESEMBER!V25</f>
        <v>25</v>
      </c>
      <c r="V14" s="24">
        <f>DESEMBER!W25</f>
        <v>59.523809523809526</v>
      </c>
      <c r="W14" s="24">
        <f>DESEMBER!X25</f>
        <v>0</v>
      </c>
      <c r="X14" s="24">
        <f>DESEMBER!Y25</f>
        <v>0</v>
      </c>
      <c r="Y14" s="24">
        <f>DESEMBER!Z25</f>
        <v>25</v>
      </c>
      <c r="Z14" s="24">
        <f>DESEMBER!AA25</f>
        <v>59.523809523809526</v>
      </c>
      <c r="AA14" s="24">
        <f>DESEMBER!AB25</f>
        <v>0</v>
      </c>
      <c r="AB14" s="24">
        <f>DESEMBER!AC25</f>
        <v>0</v>
      </c>
      <c r="AC14" s="24">
        <f>DESEMBER!AD25</f>
        <v>25</v>
      </c>
      <c r="AD14" s="24">
        <f>DESEMBER!AE25</f>
        <v>59.523809523809526</v>
      </c>
      <c r="AE14" s="24">
        <f>DESEMBER!AF25</f>
        <v>3</v>
      </c>
      <c r="AF14" s="24">
        <f>DESEMBER!AG25</f>
        <v>12</v>
      </c>
      <c r="AG14" s="24">
        <f>DESEMBER!AH25</f>
        <v>25</v>
      </c>
      <c r="AH14" s="24">
        <f>DESEMBER!AI25</f>
        <v>59.523809523809526</v>
      </c>
      <c r="AI14" s="24">
        <f>DESEMBER!AJ25</f>
        <v>0</v>
      </c>
      <c r="AJ14" s="24">
        <f>DESEMBER!AK25</f>
        <v>0</v>
      </c>
      <c r="AK14" s="24">
        <f>DESEMBER!AL25</f>
        <v>0</v>
      </c>
      <c r="AL14" s="24">
        <f>DESEMBER!AM25</f>
        <v>0</v>
      </c>
      <c r="AM14" s="24">
        <f>DESEMBER!AN25</f>
        <v>1</v>
      </c>
      <c r="AN14" s="24">
        <f>DESEMBER!AO25</f>
        <v>0</v>
      </c>
      <c r="AO14" s="24">
        <f>DESEMBER!AP25</f>
        <v>0</v>
      </c>
      <c r="AP14" s="24">
        <f>DESEMBER!AQ25</f>
        <v>0</v>
      </c>
      <c r="AQ14" s="24">
        <f>DESEMBER!AR25</f>
        <v>0</v>
      </c>
      <c r="AR14" s="24">
        <f>DESEMBER!AS25</f>
        <v>0</v>
      </c>
      <c r="AS14" s="24">
        <f>DESEMBER!AT25</f>
        <v>0</v>
      </c>
      <c r="AT14" s="24">
        <f>DESEMBER!AU25</f>
        <v>0</v>
      </c>
      <c r="AU14" s="24">
        <f>DESEMBER!AV25</f>
        <v>0</v>
      </c>
      <c r="AV14" s="24">
        <f>DESEMBER!AW25</f>
        <v>0</v>
      </c>
      <c r="AW14" s="24">
        <f>DESEMBER!AX25</f>
        <v>2</v>
      </c>
      <c r="AX14" s="24">
        <f>DESEMBER!AY25</f>
        <v>2</v>
      </c>
      <c r="AY14" s="24">
        <f>DESEMBER!AZ25</f>
        <v>36</v>
      </c>
      <c r="AZ14" s="24">
        <f>DESEMBER!BA25</f>
        <v>23</v>
      </c>
      <c r="BA14" s="24">
        <f>DESEMBER!BB25</f>
        <v>63.888888888888886</v>
      </c>
      <c r="BB14" s="24">
        <f>DESEMBER!BC25</f>
        <v>0</v>
      </c>
      <c r="BC14" s="24">
        <f>DESEMBER!BD25</f>
        <v>0</v>
      </c>
      <c r="BD14" s="24">
        <f>DESEMBER!BE25</f>
        <v>0</v>
      </c>
      <c r="BE14" s="24">
        <f>DESEMBER!BF25</f>
        <v>0</v>
      </c>
      <c r="BF14" s="24">
        <f>DESEMBER!BG25</f>
        <v>2</v>
      </c>
      <c r="BG14" s="24">
        <f>DESEMBER!BH25</f>
        <v>5.5555555555555554</v>
      </c>
      <c r="BH14" s="24">
        <f>DESEMBER!BI25</f>
        <v>25</v>
      </c>
      <c r="BI14" s="24">
        <f>DESEMBER!BJ25</f>
        <v>69.444444444444443</v>
      </c>
      <c r="BJ14" s="24">
        <f>DESEMBER!BK25</f>
        <v>11</v>
      </c>
      <c r="BK14" s="24">
        <f>DESEMBER!BL25</f>
        <v>30.555555555555557</v>
      </c>
      <c r="BL14" s="24">
        <f>DESEMBER!BM25</f>
        <v>0</v>
      </c>
      <c r="BM14" s="24">
        <f>DESEMBER!BN25</f>
        <v>0</v>
      </c>
      <c r="BN14" s="24">
        <f>DESEMBER!BO25</f>
        <v>0</v>
      </c>
      <c r="BO14" s="24">
        <f>DESEMBER!BP25</f>
        <v>0</v>
      </c>
      <c r="BP14" s="24">
        <f>DESEMBER!BQ25</f>
        <v>0</v>
      </c>
      <c r="BQ14" s="24">
        <f>DESEMBER!BR25</f>
        <v>0</v>
      </c>
      <c r="BR14" s="24">
        <f>DESEMBER!BS25</f>
        <v>0</v>
      </c>
      <c r="BS14" s="24">
        <f>DESEMBER!BT25</f>
        <v>0</v>
      </c>
      <c r="BT14" s="24">
        <f>DESEMBER!BU25</f>
        <v>0</v>
      </c>
      <c r="BU14" s="24">
        <f>DESEMBER!BV25</f>
        <v>0</v>
      </c>
    </row>
    <row r="15" spans="1:73" ht="14.25" customHeight="1">
      <c r="A15" s="100">
        <v>4</v>
      </c>
      <c r="B15" s="102" t="s">
        <v>141</v>
      </c>
      <c r="C15" s="24">
        <f>DESEMBER!D28</f>
        <v>37</v>
      </c>
      <c r="D15" s="24">
        <f>DESEMBER!E28</f>
        <v>39</v>
      </c>
      <c r="E15" s="24">
        <f>DESEMBER!F28</f>
        <v>36</v>
      </c>
      <c r="F15" s="24">
        <f>DESEMBER!G28</f>
        <v>97.297297297297305</v>
      </c>
      <c r="G15" s="24">
        <f>DESEMBER!H28</f>
        <v>6</v>
      </c>
      <c r="H15" s="24">
        <f>DESEMBER!I28</f>
        <v>16.666666666666664</v>
      </c>
      <c r="I15" s="24">
        <f>DESEMBER!J28</f>
        <v>0</v>
      </c>
      <c r="J15" s="24">
        <f>DESEMBER!K28</f>
        <v>0</v>
      </c>
      <c r="K15" s="24">
        <f>DESEMBER!L28</f>
        <v>3</v>
      </c>
      <c r="L15" s="24">
        <f>DESEMBER!M28</f>
        <v>0</v>
      </c>
      <c r="M15" s="24">
        <f>DESEMBER!N28</f>
        <v>37</v>
      </c>
      <c r="N15" s="24">
        <f>DESEMBER!O28</f>
        <v>100</v>
      </c>
      <c r="O15" s="24">
        <f>DESEMBER!P28</f>
        <v>3</v>
      </c>
      <c r="P15" s="24">
        <f>DESEMBER!Q28</f>
        <v>8.1081081081081088</v>
      </c>
      <c r="Q15" s="24">
        <f>DESEMBER!R28</f>
        <v>36</v>
      </c>
      <c r="R15" s="24">
        <f>DESEMBER!S28</f>
        <v>97.297297297297305</v>
      </c>
      <c r="S15" s="24">
        <f>DESEMBER!T28</f>
        <v>0</v>
      </c>
      <c r="T15" s="24">
        <f>DESEMBER!U28</f>
        <v>0</v>
      </c>
      <c r="U15" s="24">
        <f>DESEMBER!V28</f>
        <v>0</v>
      </c>
      <c r="V15" s="24">
        <f>DESEMBER!W28</f>
        <v>0</v>
      </c>
      <c r="W15" s="24">
        <f>DESEMBER!X28</f>
        <v>0</v>
      </c>
      <c r="X15" s="24" t="e">
        <f>DESEMBER!Y28</f>
        <v>#DIV/0!</v>
      </c>
      <c r="Y15" s="24">
        <f>DESEMBER!Z28</f>
        <v>19</v>
      </c>
      <c r="Z15" s="24">
        <f>DESEMBER!AA28</f>
        <v>51.351351351351347</v>
      </c>
      <c r="AA15" s="24">
        <f>DESEMBER!AB28</f>
        <v>0</v>
      </c>
      <c r="AB15" s="24">
        <f>DESEMBER!AC28</f>
        <v>0</v>
      </c>
      <c r="AC15" s="24">
        <f>DESEMBER!AD28</f>
        <v>19</v>
      </c>
      <c r="AD15" s="24">
        <f>DESEMBER!AE28</f>
        <v>51.351351351351347</v>
      </c>
      <c r="AE15" s="24">
        <f>DESEMBER!AF28</f>
        <v>0</v>
      </c>
      <c r="AF15" s="24">
        <f>DESEMBER!AG28</f>
        <v>0</v>
      </c>
      <c r="AG15" s="24">
        <f>DESEMBER!AH28</f>
        <v>19</v>
      </c>
      <c r="AH15" s="24">
        <f>DESEMBER!AI28</f>
        <v>51.351351351351347</v>
      </c>
      <c r="AI15" s="24">
        <f>DESEMBER!AJ28</f>
        <v>0</v>
      </c>
      <c r="AJ15" s="24">
        <f>DESEMBER!AK28</f>
        <v>0</v>
      </c>
      <c r="AK15" s="24">
        <f>DESEMBER!AL28</f>
        <v>4</v>
      </c>
      <c r="AL15" s="24">
        <f>DESEMBER!AM28</f>
        <v>1</v>
      </c>
      <c r="AM15" s="24">
        <f>DESEMBER!AN28</f>
        <v>1</v>
      </c>
      <c r="AN15" s="24">
        <f>DESEMBER!AO28</f>
        <v>1</v>
      </c>
      <c r="AO15" s="24">
        <f>DESEMBER!AP28</f>
        <v>1</v>
      </c>
      <c r="AP15" s="24">
        <f>DESEMBER!AQ28</f>
        <v>0</v>
      </c>
      <c r="AQ15" s="24">
        <f>DESEMBER!AR28</f>
        <v>1</v>
      </c>
      <c r="AR15" s="24">
        <f>DESEMBER!AS28</f>
        <v>0</v>
      </c>
      <c r="AS15" s="24">
        <f>DESEMBER!AT28</f>
        <v>0</v>
      </c>
      <c r="AT15" s="24">
        <f>DESEMBER!AU28</f>
        <v>0</v>
      </c>
      <c r="AU15" s="24">
        <f>DESEMBER!AV28</f>
        <v>0</v>
      </c>
      <c r="AV15" s="24">
        <f>DESEMBER!AW28</f>
        <v>0</v>
      </c>
      <c r="AW15" s="24">
        <f>DESEMBER!AX28</f>
        <v>0</v>
      </c>
      <c r="AX15" s="24">
        <f>DESEMBER!AY28</f>
        <v>0</v>
      </c>
      <c r="AY15" s="24">
        <f>DESEMBER!AZ28</f>
        <v>42</v>
      </c>
      <c r="AZ15" s="24">
        <f>DESEMBER!BA28</f>
        <v>0</v>
      </c>
      <c r="BA15" s="24">
        <f>DESEMBER!BB28</f>
        <v>0</v>
      </c>
      <c r="BB15" s="24">
        <f>DESEMBER!BC28</f>
        <v>0</v>
      </c>
      <c r="BC15" s="24">
        <f>DESEMBER!BD28</f>
        <v>0</v>
      </c>
      <c r="BD15" s="24">
        <f>DESEMBER!BE28</f>
        <v>14</v>
      </c>
      <c r="BE15" s="24">
        <f>DESEMBER!BF28</f>
        <v>33.333333333333329</v>
      </c>
      <c r="BF15" s="24">
        <f>DESEMBER!BG28</f>
        <v>14</v>
      </c>
      <c r="BG15" s="24">
        <f>DESEMBER!BH28</f>
        <v>33.333333333333329</v>
      </c>
      <c r="BH15" s="24">
        <f>DESEMBER!BI28</f>
        <v>28</v>
      </c>
      <c r="BI15" s="24">
        <f>DESEMBER!BJ28</f>
        <v>66.666666666666657</v>
      </c>
      <c r="BJ15" s="24">
        <f>DESEMBER!BK28</f>
        <v>14</v>
      </c>
      <c r="BK15" s="24">
        <f>DESEMBER!BL28</f>
        <v>33.333333333333329</v>
      </c>
      <c r="BL15" s="24">
        <f>DESEMBER!BM28</f>
        <v>0</v>
      </c>
      <c r="BM15" s="24">
        <f>DESEMBER!BN28</f>
        <v>0</v>
      </c>
      <c r="BN15" s="24">
        <f>DESEMBER!BO28</f>
        <v>0</v>
      </c>
      <c r="BO15" s="24">
        <f>DESEMBER!BP28</f>
        <v>0</v>
      </c>
      <c r="BP15" s="24">
        <f>DESEMBER!BQ28</f>
        <v>0</v>
      </c>
      <c r="BQ15" s="24">
        <f>DESEMBER!BR28</f>
        <v>0</v>
      </c>
      <c r="BR15" s="24">
        <f>DESEMBER!BS28</f>
        <v>0</v>
      </c>
      <c r="BS15" s="24">
        <f>DESEMBER!BT28</f>
        <v>0</v>
      </c>
      <c r="BT15" s="24">
        <f>DESEMBER!BU28</f>
        <v>0</v>
      </c>
      <c r="BU15" s="24">
        <f>DESEMBER!BV28</f>
        <v>0</v>
      </c>
    </row>
    <row r="16" spans="1:73" ht="14.25" customHeight="1">
      <c r="A16" s="100">
        <v>5</v>
      </c>
      <c r="B16" s="102" t="s">
        <v>142</v>
      </c>
      <c r="C16" s="24">
        <f>DESEMBER!D33</f>
        <v>71</v>
      </c>
      <c r="D16" s="24">
        <f>DESEMBER!E33</f>
        <v>87</v>
      </c>
      <c r="E16" s="24">
        <f>DESEMBER!F33</f>
        <v>28</v>
      </c>
      <c r="F16" s="24">
        <f>DESEMBER!G33</f>
        <v>39.436619718309856</v>
      </c>
      <c r="G16" s="24">
        <f>DESEMBER!H33</f>
        <v>8</v>
      </c>
      <c r="H16" s="24">
        <f>DESEMBER!I33</f>
        <v>28.571428571428569</v>
      </c>
      <c r="I16" s="24">
        <f>DESEMBER!J33</f>
        <v>0</v>
      </c>
      <c r="J16" s="24">
        <f>DESEMBER!K33</f>
        <v>0</v>
      </c>
      <c r="K16" s="24">
        <f>DESEMBER!L33</f>
        <v>9</v>
      </c>
      <c r="L16" s="24">
        <f>DESEMBER!M33</f>
        <v>0</v>
      </c>
      <c r="M16" s="24">
        <f>DESEMBER!N33</f>
        <v>71</v>
      </c>
      <c r="N16" s="24">
        <f>DESEMBER!O33</f>
        <v>100</v>
      </c>
      <c r="O16" s="24">
        <f>DESEMBER!P33</f>
        <v>7</v>
      </c>
      <c r="P16" s="24">
        <f>DESEMBER!Q33</f>
        <v>9.8591549295774641</v>
      </c>
      <c r="Q16" s="24">
        <f>DESEMBER!R33</f>
        <v>37</v>
      </c>
      <c r="R16" s="24">
        <f>DESEMBER!S33</f>
        <v>52.112676056338024</v>
      </c>
      <c r="S16" s="24">
        <f>DESEMBER!T33</f>
        <v>4</v>
      </c>
      <c r="T16" s="24">
        <f>DESEMBER!U33</f>
        <v>10.810810810810811</v>
      </c>
      <c r="U16" s="24">
        <f>DESEMBER!V33</f>
        <v>37</v>
      </c>
      <c r="V16" s="24">
        <f>DESEMBER!W33</f>
        <v>52.112676056338024</v>
      </c>
      <c r="W16" s="24">
        <f>DESEMBER!X33</f>
        <v>1</v>
      </c>
      <c r="X16" s="24">
        <f>DESEMBER!Y33</f>
        <v>2.7027027027027026</v>
      </c>
      <c r="Y16" s="24">
        <f>DESEMBER!Z33</f>
        <v>37</v>
      </c>
      <c r="Z16" s="24">
        <f>DESEMBER!AA33</f>
        <v>52.112676056338024</v>
      </c>
      <c r="AA16" s="24">
        <f>DESEMBER!AB33</f>
        <v>0</v>
      </c>
      <c r="AB16" s="24">
        <f>DESEMBER!AC33</f>
        <v>0</v>
      </c>
      <c r="AC16" s="24">
        <f>DESEMBER!AD33</f>
        <v>37</v>
      </c>
      <c r="AD16" s="24">
        <f>DESEMBER!AE33</f>
        <v>52.112676056338024</v>
      </c>
      <c r="AE16" s="24">
        <f>DESEMBER!AF33</f>
        <v>0</v>
      </c>
      <c r="AF16" s="24">
        <f>DESEMBER!AG33</f>
        <v>0</v>
      </c>
      <c r="AG16" s="24">
        <f>DESEMBER!AH33</f>
        <v>40</v>
      </c>
      <c r="AH16" s="24">
        <f>DESEMBER!AI33</f>
        <v>56.338028169014088</v>
      </c>
      <c r="AI16" s="24">
        <f>DESEMBER!AJ33</f>
        <v>0</v>
      </c>
      <c r="AJ16" s="24">
        <f>DESEMBER!AK33</f>
        <v>0</v>
      </c>
      <c r="AK16" s="24">
        <f>DESEMBER!AL33</f>
        <v>4</v>
      </c>
      <c r="AL16" s="24">
        <f>DESEMBER!AM33</f>
        <v>1</v>
      </c>
      <c r="AM16" s="24">
        <f>DESEMBER!AN33</f>
        <v>1</v>
      </c>
      <c r="AN16" s="24">
        <f>DESEMBER!AO33</f>
        <v>2</v>
      </c>
      <c r="AO16" s="24">
        <f>DESEMBER!AP33</f>
        <v>0</v>
      </c>
      <c r="AP16" s="24">
        <f>DESEMBER!AQ33</f>
        <v>0</v>
      </c>
      <c r="AQ16" s="24">
        <f>DESEMBER!AR33</f>
        <v>2</v>
      </c>
      <c r="AR16" s="24">
        <f>DESEMBER!AS33</f>
        <v>0</v>
      </c>
      <c r="AS16" s="24">
        <f>DESEMBER!AT33</f>
        <v>0</v>
      </c>
      <c r="AT16" s="24">
        <f>DESEMBER!AU33</f>
        <v>0</v>
      </c>
      <c r="AU16" s="24">
        <f>DESEMBER!AV33</f>
        <v>0</v>
      </c>
      <c r="AV16" s="24">
        <f>DESEMBER!AW33</f>
        <v>3</v>
      </c>
      <c r="AW16" s="24">
        <f>DESEMBER!AX33</f>
        <v>0</v>
      </c>
      <c r="AX16" s="24">
        <f>DESEMBER!AY33</f>
        <v>5</v>
      </c>
      <c r="AY16" s="24">
        <f>DESEMBER!AZ33</f>
        <v>95</v>
      </c>
      <c r="AZ16" s="24">
        <f>DESEMBER!BA33</f>
        <v>21</v>
      </c>
      <c r="BA16" s="24">
        <f>DESEMBER!BB33</f>
        <v>22.105263157894736</v>
      </c>
      <c r="BB16" s="24">
        <f>DESEMBER!BC33</f>
        <v>0</v>
      </c>
      <c r="BC16" s="24">
        <f>DESEMBER!BD33</f>
        <v>0</v>
      </c>
      <c r="BD16" s="24">
        <f>DESEMBER!BE33</f>
        <v>0</v>
      </c>
      <c r="BE16" s="24">
        <f>DESEMBER!BF33</f>
        <v>0</v>
      </c>
      <c r="BF16" s="24">
        <f>DESEMBER!BG33</f>
        <v>48</v>
      </c>
      <c r="BG16" s="24">
        <f>DESEMBER!BH33</f>
        <v>50.526315789473685</v>
      </c>
      <c r="BH16" s="24">
        <f>DESEMBER!BI33</f>
        <v>69</v>
      </c>
      <c r="BI16" s="24">
        <f>DESEMBER!BJ33</f>
        <v>72.631578947368425</v>
      </c>
      <c r="BJ16" s="24">
        <f>DESEMBER!BK33</f>
        <v>26</v>
      </c>
      <c r="BK16" s="24">
        <f>DESEMBER!BL33</f>
        <v>27.368421052631582</v>
      </c>
      <c r="BL16" s="24">
        <f>DESEMBER!BM33</f>
        <v>0</v>
      </c>
      <c r="BM16" s="24">
        <f>DESEMBER!BN33</f>
        <v>0</v>
      </c>
      <c r="BN16" s="24">
        <f>DESEMBER!BO33</f>
        <v>0</v>
      </c>
      <c r="BO16" s="24">
        <f>DESEMBER!BP33</f>
        <v>0</v>
      </c>
      <c r="BP16" s="24">
        <f>DESEMBER!BQ33</f>
        <v>0</v>
      </c>
      <c r="BQ16" s="24">
        <f>DESEMBER!BR33</f>
        <v>0</v>
      </c>
      <c r="BR16" s="24">
        <f>DESEMBER!BS33</f>
        <v>0</v>
      </c>
      <c r="BS16" s="24">
        <f>DESEMBER!BT33</f>
        <v>0</v>
      </c>
      <c r="BT16" s="24">
        <f>DESEMBER!BU33</f>
        <v>0</v>
      </c>
      <c r="BU16" s="24">
        <f>DESEMBER!BV33</f>
        <v>0</v>
      </c>
    </row>
    <row r="17" spans="1:73" ht="14.25" customHeight="1">
      <c r="A17" s="100">
        <v>6</v>
      </c>
      <c r="B17" s="102" t="s">
        <v>143</v>
      </c>
      <c r="C17" s="24">
        <f>DESEMBER!D36</f>
        <v>52</v>
      </c>
      <c r="D17" s="24">
        <f>DESEMBER!E36</f>
        <v>75</v>
      </c>
      <c r="E17" s="24">
        <f>DESEMBER!F36</f>
        <v>27</v>
      </c>
      <c r="F17" s="24">
        <f>DESEMBER!G36</f>
        <v>51.923076923076927</v>
      </c>
      <c r="G17" s="24">
        <f>DESEMBER!H36</f>
        <v>5</v>
      </c>
      <c r="H17" s="24">
        <f>DESEMBER!I36</f>
        <v>18.518518518518519</v>
      </c>
      <c r="I17" s="24">
        <f>DESEMBER!J36</f>
        <v>0</v>
      </c>
      <c r="J17" s="24">
        <f>DESEMBER!K36</f>
        <v>0</v>
      </c>
      <c r="K17" s="24">
        <f>DESEMBER!L36</f>
        <v>3</v>
      </c>
      <c r="L17" s="24">
        <f>DESEMBER!M36</f>
        <v>0</v>
      </c>
      <c r="M17" s="24">
        <f>DESEMBER!N36</f>
        <v>36</v>
      </c>
      <c r="N17" s="24">
        <f>DESEMBER!O36</f>
        <v>69.230769230769226</v>
      </c>
      <c r="O17" s="24">
        <f>DESEMBER!P36</f>
        <v>3</v>
      </c>
      <c r="P17" s="24">
        <f>DESEMBER!Q36</f>
        <v>8.3333333333333321</v>
      </c>
      <c r="Q17" s="24">
        <f>DESEMBER!R36</f>
        <v>24</v>
      </c>
      <c r="R17" s="24">
        <f>DESEMBER!S36</f>
        <v>46.153846153846153</v>
      </c>
      <c r="S17" s="24">
        <f>DESEMBER!T36</f>
        <v>5</v>
      </c>
      <c r="T17" s="24">
        <f>DESEMBER!U36</f>
        <v>20.833333333333336</v>
      </c>
      <c r="U17" s="24">
        <f>DESEMBER!V36</f>
        <v>28</v>
      </c>
      <c r="V17" s="24">
        <f>DESEMBER!W36</f>
        <v>53.846153846153847</v>
      </c>
      <c r="W17" s="24">
        <f>DESEMBER!X36</f>
        <v>2</v>
      </c>
      <c r="X17" s="24">
        <f>DESEMBER!Y36</f>
        <v>7.1428571428571423</v>
      </c>
      <c r="Y17" s="24">
        <f>DESEMBER!Z36</f>
        <v>119</v>
      </c>
      <c r="Z17" s="24">
        <f>DESEMBER!AA36</f>
        <v>228.84615384615384</v>
      </c>
      <c r="AA17" s="24">
        <f>DESEMBER!AB36</f>
        <v>0</v>
      </c>
      <c r="AB17" s="24">
        <f>DESEMBER!AC36</f>
        <v>0</v>
      </c>
      <c r="AC17" s="24">
        <f>DESEMBER!AD36</f>
        <v>119</v>
      </c>
      <c r="AD17" s="24">
        <f>DESEMBER!AE36</f>
        <v>228.84615384615384</v>
      </c>
      <c r="AE17" s="24">
        <f>DESEMBER!AF36</f>
        <v>0</v>
      </c>
      <c r="AF17" s="24">
        <f>DESEMBER!AG36</f>
        <v>0</v>
      </c>
      <c r="AG17" s="24">
        <f>DESEMBER!AH36</f>
        <v>119</v>
      </c>
      <c r="AH17" s="24">
        <f>DESEMBER!AI36</f>
        <v>228.84615384615384</v>
      </c>
      <c r="AI17" s="24">
        <f>DESEMBER!AJ36</f>
        <v>0</v>
      </c>
      <c r="AJ17" s="24">
        <f>DESEMBER!AK36</f>
        <v>0</v>
      </c>
      <c r="AK17" s="24">
        <f>DESEMBER!AL36</f>
        <v>0</v>
      </c>
      <c r="AL17" s="24">
        <f>DESEMBER!AM36</f>
        <v>0</v>
      </c>
      <c r="AM17" s="24">
        <f>DESEMBER!AN36</f>
        <v>1</v>
      </c>
      <c r="AN17" s="24">
        <f>DESEMBER!AO36</f>
        <v>2</v>
      </c>
      <c r="AO17" s="24">
        <f>DESEMBER!AP36</f>
        <v>0</v>
      </c>
      <c r="AP17" s="24">
        <f>DESEMBER!AQ36</f>
        <v>0</v>
      </c>
      <c r="AQ17" s="24">
        <f>DESEMBER!AR36</f>
        <v>13</v>
      </c>
      <c r="AR17" s="24">
        <f>DESEMBER!AS36</f>
        <v>0</v>
      </c>
      <c r="AS17" s="24">
        <f>DESEMBER!AT36</f>
        <v>0</v>
      </c>
      <c r="AT17" s="24">
        <f>DESEMBER!AU36</f>
        <v>0</v>
      </c>
      <c r="AU17" s="24">
        <f>DESEMBER!AV36</f>
        <v>0</v>
      </c>
      <c r="AV17" s="24">
        <f>DESEMBER!AW36</f>
        <v>0</v>
      </c>
      <c r="AW17" s="24">
        <f>DESEMBER!AX36</f>
        <v>0</v>
      </c>
      <c r="AX17" s="24">
        <f>DESEMBER!AY36</f>
        <v>12</v>
      </c>
      <c r="AY17" s="24">
        <f>DESEMBER!AZ36</f>
        <v>65</v>
      </c>
      <c r="AZ17" s="24">
        <f>DESEMBER!BA36</f>
        <v>13</v>
      </c>
      <c r="BA17" s="24">
        <f>DESEMBER!BB36</f>
        <v>20</v>
      </c>
      <c r="BB17" s="24">
        <f>DESEMBER!BC36</f>
        <v>0</v>
      </c>
      <c r="BC17" s="24">
        <f>DESEMBER!BD36</f>
        <v>0</v>
      </c>
      <c r="BD17" s="24">
        <f>DESEMBER!BE36</f>
        <v>0</v>
      </c>
      <c r="BE17" s="24">
        <f>DESEMBER!BF36</f>
        <v>0</v>
      </c>
      <c r="BF17" s="24">
        <f>DESEMBER!BG36</f>
        <v>23</v>
      </c>
      <c r="BG17" s="24">
        <f>DESEMBER!BH36</f>
        <v>35.384615384615387</v>
      </c>
      <c r="BH17" s="24">
        <f>DESEMBER!BI36</f>
        <v>36</v>
      </c>
      <c r="BI17" s="24">
        <f>DESEMBER!BJ36</f>
        <v>55.384615384615387</v>
      </c>
      <c r="BJ17" s="24">
        <f>DESEMBER!BK36</f>
        <v>29</v>
      </c>
      <c r="BK17" s="24">
        <f>DESEMBER!BL36</f>
        <v>44.61538461538462</v>
      </c>
      <c r="BL17" s="24">
        <f>DESEMBER!BM36</f>
        <v>0</v>
      </c>
      <c r="BM17" s="24">
        <f>DESEMBER!BN36</f>
        <v>0</v>
      </c>
      <c r="BN17" s="24">
        <f>DESEMBER!BO36</f>
        <v>0</v>
      </c>
      <c r="BO17" s="24">
        <f>DESEMBER!BP36</f>
        <v>0</v>
      </c>
      <c r="BP17" s="24">
        <f>DESEMBER!BQ36</f>
        <v>0</v>
      </c>
      <c r="BQ17" s="24">
        <f>DESEMBER!BR36</f>
        <v>0</v>
      </c>
      <c r="BR17" s="24">
        <f>DESEMBER!BS36</f>
        <v>0</v>
      </c>
      <c r="BS17" s="24">
        <f>DESEMBER!BT36</f>
        <v>0</v>
      </c>
      <c r="BT17" s="24">
        <f>DESEMBER!BU36</f>
        <v>0</v>
      </c>
      <c r="BU17" s="24">
        <f>DESEMBER!BV36</f>
        <v>0</v>
      </c>
    </row>
    <row r="18" spans="1:73" ht="14.25" customHeight="1">
      <c r="A18" s="100">
        <v>7</v>
      </c>
      <c r="B18" s="102" t="s">
        <v>144</v>
      </c>
      <c r="C18" s="24">
        <f>DESEMBER!D41</f>
        <v>77</v>
      </c>
      <c r="D18" s="24">
        <f>DESEMBER!E41</f>
        <v>65</v>
      </c>
      <c r="E18" s="24">
        <f>DESEMBER!F41</f>
        <v>72</v>
      </c>
      <c r="F18" s="24">
        <f>DESEMBER!G41</f>
        <v>93.506493506493499</v>
      </c>
      <c r="G18" s="24">
        <f>DESEMBER!H41</f>
        <v>8</v>
      </c>
      <c r="H18" s="24">
        <f>DESEMBER!I41</f>
        <v>11.111111111111111</v>
      </c>
      <c r="I18" s="24">
        <f>DESEMBER!J41</f>
        <v>0</v>
      </c>
      <c r="J18" s="24">
        <f>DESEMBER!K41</f>
        <v>0</v>
      </c>
      <c r="K18" s="24">
        <f>DESEMBER!L41</f>
        <v>5</v>
      </c>
      <c r="L18" s="24">
        <f>DESEMBER!M41</f>
        <v>0</v>
      </c>
      <c r="M18" s="24">
        <f>DESEMBER!N41</f>
        <v>74</v>
      </c>
      <c r="N18" s="24">
        <f>DESEMBER!O41</f>
        <v>96.103896103896105</v>
      </c>
      <c r="O18" s="24">
        <f>DESEMBER!P41</f>
        <v>10</v>
      </c>
      <c r="P18" s="24">
        <f>DESEMBER!Q41</f>
        <v>13.513513513513514</v>
      </c>
      <c r="Q18" s="24">
        <f>DESEMBER!R41</f>
        <v>72</v>
      </c>
      <c r="R18" s="24">
        <f>DESEMBER!S41</f>
        <v>93.506493506493499</v>
      </c>
      <c r="S18" s="24">
        <f>DESEMBER!T41</f>
        <v>2</v>
      </c>
      <c r="T18" s="24">
        <f>DESEMBER!U41</f>
        <v>2.7777777777777777</v>
      </c>
      <c r="U18" s="24">
        <f>DESEMBER!V41</f>
        <v>72</v>
      </c>
      <c r="V18" s="24">
        <f>DESEMBER!W41</f>
        <v>93.506493506493499</v>
      </c>
      <c r="W18" s="24">
        <f>DESEMBER!X41</f>
        <v>3</v>
      </c>
      <c r="X18" s="24">
        <f>DESEMBER!Y41</f>
        <v>4.1666666666666661</v>
      </c>
      <c r="Y18" s="24">
        <f>DESEMBER!Z41</f>
        <v>72</v>
      </c>
      <c r="Z18" s="24">
        <f>DESEMBER!AA41</f>
        <v>93.506493506493499</v>
      </c>
      <c r="AA18" s="24">
        <f>DESEMBER!AB41</f>
        <v>0</v>
      </c>
      <c r="AB18" s="24">
        <f>DESEMBER!AC41</f>
        <v>0</v>
      </c>
      <c r="AC18" s="24">
        <f>DESEMBER!AD41</f>
        <v>72</v>
      </c>
      <c r="AD18" s="24">
        <f>DESEMBER!AE41</f>
        <v>93.506493506493499</v>
      </c>
      <c r="AE18" s="24">
        <f>DESEMBER!AF41</f>
        <v>13</v>
      </c>
      <c r="AF18" s="24">
        <f>DESEMBER!AG41</f>
        <v>18.055555555555554</v>
      </c>
      <c r="AG18" s="24">
        <f>DESEMBER!AH41</f>
        <v>71</v>
      </c>
      <c r="AH18" s="24">
        <f>DESEMBER!AI41</f>
        <v>92.20779220779221</v>
      </c>
      <c r="AI18" s="24">
        <f>DESEMBER!AJ41</f>
        <v>0</v>
      </c>
      <c r="AJ18" s="24">
        <f>DESEMBER!AK41</f>
        <v>0</v>
      </c>
      <c r="AK18" s="24">
        <f>DESEMBER!AL41</f>
        <v>0</v>
      </c>
      <c r="AL18" s="24">
        <f>DESEMBER!AM41</f>
        <v>0</v>
      </c>
      <c r="AM18" s="24">
        <f>DESEMBER!AN41</f>
        <v>0</v>
      </c>
      <c r="AN18" s="24">
        <f>DESEMBER!AO41</f>
        <v>0</v>
      </c>
      <c r="AO18" s="24">
        <f>DESEMBER!AP41</f>
        <v>0</v>
      </c>
      <c r="AP18" s="24">
        <f>DESEMBER!AQ41</f>
        <v>0</v>
      </c>
      <c r="AQ18" s="24">
        <f>DESEMBER!AR41</f>
        <v>3</v>
      </c>
      <c r="AR18" s="24">
        <f>DESEMBER!AS41</f>
        <v>0</v>
      </c>
      <c r="AS18" s="24">
        <f>DESEMBER!AT41</f>
        <v>0</v>
      </c>
      <c r="AT18" s="24">
        <f>DESEMBER!AU41</f>
        <v>0</v>
      </c>
      <c r="AU18" s="24">
        <f>DESEMBER!AV41</f>
        <v>0</v>
      </c>
      <c r="AV18" s="24">
        <f>DESEMBER!AW41</f>
        <v>0</v>
      </c>
      <c r="AW18" s="24">
        <f>DESEMBER!AX41</f>
        <v>0</v>
      </c>
      <c r="AX18" s="24">
        <f>DESEMBER!AY41</f>
        <v>6</v>
      </c>
      <c r="AY18" s="24">
        <f>DESEMBER!AZ41</f>
        <v>78</v>
      </c>
      <c r="AZ18" s="24">
        <f>DESEMBER!BA41</f>
        <v>8</v>
      </c>
      <c r="BA18" s="24">
        <f>DESEMBER!BB41</f>
        <v>10.256410256410255</v>
      </c>
      <c r="BB18" s="24">
        <f>DESEMBER!BC41</f>
        <v>0</v>
      </c>
      <c r="BC18" s="24">
        <f>DESEMBER!BD41</f>
        <v>0</v>
      </c>
      <c r="BD18" s="24">
        <f>DESEMBER!BE41</f>
        <v>2</v>
      </c>
      <c r="BE18" s="24">
        <f>DESEMBER!BF41</f>
        <v>2.5641025641025639</v>
      </c>
      <c r="BF18" s="24">
        <f>DESEMBER!BG41</f>
        <v>50</v>
      </c>
      <c r="BG18" s="24">
        <f>DESEMBER!BH41</f>
        <v>64.102564102564102</v>
      </c>
      <c r="BH18" s="24">
        <f>DESEMBER!BI41</f>
        <v>60</v>
      </c>
      <c r="BI18" s="24">
        <f>DESEMBER!BJ41</f>
        <v>76.923076923076934</v>
      </c>
      <c r="BJ18" s="24">
        <f>DESEMBER!BK41</f>
        <v>18</v>
      </c>
      <c r="BK18" s="24">
        <f>DESEMBER!BL41</f>
        <v>23.076923076923077</v>
      </c>
      <c r="BL18" s="24">
        <f>DESEMBER!BM41</f>
        <v>0</v>
      </c>
      <c r="BM18" s="24">
        <f>DESEMBER!BN41</f>
        <v>0</v>
      </c>
      <c r="BN18" s="24">
        <f>DESEMBER!BO41</f>
        <v>0</v>
      </c>
      <c r="BO18" s="24">
        <f>DESEMBER!BP41</f>
        <v>0</v>
      </c>
      <c r="BP18" s="24">
        <f>DESEMBER!BQ41</f>
        <v>0</v>
      </c>
      <c r="BQ18" s="24">
        <f>DESEMBER!BR41</f>
        <v>0</v>
      </c>
      <c r="BR18" s="24">
        <f>DESEMBER!BS41</f>
        <v>0</v>
      </c>
      <c r="BS18" s="24">
        <f>DESEMBER!BT41</f>
        <v>0</v>
      </c>
      <c r="BT18" s="24">
        <f>DESEMBER!BU41</f>
        <v>0</v>
      </c>
      <c r="BU18" s="24">
        <f>DESEMBER!BV41</f>
        <v>0</v>
      </c>
    </row>
    <row r="19" spans="1:73" ht="14.25" customHeight="1">
      <c r="A19" s="100">
        <v>8</v>
      </c>
      <c r="B19" s="102" t="s">
        <v>145</v>
      </c>
      <c r="C19" s="24">
        <f>DESEMBER!D46</f>
        <v>104</v>
      </c>
      <c r="D19" s="24">
        <f>DESEMBER!E46</f>
        <v>153</v>
      </c>
      <c r="E19" s="24">
        <f>DESEMBER!F46</f>
        <v>104</v>
      </c>
      <c r="F19" s="24">
        <f>DESEMBER!G46</f>
        <v>100</v>
      </c>
      <c r="G19" s="24">
        <f>DESEMBER!H46</f>
        <v>6</v>
      </c>
      <c r="H19" s="24">
        <f>DESEMBER!I46</f>
        <v>5.7692307692307692</v>
      </c>
      <c r="I19" s="24">
        <f>DESEMBER!J46</f>
        <v>0</v>
      </c>
      <c r="J19" s="24">
        <f>DESEMBER!K46</f>
        <v>0</v>
      </c>
      <c r="K19" s="24">
        <f>DESEMBER!L46</f>
        <v>0</v>
      </c>
      <c r="L19" s="24">
        <f>DESEMBER!M46</f>
        <v>0</v>
      </c>
      <c r="M19" s="24">
        <f>DESEMBER!N46</f>
        <v>104</v>
      </c>
      <c r="N19" s="24">
        <f>DESEMBER!O46</f>
        <v>100</v>
      </c>
      <c r="O19" s="24">
        <f>DESEMBER!P46</f>
        <v>6</v>
      </c>
      <c r="P19" s="24">
        <f>DESEMBER!Q46</f>
        <v>5.7692307692307692</v>
      </c>
      <c r="Q19" s="24">
        <f>DESEMBER!R46</f>
        <v>104</v>
      </c>
      <c r="R19" s="24">
        <f>DESEMBER!S46</f>
        <v>100</v>
      </c>
      <c r="S19" s="24">
        <f>DESEMBER!T46</f>
        <v>0</v>
      </c>
      <c r="T19" s="24">
        <f>DESEMBER!U46</f>
        <v>0</v>
      </c>
      <c r="U19" s="24">
        <f>DESEMBER!V46</f>
        <v>104</v>
      </c>
      <c r="V19" s="24">
        <f>DESEMBER!W46</f>
        <v>100</v>
      </c>
      <c r="W19" s="24">
        <f>DESEMBER!X46</f>
        <v>0</v>
      </c>
      <c r="X19" s="24">
        <f>DESEMBER!Y46</f>
        <v>0</v>
      </c>
      <c r="Y19" s="24">
        <f>DESEMBER!Z46</f>
        <v>104</v>
      </c>
      <c r="Z19" s="24">
        <f>DESEMBER!AA46</f>
        <v>100</v>
      </c>
      <c r="AA19" s="24">
        <f>DESEMBER!AB46</f>
        <v>0</v>
      </c>
      <c r="AB19" s="24">
        <f>DESEMBER!AC46</f>
        <v>0</v>
      </c>
      <c r="AC19" s="24">
        <f>DESEMBER!AD46</f>
        <v>104</v>
      </c>
      <c r="AD19" s="24">
        <f>DESEMBER!AE46</f>
        <v>100</v>
      </c>
      <c r="AE19" s="24">
        <f>DESEMBER!AF46</f>
        <v>1</v>
      </c>
      <c r="AF19" s="24">
        <f>DESEMBER!AG46</f>
        <v>0.96153846153846156</v>
      </c>
      <c r="AG19" s="24">
        <f>DESEMBER!AH46</f>
        <v>104</v>
      </c>
      <c r="AH19" s="24">
        <f>DESEMBER!AI46</f>
        <v>100</v>
      </c>
      <c r="AI19" s="24">
        <f>DESEMBER!AJ46</f>
        <v>0</v>
      </c>
      <c r="AJ19" s="24">
        <f>DESEMBER!AK46</f>
        <v>0</v>
      </c>
      <c r="AK19" s="24">
        <f>DESEMBER!AL46</f>
        <v>9</v>
      </c>
      <c r="AL19" s="24">
        <f>DESEMBER!AM46</f>
        <v>0</v>
      </c>
      <c r="AM19" s="24">
        <f>DESEMBER!AN46</f>
        <v>0</v>
      </c>
      <c r="AN19" s="24">
        <f>DESEMBER!AO46</f>
        <v>0</v>
      </c>
      <c r="AO19" s="24">
        <f>DESEMBER!AP46</f>
        <v>3</v>
      </c>
      <c r="AP19" s="24">
        <f>DESEMBER!AQ46</f>
        <v>0</v>
      </c>
      <c r="AQ19" s="24">
        <f>DESEMBER!AR46</f>
        <v>3</v>
      </c>
      <c r="AR19" s="24">
        <f>DESEMBER!AS46</f>
        <v>3</v>
      </c>
      <c r="AS19" s="24">
        <f>DESEMBER!AT46</f>
        <v>0</v>
      </c>
      <c r="AT19" s="24">
        <f>DESEMBER!AU46</f>
        <v>0</v>
      </c>
      <c r="AU19" s="24">
        <f>DESEMBER!AV46</f>
        <v>0</v>
      </c>
      <c r="AV19" s="24">
        <f>DESEMBER!AW46</f>
        <v>0</v>
      </c>
      <c r="AW19" s="24">
        <f>DESEMBER!AX46</f>
        <v>0</v>
      </c>
      <c r="AX19" s="24">
        <f>DESEMBER!AY46</f>
        <v>11</v>
      </c>
      <c r="AY19" s="24">
        <f>DESEMBER!AZ46</f>
        <v>107</v>
      </c>
      <c r="AZ19" s="24">
        <f>DESEMBER!BA46</f>
        <v>16</v>
      </c>
      <c r="BA19" s="24">
        <f>DESEMBER!BB46</f>
        <v>14.953271028037381</v>
      </c>
      <c r="BB19" s="24">
        <f>DESEMBER!BC46</f>
        <v>0</v>
      </c>
      <c r="BC19" s="24">
        <f>DESEMBER!BD46</f>
        <v>0</v>
      </c>
      <c r="BD19" s="24">
        <f>DESEMBER!BE46</f>
        <v>0</v>
      </c>
      <c r="BE19" s="24">
        <f>DESEMBER!BF46</f>
        <v>0</v>
      </c>
      <c r="BF19" s="24">
        <f>DESEMBER!BG46</f>
        <v>64</v>
      </c>
      <c r="BG19" s="24">
        <f>DESEMBER!BH46</f>
        <v>59.813084112149525</v>
      </c>
      <c r="BH19" s="24">
        <f>DESEMBER!BI46</f>
        <v>80</v>
      </c>
      <c r="BI19" s="24">
        <f>DESEMBER!BJ46</f>
        <v>74.766355140186917</v>
      </c>
      <c r="BJ19" s="24">
        <f>DESEMBER!BK46</f>
        <v>27</v>
      </c>
      <c r="BK19" s="24">
        <f>DESEMBER!BL46</f>
        <v>25.233644859813083</v>
      </c>
      <c r="BL19" s="24">
        <f>DESEMBER!BM46</f>
        <v>0</v>
      </c>
      <c r="BM19" s="24">
        <f>DESEMBER!BN46</f>
        <v>0</v>
      </c>
      <c r="BN19" s="24">
        <f>DESEMBER!BO46</f>
        <v>0</v>
      </c>
      <c r="BO19" s="24">
        <f>DESEMBER!BP46</f>
        <v>0</v>
      </c>
      <c r="BP19" s="24">
        <f>DESEMBER!BQ46</f>
        <v>0</v>
      </c>
      <c r="BQ19" s="24">
        <f>DESEMBER!BR46</f>
        <v>0</v>
      </c>
      <c r="BR19" s="24">
        <f>DESEMBER!BS46</f>
        <v>0</v>
      </c>
      <c r="BS19" s="24">
        <f>DESEMBER!BT46</f>
        <v>0</v>
      </c>
      <c r="BT19" s="24">
        <f>DESEMBER!BU46</f>
        <v>0</v>
      </c>
      <c r="BU19" s="24">
        <f>DESEMBER!BV46</f>
        <v>0</v>
      </c>
    </row>
    <row r="20" spans="1:73" ht="14.25" customHeight="1">
      <c r="A20" s="100">
        <v>9</v>
      </c>
      <c r="B20" s="102" t="s">
        <v>98</v>
      </c>
      <c r="C20" s="24">
        <f>DESEMBER!D51</f>
        <v>128</v>
      </c>
      <c r="D20" s="24">
        <f>DESEMBER!E51</f>
        <v>98</v>
      </c>
      <c r="E20" s="24">
        <f>DESEMBER!F51</f>
        <v>65</v>
      </c>
      <c r="F20" s="24">
        <f>DESEMBER!G51</f>
        <v>50.78125</v>
      </c>
      <c r="G20" s="24">
        <f>DESEMBER!H51</f>
        <v>12</v>
      </c>
      <c r="H20" s="24">
        <f>DESEMBER!I51</f>
        <v>18.461538461538463</v>
      </c>
      <c r="I20" s="24">
        <f>DESEMBER!J51</f>
        <v>0</v>
      </c>
      <c r="J20" s="24">
        <f>DESEMBER!K51</f>
        <v>0</v>
      </c>
      <c r="K20" s="24">
        <f>DESEMBER!L51</f>
        <v>18</v>
      </c>
      <c r="L20" s="24">
        <f>DESEMBER!M51</f>
        <v>0</v>
      </c>
      <c r="M20" s="24">
        <f>DESEMBER!N51</f>
        <v>128</v>
      </c>
      <c r="N20" s="24">
        <f>DESEMBER!O51</f>
        <v>100</v>
      </c>
      <c r="O20" s="24">
        <f>DESEMBER!P51</f>
        <v>10</v>
      </c>
      <c r="P20" s="24">
        <f>DESEMBER!Q51</f>
        <v>7.8125</v>
      </c>
      <c r="Q20" s="24">
        <f>DESEMBER!R51</f>
        <v>65</v>
      </c>
      <c r="R20" s="24">
        <f>DESEMBER!S51</f>
        <v>50.78125</v>
      </c>
      <c r="S20" s="24">
        <f>DESEMBER!T51</f>
        <v>4</v>
      </c>
      <c r="T20" s="24">
        <f>DESEMBER!U51</f>
        <v>6.1538461538461542</v>
      </c>
      <c r="U20" s="24">
        <f>DESEMBER!V51</f>
        <v>65</v>
      </c>
      <c r="V20" s="24">
        <f>DESEMBER!W51</f>
        <v>50.78125</v>
      </c>
      <c r="W20" s="24">
        <f>DESEMBER!X51</f>
        <v>6</v>
      </c>
      <c r="X20" s="24">
        <f>DESEMBER!Y51</f>
        <v>9.2307692307692317</v>
      </c>
      <c r="Y20" s="24">
        <f>DESEMBER!Z51</f>
        <v>65</v>
      </c>
      <c r="Z20" s="24">
        <f>DESEMBER!AA51</f>
        <v>50.78125</v>
      </c>
      <c r="AA20" s="24">
        <f>DESEMBER!AB51</f>
        <v>0</v>
      </c>
      <c r="AB20" s="24">
        <f>DESEMBER!AC51</f>
        <v>0</v>
      </c>
      <c r="AC20" s="24">
        <f>DESEMBER!AD51</f>
        <v>65</v>
      </c>
      <c r="AD20" s="24">
        <f>DESEMBER!AE51</f>
        <v>50.78125</v>
      </c>
      <c r="AE20" s="24">
        <f>DESEMBER!AF51</f>
        <v>2</v>
      </c>
      <c r="AF20" s="24">
        <f>DESEMBER!AG51</f>
        <v>3.0769230769230771</v>
      </c>
      <c r="AG20" s="24">
        <f>DESEMBER!AH51</f>
        <v>65</v>
      </c>
      <c r="AH20" s="24">
        <f>DESEMBER!AI51</f>
        <v>50.78125</v>
      </c>
      <c r="AI20" s="24">
        <f>DESEMBER!AJ51</f>
        <v>0</v>
      </c>
      <c r="AJ20" s="24">
        <f>DESEMBER!AK51</f>
        <v>0</v>
      </c>
      <c r="AK20" s="24">
        <f>DESEMBER!AL51</f>
        <v>2</v>
      </c>
      <c r="AL20" s="24">
        <f>DESEMBER!AM51</f>
        <v>1</v>
      </c>
      <c r="AM20" s="24">
        <f>DESEMBER!AN51</f>
        <v>3</v>
      </c>
      <c r="AN20" s="24">
        <f>DESEMBER!AO51</f>
        <v>1</v>
      </c>
      <c r="AO20" s="24">
        <f>DESEMBER!AP51</f>
        <v>0</v>
      </c>
      <c r="AP20" s="24">
        <f>DESEMBER!AQ51</f>
        <v>0</v>
      </c>
      <c r="AQ20" s="24">
        <f>DESEMBER!AR51</f>
        <v>2</v>
      </c>
      <c r="AR20" s="24">
        <f>DESEMBER!AS51</f>
        <v>2</v>
      </c>
      <c r="AS20" s="24">
        <f>DESEMBER!AT51</f>
        <v>1</v>
      </c>
      <c r="AT20" s="24">
        <f>DESEMBER!AU51</f>
        <v>0</v>
      </c>
      <c r="AU20" s="24">
        <f>DESEMBER!AV51</f>
        <v>1</v>
      </c>
      <c r="AV20" s="24">
        <f>DESEMBER!AW51</f>
        <v>6</v>
      </c>
      <c r="AW20" s="24">
        <f>DESEMBER!AX51</f>
        <v>0</v>
      </c>
      <c r="AX20" s="24">
        <f>DESEMBER!AY51</f>
        <v>9</v>
      </c>
      <c r="AY20" s="24">
        <f>DESEMBER!AZ51</f>
        <v>70</v>
      </c>
      <c r="AZ20" s="24">
        <f>DESEMBER!BA51</f>
        <v>16</v>
      </c>
      <c r="BA20" s="24">
        <f>DESEMBER!BB51</f>
        <v>22.857142857142858</v>
      </c>
      <c r="BB20" s="24">
        <f>DESEMBER!BC51</f>
        <v>0</v>
      </c>
      <c r="BC20" s="24">
        <f>DESEMBER!BD51</f>
        <v>0</v>
      </c>
      <c r="BD20" s="24">
        <f>DESEMBER!BE51</f>
        <v>0</v>
      </c>
      <c r="BE20" s="24">
        <f>DESEMBER!BF51</f>
        <v>0</v>
      </c>
      <c r="BF20" s="24">
        <f>DESEMBER!BG51</f>
        <v>40</v>
      </c>
      <c r="BG20" s="24">
        <f>DESEMBER!BH51</f>
        <v>57.142857142857139</v>
      </c>
      <c r="BH20" s="24">
        <f>DESEMBER!BI51</f>
        <v>56</v>
      </c>
      <c r="BI20" s="24">
        <f>DESEMBER!BJ51</f>
        <v>80</v>
      </c>
      <c r="BJ20" s="24">
        <f>DESEMBER!BK51</f>
        <v>14</v>
      </c>
      <c r="BK20" s="24">
        <f>DESEMBER!BL51</f>
        <v>20</v>
      </c>
      <c r="BL20" s="24">
        <f>DESEMBER!BM51</f>
        <v>0</v>
      </c>
      <c r="BM20" s="24">
        <f>DESEMBER!BN51</f>
        <v>0</v>
      </c>
      <c r="BN20" s="24">
        <f>DESEMBER!BO51</f>
        <v>0</v>
      </c>
      <c r="BO20" s="24">
        <f>DESEMBER!BP51</f>
        <v>0</v>
      </c>
      <c r="BP20" s="24">
        <f>DESEMBER!BQ51</f>
        <v>0</v>
      </c>
      <c r="BQ20" s="24">
        <f>DESEMBER!BR51</f>
        <v>0</v>
      </c>
      <c r="BR20" s="24">
        <f>DESEMBER!BS51</f>
        <v>0</v>
      </c>
      <c r="BS20" s="24">
        <f>DESEMBER!BT51</f>
        <v>0</v>
      </c>
      <c r="BT20" s="24">
        <f>DESEMBER!BU51</f>
        <v>0</v>
      </c>
      <c r="BU20" s="24">
        <f>DESEMBER!BV51</f>
        <v>0</v>
      </c>
    </row>
    <row r="21" spans="1:73" ht="14.25" customHeight="1">
      <c r="A21" s="100">
        <v>10</v>
      </c>
      <c r="B21" s="102" t="s">
        <v>146</v>
      </c>
      <c r="C21" s="24">
        <f>DESEMBER!D55</f>
        <v>151</v>
      </c>
      <c r="D21" s="24">
        <f>DESEMBER!E55</f>
        <v>146</v>
      </c>
      <c r="E21" s="24">
        <f>DESEMBER!F55</f>
        <v>56</v>
      </c>
      <c r="F21" s="24">
        <f>DESEMBER!G55</f>
        <v>37.086092715231786</v>
      </c>
      <c r="G21" s="24">
        <f>DESEMBER!H55</f>
        <v>15</v>
      </c>
      <c r="H21" s="24">
        <f>DESEMBER!I55</f>
        <v>26.785714285714285</v>
      </c>
      <c r="I21" s="24">
        <f>DESEMBER!J55</f>
        <v>0</v>
      </c>
      <c r="J21" s="24">
        <f>DESEMBER!K55</f>
        <v>0</v>
      </c>
      <c r="K21" s="24">
        <f>DESEMBER!L55</f>
        <v>0</v>
      </c>
      <c r="L21" s="24">
        <f>DESEMBER!M55</f>
        <v>0</v>
      </c>
      <c r="M21" s="24">
        <f>DESEMBER!N55</f>
        <v>151</v>
      </c>
      <c r="N21" s="24">
        <f>DESEMBER!O55</f>
        <v>100</v>
      </c>
      <c r="O21" s="24">
        <f>DESEMBER!P55</f>
        <v>3</v>
      </c>
      <c r="P21" s="24">
        <f>DESEMBER!Q55</f>
        <v>1.9867549668874174</v>
      </c>
      <c r="Q21" s="24">
        <f>DESEMBER!R55</f>
        <v>56</v>
      </c>
      <c r="R21" s="24">
        <f>DESEMBER!S55</f>
        <v>37.086092715231786</v>
      </c>
      <c r="S21" s="24">
        <f>DESEMBER!T55</f>
        <v>0</v>
      </c>
      <c r="T21" s="24">
        <f>DESEMBER!U55</f>
        <v>0</v>
      </c>
      <c r="U21" s="24">
        <f>DESEMBER!V55</f>
        <v>0</v>
      </c>
      <c r="V21" s="24">
        <f>DESEMBER!W55</f>
        <v>0</v>
      </c>
      <c r="W21" s="24">
        <f>DESEMBER!X55</f>
        <v>0</v>
      </c>
      <c r="X21" s="24" t="e">
        <f>DESEMBER!Y55</f>
        <v>#DIV/0!</v>
      </c>
      <c r="Y21" s="24">
        <f>DESEMBER!Z55</f>
        <v>56</v>
      </c>
      <c r="Z21" s="24">
        <f>DESEMBER!AA55</f>
        <v>37.086092715231786</v>
      </c>
      <c r="AA21" s="24">
        <f>DESEMBER!AB55</f>
        <v>0</v>
      </c>
      <c r="AB21" s="24">
        <f>DESEMBER!AC55</f>
        <v>0</v>
      </c>
      <c r="AC21" s="24">
        <f>DESEMBER!AD55</f>
        <v>56</v>
      </c>
      <c r="AD21" s="24">
        <f>DESEMBER!AE55</f>
        <v>37.086092715231786</v>
      </c>
      <c r="AE21" s="24">
        <f>DESEMBER!AF55</f>
        <v>2</v>
      </c>
      <c r="AF21" s="24">
        <f>DESEMBER!AG55</f>
        <v>3.5714285714285712</v>
      </c>
      <c r="AG21" s="24">
        <f>DESEMBER!AH55</f>
        <v>56</v>
      </c>
      <c r="AH21" s="24">
        <f>DESEMBER!AI55</f>
        <v>37.086092715231786</v>
      </c>
      <c r="AI21" s="24">
        <f>DESEMBER!AJ55</f>
        <v>0</v>
      </c>
      <c r="AJ21" s="24">
        <f>DESEMBER!AK55</f>
        <v>0</v>
      </c>
      <c r="AK21" s="24">
        <f>DESEMBER!AL55</f>
        <v>2</v>
      </c>
      <c r="AL21" s="24">
        <f>DESEMBER!AM55</f>
        <v>1</v>
      </c>
      <c r="AM21" s="24">
        <f>DESEMBER!AN55</f>
        <v>0</v>
      </c>
      <c r="AN21" s="24">
        <f>DESEMBER!AO55</f>
        <v>5</v>
      </c>
      <c r="AO21" s="24">
        <f>DESEMBER!AP55</f>
        <v>0</v>
      </c>
      <c r="AP21" s="24">
        <f>DESEMBER!AQ55</f>
        <v>0</v>
      </c>
      <c r="AQ21" s="24">
        <f>DESEMBER!AR55</f>
        <v>15</v>
      </c>
      <c r="AR21" s="24">
        <f>DESEMBER!AS55</f>
        <v>0</v>
      </c>
      <c r="AS21" s="24">
        <f>DESEMBER!AT55</f>
        <v>0</v>
      </c>
      <c r="AT21" s="24">
        <f>DESEMBER!AU55</f>
        <v>0</v>
      </c>
      <c r="AU21" s="24">
        <f>DESEMBER!AV55</f>
        <v>0</v>
      </c>
      <c r="AV21" s="24">
        <f>DESEMBER!AW55</f>
        <v>0</v>
      </c>
      <c r="AW21" s="24">
        <f>DESEMBER!AX55</f>
        <v>0</v>
      </c>
      <c r="AX21" s="24">
        <f>DESEMBER!AY55</f>
        <v>12</v>
      </c>
      <c r="AY21" s="24">
        <f>DESEMBER!AZ55</f>
        <v>142</v>
      </c>
      <c r="AZ21" s="24">
        <f>DESEMBER!BA55</f>
        <v>42</v>
      </c>
      <c r="BA21" s="24">
        <f>DESEMBER!BB55</f>
        <v>29.577464788732392</v>
      </c>
      <c r="BB21" s="24">
        <f>DESEMBER!BC55</f>
        <v>0</v>
      </c>
      <c r="BC21" s="24">
        <f>DESEMBER!BD55</f>
        <v>0</v>
      </c>
      <c r="BD21" s="24">
        <f>DESEMBER!BE55</f>
        <v>0</v>
      </c>
      <c r="BE21" s="24">
        <f>DESEMBER!BF55</f>
        <v>0</v>
      </c>
      <c r="BF21" s="24">
        <f>DESEMBER!BG55</f>
        <v>44</v>
      </c>
      <c r="BG21" s="24">
        <f>DESEMBER!BH55</f>
        <v>30.985915492957744</v>
      </c>
      <c r="BH21" s="24">
        <f>DESEMBER!BI55</f>
        <v>86</v>
      </c>
      <c r="BI21" s="24">
        <f>DESEMBER!BJ55</f>
        <v>60.563380281690137</v>
      </c>
      <c r="BJ21" s="24">
        <f>DESEMBER!BK55</f>
        <v>56</v>
      </c>
      <c r="BK21" s="24">
        <f>DESEMBER!BL55</f>
        <v>39.436619718309856</v>
      </c>
      <c r="BL21" s="24">
        <f>DESEMBER!BM55</f>
        <v>0</v>
      </c>
      <c r="BM21" s="24">
        <f>DESEMBER!BN55</f>
        <v>0</v>
      </c>
      <c r="BN21" s="24">
        <f>DESEMBER!BO55</f>
        <v>0</v>
      </c>
      <c r="BO21" s="24">
        <f>DESEMBER!BP55</f>
        <v>0</v>
      </c>
      <c r="BP21" s="24">
        <f>DESEMBER!BQ55</f>
        <v>0</v>
      </c>
      <c r="BQ21" s="24">
        <f>DESEMBER!BR55</f>
        <v>0</v>
      </c>
      <c r="BR21" s="24">
        <f>DESEMBER!BS55</f>
        <v>0</v>
      </c>
      <c r="BS21" s="24">
        <f>DESEMBER!BT55</f>
        <v>0</v>
      </c>
      <c r="BT21" s="24">
        <f>DESEMBER!BU55</f>
        <v>0</v>
      </c>
      <c r="BU21" s="24">
        <f>DESEMBER!BV55</f>
        <v>0</v>
      </c>
    </row>
    <row r="22" spans="1:73" ht="14.25" customHeight="1">
      <c r="A22" s="100">
        <v>11</v>
      </c>
      <c r="B22" s="102" t="s">
        <v>107</v>
      </c>
      <c r="C22" s="24">
        <f>DESEMBER!D60</f>
        <v>75</v>
      </c>
      <c r="D22" s="24">
        <f>DESEMBER!E60</f>
        <v>55</v>
      </c>
      <c r="E22" s="24">
        <f>DESEMBER!F60</f>
        <v>33</v>
      </c>
      <c r="F22" s="24">
        <f>DESEMBER!G60</f>
        <v>44</v>
      </c>
      <c r="G22" s="24">
        <f>DESEMBER!H60</f>
        <v>8</v>
      </c>
      <c r="H22" s="24">
        <f>DESEMBER!I60</f>
        <v>24.242424242424242</v>
      </c>
      <c r="I22" s="24">
        <f>DESEMBER!J60</f>
        <v>0</v>
      </c>
      <c r="J22" s="24">
        <f>DESEMBER!K60</f>
        <v>0</v>
      </c>
      <c r="K22" s="24">
        <f>DESEMBER!L60</f>
        <v>0</v>
      </c>
      <c r="L22" s="24">
        <f>DESEMBER!M60</f>
        <v>0</v>
      </c>
      <c r="M22" s="24">
        <f>DESEMBER!N60</f>
        <v>75</v>
      </c>
      <c r="N22" s="24">
        <f>DESEMBER!O60</f>
        <v>100</v>
      </c>
      <c r="O22" s="24">
        <f>DESEMBER!P60</f>
        <v>0</v>
      </c>
      <c r="P22" s="24">
        <f>DESEMBER!Q60</f>
        <v>0</v>
      </c>
      <c r="Q22" s="24">
        <f>DESEMBER!R60</f>
        <v>33</v>
      </c>
      <c r="R22" s="24">
        <f>DESEMBER!S60</f>
        <v>44</v>
      </c>
      <c r="S22" s="24">
        <f>DESEMBER!T60</f>
        <v>0</v>
      </c>
      <c r="T22" s="24">
        <f>DESEMBER!U60</f>
        <v>0</v>
      </c>
      <c r="U22" s="24">
        <f>DESEMBER!V60</f>
        <v>33</v>
      </c>
      <c r="V22" s="24">
        <f>DESEMBER!W60</f>
        <v>44</v>
      </c>
      <c r="W22" s="24">
        <f>DESEMBER!X60</f>
        <v>0</v>
      </c>
      <c r="X22" s="24">
        <f>DESEMBER!Y60</f>
        <v>0</v>
      </c>
      <c r="Y22" s="24">
        <f>DESEMBER!Z60</f>
        <v>33</v>
      </c>
      <c r="Z22" s="24">
        <f>DESEMBER!AA60</f>
        <v>44</v>
      </c>
      <c r="AA22" s="24">
        <f>DESEMBER!AB60</f>
        <v>0</v>
      </c>
      <c r="AB22" s="24">
        <f>DESEMBER!AC60</f>
        <v>0</v>
      </c>
      <c r="AC22" s="24">
        <f>DESEMBER!AD60</f>
        <v>33</v>
      </c>
      <c r="AD22" s="24">
        <f>DESEMBER!AE60</f>
        <v>44</v>
      </c>
      <c r="AE22" s="24">
        <f>DESEMBER!AF60</f>
        <v>0</v>
      </c>
      <c r="AF22" s="24">
        <f>DESEMBER!AG60</f>
        <v>0</v>
      </c>
      <c r="AG22" s="24">
        <f>DESEMBER!AH60</f>
        <v>33</v>
      </c>
      <c r="AH22" s="24">
        <f>DESEMBER!AI60</f>
        <v>44</v>
      </c>
      <c r="AI22" s="24">
        <f>DESEMBER!AJ60</f>
        <v>0</v>
      </c>
      <c r="AJ22" s="24">
        <f>DESEMBER!AK60</f>
        <v>0</v>
      </c>
      <c r="AK22" s="24">
        <f>DESEMBER!AL60</f>
        <v>0</v>
      </c>
      <c r="AL22" s="24">
        <f>DESEMBER!AM60</f>
        <v>0</v>
      </c>
      <c r="AM22" s="24">
        <f>DESEMBER!AN60</f>
        <v>3</v>
      </c>
      <c r="AN22" s="24">
        <f>DESEMBER!AO60</f>
        <v>0</v>
      </c>
      <c r="AO22" s="24">
        <f>DESEMBER!AP60</f>
        <v>0</v>
      </c>
      <c r="AP22" s="24">
        <f>DESEMBER!AQ60</f>
        <v>0</v>
      </c>
      <c r="AQ22" s="24">
        <f>DESEMBER!AR60</f>
        <v>4</v>
      </c>
      <c r="AR22" s="24">
        <f>DESEMBER!AS60</f>
        <v>0</v>
      </c>
      <c r="AS22" s="24">
        <f>DESEMBER!AT60</f>
        <v>0</v>
      </c>
      <c r="AT22" s="24">
        <f>DESEMBER!AU60</f>
        <v>0</v>
      </c>
      <c r="AU22" s="24">
        <f>DESEMBER!AV60</f>
        <v>0</v>
      </c>
      <c r="AV22" s="24">
        <f>DESEMBER!AW60</f>
        <v>0</v>
      </c>
      <c r="AW22" s="24">
        <f>DESEMBER!AX60</f>
        <v>0</v>
      </c>
      <c r="AX22" s="24">
        <f>DESEMBER!AY60</f>
        <v>1</v>
      </c>
      <c r="AY22" s="24">
        <f>DESEMBER!AZ60</f>
        <v>79</v>
      </c>
      <c r="AZ22" s="24">
        <f>DESEMBER!BA60</f>
        <v>17</v>
      </c>
      <c r="BA22" s="24">
        <f>DESEMBER!BB60</f>
        <v>21.518987341772153</v>
      </c>
      <c r="BB22" s="24">
        <f>DESEMBER!BC60</f>
        <v>0</v>
      </c>
      <c r="BC22" s="24">
        <f>DESEMBER!BD60</f>
        <v>0</v>
      </c>
      <c r="BD22" s="24">
        <f>DESEMBER!BE60</f>
        <v>0</v>
      </c>
      <c r="BE22" s="24">
        <f>DESEMBER!BF60</f>
        <v>0</v>
      </c>
      <c r="BF22" s="24">
        <f>DESEMBER!BG60</f>
        <v>35</v>
      </c>
      <c r="BG22" s="24">
        <f>DESEMBER!BH60</f>
        <v>44.303797468354425</v>
      </c>
      <c r="BH22" s="24">
        <f>DESEMBER!BI60</f>
        <v>52</v>
      </c>
      <c r="BI22" s="24">
        <f>DESEMBER!BJ60</f>
        <v>65.822784810126578</v>
      </c>
      <c r="BJ22" s="24">
        <f>DESEMBER!BK60</f>
        <v>27</v>
      </c>
      <c r="BK22" s="24">
        <f>DESEMBER!BL60</f>
        <v>34.177215189873415</v>
      </c>
      <c r="BL22" s="24">
        <f>DESEMBER!BM60</f>
        <v>0</v>
      </c>
      <c r="BM22" s="24">
        <f>DESEMBER!BN60</f>
        <v>0</v>
      </c>
      <c r="BN22" s="24">
        <f>DESEMBER!BO60</f>
        <v>0</v>
      </c>
      <c r="BO22" s="24">
        <f>DESEMBER!BP60</f>
        <v>0</v>
      </c>
      <c r="BP22" s="24">
        <f>DESEMBER!BQ60</f>
        <v>0</v>
      </c>
      <c r="BQ22" s="24">
        <f>DESEMBER!BR60</f>
        <v>0</v>
      </c>
      <c r="BR22" s="24">
        <f>DESEMBER!BS60</f>
        <v>0</v>
      </c>
      <c r="BS22" s="24">
        <f>DESEMBER!BT60</f>
        <v>0</v>
      </c>
      <c r="BT22" s="24">
        <f>DESEMBER!BU60</f>
        <v>0</v>
      </c>
      <c r="BU22" s="24">
        <f>DESEMBER!BV60</f>
        <v>0</v>
      </c>
    </row>
    <row r="23" spans="1:73" ht="14.25" customHeight="1">
      <c r="A23" s="100">
        <v>12</v>
      </c>
      <c r="B23" s="102" t="s">
        <v>115</v>
      </c>
      <c r="C23" s="24">
        <f>DESEMBER!D65</f>
        <v>96</v>
      </c>
      <c r="D23" s="24">
        <f>DESEMBER!E65</f>
        <v>87</v>
      </c>
      <c r="E23" s="24">
        <f>DESEMBER!F65</f>
        <v>71</v>
      </c>
      <c r="F23" s="24">
        <f>DESEMBER!G65</f>
        <v>73.958333333333343</v>
      </c>
      <c r="G23" s="24">
        <f>DESEMBER!H65</f>
        <v>3</v>
      </c>
      <c r="H23" s="24">
        <f>DESEMBER!I65</f>
        <v>4.225352112676056</v>
      </c>
      <c r="I23" s="24">
        <f>DESEMBER!J65</f>
        <v>0</v>
      </c>
      <c r="J23" s="24">
        <f>DESEMBER!K65</f>
        <v>0</v>
      </c>
      <c r="K23" s="24">
        <f>DESEMBER!L65</f>
        <v>1</v>
      </c>
      <c r="L23" s="24">
        <f>DESEMBER!M65</f>
        <v>0</v>
      </c>
      <c r="M23" s="24">
        <f>DESEMBER!N65</f>
        <v>84</v>
      </c>
      <c r="N23" s="24">
        <f>DESEMBER!O65</f>
        <v>87.5</v>
      </c>
      <c r="O23" s="24">
        <f>DESEMBER!P65</f>
        <v>3</v>
      </c>
      <c r="P23" s="24">
        <f>DESEMBER!Q65</f>
        <v>3.5714285714285712</v>
      </c>
      <c r="Q23" s="24">
        <f>DESEMBER!R65</f>
        <v>71</v>
      </c>
      <c r="R23" s="24">
        <f>DESEMBER!S65</f>
        <v>73.958333333333343</v>
      </c>
      <c r="S23" s="24">
        <f>DESEMBER!T65</f>
        <v>0</v>
      </c>
      <c r="T23" s="24">
        <f>DESEMBER!U65</f>
        <v>0</v>
      </c>
      <c r="U23" s="24">
        <f>DESEMBER!V65</f>
        <v>71</v>
      </c>
      <c r="V23" s="24">
        <f>DESEMBER!W65</f>
        <v>73.958333333333343</v>
      </c>
      <c r="W23" s="24">
        <f>DESEMBER!X65</f>
        <v>0</v>
      </c>
      <c r="X23" s="24">
        <f>DESEMBER!Y65</f>
        <v>0</v>
      </c>
      <c r="Y23" s="24">
        <f>DESEMBER!Z65</f>
        <v>71</v>
      </c>
      <c r="Z23" s="24">
        <f>DESEMBER!AA65</f>
        <v>73.958333333333343</v>
      </c>
      <c r="AA23" s="24">
        <f>DESEMBER!AB65</f>
        <v>0</v>
      </c>
      <c r="AB23" s="24">
        <f>DESEMBER!AC65</f>
        <v>0</v>
      </c>
      <c r="AC23" s="24">
        <f>DESEMBER!AD65</f>
        <v>71</v>
      </c>
      <c r="AD23" s="24">
        <f>DESEMBER!AE65</f>
        <v>73.958333333333343</v>
      </c>
      <c r="AE23" s="24">
        <f>DESEMBER!AF65</f>
        <v>0</v>
      </c>
      <c r="AF23" s="24">
        <f>DESEMBER!AG65</f>
        <v>0</v>
      </c>
      <c r="AG23" s="24">
        <f>DESEMBER!AH65</f>
        <v>71</v>
      </c>
      <c r="AH23" s="24">
        <f>DESEMBER!AI65</f>
        <v>73.958333333333343</v>
      </c>
      <c r="AI23" s="24">
        <f>DESEMBER!AJ65</f>
        <v>0</v>
      </c>
      <c r="AJ23" s="24">
        <f>DESEMBER!AK65</f>
        <v>0</v>
      </c>
      <c r="AK23" s="24">
        <f>DESEMBER!AL65</f>
        <v>3</v>
      </c>
      <c r="AL23" s="24">
        <f>DESEMBER!AM65</f>
        <v>0</v>
      </c>
      <c r="AM23" s="24">
        <f>DESEMBER!AN65</f>
        <v>4</v>
      </c>
      <c r="AN23" s="24">
        <f>DESEMBER!AO65</f>
        <v>1</v>
      </c>
      <c r="AO23" s="24">
        <f>DESEMBER!AP65</f>
        <v>0</v>
      </c>
      <c r="AP23" s="24">
        <f>DESEMBER!AQ65</f>
        <v>0</v>
      </c>
      <c r="AQ23" s="24">
        <f>DESEMBER!AR65</f>
        <v>1</v>
      </c>
      <c r="AR23" s="24">
        <f>DESEMBER!AS65</f>
        <v>0</v>
      </c>
      <c r="AS23" s="24">
        <f>DESEMBER!AT65</f>
        <v>0</v>
      </c>
      <c r="AT23" s="24">
        <f>DESEMBER!AU65</f>
        <v>0</v>
      </c>
      <c r="AU23" s="24">
        <f>DESEMBER!AV65</f>
        <v>0</v>
      </c>
      <c r="AV23" s="24">
        <f>DESEMBER!AW65</f>
        <v>0</v>
      </c>
      <c r="AW23" s="24">
        <f>DESEMBER!AX65</f>
        <v>0</v>
      </c>
      <c r="AX23" s="24">
        <f>DESEMBER!AY65</f>
        <v>7</v>
      </c>
      <c r="AY23" s="24">
        <f>DESEMBER!AZ65</f>
        <v>101</v>
      </c>
      <c r="AZ23" s="24">
        <f>DESEMBER!BA65</f>
        <v>38</v>
      </c>
      <c r="BA23" s="24">
        <f>DESEMBER!BB65</f>
        <v>37.623762376237622</v>
      </c>
      <c r="BB23" s="24">
        <f>DESEMBER!BC65</f>
        <v>0</v>
      </c>
      <c r="BC23" s="24">
        <f>DESEMBER!BD65</f>
        <v>0</v>
      </c>
      <c r="BD23" s="24">
        <f>DESEMBER!BE65</f>
        <v>1</v>
      </c>
      <c r="BE23" s="24">
        <f>DESEMBER!BF65</f>
        <v>0.99009900990099009</v>
      </c>
      <c r="BF23" s="24">
        <f>DESEMBER!BG65</f>
        <v>18</v>
      </c>
      <c r="BG23" s="24">
        <f>DESEMBER!BH65</f>
        <v>17.82178217821782</v>
      </c>
      <c r="BH23" s="24">
        <f>DESEMBER!BI65</f>
        <v>57</v>
      </c>
      <c r="BI23" s="24">
        <f>DESEMBER!BJ65</f>
        <v>56.435643564356432</v>
      </c>
      <c r="BJ23" s="24">
        <f>DESEMBER!BK65</f>
        <v>44</v>
      </c>
      <c r="BK23" s="24">
        <f>DESEMBER!BL65</f>
        <v>43.564356435643568</v>
      </c>
      <c r="BL23" s="24">
        <f>DESEMBER!BM65</f>
        <v>0</v>
      </c>
      <c r="BM23" s="24">
        <f>DESEMBER!BN65</f>
        <v>0</v>
      </c>
      <c r="BN23" s="24">
        <f>DESEMBER!BO65</f>
        <v>0</v>
      </c>
      <c r="BO23" s="24">
        <f>DESEMBER!BP65</f>
        <v>0</v>
      </c>
      <c r="BP23" s="24">
        <f>DESEMBER!BQ65</f>
        <v>0</v>
      </c>
      <c r="BQ23" s="24">
        <f>DESEMBER!BR65</f>
        <v>0</v>
      </c>
      <c r="BR23" s="24">
        <f>DESEMBER!BS65</f>
        <v>0</v>
      </c>
      <c r="BS23" s="24">
        <f>DESEMBER!BT65</f>
        <v>0</v>
      </c>
      <c r="BT23" s="24">
        <f>DESEMBER!BU65</f>
        <v>0</v>
      </c>
      <c r="BU23" s="24">
        <f>DESEMBER!BV65</f>
        <v>0</v>
      </c>
    </row>
    <row r="24" spans="1:73" ht="14.25" customHeight="1">
      <c r="A24" s="100">
        <v>13</v>
      </c>
      <c r="B24" s="102" t="s">
        <v>117</v>
      </c>
      <c r="C24" s="24">
        <f>DESEMBER!D71</f>
        <v>40</v>
      </c>
      <c r="D24" s="24">
        <f>DESEMBER!E71</f>
        <v>68</v>
      </c>
      <c r="E24" s="24">
        <f>DESEMBER!F71</f>
        <v>40</v>
      </c>
      <c r="F24" s="24">
        <f>DESEMBER!G71</f>
        <v>100</v>
      </c>
      <c r="G24" s="24">
        <f>DESEMBER!H71</f>
        <v>8</v>
      </c>
      <c r="H24" s="24">
        <f>DESEMBER!I71</f>
        <v>20</v>
      </c>
      <c r="I24" s="24">
        <f>DESEMBER!J71</f>
        <v>0</v>
      </c>
      <c r="J24" s="24">
        <f>DESEMBER!K71</f>
        <v>0</v>
      </c>
      <c r="K24" s="24">
        <f>DESEMBER!L71</f>
        <v>2</v>
      </c>
      <c r="L24" s="24">
        <f>DESEMBER!M71</f>
        <v>0</v>
      </c>
      <c r="M24" s="24">
        <f>DESEMBER!N71</f>
        <v>40</v>
      </c>
      <c r="N24" s="24">
        <f>DESEMBER!O71</f>
        <v>100</v>
      </c>
      <c r="O24" s="24">
        <f>DESEMBER!P71</f>
        <v>7</v>
      </c>
      <c r="P24" s="24">
        <f>DESEMBER!Q71</f>
        <v>17.5</v>
      </c>
      <c r="Q24" s="24">
        <f>DESEMBER!R71</f>
        <v>40</v>
      </c>
      <c r="R24" s="24">
        <f>DESEMBER!S71</f>
        <v>100</v>
      </c>
      <c r="S24" s="24">
        <f>DESEMBER!T71</f>
        <v>1</v>
      </c>
      <c r="T24" s="24">
        <f>DESEMBER!U71</f>
        <v>2.5</v>
      </c>
      <c r="U24" s="24">
        <f>DESEMBER!V71</f>
        <v>40</v>
      </c>
      <c r="V24" s="24">
        <f>DESEMBER!W71</f>
        <v>100</v>
      </c>
      <c r="W24" s="24">
        <f>DESEMBER!X71</f>
        <v>0</v>
      </c>
      <c r="X24" s="24">
        <f>DESEMBER!Y71</f>
        <v>0</v>
      </c>
      <c r="Y24" s="24">
        <f>DESEMBER!Z71</f>
        <v>40</v>
      </c>
      <c r="Z24" s="24">
        <f>DESEMBER!AA71</f>
        <v>100</v>
      </c>
      <c r="AA24" s="24">
        <f>DESEMBER!AB71</f>
        <v>0</v>
      </c>
      <c r="AB24" s="24">
        <f>DESEMBER!AC71</f>
        <v>0</v>
      </c>
      <c r="AC24" s="24">
        <f>DESEMBER!AD71</f>
        <v>40</v>
      </c>
      <c r="AD24" s="24">
        <f>DESEMBER!AE71</f>
        <v>100</v>
      </c>
      <c r="AE24" s="24">
        <f>DESEMBER!AF71</f>
        <v>0</v>
      </c>
      <c r="AF24" s="24">
        <f>DESEMBER!AG71</f>
        <v>0</v>
      </c>
      <c r="AG24" s="24">
        <f>DESEMBER!AH71</f>
        <v>40</v>
      </c>
      <c r="AH24" s="24">
        <f>DESEMBER!AI71</f>
        <v>100</v>
      </c>
      <c r="AI24" s="24">
        <f>DESEMBER!AJ71</f>
        <v>0</v>
      </c>
      <c r="AJ24" s="24">
        <f>DESEMBER!AK71</f>
        <v>0</v>
      </c>
      <c r="AK24" s="24">
        <f>DESEMBER!AL71</f>
        <v>0</v>
      </c>
      <c r="AL24" s="24">
        <f>DESEMBER!AM71</f>
        <v>0</v>
      </c>
      <c r="AM24" s="24">
        <f>DESEMBER!AN71</f>
        <v>0</v>
      </c>
      <c r="AN24" s="24">
        <f>DESEMBER!AO71</f>
        <v>0</v>
      </c>
      <c r="AO24" s="24">
        <f>DESEMBER!AP71</f>
        <v>0</v>
      </c>
      <c r="AP24" s="24">
        <f>DESEMBER!AQ71</f>
        <v>0</v>
      </c>
      <c r="AQ24" s="24">
        <f>DESEMBER!AR71</f>
        <v>0</v>
      </c>
      <c r="AR24" s="24">
        <f>DESEMBER!AS71</f>
        <v>0</v>
      </c>
      <c r="AS24" s="24">
        <f>DESEMBER!AT71</f>
        <v>0</v>
      </c>
      <c r="AT24" s="24">
        <f>DESEMBER!AU71</f>
        <v>0</v>
      </c>
      <c r="AU24" s="24">
        <f>DESEMBER!AV71</f>
        <v>0</v>
      </c>
      <c r="AV24" s="24">
        <f>DESEMBER!AW71</f>
        <v>0</v>
      </c>
      <c r="AW24" s="24">
        <f>DESEMBER!AX71</f>
        <v>0</v>
      </c>
      <c r="AX24" s="24">
        <f>DESEMBER!AY71</f>
        <v>3</v>
      </c>
      <c r="AY24" s="24">
        <f>DESEMBER!AZ71</f>
        <v>96</v>
      </c>
      <c r="AZ24" s="24">
        <f>DESEMBER!BA71</f>
        <v>47</v>
      </c>
      <c r="BA24" s="24">
        <f>DESEMBER!BB71</f>
        <v>48.958333333333329</v>
      </c>
      <c r="BB24" s="24">
        <f>DESEMBER!BC71</f>
        <v>0</v>
      </c>
      <c r="BC24" s="24">
        <f>DESEMBER!BD71</f>
        <v>0</v>
      </c>
      <c r="BD24" s="24">
        <f>DESEMBER!BE71</f>
        <v>0</v>
      </c>
      <c r="BE24" s="24">
        <f>DESEMBER!BF71</f>
        <v>0</v>
      </c>
      <c r="BF24" s="24">
        <f>DESEMBER!BG71</f>
        <v>7</v>
      </c>
      <c r="BG24" s="24">
        <f>DESEMBER!BH71</f>
        <v>7.291666666666667</v>
      </c>
      <c r="BH24" s="24">
        <f>DESEMBER!BI71</f>
        <v>54</v>
      </c>
      <c r="BI24" s="24">
        <f>DESEMBER!BJ71</f>
        <v>56.25</v>
      </c>
      <c r="BJ24" s="24">
        <f>DESEMBER!BK71</f>
        <v>42</v>
      </c>
      <c r="BK24" s="24">
        <f>DESEMBER!BL71</f>
        <v>43.75</v>
      </c>
      <c r="BL24" s="24">
        <f>DESEMBER!BM71</f>
        <v>0</v>
      </c>
      <c r="BM24" s="24">
        <f>DESEMBER!BN71</f>
        <v>0</v>
      </c>
      <c r="BN24" s="24">
        <f>DESEMBER!BO71</f>
        <v>0</v>
      </c>
      <c r="BO24" s="24">
        <f>DESEMBER!BP71</f>
        <v>0</v>
      </c>
      <c r="BP24" s="24">
        <f>DESEMBER!BQ71</f>
        <v>0</v>
      </c>
      <c r="BQ24" s="24">
        <f>DESEMBER!BR71</f>
        <v>0</v>
      </c>
      <c r="BR24" s="24">
        <f>DESEMBER!BS71</f>
        <v>0</v>
      </c>
      <c r="BS24" s="24">
        <f>DESEMBER!BT71</f>
        <v>0</v>
      </c>
      <c r="BT24" s="24">
        <f>DESEMBER!BU71</f>
        <v>0</v>
      </c>
      <c r="BU24" s="24">
        <f>DESEMBER!BV71</f>
        <v>0</v>
      </c>
    </row>
    <row r="25" spans="1:73" ht="14.25" customHeight="1">
      <c r="A25" s="100">
        <v>14</v>
      </c>
      <c r="B25" s="102" t="s">
        <v>123</v>
      </c>
      <c r="C25" s="24">
        <f>DESEMBER!D76</f>
        <v>81</v>
      </c>
      <c r="D25" s="24">
        <f>DESEMBER!E76</f>
        <v>56</v>
      </c>
      <c r="E25" s="24">
        <f>DESEMBER!F76</f>
        <v>58</v>
      </c>
      <c r="F25" s="24">
        <f>DESEMBER!G76</f>
        <v>71.604938271604937</v>
      </c>
      <c r="G25" s="24">
        <f>DESEMBER!H76</f>
        <v>5</v>
      </c>
      <c r="H25" s="24">
        <f>DESEMBER!I76</f>
        <v>8.6206896551724146</v>
      </c>
      <c r="I25" s="24">
        <f>DESEMBER!J76</f>
        <v>0</v>
      </c>
      <c r="J25" s="24">
        <f>DESEMBER!K76</f>
        <v>0</v>
      </c>
      <c r="K25" s="24">
        <f>DESEMBER!L76</f>
        <v>6</v>
      </c>
      <c r="L25" s="24">
        <f>DESEMBER!M76</f>
        <v>0</v>
      </c>
      <c r="M25" s="24">
        <f>DESEMBER!N76</f>
        <v>91</v>
      </c>
      <c r="N25" s="24">
        <f>DESEMBER!O76</f>
        <v>112.34567901234568</v>
      </c>
      <c r="O25" s="24">
        <f>DESEMBER!P76</f>
        <v>12</v>
      </c>
      <c r="P25" s="24">
        <f>DESEMBER!Q76</f>
        <v>13.186813186813188</v>
      </c>
      <c r="Q25" s="24">
        <f>DESEMBER!R76</f>
        <v>58</v>
      </c>
      <c r="R25" s="24">
        <f>DESEMBER!S76</f>
        <v>71.604938271604937</v>
      </c>
      <c r="S25" s="24">
        <f>DESEMBER!T76</f>
        <v>9</v>
      </c>
      <c r="T25" s="24">
        <f>DESEMBER!U76</f>
        <v>15.517241379310345</v>
      </c>
      <c r="U25" s="24">
        <f>DESEMBER!V76</f>
        <v>66</v>
      </c>
      <c r="V25" s="24">
        <f>DESEMBER!W76</f>
        <v>81.481481481481481</v>
      </c>
      <c r="W25" s="24">
        <f>DESEMBER!X76</f>
        <v>0</v>
      </c>
      <c r="X25" s="24">
        <f>DESEMBER!Y76</f>
        <v>0</v>
      </c>
      <c r="Y25" s="24">
        <f>DESEMBER!Z76</f>
        <v>66</v>
      </c>
      <c r="Z25" s="24">
        <f>DESEMBER!AA76</f>
        <v>81.481481481481481</v>
      </c>
      <c r="AA25" s="24">
        <f>DESEMBER!AB76</f>
        <v>0</v>
      </c>
      <c r="AB25" s="24">
        <f>DESEMBER!AC76</f>
        <v>0</v>
      </c>
      <c r="AC25" s="24">
        <f>DESEMBER!AD76</f>
        <v>66</v>
      </c>
      <c r="AD25" s="24">
        <f>DESEMBER!AE76</f>
        <v>81.481481481481481</v>
      </c>
      <c r="AE25" s="24">
        <f>DESEMBER!AF76</f>
        <v>1</v>
      </c>
      <c r="AF25" s="24">
        <f>DESEMBER!AG76</f>
        <v>1.5151515151515151</v>
      </c>
      <c r="AG25" s="24">
        <f>DESEMBER!AH76</f>
        <v>69</v>
      </c>
      <c r="AH25" s="24">
        <f>DESEMBER!AI76</f>
        <v>85.18518518518519</v>
      </c>
      <c r="AI25" s="24">
        <f>DESEMBER!AJ76</f>
        <v>0</v>
      </c>
      <c r="AJ25" s="24">
        <f>DESEMBER!AK76</f>
        <v>0</v>
      </c>
      <c r="AK25" s="24">
        <f>DESEMBER!AL76</f>
        <v>0</v>
      </c>
      <c r="AL25" s="24">
        <f>DESEMBER!AM76</f>
        <v>1</v>
      </c>
      <c r="AM25" s="24">
        <f>DESEMBER!AN76</f>
        <v>0</v>
      </c>
      <c r="AN25" s="24">
        <f>DESEMBER!AO76</f>
        <v>0</v>
      </c>
      <c r="AO25" s="24">
        <f>DESEMBER!AP76</f>
        <v>0</v>
      </c>
      <c r="AP25" s="24">
        <f>DESEMBER!AQ76</f>
        <v>0</v>
      </c>
      <c r="AQ25" s="24">
        <f>DESEMBER!AR76</f>
        <v>4</v>
      </c>
      <c r="AR25" s="24">
        <f>DESEMBER!AS76</f>
        <v>0</v>
      </c>
      <c r="AS25" s="24">
        <f>DESEMBER!AT76</f>
        <v>0</v>
      </c>
      <c r="AT25" s="24">
        <f>DESEMBER!AU76</f>
        <v>0</v>
      </c>
      <c r="AU25" s="24">
        <f>DESEMBER!AV76</f>
        <v>0</v>
      </c>
      <c r="AV25" s="24">
        <f>DESEMBER!AW76</f>
        <v>0</v>
      </c>
      <c r="AW25" s="24">
        <f>DESEMBER!AX76</f>
        <v>0</v>
      </c>
      <c r="AX25" s="24">
        <f>DESEMBER!AY76</f>
        <v>7</v>
      </c>
      <c r="AY25" s="24">
        <f>DESEMBER!AZ76</f>
        <v>57</v>
      </c>
      <c r="AZ25" s="24">
        <f>DESEMBER!BA76</f>
        <v>15</v>
      </c>
      <c r="BA25" s="24">
        <f>DESEMBER!BB76</f>
        <v>26.315789473684209</v>
      </c>
      <c r="BB25" s="24">
        <f>DESEMBER!BC76</f>
        <v>0</v>
      </c>
      <c r="BC25" s="24">
        <f>DESEMBER!BD76</f>
        <v>0</v>
      </c>
      <c r="BD25" s="24">
        <f>DESEMBER!BE76</f>
        <v>1</v>
      </c>
      <c r="BE25" s="24">
        <f>DESEMBER!BF76</f>
        <v>1.7543859649122806</v>
      </c>
      <c r="BF25" s="24">
        <f>DESEMBER!BG76</f>
        <v>20</v>
      </c>
      <c r="BG25" s="24">
        <f>DESEMBER!BH76</f>
        <v>35.087719298245609</v>
      </c>
      <c r="BH25" s="24">
        <f>DESEMBER!BI76</f>
        <v>36</v>
      </c>
      <c r="BI25" s="24">
        <f>DESEMBER!BJ76</f>
        <v>63.157894736842103</v>
      </c>
      <c r="BJ25" s="24">
        <f>DESEMBER!BK76</f>
        <v>21</v>
      </c>
      <c r="BK25" s="24">
        <f>DESEMBER!BL76</f>
        <v>36.84210526315789</v>
      </c>
      <c r="BL25" s="24">
        <f>DESEMBER!BM76</f>
        <v>0</v>
      </c>
      <c r="BM25" s="24">
        <f>DESEMBER!BN76</f>
        <v>0</v>
      </c>
      <c r="BN25" s="24">
        <f>DESEMBER!BO76</f>
        <v>0</v>
      </c>
      <c r="BO25" s="24">
        <f>DESEMBER!BP76</f>
        <v>0</v>
      </c>
      <c r="BP25" s="24">
        <f>DESEMBER!BQ76</f>
        <v>0</v>
      </c>
      <c r="BQ25" s="24">
        <f>DESEMBER!BR76</f>
        <v>0</v>
      </c>
      <c r="BR25" s="24">
        <f>DESEMBER!BS76</f>
        <v>0</v>
      </c>
      <c r="BS25" s="24">
        <f>DESEMBER!BT76</f>
        <v>0</v>
      </c>
      <c r="BT25" s="24">
        <f>DESEMBER!BU76</f>
        <v>0</v>
      </c>
      <c r="BU25" s="24">
        <f>DESEMBER!BV76</f>
        <v>0</v>
      </c>
    </row>
    <row r="26" spans="1:73" ht="14.25" customHeight="1">
      <c r="A26" s="100">
        <v>15</v>
      </c>
      <c r="B26" s="102" t="s">
        <v>147</v>
      </c>
      <c r="C26" s="24">
        <f>DESEMBER!D80</f>
        <v>50</v>
      </c>
      <c r="D26" s="24">
        <f>DESEMBER!E80</f>
        <v>60</v>
      </c>
      <c r="E26" s="24">
        <f>DESEMBER!F80</f>
        <v>50</v>
      </c>
      <c r="F26" s="24">
        <f>DESEMBER!G80</f>
        <v>300</v>
      </c>
      <c r="G26" s="24">
        <f>DESEMBER!H80</f>
        <v>8</v>
      </c>
      <c r="H26" s="24">
        <f>DESEMBER!I80</f>
        <v>16</v>
      </c>
      <c r="I26" s="24">
        <f>DESEMBER!J80</f>
        <v>0</v>
      </c>
      <c r="J26" s="24">
        <f>DESEMBER!K80</f>
        <v>0</v>
      </c>
      <c r="K26" s="24">
        <f>DESEMBER!L80</f>
        <v>0</v>
      </c>
      <c r="L26" s="24">
        <f>DESEMBER!M80</f>
        <v>0</v>
      </c>
      <c r="M26" s="24">
        <f>DESEMBER!N80</f>
        <v>50</v>
      </c>
      <c r="N26" s="24">
        <f>DESEMBER!O80</f>
        <v>100</v>
      </c>
      <c r="O26" s="24">
        <f>DESEMBER!P80</f>
        <v>2</v>
      </c>
      <c r="P26" s="24">
        <f>DESEMBER!Q80</f>
        <v>4</v>
      </c>
      <c r="Q26" s="24">
        <f>DESEMBER!R80</f>
        <v>50</v>
      </c>
      <c r="R26" s="24">
        <f>DESEMBER!S80</f>
        <v>100</v>
      </c>
      <c r="S26" s="24">
        <f>DESEMBER!T80</f>
        <v>0</v>
      </c>
      <c r="T26" s="24">
        <f>DESEMBER!U80</f>
        <v>0</v>
      </c>
      <c r="U26" s="24">
        <f>DESEMBER!V80</f>
        <v>50</v>
      </c>
      <c r="V26" s="24">
        <f>DESEMBER!W80</f>
        <v>100</v>
      </c>
      <c r="W26" s="24">
        <f>DESEMBER!X80</f>
        <v>0</v>
      </c>
      <c r="X26" s="24">
        <f>DESEMBER!Y80</f>
        <v>0</v>
      </c>
      <c r="Y26" s="24">
        <f>DESEMBER!Z80</f>
        <v>31</v>
      </c>
      <c r="Z26" s="24">
        <f>DESEMBER!AA80</f>
        <v>62</v>
      </c>
      <c r="AA26" s="24">
        <f>DESEMBER!AB80</f>
        <v>0</v>
      </c>
      <c r="AB26" s="24">
        <f>DESEMBER!AC80</f>
        <v>0</v>
      </c>
      <c r="AC26" s="24">
        <f>DESEMBER!AD80</f>
        <v>31</v>
      </c>
      <c r="AD26" s="24">
        <f>DESEMBER!AE80</f>
        <v>62</v>
      </c>
      <c r="AE26" s="24">
        <f>DESEMBER!AF80</f>
        <v>2</v>
      </c>
      <c r="AF26" s="24">
        <f>DESEMBER!AG80</f>
        <v>6.4516129032258061</v>
      </c>
      <c r="AG26" s="24">
        <f>DESEMBER!AH80</f>
        <v>31</v>
      </c>
      <c r="AH26" s="24">
        <f>DESEMBER!AI80</f>
        <v>62</v>
      </c>
      <c r="AI26" s="24">
        <f>DESEMBER!AJ80</f>
        <v>0</v>
      </c>
      <c r="AJ26" s="24">
        <f>DESEMBER!AK80</f>
        <v>0</v>
      </c>
      <c r="AK26" s="24">
        <f>DESEMBER!AL80</f>
        <v>0</v>
      </c>
      <c r="AL26" s="24">
        <f>DESEMBER!AM80</f>
        <v>0</v>
      </c>
      <c r="AM26" s="24">
        <f>DESEMBER!AN80</f>
        <v>0</v>
      </c>
      <c r="AN26" s="24">
        <f>DESEMBER!AO80</f>
        <v>0</v>
      </c>
      <c r="AO26" s="24">
        <f>DESEMBER!AP80</f>
        <v>0</v>
      </c>
      <c r="AP26" s="24">
        <f>DESEMBER!AQ80</f>
        <v>0</v>
      </c>
      <c r="AQ26" s="24">
        <f>DESEMBER!AR80</f>
        <v>12</v>
      </c>
      <c r="AR26" s="24">
        <f>DESEMBER!AS80</f>
        <v>0</v>
      </c>
      <c r="AS26" s="24">
        <f>DESEMBER!AT80</f>
        <v>0</v>
      </c>
      <c r="AT26" s="24">
        <f>DESEMBER!AU80</f>
        <v>0</v>
      </c>
      <c r="AU26" s="24">
        <f>DESEMBER!AV80</f>
        <v>0</v>
      </c>
      <c r="AV26" s="24">
        <f>DESEMBER!AW80</f>
        <v>0</v>
      </c>
      <c r="AW26" s="24">
        <f>DESEMBER!AX80</f>
        <v>1</v>
      </c>
      <c r="AX26" s="24">
        <f>DESEMBER!AY80</f>
        <v>1</v>
      </c>
      <c r="AY26" s="24">
        <f>DESEMBER!AZ80</f>
        <v>74</v>
      </c>
      <c r="AZ26" s="24">
        <f>DESEMBER!BA80</f>
        <v>45</v>
      </c>
      <c r="BA26" s="24">
        <f>DESEMBER!BB80</f>
        <v>60.810810810810814</v>
      </c>
      <c r="BB26" s="24">
        <f>DESEMBER!BC80</f>
        <v>0</v>
      </c>
      <c r="BC26" s="24">
        <f>DESEMBER!BD80</f>
        <v>0</v>
      </c>
      <c r="BD26" s="24">
        <f>DESEMBER!BE80</f>
        <v>0</v>
      </c>
      <c r="BE26" s="24">
        <f>DESEMBER!BF80</f>
        <v>0</v>
      </c>
      <c r="BF26" s="24">
        <f>DESEMBER!BG80</f>
        <v>1</v>
      </c>
      <c r="BG26" s="24">
        <f>DESEMBER!BH80</f>
        <v>1.3513513513513513</v>
      </c>
      <c r="BH26" s="24">
        <f>DESEMBER!BI80</f>
        <v>46</v>
      </c>
      <c r="BI26" s="24">
        <f>DESEMBER!BJ80</f>
        <v>62.162162162162161</v>
      </c>
      <c r="BJ26" s="24">
        <f>DESEMBER!BK80</f>
        <v>28</v>
      </c>
      <c r="BK26" s="24">
        <f>DESEMBER!BL80</f>
        <v>37.837837837837839</v>
      </c>
      <c r="BL26" s="24">
        <f>DESEMBER!BM80</f>
        <v>0</v>
      </c>
      <c r="BM26" s="24">
        <f>DESEMBER!BN80</f>
        <v>0</v>
      </c>
      <c r="BN26" s="24">
        <f>DESEMBER!BO80</f>
        <v>0</v>
      </c>
      <c r="BO26" s="24">
        <f>DESEMBER!BP80</f>
        <v>0</v>
      </c>
      <c r="BP26" s="24">
        <f>DESEMBER!BQ80</f>
        <v>0</v>
      </c>
      <c r="BQ26" s="24">
        <f>DESEMBER!BR80</f>
        <v>0</v>
      </c>
      <c r="BR26" s="24">
        <f>DESEMBER!BS80</f>
        <v>0</v>
      </c>
      <c r="BS26" s="24">
        <f>DESEMBER!BT80</f>
        <v>0</v>
      </c>
      <c r="BT26" s="24">
        <f>DESEMBER!BU80</f>
        <v>0</v>
      </c>
      <c r="BU26" s="24">
        <f>DESEMBER!BV80</f>
        <v>0</v>
      </c>
    </row>
    <row r="27" spans="1:73" ht="14.25" customHeight="1">
      <c r="A27" s="100">
        <v>16</v>
      </c>
      <c r="B27" s="103" t="s">
        <v>132</v>
      </c>
      <c r="C27" s="24">
        <f>DESEMBER!D84</f>
        <v>70</v>
      </c>
      <c r="D27" s="24">
        <f>DESEMBER!E84</f>
        <v>94</v>
      </c>
      <c r="E27" s="24">
        <f>DESEMBER!F84</f>
        <v>37</v>
      </c>
      <c r="F27" s="24">
        <f>DESEMBER!G84</f>
        <v>52.857142857142861</v>
      </c>
      <c r="G27" s="24">
        <f>DESEMBER!H84</f>
        <v>7</v>
      </c>
      <c r="H27" s="24">
        <f>DESEMBER!I84</f>
        <v>18.918918918918919</v>
      </c>
      <c r="I27" s="24">
        <f>DESEMBER!J84</f>
        <v>0</v>
      </c>
      <c r="J27" s="24">
        <f>DESEMBER!K84</f>
        <v>0</v>
      </c>
      <c r="K27" s="24">
        <f>DESEMBER!L84</f>
        <v>4</v>
      </c>
      <c r="L27" s="24">
        <f>DESEMBER!M84</f>
        <v>0</v>
      </c>
      <c r="M27" s="24">
        <f>DESEMBER!N84</f>
        <v>37</v>
      </c>
      <c r="N27" s="24">
        <f>DESEMBER!O84</f>
        <v>52.857142857142861</v>
      </c>
      <c r="O27" s="24">
        <f>DESEMBER!P84</f>
        <v>5</v>
      </c>
      <c r="P27" s="24">
        <f>DESEMBER!Q84</f>
        <v>13.513513513513514</v>
      </c>
      <c r="Q27" s="24">
        <f>DESEMBER!R84</f>
        <v>33</v>
      </c>
      <c r="R27" s="24">
        <f>DESEMBER!S84</f>
        <v>47.142857142857139</v>
      </c>
      <c r="S27" s="24">
        <f>DESEMBER!T84</f>
        <v>0</v>
      </c>
      <c r="T27" s="24">
        <f>DESEMBER!U84</f>
        <v>0</v>
      </c>
      <c r="U27" s="24">
        <f>DESEMBER!V84</f>
        <v>33</v>
      </c>
      <c r="V27" s="24">
        <f>DESEMBER!W84</f>
        <v>47.142857142857139</v>
      </c>
      <c r="W27" s="24">
        <f>DESEMBER!X84</f>
        <v>0</v>
      </c>
      <c r="X27" s="24">
        <f>DESEMBER!Y84</f>
        <v>0</v>
      </c>
      <c r="Y27" s="24">
        <f>DESEMBER!Z84</f>
        <v>33</v>
      </c>
      <c r="Z27" s="24">
        <f>DESEMBER!AA84</f>
        <v>47.142857142857139</v>
      </c>
      <c r="AA27" s="24">
        <f>DESEMBER!AB84</f>
        <v>0</v>
      </c>
      <c r="AB27" s="24">
        <f>DESEMBER!AC84</f>
        <v>0</v>
      </c>
      <c r="AC27" s="24">
        <f>DESEMBER!AD84</f>
        <v>33</v>
      </c>
      <c r="AD27" s="24">
        <f>DESEMBER!AE84</f>
        <v>47.142857142857139</v>
      </c>
      <c r="AE27" s="24">
        <f>DESEMBER!AF84</f>
        <v>1</v>
      </c>
      <c r="AF27" s="24">
        <f>DESEMBER!AG84</f>
        <v>3.0303030303030303</v>
      </c>
      <c r="AG27" s="24">
        <f>DESEMBER!AH84</f>
        <v>43</v>
      </c>
      <c r="AH27" s="24">
        <f>DESEMBER!AI84</f>
        <v>61.428571428571431</v>
      </c>
      <c r="AI27" s="24">
        <f>DESEMBER!AJ84</f>
        <v>0</v>
      </c>
      <c r="AJ27" s="24">
        <f>DESEMBER!AK84</f>
        <v>0</v>
      </c>
      <c r="AK27" s="24">
        <f>DESEMBER!AL84</f>
        <v>2</v>
      </c>
      <c r="AL27" s="24">
        <f>DESEMBER!AM84</f>
        <v>1</v>
      </c>
      <c r="AM27" s="24">
        <f>DESEMBER!AN84</f>
        <v>2</v>
      </c>
      <c r="AN27" s="24">
        <f>DESEMBER!AO84</f>
        <v>0</v>
      </c>
      <c r="AO27" s="24">
        <f>DESEMBER!AP84</f>
        <v>0</v>
      </c>
      <c r="AP27" s="24">
        <f>DESEMBER!AQ84</f>
        <v>0</v>
      </c>
      <c r="AQ27" s="24">
        <f>DESEMBER!AR84</f>
        <v>0</v>
      </c>
      <c r="AR27" s="24">
        <f>DESEMBER!AS84</f>
        <v>0</v>
      </c>
      <c r="AS27" s="24">
        <f>DESEMBER!AT84</f>
        <v>0</v>
      </c>
      <c r="AT27" s="24">
        <f>DESEMBER!AU84</f>
        <v>0</v>
      </c>
      <c r="AU27" s="24">
        <f>DESEMBER!AV84</f>
        <v>0</v>
      </c>
      <c r="AV27" s="24">
        <f>DESEMBER!AW84</f>
        <v>0</v>
      </c>
      <c r="AW27" s="24">
        <f>DESEMBER!AX84</f>
        <v>0</v>
      </c>
      <c r="AX27" s="24">
        <f>DESEMBER!AY84</f>
        <v>4</v>
      </c>
      <c r="AY27" s="24">
        <f>DESEMBER!AZ84</f>
        <v>36</v>
      </c>
      <c r="AZ27" s="24">
        <f>DESEMBER!BA84</f>
        <v>9</v>
      </c>
      <c r="BA27" s="24">
        <f>DESEMBER!BB84</f>
        <v>25</v>
      </c>
      <c r="BB27" s="24">
        <f>DESEMBER!BC84</f>
        <v>1</v>
      </c>
      <c r="BC27" s="24">
        <f>DESEMBER!BD84</f>
        <v>2.7777777777777777</v>
      </c>
      <c r="BD27" s="24">
        <f>DESEMBER!BE84</f>
        <v>2</v>
      </c>
      <c r="BE27" s="24">
        <f>DESEMBER!BF84</f>
        <v>5.5555555555555554</v>
      </c>
      <c r="BF27" s="24">
        <f>DESEMBER!BG84</f>
        <v>12</v>
      </c>
      <c r="BG27" s="24">
        <f>DESEMBER!BH84</f>
        <v>33.333333333333329</v>
      </c>
      <c r="BH27" s="24">
        <f>DESEMBER!BI84</f>
        <v>24</v>
      </c>
      <c r="BI27" s="24">
        <f>DESEMBER!BJ84</f>
        <v>66.666666666666657</v>
      </c>
      <c r="BJ27" s="24">
        <f>DESEMBER!BK84</f>
        <v>12</v>
      </c>
      <c r="BK27" s="24">
        <f>DESEMBER!BL84</f>
        <v>33.333333333333329</v>
      </c>
      <c r="BL27" s="24">
        <f>DESEMBER!BM84</f>
        <v>0</v>
      </c>
      <c r="BM27" s="24">
        <f>DESEMBER!BN84</f>
        <v>0</v>
      </c>
      <c r="BN27" s="24">
        <f>DESEMBER!BO84</f>
        <v>0</v>
      </c>
      <c r="BO27" s="24">
        <f>DESEMBER!BP84</f>
        <v>0</v>
      </c>
      <c r="BP27" s="24">
        <f>DESEMBER!BQ84</f>
        <v>0</v>
      </c>
      <c r="BQ27" s="24">
        <f>DESEMBER!BR84</f>
        <v>0</v>
      </c>
      <c r="BR27" s="24">
        <f>DESEMBER!BS84</f>
        <v>0</v>
      </c>
      <c r="BS27" s="24">
        <f>DESEMBER!BT84</f>
        <v>0</v>
      </c>
      <c r="BT27" s="24">
        <f>DESEMBER!BU84</f>
        <v>0</v>
      </c>
      <c r="BU27" s="24">
        <f>DESEMBER!BV84</f>
        <v>0</v>
      </c>
    </row>
    <row r="28" spans="1:73" ht="14.25" customHeight="1">
      <c r="A28" s="202" t="s">
        <v>148</v>
      </c>
      <c r="B28" s="192"/>
      <c r="C28" s="104">
        <f>DESEMBER!D85</f>
        <v>1210</v>
      </c>
      <c r="D28" s="104">
        <f>DESEMBER!E85</f>
        <v>1258</v>
      </c>
      <c r="E28" s="104">
        <f>DESEMBER!F85</f>
        <v>746</v>
      </c>
      <c r="F28" s="104">
        <f>DESEMBER!G85</f>
        <v>61.652892561983478</v>
      </c>
      <c r="G28" s="104">
        <f>DESEMBER!H85</f>
        <v>107</v>
      </c>
      <c r="H28" s="104">
        <f>DESEMBER!I85</f>
        <v>14.343163538873997</v>
      </c>
      <c r="I28" s="104">
        <f>DESEMBER!J85</f>
        <v>0</v>
      </c>
      <c r="J28" s="104">
        <f>DESEMBER!K85</f>
        <v>0</v>
      </c>
      <c r="K28" s="104">
        <f>DESEMBER!L85</f>
        <v>53</v>
      </c>
      <c r="L28" s="104">
        <f>DESEMBER!M85</f>
        <v>0</v>
      </c>
      <c r="M28" s="104">
        <f>DESEMBER!N85</f>
        <v>1082</v>
      </c>
      <c r="N28" s="104">
        <f>DESEMBER!O85</f>
        <v>89.421487603305778</v>
      </c>
      <c r="O28" s="104">
        <f>DESEMBER!P85</f>
        <v>78</v>
      </c>
      <c r="P28" s="104">
        <f>DESEMBER!Q85</f>
        <v>7.208872458410351</v>
      </c>
      <c r="Q28" s="104">
        <f>DESEMBER!R85</f>
        <v>753</v>
      </c>
      <c r="R28" s="104">
        <f>DESEMBER!S85</f>
        <v>62.231404958677686</v>
      </c>
      <c r="S28" s="104">
        <f>DESEMBER!T85</f>
        <v>26</v>
      </c>
      <c r="T28" s="104">
        <f>DESEMBER!U85</f>
        <v>3.4528552456839305</v>
      </c>
      <c r="U28" s="104">
        <f>DESEMBER!V85</f>
        <v>642</v>
      </c>
      <c r="V28" s="104">
        <f>DESEMBER!W85</f>
        <v>53.057851239669418</v>
      </c>
      <c r="W28" s="104">
        <f>DESEMBER!X85</f>
        <v>12</v>
      </c>
      <c r="X28" s="104">
        <f>DESEMBER!Y85</f>
        <v>1.8691588785046727</v>
      </c>
      <c r="Y28" s="104">
        <f>DESEMBER!Z85</f>
        <v>819</v>
      </c>
      <c r="Z28" s="104">
        <f>DESEMBER!AA85</f>
        <v>67.685950413223139</v>
      </c>
      <c r="AA28" s="104">
        <f>DESEMBER!AB85</f>
        <v>0</v>
      </c>
      <c r="AB28" s="104">
        <f>DESEMBER!AC85</f>
        <v>0</v>
      </c>
      <c r="AC28" s="104">
        <f>DESEMBER!AD85</f>
        <v>819</v>
      </c>
      <c r="AD28" s="104">
        <f>DESEMBER!AE85</f>
        <v>67.685950413223139</v>
      </c>
      <c r="AE28" s="104">
        <f>DESEMBER!AF85</f>
        <v>25</v>
      </c>
      <c r="AF28" s="104">
        <f>DESEMBER!AG85</f>
        <v>3.0525030525030523</v>
      </c>
      <c r="AG28" s="104">
        <f>DESEMBER!AH85</f>
        <v>834</v>
      </c>
      <c r="AH28" s="104">
        <f>DESEMBER!AI85</f>
        <v>68.925619834710744</v>
      </c>
      <c r="AI28" s="104">
        <f>DESEMBER!AJ85</f>
        <v>0</v>
      </c>
      <c r="AJ28" s="104">
        <f>DESEMBER!AK85</f>
        <v>0</v>
      </c>
      <c r="AK28" s="104">
        <f>DESEMBER!AL85</f>
        <v>27</v>
      </c>
      <c r="AL28" s="104">
        <f>DESEMBER!AM85</f>
        <v>8</v>
      </c>
      <c r="AM28" s="104">
        <f>DESEMBER!AN85</f>
        <v>18</v>
      </c>
      <c r="AN28" s="104">
        <f>DESEMBER!AO85</f>
        <v>13</v>
      </c>
      <c r="AO28" s="104">
        <f>DESEMBER!AP85</f>
        <v>4</v>
      </c>
      <c r="AP28" s="104">
        <f>DESEMBER!AQ85</f>
        <v>0</v>
      </c>
      <c r="AQ28" s="104">
        <f>DESEMBER!AR85</f>
        <v>63</v>
      </c>
      <c r="AR28" s="104">
        <f>DESEMBER!AS85</f>
        <v>5</v>
      </c>
      <c r="AS28" s="104">
        <f>DESEMBER!AT85</f>
        <v>1</v>
      </c>
      <c r="AT28" s="104">
        <f>DESEMBER!AU85</f>
        <v>0</v>
      </c>
      <c r="AU28" s="104">
        <f>DESEMBER!AV85</f>
        <v>1</v>
      </c>
      <c r="AV28" s="104">
        <f>DESEMBER!AW85</f>
        <v>9</v>
      </c>
      <c r="AW28" s="104">
        <f>DESEMBER!AX85</f>
        <v>3</v>
      </c>
      <c r="AX28" s="104">
        <f>DESEMBER!AY85</f>
        <v>87</v>
      </c>
      <c r="AY28" s="104">
        <f>DESEMBER!AZ85</f>
        <v>1192</v>
      </c>
      <c r="AZ28" s="104">
        <f>DESEMBER!BA85</f>
        <v>348</v>
      </c>
      <c r="BA28" s="104">
        <f>DESEMBER!BB85</f>
        <v>29.194630872483224</v>
      </c>
      <c r="BB28" s="104">
        <f>DESEMBER!BC85</f>
        <v>1</v>
      </c>
      <c r="BC28" s="104">
        <f>DESEMBER!BD85</f>
        <v>8.3892617449664433E-2</v>
      </c>
      <c r="BD28" s="104">
        <f>DESEMBER!BE85</f>
        <v>20</v>
      </c>
      <c r="BE28" s="104">
        <f>DESEMBER!BF85</f>
        <v>1.6778523489932886</v>
      </c>
      <c r="BF28" s="104">
        <f>DESEMBER!BG85</f>
        <v>381</v>
      </c>
      <c r="BG28" s="104">
        <f>DESEMBER!BH85</f>
        <v>31.963087248322147</v>
      </c>
      <c r="BH28" s="104">
        <f>DESEMBER!BI85</f>
        <v>750</v>
      </c>
      <c r="BI28" s="104">
        <f>DESEMBER!BJ85</f>
        <v>62.919463087248317</v>
      </c>
      <c r="BJ28" s="104">
        <f>DESEMBER!BK85</f>
        <v>442</v>
      </c>
      <c r="BK28" s="104">
        <f>DESEMBER!BL85</f>
        <v>37.080536912751676</v>
      </c>
      <c r="BL28" s="104">
        <f>DESEMBER!BM85</f>
        <v>0</v>
      </c>
      <c r="BM28" s="104">
        <f>DESEMBER!BN85</f>
        <v>0</v>
      </c>
      <c r="BN28" s="104">
        <f>DESEMBER!BO85</f>
        <v>0</v>
      </c>
      <c r="BO28" s="104">
        <f>DESEMBER!BP85</f>
        <v>0</v>
      </c>
      <c r="BP28" s="104">
        <f>DESEMBER!BQ85</f>
        <v>0</v>
      </c>
      <c r="BQ28" s="104">
        <f>DESEMBER!BR85</f>
        <v>0</v>
      </c>
      <c r="BR28" s="104">
        <f>DESEMBER!BS85</f>
        <v>0</v>
      </c>
      <c r="BS28" s="104">
        <f>DESEMBER!BT85</f>
        <v>0</v>
      </c>
      <c r="BT28" s="104">
        <f>DESEMBER!BU85</f>
        <v>0</v>
      </c>
      <c r="BU28" s="104">
        <f>DESEMBER!BV85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5"/>
      <c r="BM30" s="185"/>
      <c r="BN30" s="185"/>
      <c r="BO30" s="185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5"/>
      <c r="BM31" s="185"/>
      <c r="BN31" s="185"/>
      <c r="BO31" s="185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5"/>
      <c r="BL32" s="185"/>
      <c r="BM32" s="185"/>
      <c r="BN32" s="185"/>
      <c r="BO32" s="185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6"/>
      <c r="BL35" s="185"/>
      <c r="BM35" s="185"/>
      <c r="BN35" s="185"/>
      <c r="BO35" s="185"/>
    </row>
    <row r="36" spans="2:67" ht="14.25" customHeight="1">
      <c r="B36" s="107"/>
      <c r="C36" s="105"/>
      <c r="D36" s="105"/>
      <c r="AA36" s="105"/>
      <c r="AB36" s="106"/>
      <c r="BK36" s="205"/>
      <c r="BL36" s="185"/>
      <c r="BM36" s="185"/>
      <c r="BN36" s="185"/>
      <c r="BO36" s="185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168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28">
        <f>OKTOBER!D12+NOVEMBER!D12+DESEMBER!D12</f>
        <v>35</v>
      </c>
      <c r="E12" s="128">
        <f>OKTOBER!E12+NOVEMBER!E12+DESEMBER!E12</f>
        <v>39</v>
      </c>
      <c r="F12" s="128">
        <f>OKTOBER!F12+NOVEMBER!F12+DESEMBER!F12</f>
        <v>13</v>
      </c>
      <c r="G12" s="19">
        <f t="shared" ref="G12:G85" si="0">(F12/D12*100)</f>
        <v>37.142857142857146</v>
      </c>
      <c r="H12" s="128">
        <f>OKTOBER!H12+NOVEMBER!H12+DESEMBER!H12</f>
        <v>4</v>
      </c>
      <c r="I12" s="21">
        <f t="shared" ref="I12:I46" si="1">(H12/F12*100)</f>
        <v>30.76923076923077</v>
      </c>
      <c r="J12" s="128">
        <f>OKTOBER!J12+NOVEMBER!J12+DESEMBER!J12</f>
        <v>2</v>
      </c>
      <c r="K12" s="23">
        <f t="shared" ref="K12:K46" si="2">(J12/F12*100)</f>
        <v>15.384615384615385</v>
      </c>
      <c r="L12" s="128">
        <f>OKTOBER!L12+NOVEMBER!L12+DESEMBER!L12</f>
        <v>0</v>
      </c>
      <c r="M12" s="128">
        <f>OKTOBER!M12+NOVEMBER!M12+DESEMBER!M12</f>
        <v>0</v>
      </c>
      <c r="N12" s="128">
        <f>OKTOBER!N12+NOVEMBER!N12+DESEMBER!N12</f>
        <v>16</v>
      </c>
      <c r="O12" s="19">
        <f t="shared" ref="O12:O85" si="3">(N12/D12*100)</f>
        <v>45.714285714285715</v>
      </c>
      <c r="P12" s="128">
        <f>OKTOBER!P12+NOVEMBER!P12+DESEMBER!P12</f>
        <v>4</v>
      </c>
      <c r="Q12" s="19">
        <f t="shared" ref="Q12:Q46" si="4">(P12/N12*100)</f>
        <v>25</v>
      </c>
      <c r="R12" s="128">
        <f>OKTOBER!R12+NOVEMBER!R12+DESEMBER!R12</f>
        <v>12</v>
      </c>
      <c r="S12" s="19">
        <f t="shared" ref="S12:S74" si="5">(R12/D12*100)</f>
        <v>34.285714285714285</v>
      </c>
      <c r="T12" s="128">
        <f>OKTOBER!T12+NOVEMBER!T12+DESEMBER!T12</f>
        <v>0</v>
      </c>
      <c r="U12" s="19">
        <f t="shared" ref="U12:U46" si="6">(T12/R12*100)</f>
        <v>0</v>
      </c>
      <c r="V12" s="128">
        <f>OKTOBER!V12+NOVEMBER!V12+DESEMBER!V12</f>
        <v>11</v>
      </c>
      <c r="W12" s="19">
        <f t="shared" ref="W12:W85" si="7">(V12/D12*100)</f>
        <v>31.428571428571427</v>
      </c>
      <c r="X12" s="128">
        <f>OKTOBER!X12+NOVEMBER!X12+DESEMBER!X12</f>
        <v>0</v>
      </c>
      <c r="Y12" s="19">
        <f t="shared" ref="Y12:Y46" si="8">(X12/V12*100)</f>
        <v>0</v>
      </c>
      <c r="Z12" s="128">
        <f>OKTOBER!Z12+NOVEMBER!Z12+DESEMBER!Z12</f>
        <v>12</v>
      </c>
      <c r="AA12" s="19">
        <f t="shared" ref="AA12:AA85" si="9">(Z12/D12*100)</f>
        <v>34.285714285714285</v>
      </c>
      <c r="AB12" s="128">
        <f>OKTOBER!AB12+NOVEMBER!AB12+DESEMBER!AB12</f>
        <v>0</v>
      </c>
      <c r="AC12" s="19">
        <f t="shared" ref="AC12:AC46" si="10">(AB12/Z12*100)</f>
        <v>0</v>
      </c>
      <c r="AD12" s="128">
        <f>OKTOBER!AD12+NOVEMBER!AD12+DESEMBER!AD12</f>
        <v>12</v>
      </c>
      <c r="AE12" s="19">
        <f t="shared" ref="AE12:AE85" si="11">(AD12/D12*100)</f>
        <v>34.285714285714285</v>
      </c>
      <c r="AF12" s="128">
        <f>OKTOBER!AF12+NOVEMBER!AF12+DESEMBER!AF12</f>
        <v>0</v>
      </c>
      <c r="AG12" s="19">
        <f t="shared" ref="AG12:AG46" si="12">(AF12/AD12*100)</f>
        <v>0</v>
      </c>
      <c r="AH12" s="128">
        <f>OKTOBER!AH12+NOVEMBER!AH12+DESEMBER!AH12</f>
        <v>12</v>
      </c>
      <c r="AI12" s="19">
        <f t="shared" ref="AI12:AI85" si="13">(AH12/D12*100)</f>
        <v>34.285714285714285</v>
      </c>
      <c r="AJ12" s="128">
        <f>OKTOBER!AJ12+NOVEMBER!AJ12+DESEMBER!AJ12</f>
        <v>0</v>
      </c>
      <c r="AK12" s="19">
        <f t="shared" ref="AK12:AK46" si="14">(AJ12/AH12*100)</f>
        <v>0</v>
      </c>
      <c r="AL12" s="128">
        <f>OKTOBER!AL12+NOVEMBER!AL12+DESEMBER!AL12</f>
        <v>1</v>
      </c>
      <c r="AM12" s="128">
        <f>OKTOBER!AM12+NOVEMBER!AM12+DESEMBER!AM12</f>
        <v>2</v>
      </c>
      <c r="AN12" s="128">
        <f>OKTOBER!AN12+NOVEMBER!AN12+DESEMBER!AN12</f>
        <v>3</v>
      </c>
      <c r="AO12" s="128">
        <f>OKTOBER!AO12+NOVEMBER!AO12+DESEMBER!AO12</f>
        <v>1</v>
      </c>
      <c r="AP12" s="128">
        <f>OKTOBER!AP12+NOVEMBER!AP12+DESEMBER!AP12</f>
        <v>0</v>
      </c>
      <c r="AQ12" s="128">
        <f>OKTOBER!AQ12+NOVEMBER!AQ12+DESEMBER!AQ12</f>
        <v>0</v>
      </c>
      <c r="AR12" s="128">
        <f>OKTOBER!AR12+NOVEMBER!AR12+DESEMBER!AR12</f>
        <v>1</v>
      </c>
      <c r="AS12" s="128">
        <f>OKTOBER!AS12+NOVEMBER!AS12+DESEMBER!AS12</f>
        <v>0</v>
      </c>
      <c r="AT12" s="128">
        <f>OKTOBER!AT12+NOVEMBER!AT12+DESEMBER!AT12</f>
        <v>0</v>
      </c>
      <c r="AU12" s="128">
        <f>OKTOBER!AU12+NOVEMBER!AU12+DESEMBER!AU12</f>
        <v>0</v>
      </c>
      <c r="AV12" s="128">
        <f>OKTOBER!AV12+NOVEMBER!AV12+DESEMBER!AV12</f>
        <v>0</v>
      </c>
      <c r="AW12" s="128">
        <f>OKTOBER!AW12+NOVEMBER!AW12+DESEMBER!AW12</f>
        <v>0</v>
      </c>
      <c r="AX12" s="128">
        <f>OKTOBER!AX12+NOVEMBER!AX12+DESEMBER!AX12</f>
        <v>0</v>
      </c>
      <c r="AY12" s="128">
        <f>OKTOBER!AY12+NOVEMBER!AY12+DESEMBER!AY12</f>
        <v>3</v>
      </c>
      <c r="AZ12" s="128">
        <f>OKTOBER!AZ12+NOVEMBER!AZ12+DESEMBER!AZ12</f>
        <v>36</v>
      </c>
      <c r="BA12" s="128">
        <f>OKTOBER!BA12+NOVEMBER!BA12+DESEMBER!BA12</f>
        <v>17</v>
      </c>
      <c r="BB12" s="28">
        <f t="shared" ref="BB12:BB85" si="15">BA12/AZ12*100</f>
        <v>47.222222222222221</v>
      </c>
      <c r="BC12" s="128">
        <f>OKTOBER!BC12+NOVEMBER!BC12+DESEMBER!BC12</f>
        <v>0</v>
      </c>
      <c r="BD12" s="28">
        <f t="shared" ref="BD12:BD85" si="16">BC12/AZ12*100</f>
        <v>0</v>
      </c>
      <c r="BE12" s="128">
        <f>OKTOBER!BE12+NOVEMBER!BE12+DESEMBER!BE12</f>
        <v>0</v>
      </c>
      <c r="BF12" s="29">
        <f t="shared" ref="BF12:BF82" si="17">(BE12/AZ12*100)</f>
        <v>0</v>
      </c>
      <c r="BG12" s="128">
        <f>OKTOBER!BG12+NOVEMBER!BG12+DESEMBER!BG12</f>
        <v>0</v>
      </c>
      <c r="BH12" s="29">
        <f t="shared" ref="BH12:BH85" si="18">(BG12/AZ12*100)</f>
        <v>0</v>
      </c>
      <c r="BI12" s="30">
        <f t="shared" ref="BI12:BI84" si="19">BA12+BC12+BG12+BE12</f>
        <v>17</v>
      </c>
      <c r="BJ12" s="29">
        <f t="shared" ref="BJ12:BJ85" si="20">BI12/AZ12*100</f>
        <v>47.222222222222221</v>
      </c>
      <c r="BK12" s="128">
        <f>OKTOBER!BK12+NOVEMBER!BK12+DESEMBER!BK12</f>
        <v>19</v>
      </c>
      <c r="BL12" s="19">
        <f t="shared" ref="BL12:BL85" si="21">(BK12/AZ12*100)</f>
        <v>52.777777777777779</v>
      </c>
      <c r="BM12" s="128">
        <f>OKTOBER!BM12+NOVEMBER!BM12+DESEMBER!BM12</f>
        <v>0</v>
      </c>
      <c r="BN12" s="19">
        <f t="shared" ref="BN12:BN85" si="22">(BM12/AZ12*100)</f>
        <v>0</v>
      </c>
      <c r="BO12" s="128">
        <f>OKTOBER!BO12+NOVEMBER!BO12+DESEMBER!BO12</f>
        <v>0</v>
      </c>
      <c r="BP12" s="19">
        <f t="shared" ref="BP12:BP85" si="23">(BO12/AZ12*100)</f>
        <v>0</v>
      </c>
      <c r="BQ12" s="128">
        <f>OKTOBER!BQ12+NOVEMBER!BQ12+DESEMBER!BQ12</f>
        <v>0</v>
      </c>
      <c r="BR12" s="19">
        <f t="shared" ref="BR12:BR72" si="24">(BQ12/AZ12*100)</f>
        <v>0</v>
      </c>
      <c r="BS12" s="128">
        <f>OKTOBER!BS12+NOVEMBER!BS12+DESEMBER!BS12</f>
        <v>0</v>
      </c>
      <c r="BT12" s="19">
        <f t="shared" ref="BT12:BT85" si="25">(BS12/AZ12*100)</f>
        <v>0</v>
      </c>
      <c r="BU12" s="128">
        <f>OKTOBER!BU12+NOVEMBER!BU12+DESEMBER!BU12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20</v>
      </c>
      <c r="BY12" s="4"/>
    </row>
    <row r="13" spans="1:77" ht="14.25" customHeight="1">
      <c r="A13" s="174"/>
      <c r="B13" s="174"/>
      <c r="C13" s="32" t="s">
        <v>62</v>
      </c>
      <c r="D13" s="128">
        <f>OKTOBER!D13+NOVEMBER!D13+DESEMBER!D13</f>
        <v>40</v>
      </c>
      <c r="E13" s="128">
        <f>OKTOBER!E13+NOVEMBER!E13+DESEMBER!E13</f>
        <v>33</v>
      </c>
      <c r="F13" s="128">
        <f>OKTOBER!F13+NOVEMBER!F13+DESEMBER!F13</f>
        <v>16</v>
      </c>
      <c r="G13" s="19">
        <f t="shared" si="0"/>
        <v>40</v>
      </c>
      <c r="H13" s="128">
        <f>OKTOBER!H13+NOVEMBER!H13+DESEMBER!H13</f>
        <v>6</v>
      </c>
      <c r="I13" s="21">
        <f t="shared" si="1"/>
        <v>37.5</v>
      </c>
      <c r="J13" s="128">
        <f>OKTOBER!J13+NOVEMBER!J13+DESEMBER!J13</f>
        <v>0</v>
      </c>
      <c r="K13" s="23">
        <f t="shared" si="2"/>
        <v>0</v>
      </c>
      <c r="L13" s="128">
        <f>OKTOBER!L13+NOVEMBER!L13+DESEMBER!L13</f>
        <v>0</v>
      </c>
      <c r="M13" s="128">
        <f>OKTOBER!M13+NOVEMBER!M13+DESEMBER!M13</f>
        <v>0</v>
      </c>
      <c r="N13" s="128">
        <f>OKTOBER!N13+NOVEMBER!N13+DESEMBER!N13</f>
        <v>22</v>
      </c>
      <c r="O13" s="19">
        <f t="shared" si="3"/>
        <v>55.000000000000007</v>
      </c>
      <c r="P13" s="128">
        <f>OKTOBER!P13+NOVEMBER!P13+DESEMBER!P13</f>
        <v>3</v>
      </c>
      <c r="Q13" s="19">
        <f t="shared" si="4"/>
        <v>13.636363636363635</v>
      </c>
      <c r="R13" s="128">
        <f>OKTOBER!R13+NOVEMBER!R13+DESEMBER!R13</f>
        <v>16</v>
      </c>
      <c r="S13" s="19">
        <f t="shared" si="5"/>
        <v>40</v>
      </c>
      <c r="T13" s="128">
        <f>OKTOBER!T13+NOVEMBER!T13+DESEMBER!T13</f>
        <v>0</v>
      </c>
      <c r="U13" s="19">
        <f t="shared" si="6"/>
        <v>0</v>
      </c>
      <c r="V13" s="128">
        <f>OKTOBER!V13+NOVEMBER!V13+DESEMBER!V13</f>
        <v>16</v>
      </c>
      <c r="W13" s="19">
        <f t="shared" si="7"/>
        <v>40</v>
      </c>
      <c r="X13" s="128">
        <f>OKTOBER!X13+NOVEMBER!X13+DESEMBER!X13</f>
        <v>0</v>
      </c>
      <c r="Y13" s="19">
        <f t="shared" si="8"/>
        <v>0</v>
      </c>
      <c r="Z13" s="128">
        <f>OKTOBER!Z13+NOVEMBER!Z13+DESEMBER!Z13</f>
        <v>16</v>
      </c>
      <c r="AA13" s="19">
        <f t="shared" si="9"/>
        <v>40</v>
      </c>
      <c r="AB13" s="128">
        <f>OKTOBER!AB13+NOVEMBER!AB13+DESEMBER!AB13</f>
        <v>0</v>
      </c>
      <c r="AC13" s="19">
        <f t="shared" si="10"/>
        <v>0</v>
      </c>
      <c r="AD13" s="128">
        <f>OKTOBER!AD13+NOVEMBER!AD13+DESEMBER!AD13</f>
        <v>16</v>
      </c>
      <c r="AE13" s="19">
        <f t="shared" si="11"/>
        <v>40</v>
      </c>
      <c r="AF13" s="128">
        <f>OKTOBER!AF13+NOVEMBER!AF13+DESEMBER!AF13</f>
        <v>0</v>
      </c>
      <c r="AG13" s="19">
        <f t="shared" si="12"/>
        <v>0</v>
      </c>
      <c r="AH13" s="128">
        <f>OKTOBER!AH13+NOVEMBER!AH13+DESEMBER!AH13</f>
        <v>16</v>
      </c>
      <c r="AI13" s="19">
        <f t="shared" si="13"/>
        <v>40</v>
      </c>
      <c r="AJ13" s="128">
        <f>OKTOBER!AJ13+NOVEMBER!AJ13+DESEMBER!AJ13</f>
        <v>0</v>
      </c>
      <c r="AK13" s="19">
        <f t="shared" si="14"/>
        <v>0</v>
      </c>
      <c r="AL13" s="128">
        <f>OKTOBER!AL13+NOVEMBER!AL13+DESEMBER!AL13</f>
        <v>0</v>
      </c>
      <c r="AM13" s="128">
        <f>OKTOBER!AM13+NOVEMBER!AM13+DESEMBER!AM13</f>
        <v>2</v>
      </c>
      <c r="AN13" s="128">
        <f>OKTOBER!AN13+NOVEMBER!AN13+DESEMBER!AN13</f>
        <v>0</v>
      </c>
      <c r="AO13" s="128">
        <f>OKTOBER!AO13+NOVEMBER!AO13+DESEMBER!AO13</f>
        <v>0</v>
      </c>
      <c r="AP13" s="128">
        <f>OKTOBER!AP13+NOVEMBER!AP13+DESEMBER!AP13</f>
        <v>1</v>
      </c>
      <c r="AQ13" s="128">
        <f>OKTOBER!AQ13+NOVEMBER!AQ13+DESEMBER!AQ13</f>
        <v>0</v>
      </c>
      <c r="AR13" s="128">
        <f>OKTOBER!AR13+NOVEMBER!AR13+DESEMBER!AR13</f>
        <v>1</v>
      </c>
      <c r="AS13" s="128">
        <f>OKTOBER!AS13+NOVEMBER!AS13+DESEMBER!AS13</f>
        <v>0</v>
      </c>
      <c r="AT13" s="128">
        <f>OKTOBER!AT13+NOVEMBER!AT13+DESEMBER!AT13</f>
        <v>0</v>
      </c>
      <c r="AU13" s="128">
        <f>OKTOBER!AU13+NOVEMBER!AU13+DESEMBER!AU13</f>
        <v>0</v>
      </c>
      <c r="AV13" s="128">
        <f>OKTOBER!AV13+NOVEMBER!AV13+DESEMBER!AV13</f>
        <v>0</v>
      </c>
      <c r="AW13" s="128">
        <f>OKTOBER!AW13+NOVEMBER!AW13+DESEMBER!AW13</f>
        <v>0</v>
      </c>
      <c r="AX13" s="128">
        <f>OKTOBER!AX13+NOVEMBER!AX13+DESEMBER!AX13</f>
        <v>0</v>
      </c>
      <c r="AY13" s="128">
        <f>OKTOBER!AY13+NOVEMBER!AY13+DESEMBER!AY13</f>
        <v>1</v>
      </c>
      <c r="AZ13" s="128">
        <f>OKTOBER!AZ13+NOVEMBER!AZ13+DESEMBER!AZ13</f>
        <v>30</v>
      </c>
      <c r="BA13" s="128">
        <f>OKTOBER!BA13+NOVEMBER!BA13+DESEMBER!BA13</f>
        <v>14</v>
      </c>
      <c r="BB13" s="28">
        <f t="shared" si="15"/>
        <v>46.666666666666664</v>
      </c>
      <c r="BC13" s="128">
        <f>OKTOBER!BC13+NOVEMBER!BC13+DESEMBER!BC13</f>
        <v>0</v>
      </c>
      <c r="BD13" s="28">
        <f t="shared" si="16"/>
        <v>0</v>
      </c>
      <c r="BE13" s="128">
        <f>OKTOBER!BE13+NOVEMBER!BE13+DESEMBER!BE13</f>
        <v>0</v>
      </c>
      <c r="BF13" s="29">
        <f t="shared" si="17"/>
        <v>0</v>
      </c>
      <c r="BG13" s="128">
        <f>OKTOBER!BG13+NOVEMBER!BG13+DESEMBER!BG13</f>
        <v>0</v>
      </c>
      <c r="BH13" s="29">
        <f t="shared" si="18"/>
        <v>0</v>
      </c>
      <c r="BI13" s="30">
        <f t="shared" si="19"/>
        <v>14</v>
      </c>
      <c r="BJ13" s="29">
        <f t="shared" si="20"/>
        <v>46.666666666666664</v>
      </c>
      <c r="BK13" s="128">
        <f>OKTOBER!BK13+NOVEMBER!BK13+DESEMBER!BK13</f>
        <v>16</v>
      </c>
      <c r="BL13" s="19">
        <f t="shared" si="21"/>
        <v>53.333333333333336</v>
      </c>
      <c r="BM13" s="128">
        <f>OKTOBER!BM13+NOVEMBER!BM13+DESEMBER!BM13</f>
        <v>0</v>
      </c>
      <c r="BN13" s="19">
        <f t="shared" si="22"/>
        <v>0</v>
      </c>
      <c r="BO13" s="128">
        <f>OKTOBER!BO13+NOVEMBER!BO13+DESEMBER!BO13</f>
        <v>0</v>
      </c>
      <c r="BP13" s="19">
        <f t="shared" si="23"/>
        <v>0</v>
      </c>
      <c r="BQ13" s="128">
        <f>OKTOBER!BQ13+NOVEMBER!BQ13+DESEMBER!BQ13</f>
        <v>0</v>
      </c>
      <c r="BR13" s="19">
        <f t="shared" si="24"/>
        <v>0</v>
      </c>
      <c r="BS13" s="128">
        <f>OKTOBER!BS13+NOVEMBER!BS13+DESEMBER!BS13</f>
        <v>0</v>
      </c>
      <c r="BT13" s="19">
        <f t="shared" si="25"/>
        <v>0</v>
      </c>
      <c r="BU13" s="128">
        <f>OKTOBER!BU13+NOVEMBER!BU13+DESEMBER!BU13</f>
        <v>0</v>
      </c>
      <c r="BV13" s="19">
        <f t="shared" si="26"/>
        <v>0</v>
      </c>
      <c r="BW13" s="4" t="s">
        <v>63</v>
      </c>
      <c r="BX13" s="31">
        <f>BI16+BK16+BM16+BO16+BQ16+BS16</f>
        <v>136</v>
      </c>
      <c r="BY13" s="4"/>
    </row>
    <row r="14" spans="1:77" ht="14.25" customHeight="1">
      <c r="A14" s="174"/>
      <c r="B14" s="174"/>
      <c r="C14" s="32" t="s">
        <v>64</v>
      </c>
      <c r="D14" s="128">
        <f>OKTOBER!D14+NOVEMBER!D14+DESEMBER!D14</f>
        <v>32</v>
      </c>
      <c r="E14" s="128">
        <f>OKTOBER!E14+NOVEMBER!E14+DESEMBER!E14</f>
        <v>27</v>
      </c>
      <c r="F14" s="128">
        <f>OKTOBER!F14+NOVEMBER!F14+DESEMBER!F14</f>
        <v>19</v>
      </c>
      <c r="G14" s="19">
        <f t="shared" si="0"/>
        <v>59.375</v>
      </c>
      <c r="H14" s="128">
        <f>OKTOBER!H14+NOVEMBER!H14+DESEMBER!H14</f>
        <v>4</v>
      </c>
      <c r="I14" s="21">
        <f t="shared" si="1"/>
        <v>21.052631578947366</v>
      </c>
      <c r="J14" s="128">
        <f>OKTOBER!J14+NOVEMBER!J14+DESEMBER!J14</f>
        <v>0</v>
      </c>
      <c r="K14" s="23">
        <f t="shared" si="2"/>
        <v>0</v>
      </c>
      <c r="L14" s="128">
        <f>OKTOBER!L14+NOVEMBER!L14+DESEMBER!L14</f>
        <v>0</v>
      </c>
      <c r="M14" s="128">
        <f>OKTOBER!M14+NOVEMBER!M14+DESEMBER!M14</f>
        <v>0</v>
      </c>
      <c r="N14" s="128">
        <f>OKTOBER!N14+NOVEMBER!N14+DESEMBER!N14</f>
        <v>17</v>
      </c>
      <c r="O14" s="19">
        <f t="shared" si="3"/>
        <v>53.125</v>
      </c>
      <c r="P14" s="128">
        <f>OKTOBER!P14+NOVEMBER!P14+DESEMBER!P14</f>
        <v>3</v>
      </c>
      <c r="Q14" s="19">
        <f t="shared" si="4"/>
        <v>17.647058823529413</v>
      </c>
      <c r="R14" s="128">
        <f>OKTOBER!R14+NOVEMBER!R14+DESEMBER!R14</f>
        <v>18</v>
      </c>
      <c r="S14" s="19">
        <f t="shared" si="5"/>
        <v>56.25</v>
      </c>
      <c r="T14" s="128">
        <f>OKTOBER!T14+NOVEMBER!T14+DESEMBER!T14</f>
        <v>3</v>
      </c>
      <c r="U14" s="19">
        <f t="shared" si="6"/>
        <v>16.666666666666664</v>
      </c>
      <c r="V14" s="128">
        <f>OKTOBER!V14+NOVEMBER!V14+DESEMBER!V14</f>
        <v>17</v>
      </c>
      <c r="W14" s="19">
        <f t="shared" si="7"/>
        <v>53.125</v>
      </c>
      <c r="X14" s="128">
        <f>OKTOBER!X14+NOVEMBER!X14+DESEMBER!X14</f>
        <v>0</v>
      </c>
      <c r="Y14" s="19">
        <f t="shared" si="8"/>
        <v>0</v>
      </c>
      <c r="Z14" s="128">
        <f>OKTOBER!Z14+NOVEMBER!Z14+DESEMBER!Z14</f>
        <v>17</v>
      </c>
      <c r="AA14" s="19">
        <f t="shared" si="9"/>
        <v>53.125</v>
      </c>
      <c r="AB14" s="128">
        <f>OKTOBER!AB14+NOVEMBER!AB14+DESEMBER!AB14</f>
        <v>0</v>
      </c>
      <c r="AC14" s="19">
        <f t="shared" si="10"/>
        <v>0</v>
      </c>
      <c r="AD14" s="128">
        <f>OKTOBER!AD14+NOVEMBER!AD14+DESEMBER!AD14</f>
        <v>17</v>
      </c>
      <c r="AE14" s="19">
        <f t="shared" si="11"/>
        <v>53.125</v>
      </c>
      <c r="AF14" s="128">
        <f>OKTOBER!AF14+NOVEMBER!AF14+DESEMBER!AF14</f>
        <v>0</v>
      </c>
      <c r="AG14" s="19">
        <f t="shared" si="12"/>
        <v>0</v>
      </c>
      <c r="AH14" s="128">
        <f>OKTOBER!AH14+NOVEMBER!AH14+DESEMBER!AH14</f>
        <v>17</v>
      </c>
      <c r="AI14" s="19">
        <f t="shared" si="13"/>
        <v>53.125</v>
      </c>
      <c r="AJ14" s="128">
        <f>OKTOBER!AJ14+NOVEMBER!AJ14+DESEMBER!AJ14</f>
        <v>0</v>
      </c>
      <c r="AK14" s="19">
        <f t="shared" si="14"/>
        <v>0</v>
      </c>
      <c r="AL14" s="128">
        <f>OKTOBER!AL14+NOVEMBER!AL14+DESEMBER!AL14</f>
        <v>0</v>
      </c>
      <c r="AM14" s="128">
        <f>OKTOBER!AM14+NOVEMBER!AM14+DESEMBER!AM14</f>
        <v>2</v>
      </c>
      <c r="AN14" s="128">
        <f>OKTOBER!AN14+NOVEMBER!AN14+DESEMBER!AN14</f>
        <v>0</v>
      </c>
      <c r="AO14" s="128">
        <f>OKTOBER!AO14+NOVEMBER!AO14+DESEMBER!AO14</f>
        <v>0</v>
      </c>
      <c r="AP14" s="128">
        <f>OKTOBER!AP14+NOVEMBER!AP14+DESEMBER!AP14</f>
        <v>0</v>
      </c>
      <c r="AQ14" s="128">
        <f>OKTOBER!AQ14+NOVEMBER!AQ14+DESEMBER!AQ14</f>
        <v>0</v>
      </c>
      <c r="AR14" s="128">
        <f>OKTOBER!AR14+NOVEMBER!AR14+DESEMBER!AR14</f>
        <v>0</v>
      </c>
      <c r="AS14" s="128">
        <f>OKTOBER!AS14+NOVEMBER!AS14+DESEMBER!AS14</f>
        <v>0</v>
      </c>
      <c r="AT14" s="128">
        <f>OKTOBER!AT14+NOVEMBER!AT14+DESEMBER!AT14</f>
        <v>0</v>
      </c>
      <c r="AU14" s="128">
        <f>OKTOBER!AU14+NOVEMBER!AU14+DESEMBER!AU14</f>
        <v>0</v>
      </c>
      <c r="AV14" s="128">
        <f>OKTOBER!AV14+NOVEMBER!AV14+DESEMBER!AV14</f>
        <v>0</v>
      </c>
      <c r="AW14" s="128">
        <f>OKTOBER!AW14+NOVEMBER!AW14+DESEMBER!AW14</f>
        <v>0</v>
      </c>
      <c r="AX14" s="128">
        <f>OKTOBER!AX14+NOVEMBER!AX14+DESEMBER!AX14</f>
        <v>0</v>
      </c>
      <c r="AY14" s="128">
        <f>OKTOBER!AY14+NOVEMBER!AY14+DESEMBER!AY14</f>
        <v>2</v>
      </c>
      <c r="AZ14" s="128">
        <f>OKTOBER!AZ14+NOVEMBER!AZ14+DESEMBER!AZ14</f>
        <v>19</v>
      </c>
      <c r="BA14" s="128">
        <f>OKTOBER!BA14+NOVEMBER!BA14+DESEMBER!BA14</f>
        <v>7</v>
      </c>
      <c r="BB14" s="28">
        <f t="shared" si="15"/>
        <v>36.84210526315789</v>
      </c>
      <c r="BC14" s="128">
        <f>OKTOBER!BC14+NOVEMBER!BC14+DESEMBER!BC14</f>
        <v>0</v>
      </c>
      <c r="BD14" s="28">
        <f t="shared" si="16"/>
        <v>0</v>
      </c>
      <c r="BE14" s="128">
        <f>OKTOBER!BE14+NOVEMBER!BE14+DESEMBER!BE14</f>
        <v>0</v>
      </c>
      <c r="BF14" s="29">
        <f t="shared" si="17"/>
        <v>0</v>
      </c>
      <c r="BG14" s="128">
        <f>OKTOBER!BG14+NOVEMBER!BG14+DESEMBER!BG14</f>
        <v>1</v>
      </c>
      <c r="BH14" s="29">
        <f t="shared" si="18"/>
        <v>5.2631578947368416</v>
      </c>
      <c r="BI14" s="30">
        <f t="shared" si="19"/>
        <v>8</v>
      </c>
      <c r="BJ14" s="29">
        <f t="shared" si="20"/>
        <v>42.105263157894733</v>
      </c>
      <c r="BK14" s="128">
        <f>OKTOBER!BK14+NOVEMBER!BK14+DESEMBER!BK14</f>
        <v>11</v>
      </c>
      <c r="BL14" s="19">
        <f t="shared" si="21"/>
        <v>57.894736842105267</v>
      </c>
      <c r="BM14" s="128">
        <f>OKTOBER!BM14+NOVEMBER!BM14+DESEMBER!BM14</f>
        <v>0</v>
      </c>
      <c r="BN14" s="19">
        <f t="shared" si="22"/>
        <v>0</v>
      </c>
      <c r="BO14" s="128">
        <f>OKTOBER!BO14+NOVEMBER!BO14+DESEMBER!BO14</f>
        <v>0</v>
      </c>
      <c r="BP14" s="19">
        <f t="shared" si="23"/>
        <v>0</v>
      </c>
      <c r="BQ14" s="128">
        <f>OKTOBER!BQ14+NOVEMBER!BQ14+DESEMBER!BQ14</f>
        <v>0</v>
      </c>
      <c r="BR14" s="19">
        <f t="shared" si="24"/>
        <v>0</v>
      </c>
      <c r="BS14" s="128">
        <f>OKTOBER!BS14+NOVEMBER!BS14+DESEMBER!BS14</f>
        <v>0</v>
      </c>
      <c r="BT14" s="19">
        <f t="shared" si="25"/>
        <v>0</v>
      </c>
      <c r="BU14" s="128">
        <f>OKTOBER!BU14+NOVEMBER!BU14+DESEMBER!BU14</f>
        <v>0</v>
      </c>
      <c r="BV14" s="19">
        <f t="shared" si="26"/>
        <v>0</v>
      </c>
      <c r="BW14" s="4" t="s">
        <v>65</v>
      </c>
      <c r="BX14" s="31">
        <f>BI16+BK16+BM16+BO16+BQ16+BS16+BU16</f>
        <v>136</v>
      </c>
      <c r="BY14" s="4"/>
    </row>
    <row r="15" spans="1:77" ht="14.25" customHeight="1">
      <c r="A15" s="175"/>
      <c r="B15" s="175"/>
      <c r="C15" s="32" t="s">
        <v>66</v>
      </c>
      <c r="D15" s="128">
        <f>OKTOBER!D15+NOVEMBER!D15+DESEMBER!D15</f>
        <v>51</v>
      </c>
      <c r="E15" s="128">
        <f>OKTOBER!E15+NOVEMBER!E15+DESEMBER!E15</f>
        <v>64</v>
      </c>
      <c r="F15" s="128">
        <f>OKTOBER!F15+NOVEMBER!F15+DESEMBER!F15</f>
        <v>13</v>
      </c>
      <c r="G15" s="19">
        <f t="shared" si="0"/>
        <v>25.490196078431371</v>
      </c>
      <c r="H15" s="128">
        <f>OKTOBER!H15+NOVEMBER!H15+DESEMBER!H15</f>
        <v>3</v>
      </c>
      <c r="I15" s="21">
        <f t="shared" si="1"/>
        <v>23.076923076923077</v>
      </c>
      <c r="J15" s="128">
        <f>OKTOBER!J15+NOVEMBER!J15+DESEMBER!J15</f>
        <v>0</v>
      </c>
      <c r="K15" s="23">
        <f t="shared" si="2"/>
        <v>0</v>
      </c>
      <c r="L15" s="128">
        <f>OKTOBER!L15+NOVEMBER!L15+DESEMBER!L15</f>
        <v>0</v>
      </c>
      <c r="M15" s="128">
        <f>OKTOBER!M15+NOVEMBER!M15+DESEMBER!M15</f>
        <v>0</v>
      </c>
      <c r="N15" s="128">
        <f>OKTOBER!N15+NOVEMBER!N15+DESEMBER!N15</f>
        <v>19</v>
      </c>
      <c r="O15" s="19">
        <f t="shared" si="3"/>
        <v>37.254901960784316</v>
      </c>
      <c r="P15" s="128">
        <f>OKTOBER!P15+NOVEMBER!P15+DESEMBER!P15</f>
        <v>2</v>
      </c>
      <c r="Q15" s="19">
        <f t="shared" si="4"/>
        <v>10.526315789473683</v>
      </c>
      <c r="R15" s="128">
        <f>OKTOBER!R15+NOVEMBER!R15+DESEMBER!R15</f>
        <v>17</v>
      </c>
      <c r="S15" s="19">
        <f t="shared" si="5"/>
        <v>33.333333333333329</v>
      </c>
      <c r="T15" s="128">
        <f>OKTOBER!T15+NOVEMBER!T15+DESEMBER!T15</f>
        <v>0</v>
      </c>
      <c r="U15" s="19">
        <f t="shared" si="6"/>
        <v>0</v>
      </c>
      <c r="V15" s="128">
        <f>OKTOBER!V15+NOVEMBER!V15+DESEMBER!V15</f>
        <v>17</v>
      </c>
      <c r="W15" s="19">
        <f t="shared" si="7"/>
        <v>33.333333333333329</v>
      </c>
      <c r="X15" s="128">
        <f>OKTOBER!X15+NOVEMBER!X15+DESEMBER!X15</f>
        <v>0</v>
      </c>
      <c r="Y15" s="19">
        <f t="shared" si="8"/>
        <v>0</v>
      </c>
      <c r="Z15" s="128">
        <f>OKTOBER!Z15+NOVEMBER!Z15+DESEMBER!Z15</f>
        <v>17</v>
      </c>
      <c r="AA15" s="19">
        <f t="shared" si="9"/>
        <v>33.333333333333329</v>
      </c>
      <c r="AB15" s="128">
        <f>OKTOBER!AB15+NOVEMBER!AB15+DESEMBER!AB15</f>
        <v>0</v>
      </c>
      <c r="AC15" s="19">
        <f t="shared" si="10"/>
        <v>0</v>
      </c>
      <c r="AD15" s="128">
        <f>OKTOBER!AD15+NOVEMBER!AD15+DESEMBER!AD15</f>
        <v>17</v>
      </c>
      <c r="AE15" s="19">
        <f t="shared" si="11"/>
        <v>33.333333333333329</v>
      </c>
      <c r="AF15" s="128">
        <f>OKTOBER!AF15+NOVEMBER!AF15+DESEMBER!AF15</f>
        <v>0</v>
      </c>
      <c r="AG15" s="19">
        <f t="shared" si="12"/>
        <v>0</v>
      </c>
      <c r="AH15" s="128">
        <f>OKTOBER!AH15+NOVEMBER!AH15+DESEMBER!AH15</f>
        <v>17</v>
      </c>
      <c r="AI15" s="19">
        <f t="shared" si="13"/>
        <v>33.333333333333329</v>
      </c>
      <c r="AJ15" s="128">
        <f>OKTOBER!AJ15+NOVEMBER!AJ15+DESEMBER!AJ15</f>
        <v>0</v>
      </c>
      <c r="AK15" s="19">
        <f t="shared" si="14"/>
        <v>0</v>
      </c>
      <c r="AL15" s="128">
        <f>OKTOBER!AL15+NOVEMBER!AL15+DESEMBER!AL15</f>
        <v>0</v>
      </c>
      <c r="AM15" s="128">
        <f>OKTOBER!AM15+NOVEMBER!AM15+DESEMBER!AM15</f>
        <v>0</v>
      </c>
      <c r="AN15" s="128">
        <f>OKTOBER!AN15+NOVEMBER!AN15+DESEMBER!AN15</f>
        <v>0</v>
      </c>
      <c r="AO15" s="128">
        <f>OKTOBER!AO15+NOVEMBER!AO15+DESEMBER!AO15</f>
        <v>0</v>
      </c>
      <c r="AP15" s="128">
        <f>OKTOBER!AP15+NOVEMBER!AP15+DESEMBER!AP15</f>
        <v>0</v>
      </c>
      <c r="AQ15" s="128">
        <f>OKTOBER!AQ15+NOVEMBER!AQ15+DESEMBER!AQ15</f>
        <v>0</v>
      </c>
      <c r="AR15" s="128">
        <f>OKTOBER!AR15+NOVEMBER!AR15+DESEMBER!AR15</f>
        <v>0</v>
      </c>
      <c r="AS15" s="128">
        <f>OKTOBER!AS15+NOVEMBER!AS15+DESEMBER!AS15</f>
        <v>0</v>
      </c>
      <c r="AT15" s="128">
        <f>OKTOBER!AT15+NOVEMBER!AT15+DESEMBER!AT15</f>
        <v>0</v>
      </c>
      <c r="AU15" s="128">
        <f>OKTOBER!AU15+NOVEMBER!AU15+DESEMBER!AU15</f>
        <v>0</v>
      </c>
      <c r="AV15" s="128">
        <f>OKTOBER!AV15+NOVEMBER!AV15+DESEMBER!AV15</f>
        <v>0</v>
      </c>
      <c r="AW15" s="128">
        <f>OKTOBER!AW15+NOVEMBER!AW15+DESEMBER!AW15</f>
        <v>0</v>
      </c>
      <c r="AX15" s="128">
        <f>OKTOBER!AX15+NOVEMBER!AX15+DESEMBER!AX15</f>
        <v>0</v>
      </c>
      <c r="AY15" s="128">
        <f>OKTOBER!AY15+NOVEMBER!AY15+DESEMBER!AY15</f>
        <v>0</v>
      </c>
      <c r="AZ15" s="128">
        <f>OKTOBER!AZ15+NOVEMBER!AZ15+DESEMBER!AZ15</f>
        <v>51</v>
      </c>
      <c r="BA15" s="128">
        <f>OKTOBER!BA15+NOVEMBER!BA15+DESEMBER!BA15</f>
        <v>15</v>
      </c>
      <c r="BB15" s="28">
        <f t="shared" si="15"/>
        <v>29.411764705882355</v>
      </c>
      <c r="BC15" s="128">
        <f>OKTOBER!BC15+NOVEMBER!BC15+DESEMBER!BC15</f>
        <v>0</v>
      </c>
      <c r="BD15" s="28">
        <f t="shared" si="16"/>
        <v>0</v>
      </c>
      <c r="BE15" s="128">
        <f>OKTOBER!BE15+NOVEMBER!BE15+DESEMBER!BE15</f>
        <v>0</v>
      </c>
      <c r="BF15" s="29">
        <f t="shared" si="17"/>
        <v>0</v>
      </c>
      <c r="BG15" s="128">
        <f>OKTOBER!BG15+NOVEMBER!BG15+DESEMBER!BG15</f>
        <v>0</v>
      </c>
      <c r="BH15" s="29">
        <f t="shared" si="18"/>
        <v>0</v>
      </c>
      <c r="BI15" s="30">
        <f t="shared" si="19"/>
        <v>15</v>
      </c>
      <c r="BJ15" s="29">
        <f t="shared" si="20"/>
        <v>29.411764705882355</v>
      </c>
      <c r="BK15" s="128">
        <f>OKTOBER!BK15+NOVEMBER!BK15+DESEMBER!BK15</f>
        <v>36</v>
      </c>
      <c r="BL15" s="19">
        <f t="shared" si="21"/>
        <v>70.588235294117652</v>
      </c>
      <c r="BM15" s="128">
        <f>OKTOBER!BM15+NOVEMBER!BM15+DESEMBER!BM15</f>
        <v>0</v>
      </c>
      <c r="BN15" s="19">
        <f t="shared" si="22"/>
        <v>0</v>
      </c>
      <c r="BO15" s="128">
        <f>OKTOBER!BO15+NOVEMBER!BO15+DESEMBER!BO15</f>
        <v>0</v>
      </c>
      <c r="BP15" s="19">
        <f t="shared" si="23"/>
        <v>0</v>
      </c>
      <c r="BQ15" s="128">
        <f>OKTOBER!BQ15+NOVEMBER!BQ15+DESEMBER!BQ15</f>
        <v>0</v>
      </c>
      <c r="BR15" s="19">
        <f t="shared" si="24"/>
        <v>0</v>
      </c>
      <c r="BS15" s="128">
        <f>OKTOBER!BS15+NOVEMBER!BS15+DESEMBER!BS15</f>
        <v>0</v>
      </c>
      <c r="BT15" s="19">
        <f t="shared" si="25"/>
        <v>0</v>
      </c>
      <c r="BU15" s="128">
        <f>OKTOBER!BU15+NOVEMBER!BU15+DESEMBER!BU15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8">
        <f>OKTOBER!D16+NOVEMBER!D16+DESEMBER!D16</f>
        <v>158</v>
      </c>
      <c r="E16" s="128">
        <f>OKTOBER!E16+NOVEMBER!E16+DESEMBER!E16</f>
        <v>163</v>
      </c>
      <c r="F16" s="128">
        <f>OKTOBER!F16+NOVEMBER!F16+DESEMBER!F16</f>
        <v>61</v>
      </c>
      <c r="G16" s="19">
        <f t="shared" si="0"/>
        <v>38.607594936708864</v>
      </c>
      <c r="H16" s="128">
        <f>OKTOBER!H16+NOVEMBER!H16+DESEMBER!H16</f>
        <v>17</v>
      </c>
      <c r="I16" s="21">
        <f t="shared" si="1"/>
        <v>27.868852459016392</v>
      </c>
      <c r="J16" s="128">
        <f>OKTOBER!J16+NOVEMBER!J16+DESEMBER!J16</f>
        <v>2</v>
      </c>
      <c r="K16" s="23">
        <f t="shared" si="2"/>
        <v>3.278688524590164</v>
      </c>
      <c r="L16" s="128">
        <f>OKTOBER!L16+NOVEMBER!L16+DESEMBER!L16</f>
        <v>0</v>
      </c>
      <c r="M16" s="128">
        <f>OKTOBER!M16+NOVEMBER!M16+DESEMBER!M16</f>
        <v>0</v>
      </c>
      <c r="N16" s="128">
        <f>OKTOBER!N16+NOVEMBER!N16+DESEMBER!N16</f>
        <v>74</v>
      </c>
      <c r="O16" s="19">
        <f t="shared" si="3"/>
        <v>46.835443037974684</v>
      </c>
      <c r="P16" s="128">
        <f>OKTOBER!P16+NOVEMBER!P16+DESEMBER!P16</f>
        <v>12</v>
      </c>
      <c r="Q16" s="19">
        <f t="shared" si="4"/>
        <v>16.216216216216218</v>
      </c>
      <c r="R16" s="128">
        <f>OKTOBER!R16+NOVEMBER!R16+DESEMBER!R16</f>
        <v>63</v>
      </c>
      <c r="S16" s="19">
        <f t="shared" si="5"/>
        <v>39.87341772151899</v>
      </c>
      <c r="T16" s="128">
        <f>OKTOBER!T16+NOVEMBER!T16+DESEMBER!T16</f>
        <v>3</v>
      </c>
      <c r="U16" s="19">
        <f t="shared" si="6"/>
        <v>4.7619047619047619</v>
      </c>
      <c r="V16" s="128">
        <f>OKTOBER!V16+NOVEMBER!V16+DESEMBER!V16</f>
        <v>61</v>
      </c>
      <c r="W16" s="19">
        <f t="shared" si="7"/>
        <v>38.607594936708864</v>
      </c>
      <c r="X16" s="128">
        <f>OKTOBER!X16+NOVEMBER!X16+DESEMBER!X16</f>
        <v>0</v>
      </c>
      <c r="Y16" s="19">
        <f t="shared" si="8"/>
        <v>0</v>
      </c>
      <c r="Z16" s="128">
        <f>OKTOBER!Z16+NOVEMBER!Z16+DESEMBER!Z16</f>
        <v>62</v>
      </c>
      <c r="AA16" s="19">
        <f t="shared" si="9"/>
        <v>39.24050632911392</v>
      </c>
      <c r="AB16" s="128">
        <f>OKTOBER!AB16+NOVEMBER!AB16+DESEMBER!AB16</f>
        <v>0</v>
      </c>
      <c r="AC16" s="19">
        <f t="shared" si="10"/>
        <v>0</v>
      </c>
      <c r="AD16" s="128">
        <f>OKTOBER!AD16+NOVEMBER!AD16+DESEMBER!AD16</f>
        <v>62</v>
      </c>
      <c r="AE16" s="19">
        <f t="shared" si="11"/>
        <v>39.24050632911392</v>
      </c>
      <c r="AF16" s="128">
        <f>OKTOBER!AF16+NOVEMBER!AF16+DESEMBER!AF16</f>
        <v>0</v>
      </c>
      <c r="AG16" s="19">
        <f t="shared" si="12"/>
        <v>0</v>
      </c>
      <c r="AH16" s="128">
        <f>OKTOBER!AH16+NOVEMBER!AH16+DESEMBER!AH16</f>
        <v>62</v>
      </c>
      <c r="AI16" s="19">
        <f t="shared" si="13"/>
        <v>39.24050632911392</v>
      </c>
      <c r="AJ16" s="128">
        <f>OKTOBER!AJ16+NOVEMBER!AJ16+DESEMBER!AJ16</f>
        <v>0</v>
      </c>
      <c r="AK16" s="19">
        <f t="shared" si="14"/>
        <v>0</v>
      </c>
      <c r="AL16" s="128">
        <f>OKTOBER!AL16+NOVEMBER!AL16+DESEMBER!AL16</f>
        <v>1</v>
      </c>
      <c r="AM16" s="128">
        <f>OKTOBER!AM16+NOVEMBER!AM16+DESEMBER!AM16</f>
        <v>6</v>
      </c>
      <c r="AN16" s="128">
        <f>OKTOBER!AN16+NOVEMBER!AN16+DESEMBER!AN16</f>
        <v>3</v>
      </c>
      <c r="AO16" s="128">
        <f>OKTOBER!AO16+NOVEMBER!AO16+DESEMBER!AO16</f>
        <v>1</v>
      </c>
      <c r="AP16" s="128">
        <f>OKTOBER!AP16+NOVEMBER!AP16+DESEMBER!AP16</f>
        <v>1</v>
      </c>
      <c r="AQ16" s="128">
        <f>OKTOBER!AQ16+NOVEMBER!AQ16+DESEMBER!AQ16</f>
        <v>0</v>
      </c>
      <c r="AR16" s="128">
        <f>OKTOBER!AR16+NOVEMBER!AR16+DESEMBER!AR16</f>
        <v>2</v>
      </c>
      <c r="AS16" s="128">
        <f>OKTOBER!AS16+NOVEMBER!AS16+DESEMBER!AS16</f>
        <v>0</v>
      </c>
      <c r="AT16" s="128">
        <f>OKTOBER!AT16+NOVEMBER!AT16+DESEMBER!AT16</f>
        <v>0</v>
      </c>
      <c r="AU16" s="128">
        <f>OKTOBER!AU16+NOVEMBER!AU16+DESEMBER!AU16</f>
        <v>0</v>
      </c>
      <c r="AV16" s="128">
        <f>OKTOBER!AV16+NOVEMBER!AV16+DESEMBER!AV16</f>
        <v>0</v>
      </c>
      <c r="AW16" s="128">
        <f>OKTOBER!AW16+NOVEMBER!AW16+DESEMBER!AW16</f>
        <v>0</v>
      </c>
      <c r="AX16" s="128">
        <f>OKTOBER!AX16+NOVEMBER!AX16+DESEMBER!AX16</f>
        <v>0</v>
      </c>
      <c r="AY16" s="128">
        <f>OKTOBER!AY16+NOVEMBER!AY16+DESEMBER!AY16</f>
        <v>6</v>
      </c>
      <c r="AZ16" s="128">
        <f>OKTOBER!AZ16+NOVEMBER!AZ16+DESEMBER!AZ16</f>
        <v>136</v>
      </c>
      <c r="BA16" s="128">
        <f>OKTOBER!BA16+NOVEMBER!BA16+DESEMBER!BA16</f>
        <v>53</v>
      </c>
      <c r="BB16" s="28">
        <f t="shared" si="15"/>
        <v>38.970588235294116</v>
      </c>
      <c r="BC16" s="128">
        <f>OKTOBER!BC16+NOVEMBER!BC16+DESEMBER!BC16</f>
        <v>0</v>
      </c>
      <c r="BD16" s="28">
        <f t="shared" si="16"/>
        <v>0</v>
      </c>
      <c r="BE16" s="128">
        <f>OKTOBER!BE16+NOVEMBER!BE16+DESEMBER!BE16</f>
        <v>0</v>
      </c>
      <c r="BF16" s="29">
        <f t="shared" si="17"/>
        <v>0</v>
      </c>
      <c r="BG16" s="128">
        <f>OKTOBER!BG16+NOVEMBER!BG16+DESEMBER!BG16</f>
        <v>1</v>
      </c>
      <c r="BH16" s="29">
        <f t="shared" si="18"/>
        <v>0.73529411764705876</v>
      </c>
      <c r="BI16" s="30">
        <f t="shared" si="19"/>
        <v>54</v>
      </c>
      <c r="BJ16" s="29">
        <f t="shared" si="20"/>
        <v>39.705882352941174</v>
      </c>
      <c r="BK16" s="128">
        <f>OKTOBER!BK16+NOVEMBER!BK16+DESEMBER!BK16</f>
        <v>82</v>
      </c>
      <c r="BL16" s="19">
        <f t="shared" si="21"/>
        <v>60.294117647058819</v>
      </c>
      <c r="BM16" s="128">
        <f>OKTOBER!BM16+NOVEMBER!BM16+DESEMBER!BM16</f>
        <v>0</v>
      </c>
      <c r="BN16" s="19">
        <f t="shared" si="22"/>
        <v>0</v>
      </c>
      <c r="BO16" s="128">
        <f>OKTOBER!BO16+NOVEMBER!BO16+DESEMBER!BO16</f>
        <v>0</v>
      </c>
      <c r="BP16" s="19">
        <f t="shared" si="23"/>
        <v>0</v>
      </c>
      <c r="BQ16" s="128">
        <f>OKTOBER!BQ16+NOVEMBER!BQ16+DESEMBER!BQ16</f>
        <v>0</v>
      </c>
      <c r="BR16" s="19">
        <f t="shared" si="24"/>
        <v>0</v>
      </c>
      <c r="BS16" s="128">
        <f>OKTOBER!BS16+NOVEMBER!BS16+DESEMBER!BS16</f>
        <v>0</v>
      </c>
      <c r="BT16" s="19">
        <f t="shared" si="25"/>
        <v>0</v>
      </c>
      <c r="BU16" s="128">
        <f>OKTOBER!BU16+NOVEMBER!BU16+DESEMBER!BU16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98">
        <v>2</v>
      </c>
      <c r="B17" s="198" t="s">
        <v>67</v>
      </c>
      <c r="C17" s="32" t="s">
        <v>68</v>
      </c>
      <c r="D17" s="128">
        <f>OKTOBER!D17+NOVEMBER!D17+DESEMBER!D17</f>
        <v>31</v>
      </c>
      <c r="E17" s="128">
        <f>OKTOBER!E17+NOVEMBER!E17+DESEMBER!E17</f>
        <v>32</v>
      </c>
      <c r="F17" s="128">
        <f>OKTOBER!F17+NOVEMBER!F17+DESEMBER!F17</f>
        <v>28</v>
      </c>
      <c r="G17" s="19">
        <f t="shared" si="0"/>
        <v>90.322580645161281</v>
      </c>
      <c r="H17" s="128">
        <f>OKTOBER!H17+NOVEMBER!H17+DESEMBER!H17</f>
        <v>0</v>
      </c>
      <c r="I17" s="21">
        <f t="shared" si="1"/>
        <v>0</v>
      </c>
      <c r="J17" s="128">
        <f>OKTOBER!J17+NOVEMBER!J17+DESEMBER!J17</f>
        <v>0</v>
      </c>
      <c r="K17" s="23">
        <f t="shared" si="2"/>
        <v>0</v>
      </c>
      <c r="L17" s="128">
        <f>OKTOBER!L17+NOVEMBER!L17+DESEMBER!L17</f>
        <v>0</v>
      </c>
      <c r="M17" s="128">
        <f>OKTOBER!M17+NOVEMBER!M17+DESEMBER!M17</f>
        <v>0</v>
      </c>
      <c r="N17" s="128">
        <f>OKTOBER!N17+NOVEMBER!N17+DESEMBER!N17</f>
        <v>31</v>
      </c>
      <c r="O17" s="19">
        <f t="shared" si="3"/>
        <v>100</v>
      </c>
      <c r="P17" s="128">
        <f>OKTOBER!P17+NOVEMBER!P17+DESEMBER!P17</f>
        <v>0</v>
      </c>
      <c r="Q17" s="19">
        <f t="shared" si="4"/>
        <v>0</v>
      </c>
      <c r="R17" s="128">
        <f>OKTOBER!R17+NOVEMBER!R17+DESEMBER!R17</f>
        <v>28</v>
      </c>
      <c r="S17" s="19">
        <f t="shared" si="5"/>
        <v>90.322580645161281</v>
      </c>
      <c r="T17" s="128">
        <f>OKTOBER!T17+NOVEMBER!T17+DESEMBER!T17</f>
        <v>1</v>
      </c>
      <c r="U17" s="19">
        <f t="shared" si="6"/>
        <v>3.5714285714285712</v>
      </c>
      <c r="V17" s="128">
        <f>OKTOBER!V17+NOVEMBER!V17+DESEMBER!V17</f>
        <v>0</v>
      </c>
      <c r="W17" s="19">
        <f t="shared" si="7"/>
        <v>0</v>
      </c>
      <c r="X17" s="128">
        <f>OKTOBER!X17+NOVEMBER!X17+DESEMBER!X17</f>
        <v>0</v>
      </c>
      <c r="Y17" s="19" t="e">
        <f t="shared" si="8"/>
        <v>#DIV/0!</v>
      </c>
      <c r="Z17" s="128">
        <f>OKTOBER!Z17+NOVEMBER!Z17+DESEMBER!Z17</f>
        <v>28</v>
      </c>
      <c r="AA17" s="19">
        <f t="shared" si="9"/>
        <v>90.322580645161281</v>
      </c>
      <c r="AB17" s="128">
        <f>OKTOBER!AB17+NOVEMBER!AB17+DESEMBER!AB17</f>
        <v>0</v>
      </c>
      <c r="AC17" s="19">
        <f t="shared" si="10"/>
        <v>0</v>
      </c>
      <c r="AD17" s="128">
        <f>OKTOBER!AD17+NOVEMBER!AD17+DESEMBER!AD17</f>
        <v>28</v>
      </c>
      <c r="AE17" s="19">
        <f t="shared" si="11"/>
        <v>90.322580645161281</v>
      </c>
      <c r="AF17" s="128">
        <f>OKTOBER!AF17+NOVEMBER!AF17+DESEMBER!AF17</f>
        <v>0</v>
      </c>
      <c r="AG17" s="19">
        <f t="shared" si="12"/>
        <v>0</v>
      </c>
      <c r="AH17" s="128">
        <f>OKTOBER!AH17+NOVEMBER!AH17+DESEMBER!AH17</f>
        <v>28</v>
      </c>
      <c r="AI17" s="19">
        <f t="shared" si="13"/>
        <v>90.322580645161281</v>
      </c>
      <c r="AJ17" s="128">
        <f>OKTOBER!AJ17+NOVEMBER!AJ17+DESEMBER!AJ17</f>
        <v>0</v>
      </c>
      <c r="AK17" s="19">
        <f t="shared" si="14"/>
        <v>0</v>
      </c>
      <c r="AL17" s="128">
        <f>OKTOBER!AL17+NOVEMBER!AL17+DESEMBER!AL17</f>
        <v>1</v>
      </c>
      <c r="AM17" s="128">
        <f>OKTOBER!AM17+NOVEMBER!AM17+DESEMBER!AM17</f>
        <v>1</v>
      </c>
      <c r="AN17" s="128">
        <f>OKTOBER!AN17+NOVEMBER!AN17+DESEMBER!AN17</f>
        <v>0</v>
      </c>
      <c r="AO17" s="128">
        <f>OKTOBER!AO17+NOVEMBER!AO17+DESEMBER!AO17</f>
        <v>0</v>
      </c>
      <c r="AP17" s="128">
        <f>OKTOBER!AP17+NOVEMBER!AP17+DESEMBER!AP17</f>
        <v>0</v>
      </c>
      <c r="AQ17" s="128">
        <f>OKTOBER!AQ17+NOVEMBER!AQ17+DESEMBER!AQ17</f>
        <v>0</v>
      </c>
      <c r="AR17" s="128">
        <f>OKTOBER!AR17+NOVEMBER!AR17+DESEMBER!AR17</f>
        <v>0</v>
      </c>
      <c r="AS17" s="128">
        <f>OKTOBER!AS17+NOVEMBER!AS17+DESEMBER!AS17</f>
        <v>0</v>
      </c>
      <c r="AT17" s="128">
        <f>OKTOBER!AT17+NOVEMBER!AT17+DESEMBER!AT17</f>
        <v>0</v>
      </c>
      <c r="AU17" s="128">
        <f>OKTOBER!AU17+NOVEMBER!AU17+DESEMBER!AU17</f>
        <v>0</v>
      </c>
      <c r="AV17" s="128">
        <f>OKTOBER!AV17+NOVEMBER!AV17+DESEMBER!AV17</f>
        <v>0</v>
      </c>
      <c r="AW17" s="128">
        <f>OKTOBER!AW17+NOVEMBER!AW17+DESEMBER!AW17</f>
        <v>0</v>
      </c>
      <c r="AX17" s="128">
        <f>OKTOBER!AX17+NOVEMBER!AX17+DESEMBER!AX17</f>
        <v>0</v>
      </c>
      <c r="AY17" s="128">
        <f>OKTOBER!AY17+NOVEMBER!AY17+DESEMBER!AY17</f>
        <v>2</v>
      </c>
      <c r="AZ17" s="128">
        <f>OKTOBER!AZ17+NOVEMBER!AZ17+DESEMBER!AZ17</f>
        <v>31</v>
      </c>
      <c r="BA17" s="128">
        <f>OKTOBER!BA17+NOVEMBER!BA17+DESEMBER!BA17</f>
        <v>19</v>
      </c>
      <c r="BB17" s="28">
        <f t="shared" si="15"/>
        <v>61.29032258064516</v>
      </c>
      <c r="BC17" s="128">
        <f>OKTOBER!BC17+NOVEMBER!BC17+DESEMBER!BC17</f>
        <v>0</v>
      </c>
      <c r="BD17" s="28">
        <f t="shared" si="16"/>
        <v>0</v>
      </c>
      <c r="BE17" s="128">
        <f>OKTOBER!BE17+NOVEMBER!BE17+DESEMBER!BE17</f>
        <v>0</v>
      </c>
      <c r="BF17" s="29">
        <f t="shared" si="17"/>
        <v>0</v>
      </c>
      <c r="BG17" s="128">
        <f>OKTOBER!BG17+NOVEMBER!BG17+DESEMBER!BG17</f>
        <v>0</v>
      </c>
      <c r="BH17" s="29">
        <f t="shared" si="18"/>
        <v>0</v>
      </c>
      <c r="BI17" s="30">
        <f t="shared" si="19"/>
        <v>19</v>
      </c>
      <c r="BJ17" s="29">
        <f t="shared" si="20"/>
        <v>61.29032258064516</v>
      </c>
      <c r="BK17" s="128">
        <f>OKTOBER!BK17+NOVEMBER!BK17+DESEMBER!BK17</f>
        <v>12</v>
      </c>
      <c r="BL17" s="19">
        <f t="shared" si="21"/>
        <v>38.70967741935484</v>
      </c>
      <c r="BM17" s="128">
        <f>OKTOBER!BM17+NOVEMBER!BM17+DESEMBER!BM17</f>
        <v>0</v>
      </c>
      <c r="BN17" s="19">
        <f t="shared" si="22"/>
        <v>0</v>
      </c>
      <c r="BO17" s="128">
        <f>OKTOBER!BO17+NOVEMBER!BO17+DESEMBER!BO17</f>
        <v>0</v>
      </c>
      <c r="BP17" s="19">
        <f t="shared" si="23"/>
        <v>0</v>
      </c>
      <c r="BQ17" s="128">
        <f>OKTOBER!BQ17+NOVEMBER!BQ17+DESEMBER!BQ17</f>
        <v>0</v>
      </c>
      <c r="BR17" s="19">
        <f t="shared" si="24"/>
        <v>0</v>
      </c>
      <c r="BS17" s="128">
        <f>OKTOBER!BS17+NOVEMBER!BS17+DESEMBER!BS17</f>
        <v>0</v>
      </c>
      <c r="BT17" s="19">
        <f t="shared" si="25"/>
        <v>0</v>
      </c>
      <c r="BU17" s="128">
        <f>OKTOBER!BU17+NOVEMBER!BU17+DESEMBER!BU17</f>
        <v>0</v>
      </c>
      <c r="BV17" s="19">
        <f t="shared" si="26"/>
        <v>0</v>
      </c>
      <c r="BW17" s="4" t="s">
        <v>61</v>
      </c>
      <c r="BX17" s="31">
        <f>SUM(AL21:AY21)+AB21+AF21+AJ21</f>
        <v>29</v>
      </c>
      <c r="BY17" s="4"/>
    </row>
    <row r="18" spans="1:77" ht="14.25" customHeight="1">
      <c r="A18" s="174"/>
      <c r="B18" s="174"/>
      <c r="C18" s="32" t="s">
        <v>69</v>
      </c>
      <c r="D18" s="128">
        <f>OKTOBER!D18+NOVEMBER!D18+DESEMBER!D18</f>
        <v>32</v>
      </c>
      <c r="E18" s="128">
        <f>OKTOBER!E18+NOVEMBER!E18+DESEMBER!E18</f>
        <v>35</v>
      </c>
      <c r="F18" s="128">
        <f>OKTOBER!F18+NOVEMBER!F18+DESEMBER!F18</f>
        <v>20</v>
      </c>
      <c r="G18" s="19">
        <f t="shared" si="0"/>
        <v>62.5</v>
      </c>
      <c r="H18" s="128">
        <f>OKTOBER!H18+NOVEMBER!H18+DESEMBER!H18</f>
        <v>4</v>
      </c>
      <c r="I18" s="21">
        <f t="shared" si="1"/>
        <v>20</v>
      </c>
      <c r="J18" s="128">
        <f>OKTOBER!J18+NOVEMBER!J18+DESEMBER!J18</f>
        <v>0</v>
      </c>
      <c r="K18" s="23">
        <f t="shared" si="2"/>
        <v>0</v>
      </c>
      <c r="L18" s="128">
        <f>OKTOBER!L18+NOVEMBER!L18+DESEMBER!L18</f>
        <v>0</v>
      </c>
      <c r="M18" s="128">
        <f>OKTOBER!M18+NOVEMBER!M18+DESEMBER!M18</f>
        <v>0</v>
      </c>
      <c r="N18" s="128">
        <f>OKTOBER!N18+NOVEMBER!N18+DESEMBER!N18</f>
        <v>32</v>
      </c>
      <c r="O18" s="19">
        <f t="shared" si="3"/>
        <v>100</v>
      </c>
      <c r="P18" s="128">
        <f>OKTOBER!P18+NOVEMBER!P18+DESEMBER!P18</f>
        <v>1</v>
      </c>
      <c r="Q18" s="19">
        <f t="shared" si="4"/>
        <v>3.125</v>
      </c>
      <c r="R18" s="128">
        <f>OKTOBER!R18+NOVEMBER!R18+DESEMBER!R18</f>
        <v>20</v>
      </c>
      <c r="S18" s="19">
        <f t="shared" si="5"/>
        <v>62.5</v>
      </c>
      <c r="T18" s="128">
        <f>OKTOBER!T18+NOVEMBER!T18+DESEMBER!T18</f>
        <v>0</v>
      </c>
      <c r="U18" s="19">
        <f t="shared" si="6"/>
        <v>0</v>
      </c>
      <c r="V18" s="128">
        <f>OKTOBER!V18+NOVEMBER!V18+DESEMBER!V18</f>
        <v>0</v>
      </c>
      <c r="W18" s="19">
        <f t="shared" si="7"/>
        <v>0</v>
      </c>
      <c r="X18" s="128">
        <f>OKTOBER!X18+NOVEMBER!X18+DESEMBER!X18</f>
        <v>0</v>
      </c>
      <c r="Y18" s="19" t="e">
        <f t="shared" si="8"/>
        <v>#DIV/0!</v>
      </c>
      <c r="Z18" s="128">
        <f>OKTOBER!Z18+NOVEMBER!Z18+DESEMBER!Z18</f>
        <v>20</v>
      </c>
      <c r="AA18" s="19">
        <f t="shared" si="9"/>
        <v>62.5</v>
      </c>
      <c r="AB18" s="128">
        <f>OKTOBER!AB18+NOVEMBER!AB18+DESEMBER!AB18</f>
        <v>0</v>
      </c>
      <c r="AC18" s="19">
        <f t="shared" si="10"/>
        <v>0</v>
      </c>
      <c r="AD18" s="128">
        <f>OKTOBER!AD18+NOVEMBER!AD18+DESEMBER!AD18</f>
        <v>20</v>
      </c>
      <c r="AE18" s="19">
        <f t="shared" si="11"/>
        <v>62.5</v>
      </c>
      <c r="AF18" s="128">
        <f>OKTOBER!AF18+NOVEMBER!AF18+DESEMBER!AF18</f>
        <v>0</v>
      </c>
      <c r="AG18" s="19">
        <f t="shared" si="12"/>
        <v>0</v>
      </c>
      <c r="AH18" s="128">
        <f>OKTOBER!AH18+NOVEMBER!AH18+DESEMBER!AH18</f>
        <v>20</v>
      </c>
      <c r="AI18" s="19">
        <f t="shared" si="13"/>
        <v>62.5</v>
      </c>
      <c r="AJ18" s="128">
        <f>OKTOBER!AJ18+NOVEMBER!AJ18+DESEMBER!AJ18</f>
        <v>0</v>
      </c>
      <c r="AK18" s="19">
        <f t="shared" si="14"/>
        <v>0</v>
      </c>
      <c r="AL18" s="128">
        <f>OKTOBER!AL18+NOVEMBER!AL18+DESEMBER!AL18</f>
        <v>2</v>
      </c>
      <c r="AM18" s="128">
        <f>OKTOBER!AM18+NOVEMBER!AM18+DESEMBER!AM18</f>
        <v>0</v>
      </c>
      <c r="AN18" s="128">
        <f>OKTOBER!AN18+NOVEMBER!AN18+DESEMBER!AN18</f>
        <v>1</v>
      </c>
      <c r="AO18" s="128">
        <f>OKTOBER!AO18+NOVEMBER!AO18+DESEMBER!AO18</f>
        <v>0</v>
      </c>
      <c r="AP18" s="128">
        <f>OKTOBER!AP18+NOVEMBER!AP18+DESEMBER!AP18</f>
        <v>0</v>
      </c>
      <c r="AQ18" s="128">
        <f>OKTOBER!AQ18+NOVEMBER!AQ18+DESEMBER!AQ18</f>
        <v>0</v>
      </c>
      <c r="AR18" s="128">
        <f>OKTOBER!AR18+NOVEMBER!AR18+DESEMBER!AR18</f>
        <v>2</v>
      </c>
      <c r="AS18" s="128">
        <f>OKTOBER!AS18+NOVEMBER!AS18+DESEMBER!AS18</f>
        <v>0</v>
      </c>
      <c r="AT18" s="128">
        <f>OKTOBER!AT18+NOVEMBER!AT18+DESEMBER!AT18</f>
        <v>0</v>
      </c>
      <c r="AU18" s="128">
        <f>OKTOBER!AU18+NOVEMBER!AU18+DESEMBER!AU18</f>
        <v>0</v>
      </c>
      <c r="AV18" s="128">
        <f>OKTOBER!AV18+NOVEMBER!AV18+DESEMBER!AV18</f>
        <v>0</v>
      </c>
      <c r="AW18" s="128">
        <f>OKTOBER!AW18+NOVEMBER!AW18+DESEMBER!AW18</f>
        <v>0</v>
      </c>
      <c r="AX18" s="128">
        <f>OKTOBER!AX18+NOVEMBER!AX18+DESEMBER!AX18</f>
        <v>0</v>
      </c>
      <c r="AY18" s="128">
        <f>OKTOBER!AY18+NOVEMBER!AY18+DESEMBER!AY18</f>
        <v>6</v>
      </c>
      <c r="AZ18" s="128">
        <f>OKTOBER!AZ18+NOVEMBER!AZ18+DESEMBER!AZ18</f>
        <v>30</v>
      </c>
      <c r="BA18" s="128">
        <f>OKTOBER!BA18+NOVEMBER!BA18+DESEMBER!BA18</f>
        <v>4</v>
      </c>
      <c r="BB18" s="28">
        <f t="shared" si="15"/>
        <v>13.333333333333334</v>
      </c>
      <c r="BC18" s="128">
        <f>OKTOBER!BC18+NOVEMBER!BC18+DESEMBER!BC18</f>
        <v>0</v>
      </c>
      <c r="BD18" s="28">
        <f t="shared" si="16"/>
        <v>0</v>
      </c>
      <c r="BE18" s="128">
        <f>OKTOBER!BE18+NOVEMBER!BE18+DESEMBER!BE18</f>
        <v>0</v>
      </c>
      <c r="BF18" s="29">
        <f t="shared" si="17"/>
        <v>0</v>
      </c>
      <c r="BG18" s="128">
        <f>OKTOBER!BG18+NOVEMBER!BG18+DESEMBER!BG18</f>
        <v>8</v>
      </c>
      <c r="BH18" s="29">
        <f t="shared" si="18"/>
        <v>26.666666666666668</v>
      </c>
      <c r="BI18" s="30">
        <f t="shared" si="19"/>
        <v>12</v>
      </c>
      <c r="BJ18" s="29">
        <f t="shared" si="20"/>
        <v>40</v>
      </c>
      <c r="BK18" s="128">
        <f>OKTOBER!BK18+NOVEMBER!BK18+DESEMBER!BK18</f>
        <v>18</v>
      </c>
      <c r="BL18" s="19">
        <f t="shared" si="21"/>
        <v>60</v>
      </c>
      <c r="BM18" s="128">
        <f>OKTOBER!BM18+NOVEMBER!BM18+DESEMBER!BM18</f>
        <v>0</v>
      </c>
      <c r="BN18" s="19">
        <f t="shared" si="22"/>
        <v>0</v>
      </c>
      <c r="BO18" s="128">
        <f>OKTOBER!BO18+NOVEMBER!BO18+DESEMBER!BO18</f>
        <v>0</v>
      </c>
      <c r="BP18" s="19">
        <f t="shared" si="23"/>
        <v>0</v>
      </c>
      <c r="BQ18" s="128">
        <f>OKTOBER!BQ18+NOVEMBER!BQ18+DESEMBER!BQ18</f>
        <v>0</v>
      </c>
      <c r="BR18" s="19">
        <f t="shared" si="24"/>
        <v>0</v>
      </c>
      <c r="BS18" s="128">
        <f>OKTOBER!BS18+NOVEMBER!BS18+DESEMBER!BS18</f>
        <v>0</v>
      </c>
      <c r="BT18" s="19">
        <f t="shared" si="25"/>
        <v>0</v>
      </c>
      <c r="BU18" s="128">
        <f>OKTOBER!BU18+NOVEMBER!BU18+DESEMBER!BU18</f>
        <v>0</v>
      </c>
      <c r="BV18" s="19">
        <f t="shared" si="26"/>
        <v>0</v>
      </c>
      <c r="BW18" s="4" t="s">
        <v>63</v>
      </c>
      <c r="BX18" s="31">
        <f>BI21+BK21+BM21+BO21+BQ21+BS21</f>
        <v>91</v>
      </c>
      <c r="BY18" s="4"/>
    </row>
    <row r="19" spans="1:77" ht="14.25" customHeight="1">
      <c r="A19" s="174"/>
      <c r="B19" s="174"/>
      <c r="C19" s="32" t="s">
        <v>70</v>
      </c>
      <c r="D19" s="128">
        <f>OKTOBER!D19+NOVEMBER!D19+DESEMBER!D19</f>
        <v>23</v>
      </c>
      <c r="E19" s="128">
        <f>OKTOBER!E19+NOVEMBER!E19+DESEMBER!E19</f>
        <v>14</v>
      </c>
      <c r="F19" s="128">
        <f>OKTOBER!F19+NOVEMBER!F19+DESEMBER!F19</f>
        <v>23</v>
      </c>
      <c r="G19" s="19">
        <f t="shared" si="0"/>
        <v>100</v>
      </c>
      <c r="H19" s="128">
        <f>OKTOBER!H19+NOVEMBER!H19+DESEMBER!H19</f>
        <v>4</v>
      </c>
      <c r="I19" s="21">
        <f t="shared" si="1"/>
        <v>17.391304347826086</v>
      </c>
      <c r="J19" s="128">
        <f>OKTOBER!J19+NOVEMBER!J19+DESEMBER!J19</f>
        <v>0</v>
      </c>
      <c r="K19" s="23">
        <f t="shared" si="2"/>
        <v>0</v>
      </c>
      <c r="L19" s="128">
        <f>OKTOBER!L19+NOVEMBER!L19+DESEMBER!L19</f>
        <v>0</v>
      </c>
      <c r="M19" s="128">
        <f>OKTOBER!M19+NOVEMBER!M19+DESEMBER!M19</f>
        <v>0</v>
      </c>
      <c r="N19" s="128">
        <f>OKTOBER!N19+NOVEMBER!N19+DESEMBER!N19</f>
        <v>23</v>
      </c>
      <c r="O19" s="19">
        <f t="shared" si="3"/>
        <v>100</v>
      </c>
      <c r="P19" s="128">
        <f>OKTOBER!P19+NOVEMBER!P19+DESEMBER!P19</f>
        <v>2</v>
      </c>
      <c r="Q19" s="19">
        <f t="shared" si="4"/>
        <v>8.695652173913043</v>
      </c>
      <c r="R19" s="128">
        <f>OKTOBER!R19+NOVEMBER!R19+DESEMBER!R19</f>
        <v>23</v>
      </c>
      <c r="S19" s="19">
        <f t="shared" si="5"/>
        <v>100</v>
      </c>
      <c r="T19" s="128">
        <f>OKTOBER!T19+NOVEMBER!T19+DESEMBER!T19</f>
        <v>0</v>
      </c>
      <c r="U19" s="19">
        <f t="shared" si="6"/>
        <v>0</v>
      </c>
      <c r="V19" s="128">
        <f>OKTOBER!V19+NOVEMBER!V19+DESEMBER!V19</f>
        <v>0</v>
      </c>
      <c r="W19" s="19">
        <f t="shared" si="7"/>
        <v>0</v>
      </c>
      <c r="X19" s="128">
        <f>OKTOBER!X19+NOVEMBER!X19+DESEMBER!X19</f>
        <v>0</v>
      </c>
      <c r="Y19" s="19" t="e">
        <f t="shared" si="8"/>
        <v>#DIV/0!</v>
      </c>
      <c r="Z19" s="128">
        <f>OKTOBER!Z19+NOVEMBER!Z19+DESEMBER!Z19</f>
        <v>23</v>
      </c>
      <c r="AA19" s="19">
        <f t="shared" si="9"/>
        <v>100</v>
      </c>
      <c r="AB19" s="128">
        <f>OKTOBER!AB19+NOVEMBER!AB19+DESEMBER!AB19</f>
        <v>0</v>
      </c>
      <c r="AC19" s="19">
        <f t="shared" si="10"/>
        <v>0</v>
      </c>
      <c r="AD19" s="128">
        <f>OKTOBER!AD19+NOVEMBER!AD19+DESEMBER!AD19</f>
        <v>23</v>
      </c>
      <c r="AE19" s="19">
        <f t="shared" si="11"/>
        <v>100</v>
      </c>
      <c r="AF19" s="128">
        <f>OKTOBER!AF19+NOVEMBER!AF19+DESEMBER!AF19</f>
        <v>1</v>
      </c>
      <c r="AG19" s="19">
        <f t="shared" si="12"/>
        <v>4.3478260869565215</v>
      </c>
      <c r="AH19" s="128">
        <f>OKTOBER!AH19+NOVEMBER!AH19+DESEMBER!AH19</f>
        <v>23</v>
      </c>
      <c r="AI19" s="19">
        <f t="shared" si="13"/>
        <v>100</v>
      </c>
      <c r="AJ19" s="128">
        <f>OKTOBER!AJ19+NOVEMBER!AJ19+DESEMBER!AJ19</f>
        <v>0</v>
      </c>
      <c r="AK19" s="19">
        <f t="shared" si="14"/>
        <v>0</v>
      </c>
      <c r="AL19" s="128">
        <f>OKTOBER!AL19+NOVEMBER!AL19+DESEMBER!AL19</f>
        <v>1</v>
      </c>
      <c r="AM19" s="128">
        <f>OKTOBER!AM19+NOVEMBER!AM19+DESEMBER!AM19</f>
        <v>0</v>
      </c>
      <c r="AN19" s="128">
        <f>OKTOBER!AN19+NOVEMBER!AN19+DESEMBER!AN19</f>
        <v>1</v>
      </c>
      <c r="AO19" s="128">
        <f>OKTOBER!AO19+NOVEMBER!AO19+DESEMBER!AO19</f>
        <v>0</v>
      </c>
      <c r="AP19" s="128">
        <f>OKTOBER!AP19+NOVEMBER!AP19+DESEMBER!AP19</f>
        <v>0</v>
      </c>
      <c r="AQ19" s="128">
        <f>OKTOBER!AQ19+NOVEMBER!AQ19+DESEMBER!AQ19</f>
        <v>0</v>
      </c>
      <c r="AR19" s="128">
        <f>OKTOBER!AR19+NOVEMBER!AR19+DESEMBER!AR19</f>
        <v>0</v>
      </c>
      <c r="AS19" s="128">
        <f>OKTOBER!AS19+NOVEMBER!AS19+DESEMBER!AS19</f>
        <v>0</v>
      </c>
      <c r="AT19" s="128">
        <f>OKTOBER!AT19+NOVEMBER!AT19+DESEMBER!AT19</f>
        <v>0</v>
      </c>
      <c r="AU19" s="128">
        <f>OKTOBER!AU19+NOVEMBER!AU19+DESEMBER!AU19</f>
        <v>0</v>
      </c>
      <c r="AV19" s="128">
        <f>OKTOBER!AV19+NOVEMBER!AV19+DESEMBER!AV19</f>
        <v>0</v>
      </c>
      <c r="AW19" s="128">
        <f>OKTOBER!AW19+NOVEMBER!AW19+DESEMBER!AW19</f>
        <v>0</v>
      </c>
      <c r="AX19" s="128">
        <f>OKTOBER!AX19+NOVEMBER!AX19+DESEMBER!AX19</f>
        <v>0</v>
      </c>
      <c r="AY19" s="128">
        <f>OKTOBER!AY19+NOVEMBER!AY19+DESEMBER!AY19</f>
        <v>3</v>
      </c>
      <c r="AZ19" s="128">
        <f>OKTOBER!AZ19+NOVEMBER!AZ19+DESEMBER!AZ19</f>
        <v>14</v>
      </c>
      <c r="BA19" s="128">
        <f>OKTOBER!BA19+NOVEMBER!BA19+DESEMBER!BA19</f>
        <v>5</v>
      </c>
      <c r="BB19" s="28">
        <f t="shared" si="15"/>
        <v>35.714285714285715</v>
      </c>
      <c r="BC19" s="128">
        <f>OKTOBER!BC19+NOVEMBER!BC19+DESEMBER!BC19</f>
        <v>0</v>
      </c>
      <c r="BD19" s="28">
        <f t="shared" si="16"/>
        <v>0</v>
      </c>
      <c r="BE19" s="128">
        <f>OKTOBER!BE19+NOVEMBER!BE19+DESEMBER!BE19</f>
        <v>0</v>
      </c>
      <c r="BF19" s="29">
        <f t="shared" si="17"/>
        <v>0</v>
      </c>
      <c r="BG19" s="128">
        <f>OKTOBER!BG19+NOVEMBER!BG19+DESEMBER!BG19</f>
        <v>1</v>
      </c>
      <c r="BH19" s="29">
        <f t="shared" si="18"/>
        <v>7.1428571428571423</v>
      </c>
      <c r="BI19" s="30">
        <f t="shared" si="19"/>
        <v>6</v>
      </c>
      <c r="BJ19" s="29">
        <f t="shared" si="20"/>
        <v>42.857142857142854</v>
      </c>
      <c r="BK19" s="128">
        <f>OKTOBER!BK19+NOVEMBER!BK19+DESEMBER!BK19</f>
        <v>8</v>
      </c>
      <c r="BL19" s="19">
        <f t="shared" si="21"/>
        <v>57.142857142857139</v>
      </c>
      <c r="BM19" s="128">
        <f>OKTOBER!BM19+NOVEMBER!BM19+DESEMBER!BM19</f>
        <v>0</v>
      </c>
      <c r="BN19" s="19">
        <f t="shared" si="22"/>
        <v>0</v>
      </c>
      <c r="BO19" s="128">
        <f>OKTOBER!BO19+NOVEMBER!BO19+DESEMBER!BO19</f>
        <v>0</v>
      </c>
      <c r="BP19" s="19">
        <f t="shared" si="23"/>
        <v>0</v>
      </c>
      <c r="BQ19" s="128">
        <f>OKTOBER!BQ19+NOVEMBER!BQ19+DESEMBER!BQ19</f>
        <v>0</v>
      </c>
      <c r="BR19" s="19">
        <f t="shared" si="24"/>
        <v>0</v>
      </c>
      <c r="BS19" s="128">
        <f>OKTOBER!BS19+NOVEMBER!BS19+DESEMBER!BS19</f>
        <v>0</v>
      </c>
      <c r="BT19" s="19">
        <f t="shared" si="25"/>
        <v>0</v>
      </c>
      <c r="BU19" s="128">
        <f>OKTOBER!BU19+NOVEMBER!BU19+DESEMBER!BU19</f>
        <v>0</v>
      </c>
      <c r="BV19" s="19">
        <f t="shared" si="26"/>
        <v>0</v>
      </c>
      <c r="BW19" s="4" t="s">
        <v>65</v>
      </c>
      <c r="BX19" s="31">
        <f>BI21+BK21+BM21+BO21+BQ21+BS21+BU21</f>
        <v>91</v>
      </c>
      <c r="BY19" s="4"/>
    </row>
    <row r="20" spans="1:77" ht="14.25" customHeight="1">
      <c r="A20" s="175"/>
      <c r="B20" s="175"/>
      <c r="C20" s="32" t="s">
        <v>71</v>
      </c>
      <c r="D20" s="128">
        <f>OKTOBER!D20+NOVEMBER!D20+DESEMBER!D20</f>
        <v>24</v>
      </c>
      <c r="E20" s="128">
        <f>OKTOBER!E20+NOVEMBER!E20+DESEMBER!E20</f>
        <v>14</v>
      </c>
      <c r="F20" s="128">
        <f>OKTOBER!F20+NOVEMBER!F20+DESEMBER!F20</f>
        <v>21</v>
      </c>
      <c r="G20" s="19">
        <f t="shared" si="0"/>
        <v>87.5</v>
      </c>
      <c r="H20" s="128">
        <f>OKTOBER!H20+NOVEMBER!H20+DESEMBER!H20</f>
        <v>6</v>
      </c>
      <c r="I20" s="21">
        <f t="shared" si="1"/>
        <v>28.571428571428569</v>
      </c>
      <c r="J20" s="128">
        <f>OKTOBER!J20+NOVEMBER!J20+DESEMBER!J20</f>
        <v>1</v>
      </c>
      <c r="K20" s="23">
        <f t="shared" si="2"/>
        <v>4.7619047619047619</v>
      </c>
      <c r="L20" s="128">
        <f>OKTOBER!L20+NOVEMBER!L20+DESEMBER!L20</f>
        <v>0</v>
      </c>
      <c r="M20" s="128">
        <f>OKTOBER!M20+NOVEMBER!M20+DESEMBER!M20</f>
        <v>0</v>
      </c>
      <c r="N20" s="128">
        <f>OKTOBER!N20+NOVEMBER!N20+DESEMBER!N20</f>
        <v>24</v>
      </c>
      <c r="O20" s="19">
        <f t="shared" si="3"/>
        <v>100</v>
      </c>
      <c r="P20" s="128">
        <f>OKTOBER!P20+NOVEMBER!P20+DESEMBER!P20</f>
        <v>1</v>
      </c>
      <c r="Q20" s="19">
        <f t="shared" si="4"/>
        <v>4.1666666666666661</v>
      </c>
      <c r="R20" s="128">
        <f>OKTOBER!R20+NOVEMBER!R20+DESEMBER!R20</f>
        <v>21</v>
      </c>
      <c r="S20" s="19">
        <f t="shared" si="5"/>
        <v>87.5</v>
      </c>
      <c r="T20" s="128">
        <f>OKTOBER!T20+NOVEMBER!T20+DESEMBER!T20</f>
        <v>0</v>
      </c>
      <c r="U20" s="19">
        <f t="shared" si="6"/>
        <v>0</v>
      </c>
      <c r="V20" s="128">
        <f>OKTOBER!V20+NOVEMBER!V20+DESEMBER!V20</f>
        <v>0</v>
      </c>
      <c r="W20" s="19">
        <f t="shared" si="7"/>
        <v>0</v>
      </c>
      <c r="X20" s="128">
        <f>OKTOBER!X20+NOVEMBER!X20+DESEMBER!X20</f>
        <v>0</v>
      </c>
      <c r="Y20" s="19" t="e">
        <f t="shared" si="8"/>
        <v>#DIV/0!</v>
      </c>
      <c r="Z20" s="128">
        <f>OKTOBER!Z20+NOVEMBER!Z20+DESEMBER!Z20</f>
        <v>21</v>
      </c>
      <c r="AA20" s="19">
        <f t="shared" si="9"/>
        <v>87.5</v>
      </c>
      <c r="AB20" s="128">
        <f>OKTOBER!AB20+NOVEMBER!AB20+DESEMBER!AB20</f>
        <v>0</v>
      </c>
      <c r="AC20" s="19">
        <f t="shared" si="10"/>
        <v>0</v>
      </c>
      <c r="AD20" s="128">
        <f>OKTOBER!AD20+NOVEMBER!AD20+DESEMBER!AD20</f>
        <v>21</v>
      </c>
      <c r="AE20" s="19">
        <f t="shared" si="11"/>
        <v>87.5</v>
      </c>
      <c r="AF20" s="128">
        <f>OKTOBER!AF20+NOVEMBER!AF20+DESEMBER!AF20</f>
        <v>1</v>
      </c>
      <c r="AG20" s="19">
        <f t="shared" si="12"/>
        <v>4.7619047619047619</v>
      </c>
      <c r="AH20" s="128">
        <f>OKTOBER!AH20+NOVEMBER!AH20+DESEMBER!AH20</f>
        <v>21</v>
      </c>
      <c r="AI20" s="19">
        <f t="shared" si="13"/>
        <v>87.5</v>
      </c>
      <c r="AJ20" s="128">
        <f>OKTOBER!AJ20+NOVEMBER!AJ20+DESEMBER!AJ20</f>
        <v>0</v>
      </c>
      <c r="AK20" s="19">
        <f t="shared" si="14"/>
        <v>0</v>
      </c>
      <c r="AL20" s="128">
        <f>OKTOBER!AL20+NOVEMBER!AL20+DESEMBER!AL20</f>
        <v>0</v>
      </c>
      <c r="AM20" s="128">
        <f>OKTOBER!AM20+NOVEMBER!AM20+DESEMBER!AM20</f>
        <v>0</v>
      </c>
      <c r="AN20" s="128">
        <f>OKTOBER!AN20+NOVEMBER!AN20+DESEMBER!AN20</f>
        <v>0</v>
      </c>
      <c r="AO20" s="128">
        <f>OKTOBER!AO20+NOVEMBER!AO20+DESEMBER!AO20</f>
        <v>0</v>
      </c>
      <c r="AP20" s="128">
        <f>OKTOBER!AP20+NOVEMBER!AP20+DESEMBER!AP20</f>
        <v>0</v>
      </c>
      <c r="AQ20" s="128">
        <f>OKTOBER!AQ20+NOVEMBER!AQ20+DESEMBER!AQ20</f>
        <v>0</v>
      </c>
      <c r="AR20" s="128">
        <f>OKTOBER!AR20+NOVEMBER!AR20+DESEMBER!AR20</f>
        <v>0</v>
      </c>
      <c r="AS20" s="128">
        <f>OKTOBER!AS20+NOVEMBER!AS20+DESEMBER!AS20</f>
        <v>1</v>
      </c>
      <c r="AT20" s="128">
        <f>OKTOBER!AT20+NOVEMBER!AT20+DESEMBER!AT20</f>
        <v>0</v>
      </c>
      <c r="AU20" s="128">
        <f>OKTOBER!AU20+NOVEMBER!AU20+DESEMBER!AU20</f>
        <v>0</v>
      </c>
      <c r="AV20" s="128">
        <f>OKTOBER!AV20+NOVEMBER!AV20+DESEMBER!AV20</f>
        <v>0</v>
      </c>
      <c r="AW20" s="128">
        <f>OKTOBER!AW20+NOVEMBER!AW20+DESEMBER!AW20</f>
        <v>0</v>
      </c>
      <c r="AX20" s="128">
        <f>OKTOBER!AX20+NOVEMBER!AX20+DESEMBER!AX20</f>
        <v>0</v>
      </c>
      <c r="AY20" s="128">
        <f>OKTOBER!AY20+NOVEMBER!AY20+DESEMBER!AY20</f>
        <v>6</v>
      </c>
      <c r="AZ20" s="128">
        <f>OKTOBER!AZ20+NOVEMBER!AZ20+DESEMBER!AZ20</f>
        <v>16</v>
      </c>
      <c r="BA20" s="128">
        <f>OKTOBER!BA20+NOVEMBER!BA20+DESEMBER!BA20</f>
        <v>3</v>
      </c>
      <c r="BB20" s="28">
        <f t="shared" si="15"/>
        <v>18.75</v>
      </c>
      <c r="BC20" s="128">
        <f>OKTOBER!BC20+NOVEMBER!BC20+DESEMBER!BC20</f>
        <v>0</v>
      </c>
      <c r="BD20" s="28">
        <f t="shared" si="16"/>
        <v>0</v>
      </c>
      <c r="BE20" s="128">
        <f>OKTOBER!BE20+NOVEMBER!BE20+DESEMBER!BE20</f>
        <v>0</v>
      </c>
      <c r="BF20" s="29">
        <f t="shared" si="17"/>
        <v>0</v>
      </c>
      <c r="BG20" s="128">
        <f>OKTOBER!BG20+NOVEMBER!BG20+DESEMBER!BG20</f>
        <v>0</v>
      </c>
      <c r="BH20" s="29">
        <f t="shared" si="18"/>
        <v>0</v>
      </c>
      <c r="BI20" s="30">
        <f t="shared" si="19"/>
        <v>3</v>
      </c>
      <c r="BJ20" s="29">
        <f t="shared" si="20"/>
        <v>18.75</v>
      </c>
      <c r="BK20" s="128">
        <f>OKTOBER!BK20+NOVEMBER!BK20+DESEMBER!BK20</f>
        <v>13</v>
      </c>
      <c r="BL20" s="19">
        <f t="shared" si="21"/>
        <v>81.25</v>
      </c>
      <c r="BM20" s="128">
        <f>OKTOBER!BM20+NOVEMBER!BM20+DESEMBER!BM20</f>
        <v>0</v>
      </c>
      <c r="BN20" s="19">
        <f t="shared" si="22"/>
        <v>0</v>
      </c>
      <c r="BO20" s="128">
        <f>OKTOBER!BO20+NOVEMBER!BO20+DESEMBER!BO20</f>
        <v>0</v>
      </c>
      <c r="BP20" s="19">
        <f t="shared" si="23"/>
        <v>0</v>
      </c>
      <c r="BQ20" s="128">
        <f>OKTOBER!BQ20+NOVEMBER!BQ20+DESEMBER!BQ20</f>
        <v>0</v>
      </c>
      <c r="BR20" s="19">
        <f t="shared" si="24"/>
        <v>0</v>
      </c>
      <c r="BS20" s="128">
        <f>OKTOBER!BS20+NOVEMBER!BS20+DESEMBER!BS20</f>
        <v>0</v>
      </c>
      <c r="BT20" s="19">
        <f t="shared" si="25"/>
        <v>0</v>
      </c>
      <c r="BU20" s="128">
        <f>OKTOBER!BU20+NOVEMBER!BU20+DESEMBER!BU20</f>
        <v>0</v>
      </c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8">
        <f>OKTOBER!D21+NOVEMBER!D21+DESEMBER!D21</f>
        <v>110</v>
      </c>
      <c r="E21" s="128">
        <f>OKTOBER!E21+NOVEMBER!E21+DESEMBER!E21</f>
        <v>95</v>
      </c>
      <c r="F21" s="128">
        <f>OKTOBER!F21+NOVEMBER!F21+DESEMBER!F21</f>
        <v>92</v>
      </c>
      <c r="G21" s="19">
        <f t="shared" si="0"/>
        <v>83.636363636363626</v>
      </c>
      <c r="H21" s="128">
        <f>OKTOBER!H21+NOVEMBER!H21+DESEMBER!H21</f>
        <v>14</v>
      </c>
      <c r="I21" s="21">
        <f t="shared" si="1"/>
        <v>15.217391304347828</v>
      </c>
      <c r="J21" s="128">
        <f>OKTOBER!J21+NOVEMBER!J21+DESEMBER!J21</f>
        <v>1</v>
      </c>
      <c r="K21" s="23">
        <f t="shared" si="2"/>
        <v>1.0869565217391304</v>
      </c>
      <c r="L21" s="128">
        <f>OKTOBER!L21+NOVEMBER!L21+DESEMBER!L21</f>
        <v>0</v>
      </c>
      <c r="M21" s="128">
        <f>OKTOBER!M21+NOVEMBER!M21+DESEMBER!M21</f>
        <v>0</v>
      </c>
      <c r="N21" s="128">
        <f>OKTOBER!N21+NOVEMBER!N21+DESEMBER!N21</f>
        <v>110</v>
      </c>
      <c r="O21" s="19">
        <f t="shared" si="3"/>
        <v>100</v>
      </c>
      <c r="P21" s="128">
        <f>OKTOBER!P21+NOVEMBER!P21+DESEMBER!P21</f>
        <v>4</v>
      </c>
      <c r="Q21" s="19">
        <f t="shared" si="4"/>
        <v>3.6363636363636362</v>
      </c>
      <c r="R21" s="128">
        <f>OKTOBER!R21+NOVEMBER!R21+DESEMBER!R21</f>
        <v>92</v>
      </c>
      <c r="S21" s="19">
        <f t="shared" si="5"/>
        <v>83.636363636363626</v>
      </c>
      <c r="T21" s="128">
        <f>OKTOBER!T21+NOVEMBER!T21+DESEMBER!T21</f>
        <v>1</v>
      </c>
      <c r="U21" s="19">
        <f t="shared" si="6"/>
        <v>1.0869565217391304</v>
      </c>
      <c r="V21" s="128">
        <f>OKTOBER!V21+NOVEMBER!V21+DESEMBER!V21</f>
        <v>0</v>
      </c>
      <c r="W21" s="19">
        <f t="shared" si="7"/>
        <v>0</v>
      </c>
      <c r="X21" s="128">
        <f>OKTOBER!X21+NOVEMBER!X21+DESEMBER!X21</f>
        <v>0</v>
      </c>
      <c r="Y21" s="19" t="e">
        <f t="shared" si="8"/>
        <v>#DIV/0!</v>
      </c>
      <c r="Z21" s="128">
        <f>OKTOBER!Z21+NOVEMBER!Z21+DESEMBER!Z21</f>
        <v>92</v>
      </c>
      <c r="AA21" s="19">
        <f t="shared" si="9"/>
        <v>83.636363636363626</v>
      </c>
      <c r="AB21" s="128">
        <f>OKTOBER!AB21+NOVEMBER!AB21+DESEMBER!AB21</f>
        <v>0</v>
      </c>
      <c r="AC21" s="19">
        <f t="shared" si="10"/>
        <v>0</v>
      </c>
      <c r="AD21" s="128">
        <f>OKTOBER!AD21+NOVEMBER!AD21+DESEMBER!AD21</f>
        <v>92</v>
      </c>
      <c r="AE21" s="19">
        <f t="shared" si="11"/>
        <v>83.636363636363626</v>
      </c>
      <c r="AF21" s="128">
        <f>OKTOBER!AF21+NOVEMBER!AF21+DESEMBER!AF21</f>
        <v>2</v>
      </c>
      <c r="AG21" s="19">
        <f t="shared" si="12"/>
        <v>2.1739130434782608</v>
      </c>
      <c r="AH21" s="128">
        <f>OKTOBER!AH21+NOVEMBER!AH21+DESEMBER!AH21</f>
        <v>92</v>
      </c>
      <c r="AI21" s="19">
        <f t="shared" si="13"/>
        <v>83.636363636363626</v>
      </c>
      <c r="AJ21" s="128">
        <f>OKTOBER!AJ21+NOVEMBER!AJ21+DESEMBER!AJ21</f>
        <v>0</v>
      </c>
      <c r="AK21" s="19">
        <f t="shared" si="14"/>
        <v>0</v>
      </c>
      <c r="AL21" s="128">
        <f>OKTOBER!AL21+NOVEMBER!AL21+DESEMBER!AL21</f>
        <v>4</v>
      </c>
      <c r="AM21" s="128">
        <f>OKTOBER!AM21+NOVEMBER!AM21+DESEMBER!AM21</f>
        <v>1</v>
      </c>
      <c r="AN21" s="128">
        <f>OKTOBER!AN21+NOVEMBER!AN21+DESEMBER!AN21</f>
        <v>2</v>
      </c>
      <c r="AO21" s="128">
        <f>OKTOBER!AO21+NOVEMBER!AO21+DESEMBER!AO21</f>
        <v>0</v>
      </c>
      <c r="AP21" s="128">
        <f>OKTOBER!AP21+NOVEMBER!AP21+DESEMBER!AP21</f>
        <v>0</v>
      </c>
      <c r="AQ21" s="128">
        <f>OKTOBER!AQ21+NOVEMBER!AQ21+DESEMBER!AQ21</f>
        <v>0</v>
      </c>
      <c r="AR21" s="128">
        <f>OKTOBER!AR21+NOVEMBER!AR21+DESEMBER!AR21</f>
        <v>2</v>
      </c>
      <c r="AS21" s="128">
        <f>OKTOBER!AS21+NOVEMBER!AS21+DESEMBER!AS21</f>
        <v>1</v>
      </c>
      <c r="AT21" s="128">
        <f>OKTOBER!AT21+NOVEMBER!AT21+DESEMBER!AT21</f>
        <v>0</v>
      </c>
      <c r="AU21" s="128">
        <f>OKTOBER!AU21+NOVEMBER!AU21+DESEMBER!AU21</f>
        <v>0</v>
      </c>
      <c r="AV21" s="128">
        <f>OKTOBER!AV21+NOVEMBER!AV21+DESEMBER!AV21</f>
        <v>0</v>
      </c>
      <c r="AW21" s="128">
        <f>OKTOBER!AW21+NOVEMBER!AW21+DESEMBER!AW21</f>
        <v>0</v>
      </c>
      <c r="AX21" s="128">
        <f>OKTOBER!AX21+NOVEMBER!AX21+DESEMBER!AX21</f>
        <v>0</v>
      </c>
      <c r="AY21" s="128">
        <f>OKTOBER!AY21+NOVEMBER!AY21+DESEMBER!AY21</f>
        <v>17</v>
      </c>
      <c r="AZ21" s="128">
        <f>OKTOBER!AZ21+NOVEMBER!AZ21+DESEMBER!AZ21</f>
        <v>91</v>
      </c>
      <c r="BA21" s="128">
        <f>OKTOBER!BA21+NOVEMBER!BA21+DESEMBER!BA21</f>
        <v>31</v>
      </c>
      <c r="BB21" s="28">
        <f t="shared" si="15"/>
        <v>34.065934065934066</v>
      </c>
      <c r="BC21" s="128">
        <f>OKTOBER!BC21+NOVEMBER!BC21+DESEMBER!BC21</f>
        <v>0</v>
      </c>
      <c r="BD21" s="28">
        <f t="shared" si="16"/>
        <v>0</v>
      </c>
      <c r="BE21" s="128">
        <f>OKTOBER!BE21+NOVEMBER!BE21+DESEMBER!BE21</f>
        <v>0</v>
      </c>
      <c r="BF21" s="29">
        <f t="shared" si="17"/>
        <v>0</v>
      </c>
      <c r="BG21" s="128">
        <f>OKTOBER!BG21+NOVEMBER!BG21+DESEMBER!BG21</f>
        <v>9</v>
      </c>
      <c r="BH21" s="29">
        <f t="shared" si="18"/>
        <v>9.8901098901098905</v>
      </c>
      <c r="BI21" s="30">
        <f t="shared" si="19"/>
        <v>40</v>
      </c>
      <c r="BJ21" s="29">
        <f t="shared" si="20"/>
        <v>43.956043956043956</v>
      </c>
      <c r="BK21" s="128">
        <f>OKTOBER!BK21+NOVEMBER!BK21+DESEMBER!BK21</f>
        <v>51</v>
      </c>
      <c r="BL21" s="19">
        <f t="shared" si="21"/>
        <v>56.043956043956044</v>
      </c>
      <c r="BM21" s="128">
        <f>OKTOBER!BM21+NOVEMBER!BM21+DESEMBER!BM21</f>
        <v>0</v>
      </c>
      <c r="BN21" s="19">
        <f t="shared" si="22"/>
        <v>0</v>
      </c>
      <c r="BO21" s="128">
        <f>OKTOBER!BO21+NOVEMBER!BO21+DESEMBER!BO21</f>
        <v>0</v>
      </c>
      <c r="BP21" s="19">
        <f t="shared" si="23"/>
        <v>0</v>
      </c>
      <c r="BQ21" s="128">
        <f>OKTOBER!BQ21+NOVEMBER!BQ21+DESEMBER!BQ21</f>
        <v>0</v>
      </c>
      <c r="BR21" s="19">
        <f t="shared" si="24"/>
        <v>0</v>
      </c>
      <c r="BS21" s="128">
        <f>OKTOBER!BS21+NOVEMBER!BS21+DESEMBER!BS21</f>
        <v>0</v>
      </c>
      <c r="BT21" s="19">
        <f t="shared" si="25"/>
        <v>0</v>
      </c>
      <c r="BU21" s="128">
        <f>OKTOBER!BU21+NOVEMBER!BU21+DESEMBER!BU21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98">
        <v>3</v>
      </c>
      <c r="B22" s="198" t="s">
        <v>72</v>
      </c>
      <c r="C22" s="32" t="s">
        <v>73</v>
      </c>
      <c r="D22" s="128">
        <f>OKTOBER!D22+NOVEMBER!D22+DESEMBER!D22</f>
        <v>47</v>
      </c>
      <c r="E22" s="128">
        <f>OKTOBER!E22+NOVEMBER!E22+DESEMBER!E22</f>
        <v>49</v>
      </c>
      <c r="F22" s="128">
        <f>OKTOBER!F22+NOVEMBER!F22+DESEMBER!F22</f>
        <v>17</v>
      </c>
      <c r="G22" s="19">
        <f t="shared" si="0"/>
        <v>36.170212765957451</v>
      </c>
      <c r="H22" s="128">
        <f>OKTOBER!H22+NOVEMBER!H22+DESEMBER!H22</f>
        <v>1</v>
      </c>
      <c r="I22" s="21">
        <f t="shared" si="1"/>
        <v>5.8823529411764701</v>
      </c>
      <c r="J22" s="128">
        <f>OKTOBER!J22+NOVEMBER!J22+DESEMBER!J22</f>
        <v>0</v>
      </c>
      <c r="K22" s="23">
        <f t="shared" si="2"/>
        <v>0</v>
      </c>
      <c r="L22" s="128">
        <f>OKTOBER!L22+NOVEMBER!L22+DESEMBER!L22</f>
        <v>3</v>
      </c>
      <c r="M22" s="128">
        <f>OKTOBER!M22+NOVEMBER!M22+DESEMBER!M22</f>
        <v>0</v>
      </c>
      <c r="N22" s="128">
        <f>OKTOBER!N22+NOVEMBER!N22+DESEMBER!N22</f>
        <v>47</v>
      </c>
      <c r="O22" s="19">
        <f t="shared" si="3"/>
        <v>100</v>
      </c>
      <c r="P22" s="128">
        <f>OKTOBER!P22+NOVEMBER!P22+DESEMBER!P22</f>
        <v>3</v>
      </c>
      <c r="Q22" s="19">
        <f t="shared" si="4"/>
        <v>6.3829787234042552</v>
      </c>
      <c r="R22" s="128">
        <f>OKTOBER!R22+NOVEMBER!R22+DESEMBER!R22</f>
        <v>24</v>
      </c>
      <c r="S22" s="19">
        <f t="shared" si="5"/>
        <v>51.063829787234042</v>
      </c>
      <c r="T22" s="128">
        <f>OKTOBER!T22+NOVEMBER!T22+DESEMBER!T22</f>
        <v>0</v>
      </c>
      <c r="U22" s="19">
        <f t="shared" si="6"/>
        <v>0</v>
      </c>
      <c r="V22" s="128">
        <f>OKTOBER!V22+NOVEMBER!V22+DESEMBER!V22</f>
        <v>19</v>
      </c>
      <c r="W22" s="19">
        <f t="shared" si="7"/>
        <v>40.425531914893611</v>
      </c>
      <c r="X22" s="128">
        <f>OKTOBER!X22+NOVEMBER!X22+DESEMBER!X22</f>
        <v>0</v>
      </c>
      <c r="Y22" s="19">
        <f t="shared" si="8"/>
        <v>0</v>
      </c>
      <c r="Z22" s="128">
        <f>OKTOBER!Z22+NOVEMBER!Z22+DESEMBER!Z22</f>
        <v>19</v>
      </c>
      <c r="AA22" s="19">
        <f t="shared" si="9"/>
        <v>40.425531914893611</v>
      </c>
      <c r="AB22" s="128">
        <f>OKTOBER!AB22+NOVEMBER!AB22+DESEMBER!AB22</f>
        <v>0</v>
      </c>
      <c r="AC22" s="19">
        <f t="shared" si="10"/>
        <v>0</v>
      </c>
      <c r="AD22" s="128">
        <f>OKTOBER!AD22+NOVEMBER!AD22+DESEMBER!AD22</f>
        <v>19</v>
      </c>
      <c r="AE22" s="19">
        <f t="shared" si="11"/>
        <v>40.425531914893611</v>
      </c>
      <c r="AF22" s="128">
        <f>OKTOBER!AF22+NOVEMBER!AF22+DESEMBER!AF22</f>
        <v>2</v>
      </c>
      <c r="AG22" s="19">
        <f t="shared" si="12"/>
        <v>10.526315789473683</v>
      </c>
      <c r="AH22" s="128">
        <f>OKTOBER!AH22+NOVEMBER!AH22+DESEMBER!AH22</f>
        <v>19</v>
      </c>
      <c r="AI22" s="19">
        <f t="shared" si="13"/>
        <v>40.425531914893611</v>
      </c>
      <c r="AJ22" s="128">
        <f>OKTOBER!AJ22+NOVEMBER!AJ22+DESEMBER!AJ22</f>
        <v>0</v>
      </c>
      <c r="AK22" s="19">
        <f t="shared" si="14"/>
        <v>0</v>
      </c>
      <c r="AL22" s="128">
        <f>OKTOBER!AL22+NOVEMBER!AL22+DESEMBER!AL22</f>
        <v>0</v>
      </c>
      <c r="AM22" s="128">
        <f>OKTOBER!AM22+NOVEMBER!AM22+DESEMBER!AM22</f>
        <v>1</v>
      </c>
      <c r="AN22" s="128">
        <f>OKTOBER!AN22+NOVEMBER!AN22+DESEMBER!AN22</f>
        <v>2</v>
      </c>
      <c r="AO22" s="128">
        <f>OKTOBER!AO22+NOVEMBER!AO22+DESEMBER!AO22</f>
        <v>0</v>
      </c>
      <c r="AP22" s="128">
        <f>OKTOBER!AP22+NOVEMBER!AP22+DESEMBER!AP22</f>
        <v>0</v>
      </c>
      <c r="AQ22" s="128">
        <f>OKTOBER!AQ22+NOVEMBER!AQ22+DESEMBER!AQ22</f>
        <v>0</v>
      </c>
      <c r="AR22" s="128">
        <f>OKTOBER!AR22+NOVEMBER!AR22+DESEMBER!AR22</f>
        <v>0</v>
      </c>
      <c r="AS22" s="128">
        <f>OKTOBER!AS22+NOVEMBER!AS22+DESEMBER!AS22</f>
        <v>0</v>
      </c>
      <c r="AT22" s="128">
        <f>OKTOBER!AT22+NOVEMBER!AT22+DESEMBER!AT22</f>
        <v>0</v>
      </c>
      <c r="AU22" s="128">
        <f>OKTOBER!AU22+NOVEMBER!AU22+DESEMBER!AU22</f>
        <v>0</v>
      </c>
      <c r="AV22" s="128">
        <f>OKTOBER!AV22+NOVEMBER!AV22+DESEMBER!AV22</f>
        <v>0</v>
      </c>
      <c r="AW22" s="128">
        <f>OKTOBER!AW22+NOVEMBER!AW22+DESEMBER!AW22</f>
        <v>0</v>
      </c>
      <c r="AX22" s="128">
        <f>OKTOBER!AX22+NOVEMBER!AX22+DESEMBER!AX22</f>
        <v>0</v>
      </c>
      <c r="AY22" s="128">
        <f>OKTOBER!AY22+NOVEMBER!AY22+DESEMBER!AY22</f>
        <v>3</v>
      </c>
      <c r="AZ22" s="128">
        <f>OKTOBER!AZ22+NOVEMBER!AZ22+DESEMBER!AZ22</f>
        <v>43</v>
      </c>
      <c r="BA22" s="128">
        <f>OKTOBER!BA22+NOVEMBER!BA22+DESEMBER!BA22</f>
        <v>24</v>
      </c>
      <c r="BB22" s="28">
        <f t="shared" si="15"/>
        <v>55.813953488372093</v>
      </c>
      <c r="BC22" s="128">
        <f>OKTOBER!BC22+NOVEMBER!BC22+DESEMBER!BC22</f>
        <v>1</v>
      </c>
      <c r="BD22" s="28">
        <f t="shared" si="16"/>
        <v>2.3255813953488373</v>
      </c>
      <c r="BE22" s="128">
        <f>OKTOBER!BE22+NOVEMBER!BE22+DESEMBER!BE22</f>
        <v>0</v>
      </c>
      <c r="BF22" s="29">
        <f t="shared" si="17"/>
        <v>0</v>
      </c>
      <c r="BG22" s="128">
        <f>OKTOBER!BG22+NOVEMBER!BG22+DESEMBER!BG22</f>
        <v>5</v>
      </c>
      <c r="BH22" s="29">
        <f t="shared" si="18"/>
        <v>11.627906976744185</v>
      </c>
      <c r="BI22" s="30">
        <f t="shared" si="19"/>
        <v>30</v>
      </c>
      <c r="BJ22" s="29">
        <f t="shared" si="20"/>
        <v>69.767441860465112</v>
      </c>
      <c r="BK22" s="128">
        <f>OKTOBER!BK22+NOVEMBER!BK22+DESEMBER!BK22</f>
        <v>13</v>
      </c>
      <c r="BL22" s="19">
        <f t="shared" si="21"/>
        <v>30.232558139534881</v>
      </c>
      <c r="BM22" s="128">
        <f>OKTOBER!BM22+NOVEMBER!BM22+DESEMBER!BM22</f>
        <v>0</v>
      </c>
      <c r="BN22" s="19">
        <f t="shared" si="22"/>
        <v>0</v>
      </c>
      <c r="BO22" s="128">
        <f>OKTOBER!BO22+NOVEMBER!BO22+DESEMBER!BO22</f>
        <v>0</v>
      </c>
      <c r="BP22" s="19">
        <f t="shared" si="23"/>
        <v>0</v>
      </c>
      <c r="BQ22" s="128">
        <f>OKTOBER!BQ22+NOVEMBER!BQ22+DESEMBER!BQ22</f>
        <v>0</v>
      </c>
      <c r="BR22" s="19">
        <f t="shared" si="24"/>
        <v>0</v>
      </c>
      <c r="BS22" s="128">
        <f>OKTOBER!BS22+NOVEMBER!BS22+DESEMBER!BS22</f>
        <v>0</v>
      </c>
      <c r="BT22" s="19">
        <f t="shared" si="25"/>
        <v>0</v>
      </c>
      <c r="BU22" s="128">
        <f>OKTOBER!BU22+NOVEMBER!BU22+DESEMBER!BU22</f>
        <v>0</v>
      </c>
      <c r="BV22" s="19">
        <f t="shared" si="26"/>
        <v>0</v>
      </c>
      <c r="BW22" s="4" t="s">
        <v>61</v>
      </c>
      <c r="BX22" s="31">
        <f>SUM(AL25:AY25)+AB25+AF25+AJ25</f>
        <v>20</v>
      </c>
      <c r="BY22" s="4"/>
    </row>
    <row r="23" spans="1:77" ht="14.25" customHeight="1">
      <c r="A23" s="174"/>
      <c r="B23" s="174"/>
      <c r="C23" s="32" t="s">
        <v>74</v>
      </c>
      <c r="D23" s="128">
        <f>OKTOBER!D23+NOVEMBER!D23+DESEMBER!D23</f>
        <v>30</v>
      </c>
      <c r="E23" s="128">
        <f>OKTOBER!E23+NOVEMBER!E23+DESEMBER!E23</f>
        <v>21</v>
      </c>
      <c r="F23" s="128">
        <f>OKTOBER!F23+NOVEMBER!F23+DESEMBER!F23</f>
        <v>24</v>
      </c>
      <c r="G23" s="19">
        <f t="shared" si="0"/>
        <v>80</v>
      </c>
      <c r="H23" s="128">
        <f>OKTOBER!H23+NOVEMBER!H23+DESEMBER!H23</f>
        <v>2</v>
      </c>
      <c r="I23" s="21">
        <f t="shared" si="1"/>
        <v>8.3333333333333321</v>
      </c>
      <c r="J23" s="128">
        <f>OKTOBER!J23+NOVEMBER!J23+DESEMBER!J23</f>
        <v>0</v>
      </c>
      <c r="K23" s="23">
        <f t="shared" si="2"/>
        <v>0</v>
      </c>
      <c r="L23" s="128">
        <f>OKTOBER!L23+NOVEMBER!L23+DESEMBER!L23</f>
        <v>3</v>
      </c>
      <c r="M23" s="128">
        <f>OKTOBER!M23+NOVEMBER!M23+DESEMBER!M23</f>
        <v>0</v>
      </c>
      <c r="N23" s="128">
        <f>OKTOBER!N23+NOVEMBER!N23+DESEMBER!N23</f>
        <v>28</v>
      </c>
      <c r="O23" s="19">
        <f t="shared" si="3"/>
        <v>93.333333333333329</v>
      </c>
      <c r="P23" s="128">
        <f>OKTOBER!P23+NOVEMBER!P23+DESEMBER!P23</f>
        <v>4</v>
      </c>
      <c r="Q23" s="19">
        <f t="shared" si="4"/>
        <v>14.285714285714285</v>
      </c>
      <c r="R23" s="128">
        <f>OKTOBER!R23+NOVEMBER!R23+DESEMBER!R23</f>
        <v>24</v>
      </c>
      <c r="S23" s="19">
        <f t="shared" si="5"/>
        <v>80</v>
      </c>
      <c r="T23" s="128">
        <f>OKTOBER!T23+NOVEMBER!T23+DESEMBER!T23</f>
        <v>1</v>
      </c>
      <c r="U23" s="19">
        <f t="shared" si="6"/>
        <v>4.1666666666666661</v>
      </c>
      <c r="V23" s="128">
        <f>OKTOBER!V23+NOVEMBER!V23+DESEMBER!V23</f>
        <v>24</v>
      </c>
      <c r="W23" s="19">
        <f t="shared" si="7"/>
        <v>80</v>
      </c>
      <c r="X23" s="128">
        <f>OKTOBER!X23+NOVEMBER!X23+DESEMBER!X23</f>
        <v>0</v>
      </c>
      <c r="Y23" s="19">
        <f t="shared" si="8"/>
        <v>0</v>
      </c>
      <c r="Z23" s="128">
        <f>OKTOBER!Z23+NOVEMBER!Z23+DESEMBER!Z23</f>
        <v>24</v>
      </c>
      <c r="AA23" s="19">
        <f t="shared" si="9"/>
        <v>80</v>
      </c>
      <c r="AB23" s="128">
        <f>OKTOBER!AB23+NOVEMBER!AB23+DESEMBER!AB23</f>
        <v>0</v>
      </c>
      <c r="AC23" s="19">
        <f t="shared" si="10"/>
        <v>0</v>
      </c>
      <c r="AD23" s="128">
        <f>OKTOBER!AD23+NOVEMBER!AD23+DESEMBER!AD23</f>
        <v>24</v>
      </c>
      <c r="AE23" s="19">
        <f t="shared" si="11"/>
        <v>80</v>
      </c>
      <c r="AF23" s="128">
        <f>OKTOBER!AF23+NOVEMBER!AF23+DESEMBER!AF23</f>
        <v>1</v>
      </c>
      <c r="AG23" s="19">
        <f t="shared" si="12"/>
        <v>4.1666666666666661</v>
      </c>
      <c r="AH23" s="128">
        <f>OKTOBER!AH23+NOVEMBER!AH23+DESEMBER!AH23</f>
        <v>24</v>
      </c>
      <c r="AI23" s="19">
        <f t="shared" si="13"/>
        <v>80</v>
      </c>
      <c r="AJ23" s="128">
        <f>OKTOBER!AJ23+NOVEMBER!AJ23+DESEMBER!AJ23</f>
        <v>0</v>
      </c>
      <c r="AK23" s="19">
        <f t="shared" si="14"/>
        <v>0</v>
      </c>
      <c r="AL23" s="128">
        <f>OKTOBER!AL23+NOVEMBER!AL23+DESEMBER!AL23</f>
        <v>0</v>
      </c>
      <c r="AM23" s="128">
        <f>OKTOBER!AM23+NOVEMBER!AM23+DESEMBER!AM23</f>
        <v>0</v>
      </c>
      <c r="AN23" s="128">
        <f>OKTOBER!AN23+NOVEMBER!AN23+DESEMBER!AN23</f>
        <v>0</v>
      </c>
      <c r="AO23" s="128">
        <f>OKTOBER!AO23+NOVEMBER!AO23+DESEMBER!AO23</f>
        <v>0</v>
      </c>
      <c r="AP23" s="128">
        <f>OKTOBER!AP23+NOVEMBER!AP23+DESEMBER!AP23</f>
        <v>0</v>
      </c>
      <c r="AQ23" s="128">
        <f>OKTOBER!AQ23+NOVEMBER!AQ23+DESEMBER!AQ23</f>
        <v>0</v>
      </c>
      <c r="AR23" s="128">
        <f>OKTOBER!AR23+NOVEMBER!AR23+DESEMBER!AR23</f>
        <v>4</v>
      </c>
      <c r="AS23" s="128">
        <f>OKTOBER!AS23+NOVEMBER!AS23+DESEMBER!AS23</f>
        <v>0</v>
      </c>
      <c r="AT23" s="128">
        <f>OKTOBER!AT23+NOVEMBER!AT23+DESEMBER!AT23</f>
        <v>0</v>
      </c>
      <c r="AU23" s="128">
        <f>OKTOBER!AU23+NOVEMBER!AU23+DESEMBER!AU23</f>
        <v>0</v>
      </c>
      <c r="AV23" s="128">
        <f>OKTOBER!AV23+NOVEMBER!AV23+DESEMBER!AV23</f>
        <v>0</v>
      </c>
      <c r="AW23" s="128">
        <f>OKTOBER!AW23+NOVEMBER!AW23+DESEMBER!AW23</f>
        <v>0</v>
      </c>
      <c r="AX23" s="128">
        <f>OKTOBER!AX23+NOVEMBER!AX23+DESEMBER!AX23</f>
        <v>1</v>
      </c>
      <c r="AY23" s="128">
        <f>OKTOBER!AY23+NOVEMBER!AY23+DESEMBER!AY23</f>
        <v>3</v>
      </c>
      <c r="AZ23" s="128">
        <f>OKTOBER!AZ23+NOVEMBER!AZ23+DESEMBER!AZ23</f>
        <v>18</v>
      </c>
      <c r="BA23" s="128">
        <f>OKTOBER!BA23+NOVEMBER!BA23+DESEMBER!BA23</f>
        <v>3</v>
      </c>
      <c r="BB23" s="28">
        <f t="shared" si="15"/>
        <v>16.666666666666664</v>
      </c>
      <c r="BC23" s="128">
        <f>OKTOBER!BC23+NOVEMBER!BC23+DESEMBER!BC23</f>
        <v>0</v>
      </c>
      <c r="BD23" s="28">
        <f t="shared" si="16"/>
        <v>0</v>
      </c>
      <c r="BE23" s="128">
        <f>OKTOBER!BE23+NOVEMBER!BE23+DESEMBER!BE23</f>
        <v>0</v>
      </c>
      <c r="BF23" s="29">
        <f t="shared" si="17"/>
        <v>0</v>
      </c>
      <c r="BG23" s="128">
        <f>OKTOBER!BG23+NOVEMBER!BG23+DESEMBER!BG23</f>
        <v>3</v>
      </c>
      <c r="BH23" s="29">
        <f t="shared" si="18"/>
        <v>16.666666666666664</v>
      </c>
      <c r="BI23" s="30">
        <f t="shared" si="19"/>
        <v>6</v>
      </c>
      <c r="BJ23" s="29">
        <f t="shared" si="20"/>
        <v>33.333333333333329</v>
      </c>
      <c r="BK23" s="128">
        <f>OKTOBER!BK23+NOVEMBER!BK23+DESEMBER!BK23</f>
        <v>12</v>
      </c>
      <c r="BL23" s="19">
        <f t="shared" si="21"/>
        <v>66.666666666666657</v>
      </c>
      <c r="BM23" s="128">
        <f>OKTOBER!BM23+NOVEMBER!BM23+DESEMBER!BM23</f>
        <v>0</v>
      </c>
      <c r="BN23" s="19">
        <f t="shared" si="22"/>
        <v>0</v>
      </c>
      <c r="BO23" s="128">
        <f>OKTOBER!BO23+NOVEMBER!BO23+DESEMBER!BO23</f>
        <v>0</v>
      </c>
      <c r="BP23" s="19">
        <f t="shared" si="23"/>
        <v>0</v>
      </c>
      <c r="BQ23" s="128">
        <f>OKTOBER!BQ23+NOVEMBER!BQ23+DESEMBER!BQ23</f>
        <v>0</v>
      </c>
      <c r="BR23" s="19">
        <f t="shared" si="24"/>
        <v>0</v>
      </c>
      <c r="BS23" s="128">
        <f>OKTOBER!BS23+NOVEMBER!BS23+DESEMBER!BS23</f>
        <v>0</v>
      </c>
      <c r="BT23" s="19">
        <f t="shared" si="25"/>
        <v>0</v>
      </c>
      <c r="BU23" s="128">
        <f>OKTOBER!BU23+NOVEMBER!BU23+DESEMBER!BU23</f>
        <v>0</v>
      </c>
      <c r="BV23" s="19">
        <f t="shared" si="26"/>
        <v>0</v>
      </c>
      <c r="BW23" s="4" t="s">
        <v>63</v>
      </c>
      <c r="BX23" s="31">
        <f>BI25+BK25+BM25+BO25+BQ25+BS25</f>
        <v>80</v>
      </c>
      <c r="BY23" s="4"/>
    </row>
    <row r="24" spans="1:77" ht="14.25" customHeight="1">
      <c r="A24" s="175"/>
      <c r="B24" s="175"/>
      <c r="C24" s="32" t="s">
        <v>75</v>
      </c>
      <c r="D24" s="128">
        <f>OKTOBER!D24+NOVEMBER!D24+DESEMBER!D24</f>
        <v>29</v>
      </c>
      <c r="E24" s="128">
        <f>OKTOBER!E24+NOVEMBER!E24+DESEMBER!E24</f>
        <v>22</v>
      </c>
      <c r="F24" s="128">
        <f>OKTOBER!F24+NOVEMBER!F24+DESEMBER!F24</f>
        <v>15</v>
      </c>
      <c r="G24" s="19">
        <f t="shared" si="0"/>
        <v>51.724137931034484</v>
      </c>
      <c r="H24" s="128">
        <f>OKTOBER!H24+NOVEMBER!H24+DESEMBER!H24</f>
        <v>0</v>
      </c>
      <c r="I24" s="21">
        <f t="shared" si="1"/>
        <v>0</v>
      </c>
      <c r="J24" s="128">
        <f>OKTOBER!J24+NOVEMBER!J24+DESEMBER!J24</f>
        <v>0</v>
      </c>
      <c r="K24" s="23">
        <f t="shared" si="2"/>
        <v>0</v>
      </c>
      <c r="L24" s="128">
        <f>OKTOBER!L24+NOVEMBER!L24+DESEMBER!L24</f>
        <v>1</v>
      </c>
      <c r="M24" s="128">
        <f>OKTOBER!M24+NOVEMBER!M24+DESEMBER!M24</f>
        <v>0</v>
      </c>
      <c r="N24" s="128">
        <f>OKTOBER!N24+NOVEMBER!N24+DESEMBER!N24</f>
        <v>8</v>
      </c>
      <c r="O24" s="19">
        <f t="shared" si="3"/>
        <v>27.586206896551722</v>
      </c>
      <c r="P24" s="128">
        <f>OKTOBER!P24+NOVEMBER!P24+DESEMBER!P24</f>
        <v>2</v>
      </c>
      <c r="Q24" s="19">
        <f t="shared" si="4"/>
        <v>25</v>
      </c>
      <c r="R24" s="128">
        <f>OKTOBER!R24+NOVEMBER!R24+DESEMBER!R24</f>
        <v>15</v>
      </c>
      <c r="S24" s="19">
        <f t="shared" si="5"/>
        <v>51.724137931034484</v>
      </c>
      <c r="T24" s="128">
        <f>OKTOBER!T24+NOVEMBER!T24+DESEMBER!T24</f>
        <v>0</v>
      </c>
      <c r="U24" s="19">
        <f t="shared" si="6"/>
        <v>0</v>
      </c>
      <c r="V24" s="128">
        <f>OKTOBER!V24+NOVEMBER!V24+DESEMBER!V24</f>
        <v>15</v>
      </c>
      <c r="W24" s="19">
        <f t="shared" si="7"/>
        <v>51.724137931034484</v>
      </c>
      <c r="X24" s="128">
        <f>OKTOBER!X24+NOVEMBER!X24+DESEMBER!X24</f>
        <v>0</v>
      </c>
      <c r="Y24" s="19">
        <f t="shared" si="8"/>
        <v>0</v>
      </c>
      <c r="Z24" s="128">
        <f>OKTOBER!Z24+NOVEMBER!Z24+DESEMBER!Z24</f>
        <v>15</v>
      </c>
      <c r="AA24" s="19">
        <f t="shared" si="9"/>
        <v>51.724137931034484</v>
      </c>
      <c r="AB24" s="128">
        <f>OKTOBER!AB24+NOVEMBER!AB24+DESEMBER!AB24</f>
        <v>0</v>
      </c>
      <c r="AC24" s="19">
        <f t="shared" si="10"/>
        <v>0</v>
      </c>
      <c r="AD24" s="128">
        <f>OKTOBER!AD24+NOVEMBER!AD24+DESEMBER!AD24</f>
        <v>15</v>
      </c>
      <c r="AE24" s="19">
        <f t="shared" si="11"/>
        <v>51.724137931034484</v>
      </c>
      <c r="AF24" s="128">
        <f>OKTOBER!AF24+NOVEMBER!AF24+DESEMBER!AF24</f>
        <v>0</v>
      </c>
      <c r="AG24" s="19">
        <f t="shared" si="12"/>
        <v>0</v>
      </c>
      <c r="AH24" s="128">
        <f>OKTOBER!AH24+NOVEMBER!AH24+DESEMBER!AH24</f>
        <v>15</v>
      </c>
      <c r="AI24" s="19">
        <f t="shared" si="13"/>
        <v>51.724137931034484</v>
      </c>
      <c r="AJ24" s="128">
        <f>OKTOBER!AJ24+NOVEMBER!AJ24+DESEMBER!AJ24</f>
        <v>0</v>
      </c>
      <c r="AK24" s="19">
        <f t="shared" si="14"/>
        <v>0</v>
      </c>
      <c r="AL24" s="128">
        <f>OKTOBER!AL24+NOVEMBER!AL24+DESEMBER!AL24</f>
        <v>0</v>
      </c>
      <c r="AM24" s="128">
        <f>OKTOBER!AM24+NOVEMBER!AM24+DESEMBER!AM24</f>
        <v>2</v>
      </c>
      <c r="AN24" s="128">
        <f>OKTOBER!AN24+NOVEMBER!AN24+DESEMBER!AN24</f>
        <v>0</v>
      </c>
      <c r="AO24" s="128">
        <f>OKTOBER!AO24+NOVEMBER!AO24+DESEMBER!AO24</f>
        <v>0</v>
      </c>
      <c r="AP24" s="128">
        <f>OKTOBER!AP24+NOVEMBER!AP24+DESEMBER!AP24</f>
        <v>0</v>
      </c>
      <c r="AQ24" s="128">
        <f>OKTOBER!AQ24+NOVEMBER!AQ24+DESEMBER!AQ24</f>
        <v>0</v>
      </c>
      <c r="AR24" s="128">
        <f>OKTOBER!AR24+NOVEMBER!AR24+DESEMBER!AR24</f>
        <v>0</v>
      </c>
      <c r="AS24" s="128">
        <f>OKTOBER!AS24+NOVEMBER!AS24+DESEMBER!AS24</f>
        <v>0</v>
      </c>
      <c r="AT24" s="128">
        <f>OKTOBER!AT24+NOVEMBER!AT24+DESEMBER!AT24</f>
        <v>0</v>
      </c>
      <c r="AU24" s="128">
        <f>OKTOBER!AU24+NOVEMBER!AU24+DESEMBER!AU24</f>
        <v>0</v>
      </c>
      <c r="AV24" s="128">
        <f>OKTOBER!AV24+NOVEMBER!AV24+DESEMBER!AV24</f>
        <v>0</v>
      </c>
      <c r="AW24" s="128">
        <f>OKTOBER!AW24+NOVEMBER!AW24+DESEMBER!AW24</f>
        <v>0</v>
      </c>
      <c r="AX24" s="128">
        <f>OKTOBER!AX24+NOVEMBER!AX24+DESEMBER!AX24</f>
        <v>1</v>
      </c>
      <c r="AY24" s="128">
        <f>OKTOBER!AY24+NOVEMBER!AY24+DESEMBER!AY24</f>
        <v>0</v>
      </c>
      <c r="AZ24" s="128">
        <f>OKTOBER!AZ24+NOVEMBER!AZ24+DESEMBER!AZ24</f>
        <v>19</v>
      </c>
      <c r="BA24" s="128">
        <f>OKTOBER!BA24+NOVEMBER!BA24+DESEMBER!BA24</f>
        <v>8</v>
      </c>
      <c r="BB24" s="28">
        <f t="shared" si="15"/>
        <v>42.105263157894733</v>
      </c>
      <c r="BC24" s="128">
        <f>OKTOBER!BC24+NOVEMBER!BC24+DESEMBER!BC24</f>
        <v>0</v>
      </c>
      <c r="BD24" s="28">
        <f t="shared" si="16"/>
        <v>0</v>
      </c>
      <c r="BE24" s="128">
        <f>OKTOBER!BE24+NOVEMBER!BE24+DESEMBER!BE24</f>
        <v>0</v>
      </c>
      <c r="BF24" s="29">
        <f t="shared" si="17"/>
        <v>0</v>
      </c>
      <c r="BG24" s="128">
        <f>OKTOBER!BG24+NOVEMBER!BG24+DESEMBER!BG24</f>
        <v>1</v>
      </c>
      <c r="BH24" s="29">
        <f t="shared" si="18"/>
        <v>5.2631578947368416</v>
      </c>
      <c r="BI24" s="30">
        <f t="shared" si="19"/>
        <v>9</v>
      </c>
      <c r="BJ24" s="29">
        <f t="shared" si="20"/>
        <v>47.368421052631575</v>
      </c>
      <c r="BK24" s="128">
        <f>OKTOBER!BK24+NOVEMBER!BK24+DESEMBER!BK24</f>
        <v>10</v>
      </c>
      <c r="BL24" s="19">
        <f t="shared" si="21"/>
        <v>52.631578947368418</v>
      </c>
      <c r="BM24" s="128">
        <f>OKTOBER!BM24+NOVEMBER!BM24+DESEMBER!BM24</f>
        <v>0</v>
      </c>
      <c r="BN24" s="19">
        <f t="shared" si="22"/>
        <v>0</v>
      </c>
      <c r="BO24" s="128">
        <f>OKTOBER!BO24+NOVEMBER!BO24+DESEMBER!BO24</f>
        <v>0</v>
      </c>
      <c r="BP24" s="19">
        <f t="shared" si="23"/>
        <v>0</v>
      </c>
      <c r="BQ24" s="128">
        <f>OKTOBER!BQ24+NOVEMBER!BQ24+DESEMBER!BQ24</f>
        <v>0</v>
      </c>
      <c r="BR24" s="19">
        <f t="shared" si="24"/>
        <v>0</v>
      </c>
      <c r="BS24" s="128">
        <f>OKTOBER!BS24+NOVEMBER!BS24+DESEMBER!BS24</f>
        <v>0</v>
      </c>
      <c r="BT24" s="19">
        <f t="shared" si="25"/>
        <v>0</v>
      </c>
      <c r="BU24" s="128">
        <f>OKTOBER!BU24+NOVEMBER!BU24+DESEMBER!BU24</f>
        <v>0</v>
      </c>
      <c r="BV24" s="19">
        <f t="shared" si="26"/>
        <v>0</v>
      </c>
      <c r="BW24" s="4" t="s">
        <v>65</v>
      </c>
      <c r="BX24" s="31">
        <f>BI25+BK25+BM25+BO25+BQ25+BS25+BU25</f>
        <v>80</v>
      </c>
      <c r="BY24" s="4"/>
    </row>
    <row r="25" spans="1:77" ht="14.25" customHeight="1">
      <c r="A25" s="52"/>
      <c r="B25" s="52"/>
      <c r="C25" s="35" t="s">
        <v>8</v>
      </c>
      <c r="D25" s="128">
        <f>OKTOBER!D25+NOVEMBER!D25+DESEMBER!D25</f>
        <v>106</v>
      </c>
      <c r="E25" s="128">
        <f>OKTOBER!E25+NOVEMBER!E25+DESEMBER!E25</f>
        <v>92</v>
      </c>
      <c r="F25" s="128">
        <f>OKTOBER!F25+NOVEMBER!F25+DESEMBER!F25</f>
        <v>56</v>
      </c>
      <c r="G25" s="19">
        <f t="shared" si="0"/>
        <v>52.830188679245282</v>
      </c>
      <c r="H25" s="128">
        <f>OKTOBER!H25+NOVEMBER!H25+DESEMBER!H25</f>
        <v>3</v>
      </c>
      <c r="I25" s="21">
        <f t="shared" si="1"/>
        <v>5.3571428571428568</v>
      </c>
      <c r="J25" s="128">
        <f>OKTOBER!J25+NOVEMBER!J25+DESEMBER!J25</f>
        <v>0</v>
      </c>
      <c r="K25" s="23">
        <f t="shared" si="2"/>
        <v>0</v>
      </c>
      <c r="L25" s="128">
        <f>OKTOBER!L25+NOVEMBER!L25+DESEMBER!L25</f>
        <v>7</v>
      </c>
      <c r="M25" s="128">
        <f>OKTOBER!M25+NOVEMBER!M25+DESEMBER!M25</f>
        <v>0</v>
      </c>
      <c r="N25" s="128">
        <f>OKTOBER!N25+NOVEMBER!N25+DESEMBER!N25</f>
        <v>83</v>
      </c>
      <c r="O25" s="19">
        <f t="shared" si="3"/>
        <v>78.301886792452834</v>
      </c>
      <c r="P25" s="128">
        <f>OKTOBER!P25+NOVEMBER!P25+DESEMBER!P25</f>
        <v>9</v>
      </c>
      <c r="Q25" s="19">
        <f t="shared" si="4"/>
        <v>10.843373493975903</v>
      </c>
      <c r="R25" s="128">
        <f>OKTOBER!R25+NOVEMBER!R25+DESEMBER!R25</f>
        <v>63</v>
      </c>
      <c r="S25" s="19">
        <f t="shared" si="5"/>
        <v>59.433962264150942</v>
      </c>
      <c r="T25" s="128">
        <f>OKTOBER!T25+NOVEMBER!T25+DESEMBER!T25</f>
        <v>1</v>
      </c>
      <c r="U25" s="19">
        <f t="shared" si="6"/>
        <v>1.5873015873015872</v>
      </c>
      <c r="V25" s="128">
        <f>OKTOBER!V25+NOVEMBER!V25+DESEMBER!V25</f>
        <v>58</v>
      </c>
      <c r="W25" s="19">
        <f t="shared" si="7"/>
        <v>54.716981132075468</v>
      </c>
      <c r="X25" s="128">
        <f>OKTOBER!X25+NOVEMBER!X25+DESEMBER!X25</f>
        <v>0</v>
      </c>
      <c r="Y25" s="19">
        <f t="shared" si="8"/>
        <v>0</v>
      </c>
      <c r="Z25" s="128">
        <f>OKTOBER!Z25+NOVEMBER!Z25+DESEMBER!Z25</f>
        <v>58</v>
      </c>
      <c r="AA25" s="19">
        <f t="shared" si="9"/>
        <v>54.716981132075468</v>
      </c>
      <c r="AB25" s="128">
        <f>OKTOBER!AB25+NOVEMBER!AB25+DESEMBER!AB25</f>
        <v>0</v>
      </c>
      <c r="AC25" s="19">
        <f t="shared" si="10"/>
        <v>0</v>
      </c>
      <c r="AD25" s="128">
        <f>OKTOBER!AD25+NOVEMBER!AD25+DESEMBER!AD25</f>
        <v>58</v>
      </c>
      <c r="AE25" s="19">
        <f t="shared" si="11"/>
        <v>54.716981132075468</v>
      </c>
      <c r="AF25" s="128">
        <f>OKTOBER!AF25+NOVEMBER!AF25+DESEMBER!AF25</f>
        <v>3</v>
      </c>
      <c r="AG25" s="19">
        <f t="shared" si="12"/>
        <v>5.1724137931034484</v>
      </c>
      <c r="AH25" s="128">
        <f>OKTOBER!AH25+NOVEMBER!AH25+DESEMBER!AH25</f>
        <v>58</v>
      </c>
      <c r="AI25" s="19">
        <f t="shared" si="13"/>
        <v>54.716981132075468</v>
      </c>
      <c r="AJ25" s="128">
        <f>OKTOBER!AJ25+NOVEMBER!AJ25+DESEMBER!AJ25</f>
        <v>0</v>
      </c>
      <c r="AK25" s="19">
        <f t="shared" si="14"/>
        <v>0</v>
      </c>
      <c r="AL25" s="128">
        <f>OKTOBER!AL25+NOVEMBER!AL25+DESEMBER!AL25</f>
        <v>0</v>
      </c>
      <c r="AM25" s="128">
        <f>OKTOBER!AM25+NOVEMBER!AM25+DESEMBER!AM25</f>
        <v>3</v>
      </c>
      <c r="AN25" s="128">
        <f>OKTOBER!AN25+NOVEMBER!AN25+DESEMBER!AN25</f>
        <v>2</v>
      </c>
      <c r="AO25" s="128">
        <f>OKTOBER!AO25+NOVEMBER!AO25+DESEMBER!AO25</f>
        <v>0</v>
      </c>
      <c r="AP25" s="128">
        <f>OKTOBER!AP25+NOVEMBER!AP25+DESEMBER!AP25</f>
        <v>0</v>
      </c>
      <c r="AQ25" s="128">
        <f>OKTOBER!AQ25+NOVEMBER!AQ25+DESEMBER!AQ25</f>
        <v>0</v>
      </c>
      <c r="AR25" s="128">
        <f>OKTOBER!AR25+NOVEMBER!AR25+DESEMBER!AR25</f>
        <v>4</v>
      </c>
      <c r="AS25" s="128">
        <f>OKTOBER!AS25+NOVEMBER!AS25+DESEMBER!AS25</f>
        <v>0</v>
      </c>
      <c r="AT25" s="128">
        <f>OKTOBER!AT25+NOVEMBER!AT25+DESEMBER!AT25</f>
        <v>0</v>
      </c>
      <c r="AU25" s="128">
        <f>OKTOBER!AU25+NOVEMBER!AU25+DESEMBER!AU25</f>
        <v>0</v>
      </c>
      <c r="AV25" s="128">
        <f>OKTOBER!AV25+NOVEMBER!AV25+DESEMBER!AV25</f>
        <v>0</v>
      </c>
      <c r="AW25" s="128">
        <f>OKTOBER!AW25+NOVEMBER!AW25+DESEMBER!AW25</f>
        <v>0</v>
      </c>
      <c r="AX25" s="128">
        <f>OKTOBER!AX25+NOVEMBER!AX25+DESEMBER!AX25</f>
        <v>2</v>
      </c>
      <c r="AY25" s="128">
        <f>OKTOBER!AY25+NOVEMBER!AY25+DESEMBER!AY25</f>
        <v>6</v>
      </c>
      <c r="AZ25" s="128">
        <f>OKTOBER!AZ25+NOVEMBER!AZ25+DESEMBER!AZ25</f>
        <v>80</v>
      </c>
      <c r="BA25" s="128">
        <f>OKTOBER!BA25+NOVEMBER!BA25+DESEMBER!BA25</f>
        <v>35</v>
      </c>
      <c r="BB25" s="28">
        <f t="shared" si="15"/>
        <v>43.75</v>
      </c>
      <c r="BC25" s="128">
        <f>OKTOBER!BC25+NOVEMBER!BC25+DESEMBER!BC25</f>
        <v>1</v>
      </c>
      <c r="BD25" s="28">
        <f t="shared" si="16"/>
        <v>1.25</v>
      </c>
      <c r="BE25" s="128">
        <f>OKTOBER!BE25+NOVEMBER!BE25+DESEMBER!BE25</f>
        <v>0</v>
      </c>
      <c r="BF25" s="29">
        <f t="shared" si="17"/>
        <v>0</v>
      </c>
      <c r="BG25" s="128">
        <f>OKTOBER!BG25+NOVEMBER!BG25+DESEMBER!BG25</f>
        <v>9</v>
      </c>
      <c r="BH25" s="29">
        <f t="shared" si="18"/>
        <v>11.25</v>
      </c>
      <c r="BI25" s="30">
        <f t="shared" si="19"/>
        <v>45</v>
      </c>
      <c r="BJ25" s="29">
        <f t="shared" si="20"/>
        <v>56.25</v>
      </c>
      <c r="BK25" s="128">
        <f>OKTOBER!BK25+NOVEMBER!BK25+DESEMBER!BK25</f>
        <v>35</v>
      </c>
      <c r="BL25" s="19">
        <f t="shared" si="21"/>
        <v>43.75</v>
      </c>
      <c r="BM25" s="128">
        <f>OKTOBER!BM25+NOVEMBER!BM25+DESEMBER!BM25</f>
        <v>0</v>
      </c>
      <c r="BN25" s="19">
        <f t="shared" si="22"/>
        <v>0</v>
      </c>
      <c r="BO25" s="128">
        <f>OKTOBER!BO25+NOVEMBER!BO25+DESEMBER!BO25</f>
        <v>0</v>
      </c>
      <c r="BP25" s="19">
        <f t="shared" si="23"/>
        <v>0</v>
      </c>
      <c r="BQ25" s="128">
        <f>OKTOBER!BQ25+NOVEMBER!BQ25+DESEMBER!BQ25</f>
        <v>0</v>
      </c>
      <c r="BR25" s="19">
        <f t="shared" si="24"/>
        <v>0</v>
      </c>
      <c r="BS25" s="128">
        <f>OKTOBER!BS25+NOVEMBER!BS25+DESEMBER!BS25</f>
        <v>0</v>
      </c>
      <c r="BT25" s="19">
        <f t="shared" si="25"/>
        <v>0</v>
      </c>
      <c r="BU25" s="128">
        <f>OKTOBER!BU25+NOVEMBER!BU25+DESEMBER!BU25</f>
        <v>0</v>
      </c>
      <c r="BV25" s="19">
        <f t="shared" si="26"/>
        <v>0</v>
      </c>
      <c r="BW25" s="4" t="s">
        <v>61</v>
      </c>
      <c r="BX25" s="31">
        <f>SUM(AL28:AY28)+AB28+AF28+AJ28</f>
        <v>26</v>
      </c>
      <c r="BY25" s="4"/>
    </row>
    <row r="26" spans="1:77" ht="14.25" customHeight="1">
      <c r="A26" s="198">
        <v>4</v>
      </c>
      <c r="B26" s="198" t="s">
        <v>76</v>
      </c>
      <c r="C26" s="32" t="s">
        <v>77</v>
      </c>
      <c r="D26" s="128">
        <f>OKTOBER!D26+NOVEMBER!D26+DESEMBER!D26</f>
        <v>94</v>
      </c>
      <c r="E26" s="128">
        <f>OKTOBER!E26+NOVEMBER!E26+DESEMBER!E26</f>
        <v>94</v>
      </c>
      <c r="F26" s="128">
        <f>OKTOBER!F26+NOVEMBER!F26+DESEMBER!F26</f>
        <v>85</v>
      </c>
      <c r="G26" s="19">
        <f t="shared" si="0"/>
        <v>90.425531914893625</v>
      </c>
      <c r="H26" s="128">
        <f>OKTOBER!H26+NOVEMBER!H26+DESEMBER!H26</f>
        <v>20</v>
      </c>
      <c r="I26" s="21">
        <f t="shared" si="1"/>
        <v>23.52941176470588</v>
      </c>
      <c r="J26" s="128">
        <f>OKTOBER!J26+NOVEMBER!J26+DESEMBER!J26</f>
        <v>0</v>
      </c>
      <c r="K26" s="23">
        <f t="shared" si="2"/>
        <v>0</v>
      </c>
      <c r="L26" s="128">
        <f>OKTOBER!L26+NOVEMBER!L26+DESEMBER!L26</f>
        <v>9</v>
      </c>
      <c r="M26" s="128">
        <f>OKTOBER!M26+NOVEMBER!M26+DESEMBER!M26</f>
        <v>0</v>
      </c>
      <c r="N26" s="128">
        <f>OKTOBER!N26+NOVEMBER!N26+DESEMBER!N26</f>
        <v>85</v>
      </c>
      <c r="O26" s="19">
        <f t="shared" si="3"/>
        <v>90.425531914893625</v>
      </c>
      <c r="P26" s="128">
        <f>OKTOBER!P26+NOVEMBER!P26+DESEMBER!P26</f>
        <v>17</v>
      </c>
      <c r="Q26" s="19">
        <f t="shared" si="4"/>
        <v>20</v>
      </c>
      <c r="R26" s="128">
        <f>OKTOBER!R26+NOVEMBER!R26+DESEMBER!R26</f>
        <v>85</v>
      </c>
      <c r="S26" s="19">
        <f t="shared" si="5"/>
        <v>90.425531914893625</v>
      </c>
      <c r="T26" s="128">
        <f>OKTOBER!T26+NOVEMBER!T26+DESEMBER!T26</f>
        <v>0</v>
      </c>
      <c r="U26" s="19">
        <f t="shared" si="6"/>
        <v>0</v>
      </c>
      <c r="V26" s="128">
        <f>OKTOBER!V26+NOVEMBER!V26+DESEMBER!V26</f>
        <v>0</v>
      </c>
      <c r="W26" s="19">
        <f t="shared" si="7"/>
        <v>0</v>
      </c>
      <c r="X26" s="128">
        <f>OKTOBER!X26+NOVEMBER!X26+DESEMBER!X26</f>
        <v>0</v>
      </c>
      <c r="Y26" s="19" t="e">
        <f t="shared" si="8"/>
        <v>#DIV/0!</v>
      </c>
      <c r="Z26" s="128">
        <f>OKTOBER!Z26+NOVEMBER!Z26+DESEMBER!Z26</f>
        <v>67</v>
      </c>
      <c r="AA26" s="19">
        <f t="shared" si="9"/>
        <v>71.276595744680847</v>
      </c>
      <c r="AB26" s="128">
        <f>OKTOBER!AB26+NOVEMBER!AB26+DESEMBER!AB26</f>
        <v>0</v>
      </c>
      <c r="AC26" s="19">
        <f t="shared" si="10"/>
        <v>0</v>
      </c>
      <c r="AD26" s="128">
        <f>OKTOBER!AD26+NOVEMBER!AD26+DESEMBER!AD26</f>
        <v>67</v>
      </c>
      <c r="AE26" s="19">
        <f t="shared" si="11"/>
        <v>71.276595744680847</v>
      </c>
      <c r="AF26" s="128">
        <f>OKTOBER!AF26+NOVEMBER!AF26+DESEMBER!AF26</f>
        <v>0</v>
      </c>
      <c r="AG26" s="19">
        <f t="shared" si="12"/>
        <v>0</v>
      </c>
      <c r="AH26" s="128">
        <f>OKTOBER!AH26+NOVEMBER!AH26+DESEMBER!AH26</f>
        <v>67</v>
      </c>
      <c r="AI26" s="19">
        <f t="shared" si="13"/>
        <v>71.276595744680847</v>
      </c>
      <c r="AJ26" s="128">
        <f>OKTOBER!AJ26+NOVEMBER!AJ26+DESEMBER!AJ26</f>
        <v>0</v>
      </c>
      <c r="AK26" s="19">
        <f t="shared" si="14"/>
        <v>0</v>
      </c>
      <c r="AL26" s="128">
        <f>OKTOBER!AL26+NOVEMBER!AL26+DESEMBER!AL26</f>
        <v>6</v>
      </c>
      <c r="AM26" s="128">
        <f>OKTOBER!AM26+NOVEMBER!AM26+DESEMBER!AM26</f>
        <v>3</v>
      </c>
      <c r="AN26" s="128">
        <f>OKTOBER!AN26+NOVEMBER!AN26+DESEMBER!AN26</f>
        <v>3</v>
      </c>
      <c r="AO26" s="128">
        <f>OKTOBER!AO26+NOVEMBER!AO26+DESEMBER!AO26</f>
        <v>3</v>
      </c>
      <c r="AP26" s="128">
        <f>OKTOBER!AP26+NOVEMBER!AP26+DESEMBER!AP26</f>
        <v>3</v>
      </c>
      <c r="AQ26" s="128">
        <f>OKTOBER!AQ26+NOVEMBER!AQ26+DESEMBER!AQ26</f>
        <v>1</v>
      </c>
      <c r="AR26" s="128">
        <f>OKTOBER!AR26+NOVEMBER!AR26+DESEMBER!AR26</f>
        <v>3</v>
      </c>
      <c r="AS26" s="128">
        <f>OKTOBER!AS26+NOVEMBER!AS26+DESEMBER!AS26</f>
        <v>1</v>
      </c>
      <c r="AT26" s="128">
        <f>OKTOBER!AT26+NOVEMBER!AT26+DESEMBER!AT26</f>
        <v>0</v>
      </c>
      <c r="AU26" s="128">
        <f>OKTOBER!AU26+NOVEMBER!AU26+DESEMBER!AU26</f>
        <v>0</v>
      </c>
      <c r="AV26" s="128">
        <f>OKTOBER!AV26+NOVEMBER!AV26+DESEMBER!AV26</f>
        <v>0</v>
      </c>
      <c r="AW26" s="128">
        <f>OKTOBER!AW26+NOVEMBER!AW26+DESEMBER!AW26</f>
        <v>0</v>
      </c>
      <c r="AX26" s="128">
        <f>OKTOBER!AX26+NOVEMBER!AX26+DESEMBER!AX26</f>
        <v>0</v>
      </c>
      <c r="AY26" s="128">
        <f>OKTOBER!AY26+NOVEMBER!AY26+DESEMBER!AY26</f>
        <v>0</v>
      </c>
      <c r="AZ26" s="128">
        <f>OKTOBER!AZ26+NOVEMBER!AZ26+DESEMBER!AZ26</f>
        <v>95</v>
      </c>
      <c r="BA26" s="128">
        <f>OKTOBER!BA26+NOVEMBER!BA26+DESEMBER!BA26</f>
        <v>0</v>
      </c>
      <c r="BB26" s="28">
        <f t="shared" si="15"/>
        <v>0</v>
      </c>
      <c r="BC26" s="128">
        <f>OKTOBER!BC26+NOVEMBER!BC26+DESEMBER!BC26</f>
        <v>0</v>
      </c>
      <c r="BD26" s="28">
        <f t="shared" si="16"/>
        <v>0</v>
      </c>
      <c r="BE26" s="128">
        <f>OKTOBER!BE26+NOVEMBER!BE26+DESEMBER!BE26</f>
        <v>43</v>
      </c>
      <c r="BF26" s="29">
        <f t="shared" si="17"/>
        <v>45.263157894736842</v>
      </c>
      <c r="BG26" s="128">
        <f>OKTOBER!BG26+NOVEMBER!BG26+DESEMBER!BG26</f>
        <v>29</v>
      </c>
      <c r="BH26" s="29">
        <f t="shared" si="18"/>
        <v>30.526315789473685</v>
      </c>
      <c r="BI26" s="30">
        <f t="shared" si="19"/>
        <v>72</v>
      </c>
      <c r="BJ26" s="29">
        <f t="shared" si="20"/>
        <v>75.789473684210535</v>
      </c>
      <c r="BK26" s="128">
        <f>OKTOBER!BK26+NOVEMBER!BK26+DESEMBER!BK26</f>
        <v>23</v>
      </c>
      <c r="BL26" s="19">
        <f t="shared" si="21"/>
        <v>24.210526315789473</v>
      </c>
      <c r="BM26" s="128">
        <f>OKTOBER!BM26+NOVEMBER!BM26+DESEMBER!BM26</f>
        <v>0</v>
      </c>
      <c r="BN26" s="19">
        <f t="shared" si="22"/>
        <v>0</v>
      </c>
      <c r="BO26" s="128">
        <f>OKTOBER!BO26+NOVEMBER!BO26+DESEMBER!BO26</f>
        <v>0</v>
      </c>
      <c r="BP26" s="19">
        <f t="shared" si="23"/>
        <v>0</v>
      </c>
      <c r="BQ26" s="128">
        <f>OKTOBER!BQ26+NOVEMBER!BQ26+DESEMBER!BQ26</f>
        <v>0</v>
      </c>
      <c r="BR26" s="19">
        <f t="shared" si="24"/>
        <v>0</v>
      </c>
      <c r="BS26" s="128">
        <f>OKTOBER!BS26+NOVEMBER!BS26+DESEMBER!BS26</f>
        <v>0</v>
      </c>
      <c r="BT26" s="19">
        <f t="shared" si="25"/>
        <v>0</v>
      </c>
      <c r="BU26" s="128">
        <f>OKTOBER!BU26+NOVEMBER!BU26+DESEMBER!BU26</f>
        <v>0</v>
      </c>
      <c r="BV26" s="19">
        <f t="shared" si="26"/>
        <v>0</v>
      </c>
      <c r="BW26" s="4" t="s">
        <v>63</v>
      </c>
      <c r="BX26" s="31">
        <f>BI28+BK28+BM28+BO28+BQ28+BS28</f>
        <v>120</v>
      </c>
      <c r="BY26" s="4"/>
    </row>
    <row r="27" spans="1:77" ht="14.25" customHeight="1">
      <c r="A27" s="175"/>
      <c r="B27" s="175"/>
      <c r="C27" s="32" t="s">
        <v>78</v>
      </c>
      <c r="D27" s="128">
        <f>OKTOBER!D27+NOVEMBER!D27+DESEMBER!D27</f>
        <v>27</v>
      </c>
      <c r="E27" s="128">
        <f>OKTOBER!E27+NOVEMBER!E27+DESEMBER!E27</f>
        <v>26</v>
      </c>
      <c r="F27" s="128">
        <f>OKTOBER!F27+NOVEMBER!F27+DESEMBER!F27</f>
        <v>21</v>
      </c>
      <c r="G27" s="19">
        <f t="shared" si="0"/>
        <v>77.777777777777786</v>
      </c>
      <c r="H27" s="128">
        <f>OKTOBER!H27+NOVEMBER!H27+DESEMBER!H27</f>
        <v>3</v>
      </c>
      <c r="I27" s="21">
        <f t="shared" si="1"/>
        <v>14.285714285714285</v>
      </c>
      <c r="J27" s="128">
        <f>OKTOBER!J27+NOVEMBER!J27+DESEMBER!J27</f>
        <v>0</v>
      </c>
      <c r="K27" s="23">
        <f t="shared" si="2"/>
        <v>0</v>
      </c>
      <c r="L27" s="128">
        <f>OKTOBER!L27+NOVEMBER!L27+DESEMBER!L27</f>
        <v>1</v>
      </c>
      <c r="M27" s="128">
        <f>OKTOBER!M27+NOVEMBER!M27+DESEMBER!M27</f>
        <v>0</v>
      </c>
      <c r="N27" s="128">
        <f>OKTOBER!N27+NOVEMBER!N27+DESEMBER!N27</f>
        <v>22</v>
      </c>
      <c r="O27" s="19">
        <f t="shared" si="3"/>
        <v>81.481481481481481</v>
      </c>
      <c r="P27" s="128">
        <f>OKTOBER!P27+NOVEMBER!P27+DESEMBER!P27</f>
        <v>2</v>
      </c>
      <c r="Q27" s="19">
        <f t="shared" si="4"/>
        <v>9.0909090909090917</v>
      </c>
      <c r="R27" s="128">
        <f>OKTOBER!R27+NOVEMBER!R27+DESEMBER!R27</f>
        <v>21</v>
      </c>
      <c r="S27" s="19">
        <f t="shared" si="5"/>
        <v>77.777777777777786</v>
      </c>
      <c r="T27" s="128">
        <f>OKTOBER!T27+NOVEMBER!T27+DESEMBER!T27</f>
        <v>0</v>
      </c>
      <c r="U27" s="19">
        <f t="shared" si="6"/>
        <v>0</v>
      </c>
      <c r="V27" s="128">
        <f>OKTOBER!V27+NOVEMBER!V27+DESEMBER!V27</f>
        <v>0</v>
      </c>
      <c r="W27" s="19">
        <f t="shared" si="7"/>
        <v>0</v>
      </c>
      <c r="X27" s="128">
        <f>OKTOBER!X27+NOVEMBER!X27+DESEMBER!X27</f>
        <v>0</v>
      </c>
      <c r="Y27" s="19" t="e">
        <f t="shared" si="8"/>
        <v>#DIV/0!</v>
      </c>
      <c r="Z27" s="128">
        <f>OKTOBER!Z27+NOVEMBER!Z27+DESEMBER!Z27</f>
        <v>19</v>
      </c>
      <c r="AA27" s="19">
        <f t="shared" si="9"/>
        <v>70.370370370370367</v>
      </c>
      <c r="AB27" s="128">
        <f>OKTOBER!AB27+NOVEMBER!AB27+DESEMBER!AB27</f>
        <v>0</v>
      </c>
      <c r="AC27" s="19">
        <f t="shared" si="10"/>
        <v>0</v>
      </c>
      <c r="AD27" s="128">
        <f>OKTOBER!AD27+NOVEMBER!AD27+DESEMBER!AD27</f>
        <v>19</v>
      </c>
      <c r="AE27" s="19">
        <f t="shared" si="11"/>
        <v>70.370370370370367</v>
      </c>
      <c r="AF27" s="128">
        <f>OKTOBER!AF27+NOVEMBER!AF27+DESEMBER!AF27</f>
        <v>0</v>
      </c>
      <c r="AG27" s="19">
        <f t="shared" si="12"/>
        <v>0</v>
      </c>
      <c r="AH27" s="128">
        <f>OKTOBER!AH27+NOVEMBER!AH27+DESEMBER!AH27</f>
        <v>19</v>
      </c>
      <c r="AI27" s="19">
        <f t="shared" si="13"/>
        <v>70.370370370370367</v>
      </c>
      <c r="AJ27" s="128">
        <f>OKTOBER!AJ27+NOVEMBER!AJ27+DESEMBER!AJ27</f>
        <v>0</v>
      </c>
      <c r="AK27" s="19">
        <f t="shared" si="14"/>
        <v>0</v>
      </c>
      <c r="AL27" s="128">
        <f>OKTOBER!AL27+NOVEMBER!AL27+DESEMBER!AL27</f>
        <v>3</v>
      </c>
      <c r="AM27" s="128">
        <f>OKTOBER!AM27+NOVEMBER!AM27+DESEMBER!AM27</f>
        <v>0</v>
      </c>
      <c r="AN27" s="128">
        <f>OKTOBER!AN27+NOVEMBER!AN27+DESEMBER!AN27</f>
        <v>0</v>
      </c>
      <c r="AO27" s="128">
        <f>OKTOBER!AO27+NOVEMBER!AO27+DESEMBER!AO27</f>
        <v>0</v>
      </c>
      <c r="AP27" s="128">
        <f>OKTOBER!AP27+NOVEMBER!AP27+DESEMBER!AP27</f>
        <v>0</v>
      </c>
      <c r="AQ27" s="128">
        <f>OKTOBER!AQ27+NOVEMBER!AQ27+DESEMBER!AQ27</f>
        <v>0</v>
      </c>
      <c r="AR27" s="128">
        <f>OKTOBER!AR27+NOVEMBER!AR27+DESEMBER!AR27</f>
        <v>0</v>
      </c>
      <c r="AS27" s="128">
        <f>OKTOBER!AS27+NOVEMBER!AS27+DESEMBER!AS27</f>
        <v>0</v>
      </c>
      <c r="AT27" s="128">
        <f>OKTOBER!AT27+NOVEMBER!AT27+DESEMBER!AT27</f>
        <v>0</v>
      </c>
      <c r="AU27" s="128">
        <f>OKTOBER!AU27+NOVEMBER!AU27+DESEMBER!AU27</f>
        <v>0</v>
      </c>
      <c r="AV27" s="128">
        <f>OKTOBER!AV27+NOVEMBER!AV27+DESEMBER!AV27</f>
        <v>0</v>
      </c>
      <c r="AW27" s="128">
        <f>OKTOBER!AW27+NOVEMBER!AW27+DESEMBER!AW27</f>
        <v>0</v>
      </c>
      <c r="AX27" s="128">
        <f>OKTOBER!AX27+NOVEMBER!AX27+DESEMBER!AX27</f>
        <v>0</v>
      </c>
      <c r="AY27" s="128">
        <f>OKTOBER!AY27+NOVEMBER!AY27+DESEMBER!AY27</f>
        <v>0</v>
      </c>
      <c r="AZ27" s="128">
        <f>OKTOBER!AZ27+NOVEMBER!AZ27+DESEMBER!AZ27</f>
        <v>25</v>
      </c>
      <c r="BA27" s="128">
        <f>OKTOBER!BA27+NOVEMBER!BA27+DESEMBER!BA27</f>
        <v>0</v>
      </c>
      <c r="BB27" s="28">
        <f t="shared" si="15"/>
        <v>0</v>
      </c>
      <c r="BC27" s="128">
        <f>OKTOBER!BC27+NOVEMBER!BC27+DESEMBER!BC27</f>
        <v>0</v>
      </c>
      <c r="BD27" s="28">
        <f t="shared" si="16"/>
        <v>0</v>
      </c>
      <c r="BE27" s="128">
        <f>OKTOBER!BE27+NOVEMBER!BE27+DESEMBER!BE27</f>
        <v>3</v>
      </c>
      <c r="BF27" s="29">
        <f t="shared" si="17"/>
        <v>12</v>
      </c>
      <c r="BG27" s="128">
        <f>OKTOBER!BG27+NOVEMBER!BG27+DESEMBER!BG27</f>
        <v>7</v>
      </c>
      <c r="BH27" s="29">
        <f t="shared" si="18"/>
        <v>28.000000000000004</v>
      </c>
      <c r="BI27" s="30">
        <f t="shared" si="19"/>
        <v>10</v>
      </c>
      <c r="BJ27" s="29">
        <f t="shared" si="20"/>
        <v>40</v>
      </c>
      <c r="BK27" s="128">
        <f>OKTOBER!BK27+NOVEMBER!BK27+DESEMBER!BK27</f>
        <v>15</v>
      </c>
      <c r="BL27" s="19">
        <f t="shared" si="21"/>
        <v>60</v>
      </c>
      <c r="BM27" s="128">
        <f>OKTOBER!BM27+NOVEMBER!BM27+DESEMBER!BM27</f>
        <v>0</v>
      </c>
      <c r="BN27" s="19">
        <f t="shared" si="22"/>
        <v>0</v>
      </c>
      <c r="BO27" s="128">
        <f>OKTOBER!BO27+NOVEMBER!BO27+DESEMBER!BO27</f>
        <v>0</v>
      </c>
      <c r="BP27" s="19">
        <f t="shared" si="23"/>
        <v>0</v>
      </c>
      <c r="BQ27" s="128">
        <f>OKTOBER!BQ27+NOVEMBER!BQ27+DESEMBER!BQ27</f>
        <v>0</v>
      </c>
      <c r="BR27" s="19">
        <f t="shared" si="24"/>
        <v>0</v>
      </c>
      <c r="BS27" s="128">
        <f>OKTOBER!BS27+NOVEMBER!BS27+DESEMBER!BS27</f>
        <v>0</v>
      </c>
      <c r="BT27" s="19">
        <f t="shared" si="25"/>
        <v>0</v>
      </c>
      <c r="BU27" s="128">
        <f>OKTOBER!BU27+NOVEMBER!BU27+DESEMBER!BU27</f>
        <v>0</v>
      </c>
      <c r="BV27" s="19">
        <f t="shared" si="26"/>
        <v>0</v>
      </c>
      <c r="BW27" s="4" t="s">
        <v>65</v>
      </c>
      <c r="BX27" s="31">
        <f>BI28+BK28+BM28+BO28+BQ28+BS28+BU28</f>
        <v>120</v>
      </c>
      <c r="BY27" s="4"/>
    </row>
    <row r="28" spans="1:77" ht="14.25" customHeight="1">
      <c r="A28" s="52"/>
      <c r="B28" s="52"/>
      <c r="C28" s="35" t="s">
        <v>8</v>
      </c>
      <c r="D28" s="128">
        <f>OKTOBER!D28+NOVEMBER!D28+DESEMBER!D28</f>
        <v>121</v>
      </c>
      <c r="E28" s="128">
        <f>OKTOBER!E28+NOVEMBER!E28+DESEMBER!E28</f>
        <v>120</v>
      </c>
      <c r="F28" s="128">
        <f>OKTOBER!F28+NOVEMBER!F28+DESEMBER!F28</f>
        <v>106</v>
      </c>
      <c r="G28" s="19">
        <f t="shared" si="0"/>
        <v>87.603305785123965</v>
      </c>
      <c r="H28" s="128">
        <f>OKTOBER!H28+NOVEMBER!H28+DESEMBER!H28</f>
        <v>23</v>
      </c>
      <c r="I28" s="21">
        <f t="shared" si="1"/>
        <v>21.69811320754717</v>
      </c>
      <c r="J28" s="128">
        <f>OKTOBER!J28+NOVEMBER!J28+DESEMBER!J28</f>
        <v>0</v>
      </c>
      <c r="K28" s="23">
        <f t="shared" si="2"/>
        <v>0</v>
      </c>
      <c r="L28" s="128">
        <f>OKTOBER!L28+NOVEMBER!L28+DESEMBER!L28</f>
        <v>10</v>
      </c>
      <c r="M28" s="128">
        <f>OKTOBER!M28+NOVEMBER!M28+DESEMBER!M28</f>
        <v>0</v>
      </c>
      <c r="N28" s="128">
        <f>OKTOBER!N28+NOVEMBER!N28+DESEMBER!N28</f>
        <v>107</v>
      </c>
      <c r="O28" s="19">
        <f t="shared" si="3"/>
        <v>88.429752066115711</v>
      </c>
      <c r="P28" s="128">
        <f>OKTOBER!P28+NOVEMBER!P28+DESEMBER!P28</f>
        <v>19</v>
      </c>
      <c r="Q28" s="19">
        <f t="shared" si="4"/>
        <v>17.75700934579439</v>
      </c>
      <c r="R28" s="128">
        <f>OKTOBER!R28+NOVEMBER!R28+DESEMBER!R28</f>
        <v>106</v>
      </c>
      <c r="S28" s="19">
        <f t="shared" si="5"/>
        <v>87.603305785123965</v>
      </c>
      <c r="T28" s="128">
        <f>OKTOBER!T28+NOVEMBER!T28+DESEMBER!T28</f>
        <v>0</v>
      </c>
      <c r="U28" s="19">
        <f t="shared" si="6"/>
        <v>0</v>
      </c>
      <c r="V28" s="128">
        <f>OKTOBER!V28+NOVEMBER!V28+DESEMBER!V28</f>
        <v>0</v>
      </c>
      <c r="W28" s="19">
        <f t="shared" si="7"/>
        <v>0</v>
      </c>
      <c r="X28" s="128">
        <f>OKTOBER!X28+NOVEMBER!X28+DESEMBER!X28</f>
        <v>0</v>
      </c>
      <c r="Y28" s="19" t="e">
        <f t="shared" si="8"/>
        <v>#DIV/0!</v>
      </c>
      <c r="Z28" s="128">
        <f>OKTOBER!Z28+NOVEMBER!Z28+DESEMBER!Z28</f>
        <v>86</v>
      </c>
      <c r="AA28" s="19">
        <f t="shared" si="9"/>
        <v>71.074380165289256</v>
      </c>
      <c r="AB28" s="128">
        <f>OKTOBER!AB28+NOVEMBER!AB28+DESEMBER!AB28</f>
        <v>0</v>
      </c>
      <c r="AC28" s="19">
        <f t="shared" si="10"/>
        <v>0</v>
      </c>
      <c r="AD28" s="128">
        <f>OKTOBER!AD28+NOVEMBER!AD28+DESEMBER!AD28</f>
        <v>86</v>
      </c>
      <c r="AE28" s="19">
        <f t="shared" si="11"/>
        <v>71.074380165289256</v>
      </c>
      <c r="AF28" s="128">
        <f>OKTOBER!AF28+NOVEMBER!AF28+DESEMBER!AF28</f>
        <v>0</v>
      </c>
      <c r="AG28" s="19">
        <f t="shared" si="12"/>
        <v>0</v>
      </c>
      <c r="AH28" s="128">
        <f>OKTOBER!AH28+NOVEMBER!AH28+DESEMBER!AH28</f>
        <v>86</v>
      </c>
      <c r="AI28" s="19">
        <f t="shared" si="13"/>
        <v>71.074380165289256</v>
      </c>
      <c r="AJ28" s="128">
        <f>OKTOBER!AJ28+NOVEMBER!AJ28+DESEMBER!AJ28</f>
        <v>0</v>
      </c>
      <c r="AK28" s="19">
        <f t="shared" si="14"/>
        <v>0</v>
      </c>
      <c r="AL28" s="128">
        <f>OKTOBER!AL28+NOVEMBER!AL28+DESEMBER!AL28</f>
        <v>9</v>
      </c>
      <c r="AM28" s="128">
        <f>OKTOBER!AM28+NOVEMBER!AM28+DESEMBER!AM28</f>
        <v>3</v>
      </c>
      <c r="AN28" s="128">
        <f>OKTOBER!AN28+NOVEMBER!AN28+DESEMBER!AN28</f>
        <v>3</v>
      </c>
      <c r="AO28" s="128">
        <f>OKTOBER!AO28+NOVEMBER!AO28+DESEMBER!AO28</f>
        <v>3</v>
      </c>
      <c r="AP28" s="128">
        <f>OKTOBER!AP28+NOVEMBER!AP28+DESEMBER!AP28</f>
        <v>3</v>
      </c>
      <c r="AQ28" s="128">
        <f>OKTOBER!AQ28+NOVEMBER!AQ28+DESEMBER!AQ28</f>
        <v>1</v>
      </c>
      <c r="AR28" s="128">
        <f>OKTOBER!AR28+NOVEMBER!AR28+DESEMBER!AR28</f>
        <v>3</v>
      </c>
      <c r="AS28" s="128">
        <f>OKTOBER!AS28+NOVEMBER!AS28+DESEMBER!AS28</f>
        <v>1</v>
      </c>
      <c r="AT28" s="128">
        <f>OKTOBER!AT28+NOVEMBER!AT28+DESEMBER!AT28</f>
        <v>0</v>
      </c>
      <c r="AU28" s="128">
        <f>OKTOBER!AU28+NOVEMBER!AU28+DESEMBER!AU28</f>
        <v>0</v>
      </c>
      <c r="AV28" s="128">
        <f>OKTOBER!AV28+NOVEMBER!AV28+DESEMBER!AV28</f>
        <v>0</v>
      </c>
      <c r="AW28" s="128">
        <f>OKTOBER!AW28+NOVEMBER!AW28+DESEMBER!AW28</f>
        <v>0</v>
      </c>
      <c r="AX28" s="128">
        <f>OKTOBER!AX28+NOVEMBER!AX28+DESEMBER!AX28</f>
        <v>0</v>
      </c>
      <c r="AY28" s="128">
        <f>OKTOBER!AY28+NOVEMBER!AY28+DESEMBER!AY28</f>
        <v>0</v>
      </c>
      <c r="AZ28" s="128">
        <f>OKTOBER!AZ28+NOVEMBER!AZ28+DESEMBER!AZ28</f>
        <v>120</v>
      </c>
      <c r="BA28" s="128">
        <f>OKTOBER!BA28+NOVEMBER!BA28+DESEMBER!BA28</f>
        <v>0</v>
      </c>
      <c r="BB28" s="28">
        <f t="shared" si="15"/>
        <v>0</v>
      </c>
      <c r="BC28" s="128">
        <f>OKTOBER!BC28+NOVEMBER!BC28+DESEMBER!BC28</f>
        <v>0</v>
      </c>
      <c r="BD28" s="28">
        <f t="shared" si="16"/>
        <v>0</v>
      </c>
      <c r="BE28" s="128">
        <f>OKTOBER!BE28+NOVEMBER!BE28+DESEMBER!BE28</f>
        <v>46</v>
      </c>
      <c r="BF28" s="29">
        <f t="shared" si="17"/>
        <v>38.333333333333336</v>
      </c>
      <c r="BG28" s="128">
        <f>OKTOBER!BG28+NOVEMBER!BG28+DESEMBER!BG28</f>
        <v>36</v>
      </c>
      <c r="BH28" s="29">
        <f t="shared" si="18"/>
        <v>30</v>
      </c>
      <c r="BI28" s="30">
        <f t="shared" si="19"/>
        <v>82</v>
      </c>
      <c r="BJ28" s="29">
        <f t="shared" si="20"/>
        <v>68.333333333333329</v>
      </c>
      <c r="BK28" s="128">
        <f>OKTOBER!BK28+NOVEMBER!BK28+DESEMBER!BK28</f>
        <v>38</v>
      </c>
      <c r="BL28" s="19">
        <f t="shared" si="21"/>
        <v>31.666666666666664</v>
      </c>
      <c r="BM28" s="128">
        <f>OKTOBER!BM28+NOVEMBER!BM28+DESEMBER!BM28</f>
        <v>0</v>
      </c>
      <c r="BN28" s="19">
        <f t="shared" si="22"/>
        <v>0</v>
      </c>
      <c r="BO28" s="128">
        <f>OKTOBER!BO28+NOVEMBER!BO28+DESEMBER!BO28</f>
        <v>0</v>
      </c>
      <c r="BP28" s="19">
        <f t="shared" si="23"/>
        <v>0</v>
      </c>
      <c r="BQ28" s="128">
        <f>OKTOBER!BQ28+NOVEMBER!BQ28+DESEMBER!BQ28</f>
        <v>0</v>
      </c>
      <c r="BR28" s="19">
        <f t="shared" si="24"/>
        <v>0</v>
      </c>
      <c r="BS28" s="128">
        <f>OKTOBER!BS28+NOVEMBER!BS28+DESEMBER!BS28</f>
        <v>0</v>
      </c>
      <c r="BT28" s="19">
        <f t="shared" si="25"/>
        <v>0</v>
      </c>
      <c r="BU28" s="128">
        <f>OKTOBER!BU28+NOVEMBER!BU28+DESEMBER!BU28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98">
        <v>5</v>
      </c>
      <c r="B29" s="198" t="s">
        <v>79</v>
      </c>
      <c r="C29" s="32" t="s">
        <v>80</v>
      </c>
      <c r="D29" s="128">
        <f>OKTOBER!D29+NOVEMBER!D29+DESEMBER!D29</f>
        <v>75</v>
      </c>
      <c r="E29" s="128">
        <f>OKTOBER!E29+NOVEMBER!E29+DESEMBER!E29</f>
        <v>92</v>
      </c>
      <c r="F29" s="128">
        <f>OKTOBER!F29+NOVEMBER!F29+DESEMBER!F29</f>
        <v>45</v>
      </c>
      <c r="G29" s="19">
        <f t="shared" si="0"/>
        <v>60</v>
      </c>
      <c r="H29" s="128">
        <f>OKTOBER!H29+NOVEMBER!H29+DESEMBER!H29</f>
        <v>13</v>
      </c>
      <c r="I29" s="21">
        <f t="shared" si="1"/>
        <v>28.888888888888886</v>
      </c>
      <c r="J29" s="128">
        <f>OKTOBER!J29+NOVEMBER!J29+DESEMBER!J29</f>
        <v>0</v>
      </c>
      <c r="K29" s="23">
        <f t="shared" si="2"/>
        <v>0</v>
      </c>
      <c r="L29" s="128">
        <f>OKTOBER!L29+NOVEMBER!L29+DESEMBER!L29</f>
        <v>5</v>
      </c>
      <c r="M29" s="128">
        <f>OKTOBER!M29+NOVEMBER!M29+DESEMBER!M29</f>
        <v>0</v>
      </c>
      <c r="N29" s="128">
        <f>OKTOBER!N29+NOVEMBER!N29+DESEMBER!N29</f>
        <v>78</v>
      </c>
      <c r="O29" s="19">
        <f t="shared" si="3"/>
        <v>104</v>
      </c>
      <c r="P29" s="128">
        <f>OKTOBER!P29+NOVEMBER!P29+DESEMBER!P29</f>
        <v>7</v>
      </c>
      <c r="Q29" s="19">
        <f t="shared" si="4"/>
        <v>8.9743589743589745</v>
      </c>
      <c r="R29" s="128">
        <f>OKTOBER!R29+NOVEMBER!R29+DESEMBER!R29</f>
        <v>45</v>
      </c>
      <c r="S29" s="19">
        <f t="shared" si="5"/>
        <v>60</v>
      </c>
      <c r="T29" s="128">
        <f>OKTOBER!T29+NOVEMBER!T29+DESEMBER!T29</f>
        <v>4</v>
      </c>
      <c r="U29" s="19">
        <f t="shared" si="6"/>
        <v>8.8888888888888893</v>
      </c>
      <c r="V29" s="128">
        <f>OKTOBER!V29+NOVEMBER!V29+DESEMBER!V29</f>
        <v>45</v>
      </c>
      <c r="W29" s="19">
        <f t="shared" si="7"/>
        <v>60</v>
      </c>
      <c r="X29" s="128">
        <f>OKTOBER!X29+NOVEMBER!X29+DESEMBER!X29</f>
        <v>0</v>
      </c>
      <c r="Y29" s="19">
        <f t="shared" si="8"/>
        <v>0</v>
      </c>
      <c r="Z29" s="128">
        <f>OKTOBER!Z29+NOVEMBER!Z29+DESEMBER!Z29</f>
        <v>45</v>
      </c>
      <c r="AA29" s="19">
        <f t="shared" si="9"/>
        <v>60</v>
      </c>
      <c r="AB29" s="128">
        <f>OKTOBER!AB29+NOVEMBER!AB29+DESEMBER!AB29</f>
        <v>0</v>
      </c>
      <c r="AC29" s="19">
        <f t="shared" si="10"/>
        <v>0</v>
      </c>
      <c r="AD29" s="128">
        <f>OKTOBER!AD29+NOVEMBER!AD29+DESEMBER!AD29</f>
        <v>45</v>
      </c>
      <c r="AE29" s="19">
        <f t="shared" si="11"/>
        <v>60</v>
      </c>
      <c r="AF29" s="128">
        <f>OKTOBER!AF29+NOVEMBER!AF29+DESEMBER!AF29</f>
        <v>0</v>
      </c>
      <c r="AG29" s="19">
        <f t="shared" si="12"/>
        <v>0</v>
      </c>
      <c r="AH29" s="128">
        <f>OKTOBER!AH29+NOVEMBER!AH29+DESEMBER!AH29</f>
        <v>45</v>
      </c>
      <c r="AI29" s="19">
        <f t="shared" si="13"/>
        <v>60</v>
      </c>
      <c r="AJ29" s="128">
        <f>OKTOBER!AJ29+NOVEMBER!AJ29+DESEMBER!AJ29</f>
        <v>0</v>
      </c>
      <c r="AK29" s="19">
        <f t="shared" si="14"/>
        <v>0</v>
      </c>
      <c r="AL29" s="128">
        <f>OKTOBER!AL29+NOVEMBER!AL29+DESEMBER!AL29</f>
        <v>1</v>
      </c>
      <c r="AM29" s="128">
        <f>OKTOBER!AM29+NOVEMBER!AM29+DESEMBER!AM29</f>
        <v>2</v>
      </c>
      <c r="AN29" s="128">
        <f>OKTOBER!AN29+NOVEMBER!AN29+DESEMBER!AN29</f>
        <v>1</v>
      </c>
      <c r="AO29" s="128">
        <f>OKTOBER!AO29+NOVEMBER!AO29+DESEMBER!AO29</f>
        <v>2</v>
      </c>
      <c r="AP29" s="128">
        <f>OKTOBER!AP29+NOVEMBER!AP29+DESEMBER!AP29</f>
        <v>0</v>
      </c>
      <c r="AQ29" s="128">
        <f>OKTOBER!AQ29+NOVEMBER!AQ29+DESEMBER!AQ29</f>
        <v>0</v>
      </c>
      <c r="AR29" s="128">
        <f>OKTOBER!AR29+NOVEMBER!AR29+DESEMBER!AR29</f>
        <v>5</v>
      </c>
      <c r="AS29" s="128">
        <f>OKTOBER!AS29+NOVEMBER!AS29+DESEMBER!AS29</f>
        <v>0</v>
      </c>
      <c r="AT29" s="128">
        <f>OKTOBER!AT29+NOVEMBER!AT29+DESEMBER!AT29</f>
        <v>0</v>
      </c>
      <c r="AU29" s="128">
        <f>OKTOBER!AU29+NOVEMBER!AU29+DESEMBER!AU29</f>
        <v>0</v>
      </c>
      <c r="AV29" s="128">
        <f>OKTOBER!AV29+NOVEMBER!AV29+DESEMBER!AV29</f>
        <v>0</v>
      </c>
      <c r="AW29" s="128">
        <f>OKTOBER!AW29+NOVEMBER!AW29+DESEMBER!AW29</f>
        <v>0</v>
      </c>
      <c r="AX29" s="128">
        <f>OKTOBER!AX29+NOVEMBER!AX29+DESEMBER!AX29</f>
        <v>0</v>
      </c>
      <c r="AY29" s="128">
        <f>OKTOBER!AY29+NOVEMBER!AY29+DESEMBER!AY29</f>
        <v>3</v>
      </c>
      <c r="AZ29" s="128">
        <f>OKTOBER!AZ29+NOVEMBER!AZ29+DESEMBER!AZ29</f>
        <v>87</v>
      </c>
      <c r="BA29" s="128">
        <f>OKTOBER!BA29+NOVEMBER!BA29+DESEMBER!BA29</f>
        <v>10</v>
      </c>
      <c r="BB29" s="28">
        <f t="shared" si="15"/>
        <v>11.494252873563218</v>
      </c>
      <c r="BC29" s="128">
        <f>OKTOBER!BC29+NOVEMBER!BC29+DESEMBER!BC29</f>
        <v>0</v>
      </c>
      <c r="BD29" s="28">
        <f t="shared" si="16"/>
        <v>0</v>
      </c>
      <c r="BE29" s="128">
        <f>OKTOBER!BE29+NOVEMBER!BE29+DESEMBER!BE29</f>
        <v>0</v>
      </c>
      <c r="BF29" s="29">
        <f t="shared" si="17"/>
        <v>0</v>
      </c>
      <c r="BG29" s="128">
        <f>OKTOBER!BG29+NOVEMBER!BG29+DESEMBER!BG29</f>
        <v>51</v>
      </c>
      <c r="BH29" s="29">
        <f t="shared" si="18"/>
        <v>58.620689655172406</v>
      </c>
      <c r="BI29" s="30">
        <f t="shared" si="19"/>
        <v>61</v>
      </c>
      <c r="BJ29" s="29">
        <f t="shared" si="20"/>
        <v>70.114942528735639</v>
      </c>
      <c r="BK29" s="128">
        <f>OKTOBER!BK29+NOVEMBER!BK29+DESEMBER!BK29</f>
        <v>26</v>
      </c>
      <c r="BL29" s="19">
        <f t="shared" si="21"/>
        <v>29.885057471264371</v>
      </c>
      <c r="BM29" s="128">
        <f>OKTOBER!BM29+NOVEMBER!BM29+DESEMBER!BM29</f>
        <v>0</v>
      </c>
      <c r="BN29" s="19">
        <f t="shared" si="22"/>
        <v>0</v>
      </c>
      <c r="BO29" s="128">
        <f>OKTOBER!BO29+NOVEMBER!BO29+DESEMBER!BO29</f>
        <v>0</v>
      </c>
      <c r="BP29" s="19">
        <f t="shared" si="23"/>
        <v>0</v>
      </c>
      <c r="BQ29" s="128">
        <f>OKTOBER!BQ29+NOVEMBER!BQ29+DESEMBER!BQ29</f>
        <v>0</v>
      </c>
      <c r="BR29" s="19">
        <f t="shared" si="24"/>
        <v>0</v>
      </c>
      <c r="BS29" s="128">
        <f>OKTOBER!BS29+NOVEMBER!BS29+DESEMBER!BS29</f>
        <v>0</v>
      </c>
      <c r="BT29" s="19">
        <f t="shared" si="25"/>
        <v>0</v>
      </c>
      <c r="BU29" s="128">
        <f>OKTOBER!BU29+NOVEMBER!BU29+DESEMBER!BU29</f>
        <v>0</v>
      </c>
      <c r="BV29" s="19">
        <f t="shared" si="26"/>
        <v>0</v>
      </c>
      <c r="BW29" s="4" t="s">
        <v>61</v>
      </c>
      <c r="BX29" s="31">
        <f>SUM(AL33:AY33)+AB33+AF33+AJ33</f>
        <v>41</v>
      </c>
      <c r="BY29" s="4"/>
    </row>
    <row r="30" spans="1:77" ht="14.25" customHeight="1">
      <c r="A30" s="174"/>
      <c r="B30" s="174"/>
      <c r="C30" s="32" t="s">
        <v>81</v>
      </c>
      <c r="D30" s="128">
        <f>OKTOBER!D30+NOVEMBER!D30+DESEMBER!D30</f>
        <v>39</v>
      </c>
      <c r="E30" s="128">
        <f>OKTOBER!E30+NOVEMBER!E30+DESEMBER!E30</f>
        <v>64</v>
      </c>
      <c r="F30" s="128">
        <f>OKTOBER!F30+NOVEMBER!F30+DESEMBER!F30</f>
        <v>30</v>
      </c>
      <c r="G30" s="19">
        <f t="shared" si="0"/>
        <v>76.923076923076934</v>
      </c>
      <c r="H30" s="128">
        <f>OKTOBER!H30+NOVEMBER!H30+DESEMBER!H30</f>
        <v>5</v>
      </c>
      <c r="I30" s="21">
        <f t="shared" si="1"/>
        <v>16.666666666666664</v>
      </c>
      <c r="J30" s="128">
        <f>OKTOBER!J30+NOVEMBER!J30+DESEMBER!J30</f>
        <v>0</v>
      </c>
      <c r="K30" s="23">
        <f t="shared" si="2"/>
        <v>0</v>
      </c>
      <c r="L30" s="128">
        <f>OKTOBER!L30+NOVEMBER!L30+DESEMBER!L30</f>
        <v>9</v>
      </c>
      <c r="M30" s="128">
        <f>OKTOBER!M30+NOVEMBER!M30+DESEMBER!M30</f>
        <v>0</v>
      </c>
      <c r="N30" s="128">
        <f>OKTOBER!N30+NOVEMBER!N30+DESEMBER!N30</f>
        <v>39</v>
      </c>
      <c r="O30" s="19">
        <f t="shared" si="3"/>
        <v>100</v>
      </c>
      <c r="P30" s="128">
        <f>OKTOBER!P30+NOVEMBER!P30+DESEMBER!P30</f>
        <v>2</v>
      </c>
      <c r="Q30" s="19">
        <f t="shared" si="4"/>
        <v>5.1282051282051277</v>
      </c>
      <c r="R30" s="128">
        <f>OKTOBER!R30+NOVEMBER!R30+DESEMBER!R30</f>
        <v>27</v>
      </c>
      <c r="S30" s="19">
        <f t="shared" si="5"/>
        <v>69.230769230769226</v>
      </c>
      <c r="T30" s="128">
        <f>OKTOBER!T30+NOVEMBER!T30+DESEMBER!T30</f>
        <v>2</v>
      </c>
      <c r="U30" s="19">
        <f t="shared" si="6"/>
        <v>7.4074074074074066</v>
      </c>
      <c r="V30" s="128">
        <f>OKTOBER!V30+NOVEMBER!V30+DESEMBER!V30</f>
        <v>27</v>
      </c>
      <c r="W30" s="19">
        <f t="shared" si="7"/>
        <v>69.230769230769226</v>
      </c>
      <c r="X30" s="128">
        <f>OKTOBER!X30+NOVEMBER!X30+DESEMBER!X30</f>
        <v>0</v>
      </c>
      <c r="Y30" s="19">
        <f t="shared" si="8"/>
        <v>0</v>
      </c>
      <c r="Z30" s="128">
        <f>OKTOBER!Z30+NOVEMBER!Z30+DESEMBER!Z30</f>
        <v>27</v>
      </c>
      <c r="AA30" s="19">
        <f t="shared" si="9"/>
        <v>69.230769230769226</v>
      </c>
      <c r="AB30" s="128">
        <f>OKTOBER!AB30+NOVEMBER!AB30+DESEMBER!AB30</f>
        <v>0</v>
      </c>
      <c r="AC30" s="19">
        <f t="shared" si="10"/>
        <v>0</v>
      </c>
      <c r="AD30" s="128">
        <f>OKTOBER!AD30+NOVEMBER!AD30+DESEMBER!AD30</f>
        <v>27</v>
      </c>
      <c r="AE30" s="19">
        <f t="shared" si="11"/>
        <v>69.230769230769226</v>
      </c>
      <c r="AF30" s="128">
        <f>OKTOBER!AF30+NOVEMBER!AF30+DESEMBER!AF30</f>
        <v>0</v>
      </c>
      <c r="AG30" s="19">
        <f t="shared" si="12"/>
        <v>0</v>
      </c>
      <c r="AH30" s="128">
        <f>OKTOBER!AH30+NOVEMBER!AH30+DESEMBER!AH30</f>
        <v>30</v>
      </c>
      <c r="AI30" s="19">
        <f t="shared" si="13"/>
        <v>76.923076923076934</v>
      </c>
      <c r="AJ30" s="128">
        <f>OKTOBER!AJ30+NOVEMBER!AJ30+DESEMBER!AJ30</f>
        <v>0</v>
      </c>
      <c r="AK30" s="19">
        <f t="shared" si="14"/>
        <v>0</v>
      </c>
      <c r="AL30" s="128">
        <f>OKTOBER!AL30+NOVEMBER!AL30+DESEMBER!AL30</f>
        <v>3</v>
      </c>
      <c r="AM30" s="128">
        <f>OKTOBER!AM30+NOVEMBER!AM30+DESEMBER!AM30</f>
        <v>1</v>
      </c>
      <c r="AN30" s="128">
        <f>OKTOBER!AN30+NOVEMBER!AN30+DESEMBER!AN30</f>
        <v>1</v>
      </c>
      <c r="AO30" s="128">
        <f>OKTOBER!AO30+NOVEMBER!AO30+DESEMBER!AO30</f>
        <v>0</v>
      </c>
      <c r="AP30" s="128">
        <f>OKTOBER!AP30+NOVEMBER!AP30+DESEMBER!AP30</f>
        <v>0</v>
      </c>
      <c r="AQ30" s="128">
        <f>OKTOBER!AQ30+NOVEMBER!AQ30+DESEMBER!AQ30</f>
        <v>0</v>
      </c>
      <c r="AR30" s="128">
        <f>OKTOBER!AR30+NOVEMBER!AR30+DESEMBER!AR30</f>
        <v>1</v>
      </c>
      <c r="AS30" s="128">
        <f>OKTOBER!AS30+NOVEMBER!AS30+DESEMBER!AS30</f>
        <v>0</v>
      </c>
      <c r="AT30" s="128">
        <f>OKTOBER!AT30+NOVEMBER!AT30+DESEMBER!AT30</f>
        <v>1</v>
      </c>
      <c r="AU30" s="128">
        <f>OKTOBER!AU30+NOVEMBER!AU30+DESEMBER!AU30</f>
        <v>0</v>
      </c>
      <c r="AV30" s="128">
        <f>OKTOBER!AV30+NOVEMBER!AV30+DESEMBER!AV30</f>
        <v>0</v>
      </c>
      <c r="AW30" s="128">
        <f>OKTOBER!AW30+NOVEMBER!AW30+DESEMBER!AW30</f>
        <v>1</v>
      </c>
      <c r="AX30" s="128">
        <f>OKTOBER!AX30+NOVEMBER!AX30+DESEMBER!AX30</f>
        <v>0</v>
      </c>
      <c r="AY30" s="128">
        <f>OKTOBER!AY30+NOVEMBER!AY30+DESEMBER!AY30</f>
        <v>4</v>
      </c>
      <c r="AZ30" s="128">
        <f>OKTOBER!AZ30+NOVEMBER!AZ30+DESEMBER!AZ30</f>
        <v>51</v>
      </c>
      <c r="BA30" s="128">
        <f>OKTOBER!BA30+NOVEMBER!BA30+DESEMBER!BA30</f>
        <v>17</v>
      </c>
      <c r="BB30" s="28">
        <f t="shared" si="15"/>
        <v>33.333333333333329</v>
      </c>
      <c r="BC30" s="128">
        <f>OKTOBER!BC30+NOVEMBER!BC30+DESEMBER!BC30</f>
        <v>0</v>
      </c>
      <c r="BD30" s="28">
        <f t="shared" si="16"/>
        <v>0</v>
      </c>
      <c r="BE30" s="128">
        <f>OKTOBER!BE30+NOVEMBER!BE30+DESEMBER!BE30</f>
        <v>0</v>
      </c>
      <c r="BF30" s="29">
        <f t="shared" si="17"/>
        <v>0</v>
      </c>
      <c r="BG30" s="128">
        <f>OKTOBER!BG30+NOVEMBER!BG30+DESEMBER!BG30</f>
        <v>1</v>
      </c>
      <c r="BH30" s="29">
        <f t="shared" si="18"/>
        <v>1.9607843137254901</v>
      </c>
      <c r="BI30" s="30">
        <f t="shared" si="19"/>
        <v>18</v>
      </c>
      <c r="BJ30" s="29">
        <f t="shared" si="20"/>
        <v>35.294117647058826</v>
      </c>
      <c r="BK30" s="128">
        <f>OKTOBER!BK30+NOVEMBER!BK30+DESEMBER!BK30</f>
        <v>33</v>
      </c>
      <c r="BL30" s="19">
        <f t="shared" si="21"/>
        <v>64.705882352941174</v>
      </c>
      <c r="BM30" s="128">
        <f>OKTOBER!BM30+NOVEMBER!BM30+DESEMBER!BM30</f>
        <v>0</v>
      </c>
      <c r="BN30" s="19">
        <f t="shared" si="22"/>
        <v>0</v>
      </c>
      <c r="BO30" s="128">
        <f>OKTOBER!BO30+NOVEMBER!BO30+DESEMBER!BO30</f>
        <v>0</v>
      </c>
      <c r="BP30" s="19">
        <f t="shared" si="23"/>
        <v>0</v>
      </c>
      <c r="BQ30" s="128">
        <f>OKTOBER!BQ30+NOVEMBER!BQ30+DESEMBER!BQ30</f>
        <v>0</v>
      </c>
      <c r="BR30" s="19">
        <f t="shared" si="24"/>
        <v>0</v>
      </c>
      <c r="BS30" s="128">
        <f>OKTOBER!BS30+NOVEMBER!BS30+DESEMBER!BS30</f>
        <v>0</v>
      </c>
      <c r="BT30" s="19">
        <f t="shared" si="25"/>
        <v>0</v>
      </c>
      <c r="BU30" s="128">
        <f>OKTOBER!BU30+NOVEMBER!BU30+DESEMBER!BU30</f>
        <v>0</v>
      </c>
      <c r="BV30" s="19">
        <f t="shared" si="26"/>
        <v>0</v>
      </c>
      <c r="BW30" s="4" t="s">
        <v>63</v>
      </c>
      <c r="BX30" s="31">
        <f>BI33+BK33+BM33+BO33+BQ33+BS33</f>
        <v>269</v>
      </c>
      <c r="BY30" s="4"/>
    </row>
    <row r="31" spans="1:77" ht="14.25" customHeight="1">
      <c r="A31" s="174"/>
      <c r="B31" s="174"/>
      <c r="C31" s="32" t="s">
        <v>82</v>
      </c>
      <c r="D31" s="128">
        <f>OKTOBER!D31+NOVEMBER!D31+DESEMBER!D31</f>
        <v>48</v>
      </c>
      <c r="E31" s="128">
        <f>OKTOBER!E31+NOVEMBER!E31+DESEMBER!E31</f>
        <v>37</v>
      </c>
      <c r="F31" s="128">
        <f>OKTOBER!F31+NOVEMBER!F31+DESEMBER!F31</f>
        <v>28</v>
      </c>
      <c r="G31" s="19">
        <f t="shared" si="0"/>
        <v>58.333333333333336</v>
      </c>
      <c r="H31" s="128">
        <f>OKTOBER!H31+NOVEMBER!H31+DESEMBER!H31</f>
        <v>3</v>
      </c>
      <c r="I31" s="21">
        <f t="shared" si="1"/>
        <v>10.714285714285714</v>
      </c>
      <c r="J31" s="128">
        <f>OKTOBER!J31+NOVEMBER!J31+DESEMBER!J31</f>
        <v>0</v>
      </c>
      <c r="K31" s="23">
        <f t="shared" si="2"/>
        <v>0</v>
      </c>
      <c r="L31" s="128">
        <f>OKTOBER!L31+NOVEMBER!L31+DESEMBER!L31</f>
        <v>3</v>
      </c>
      <c r="M31" s="128">
        <f>OKTOBER!M31+NOVEMBER!M31+DESEMBER!M31</f>
        <v>0</v>
      </c>
      <c r="N31" s="128">
        <f>OKTOBER!N31+NOVEMBER!N31+DESEMBER!N31</f>
        <v>48</v>
      </c>
      <c r="O31" s="19">
        <f t="shared" si="3"/>
        <v>100</v>
      </c>
      <c r="P31" s="128">
        <f>OKTOBER!P31+NOVEMBER!P31+DESEMBER!P31</f>
        <v>4</v>
      </c>
      <c r="Q31" s="19">
        <f t="shared" si="4"/>
        <v>8.3333333333333321</v>
      </c>
      <c r="R31" s="128">
        <f>OKTOBER!R31+NOVEMBER!R31+DESEMBER!R31</f>
        <v>31</v>
      </c>
      <c r="S31" s="19">
        <f t="shared" si="5"/>
        <v>64.583333333333343</v>
      </c>
      <c r="T31" s="128">
        <f>OKTOBER!T31+NOVEMBER!T31+DESEMBER!T31</f>
        <v>2</v>
      </c>
      <c r="U31" s="19">
        <f t="shared" si="6"/>
        <v>6.4516129032258061</v>
      </c>
      <c r="V31" s="128">
        <f>OKTOBER!V31+NOVEMBER!V31+DESEMBER!V31</f>
        <v>31</v>
      </c>
      <c r="W31" s="19">
        <f t="shared" si="7"/>
        <v>64.583333333333343</v>
      </c>
      <c r="X31" s="128">
        <f>OKTOBER!X31+NOVEMBER!X31+DESEMBER!X31</f>
        <v>0</v>
      </c>
      <c r="Y31" s="19">
        <f t="shared" si="8"/>
        <v>0</v>
      </c>
      <c r="Z31" s="128">
        <f>OKTOBER!Z31+NOVEMBER!Z31+DESEMBER!Z31</f>
        <v>31</v>
      </c>
      <c r="AA31" s="19">
        <f t="shared" si="9"/>
        <v>64.583333333333343</v>
      </c>
      <c r="AB31" s="128">
        <f>OKTOBER!AB31+NOVEMBER!AB31+DESEMBER!AB31</f>
        <v>0</v>
      </c>
      <c r="AC31" s="19">
        <f t="shared" si="10"/>
        <v>0</v>
      </c>
      <c r="AD31" s="128">
        <f>OKTOBER!AD31+NOVEMBER!AD31+DESEMBER!AD31</f>
        <v>31</v>
      </c>
      <c r="AE31" s="19">
        <f t="shared" si="11"/>
        <v>64.583333333333343</v>
      </c>
      <c r="AF31" s="128">
        <f>OKTOBER!AF31+NOVEMBER!AF31+DESEMBER!AF31</f>
        <v>0</v>
      </c>
      <c r="AG31" s="19">
        <f t="shared" si="12"/>
        <v>0</v>
      </c>
      <c r="AH31" s="128">
        <f>OKTOBER!AH31+NOVEMBER!AH31+DESEMBER!AH31</f>
        <v>31</v>
      </c>
      <c r="AI31" s="19">
        <f t="shared" si="13"/>
        <v>64.583333333333343</v>
      </c>
      <c r="AJ31" s="128">
        <f>OKTOBER!AJ31+NOVEMBER!AJ31+DESEMBER!AJ31</f>
        <v>0</v>
      </c>
      <c r="AK31" s="19">
        <f t="shared" si="14"/>
        <v>0</v>
      </c>
      <c r="AL31" s="128">
        <f>OKTOBER!AL31+NOVEMBER!AL31+DESEMBER!AL31</f>
        <v>0</v>
      </c>
      <c r="AM31" s="128">
        <f>OKTOBER!AM31+NOVEMBER!AM31+DESEMBER!AM31</f>
        <v>0</v>
      </c>
      <c r="AN31" s="128">
        <f>OKTOBER!AN31+NOVEMBER!AN31+DESEMBER!AN31</f>
        <v>1</v>
      </c>
      <c r="AO31" s="128">
        <f>OKTOBER!AO31+NOVEMBER!AO31+DESEMBER!AO31</f>
        <v>0</v>
      </c>
      <c r="AP31" s="128">
        <f>OKTOBER!AP31+NOVEMBER!AP31+DESEMBER!AP31</f>
        <v>0</v>
      </c>
      <c r="AQ31" s="128">
        <f>OKTOBER!AQ31+NOVEMBER!AQ31+DESEMBER!AQ31</f>
        <v>0</v>
      </c>
      <c r="AR31" s="128">
        <f>OKTOBER!AR31+NOVEMBER!AR31+DESEMBER!AR31</f>
        <v>0</v>
      </c>
      <c r="AS31" s="128">
        <f>OKTOBER!AS31+NOVEMBER!AS31+DESEMBER!AS31</f>
        <v>0</v>
      </c>
      <c r="AT31" s="128">
        <f>OKTOBER!AT31+NOVEMBER!AT31+DESEMBER!AT31</f>
        <v>0</v>
      </c>
      <c r="AU31" s="128">
        <f>OKTOBER!AU31+NOVEMBER!AU31+DESEMBER!AU31</f>
        <v>0</v>
      </c>
      <c r="AV31" s="128">
        <f>OKTOBER!AV31+NOVEMBER!AV31+DESEMBER!AV31</f>
        <v>0</v>
      </c>
      <c r="AW31" s="128">
        <f>OKTOBER!AW31+NOVEMBER!AW31+DESEMBER!AW31</f>
        <v>0</v>
      </c>
      <c r="AX31" s="128">
        <f>OKTOBER!AX31+NOVEMBER!AX31+DESEMBER!AX31</f>
        <v>0</v>
      </c>
      <c r="AY31" s="128">
        <f>OKTOBER!AY31+NOVEMBER!AY31+DESEMBER!AY31</f>
        <v>2</v>
      </c>
      <c r="AZ31" s="128">
        <f>OKTOBER!AZ31+NOVEMBER!AZ31+DESEMBER!AZ31</f>
        <v>38</v>
      </c>
      <c r="BA31" s="128">
        <f>OKTOBER!BA31+NOVEMBER!BA31+DESEMBER!BA31</f>
        <v>15</v>
      </c>
      <c r="BB31" s="28">
        <f t="shared" si="15"/>
        <v>39.473684210526315</v>
      </c>
      <c r="BC31" s="128">
        <f>OKTOBER!BC31+NOVEMBER!BC31+DESEMBER!BC31</f>
        <v>0</v>
      </c>
      <c r="BD31" s="28">
        <f t="shared" si="16"/>
        <v>0</v>
      </c>
      <c r="BE31" s="128">
        <f>OKTOBER!BE31+NOVEMBER!BE31+DESEMBER!BE31</f>
        <v>0</v>
      </c>
      <c r="BF31" s="29">
        <f t="shared" si="17"/>
        <v>0</v>
      </c>
      <c r="BG31" s="128">
        <f>OKTOBER!BG31+NOVEMBER!BG31+DESEMBER!BG31</f>
        <v>11</v>
      </c>
      <c r="BH31" s="29">
        <f t="shared" si="18"/>
        <v>28.947368421052634</v>
      </c>
      <c r="BI31" s="30">
        <f t="shared" si="19"/>
        <v>26</v>
      </c>
      <c r="BJ31" s="29">
        <f t="shared" si="20"/>
        <v>68.421052631578945</v>
      </c>
      <c r="BK31" s="128">
        <f>OKTOBER!BK31+NOVEMBER!BK31+DESEMBER!BK31</f>
        <v>12</v>
      </c>
      <c r="BL31" s="19">
        <f t="shared" si="21"/>
        <v>31.578947368421051</v>
      </c>
      <c r="BM31" s="128">
        <f>OKTOBER!BM31+NOVEMBER!BM31+DESEMBER!BM31</f>
        <v>0</v>
      </c>
      <c r="BN31" s="19">
        <f t="shared" si="22"/>
        <v>0</v>
      </c>
      <c r="BO31" s="128">
        <f>OKTOBER!BO31+NOVEMBER!BO31+DESEMBER!BO31</f>
        <v>0</v>
      </c>
      <c r="BP31" s="19">
        <f t="shared" si="23"/>
        <v>0</v>
      </c>
      <c r="BQ31" s="128">
        <f>OKTOBER!BQ31+NOVEMBER!BQ31+DESEMBER!BQ31</f>
        <v>0</v>
      </c>
      <c r="BR31" s="19">
        <f t="shared" si="24"/>
        <v>0</v>
      </c>
      <c r="BS31" s="128">
        <f>OKTOBER!BS31+NOVEMBER!BS31+DESEMBER!BS31</f>
        <v>0</v>
      </c>
      <c r="BT31" s="19">
        <f t="shared" si="25"/>
        <v>0</v>
      </c>
      <c r="BU31" s="128">
        <f>OKTOBER!BU31+NOVEMBER!BU31+DESEMBER!BU31</f>
        <v>0</v>
      </c>
      <c r="BV31" s="19">
        <f t="shared" si="26"/>
        <v>0</v>
      </c>
      <c r="BW31" s="4" t="s">
        <v>65</v>
      </c>
      <c r="BX31" s="31">
        <f>BI33+BK33+BM33+BO33+BQ33+BS33+BU33</f>
        <v>269</v>
      </c>
      <c r="BY31" s="4"/>
    </row>
    <row r="32" spans="1:77" ht="14.25" customHeight="1">
      <c r="A32" s="175"/>
      <c r="B32" s="175"/>
      <c r="C32" s="32" t="s">
        <v>83</v>
      </c>
      <c r="D32" s="128">
        <f>OKTOBER!D32+NOVEMBER!D32+DESEMBER!D32</f>
        <v>72</v>
      </c>
      <c r="E32" s="128">
        <f>OKTOBER!E32+NOVEMBER!E32+DESEMBER!E32</f>
        <v>81</v>
      </c>
      <c r="F32" s="128">
        <f>OKTOBER!F32+NOVEMBER!F32+DESEMBER!F32</f>
        <v>35</v>
      </c>
      <c r="G32" s="19">
        <f t="shared" si="0"/>
        <v>48.611111111111107</v>
      </c>
      <c r="H32" s="128">
        <f>OKTOBER!H32+NOVEMBER!H32+DESEMBER!H32</f>
        <v>10</v>
      </c>
      <c r="I32" s="21">
        <f t="shared" si="1"/>
        <v>28.571428571428569</v>
      </c>
      <c r="J32" s="128">
        <f>OKTOBER!J32+NOVEMBER!J32+DESEMBER!J32</f>
        <v>0</v>
      </c>
      <c r="K32" s="23">
        <f t="shared" si="2"/>
        <v>0</v>
      </c>
      <c r="L32" s="128">
        <f>OKTOBER!L32+NOVEMBER!L32+DESEMBER!L32</f>
        <v>3</v>
      </c>
      <c r="M32" s="128">
        <f>OKTOBER!M32+NOVEMBER!M32+DESEMBER!M32</f>
        <v>0</v>
      </c>
      <c r="N32" s="128">
        <f>OKTOBER!N32+NOVEMBER!N32+DESEMBER!N32</f>
        <v>72</v>
      </c>
      <c r="O32" s="19">
        <f t="shared" si="3"/>
        <v>100</v>
      </c>
      <c r="P32" s="128">
        <f>OKTOBER!P32+NOVEMBER!P32+DESEMBER!P32</f>
        <v>6</v>
      </c>
      <c r="Q32" s="19">
        <f t="shared" si="4"/>
        <v>8.3333333333333321</v>
      </c>
      <c r="R32" s="128">
        <f>OKTOBER!R32+NOVEMBER!R32+DESEMBER!R32</f>
        <v>39</v>
      </c>
      <c r="S32" s="19">
        <f t="shared" si="5"/>
        <v>54.166666666666664</v>
      </c>
      <c r="T32" s="128">
        <f>OKTOBER!T32+NOVEMBER!T32+DESEMBER!T32</f>
        <v>0</v>
      </c>
      <c r="U32" s="19">
        <f t="shared" si="6"/>
        <v>0</v>
      </c>
      <c r="V32" s="128">
        <f>OKTOBER!V32+NOVEMBER!V32+DESEMBER!V32</f>
        <v>32</v>
      </c>
      <c r="W32" s="19">
        <f t="shared" si="7"/>
        <v>44.444444444444443</v>
      </c>
      <c r="X32" s="128">
        <f>OKTOBER!X32+NOVEMBER!X32+DESEMBER!X32</f>
        <v>1</v>
      </c>
      <c r="Y32" s="19">
        <f t="shared" si="8"/>
        <v>3.125</v>
      </c>
      <c r="Z32" s="128">
        <f>OKTOBER!Z32+NOVEMBER!Z32+DESEMBER!Z32</f>
        <v>37</v>
      </c>
      <c r="AA32" s="19">
        <f t="shared" si="9"/>
        <v>51.388888888888886</v>
      </c>
      <c r="AB32" s="128">
        <f>OKTOBER!AB32+NOVEMBER!AB32+DESEMBER!AB32</f>
        <v>0</v>
      </c>
      <c r="AC32" s="19">
        <f t="shared" si="10"/>
        <v>0</v>
      </c>
      <c r="AD32" s="128">
        <f>OKTOBER!AD32+NOVEMBER!AD32+DESEMBER!AD32</f>
        <v>37</v>
      </c>
      <c r="AE32" s="19">
        <f t="shared" si="11"/>
        <v>51.388888888888886</v>
      </c>
      <c r="AF32" s="128">
        <f>OKTOBER!AF32+NOVEMBER!AF32+DESEMBER!AF32</f>
        <v>0</v>
      </c>
      <c r="AG32" s="19">
        <f t="shared" si="12"/>
        <v>0</v>
      </c>
      <c r="AH32" s="128">
        <f>OKTOBER!AH32+NOVEMBER!AH32+DESEMBER!AH32</f>
        <v>37</v>
      </c>
      <c r="AI32" s="19">
        <f t="shared" si="13"/>
        <v>51.388888888888886</v>
      </c>
      <c r="AJ32" s="128">
        <f>OKTOBER!AJ32+NOVEMBER!AJ32+DESEMBER!AJ32</f>
        <v>0</v>
      </c>
      <c r="AK32" s="19">
        <f t="shared" si="14"/>
        <v>0</v>
      </c>
      <c r="AL32" s="128">
        <f>OKTOBER!AL32+NOVEMBER!AL32+DESEMBER!AL32</f>
        <v>0</v>
      </c>
      <c r="AM32" s="128">
        <f>OKTOBER!AM32+NOVEMBER!AM32+DESEMBER!AM32</f>
        <v>3</v>
      </c>
      <c r="AN32" s="128">
        <f>OKTOBER!AN32+NOVEMBER!AN32+DESEMBER!AN32</f>
        <v>0</v>
      </c>
      <c r="AO32" s="128">
        <f>OKTOBER!AO32+NOVEMBER!AO32+DESEMBER!AO32</f>
        <v>0</v>
      </c>
      <c r="AP32" s="128">
        <f>OKTOBER!AP32+NOVEMBER!AP32+DESEMBER!AP32</f>
        <v>0</v>
      </c>
      <c r="AQ32" s="128">
        <f>OKTOBER!AQ32+NOVEMBER!AQ32+DESEMBER!AQ32</f>
        <v>0</v>
      </c>
      <c r="AR32" s="128">
        <f>OKTOBER!AR32+NOVEMBER!AR32+DESEMBER!AR32</f>
        <v>5</v>
      </c>
      <c r="AS32" s="128">
        <f>OKTOBER!AS32+NOVEMBER!AS32+DESEMBER!AS32</f>
        <v>0</v>
      </c>
      <c r="AT32" s="128">
        <f>OKTOBER!AT32+NOVEMBER!AT32+DESEMBER!AT32</f>
        <v>0</v>
      </c>
      <c r="AU32" s="128">
        <f>OKTOBER!AU32+NOVEMBER!AU32+DESEMBER!AU32</f>
        <v>0</v>
      </c>
      <c r="AV32" s="128">
        <f>OKTOBER!AV32+NOVEMBER!AV32+DESEMBER!AV32</f>
        <v>0</v>
      </c>
      <c r="AW32" s="128">
        <f>OKTOBER!AW32+NOVEMBER!AW32+DESEMBER!AW32</f>
        <v>2</v>
      </c>
      <c r="AX32" s="128">
        <f>OKTOBER!AX32+NOVEMBER!AX32+DESEMBER!AX32</f>
        <v>0</v>
      </c>
      <c r="AY32" s="128">
        <f>OKTOBER!AY32+NOVEMBER!AY32+DESEMBER!AY32</f>
        <v>2</v>
      </c>
      <c r="AZ32" s="128">
        <f>OKTOBER!AZ32+NOVEMBER!AZ32+DESEMBER!AZ32</f>
        <v>93</v>
      </c>
      <c r="BA32" s="128">
        <f>OKTOBER!BA32+NOVEMBER!BA32+DESEMBER!BA32</f>
        <v>16</v>
      </c>
      <c r="BB32" s="28">
        <f t="shared" si="15"/>
        <v>17.20430107526882</v>
      </c>
      <c r="BC32" s="128">
        <f>OKTOBER!BC32+NOVEMBER!BC32+DESEMBER!BC32</f>
        <v>0</v>
      </c>
      <c r="BD32" s="28">
        <f t="shared" si="16"/>
        <v>0</v>
      </c>
      <c r="BE32" s="128">
        <f>OKTOBER!BE32+NOVEMBER!BE32+DESEMBER!BE32</f>
        <v>0</v>
      </c>
      <c r="BF32" s="29">
        <f t="shared" si="17"/>
        <v>0</v>
      </c>
      <c r="BG32" s="128">
        <f>OKTOBER!BG32+NOVEMBER!BG32+DESEMBER!BG32</f>
        <v>58</v>
      </c>
      <c r="BH32" s="29">
        <f t="shared" si="18"/>
        <v>62.365591397849464</v>
      </c>
      <c r="BI32" s="30">
        <f t="shared" si="19"/>
        <v>74</v>
      </c>
      <c r="BJ32" s="29">
        <f t="shared" si="20"/>
        <v>79.569892473118273</v>
      </c>
      <c r="BK32" s="128">
        <f>OKTOBER!BK32+NOVEMBER!BK32+DESEMBER!BK32</f>
        <v>19</v>
      </c>
      <c r="BL32" s="19">
        <f t="shared" si="21"/>
        <v>20.43010752688172</v>
      </c>
      <c r="BM32" s="128">
        <f>OKTOBER!BM32+NOVEMBER!BM32+DESEMBER!BM32</f>
        <v>0</v>
      </c>
      <c r="BN32" s="19">
        <f t="shared" si="22"/>
        <v>0</v>
      </c>
      <c r="BO32" s="128">
        <f>OKTOBER!BO32+NOVEMBER!BO32+DESEMBER!BO32</f>
        <v>0</v>
      </c>
      <c r="BP32" s="19">
        <f t="shared" si="23"/>
        <v>0</v>
      </c>
      <c r="BQ32" s="128">
        <f>OKTOBER!BQ32+NOVEMBER!BQ32+DESEMBER!BQ32</f>
        <v>0</v>
      </c>
      <c r="BR32" s="19">
        <f t="shared" si="24"/>
        <v>0</v>
      </c>
      <c r="BS32" s="128">
        <f>OKTOBER!BS32+NOVEMBER!BS32+DESEMBER!BS32</f>
        <v>0</v>
      </c>
      <c r="BT32" s="19">
        <f t="shared" si="25"/>
        <v>0</v>
      </c>
      <c r="BU32" s="128">
        <f>OKTOBER!BU32+NOVEMBER!BU32+DESEMBER!BU32</f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8">
        <f>OKTOBER!D33+NOVEMBER!D33+DESEMBER!D33</f>
        <v>234</v>
      </c>
      <c r="E33" s="128">
        <f>OKTOBER!E33+NOVEMBER!E33+DESEMBER!E33</f>
        <v>274</v>
      </c>
      <c r="F33" s="128">
        <f>OKTOBER!F33+NOVEMBER!F33+DESEMBER!F33</f>
        <v>138</v>
      </c>
      <c r="G33" s="19">
        <f t="shared" si="0"/>
        <v>58.974358974358978</v>
      </c>
      <c r="H33" s="128">
        <f>OKTOBER!H33+NOVEMBER!H33+DESEMBER!H33</f>
        <v>31</v>
      </c>
      <c r="I33" s="21">
        <f t="shared" si="1"/>
        <v>22.463768115942027</v>
      </c>
      <c r="J33" s="128">
        <f>OKTOBER!J33+NOVEMBER!J33+DESEMBER!J33</f>
        <v>0</v>
      </c>
      <c r="K33" s="23">
        <f t="shared" si="2"/>
        <v>0</v>
      </c>
      <c r="L33" s="128">
        <f>OKTOBER!L33+NOVEMBER!L33+DESEMBER!L33</f>
        <v>20</v>
      </c>
      <c r="M33" s="128">
        <f>OKTOBER!M33+NOVEMBER!M33+DESEMBER!M33</f>
        <v>0</v>
      </c>
      <c r="N33" s="128">
        <f>OKTOBER!N33+NOVEMBER!N33+DESEMBER!N33</f>
        <v>237</v>
      </c>
      <c r="O33" s="19">
        <f t="shared" si="3"/>
        <v>101.28205128205127</v>
      </c>
      <c r="P33" s="128">
        <f>OKTOBER!P33+NOVEMBER!P33+DESEMBER!P33</f>
        <v>19</v>
      </c>
      <c r="Q33" s="19">
        <f t="shared" si="4"/>
        <v>8.0168776371308024</v>
      </c>
      <c r="R33" s="128">
        <f>OKTOBER!R33+NOVEMBER!R33+DESEMBER!R33</f>
        <v>142</v>
      </c>
      <c r="S33" s="19">
        <f t="shared" si="5"/>
        <v>60.683760683760681</v>
      </c>
      <c r="T33" s="128">
        <f>OKTOBER!T33+NOVEMBER!T33+DESEMBER!T33</f>
        <v>8</v>
      </c>
      <c r="U33" s="19">
        <f t="shared" si="6"/>
        <v>5.6338028169014089</v>
      </c>
      <c r="V33" s="128">
        <f>OKTOBER!V33+NOVEMBER!V33+DESEMBER!V33</f>
        <v>135</v>
      </c>
      <c r="W33" s="19">
        <f t="shared" si="7"/>
        <v>57.692307692307686</v>
      </c>
      <c r="X33" s="128">
        <f>OKTOBER!X33+NOVEMBER!X33+DESEMBER!X33</f>
        <v>1</v>
      </c>
      <c r="Y33" s="19">
        <f t="shared" si="8"/>
        <v>0.74074074074074081</v>
      </c>
      <c r="Z33" s="128">
        <f>OKTOBER!Z33+NOVEMBER!Z33+DESEMBER!Z33</f>
        <v>140</v>
      </c>
      <c r="AA33" s="19">
        <f t="shared" si="9"/>
        <v>59.82905982905983</v>
      </c>
      <c r="AB33" s="128">
        <f>OKTOBER!AB33+NOVEMBER!AB33+DESEMBER!AB33</f>
        <v>0</v>
      </c>
      <c r="AC33" s="19">
        <f t="shared" si="10"/>
        <v>0</v>
      </c>
      <c r="AD33" s="128">
        <f>OKTOBER!AD33+NOVEMBER!AD33+DESEMBER!AD33</f>
        <v>140</v>
      </c>
      <c r="AE33" s="19">
        <f t="shared" si="11"/>
        <v>59.82905982905983</v>
      </c>
      <c r="AF33" s="128">
        <f>OKTOBER!AF33+NOVEMBER!AF33+DESEMBER!AF33</f>
        <v>0</v>
      </c>
      <c r="AG33" s="19">
        <f t="shared" si="12"/>
        <v>0</v>
      </c>
      <c r="AH33" s="128">
        <f>OKTOBER!AH33+NOVEMBER!AH33+DESEMBER!AH33</f>
        <v>143</v>
      </c>
      <c r="AI33" s="19">
        <f t="shared" si="13"/>
        <v>61.111111111111114</v>
      </c>
      <c r="AJ33" s="128">
        <f>OKTOBER!AJ33+NOVEMBER!AJ33+DESEMBER!AJ33</f>
        <v>0</v>
      </c>
      <c r="AK33" s="19">
        <f t="shared" si="14"/>
        <v>0</v>
      </c>
      <c r="AL33" s="128">
        <f>OKTOBER!AL33+NOVEMBER!AL33+DESEMBER!AL33</f>
        <v>4</v>
      </c>
      <c r="AM33" s="128">
        <f>OKTOBER!AM33+NOVEMBER!AM33+DESEMBER!AM33</f>
        <v>6</v>
      </c>
      <c r="AN33" s="128">
        <f>OKTOBER!AN33+NOVEMBER!AN33+DESEMBER!AN33</f>
        <v>3</v>
      </c>
      <c r="AO33" s="128">
        <f>OKTOBER!AO33+NOVEMBER!AO33+DESEMBER!AO33</f>
        <v>2</v>
      </c>
      <c r="AP33" s="128">
        <f>OKTOBER!AP33+NOVEMBER!AP33+DESEMBER!AP33</f>
        <v>0</v>
      </c>
      <c r="AQ33" s="128">
        <f>OKTOBER!AQ33+NOVEMBER!AQ33+DESEMBER!AQ33</f>
        <v>0</v>
      </c>
      <c r="AR33" s="128">
        <f>OKTOBER!AR33+NOVEMBER!AR33+DESEMBER!AR33</f>
        <v>11</v>
      </c>
      <c r="AS33" s="128">
        <f>OKTOBER!AS33+NOVEMBER!AS33+DESEMBER!AS33</f>
        <v>0</v>
      </c>
      <c r="AT33" s="128">
        <f>OKTOBER!AT33+NOVEMBER!AT33+DESEMBER!AT33</f>
        <v>1</v>
      </c>
      <c r="AU33" s="128">
        <f>OKTOBER!AU33+NOVEMBER!AU33+DESEMBER!AU33</f>
        <v>0</v>
      </c>
      <c r="AV33" s="128">
        <f>OKTOBER!AV33+NOVEMBER!AV33+DESEMBER!AV33</f>
        <v>0</v>
      </c>
      <c r="AW33" s="128">
        <f>OKTOBER!AW33+NOVEMBER!AW33+DESEMBER!AW33</f>
        <v>3</v>
      </c>
      <c r="AX33" s="128">
        <f>OKTOBER!AX33+NOVEMBER!AX33+DESEMBER!AX33</f>
        <v>0</v>
      </c>
      <c r="AY33" s="128">
        <f>OKTOBER!AY33+NOVEMBER!AY33+DESEMBER!AY33</f>
        <v>11</v>
      </c>
      <c r="AZ33" s="128">
        <f>OKTOBER!AZ33+NOVEMBER!AZ33+DESEMBER!AZ33</f>
        <v>269</v>
      </c>
      <c r="BA33" s="128">
        <f>OKTOBER!BA33+NOVEMBER!BA33+DESEMBER!BA33</f>
        <v>58</v>
      </c>
      <c r="BB33" s="28">
        <f t="shared" si="15"/>
        <v>21.561338289962826</v>
      </c>
      <c r="BC33" s="128">
        <f>OKTOBER!BC33+NOVEMBER!BC33+DESEMBER!BC33</f>
        <v>0</v>
      </c>
      <c r="BD33" s="28">
        <f t="shared" si="16"/>
        <v>0</v>
      </c>
      <c r="BE33" s="128">
        <f>OKTOBER!BE33+NOVEMBER!BE33+DESEMBER!BE33</f>
        <v>0</v>
      </c>
      <c r="BF33" s="29">
        <f t="shared" si="17"/>
        <v>0</v>
      </c>
      <c r="BG33" s="128">
        <f>OKTOBER!BG33+NOVEMBER!BG33+DESEMBER!BG33</f>
        <v>121</v>
      </c>
      <c r="BH33" s="29">
        <f t="shared" si="18"/>
        <v>44.981412639405207</v>
      </c>
      <c r="BI33" s="30">
        <f t="shared" si="19"/>
        <v>179</v>
      </c>
      <c r="BJ33" s="29">
        <f t="shared" si="20"/>
        <v>66.542750929368026</v>
      </c>
      <c r="BK33" s="128">
        <f>OKTOBER!BK33+NOVEMBER!BK33+DESEMBER!BK33</f>
        <v>90</v>
      </c>
      <c r="BL33" s="19">
        <f t="shared" si="21"/>
        <v>33.457249070631974</v>
      </c>
      <c r="BM33" s="128">
        <f>OKTOBER!BM33+NOVEMBER!BM33+DESEMBER!BM33</f>
        <v>0</v>
      </c>
      <c r="BN33" s="19">
        <f t="shared" si="22"/>
        <v>0</v>
      </c>
      <c r="BO33" s="128">
        <f>OKTOBER!BO33+NOVEMBER!BO33+DESEMBER!BO33</f>
        <v>0</v>
      </c>
      <c r="BP33" s="19">
        <f t="shared" si="23"/>
        <v>0</v>
      </c>
      <c r="BQ33" s="128">
        <f>OKTOBER!BQ33+NOVEMBER!BQ33+DESEMBER!BQ33</f>
        <v>0</v>
      </c>
      <c r="BR33" s="19">
        <f t="shared" si="24"/>
        <v>0</v>
      </c>
      <c r="BS33" s="128">
        <f>OKTOBER!BS33+NOVEMBER!BS33+DESEMBER!BS33</f>
        <v>0</v>
      </c>
      <c r="BT33" s="19">
        <f t="shared" si="25"/>
        <v>0</v>
      </c>
      <c r="BU33" s="128">
        <f>OKTOBER!BU33+NOVEMBER!BU33+DESEMBER!BU33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98">
        <v>6</v>
      </c>
      <c r="B34" s="198" t="s">
        <v>84</v>
      </c>
      <c r="C34" s="32" t="s">
        <v>85</v>
      </c>
      <c r="D34" s="128">
        <f>OKTOBER!D34+NOVEMBER!D34+DESEMBER!D34</f>
        <v>172</v>
      </c>
      <c r="E34" s="128">
        <f>OKTOBER!E34+NOVEMBER!E34+DESEMBER!E34</f>
        <v>226</v>
      </c>
      <c r="F34" s="128">
        <f>OKTOBER!F34+NOVEMBER!F34+DESEMBER!F34</f>
        <v>73</v>
      </c>
      <c r="G34" s="19">
        <f t="shared" si="0"/>
        <v>42.441860465116278</v>
      </c>
      <c r="H34" s="128">
        <f>OKTOBER!H34+NOVEMBER!H34+DESEMBER!H34</f>
        <v>11</v>
      </c>
      <c r="I34" s="21">
        <f t="shared" si="1"/>
        <v>15.068493150684931</v>
      </c>
      <c r="J34" s="128">
        <f>OKTOBER!J34+NOVEMBER!J34+DESEMBER!J34</f>
        <v>0</v>
      </c>
      <c r="K34" s="23">
        <f t="shared" si="2"/>
        <v>0</v>
      </c>
      <c r="L34" s="128">
        <f>OKTOBER!L34+NOVEMBER!L34+DESEMBER!L34</f>
        <v>10</v>
      </c>
      <c r="M34" s="128">
        <f>OKTOBER!M34+NOVEMBER!M34+DESEMBER!M34</f>
        <v>0</v>
      </c>
      <c r="N34" s="128">
        <f>OKTOBER!N34+NOVEMBER!N34+DESEMBER!N34</f>
        <v>74</v>
      </c>
      <c r="O34" s="19">
        <f t="shared" si="3"/>
        <v>43.02325581395349</v>
      </c>
      <c r="P34" s="128">
        <f>OKTOBER!P34+NOVEMBER!P34+DESEMBER!P34</f>
        <v>9</v>
      </c>
      <c r="Q34" s="19">
        <f t="shared" si="4"/>
        <v>12.162162162162163</v>
      </c>
      <c r="R34" s="128">
        <f>OKTOBER!R34+NOVEMBER!R34+DESEMBER!R34</f>
        <v>69</v>
      </c>
      <c r="S34" s="19">
        <f t="shared" si="5"/>
        <v>40.116279069767444</v>
      </c>
      <c r="T34" s="128">
        <f>OKTOBER!T34+NOVEMBER!T34+DESEMBER!T34</f>
        <v>14</v>
      </c>
      <c r="U34" s="19">
        <f t="shared" si="6"/>
        <v>20.289855072463769</v>
      </c>
      <c r="V34" s="128">
        <f>OKTOBER!V34+NOVEMBER!V34+DESEMBER!V34</f>
        <v>78</v>
      </c>
      <c r="W34" s="19">
        <f t="shared" si="7"/>
        <v>45.348837209302324</v>
      </c>
      <c r="X34" s="128">
        <f>OKTOBER!X34+NOVEMBER!X34+DESEMBER!X34</f>
        <v>3</v>
      </c>
      <c r="Y34" s="19">
        <f t="shared" si="8"/>
        <v>3.8461538461538463</v>
      </c>
      <c r="Z34" s="128">
        <f>OKTOBER!Z34+NOVEMBER!Z34+DESEMBER!Z34</f>
        <v>161</v>
      </c>
      <c r="AA34" s="19">
        <f t="shared" si="9"/>
        <v>93.604651162790702</v>
      </c>
      <c r="AB34" s="128">
        <f>OKTOBER!AB34+NOVEMBER!AB34+DESEMBER!AB34</f>
        <v>0</v>
      </c>
      <c r="AC34" s="19">
        <f t="shared" si="10"/>
        <v>0</v>
      </c>
      <c r="AD34" s="128">
        <f>OKTOBER!AD34+NOVEMBER!AD34+DESEMBER!AD34</f>
        <v>161</v>
      </c>
      <c r="AE34" s="19">
        <f t="shared" si="11"/>
        <v>93.604651162790702</v>
      </c>
      <c r="AF34" s="128">
        <f>OKTOBER!AF34+NOVEMBER!AF34+DESEMBER!AF34</f>
        <v>1</v>
      </c>
      <c r="AG34" s="19">
        <f t="shared" si="12"/>
        <v>0.6211180124223602</v>
      </c>
      <c r="AH34" s="128">
        <f>OKTOBER!AH34+NOVEMBER!AH34+DESEMBER!AH34</f>
        <v>161</v>
      </c>
      <c r="AI34" s="19">
        <f t="shared" si="13"/>
        <v>93.604651162790702</v>
      </c>
      <c r="AJ34" s="128">
        <f>OKTOBER!AJ34+NOVEMBER!AJ34+DESEMBER!AJ34</f>
        <v>0</v>
      </c>
      <c r="AK34" s="19">
        <f t="shared" si="14"/>
        <v>0</v>
      </c>
      <c r="AL34" s="128">
        <f>OKTOBER!AL34+NOVEMBER!AL34+DESEMBER!AL34</f>
        <v>0</v>
      </c>
      <c r="AM34" s="128">
        <f>OKTOBER!AM34+NOVEMBER!AM34+DESEMBER!AM34</f>
        <v>7</v>
      </c>
      <c r="AN34" s="128">
        <f>OKTOBER!AN34+NOVEMBER!AN34+DESEMBER!AN34</f>
        <v>3</v>
      </c>
      <c r="AO34" s="128">
        <f>OKTOBER!AO34+NOVEMBER!AO34+DESEMBER!AO34</f>
        <v>2</v>
      </c>
      <c r="AP34" s="128">
        <f>OKTOBER!AP34+NOVEMBER!AP34+DESEMBER!AP34</f>
        <v>1</v>
      </c>
      <c r="AQ34" s="128">
        <f>OKTOBER!AQ34+NOVEMBER!AQ34+DESEMBER!AQ34</f>
        <v>0</v>
      </c>
      <c r="AR34" s="128">
        <f>OKTOBER!AR34+NOVEMBER!AR34+DESEMBER!AR34</f>
        <v>27</v>
      </c>
      <c r="AS34" s="128">
        <f>OKTOBER!AS34+NOVEMBER!AS34+DESEMBER!AS34</f>
        <v>0</v>
      </c>
      <c r="AT34" s="128">
        <f>OKTOBER!AT34+NOVEMBER!AT34+DESEMBER!AT34</f>
        <v>0</v>
      </c>
      <c r="AU34" s="128">
        <f>OKTOBER!AU34+NOVEMBER!AU34+DESEMBER!AU34</f>
        <v>0</v>
      </c>
      <c r="AV34" s="128">
        <f>OKTOBER!AV34+NOVEMBER!AV34+DESEMBER!AV34</f>
        <v>0</v>
      </c>
      <c r="AW34" s="128">
        <f>OKTOBER!AW34+NOVEMBER!AW34+DESEMBER!AW34</f>
        <v>1</v>
      </c>
      <c r="AX34" s="128">
        <f>OKTOBER!AX34+NOVEMBER!AX34+DESEMBER!AX34</f>
        <v>1</v>
      </c>
      <c r="AY34" s="128">
        <f>OKTOBER!AY34+NOVEMBER!AY34+DESEMBER!AY34</f>
        <v>25</v>
      </c>
      <c r="AZ34" s="128">
        <f>OKTOBER!AZ34+NOVEMBER!AZ34+DESEMBER!AZ34</f>
        <v>245</v>
      </c>
      <c r="BA34" s="128">
        <f>OKTOBER!BA34+NOVEMBER!BA34+DESEMBER!BA34</f>
        <v>59</v>
      </c>
      <c r="BB34" s="28">
        <f t="shared" si="15"/>
        <v>24.081632653061224</v>
      </c>
      <c r="BC34" s="128">
        <f>OKTOBER!BC34+NOVEMBER!BC34+DESEMBER!BC34</f>
        <v>0</v>
      </c>
      <c r="BD34" s="28">
        <f t="shared" si="16"/>
        <v>0</v>
      </c>
      <c r="BE34" s="128">
        <f>OKTOBER!BE34+NOVEMBER!BE34+DESEMBER!BE34</f>
        <v>0</v>
      </c>
      <c r="BF34" s="29">
        <f t="shared" si="17"/>
        <v>0</v>
      </c>
      <c r="BG34" s="128">
        <f>OKTOBER!BG34+NOVEMBER!BG34+DESEMBER!BG34</f>
        <v>95</v>
      </c>
      <c r="BH34" s="29">
        <f t="shared" si="18"/>
        <v>38.775510204081634</v>
      </c>
      <c r="BI34" s="30">
        <f t="shared" si="19"/>
        <v>154</v>
      </c>
      <c r="BJ34" s="29">
        <f t="shared" si="20"/>
        <v>62.857142857142854</v>
      </c>
      <c r="BK34" s="128">
        <f>OKTOBER!BK34+NOVEMBER!BK34+DESEMBER!BK34</f>
        <v>90</v>
      </c>
      <c r="BL34" s="19">
        <f t="shared" si="21"/>
        <v>36.734693877551024</v>
      </c>
      <c r="BM34" s="128">
        <f>OKTOBER!BM34+NOVEMBER!BM34+DESEMBER!BM34</f>
        <v>0</v>
      </c>
      <c r="BN34" s="19">
        <f t="shared" si="22"/>
        <v>0</v>
      </c>
      <c r="BO34" s="128">
        <f>OKTOBER!BO34+NOVEMBER!BO34+DESEMBER!BO34</f>
        <v>0</v>
      </c>
      <c r="BP34" s="19">
        <f t="shared" si="23"/>
        <v>0</v>
      </c>
      <c r="BQ34" s="128">
        <f>OKTOBER!BQ34+NOVEMBER!BQ34+DESEMBER!BQ34</f>
        <v>0</v>
      </c>
      <c r="BR34" s="19">
        <f t="shared" si="24"/>
        <v>0</v>
      </c>
      <c r="BS34" s="128">
        <f>OKTOBER!BS34+NOVEMBER!BS34+DESEMBER!BS34</f>
        <v>0</v>
      </c>
      <c r="BT34" s="19">
        <f t="shared" si="25"/>
        <v>0</v>
      </c>
      <c r="BU34" s="128">
        <f>OKTOBER!BU34+NOVEMBER!BU34+DESEMBER!BU34</f>
        <v>1</v>
      </c>
      <c r="BV34" s="19">
        <f t="shared" si="26"/>
        <v>0.40816326530612246</v>
      </c>
      <c r="BW34" s="4" t="s">
        <v>61</v>
      </c>
      <c r="BX34" s="31">
        <f>SUM(AL36:AY36)+AB36+AF36+AJ36</f>
        <v>84</v>
      </c>
      <c r="BY34" s="4"/>
    </row>
    <row r="35" spans="1:77" ht="14.25" customHeight="1">
      <c r="A35" s="175"/>
      <c r="B35" s="175"/>
      <c r="C35" s="32" t="s">
        <v>86</v>
      </c>
      <c r="D35" s="128">
        <f>OKTOBER!D35+NOVEMBER!D35+DESEMBER!D35</f>
        <v>49</v>
      </c>
      <c r="E35" s="128">
        <f>OKTOBER!E35+NOVEMBER!E35+DESEMBER!E35</f>
        <v>25</v>
      </c>
      <c r="F35" s="128">
        <f>OKTOBER!F35+NOVEMBER!F35+DESEMBER!F35</f>
        <v>21</v>
      </c>
      <c r="G35" s="19">
        <f t="shared" si="0"/>
        <v>42.857142857142854</v>
      </c>
      <c r="H35" s="128">
        <f>OKTOBER!H35+NOVEMBER!H35+DESEMBER!H35</f>
        <v>2</v>
      </c>
      <c r="I35" s="21">
        <f t="shared" si="1"/>
        <v>9.5238095238095237</v>
      </c>
      <c r="J35" s="128">
        <f>OKTOBER!J35+NOVEMBER!J35+DESEMBER!J35</f>
        <v>0</v>
      </c>
      <c r="K35" s="23">
        <f t="shared" si="2"/>
        <v>0</v>
      </c>
      <c r="L35" s="128">
        <f>OKTOBER!L35+NOVEMBER!L35+DESEMBER!L35</f>
        <v>0</v>
      </c>
      <c r="M35" s="128">
        <f>OKTOBER!M35+NOVEMBER!M35+DESEMBER!M35</f>
        <v>0</v>
      </c>
      <c r="N35" s="128">
        <f>OKTOBER!N35+NOVEMBER!N35+DESEMBER!N35</f>
        <v>39</v>
      </c>
      <c r="O35" s="19">
        <f t="shared" si="3"/>
        <v>79.591836734693871</v>
      </c>
      <c r="P35" s="128">
        <f>OKTOBER!P35+NOVEMBER!P35+DESEMBER!P35</f>
        <v>4</v>
      </c>
      <c r="Q35" s="19">
        <f t="shared" si="4"/>
        <v>10.256410256410255</v>
      </c>
      <c r="R35" s="128">
        <f>OKTOBER!R35+NOVEMBER!R35+DESEMBER!R35</f>
        <v>16</v>
      </c>
      <c r="S35" s="19">
        <f t="shared" si="5"/>
        <v>32.653061224489797</v>
      </c>
      <c r="T35" s="128">
        <f>OKTOBER!T35+NOVEMBER!T35+DESEMBER!T35</f>
        <v>4</v>
      </c>
      <c r="U35" s="19">
        <f t="shared" si="6"/>
        <v>25</v>
      </c>
      <c r="V35" s="128">
        <f>OKTOBER!V35+NOVEMBER!V35+DESEMBER!V35</f>
        <v>14</v>
      </c>
      <c r="W35" s="19">
        <f t="shared" si="7"/>
        <v>28.571428571428569</v>
      </c>
      <c r="X35" s="128">
        <f>OKTOBER!X35+NOVEMBER!X35+DESEMBER!X35</f>
        <v>0</v>
      </c>
      <c r="Y35" s="19">
        <f t="shared" si="8"/>
        <v>0</v>
      </c>
      <c r="Z35" s="128">
        <f>OKTOBER!Z35+NOVEMBER!Z35+DESEMBER!Z35</f>
        <v>29</v>
      </c>
      <c r="AA35" s="19">
        <f t="shared" si="9"/>
        <v>59.183673469387756</v>
      </c>
      <c r="AB35" s="128">
        <f>OKTOBER!AB35+NOVEMBER!AB35+DESEMBER!AB35</f>
        <v>0</v>
      </c>
      <c r="AC35" s="19">
        <f t="shared" si="10"/>
        <v>0</v>
      </c>
      <c r="AD35" s="128">
        <f>OKTOBER!AD35+NOVEMBER!AD35+DESEMBER!AD35</f>
        <v>29</v>
      </c>
      <c r="AE35" s="19">
        <f t="shared" si="11"/>
        <v>59.183673469387756</v>
      </c>
      <c r="AF35" s="128">
        <f>OKTOBER!AF35+NOVEMBER!AF35+DESEMBER!AF35</f>
        <v>0</v>
      </c>
      <c r="AG35" s="19">
        <f t="shared" si="12"/>
        <v>0</v>
      </c>
      <c r="AH35" s="128">
        <f>OKTOBER!AH35+NOVEMBER!AH35+DESEMBER!AH35</f>
        <v>29</v>
      </c>
      <c r="AI35" s="19">
        <f t="shared" si="13"/>
        <v>59.183673469387756</v>
      </c>
      <c r="AJ35" s="128">
        <f>OKTOBER!AJ35+NOVEMBER!AJ35+DESEMBER!AJ35</f>
        <v>0</v>
      </c>
      <c r="AK35" s="19">
        <f t="shared" si="14"/>
        <v>0</v>
      </c>
      <c r="AL35" s="128">
        <f>OKTOBER!AL35+NOVEMBER!AL35+DESEMBER!AL35</f>
        <v>0</v>
      </c>
      <c r="AM35" s="128">
        <f>OKTOBER!AM35+NOVEMBER!AM35+DESEMBER!AM35</f>
        <v>0</v>
      </c>
      <c r="AN35" s="128">
        <f>OKTOBER!AN35+NOVEMBER!AN35+DESEMBER!AN35</f>
        <v>0</v>
      </c>
      <c r="AO35" s="128">
        <f>OKTOBER!AO35+NOVEMBER!AO35+DESEMBER!AO35</f>
        <v>0</v>
      </c>
      <c r="AP35" s="128">
        <f>OKTOBER!AP35+NOVEMBER!AP35+DESEMBER!AP35</f>
        <v>0</v>
      </c>
      <c r="AQ35" s="128">
        <f>OKTOBER!AQ35+NOVEMBER!AQ35+DESEMBER!AQ35</f>
        <v>0</v>
      </c>
      <c r="AR35" s="128">
        <f>OKTOBER!AR35+NOVEMBER!AR35+DESEMBER!AR35</f>
        <v>8</v>
      </c>
      <c r="AS35" s="128">
        <f>OKTOBER!AS35+NOVEMBER!AS35+DESEMBER!AS35</f>
        <v>0</v>
      </c>
      <c r="AT35" s="128">
        <f>OKTOBER!AT35+NOVEMBER!AT35+DESEMBER!AT35</f>
        <v>0</v>
      </c>
      <c r="AU35" s="128">
        <f>OKTOBER!AU35+NOVEMBER!AU35+DESEMBER!AU35</f>
        <v>0</v>
      </c>
      <c r="AV35" s="128">
        <f>OKTOBER!AV35+NOVEMBER!AV35+DESEMBER!AV35</f>
        <v>0</v>
      </c>
      <c r="AW35" s="128">
        <f>OKTOBER!AW35+NOVEMBER!AW35+DESEMBER!AW35</f>
        <v>0</v>
      </c>
      <c r="AX35" s="128">
        <f>OKTOBER!AX35+NOVEMBER!AX35+DESEMBER!AX35</f>
        <v>0</v>
      </c>
      <c r="AY35" s="128">
        <f>OKTOBER!AY35+NOVEMBER!AY35+DESEMBER!AY35</f>
        <v>8</v>
      </c>
      <c r="AZ35" s="128">
        <f>OKTOBER!AZ35+NOVEMBER!AZ35+DESEMBER!AZ35</f>
        <v>31</v>
      </c>
      <c r="BA35" s="128">
        <f>OKTOBER!BA35+NOVEMBER!BA35+DESEMBER!BA35</f>
        <v>8</v>
      </c>
      <c r="BB35" s="28">
        <f t="shared" si="15"/>
        <v>25.806451612903224</v>
      </c>
      <c r="BC35" s="128">
        <f>OKTOBER!BC35+NOVEMBER!BC35+DESEMBER!BC35</f>
        <v>0</v>
      </c>
      <c r="BD35" s="28">
        <f t="shared" si="16"/>
        <v>0</v>
      </c>
      <c r="BE35" s="128">
        <f>OKTOBER!BE35+NOVEMBER!BE35+DESEMBER!BE35</f>
        <v>1</v>
      </c>
      <c r="BF35" s="29">
        <f t="shared" si="17"/>
        <v>3.225806451612903</v>
      </c>
      <c r="BG35" s="128">
        <f>OKTOBER!BG35+NOVEMBER!BG35+DESEMBER!BG35</f>
        <v>4</v>
      </c>
      <c r="BH35" s="29">
        <f t="shared" si="18"/>
        <v>12.903225806451612</v>
      </c>
      <c r="BI35" s="30">
        <f t="shared" si="19"/>
        <v>13</v>
      </c>
      <c r="BJ35" s="29">
        <f t="shared" si="20"/>
        <v>41.935483870967744</v>
      </c>
      <c r="BK35" s="128">
        <f>OKTOBER!BK35+NOVEMBER!BK35+DESEMBER!BK35</f>
        <v>18</v>
      </c>
      <c r="BL35" s="19">
        <f t="shared" si="21"/>
        <v>58.064516129032263</v>
      </c>
      <c r="BM35" s="128">
        <f>OKTOBER!BM35+NOVEMBER!BM35+DESEMBER!BM35</f>
        <v>0</v>
      </c>
      <c r="BN35" s="19">
        <f t="shared" si="22"/>
        <v>0</v>
      </c>
      <c r="BO35" s="128">
        <f>OKTOBER!BO35+NOVEMBER!BO35+DESEMBER!BO35</f>
        <v>0</v>
      </c>
      <c r="BP35" s="19">
        <f t="shared" si="23"/>
        <v>0</v>
      </c>
      <c r="BQ35" s="128">
        <f>OKTOBER!BQ35+NOVEMBER!BQ35+DESEMBER!BQ35</f>
        <v>0</v>
      </c>
      <c r="BR35" s="19">
        <f t="shared" si="24"/>
        <v>0</v>
      </c>
      <c r="BS35" s="128">
        <f>OKTOBER!BS35+NOVEMBER!BS35+DESEMBER!BS35</f>
        <v>0</v>
      </c>
      <c r="BT35" s="19">
        <f t="shared" si="25"/>
        <v>0</v>
      </c>
      <c r="BU35" s="128">
        <f>OKTOBER!BU35+NOVEMBER!BU35+DESEMBER!BU35</f>
        <v>0</v>
      </c>
      <c r="BV35" s="19">
        <f t="shared" si="26"/>
        <v>0</v>
      </c>
      <c r="BW35" s="4" t="s">
        <v>63</v>
      </c>
      <c r="BX35" s="31">
        <f>BI36+BK36+BM36+BO36+BQ36+BS36</f>
        <v>275</v>
      </c>
      <c r="BY35" s="4"/>
    </row>
    <row r="36" spans="1:77" ht="14.25" customHeight="1">
      <c r="A36" s="52"/>
      <c r="B36" s="52"/>
      <c r="C36" s="35" t="s">
        <v>8</v>
      </c>
      <c r="D36" s="128">
        <f>OKTOBER!D36+NOVEMBER!D36+DESEMBER!D36</f>
        <v>221</v>
      </c>
      <c r="E36" s="128">
        <f>OKTOBER!E36+NOVEMBER!E36+DESEMBER!E36</f>
        <v>251</v>
      </c>
      <c r="F36" s="128">
        <f>OKTOBER!F36+NOVEMBER!F36+DESEMBER!F36</f>
        <v>94</v>
      </c>
      <c r="G36" s="19">
        <f t="shared" si="0"/>
        <v>42.533936651583709</v>
      </c>
      <c r="H36" s="128">
        <f>OKTOBER!H36+NOVEMBER!H36+DESEMBER!H36</f>
        <v>13</v>
      </c>
      <c r="I36" s="21">
        <f t="shared" si="1"/>
        <v>13.829787234042554</v>
      </c>
      <c r="J36" s="128">
        <f>OKTOBER!J36+NOVEMBER!J36+DESEMBER!J36</f>
        <v>0</v>
      </c>
      <c r="K36" s="23">
        <f t="shared" si="2"/>
        <v>0</v>
      </c>
      <c r="L36" s="128">
        <f>OKTOBER!L36+NOVEMBER!L36+DESEMBER!L36</f>
        <v>10</v>
      </c>
      <c r="M36" s="128">
        <f>OKTOBER!M36+NOVEMBER!M36+DESEMBER!M36</f>
        <v>0</v>
      </c>
      <c r="N36" s="128">
        <f>OKTOBER!N36+NOVEMBER!N36+DESEMBER!N36</f>
        <v>113</v>
      </c>
      <c r="O36" s="19">
        <f t="shared" si="3"/>
        <v>51.13122171945701</v>
      </c>
      <c r="P36" s="128">
        <f>OKTOBER!P36+NOVEMBER!P36+DESEMBER!P36</f>
        <v>13</v>
      </c>
      <c r="Q36" s="19">
        <f t="shared" si="4"/>
        <v>11.504424778761061</v>
      </c>
      <c r="R36" s="128">
        <f>OKTOBER!R36+NOVEMBER!R36+DESEMBER!R36</f>
        <v>85</v>
      </c>
      <c r="S36" s="19">
        <f t="shared" si="5"/>
        <v>38.461538461538467</v>
      </c>
      <c r="T36" s="128">
        <f>OKTOBER!T36+NOVEMBER!T36+DESEMBER!T36</f>
        <v>18</v>
      </c>
      <c r="U36" s="19">
        <f t="shared" si="6"/>
        <v>21.176470588235293</v>
      </c>
      <c r="V36" s="128">
        <f>OKTOBER!V36+NOVEMBER!V36+DESEMBER!V36</f>
        <v>92</v>
      </c>
      <c r="W36" s="19">
        <f t="shared" si="7"/>
        <v>41.628959276018101</v>
      </c>
      <c r="X36" s="128">
        <f>OKTOBER!X36+NOVEMBER!X36+DESEMBER!X36</f>
        <v>3</v>
      </c>
      <c r="Y36" s="19">
        <f t="shared" si="8"/>
        <v>3.2608695652173911</v>
      </c>
      <c r="Z36" s="128">
        <f>OKTOBER!Z36+NOVEMBER!Z36+DESEMBER!Z36</f>
        <v>190</v>
      </c>
      <c r="AA36" s="19">
        <f t="shared" si="9"/>
        <v>85.972850678733039</v>
      </c>
      <c r="AB36" s="128">
        <f>OKTOBER!AB36+NOVEMBER!AB36+DESEMBER!AB36</f>
        <v>0</v>
      </c>
      <c r="AC36" s="19">
        <f t="shared" si="10"/>
        <v>0</v>
      </c>
      <c r="AD36" s="128">
        <f>OKTOBER!AD36+NOVEMBER!AD36+DESEMBER!AD36</f>
        <v>190</v>
      </c>
      <c r="AE36" s="19">
        <f t="shared" si="11"/>
        <v>85.972850678733039</v>
      </c>
      <c r="AF36" s="128">
        <f>OKTOBER!AF36+NOVEMBER!AF36+DESEMBER!AF36</f>
        <v>1</v>
      </c>
      <c r="AG36" s="19">
        <f t="shared" si="12"/>
        <v>0.52631578947368418</v>
      </c>
      <c r="AH36" s="128">
        <f>OKTOBER!AH36+NOVEMBER!AH36+DESEMBER!AH36</f>
        <v>190</v>
      </c>
      <c r="AI36" s="19">
        <f t="shared" si="13"/>
        <v>85.972850678733039</v>
      </c>
      <c r="AJ36" s="128">
        <f>OKTOBER!AJ36+NOVEMBER!AJ36+DESEMBER!AJ36</f>
        <v>0</v>
      </c>
      <c r="AK36" s="19">
        <f t="shared" si="14"/>
        <v>0</v>
      </c>
      <c r="AL36" s="128">
        <f>OKTOBER!AL36+NOVEMBER!AL36+DESEMBER!AL36</f>
        <v>0</v>
      </c>
      <c r="AM36" s="128">
        <f>OKTOBER!AM36+NOVEMBER!AM36+DESEMBER!AM36</f>
        <v>7</v>
      </c>
      <c r="AN36" s="128">
        <f>OKTOBER!AN36+NOVEMBER!AN36+DESEMBER!AN36</f>
        <v>3</v>
      </c>
      <c r="AO36" s="128">
        <f>OKTOBER!AO36+NOVEMBER!AO36+DESEMBER!AO36</f>
        <v>2</v>
      </c>
      <c r="AP36" s="128">
        <f>OKTOBER!AP36+NOVEMBER!AP36+DESEMBER!AP36</f>
        <v>1</v>
      </c>
      <c r="AQ36" s="128">
        <f>OKTOBER!AQ36+NOVEMBER!AQ36+DESEMBER!AQ36</f>
        <v>0</v>
      </c>
      <c r="AR36" s="128">
        <f>OKTOBER!AR36+NOVEMBER!AR36+DESEMBER!AR36</f>
        <v>35</v>
      </c>
      <c r="AS36" s="128">
        <f>OKTOBER!AS36+NOVEMBER!AS36+DESEMBER!AS36</f>
        <v>0</v>
      </c>
      <c r="AT36" s="128">
        <f>OKTOBER!AT36+NOVEMBER!AT36+DESEMBER!AT36</f>
        <v>0</v>
      </c>
      <c r="AU36" s="128">
        <f>OKTOBER!AU36+NOVEMBER!AU36+DESEMBER!AU36</f>
        <v>0</v>
      </c>
      <c r="AV36" s="128">
        <f>OKTOBER!AV36+NOVEMBER!AV36+DESEMBER!AV36</f>
        <v>0</v>
      </c>
      <c r="AW36" s="128">
        <f>OKTOBER!AW36+NOVEMBER!AW36+DESEMBER!AW36</f>
        <v>1</v>
      </c>
      <c r="AX36" s="128">
        <f>OKTOBER!AX36+NOVEMBER!AX36+DESEMBER!AX36</f>
        <v>1</v>
      </c>
      <c r="AY36" s="128">
        <f>OKTOBER!AY36+NOVEMBER!AY36+DESEMBER!AY36</f>
        <v>33</v>
      </c>
      <c r="AZ36" s="128">
        <f>OKTOBER!AZ36+NOVEMBER!AZ36+DESEMBER!AZ36</f>
        <v>276</v>
      </c>
      <c r="BA36" s="128">
        <f>OKTOBER!BA36+NOVEMBER!BA36+DESEMBER!BA36</f>
        <v>67</v>
      </c>
      <c r="BB36" s="28">
        <f t="shared" si="15"/>
        <v>24.275362318840578</v>
      </c>
      <c r="BC36" s="128">
        <f>OKTOBER!BC36+NOVEMBER!BC36+DESEMBER!BC36</f>
        <v>0</v>
      </c>
      <c r="BD36" s="28">
        <f t="shared" si="16"/>
        <v>0</v>
      </c>
      <c r="BE36" s="128">
        <f>OKTOBER!BE36+NOVEMBER!BE36+DESEMBER!BE36</f>
        <v>1</v>
      </c>
      <c r="BF36" s="29">
        <f t="shared" si="17"/>
        <v>0.36231884057971014</v>
      </c>
      <c r="BG36" s="128">
        <f>OKTOBER!BG36+NOVEMBER!BG36+DESEMBER!BG36</f>
        <v>99</v>
      </c>
      <c r="BH36" s="29">
        <f t="shared" si="18"/>
        <v>35.869565217391305</v>
      </c>
      <c r="BI36" s="30">
        <f t="shared" si="19"/>
        <v>167</v>
      </c>
      <c r="BJ36" s="29">
        <f t="shared" si="20"/>
        <v>60.507246376811594</v>
      </c>
      <c r="BK36" s="128">
        <f>OKTOBER!BK36+NOVEMBER!BK36+DESEMBER!BK36</f>
        <v>108</v>
      </c>
      <c r="BL36" s="19">
        <f t="shared" si="21"/>
        <v>39.130434782608695</v>
      </c>
      <c r="BM36" s="128">
        <f>OKTOBER!BM36+NOVEMBER!BM36+DESEMBER!BM36</f>
        <v>0</v>
      </c>
      <c r="BN36" s="19">
        <f t="shared" si="22"/>
        <v>0</v>
      </c>
      <c r="BO36" s="128">
        <f>OKTOBER!BO36+NOVEMBER!BO36+DESEMBER!BO36</f>
        <v>0</v>
      </c>
      <c r="BP36" s="19">
        <f t="shared" si="23"/>
        <v>0</v>
      </c>
      <c r="BQ36" s="128">
        <f>OKTOBER!BQ36+NOVEMBER!BQ36+DESEMBER!BQ36</f>
        <v>0</v>
      </c>
      <c r="BR36" s="19">
        <f t="shared" si="24"/>
        <v>0</v>
      </c>
      <c r="BS36" s="128">
        <f>OKTOBER!BS36+NOVEMBER!BS36+DESEMBER!BS36</f>
        <v>0</v>
      </c>
      <c r="BT36" s="19">
        <f t="shared" si="25"/>
        <v>0</v>
      </c>
      <c r="BU36" s="128">
        <f>OKTOBER!BU36+NOVEMBER!BU36+DESEMBER!BU36</f>
        <v>1</v>
      </c>
      <c r="BV36" s="19">
        <f t="shared" si="26"/>
        <v>0.36231884057971014</v>
      </c>
      <c r="BW36" s="4" t="s">
        <v>65</v>
      </c>
      <c r="BX36" s="31">
        <f>BI36+BK36+BM36+BO36+BQ36+BS36+BU36</f>
        <v>276</v>
      </c>
      <c r="BY36" s="4"/>
    </row>
    <row r="37" spans="1:77" ht="14.25" customHeight="1">
      <c r="A37" s="198">
        <v>7</v>
      </c>
      <c r="B37" s="199" t="s">
        <v>87</v>
      </c>
      <c r="C37" s="32" t="s">
        <v>88</v>
      </c>
      <c r="D37" s="128">
        <f>OKTOBER!D37+NOVEMBER!D37+DESEMBER!D37</f>
        <v>37</v>
      </c>
      <c r="E37" s="128">
        <f>OKTOBER!E37+NOVEMBER!E37+DESEMBER!E37</f>
        <v>33</v>
      </c>
      <c r="F37" s="128">
        <f>OKTOBER!F37+NOVEMBER!F37+DESEMBER!F37</f>
        <v>22</v>
      </c>
      <c r="G37" s="19">
        <f t="shared" si="0"/>
        <v>59.45945945945946</v>
      </c>
      <c r="H37" s="128">
        <f>OKTOBER!H37+NOVEMBER!H37+DESEMBER!H37</f>
        <v>13</v>
      </c>
      <c r="I37" s="21">
        <f t="shared" si="1"/>
        <v>59.090909090909093</v>
      </c>
      <c r="J37" s="128">
        <f>OKTOBER!J37+NOVEMBER!J37+DESEMBER!J37</f>
        <v>0</v>
      </c>
      <c r="K37" s="23">
        <f t="shared" si="2"/>
        <v>0</v>
      </c>
      <c r="L37" s="128">
        <f>OKTOBER!L37+NOVEMBER!L37+DESEMBER!L37</f>
        <v>1</v>
      </c>
      <c r="M37" s="128">
        <f>OKTOBER!M37+NOVEMBER!M37+DESEMBER!M37</f>
        <v>0</v>
      </c>
      <c r="N37" s="128">
        <f>OKTOBER!N37+NOVEMBER!N37+DESEMBER!N37</f>
        <v>36</v>
      </c>
      <c r="O37" s="19">
        <f t="shared" si="3"/>
        <v>97.297297297297305</v>
      </c>
      <c r="P37" s="128">
        <f>OKTOBER!P37+NOVEMBER!P37+DESEMBER!P37</f>
        <v>5</v>
      </c>
      <c r="Q37" s="19">
        <f t="shared" si="4"/>
        <v>13.888888888888889</v>
      </c>
      <c r="R37" s="128">
        <f>OKTOBER!R37+NOVEMBER!R37+DESEMBER!R37</f>
        <v>22</v>
      </c>
      <c r="S37" s="19">
        <f t="shared" si="5"/>
        <v>59.45945945945946</v>
      </c>
      <c r="T37" s="128">
        <f>OKTOBER!T37+NOVEMBER!T37+DESEMBER!T37</f>
        <v>0</v>
      </c>
      <c r="U37" s="19">
        <f t="shared" si="6"/>
        <v>0</v>
      </c>
      <c r="V37" s="128">
        <f>OKTOBER!V37+NOVEMBER!V37+DESEMBER!V37</f>
        <v>22</v>
      </c>
      <c r="W37" s="19">
        <f t="shared" si="7"/>
        <v>59.45945945945946</v>
      </c>
      <c r="X37" s="128">
        <f>OKTOBER!X37+NOVEMBER!X37+DESEMBER!X37</f>
        <v>0</v>
      </c>
      <c r="Y37" s="19">
        <f t="shared" si="8"/>
        <v>0</v>
      </c>
      <c r="Z37" s="128">
        <f>OKTOBER!Z37+NOVEMBER!Z37+DESEMBER!Z37</f>
        <v>22</v>
      </c>
      <c r="AA37" s="19">
        <f t="shared" si="9"/>
        <v>59.45945945945946</v>
      </c>
      <c r="AB37" s="128">
        <f>OKTOBER!AB37+NOVEMBER!AB37+DESEMBER!AB37</f>
        <v>0</v>
      </c>
      <c r="AC37" s="19">
        <f t="shared" si="10"/>
        <v>0</v>
      </c>
      <c r="AD37" s="128">
        <f>OKTOBER!AD37+NOVEMBER!AD37+DESEMBER!AD37</f>
        <v>22</v>
      </c>
      <c r="AE37" s="19">
        <f t="shared" si="11"/>
        <v>59.45945945945946</v>
      </c>
      <c r="AF37" s="128">
        <f>OKTOBER!AF37+NOVEMBER!AF37+DESEMBER!AF37</f>
        <v>2</v>
      </c>
      <c r="AG37" s="19">
        <f t="shared" si="12"/>
        <v>9.0909090909090917</v>
      </c>
      <c r="AH37" s="128">
        <f>OKTOBER!AH37+NOVEMBER!AH37+DESEMBER!AH37</f>
        <v>22</v>
      </c>
      <c r="AI37" s="19">
        <f t="shared" si="13"/>
        <v>59.45945945945946</v>
      </c>
      <c r="AJ37" s="128">
        <f>OKTOBER!AJ37+NOVEMBER!AJ37+DESEMBER!AJ37</f>
        <v>0</v>
      </c>
      <c r="AK37" s="19">
        <f t="shared" si="14"/>
        <v>0</v>
      </c>
      <c r="AL37" s="128">
        <f>OKTOBER!AL37+NOVEMBER!AL37+DESEMBER!AL37</f>
        <v>0</v>
      </c>
      <c r="AM37" s="128">
        <f>OKTOBER!AM37+NOVEMBER!AM37+DESEMBER!AM37</f>
        <v>0</v>
      </c>
      <c r="AN37" s="128">
        <f>OKTOBER!AN37+NOVEMBER!AN37+DESEMBER!AN37</f>
        <v>0</v>
      </c>
      <c r="AO37" s="128">
        <f>OKTOBER!AO37+NOVEMBER!AO37+DESEMBER!AO37</f>
        <v>0</v>
      </c>
      <c r="AP37" s="128">
        <f>OKTOBER!AP37+NOVEMBER!AP37+DESEMBER!AP37</f>
        <v>0</v>
      </c>
      <c r="AQ37" s="128">
        <f>OKTOBER!AQ37+NOVEMBER!AQ37+DESEMBER!AQ37</f>
        <v>0</v>
      </c>
      <c r="AR37" s="128">
        <f>OKTOBER!AR37+NOVEMBER!AR37+DESEMBER!AR37</f>
        <v>3</v>
      </c>
      <c r="AS37" s="128">
        <f>OKTOBER!AS37+NOVEMBER!AS37+DESEMBER!AS37</f>
        <v>0</v>
      </c>
      <c r="AT37" s="128">
        <f>OKTOBER!AT37+NOVEMBER!AT37+DESEMBER!AT37</f>
        <v>0</v>
      </c>
      <c r="AU37" s="128">
        <f>OKTOBER!AU37+NOVEMBER!AU37+DESEMBER!AU37</f>
        <v>0</v>
      </c>
      <c r="AV37" s="128">
        <f>OKTOBER!AV37+NOVEMBER!AV37+DESEMBER!AV37</f>
        <v>0</v>
      </c>
      <c r="AW37" s="128">
        <f>OKTOBER!AW37+NOVEMBER!AW37+DESEMBER!AW37</f>
        <v>0</v>
      </c>
      <c r="AX37" s="128">
        <f>OKTOBER!AX37+NOVEMBER!AX37+DESEMBER!AX37</f>
        <v>0</v>
      </c>
      <c r="AY37" s="128">
        <f>OKTOBER!AY37+NOVEMBER!AY37+DESEMBER!AY37</f>
        <v>7</v>
      </c>
      <c r="AZ37" s="128">
        <f>OKTOBER!AZ37+NOVEMBER!AZ37+DESEMBER!AZ37</f>
        <v>36</v>
      </c>
      <c r="BA37" s="128">
        <f>OKTOBER!BA37+NOVEMBER!BA37+DESEMBER!BA37</f>
        <v>7</v>
      </c>
      <c r="BB37" s="28">
        <f t="shared" si="15"/>
        <v>19.444444444444446</v>
      </c>
      <c r="BC37" s="128">
        <f>OKTOBER!BC37+NOVEMBER!BC37+DESEMBER!BC37</f>
        <v>0</v>
      </c>
      <c r="BD37" s="28">
        <f t="shared" si="16"/>
        <v>0</v>
      </c>
      <c r="BE37" s="128">
        <f>OKTOBER!BE37+NOVEMBER!BE37+DESEMBER!BE37</f>
        <v>0</v>
      </c>
      <c r="BF37" s="29">
        <f t="shared" si="17"/>
        <v>0</v>
      </c>
      <c r="BG37" s="128">
        <f>OKTOBER!BG37+NOVEMBER!BG37+DESEMBER!BG37</f>
        <v>20</v>
      </c>
      <c r="BH37" s="29">
        <f t="shared" si="18"/>
        <v>55.555555555555557</v>
      </c>
      <c r="BI37" s="30">
        <f t="shared" si="19"/>
        <v>27</v>
      </c>
      <c r="BJ37" s="29">
        <f t="shared" si="20"/>
        <v>75</v>
      </c>
      <c r="BK37" s="128">
        <f>OKTOBER!BK37+NOVEMBER!BK37+DESEMBER!BK37</f>
        <v>9</v>
      </c>
      <c r="BL37" s="19">
        <f t="shared" si="21"/>
        <v>25</v>
      </c>
      <c r="BM37" s="128">
        <f>OKTOBER!BM37+NOVEMBER!BM37+DESEMBER!BM37</f>
        <v>0</v>
      </c>
      <c r="BN37" s="19">
        <f t="shared" si="22"/>
        <v>0</v>
      </c>
      <c r="BO37" s="128">
        <f>OKTOBER!BO37+NOVEMBER!BO37+DESEMBER!BO37</f>
        <v>0</v>
      </c>
      <c r="BP37" s="19">
        <f t="shared" si="23"/>
        <v>0</v>
      </c>
      <c r="BQ37" s="128">
        <f>OKTOBER!BQ37+NOVEMBER!BQ37+DESEMBER!BQ37</f>
        <v>0</v>
      </c>
      <c r="BR37" s="19">
        <f t="shared" si="24"/>
        <v>0</v>
      </c>
      <c r="BS37" s="128">
        <f>OKTOBER!BS37+NOVEMBER!BS37+DESEMBER!BS37</f>
        <v>0</v>
      </c>
      <c r="BT37" s="19">
        <f t="shared" si="25"/>
        <v>0</v>
      </c>
      <c r="BU37" s="128">
        <f>OKTOBER!BU37+NOVEMBER!BU37+DESEMBER!BU37</f>
        <v>0</v>
      </c>
      <c r="BV37" s="19">
        <f t="shared" si="26"/>
        <v>0</v>
      </c>
      <c r="BW37" s="4" t="s">
        <v>61</v>
      </c>
      <c r="BX37" s="31">
        <f>SUM(AL41:AY41)+AB41+AF41+AJ41</f>
        <v>41</v>
      </c>
      <c r="BY37" s="4"/>
    </row>
    <row r="38" spans="1:77" ht="14.25" customHeight="1">
      <c r="A38" s="174"/>
      <c r="B38" s="174"/>
      <c r="C38" s="32" t="s">
        <v>89</v>
      </c>
      <c r="D38" s="128">
        <f>OKTOBER!D38+NOVEMBER!D38+DESEMBER!D38</f>
        <v>114</v>
      </c>
      <c r="E38" s="128">
        <f>OKTOBER!E38+NOVEMBER!E38+DESEMBER!E38</f>
        <v>74</v>
      </c>
      <c r="F38" s="128">
        <f>OKTOBER!F38+NOVEMBER!F38+DESEMBER!F38</f>
        <v>110</v>
      </c>
      <c r="G38" s="19">
        <f t="shared" si="0"/>
        <v>96.491228070175438</v>
      </c>
      <c r="H38" s="128">
        <f>OKTOBER!H38+NOVEMBER!H38+DESEMBER!H38</f>
        <v>25</v>
      </c>
      <c r="I38" s="21">
        <f t="shared" si="1"/>
        <v>22.727272727272727</v>
      </c>
      <c r="J38" s="128">
        <f>OKTOBER!J38+NOVEMBER!J38+DESEMBER!J38</f>
        <v>0</v>
      </c>
      <c r="K38" s="23">
        <f t="shared" si="2"/>
        <v>0</v>
      </c>
      <c r="L38" s="128">
        <f>OKTOBER!L38+NOVEMBER!L38+DESEMBER!L38</f>
        <v>4</v>
      </c>
      <c r="M38" s="128">
        <f>OKTOBER!M38+NOVEMBER!M38+DESEMBER!M38</f>
        <v>0</v>
      </c>
      <c r="N38" s="128">
        <f>OKTOBER!N38+NOVEMBER!N38+DESEMBER!N38</f>
        <v>110</v>
      </c>
      <c r="O38" s="19">
        <f t="shared" si="3"/>
        <v>96.491228070175438</v>
      </c>
      <c r="P38" s="128">
        <f>OKTOBER!P38+NOVEMBER!P38+DESEMBER!P38</f>
        <v>10</v>
      </c>
      <c r="Q38" s="19">
        <f t="shared" si="4"/>
        <v>9.0909090909090917</v>
      </c>
      <c r="R38" s="128">
        <f>OKTOBER!R38+NOVEMBER!R38+DESEMBER!R38</f>
        <v>109</v>
      </c>
      <c r="S38" s="19">
        <f t="shared" si="5"/>
        <v>95.614035087719301</v>
      </c>
      <c r="T38" s="128">
        <f>OKTOBER!T38+NOVEMBER!T38+DESEMBER!T38</f>
        <v>11</v>
      </c>
      <c r="U38" s="19">
        <f t="shared" si="6"/>
        <v>10.091743119266056</v>
      </c>
      <c r="V38" s="128">
        <f>OKTOBER!V38+NOVEMBER!V38+DESEMBER!V38</f>
        <v>108</v>
      </c>
      <c r="W38" s="19">
        <f t="shared" si="7"/>
        <v>94.73684210526315</v>
      </c>
      <c r="X38" s="128">
        <f>OKTOBER!X38+NOVEMBER!X38+DESEMBER!X38</f>
        <v>9</v>
      </c>
      <c r="Y38" s="19">
        <f t="shared" si="8"/>
        <v>8.3333333333333321</v>
      </c>
      <c r="Z38" s="128">
        <f>OKTOBER!Z38+NOVEMBER!Z38+DESEMBER!Z38</f>
        <v>109</v>
      </c>
      <c r="AA38" s="19">
        <f t="shared" si="9"/>
        <v>95.614035087719301</v>
      </c>
      <c r="AB38" s="128">
        <f>OKTOBER!AB38+NOVEMBER!AB38+DESEMBER!AB38</f>
        <v>0</v>
      </c>
      <c r="AC38" s="19">
        <f t="shared" si="10"/>
        <v>0</v>
      </c>
      <c r="AD38" s="128">
        <f>OKTOBER!AD38+NOVEMBER!AD38+DESEMBER!AD38</f>
        <v>109</v>
      </c>
      <c r="AE38" s="19">
        <f t="shared" si="11"/>
        <v>95.614035087719301</v>
      </c>
      <c r="AF38" s="128">
        <f>OKTOBER!AF38+NOVEMBER!AF38+DESEMBER!AF38</f>
        <v>6</v>
      </c>
      <c r="AG38" s="19">
        <f t="shared" si="12"/>
        <v>5.5045871559633035</v>
      </c>
      <c r="AH38" s="128">
        <f>OKTOBER!AH38+NOVEMBER!AH38+DESEMBER!AH38</f>
        <v>108</v>
      </c>
      <c r="AI38" s="19">
        <f t="shared" si="13"/>
        <v>94.73684210526315</v>
      </c>
      <c r="AJ38" s="128">
        <f>OKTOBER!AJ38+NOVEMBER!AJ38+DESEMBER!AJ38</f>
        <v>0</v>
      </c>
      <c r="AK38" s="19">
        <f t="shared" si="14"/>
        <v>0</v>
      </c>
      <c r="AL38" s="128">
        <f>OKTOBER!AL38+NOVEMBER!AL38+DESEMBER!AL38</f>
        <v>0</v>
      </c>
      <c r="AM38" s="128">
        <f>OKTOBER!AM38+NOVEMBER!AM38+DESEMBER!AM38</f>
        <v>2</v>
      </c>
      <c r="AN38" s="128">
        <f>OKTOBER!AN38+NOVEMBER!AN38+DESEMBER!AN38</f>
        <v>0</v>
      </c>
      <c r="AO38" s="128">
        <f>OKTOBER!AO38+NOVEMBER!AO38+DESEMBER!AO38</f>
        <v>0</v>
      </c>
      <c r="AP38" s="128">
        <f>OKTOBER!AP38+NOVEMBER!AP38+DESEMBER!AP38</f>
        <v>0</v>
      </c>
      <c r="AQ38" s="128">
        <f>OKTOBER!AQ38+NOVEMBER!AQ38+DESEMBER!AQ38</f>
        <v>0</v>
      </c>
      <c r="AR38" s="128">
        <f>OKTOBER!AR38+NOVEMBER!AR38+DESEMBER!AR38</f>
        <v>0</v>
      </c>
      <c r="AS38" s="128">
        <f>OKTOBER!AS38+NOVEMBER!AS38+DESEMBER!AS38</f>
        <v>0</v>
      </c>
      <c r="AT38" s="128">
        <f>OKTOBER!AT38+NOVEMBER!AT38+DESEMBER!AT38</f>
        <v>0</v>
      </c>
      <c r="AU38" s="128">
        <f>OKTOBER!AU38+NOVEMBER!AU38+DESEMBER!AU38</f>
        <v>0</v>
      </c>
      <c r="AV38" s="128">
        <f>OKTOBER!AV38+NOVEMBER!AV38+DESEMBER!AV38</f>
        <v>0</v>
      </c>
      <c r="AW38" s="128">
        <f>OKTOBER!AW38+NOVEMBER!AW38+DESEMBER!AW38</f>
        <v>0</v>
      </c>
      <c r="AX38" s="128">
        <f>OKTOBER!AX38+NOVEMBER!AX38+DESEMBER!AX38</f>
        <v>0</v>
      </c>
      <c r="AY38" s="128">
        <f>OKTOBER!AY38+NOVEMBER!AY38+DESEMBER!AY38</f>
        <v>12</v>
      </c>
      <c r="AZ38" s="128">
        <f>OKTOBER!AZ38+NOVEMBER!AZ38+DESEMBER!AZ38</f>
        <v>82</v>
      </c>
      <c r="BA38" s="128">
        <f>OKTOBER!BA38+NOVEMBER!BA38+DESEMBER!BA38</f>
        <v>15</v>
      </c>
      <c r="BB38" s="28">
        <f t="shared" si="15"/>
        <v>18.292682926829269</v>
      </c>
      <c r="BC38" s="128">
        <f>OKTOBER!BC38+NOVEMBER!BC38+DESEMBER!BC38</f>
        <v>0</v>
      </c>
      <c r="BD38" s="28">
        <f t="shared" si="16"/>
        <v>0</v>
      </c>
      <c r="BE38" s="128">
        <f>OKTOBER!BE38+NOVEMBER!BE38+DESEMBER!BE38</f>
        <v>2</v>
      </c>
      <c r="BF38" s="29">
        <f t="shared" si="17"/>
        <v>2.4390243902439024</v>
      </c>
      <c r="BG38" s="128">
        <f>OKTOBER!BG38+NOVEMBER!BG38+DESEMBER!BG38</f>
        <v>45</v>
      </c>
      <c r="BH38" s="29">
        <f t="shared" si="18"/>
        <v>54.878048780487809</v>
      </c>
      <c r="BI38" s="30">
        <f t="shared" si="19"/>
        <v>62</v>
      </c>
      <c r="BJ38" s="29">
        <f t="shared" si="20"/>
        <v>75.609756097560975</v>
      </c>
      <c r="BK38" s="128">
        <f>OKTOBER!BK38+NOVEMBER!BK38+DESEMBER!BK38</f>
        <v>20</v>
      </c>
      <c r="BL38" s="19">
        <f t="shared" si="21"/>
        <v>24.390243902439025</v>
      </c>
      <c r="BM38" s="128">
        <f>OKTOBER!BM38+NOVEMBER!BM38+DESEMBER!BM38</f>
        <v>0</v>
      </c>
      <c r="BN38" s="19">
        <f t="shared" si="22"/>
        <v>0</v>
      </c>
      <c r="BO38" s="128">
        <f>OKTOBER!BO38+NOVEMBER!BO38+DESEMBER!BO38</f>
        <v>0</v>
      </c>
      <c r="BP38" s="19">
        <f t="shared" si="23"/>
        <v>0</v>
      </c>
      <c r="BQ38" s="128">
        <f>OKTOBER!BQ38+NOVEMBER!BQ38+DESEMBER!BQ38</f>
        <v>0</v>
      </c>
      <c r="BR38" s="19">
        <f t="shared" si="24"/>
        <v>0</v>
      </c>
      <c r="BS38" s="128">
        <f>OKTOBER!BS38+NOVEMBER!BS38+DESEMBER!BS38</f>
        <v>0</v>
      </c>
      <c r="BT38" s="19">
        <f t="shared" si="25"/>
        <v>0</v>
      </c>
      <c r="BU38" s="128">
        <f>OKTOBER!BU38+NOVEMBER!BU38+DESEMBER!BU38</f>
        <v>0</v>
      </c>
      <c r="BV38" s="19">
        <f t="shared" si="26"/>
        <v>0</v>
      </c>
      <c r="BW38" s="4" t="s">
        <v>63</v>
      </c>
      <c r="BX38" s="31">
        <f>BI41+BK41+BM41+BO41+BQ41+BS41</f>
        <v>210</v>
      </c>
      <c r="BY38" s="4"/>
    </row>
    <row r="39" spans="1:77" ht="14.25" customHeight="1">
      <c r="A39" s="174"/>
      <c r="B39" s="174"/>
      <c r="C39" s="32" t="s">
        <v>90</v>
      </c>
      <c r="D39" s="128">
        <f>OKTOBER!D39+NOVEMBER!D39+DESEMBER!D39</f>
        <v>62</v>
      </c>
      <c r="E39" s="128">
        <f>OKTOBER!E39+NOVEMBER!E39+DESEMBER!E39</f>
        <v>62</v>
      </c>
      <c r="F39" s="128">
        <f>OKTOBER!F39+NOVEMBER!F39+DESEMBER!F39</f>
        <v>48</v>
      </c>
      <c r="G39" s="19">
        <f t="shared" si="0"/>
        <v>77.41935483870968</v>
      </c>
      <c r="H39" s="128">
        <f>OKTOBER!H39+NOVEMBER!H39+DESEMBER!H39</f>
        <v>2</v>
      </c>
      <c r="I39" s="21">
        <f t="shared" si="1"/>
        <v>4.1666666666666661</v>
      </c>
      <c r="J39" s="128">
        <f>OKTOBER!J39+NOVEMBER!J39+DESEMBER!J39</f>
        <v>0</v>
      </c>
      <c r="K39" s="23">
        <f t="shared" si="2"/>
        <v>0</v>
      </c>
      <c r="L39" s="128">
        <f>OKTOBER!L39+NOVEMBER!L39+DESEMBER!L39</f>
        <v>0</v>
      </c>
      <c r="M39" s="128">
        <f>OKTOBER!M39+NOVEMBER!M39+DESEMBER!M39</f>
        <v>0</v>
      </c>
      <c r="N39" s="128">
        <f>OKTOBER!N39+NOVEMBER!N39+DESEMBER!N39</f>
        <v>62</v>
      </c>
      <c r="O39" s="19">
        <f t="shared" si="3"/>
        <v>100</v>
      </c>
      <c r="P39" s="128">
        <f>OKTOBER!P39+NOVEMBER!P39+DESEMBER!P39</f>
        <v>2</v>
      </c>
      <c r="Q39" s="19">
        <f t="shared" si="4"/>
        <v>3.225806451612903</v>
      </c>
      <c r="R39" s="128">
        <f>OKTOBER!R39+NOVEMBER!R39+DESEMBER!R39</f>
        <v>48</v>
      </c>
      <c r="S39" s="19">
        <f t="shared" si="5"/>
        <v>77.41935483870968</v>
      </c>
      <c r="T39" s="128">
        <f>OKTOBER!T39+NOVEMBER!T39+DESEMBER!T39</f>
        <v>0</v>
      </c>
      <c r="U39" s="19">
        <f t="shared" si="6"/>
        <v>0</v>
      </c>
      <c r="V39" s="128">
        <f>OKTOBER!V39+NOVEMBER!V39+DESEMBER!V39</f>
        <v>48</v>
      </c>
      <c r="W39" s="19">
        <f t="shared" si="7"/>
        <v>77.41935483870968</v>
      </c>
      <c r="X39" s="128">
        <f>OKTOBER!X39+NOVEMBER!X39+DESEMBER!X39</f>
        <v>0</v>
      </c>
      <c r="Y39" s="19">
        <f t="shared" si="8"/>
        <v>0</v>
      </c>
      <c r="Z39" s="128">
        <f>OKTOBER!Z39+NOVEMBER!Z39+DESEMBER!Z39</f>
        <v>48</v>
      </c>
      <c r="AA39" s="19">
        <f t="shared" si="9"/>
        <v>77.41935483870968</v>
      </c>
      <c r="AB39" s="128">
        <f>OKTOBER!AB39+NOVEMBER!AB39+DESEMBER!AB39</f>
        <v>0</v>
      </c>
      <c r="AC39" s="19">
        <f t="shared" si="10"/>
        <v>0</v>
      </c>
      <c r="AD39" s="128">
        <f>OKTOBER!AD39+NOVEMBER!AD39+DESEMBER!AD39</f>
        <v>48</v>
      </c>
      <c r="AE39" s="19">
        <f t="shared" si="11"/>
        <v>77.41935483870968</v>
      </c>
      <c r="AF39" s="128">
        <f>OKTOBER!AF39+NOVEMBER!AF39+DESEMBER!AF39</f>
        <v>5</v>
      </c>
      <c r="AG39" s="19">
        <f t="shared" si="12"/>
        <v>10.416666666666668</v>
      </c>
      <c r="AH39" s="128">
        <f>OKTOBER!AH39+NOVEMBER!AH39+DESEMBER!AH39</f>
        <v>48</v>
      </c>
      <c r="AI39" s="19">
        <f t="shared" si="13"/>
        <v>77.41935483870968</v>
      </c>
      <c r="AJ39" s="128">
        <f>OKTOBER!AJ39+NOVEMBER!AJ39+DESEMBER!AJ39</f>
        <v>0</v>
      </c>
      <c r="AK39" s="19">
        <f t="shared" si="14"/>
        <v>0</v>
      </c>
      <c r="AL39" s="128">
        <f>OKTOBER!AL39+NOVEMBER!AL39+DESEMBER!AL39</f>
        <v>0</v>
      </c>
      <c r="AM39" s="128">
        <f>OKTOBER!AM39+NOVEMBER!AM39+DESEMBER!AM39</f>
        <v>0</v>
      </c>
      <c r="AN39" s="128">
        <f>OKTOBER!AN39+NOVEMBER!AN39+DESEMBER!AN39</f>
        <v>0</v>
      </c>
      <c r="AO39" s="128">
        <f>OKTOBER!AO39+NOVEMBER!AO39+DESEMBER!AO39</f>
        <v>0</v>
      </c>
      <c r="AP39" s="128">
        <f>OKTOBER!AP39+NOVEMBER!AP39+DESEMBER!AP39</f>
        <v>0</v>
      </c>
      <c r="AQ39" s="128">
        <f>OKTOBER!AQ39+NOVEMBER!AQ39+DESEMBER!AQ39</f>
        <v>0</v>
      </c>
      <c r="AR39" s="128">
        <f>OKTOBER!AR39+NOVEMBER!AR39+DESEMBER!AR39</f>
        <v>0</v>
      </c>
      <c r="AS39" s="128">
        <f>OKTOBER!AS39+NOVEMBER!AS39+DESEMBER!AS39</f>
        <v>0</v>
      </c>
      <c r="AT39" s="128">
        <f>OKTOBER!AT39+NOVEMBER!AT39+DESEMBER!AT39</f>
        <v>0</v>
      </c>
      <c r="AU39" s="128">
        <f>OKTOBER!AU39+NOVEMBER!AU39+DESEMBER!AU39</f>
        <v>0</v>
      </c>
      <c r="AV39" s="128">
        <f>OKTOBER!AV39+NOVEMBER!AV39+DESEMBER!AV39</f>
        <v>0</v>
      </c>
      <c r="AW39" s="128">
        <f>OKTOBER!AW39+NOVEMBER!AW39+DESEMBER!AW39</f>
        <v>0</v>
      </c>
      <c r="AX39" s="128">
        <f>OKTOBER!AX39+NOVEMBER!AX39+DESEMBER!AX39</f>
        <v>0</v>
      </c>
      <c r="AY39" s="128">
        <f>OKTOBER!AY39+NOVEMBER!AY39+DESEMBER!AY39</f>
        <v>3</v>
      </c>
      <c r="AZ39" s="128">
        <f>OKTOBER!AZ39+NOVEMBER!AZ39+DESEMBER!AZ39</f>
        <v>51</v>
      </c>
      <c r="BA39" s="128">
        <f>OKTOBER!BA39+NOVEMBER!BA39+DESEMBER!BA39</f>
        <v>10</v>
      </c>
      <c r="BB39" s="28">
        <f t="shared" si="15"/>
        <v>19.607843137254903</v>
      </c>
      <c r="BC39" s="128">
        <f>OKTOBER!BC39+NOVEMBER!BC39+DESEMBER!BC39</f>
        <v>0</v>
      </c>
      <c r="BD39" s="28">
        <f t="shared" si="16"/>
        <v>0</v>
      </c>
      <c r="BE39" s="128">
        <f>OKTOBER!BE39+NOVEMBER!BE39+DESEMBER!BE39</f>
        <v>0</v>
      </c>
      <c r="BF39" s="29">
        <f t="shared" si="17"/>
        <v>0</v>
      </c>
      <c r="BG39" s="128">
        <f>OKTOBER!BG39+NOVEMBER!BG39+DESEMBER!BG39</f>
        <v>25</v>
      </c>
      <c r="BH39" s="29">
        <f t="shared" si="18"/>
        <v>49.019607843137251</v>
      </c>
      <c r="BI39" s="30">
        <f t="shared" si="19"/>
        <v>35</v>
      </c>
      <c r="BJ39" s="29">
        <f t="shared" si="20"/>
        <v>68.627450980392155</v>
      </c>
      <c r="BK39" s="128">
        <f>OKTOBER!BK39+NOVEMBER!BK39+DESEMBER!BK39</f>
        <v>16</v>
      </c>
      <c r="BL39" s="19">
        <f t="shared" si="21"/>
        <v>31.372549019607842</v>
      </c>
      <c r="BM39" s="128">
        <f>OKTOBER!BM39+NOVEMBER!BM39+DESEMBER!BM39</f>
        <v>0</v>
      </c>
      <c r="BN39" s="19">
        <f t="shared" si="22"/>
        <v>0</v>
      </c>
      <c r="BO39" s="128">
        <f>OKTOBER!BO39+NOVEMBER!BO39+DESEMBER!BO39</f>
        <v>0</v>
      </c>
      <c r="BP39" s="19">
        <f t="shared" si="23"/>
        <v>0</v>
      </c>
      <c r="BQ39" s="128">
        <f>OKTOBER!BQ39+NOVEMBER!BQ39+DESEMBER!BQ39</f>
        <v>0</v>
      </c>
      <c r="BR39" s="19">
        <f t="shared" si="24"/>
        <v>0</v>
      </c>
      <c r="BS39" s="128">
        <f>OKTOBER!BS39+NOVEMBER!BS39+DESEMBER!BS39</f>
        <v>0</v>
      </c>
      <c r="BT39" s="19">
        <f t="shared" si="25"/>
        <v>0</v>
      </c>
      <c r="BU39" s="128">
        <f>OKTOBER!BU39+NOVEMBER!BU39+DESEMBER!BU39</f>
        <v>0</v>
      </c>
      <c r="BV39" s="19">
        <f t="shared" si="26"/>
        <v>0</v>
      </c>
      <c r="BW39" s="4" t="s">
        <v>65</v>
      </c>
      <c r="BX39" s="31">
        <f>BI41+BK41+BM41+BO41+BQ41+BS41+BU41</f>
        <v>210</v>
      </c>
      <c r="BY39" s="4"/>
    </row>
    <row r="40" spans="1:77" ht="14.25" customHeight="1">
      <c r="A40" s="175"/>
      <c r="B40" s="175"/>
      <c r="C40" s="32" t="s">
        <v>91</v>
      </c>
      <c r="D40" s="128">
        <f>OKTOBER!D40+NOVEMBER!D40+DESEMBER!D40</f>
        <v>24</v>
      </c>
      <c r="E40" s="128">
        <f>OKTOBER!E40+NOVEMBER!E40+DESEMBER!E40</f>
        <v>30</v>
      </c>
      <c r="F40" s="128">
        <f>OKTOBER!F40+NOVEMBER!F40+DESEMBER!F40</f>
        <v>10</v>
      </c>
      <c r="G40" s="19">
        <f t="shared" si="0"/>
        <v>41.666666666666671</v>
      </c>
      <c r="H40" s="128">
        <f>OKTOBER!H40+NOVEMBER!H40+DESEMBER!H40</f>
        <v>0</v>
      </c>
      <c r="I40" s="21">
        <f t="shared" si="1"/>
        <v>0</v>
      </c>
      <c r="J40" s="128">
        <f>OKTOBER!J40+NOVEMBER!J40+DESEMBER!J40</f>
        <v>0</v>
      </c>
      <c r="K40" s="23">
        <f t="shared" si="2"/>
        <v>0</v>
      </c>
      <c r="L40" s="128">
        <f>OKTOBER!L40+NOVEMBER!L40+DESEMBER!L40</f>
        <v>3</v>
      </c>
      <c r="M40" s="128">
        <f>OKTOBER!M40+NOVEMBER!M40+DESEMBER!M40</f>
        <v>0</v>
      </c>
      <c r="N40" s="128">
        <f>OKTOBER!N40+NOVEMBER!N40+DESEMBER!N40</f>
        <v>24</v>
      </c>
      <c r="O40" s="19">
        <f t="shared" si="3"/>
        <v>100</v>
      </c>
      <c r="P40" s="128">
        <f>OKTOBER!P40+NOVEMBER!P40+DESEMBER!P40</f>
        <v>3</v>
      </c>
      <c r="Q40" s="19">
        <f t="shared" si="4"/>
        <v>12.5</v>
      </c>
      <c r="R40" s="128">
        <f>OKTOBER!R40+NOVEMBER!R40+DESEMBER!R40</f>
        <v>10</v>
      </c>
      <c r="S40" s="19">
        <f t="shared" si="5"/>
        <v>41.666666666666671</v>
      </c>
      <c r="T40" s="128">
        <f>OKTOBER!T40+NOVEMBER!T40+DESEMBER!T40</f>
        <v>0</v>
      </c>
      <c r="U40" s="19">
        <f t="shared" si="6"/>
        <v>0</v>
      </c>
      <c r="V40" s="128">
        <f>OKTOBER!V40+NOVEMBER!V40+DESEMBER!V40</f>
        <v>10</v>
      </c>
      <c r="W40" s="19">
        <f t="shared" si="7"/>
        <v>41.666666666666671</v>
      </c>
      <c r="X40" s="128">
        <f>OKTOBER!X40+NOVEMBER!X40+DESEMBER!X40</f>
        <v>0</v>
      </c>
      <c r="Y40" s="19">
        <f t="shared" si="8"/>
        <v>0</v>
      </c>
      <c r="Z40" s="128">
        <f>OKTOBER!Z40+NOVEMBER!Z40+DESEMBER!Z40</f>
        <v>10</v>
      </c>
      <c r="AA40" s="19">
        <f t="shared" si="9"/>
        <v>41.666666666666671</v>
      </c>
      <c r="AB40" s="128">
        <f>OKTOBER!AB40+NOVEMBER!AB40+DESEMBER!AB40</f>
        <v>0</v>
      </c>
      <c r="AC40" s="19">
        <f t="shared" si="10"/>
        <v>0</v>
      </c>
      <c r="AD40" s="128">
        <f>OKTOBER!AD40+NOVEMBER!AD40+DESEMBER!AD40</f>
        <v>10</v>
      </c>
      <c r="AE40" s="19">
        <f t="shared" si="11"/>
        <v>41.666666666666671</v>
      </c>
      <c r="AF40" s="128">
        <f>OKTOBER!AF40+NOVEMBER!AF40+DESEMBER!AF40</f>
        <v>0</v>
      </c>
      <c r="AG40" s="19">
        <f t="shared" si="12"/>
        <v>0</v>
      </c>
      <c r="AH40" s="128">
        <f>OKTOBER!AH40+NOVEMBER!AH40+DESEMBER!AH40</f>
        <v>10</v>
      </c>
      <c r="AI40" s="19">
        <f t="shared" si="13"/>
        <v>41.666666666666671</v>
      </c>
      <c r="AJ40" s="128">
        <f>OKTOBER!AJ40+NOVEMBER!AJ40+DESEMBER!AJ40</f>
        <v>0</v>
      </c>
      <c r="AK40" s="19">
        <f t="shared" si="14"/>
        <v>0</v>
      </c>
      <c r="AL40" s="128">
        <f>OKTOBER!AL40+NOVEMBER!AL40+DESEMBER!AL40</f>
        <v>0</v>
      </c>
      <c r="AM40" s="128">
        <f>OKTOBER!AM40+NOVEMBER!AM40+DESEMBER!AM40</f>
        <v>0</v>
      </c>
      <c r="AN40" s="128">
        <f>OKTOBER!AN40+NOVEMBER!AN40+DESEMBER!AN40</f>
        <v>0</v>
      </c>
      <c r="AO40" s="128">
        <f>OKTOBER!AO40+NOVEMBER!AO40+DESEMBER!AO40</f>
        <v>0</v>
      </c>
      <c r="AP40" s="128">
        <f>OKTOBER!AP40+NOVEMBER!AP40+DESEMBER!AP40</f>
        <v>0</v>
      </c>
      <c r="AQ40" s="128">
        <f>OKTOBER!AQ40+NOVEMBER!AQ40+DESEMBER!AQ40</f>
        <v>0</v>
      </c>
      <c r="AR40" s="128">
        <f>OKTOBER!AR40+NOVEMBER!AR40+DESEMBER!AR40</f>
        <v>0</v>
      </c>
      <c r="AS40" s="128">
        <f>OKTOBER!AS40+NOVEMBER!AS40+DESEMBER!AS40</f>
        <v>0</v>
      </c>
      <c r="AT40" s="128">
        <f>OKTOBER!AT40+NOVEMBER!AT40+DESEMBER!AT40</f>
        <v>0</v>
      </c>
      <c r="AU40" s="128">
        <f>OKTOBER!AU40+NOVEMBER!AU40+DESEMBER!AU40</f>
        <v>0</v>
      </c>
      <c r="AV40" s="128">
        <f>OKTOBER!AV40+NOVEMBER!AV40+DESEMBER!AV40</f>
        <v>0</v>
      </c>
      <c r="AW40" s="128">
        <f>OKTOBER!AW40+NOVEMBER!AW40+DESEMBER!AW40</f>
        <v>0</v>
      </c>
      <c r="AX40" s="128">
        <f>OKTOBER!AX40+NOVEMBER!AX40+DESEMBER!AX40</f>
        <v>0</v>
      </c>
      <c r="AY40" s="128">
        <f>OKTOBER!AY40+NOVEMBER!AY40+DESEMBER!AY40</f>
        <v>1</v>
      </c>
      <c r="AZ40" s="128">
        <f>OKTOBER!AZ40+NOVEMBER!AZ40+DESEMBER!AZ40</f>
        <v>41</v>
      </c>
      <c r="BA40" s="128">
        <f>OKTOBER!BA40+NOVEMBER!BA40+DESEMBER!BA40</f>
        <v>2</v>
      </c>
      <c r="BB40" s="28">
        <f t="shared" si="15"/>
        <v>4.8780487804878048</v>
      </c>
      <c r="BC40" s="128">
        <f>OKTOBER!BC40+NOVEMBER!BC40+DESEMBER!BC40</f>
        <v>0</v>
      </c>
      <c r="BD40" s="28">
        <f t="shared" si="16"/>
        <v>0</v>
      </c>
      <c r="BE40" s="128">
        <f>OKTOBER!BE40+NOVEMBER!BE40+DESEMBER!BE40</f>
        <v>0</v>
      </c>
      <c r="BF40" s="29">
        <f t="shared" si="17"/>
        <v>0</v>
      </c>
      <c r="BG40" s="128">
        <f>OKTOBER!BG40+NOVEMBER!BG40+DESEMBER!BG40</f>
        <v>25</v>
      </c>
      <c r="BH40" s="29">
        <f t="shared" si="18"/>
        <v>60.975609756097562</v>
      </c>
      <c r="BI40" s="30">
        <f t="shared" si="19"/>
        <v>27</v>
      </c>
      <c r="BJ40" s="29">
        <f t="shared" si="20"/>
        <v>65.853658536585371</v>
      </c>
      <c r="BK40" s="128">
        <f>OKTOBER!BK40+NOVEMBER!BK40+DESEMBER!BK40</f>
        <v>14</v>
      </c>
      <c r="BL40" s="19">
        <f t="shared" si="21"/>
        <v>34.146341463414636</v>
      </c>
      <c r="BM40" s="128">
        <f>OKTOBER!BM40+NOVEMBER!BM40+DESEMBER!BM40</f>
        <v>0</v>
      </c>
      <c r="BN40" s="19">
        <f t="shared" si="22"/>
        <v>0</v>
      </c>
      <c r="BO40" s="128">
        <f>OKTOBER!BO40+NOVEMBER!BO40+DESEMBER!BO40</f>
        <v>0</v>
      </c>
      <c r="BP40" s="19">
        <f t="shared" si="23"/>
        <v>0</v>
      </c>
      <c r="BQ40" s="128">
        <f>OKTOBER!BQ40+NOVEMBER!BQ40+DESEMBER!BQ40</f>
        <v>0</v>
      </c>
      <c r="BR40" s="19">
        <f t="shared" si="24"/>
        <v>0</v>
      </c>
      <c r="BS40" s="128">
        <f>OKTOBER!BS40+NOVEMBER!BS40+DESEMBER!BS40</f>
        <v>0</v>
      </c>
      <c r="BT40" s="19">
        <f t="shared" si="25"/>
        <v>0</v>
      </c>
      <c r="BU40" s="128">
        <f>OKTOBER!BU40+NOVEMBER!BU40+DESEMBER!BU40</f>
        <v>0</v>
      </c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8">
        <f>OKTOBER!D41+NOVEMBER!D41+DESEMBER!D41</f>
        <v>237</v>
      </c>
      <c r="E41" s="128">
        <f>OKTOBER!E41+NOVEMBER!E41+DESEMBER!E41</f>
        <v>199</v>
      </c>
      <c r="F41" s="128">
        <f>OKTOBER!F41+NOVEMBER!F41+DESEMBER!F41</f>
        <v>190</v>
      </c>
      <c r="G41" s="19">
        <f t="shared" si="0"/>
        <v>80.168776371308013</v>
      </c>
      <c r="H41" s="128">
        <f>OKTOBER!H41+NOVEMBER!H41+DESEMBER!H41</f>
        <v>40</v>
      </c>
      <c r="I41" s="21">
        <f t="shared" si="1"/>
        <v>21.052631578947366</v>
      </c>
      <c r="J41" s="128">
        <f>OKTOBER!J41+NOVEMBER!J41+DESEMBER!J41</f>
        <v>0</v>
      </c>
      <c r="K41" s="23">
        <f t="shared" si="2"/>
        <v>0</v>
      </c>
      <c r="L41" s="128">
        <f>OKTOBER!L41+NOVEMBER!L41+DESEMBER!L41</f>
        <v>8</v>
      </c>
      <c r="M41" s="128">
        <f>OKTOBER!M41+NOVEMBER!M41+DESEMBER!M41</f>
        <v>0</v>
      </c>
      <c r="N41" s="128">
        <f>OKTOBER!N41+NOVEMBER!N41+DESEMBER!N41</f>
        <v>232</v>
      </c>
      <c r="O41" s="19">
        <f t="shared" si="3"/>
        <v>97.890295358649794</v>
      </c>
      <c r="P41" s="128">
        <f>OKTOBER!P41+NOVEMBER!P41+DESEMBER!P41</f>
        <v>20</v>
      </c>
      <c r="Q41" s="19">
        <f t="shared" si="4"/>
        <v>8.6206896551724146</v>
      </c>
      <c r="R41" s="128">
        <f>OKTOBER!R41+NOVEMBER!R41+DESEMBER!R41</f>
        <v>189</v>
      </c>
      <c r="S41" s="19">
        <f t="shared" si="5"/>
        <v>79.74683544303798</v>
      </c>
      <c r="T41" s="128">
        <f>OKTOBER!T41+NOVEMBER!T41+DESEMBER!T41</f>
        <v>11</v>
      </c>
      <c r="U41" s="19">
        <f t="shared" si="6"/>
        <v>5.8201058201058196</v>
      </c>
      <c r="V41" s="128">
        <f>OKTOBER!V41+NOVEMBER!V41+DESEMBER!V41</f>
        <v>188</v>
      </c>
      <c r="W41" s="19">
        <f t="shared" si="7"/>
        <v>79.324894514767934</v>
      </c>
      <c r="X41" s="128">
        <f>OKTOBER!X41+NOVEMBER!X41+DESEMBER!X41</f>
        <v>9</v>
      </c>
      <c r="Y41" s="19">
        <f t="shared" si="8"/>
        <v>4.7872340425531918</v>
      </c>
      <c r="Z41" s="128">
        <f>OKTOBER!Z41+NOVEMBER!Z41+DESEMBER!Z41</f>
        <v>189</v>
      </c>
      <c r="AA41" s="19">
        <f t="shared" si="9"/>
        <v>79.74683544303798</v>
      </c>
      <c r="AB41" s="128">
        <f>OKTOBER!AB41+NOVEMBER!AB41+DESEMBER!AB41</f>
        <v>0</v>
      </c>
      <c r="AC41" s="19">
        <f t="shared" si="10"/>
        <v>0</v>
      </c>
      <c r="AD41" s="128">
        <f>OKTOBER!AD41+NOVEMBER!AD41+DESEMBER!AD41</f>
        <v>189</v>
      </c>
      <c r="AE41" s="19">
        <f t="shared" si="11"/>
        <v>79.74683544303798</v>
      </c>
      <c r="AF41" s="128">
        <f>OKTOBER!AF41+NOVEMBER!AF41+DESEMBER!AF41</f>
        <v>13</v>
      </c>
      <c r="AG41" s="19">
        <f t="shared" si="12"/>
        <v>6.8783068783068781</v>
      </c>
      <c r="AH41" s="128">
        <f>OKTOBER!AH41+NOVEMBER!AH41+DESEMBER!AH41</f>
        <v>188</v>
      </c>
      <c r="AI41" s="19">
        <f t="shared" si="13"/>
        <v>79.324894514767934</v>
      </c>
      <c r="AJ41" s="128">
        <f>OKTOBER!AJ41+NOVEMBER!AJ41+DESEMBER!AJ41</f>
        <v>0</v>
      </c>
      <c r="AK41" s="19">
        <f t="shared" si="14"/>
        <v>0</v>
      </c>
      <c r="AL41" s="128">
        <f>OKTOBER!AL41+NOVEMBER!AL41+DESEMBER!AL41</f>
        <v>0</v>
      </c>
      <c r="AM41" s="128">
        <f>OKTOBER!AM41+NOVEMBER!AM41+DESEMBER!AM41</f>
        <v>2</v>
      </c>
      <c r="AN41" s="128">
        <f>OKTOBER!AN41+NOVEMBER!AN41+DESEMBER!AN41</f>
        <v>0</v>
      </c>
      <c r="AO41" s="128">
        <f>OKTOBER!AO41+NOVEMBER!AO41+DESEMBER!AO41</f>
        <v>0</v>
      </c>
      <c r="AP41" s="128">
        <f>OKTOBER!AP41+NOVEMBER!AP41+DESEMBER!AP41</f>
        <v>0</v>
      </c>
      <c r="AQ41" s="128">
        <f>OKTOBER!AQ41+NOVEMBER!AQ41+DESEMBER!AQ41</f>
        <v>0</v>
      </c>
      <c r="AR41" s="128">
        <f>OKTOBER!AR41+NOVEMBER!AR41+DESEMBER!AR41</f>
        <v>3</v>
      </c>
      <c r="AS41" s="128">
        <f>OKTOBER!AS41+NOVEMBER!AS41+DESEMBER!AS41</f>
        <v>0</v>
      </c>
      <c r="AT41" s="128">
        <f>OKTOBER!AT41+NOVEMBER!AT41+DESEMBER!AT41</f>
        <v>0</v>
      </c>
      <c r="AU41" s="128">
        <f>OKTOBER!AU41+NOVEMBER!AU41+DESEMBER!AU41</f>
        <v>0</v>
      </c>
      <c r="AV41" s="128">
        <f>OKTOBER!AV41+NOVEMBER!AV41+DESEMBER!AV41</f>
        <v>0</v>
      </c>
      <c r="AW41" s="128">
        <f>OKTOBER!AW41+NOVEMBER!AW41+DESEMBER!AW41</f>
        <v>0</v>
      </c>
      <c r="AX41" s="128">
        <f>OKTOBER!AX41+NOVEMBER!AX41+DESEMBER!AX41</f>
        <v>0</v>
      </c>
      <c r="AY41" s="128">
        <f>OKTOBER!AY41+NOVEMBER!AY41+DESEMBER!AY41</f>
        <v>23</v>
      </c>
      <c r="AZ41" s="128">
        <f>OKTOBER!AZ41+NOVEMBER!AZ41+DESEMBER!AZ41</f>
        <v>210</v>
      </c>
      <c r="BA41" s="128">
        <f>OKTOBER!BA41+NOVEMBER!BA41+DESEMBER!BA41</f>
        <v>34</v>
      </c>
      <c r="BB41" s="28">
        <f t="shared" si="15"/>
        <v>16.19047619047619</v>
      </c>
      <c r="BC41" s="128">
        <f>OKTOBER!BC41+NOVEMBER!BC41+DESEMBER!BC41</f>
        <v>0</v>
      </c>
      <c r="BD41" s="28">
        <f t="shared" si="16"/>
        <v>0</v>
      </c>
      <c r="BE41" s="128">
        <f>OKTOBER!BE41+NOVEMBER!BE41+DESEMBER!BE41</f>
        <v>2</v>
      </c>
      <c r="BF41" s="29">
        <f t="shared" si="17"/>
        <v>0.95238095238095244</v>
      </c>
      <c r="BG41" s="128">
        <f>OKTOBER!BG41+NOVEMBER!BG41+DESEMBER!BG41</f>
        <v>115</v>
      </c>
      <c r="BH41" s="29">
        <f t="shared" si="18"/>
        <v>54.761904761904766</v>
      </c>
      <c r="BI41" s="30">
        <f t="shared" si="19"/>
        <v>151</v>
      </c>
      <c r="BJ41" s="29">
        <f t="shared" si="20"/>
        <v>71.904761904761898</v>
      </c>
      <c r="BK41" s="128">
        <f>OKTOBER!BK41+NOVEMBER!BK41+DESEMBER!BK41</f>
        <v>59</v>
      </c>
      <c r="BL41" s="19">
        <f t="shared" si="21"/>
        <v>28.095238095238095</v>
      </c>
      <c r="BM41" s="128">
        <f>OKTOBER!BM41+NOVEMBER!BM41+DESEMBER!BM41</f>
        <v>0</v>
      </c>
      <c r="BN41" s="19">
        <f t="shared" si="22"/>
        <v>0</v>
      </c>
      <c r="BO41" s="128">
        <f>OKTOBER!BO41+NOVEMBER!BO41+DESEMBER!BO41</f>
        <v>0</v>
      </c>
      <c r="BP41" s="19">
        <f t="shared" si="23"/>
        <v>0</v>
      </c>
      <c r="BQ41" s="128">
        <f>OKTOBER!BQ41+NOVEMBER!BQ41+DESEMBER!BQ41</f>
        <v>0</v>
      </c>
      <c r="BR41" s="19">
        <f t="shared" si="24"/>
        <v>0</v>
      </c>
      <c r="BS41" s="128">
        <f>OKTOBER!BS41+NOVEMBER!BS41+DESEMBER!BS41</f>
        <v>0</v>
      </c>
      <c r="BT41" s="19">
        <f t="shared" si="25"/>
        <v>0</v>
      </c>
      <c r="BU41" s="128">
        <f>OKTOBER!BU41+NOVEMBER!BU41+DESEMBER!BU41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98">
        <v>8</v>
      </c>
      <c r="B42" s="199" t="s">
        <v>92</v>
      </c>
      <c r="C42" s="32" t="s">
        <v>93</v>
      </c>
      <c r="D42" s="128">
        <f>OKTOBER!D42+NOVEMBER!D42+DESEMBER!D42</f>
        <v>101</v>
      </c>
      <c r="E42" s="128">
        <f>OKTOBER!E42+NOVEMBER!E42+DESEMBER!E42</f>
        <v>96</v>
      </c>
      <c r="F42" s="128">
        <f>OKTOBER!F42+NOVEMBER!F42+DESEMBER!F42</f>
        <v>101</v>
      </c>
      <c r="G42" s="19">
        <f t="shared" si="0"/>
        <v>100</v>
      </c>
      <c r="H42" s="128">
        <f>OKTOBER!H42+NOVEMBER!H42+DESEMBER!H42</f>
        <v>13</v>
      </c>
      <c r="I42" s="21">
        <f t="shared" si="1"/>
        <v>12.871287128712872</v>
      </c>
      <c r="J42" s="128">
        <f>OKTOBER!J42+NOVEMBER!J42+DESEMBER!J42</f>
        <v>0</v>
      </c>
      <c r="K42" s="23">
        <f t="shared" si="2"/>
        <v>0</v>
      </c>
      <c r="L42" s="128">
        <f>OKTOBER!L42+NOVEMBER!L42+DESEMBER!L42</f>
        <v>2</v>
      </c>
      <c r="M42" s="128">
        <f>OKTOBER!M42+NOVEMBER!M42+DESEMBER!M42</f>
        <v>0</v>
      </c>
      <c r="N42" s="128">
        <f>OKTOBER!N42+NOVEMBER!N42+DESEMBER!N42</f>
        <v>101</v>
      </c>
      <c r="O42" s="19">
        <f t="shared" si="3"/>
        <v>100</v>
      </c>
      <c r="P42" s="128">
        <f>OKTOBER!P42+NOVEMBER!P42+DESEMBER!P42</f>
        <v>5</v>
      </c>
      <c r="Q42" s="19">
        <f t="shared" si="4"/>
        <v>4.9504950495049505</v>
      </c>
      <c r="R42" s="128">
        <f>OKTOBER!R42+NOVEMBER!R42+DESEMBER!R42</f>
        <v>101</v>
      </c>
      <c r="S42" s="19">
        <f t="shared" si="5"/>
        <v>100</v>
      </c>
      <c r="T42" s="128">
        <f>OKTOBER!T42+NOVEMBER!T42+DESEMBER!T42</f>
        <v>0</v>
      </c>
      <c r="U42" s="19">
        <f t="shared" si="6"/>
        <v>0</v>
      </c>
      <c r="V42" s="128">
        <f>OKTOBER!V42+NOVEMBER!V42+DESEMBER!V42</f>
        <v>101</v>
      </c>
      <c r="W42" s="19">
        <f t="shared" si="7"/>
        <v>100</v>
      </c>
      <c r="X42" s="128">
        <f>OKTOBER!X42+NOVEMBER!X42+DESEMBER!X42</f>
        <v>0</v>
      </c>
      <c r="Y42" s="19">
        <f t="shared" si="8"/>
        <v>0</v>
      </c>
      <c r="Z42" s="128">
        <f>OKTOBER!Z42+NOVEMBER!Z42+DESEMBER!Z42</f>
        <v>101</v>
      </c>
      <c r="AA42" s="19">
        <f t="shared" si="9"/>
        <v>100</v>
      </c>
      <c r="AB42" s="128">
        <f>OKTOBER!AB42+NOVEMBER!AB42+DESEMBER!AB42</f>
        <v>0</v>
      </c>
      <c r="AC42" s="19">
        <f t="shared" si="10"/>
        <v>0</v>
      </c>
      <c r="AD42" s="128">
        <f>OKTOBER!AD42+NOVEMBER!AD42+DESEMBER!AD42</f>
        <v>101</v>
      </c>
      <c r="AE42" s="19">
        <f t="shared" si="11"/>
        <v>100</v>
      </c>
      <c r="AF42" s="128">
        <f>OKTOBER!AF42+NOVEMBER!AF42+DESEMBER!AF42</f>
        <v>0</v>
      </c>
      <c r="AG42" s="19">
        <f t="shared" si="12"/>
        <v>0</v>
      </c>
      <c r="AH42" s="128">
        <f>OKTOBER!AH42+NOVEMBER!AH42+DESEMBER!AH42</f>
        <v>101</v>
      </c>
      <c r="AI42" s="19">
        <f t="shared" si="13"/>
        <v>100</v>
      </c>
      <c r="AJ42" s="128">
        <f>OKTOBER!AJ42+NOVEMBER!AJ42+DESEMBER!AJ42</f>
        <v>0</v>
      </c>
      <c r="AK42" s="19">
        <f t="shared" si="14"/>
        <v>0</v>
      </c>
      <c r="AL42" s="128">
        <f>OKTOBER!AL42+NOVEMBER!AL42+DESEMBER!AL42</f>
        <v>13</v>
      </c>
      <c r="AM42" s="128">
        <f>OKTOBER!AM42+NOVEMBER!AM42+DESEMBER!AM42</f>
        <v>0</v>
      </c>
      <c r="AN42" s="128">
        <f>OKTOBER!AN42+NOVEMBER!AN42+DESEMBER!AN42</f>
        <v>2</v>
      </c>
      <c r="AO42" s="128">
        <f>OKTOBER!AO42+NOVEMBER!AO42+DESEMBER!AO42</f>
        <v>0</v>
      </c>
      <c r="AP42" s="128">
        <f>OKTOBER!AP42+NOVEMBER!AP42+DESEMBER!AP42</f>
        <v>0</v>
      </c>
      <c r="AQ42" s="128">
        <f>OKTOBER!AQ42+NOVEMBER!AQ42+DESEMBER!AQ42</f>
        <v>0</v>
      </c>
      <c r="AR42" s="128">
        <f>OKTOBER!AR42+NOVEMBER!AR42+DESEMBER!AR42</f>
        <v>0</v>
      </c>
      <c r="AS42" s="128">
        <f>OKTOBER!AS42+NOVEMBER!AS42+DESEMBER!AS42</f>
        <v>6</v>
      </c>
      <c r="AT42" s="128">
        <f>OKTOBER!AT42+NOVEMBER!AT42+DESEMBER!AT42</f>
        <v>0</v>
      </c>
      <c r="AU42" s="128">
        <f>OKTOBER!AU42+NOVEMBER!AU42+DESEMBER!AU42</f>
        <v>0</v>
      </c>
      <c r="AV42" s="128">
        <f>OKTOBER!AV42+NOVEMBER!AV42+DESEMBER!AV42</f>
        <v>0</v>
      </c>
      <c r="AW42" s="128">
        <f>OKTOBER!AW42+NOVEMBER!AW42+DESEMBER!AW42</f>
        <v>0</v>
      </c>
      <c r="AX42" s="128">
        <f>OKTOBER!AX42+NOVEMBER!AX42+DESEMBER!AX42</f>
        <v>0</v>
      </c>
      <c r="AY42" s="128">
        <f>OKTOBER!AY42+NOVEMBER!AY42+DESEMBER!AY42</f>
        <v>7</v>
      </c>
      <c r="AZ42" s="128">
        <f>OKTOBER!AZ42+NOVEMBER!AZ42+DESEMBER!AZ42</f>
        <v>89</v>
      </c>
      <c r="BA42" s="128">
        <f>OKTOBER!BA42+NOVEMBER!BA42+DESEMBER!BA42</f>
        <v>6</v>
      </c>
      <c r="BB42" s="28">
        <f t="shared" si="15"/>
        <v>6.7415730337078648</v>
      </c>
      <c r="BC42" s="128">
        <f>OKTOBER!BC42+NOVEMBER!BC42+DESEMBER!BC42</f>
        <v>0</v>
      </c>
      <c r="BD42" s="28">
        <f t="shared" si="16"/>
        <v>0</v>
      </c>
      <c r="BE42" s="128">
        <f>OKTOBER!BE42+NOVEMBER!BE42+DESEMBER!BE42</f>
        <v>0</v>
      </c>
      <c r="BF42" s="29">
        <f t="shared" si="17"/>
        <v>0</v>
      </c>
      <c r="BG42" s="128">
        <f>OKTOBER!BG42+NOVEMBER!BG42+DESEMBER!BG42</f>
        <v>62</v>
      </c>
      <c r="BH42" s="29">
        <f t="shared" si="18"/>
        <v>69.662921348314612</v>
      </c>
      <c r="BI42" s="30">
        <f t="shared" si="19"/>
        <v>68</v>
      </c>
      <c r="BJ42" s="29">
        <f t="shared" si="20"/>
        <v>76.404494382022463</v>
      </c>
      <c r="BK42" s="128">
        <f>OKTOBER!BK42+NOVEMBER!BK42+DESEMBER!BK42</f>
        <v>21</v>
      </c>
      <c r="BL42" s="19">
        <f t="shared" si="21"/>
        <v>23.595505617977526</v>
      </c>
      <c r="BM42" s="128">
        <f>OKTOBER!BM42+NOVEMBER!BM42+DESEMBER!BM42</f>
        <v>0</v>
      </c>
      <c r="BN42" s="19">
        <f t="shared" si="22"/>
        <v>0</v>
      </c>
      <c r="BO42" s="128">
        <f>OKTOBER!BO42+NOVEMBER!BO42+DESEMBER!BO42</f>
        <v>0</v>
      </c>
      <c r="BP42" s="19">
        <f t="shared" si="23"/>
        <v>0</v>
      </c>
      <c r="BQ42" s="128">
        <f>OKTOBER!BQ42+NOVEMBER!BQ42+DESEMBER!BQ42</f>
        <v>0</v>
      </c>
      <c r="BR42" s="19">
        <f t="shared" si="24"/>
        <v>0</v>
      </c>
      <c r="BS42" s="128">
        <f>OKTOBER!BS42+NOVEMBER!BS42+DESEMBER!BS42</f>
        <v>0</v>
      </c>
      <c r="BT42" s="19">
        <f t="shared" si="25"/>
        <v>0</v>
      </c>
      <c r="BU42" s="128">
        <f>OKTOBER!BU42+NOVEMBER!BU42+DESEMBER!BU42</f>
        <v>0</v>
      </c>
      <c r="BV42" s="19">
        <f t="shared" si="26"/>
        <v>0</v>
      </c>
      <c r="BW42" s="4" t="s">
        <v>61</v>
      </c>
      <c r="BX42" s="31">
        <f>SUM(AL46:AY46)+AB46+AF46+AJ46</f>
        <v>99</v>
      </c>
      <c r="BY42" s="4"/>
    </row>
    <row r="43" spans="1:77" ht="14.25" customHeight="1">
      <c r="A43" s="174"/>
      <c r="B43" s="174"/>
      <c r="C43" s="32" t="s">
        <v>94</v>
      </c>
      <c r="D43" s="128">
        <f>OKTOBER!D43+NOVEMBER!D43+DESEMBER!D43</f>
        <v>56</v>
      </c>
      <c r="E43" s="128">
        <f>OKTOBER!E43+NOVEMBER!E43+DESEMBER!E43</f>
        <v>56</v>
      </c>
      <c r="F43" s="128">
        <f>OKTOBER!F43+NOVEMBER!F43+DESEMBER!F43</f>
        <v>56</v>
      </c>
      <c r="G43" s="19">
        <f t="shared" si="0"/>
        <v>100</v>
      </c>
      <c r="H43" s="128">
        <f>OKTOBER!H43+NOVEMBER!H43+DESEMBER!H43</f>
        <v>7</v>
      </c>
      <c r="I43" s="21">
        <f t="shared" si="1"/>
        <v>12.5</v>
      </c>
      <c r="J43" s="128">
        <f>OKTOBER!J43+NOVEMBER!J43+DESEMBER!J43</f>
        <v>0</v>
      </c>
      <c r="K43" s="23">
        <f t="shared" si="2"/>
        <v>0</v>
      </c>
      <c r="L43" s="128">
        <f>OKTOBER!L43+NOVEMBER!L43+DESEMBER!L43</f>
        <v>1</v>
      </c>
      <c r="M43" s="128">
        <f>OKTOBER!M43+NOVEMBER!M43+DESEMBER!M43</f>
        <v>0</v>
      </c>
      <c r="N43" s="128">
        <f>OKTOBER!N43+NOVEMBER!N43+DESEMBER!N43</f>
        <v>56</v>
      </c>
      <c r="O43" s="19">
        <f t="shared" si="3"/>
        <v>100</v>
      </c>
      <c r="P43" s="128">
        <f>OKTOBER!P43+NOVEMBER!P43+DESEMBER!P43</f>
        <v>7</v>
      </c>
      <c r="Q43" s="19">
        <f t="shared" si="4"/>
        <v>12.5</v>
      </c>
      <c r="R43" s="128">
        <f>OKTOBER!R43+NOVEMBER!R43+DESEMBER!R43</f>
        <v>56</v>
      </c>
      <c r="S43" s="19">
        <f t="shared" si="5"/>
        <v>100</v>
      </c>
      <c r="T43" s="128">
        <f>OKTOBER!T43+NOVEMBER!T43+DESEMBER!T43</f>
        <v>4</v>
      </c>
      <c r="U43" s="19">
        <f t="shared" si="6"/>
        <v>7.1428571428571423</v>
      </c>
      <c r="V43" s="128">
        <f>OKTOBER!V43+NOVEMBER!V43+DESEMBER!V43</f>
        <v>56</v>
      </c>
      <c r="W43" s="19">
        <f t="shared" si="7"/>
        <v>100</v>
      </c>
      <c r="X43" s="128">
        <f>OKTOBER!X43+NOVEMBER!X43+DESEMBER!X43</f>
        <v>0</v>
      </c>
      <c r="Y43" s="19">
        <f t="shared" si="8"/>
        <v>0</v>
      </c>
      <c r="Z43" s="128">
        <f>OKTOBER!Z43+NOVEMBER!Z43+DESEMBER!Z43</f>
        <v>56</v>
      </c>
      <c r="AA43" s="19">
        <f t="shared" si="9"/>
        <v>100</v>
      </c>
      <c r="AB43" s="128">
        <f>OKTOBER!AB43+NOVEMBER!AB43+DESEMBER!AB43</f>
        <v>0</v>
      </c>
      <c r="AC43" s="19">
        <f t="shared" si="10"/>
        <v>0</v>
      </c>
      <c r="AD43" s="128">
        <f>OKTOBER!AD43+NOVEMBER!AD43+DESEMBER!AD43</f>
        <v>56</v>
      </c>
      <c r="AE43" s="19">
        <f t="shared" si="11"/>
        <v>100</v>
      </c>
      <c r="AF43" s="128">
        <f>OKTOBER!AF43+NOVEMBER!AF43+DESEMBER!AF43</f>
        <v>0</v>
      </c>
      <c r="AG43" s="19">
        <f t="shared" si="12"/>
        <v>0</v>
      </c>
      <c r="AH43" s="128">
        <f>OKTOBER!AH43+NOVEMBER!AH43+DESEMBER!AH43</f>
        <v>56</v>
      </c>
      <c r="AI43" s="19">
        <f t="shared" si="13"/>
        <v>100</v>
      </c>
      <c r="AJ43" s="128">
        <f>OKTOBER!AJ43+NOVEMBER!AJ43+DESEMBER!AJ43</f>
        <v>0</v>
      </c>
      <c r="AK43" s="19">
        <f t="shared" si="14"/>
        <v>0</v>
      </c>
      <c r="AL43" s="128">
        <f>OKTOBER!AL43+NOVEMBER!AL43+DESEMBER!AL43</f>
        <v>4</v>
      </c>
      <c r="AM43" s="128">
        <f>OKTOBER!AM43+NOVEMBER!AM43+DESEMBER!AM43</f>
        <v>0</v>
      </c>
      <c r="AN43" s="128">
        <f>OKTOBER!AN43+NOVEMBER!AN43+DESEMBER!AN43</f>
        <v>0</v>
      </c>
      <c r="AO43" s="128">
        <f>OKTOBER!AO43+NOVEMBER!AO43+DESEMBER!AO43</f>
        <v>0</v>
      </c>
      <c r="AP43" s="128">
        <f>OKTOBER!AP43+NOVEMBER!AP43+DESEMBER!AP43</f>
        <v>0</v>
      </c>
      <c r="AQ43" s="128">
        <f>OKTOBER!AQ43+NOVEMBER!AQ43+DESEMBER!AQ43</f>
        <v>0</v>
      </c>
      <c r="AR43" s="128">
        <f>OKTOBER!AR43+NOVEMBER!AR43+DESEMBER!AR43</f>
        <v>1</v>
      </c>
      <c r="AS43" s="128">
        <f>OKTOBER!AS43+NOVEMBER!AS43+DESEMBER!AS43</f>
        <v>0</v>
      </c>
      <c r="AT43" s="128">
        <f>OKTOBER!AT43+NOVEMBER!AT43+DESEMBER!AT43</f>
        <v>0</v>
      </c>
      <c r="AU43" s="128">
        <f>OKTOBER!AU43+NOVEMBER!AU43+DESEMBER!AU43</f>
        <v>0</v>
      </c>
      <c r="AV43" s="128">
        <f>OKTOBER!AV43+NOVEMBER!AV43+DESEMBER!AV43</f>
        <v>0</v>
      </c>
      <c r="AW43" s="128">
        <f>OKTOBER!AW43+NOVEMBER!AW43+DESEMBER!AW43</f>
        <v>0</v>
      </c>
      <c r="AX43" s="128">
        <f>OKTOBER!AX43+NOVEMBER!AX43+DESEMBER!AX43</f>
        <v>0</v>
      </c>
      <c r="AY43" s="128">
        <f>OKTOBER!AY43+NOVEMBER!AY43+DESEMBER!AY43</f>
        <v>8</v>
      </c>
      <c r="AZ43" s="128">
        <f>OKTOBER!AZ43+NOVEMBER!AZ43+DESEMBER!AZ43</f>
        <v>49</v>
      </c>
      <c r="BA43" s="128">
        <f>OKTOBER!BA43+NOVEMBER!BA43+DESEMBER!BA43</f>
        <v>13</v>
      </c>
      <c r="BB43" s="28">
        <f t="shared" si="15"/>
        <v>26.530612244897959</v>
      </c>
      <c r="BC43" s="128">
        <f>OKTOBER!BC43+NOVEMBER!BC43+DESEMBER!BC43</f>
        <v>0</v>
      </c>
      <c r="BD43" s="28">
        <f t="shared" si="16"/>
        <v>0</v>
      </c>
      <c r="BE43" s="128">
        <f>OKTOBER!BE43+NOVEMBER!BE43+DESEMBER!BE43</f>
        <v>0</v>
      </c>
      <c r="BF43" s="29">
        <f t="shared" si="17"/>
        <v>0</v>
      </c>
      <c r="BG43" s="128">
        <f>OKTOBER!BG43+NOVEMBER!BG43+DESEMBER!BG43</f>
        <v>26</v>
      </c>
      <c r="BH43" s="29">
        <f t="shared" si="18"/>
        <v>53.061224489795919</v>
      </c>
      <c r="BI43" s="30">
        <f t="shared" si="19"/>
        <v>39</v>
      </c>
      <c r="BJ43" s="29">
        <f t="shared" si="20"/>
        <v>79.591836734693871</v>
      </c>
      <c r="BK43" s="128">
        <f>OKTOBER!BK43+NOVEMBER!BK43+DESEMBER!BK43</f>
        <v>10</v>
      </c>
      <c r="BL43" s="19">
        <f t="shared" si="21"/>
        <v>20.408163265306122</v>
      </c>
      <c r="BM43" s="128">
        <f>OKTOBER!BM43+NOVEMBER!BM43+DESEMBER!BM43</f>
        <v>0</v>
      </c>
      <c r="BN43" s="19">
        <f t="shared" si="22"/>
        <v>0</v>
      </c>
      <c r="BO43" s="128">
        <f>OKTOBER!BO43+NOVEMBER!BO43+DESEMBER!BO43</f>
        <v>0</v>
      </c>
      <c r="BP43" s="19">
        <f t="shared" si="23"/>
        <v>0</v>
      </c>
      <c r="BQ43" s="128">
        <f>OKTOBER!BQ43+NOVEMBER!BQ43+DESEMBER!BQ43</f>
        <v>0</v>
      </c>
      <c r="BR43" s="19">
        <f t="shared" si="24"/>
        <v>0</v>
      </c>
      <c r="BS43" s="128">
        <f>OKTOBER!BS43+NOVEMBER!BS43+DESEMBER!BS43</f>
        <v>0</v>
      </c>
      <c r="BT43" s="19">
        <f t="shared" si="25"/>
        <v>0</v>
      </c>
      <c r="BU43" s="128">
        <f>OKTOBER!BU43+NOVEMBER!BU43+DESEMBER!BU43</f>
        <v>0</v>
      </c>
      <c r="BV43" s="19">
        <f t="shared" si="26"/>
        <v>0</v>
      </c>
      <c r="BW43" s="4" t="s">
        <v>63</v>
      </c>
      <c r="BX43" s="31">
        <f>BI46+BK46+BM46+BO46+BQ46+BS46</f>
        <v>265</v>
      </c>
      <c r="BY43" s="4"/>
    </row>
    <row r="44" spans="1:77" ht="14.25" customHeight="1">
      <c r="A44" s="174"/>
      <c r="B44" s="174"/>
      <c r="C44" s="32" t="s">
        <v>95</v>
      </c>
      <c r="D44" s="128">
        <f>OKTOBER!D44+NOVEMBER!D44+DESEMBER!D44</f>
        <v>118</v>
      </c>
      <c r="E44" s="128">
        <f>OKTOBER!E44+NOVEMBER!E44+DESEMBER!E44</f>
        <v>127</v>
      </c>
      <c r="F44" s="128">
        <f>OKTOBER!F44+NOVEMBER!F44+DESEMBER!F44</f>
        <v>118</v>
      </c>
      <c r="G44" s="19">
        <f t="shared" si="0"/>
        <v>100</v>
      </c>
      <c r="H44" s="128">
        <f>OKTOBER!H44+NOVEMBER!H44+DESEMBER!H44</f>
        <v>12</v>
      </c>
      <c r="I44" s="21">
        <f t="shared" si="1"/>
        <v>10.16949152542373</v>
      </c>
      <c r="J44" s="128">
        <f>OKTOBER!J44+NOVEMBER!J44+DESEMBER!J44</f>
        <v>0</v>
      </c>
      <c r="K44" s="23">
        <f t="shared" si="2"/>
        <v>0</v>
      </c>
      <c r="L44" s="128">
        <f>OKTOBER!L44+NOVEMBER!L44+DESEMBER!L44</f>
        <v>2</v>
      </c>
      <c r="M44" s="128">
        <f>OKTOBER!M44+NOVEMBER!M44+DESEMBER!M44</f>
        <v>0</v>
      </c>
      <c r="N44" s="128">
        <f>OKTOBER!N44+NOVEMBER!N44+DESEMBER!N44</f>
        <v>118</v>
      </c>
      <c r="O44" s="19">
        <f t="shared" si="3"/>
        <v>100</v>
      </c>
      <c r="P44" s="128">
        <f>OKTOBER!P44+NOVEMBER!P44+DESEMBER!P44</f>
        <v>10</v>
      </c>
      <c r="Q44" s="19">
        <f t="shared" si="4"/>
        <v>8.4745762711864394</v>
      </c>
      <c r="R44" s="128">
        <f>OKTOBER!R44+NOVEMBER!R44+DESEMBER!R44</f>
        <v>118</v>
      </c>
      <c r="S44" s="19">
        <f t="shared" si="5"/>
        <v>100</v>
      </c>
      <c r="T44" s="128">
        <f>OKTOBER!T44+NOVEMBER!T44+DESEMBER!T44</f>
        <v>2</v>
      </c>
      <c r="U44" s="19">
        <f t="shared" si="6"/>
        <v>1.6949152542372881</v>
      </c>
      <c r="V44" s="128">
        <f>OKTOBER!V44+NOVEMBER!V44+DESEMBER!V44</f>
        <v>118</v>
      </c>
      <c r="W44" s="19">
        <f t="shared" si="7"/>
        <v>100</v>
      </c>
      <c r="X44" s="128">
        <f>OKTOBER!X44+NOVEMBER!X44+DESEMBER!X44</f>
        <v>1</v>
      </c>
      <c r="Y44" s="19">
        <f t="shared" si="8"/>
        <v>0.84745762711864403</v>
      </c>
      <c r="Z44" s="128">
        <f>OKTOBER!Z44+NOVEMBER!Z44+DESEMBER!Z44</f>
        <v>118</v>
      </c>
      <c r="AA44" s="19">
        <f t="shared" si="9"/>
        <v>100</v>
      </c>
      <c r="AB44" s="128">
        <f>OKTOBER!AB44+NOVEMBER!AB44+DESEMBER!AB44</f>
        <v>0</v>
      </c>
      <c r="AC44" s="19">
        <f t="shared" si="10"/>
        <v>0</v>
      </c>
      <c r="AD44" s="128">
        <f>OKTOBER!AD44+NOVEMBER!AD44+DESEMBER!AD44</f>
        <v>118</v>
      </c>
      <c r="AE44" s="19">
        <f t="shared" si="11"/>
        <v>100</v>
      </c>
      <c r="AF44" s="128">
        <f>OKTOBER!AF44+NOVEMBER!AF44+DESEMBER!AF44</f>
        <v>0</v>
      </c>
      <c r="AG44" s="19">
        <f t="shared" si="12"/>
        <v>0</v>
      </c>
      <c r="AH44" s="128">
        <f>OKTOBER!AH44+NOVEMBER!AH44+DESEMBER!AH44</f>
        <v>118</v>
      </c>
      <c r="AI44" s="19">
        <f t="shared" si="13"/>
        <v>100</v>
      </c>
      <c r="AJ44" s="128">
        <f>OKTOBER!AJ44+NOVEMBER!AJ44+DESEMBER!AJ44</f>
        <v>0</v>
      </c>
      <c r="AK44" s="19">
        <f t="shared" si="14"/>
        <v>0</v>
      </c>
      <c r="AL44" s="128">
        <f>OKTOBER!AL44+NOVEMBER!AL44+DESEMBER!AL44</f>
        <v>0</v>
      </c>
      <c r="AM44" s="128">
        <f>OKTOBER!AM44+NOVEMBER!AM44+DESEMBER!AM44</f>
        <v>0</v>
      </c>
      <c r="AN44" s="128">
        <f>OKTOBER!AN44+NOVEMBER!AN44+DESEMBER!AN44</f>
        <v>0</v>
      </c>
      <c r="AO44" s="128">
        <f>OKTOBER!AO44+NOVEMBER!AO44+DESEMBER!AO44</f>
        <v>0</v>
      </c>
      <c r="AP44" s="128">
        <f>OKTOBER!AP44+NOVEMBER!AP44+DESEMBER!AP44</f>
        <v>3</v>
      </c>
      <c r="AQ44" s="128">
        <f>OKTOBER!AQ44+NOVEMBER!AQ44+DESEMBER!AQ44</f>
        <v>0</v>
      </c>
      <c r="AR44" s="128">
        <f>OKTOBER!AR44+NOVEMBER!AR44+DESEMBER!AR44</f>
        <v>3</v>
      </c>
      <c r="AS44" s="128">
        <f>OKTOBER!AS44+NOVEMBER!AS44+DESEMBER!AS44</f>
        <v>0</v>
      </c>
      <c r="AT44" s="128">
        <f>OKTOBER!AT44+NOVEMBER!AT44+DESEMBER!AT44</f>
        <v>0</v>
      </c>
      <c r="AU44" s="128">
        <f>OKTOBER!AU44+NOVEMBER!AU44+DESEMBER!AU44</f>
        <v>0</v>
      </c>
      <c r="AV44" s="128">
        <f>OKTOBER!AV44+NOVEMBER!AV44+DESEMBER!AV44</f>
        <v>0</v>
      </c>
      <c r="AW44" s="128">
        <f>OKTOBER!AW44+NOVEMBER!AW44+DESEMBER!AW44</f>
        <v>0</v>
      </c>
      <c r="AX44" s="128">
        <f>OKTOBER!AX44+NOVEMBER!AX44+DESEMBER!AX44</f>
        <v>1</v>
      </c>
      <c r="AY44" s="128">
        <f>OKTOBER!AY44+NOVEMBER!AY44+DESEMBER!AY44</f>
        <v>36</v>
      </c>
      <c r="AZ44" s="128">
        <f>OKTOBER!AZ44+NOVEMBER!AZ44+DESEMBER!AZ44</f>
        <v>86</v>
      </c>
      <c r="BA44" s="128">
        <f>OKTOBER!BA44+NOVEMBER!BA44+DESEMBER!BA44</f>
        <v>16</v>
      </c>
      <c r="BB44" s="28">
        <f t="shared" si="15"/>
        <v>18.604651162790699</v>
      </c>
      <c r="BC44" s="128">
        <f>OKTOBER!BC44+NOVEMBER!BC44+DESEMBER!BC44</f>
        <v>0</v>
      </c>
      <c r="BD44" s="28">
        <f t="shared" si="16"/>
        <v>0</v>
      </c>
      <c r="BE44" s="128">
        <f>OKTOBER!BE44+NOVEMBER!BE44+DESEMBER!BE44</f>
        <v>0</v>
      </c>
      <c r="BF44" s="29">
        <f t="shared" si="17"/>
        <v>0</v>
      </c>
      <c r="BG44" s="128">
        <f>OKTOBER!BG44+NOVEMBER!BG44+DESEMBER!BG44</f>
        <v>38</v>
      </c>
      <c r="BH44" s="29">
        <f t="shared" si="18"/>
        <v>44.186046511627907</v>
      </c>
      <c r="BI44" s="30">
        <f t="shared" si="19"/>
        <v>54</v>
      </c>
      <c r="BJ44" s="29">
        <f t="shared" si="20"/>
        <v>62.790697674418603</v>
      </c>
      <c r="BK44" s="128">
        <f>OKTOBER!BK44+NOVEMBER!BK44+DESEMBER!BK44</f>
        <v>32</v>
      </c>
      <c r="BL44" s="19">
        <f t="shared" si="21"/>
        <v>37.209302325581397</v>
      </c>
      <c r="BM44" s="128">
        <f>OKTOBER!BM44+NOVEMBER!BM44+DESEMBER!BM44</f>
        <v>0</v>
      </c>
      <c r="BN44" s="19">
        <f t="shared" si="22"/>
        <v>0</v>
      </c>
      <c r="BO44" s="128">
        <f>OKTOBER!BO44+NOVEMBER!BO44+DESEMBER!BO44</f>
        <v>0</v>
      </c>
      <c r="BP44" s="19">
        <f t="shared" si="23"/>
        <v>0</v>
      </c>
      <c r="BQ44" s="128">
        <f>OKTOBER!BQ44+NOVEMBER!BQ44+DESEMBER!BQ44</f>
        <v>0</v>
      </c>
      <c r="BR44" s="19">
        <f t="shared" si="24"/>
        <v>0</v>
      </c>
      <c r="BS44" s="128">
        <f>OKTOBER!BS44+NOVEMBER!BS44+DESEMBER!BS44</f>
        <v>0</v>
      </c>
      <c r="BT44" s="19">
        <f t="shared" si="25"/>
        <v>0</v>
      </c>
      <c r="BU44" s="128">
        <f>OKTOBER!BU44+NOVEMBER!BU44+DESEMBER!BU44</f>
        <v>0</v>
      </c>
      <c r="BV44" s="19">
        <f t="shared" si="26"/>
        <v>0</v>
      </c>
      <c r="BW44" s="4" t="s">
        <v>65</v>
      </c>
      <c r="BX44" s="31">
        <f>BI46+BK46+BM46+BO46+BQ46+BS46+BU46</f>
        <v>265</v>
      </c>
      <c r="BY44" s="4"/>
    </row>
    <row r="45" spans="1:77" ht="14.25" customHeight="1">
      <c r="A45" s="175"/>
      <c r="B45" s="175"/>
      <c r="C45" s="32" t="s">
        <v>96</v>
      </c>
      <c r="D45" s="128">
        <f>OKTOBER!D45+NOVEMBER!D45+DESEMBER!D45</f>
        <v>48</v>
      </c>
      <c r="E45" s="128">
        <f>OKTOBER!E45+NOVEMBER!E45+DESEMBER!E45</f>
        <v>45</v>
      </c>
      <c r="F45" s="128">
        <f>OKTOBER!F45+NOVEMBER!F45+DESEMBER!F45</f>
        <v>48</v>
      </c>
      <c r="G45" s="19">
        <f t="shared" si="0"/>
        <v>100</v>
      </c>
      <c r="H45" s="128">
        <f>OKTOBER!H45+NOVEMBER!H45+DESEMBER!H45</f>
        <v>10</v>
      </c>
      <c r="I45" s="21">
        <f t="shared" si="1"/>
        <v>20.833333333333336</v>
      </c>
      <c r="J45" s="128">
        <f>OKTOBER!J45+NOVEMBER!J45+DESEMBER!J45</f>
        <v>0</v>
      </c>
      <c r="K45" s="23">
        <f t="shared" si="2"/>
        <v>0</v>
      </c>
      <c r="L45" s="128">
        <f>OKTOBER!L45+NOVEMBER!L45+DESEMBER!L45</f>
        <v>1</v>
      </c>
      <c r="M45" s="128">
        <f>OKTOBER!M45+NOVEMBER!M45+DESEMBER!M45</f>
        <v>0</v>
      </c>
      <c r="N45" s="128">
        <f>OKTOBER!N45+NOVEMBER!N45+DESEMBER!N45</f>
        <v>48</v>
      </c>
      <c r="O45" s="19">
        <f t="shared" si="3"/>
        <v>100</v>
      </c>
      <c r="P45" s="128">
        <f>OKTOBER!P45+NOVEMBER!P45+DESEMBER!P45</f>
        <v>5</v>
      </c>
      <c r="Q45" s="19">
        <f t="shared" si="4"/>
        <v>10.416666666666668</v>
      </c>
      <c r="R45" s="128">
        <f>OKTOBER!R45+NOVEMBER!R45+DESEMBER!R45</f>
        <v>48</v>
      </c>
      <c r="S45" s="19">
        <f t="shared" si="5"/>
        <v>100</v>
      </c>
      <c r="T45" s="128">
        <f>OKTOBER!T45+NOVEMBER!T45+DESEMBER!T45</f>
        <v>0</v>
      </c>
      <c r="U45" s="19">
        <f t="shared" si="6"/>
        <v>0</v>
      </c>
      <c r="V45" s="128">
        <f>OKTOBER!V45+NOVEMBER!V45+DESEMBER!V45</f>
        <v>48</v>
      </c>
      <c r="W45" s="19">
        <f t="shared" si="7"/>
        <v>100</v>
      </c>
      <c r="X45" s="128">
        <f>OKTOBER!X45+NOVEMBER!X45+DESEMBER!X45</f>
        <v>0</v>
      </c>
      <c r="Y45" s="19">
        <f t="shared" si="8"/>
        <v>0</v>
      </c>
      <c r="Z45" s="128">
        <f>OKTOBER!Z45+NOVEMBER!Z45+DESEMBER!Z45</f>
        <v>48</v>
      </c>
      <c r="AA45" s="19">
        <f t="shared" si="9"/>
        <v>100</v>
      </c>
      <c r="AB45" s="128">
        <f>OKTOBER!AB45+NOVEMBER!AB45+DESEMBER!AB45</f>
        <v>0</v>
      </c>
      <c r="AC45" s="19">
        <f t="shared" si="10"/>
        <v>0</v>
      </c>
      <c r="AD45" s="128">
        <f>OKTOBER!AD45+NOVEMBER!AD45+DESEMBER!AD45</f>
        <v>48</v>
      </c>
      <c r="AE45" s="19">
        <f t="shared" si="11"/>
        <v>100</v>
      </c>
      <c r="AF45" s="128">
        <f>OKTOBER!AF45+NOVEMBER!AF45+DESEMBER!AF45</f>
        <v>1</v>
      </c>
      <c r="AG45" s="19">
        <f t="shared" si="12"/>
        <v>2.083333333333333</v>
      </c>
      <c r="AH45" s="128">
        <f>OKTOBER!AH45+NOVEMBER!AH45+DESEMBER!AH45</f>
        <v>48</v>
      </c>
      <c r="AI45" s="19">
        <f t="shared" si="13"/>
        <v>100</v>
      </c>
      <c r="AJ45" s="128">
        <f>OKTOBER!AJ45+NOVEMBER!AJ45+DESEMBER!AJ45</f>
        <v>0</v>
      </c>
      <c r="AK45" s="19">
        <f t="shared" si="14"/>
        <v>0</v>
      </c>
      <c r="AL45" s="128">
        <f>OKTOBER!AL45+NOVEMBER!AL45+DESEMBER!AL45</f>
        <v>6</v>
      </c>
      <c r="AM45" s="128">
        <f>OKTOBER!AM45+NOVEMBER!AM45+DESEMBER!AM45</f>
        <v>5</v>
      </c>
      <c r="AN45" s="128">
        <f>OKTOBER!AN45+NOVEMBER!AN45+DESEMBER!AN45</f>
        <v>0</v>
      </c>
      <c r="AO45" s="128">
        <f>OKTOBER!AO45+NOVEMBER!AO45+DESEMBER!AO45</f>
        <v>0</v>
      </c>
      <c r="AP45" s="128">
        <f>OKTOBER!AP45+NOVEMBER!AP45+DESEMBER!AP45</f>
        <v>0</v>
      </c>
      <c r="AQ45" s="128">
        <f>OKTOBER!AQ45+NOVEMBER!AQ45+DESEMBER!AQ45</f>
        <v>0</v>
      </c>
      <c r="AR45" s="128">
        <f>OKTOBER!AR45+NOVEMBER!AR45+DESEMBER!AR45</f>
        <v>0</v>
      </c>
      <c r="AS45" s="128">
        <f>OKTOBER!AS45+NOVEMBER!AS45+DESEMBER!AS45</f>
        <v>0</v>
      </c>
      <c r="AT45" s="128">
        <f>OKTOBER!AT45+NOVEMBER!AT45+DESEMBER!AT45</f>
        <v>0</v>
      </c>
      <c r="AU45" s="128">
        <f>OKTOBER!AU45+NOVEMBER!AU45+DESEMBER!AU45</f>
        <v>0</v>
      </c>
      <c r="AV45" s="128">
        <f>OKTOBER!AV45+NOVEMBER!AV45+DESEMBER!AV45</f>
        <v>0</v>
      </c>
      <c r="AW45" s="128">
        <f>OKTOBER!AW45+NOVEMBER!AW45+DESEMBER!AW45</f>
        <v>0</v>
      </c>
      <c r="AX45" s="128">
        <f>OKTOBER!AX45+NOVEMBER!AX45+DESEMBER!AX45</f>
        <v>0</v>
      </c>
      <c r="AY45" s="128">
        <f>OKTOBER!AY45+NOVEMBER!AY45+DESEMBER!AY45</f>
        <v>3</v>
      </c>
      <c r="AZ45" s="128">
        <f>OKTOBER!AZ45+NOVEMBER!AZ45+DESEMBER!AZ45</f>
        <v>41</v>
      </c>
      <c r="BA45" s="128">
        <f>OKTOBER!BA45+NOVEMBER!BA45+DESEMBER!BA45</f>
        <v>4</v>
      </c>
      <c r="BB45" s="28">
        <f t="shared" si="15"/>
        <v>9.7560975609756095</v>
      </c>
      <c r="BC45" s="128">
        <f>OKTOBER!BC45+NOVEMBER!BC45+DESEMBER!BC45</f>
        <v>0</v>
      </c>
      <c r="BD45" s="28">
        <f t="shared" si="16"/>
        <v>0</v>
      </c>
      <c r="BE45" s="128">
        <f>OKTOBER!BE45+NOVEMBER!BE45+DESEMBER!BE45</f>
        <v>0</v>
      </c>
      <c r="BF45" s="29">
        <f t="shared" si="17"/>
        <v>0</v>
      </c>
      <c r="BG45" s="128">
        <f>OKTOBER!BG45+NOVEMBER!BG45+DESEMBER!BG45</f>
        <v>20</v>
      </c>
      <c r="BH45" s="29">
        <f t="shared" si="18"/>
        <v>48.780487804878049</v>
      </c>
      <c r="BI45" s="30">
        <f t="shared" si="19"/>
        <v>24</v>
      </c>
      <c r="BJ45" s="29">
        <f t="shared" si="20"/>
        <v>58.536585365853654</v>
      </c>
      <c r="BK45" s="128">
        <f>OKTOBER!BK45+NOVEMBER!BK45+DESEMBER!BK45</f>
        <v>17</v>
      </c>
      <c r="BL45" s="19">
        <f t="shared" si="21"/>
        <v>41.463414634146339</v>
      </c>
      <c r="BM45" s="128">
        <f>OKTOBER!BM45+NOVEMBER!BM45+DESEMBER!BM45</f>
        <v>0</v>
      </c>
      <c r="BN45" s="19">
        <f t="shared" si="22"/>
        <v>0</v>
      </c>
      <c r="BO45" s="128">
        <f>OKTOBER!BO45+NOVEMBER!BO45+DESEMBER!BO45</f>
        <v>0</v>
      </c>
      <c r="BP45" s="19">
        <f t="shared" si="23"/>
        <v>0</v>
      </c>
      <c r="BQ45" s="128">
        <f>OKTOBER!BQ45+NOVEMBER!BQ45+DESEMBER!BQ45</f>
        <v>0</v>
      </c>
      <c r="BR45" s="19">
        <f t="shared" si="24"/>
        <v>0</v>
      </c>
      <c r="BS45" s="128">
        <f>OKTOBER!BS45+NOVEMBER!BS45+DESEMBER!BS45</f>
        <v>0</v>
      </c>
      <c r="BT45" s="19">
        <f t="shared" si="25"/>
        <v>0</v>
      </c>
      <c r="BU45" s="128">
        <f>OKTOBER!BU45+NOVEMBER!BU45+DESEMBER!BU45</f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8">
        <f>OKTOBER!D46+NOVEMBER!D46+DESEMBER!D46</f>
        <v>323</v>
      </c>
      <c r="E46" s="128">
        <f>OKTOBER!E46+NOVEMBER!E46+DESEMBER!E46</f>
        <v>324</v>
      </c>
      <c r="F46" s="128">
        <f>OKTOBER!F46+NOVEMBER!F46+DESEMBER!F46</f>
        <v>323</v>
      </c>
      <c r="G46" s="19">
        <f t="shared" si="0"/>
        <v>100</v>
      </c>
      <c r="H46" s="128">
        <f>OKTOBER!H46+NOVEMBER!H46+DESEMBER!H46</f>
        <v>42</v>
      </c>
      <c r="I46" s="21">
        <f t="shared" si="1"/>
        <v>13.003095975232199</v>
      </c>
      <c r="J46" s="128">
        <f>OKTOBER!J46+NOVEMBER!J46+DESEMBER!J46</f>
        <v>0</v>
      </c>
      <c r="K46" s="23">
        <f t="shared" si="2"/>
        <v>0</v>
      </c>
      <c r="L46" s="128">
        <f>OKTOBER!L46+NOVEMBER!L46+DESEMBER!L46</f>
        <v>6</v>
      </c>
      <c r="M46" s="128">
        <f>OKTOBER!M46+NOVEMBER!M46+DESEMBER!M46</f>
        <v>0</v>
      </c>
      <c r="N46" s="128">
        <f>OKTOBER!N46+NOVEMBER!N46+DESEMBER!N46</f>
        <v>323</v>
      </c>
      <c r="O46" s="19">
        <f t="shared" si="3"/>
        <v>100</v>
      </c>
      <c r="P46" s="128">
        <f>OKTOBER!P46+NOVEMBER!P46+DESEMBER!P46</f>
        <v>27</v>
      </c>
      <c r="Q46" s="19">
        <f t="shared" si="4"/>
        <v>8.3591331269349833</v>
      </c>
      <c r="R46" s="128">
        <f>OKTOBER!R46+NOVEMBER!R46+DESEMBER!R46</f>
        <v>323</v>
      </c>
      <c r="S46" s="19">
        <f t="shared" si="5"/>
        <v>100</v>
      </c>
      <c r="T46" s="128">
        <f>OKTOBER!T46+NOVEMBER!T46+DESEMBER!T46</f>
        <v>6</v>
      </c>
      <c r="U46" s="19">
        <f t="shared" si="6"/>
        <v>1.8575851393188854</v>
      </c>
      <c r="V46" s="128">
        <f>OKTOBER!V46+NOVEMBER!V46+DESEMBER!V46</f>
        <v>323</v>
      </c>
      <c r="W46" s="19">
        <f t="shared" si="7"/>
        <v>100</v>
      </c>
      <c r="X46" s="128">
        <f>OKTOBER!X46+NOVEMBER!X46+DESEMBER!X46</f>
        <v>1</v>
      </c>
      <c r="Y46" s="19">
        <f t="shared" si="8"/>
        <v>0.30959752321981426</v>
      </c>
      <c r="Z46" s="128">
        <f>OKTOBER!Z46+NOVEMBER!Z46+DESEMBER!Z46</f>
        <v>323</v>
      </c>
      <c r="AA46" s="19">
        <f t="shared" si="9"/>
        <v>100</v>
      </c>
      <c r="AB46" s="128">
        <f>OKTOBER!AB46+NOVEMBER!AB46+DESEMBER!AB46</f>
        <v>0</v>
      </c>
      <c r="AC46" s="19">
        <f t="shared" si="10"/>
        <v>0</v>
      </c>
      <c r="AD46" s="128">
        <f>OKTOBER!AD46+NOVEMBER!AD46+DESEMBER!AD46</f>
        <v>323</v>
      </c>
      <c r="AE46" s="19">
        <f t="shared" si="11"/>
        <v>100</v>
      </c>
      <c r="AF46" s="128">
        <f>OKTOBER!AF46+NOVEMBER!AF46+DESEMBER!AF46</f>
        <v>1</v>
      </c>
      <c r="AG46" s="19">
        <f t="shared" si="12"/>
        <v>0.30959752321981426</v>
      </c>
      <c r="AH46" s="128">
        <f>OKTOBER!AH46+NOVEMBER!AH46+DESEMBER!AH46</f>
        <v>323</v>
      </c>
      <c r="AI46" s="19">
        <f t="shared" si="13"/>
        <v>100</v>
      </c>
      <c r="AJ46" s="128">
        <f>OKTOBER!AJ46+NOVEMBER!AJ46+DESEMBER!AJ46</f>
        <v>0</v>
      </c>
      <c r="AK46" s="19">
        <f t="shared" si="14"/>
        <v>0</v>
      </c>
      <c r="AL46" s="128">
        <f>OKTOBER!AL46+NOVEMBER!AL46+DESEMBER!AL46</f>
        <v>23</v>
      </c>
      <c r="AM46" s="128">
        <f>OKTOBER!AM46+NOVEMBER!AM46+DESEMBER!AM46</f>
        <v>5</v>
      </c>
      <c r="AN46" s="128">
        <f>OKTOBER!AN46+NOVEMBER!AN46+DESEMBER!AN46</f>
        <v>2</v>
      </c>
      <c r="AO46" s="128">
        <f>OKTOBER!AO46+NOVEMBER!AO46+DESEMBER!AO46</f>
        <v>0</v>
      </c>
      <c r="AP46" s="128">
        <f>OKTOBER!AP46+NOVEMBER!AP46+DESEMBER!AP46</f>
        <v>3</v>
      </c>
      <c r="AQ46" s="128">
        <f>OKTOBER!AQ46+NOVEMBER!AQ46+DESEMBER!AQ46</f>
        <v>0</v>
      </c>
      <c r="AR46" s="128">
        <f>OKTOBER!AR46+NOVEMBER!AR46+DESEMBER!AR46</f>
        <v>4</v>
      </c>
      <c r="AS46" s="128">
        <f>OKTOBER!AS46+NOVEMBER!AS46+DESEMBER!AS46</f>
        <v>6</v>
      </c>
      <c r="AT46" s="128">
        <f>OKTOBER!AT46+NOVEMBER!AT46+DESEMBER!AT46</f>
        <v>0</v>
      </c>
      <c r="AU46" s="128">
        <f>OKTOBER!AU46+NOVEMBER!AU46+DESEMBER!AU46</f>
        <v>0</v>
      </c>
      <c r="AV46" s="128">
        <f>OKTOBER!AV46+NOVEMBER!AV46+DESEMBER!AV46</f>
        <v>0</v>
      </c>
      <c r="AW46" s="128">
        <f>OKTOBER!AW46+NOVEMBER!AW46+DESEMBER!AW46</f>
        <v>0</v>
      </c>
      <c r="AX46" s="128">
        <f>OKTOBER!AX46+NOVEMBER!AX46+DESEMBER!AX46</f>
        <v>1</v>
      </c>
      <c r="AY46" s="128">
        <f>OKTOBER!AY46+NOVEMBER!AY46+DESEMBER!AY46</f>
        <v>54</v>
      </c>
      <c r="AZ46" s="128">
        <f>OKTOBER!AZ46+NOVEMBER!AZ46+DESEMBER!AZ46</f>
        <v>265</v>
      </c>
      <c r="BA46" s="128">
        <f>OKTOBER!BA46+NOVEMBER!BA46+DESEMBER!BA46</f>
        <v>39</v>
      </c>
      <c r="BB46" s="28">
        <f t="shared" si="15"/>
        <v>14.716981132075471</v>
      </c>
      <c r="BC46" s="128">
        <f>OKTOBER!BC46+NOVEMBER!BC46+DESEMBER!BC46</f>
        <v>0</v>
      </c>
      <c r="BD46" s="28">
        <f t="shared" si="16"/>
        <v>0</v>
      </c>
      <c r="BE46" s="128">
        <f>OKTOBER!BE46+NOVEMBER!BE46+DESEMBER!BE46</f>
        <v>0</v>
      </c>
      <c r="BF46" s="29">
        <f t="shared" si="17"/>
        <v>0</v>
      </c>
      <c r="BG46" s="128">
        <f>OKTOBER!BG46+NOVEMBER!BG46+DESEMBER!BG46</f>
        <v>146</v>
      </c>
      <c r="BH46" s="29">
        <f t="shared" si="18"/>
        <v>55.094339622641506</v>
      </c>
      <c r="BI46" s="30">
        <f t="shared" si="19"/>
        <v>185</v>
      </c>
      <c r="BJ46" s="29">
        <f t="shared" si="20"/>
        <v>69.811320754716974</v>
      </c>
      <c r="BK46" s="128">
        <f>OKTOBER!BK46+NOVEMBER!BK46+DESEMBER!BK46</f>
        <v>80</v>
      </c>
      <c r="BL46" s="19">
        <f t="shared" si="21"/>
        <v>30.188679245283019</v>
      </c>
      <c r="BM46" s="128">
        <f>OKTOBER!BM46+NOVEMBER!BM46+DESEMBER!BM46</f>
        <v>0</v>
      </c>
      <c r="BN46" s="19">
        <f t="shared" si="22"/>
        <v>0</v>
      </c>
      <c r="BO46" s="128">
        <f>OKTOBER!BO46+NOVEMBER!BO46+DESEMBER!BO46</f>
        <v>0</v>
      </c>
      <c r="BP46" s="19">
        <f t="shared" si="23"/>
        <v>0</v>
      </c>
      <c r="BQ46" s="128">
        <f>OKTOBER!BQ46+NOVEMBER!BQ46+DESEMBER!BQ46</f>
        <v>0</v>
      </c>
      <c r="BR46" s="19">
        <f t="shared" si="24"/>
        <v>0</v>
      </c>
      <c r="BS46" s="128">
        <f>OKTOBER!BS46+NOVEMBER!BS46+DESEMBER!BS46</f>
        <v>0</v>
      </c>
      <c r="BT46" s="19">
        <f t="shared" si="25"/>
        <v>0</v>
      </c>
      <c r="BU46" s="128">
        <f>OKTOBER!BU46+NOVEMBER!BU46+DESEMBER!BU46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98">
        <v>9</v>
      </c>
      <c r="B47" s="199" t="s">
        <v>97</v>
      </c>
      <c r="C47" s="32" t="s">
        <v>98</v>
      </c>
      <c r="D47" s="128">
        <f>OKTOBER!D47+NOVEMBER!D47+DESEMBER!D47</f>
        <v>52</v>
      </c>
      <c r="E47" s="128">
        <f>OKTOBER!E47+NOVEMBER!E47+DESEMBER!E47</f>
        <v>38</v>
      </c>
      <c r="F47" s="128">
        <f>OKTOBER!F47+NOVEMBER!F47+DESEMBER!F47</f>
        <v>37</v>
      </c>
      <c r="G47" s="19">
        <f t="shared" si="0"/>
        <v>71.15384615384616</v>
      </c>
      <c r="H47" s="128">
        <f>OKTOBER!H47+NOVEMBER!H47+DESEMBER!H47</f>
        <v>10</v>
      </c>
      <c r="I47" s="21">
        <f t="shared" ref="I47:I50" si="27">(H47/D47*100)</f>
        <v>19.230769230769234</v>
      </c>
      <c r="J47" s="128">
        <f>OKTOBER!J47+NOVEMBER!J47+DESEMBER!J47</f>
        <v>0</v>
      </c>
      <c r="K47" s="21">
        <f t="shared" ref="K47:K48" si="28">(J47/D47*100)</f>
        <v>0</v>
      </c>
      <c r="L47" s="128">
        <f>OKTOBER!L47+NOVEMBER!L47+DESEMBER!L47</f>
        <v>7</v>
      </c>
      <c r="M47" s="128">
        <f>OKTOBER!M47+NOVEMBER!M47+DESEMBER!M47</f>
        <v>0</v>
      </c>
      <c r="N47" s="128">
        <f>OKTOBER!N47+NOVEMBER!N47+DESEMBER!N47</f>
        <v>52</v>
      </c>
      <c r="O47" s="19">
        <f t="shared" si="3"/>
        <v>100</v>
      </c>
      <c r="P47" s="128">
        <f>OKTOBER!P47+NOVEMBER!P47+DESEMBER!P47</f>
        <v>4</v>
      </c>
      <c r="Q47" s="19">
        <f t="shared" ref="Q47:Q48" si="29">(P47/D47*100)</f>
        <v>7.6923076923076925</v>
      </c>
      <c r="R47" s="128">
        <f>OKTOBER!R47+NOVEMBER!R47+DESEMBER!R47</f>
        <v>37</v>
      </c>
      <c r="S47" s="19">
        <f t="shared" si="5"/>
        <v>71.15384615384616</v>
      </c>
      <c r="T47" s="128">
        <f>OKTOBER!T47+NOVEMBER!T47+DESEMBER!T47</f>
        <v>3</v>
      </c>
      <c r="U47" s="19">
        <f t="shared" ref="U47:U50" si="30">(T47/D47*100)</f>
        <v>5.7692307692307692</v>
      </c>
      <c r="V47" s="128">
        <f>OKTOBER!V47+NOVEMBER!V47+DESEMBER!V47</f>
        <v>37</v>
      </c>
      <c r="W47" s="19">
        <f t="shared" si="7"/>
        <v>71.15384615384616</v>
      </c>
      <c r="X47" s="128">
        <f>OKTOBER!X47+NOVEMBER!X47+DESEMBER!X47</f>
        <v>8</v>
      </c>
      <c r="Y47" s="19">
        <f t="shared" ref="Y47:Y50" si="31">(X47/D47*100)</f>
        <v>15.384615384615385</v>
      </c>
      <c r="Z47" s="128">
        <f>OKTOBER!Z47+NOVEMBER!Z47+DESEMBER!Z47</f>
        <v>37</v>
      </c>
      <c r="AA47" s="19">
        <f t="shared" si="9"/>
        <v>71.15384615384616</v>
      </c>
      <c r="AB47" s="128">
        <f>OKTOBER!AB47+NOVEMBER!AB47+DESEMBER!AB47</f>
        <v>0</v>
      </c>
      <c r="AC47" s="19">
        <f t="shared" ref="AC47:AC50" si="32">(AB47/D47*100)</f>
        <v>0</v>
      </c>
      <c r="AD47" s="128">
        <f>OKTOBER!AD47+NOVEMBER!AD47+DESEMBER!AD47</f>
        <v>37</v>
      </c>
      <c r="AE47" s="19">
        <f t="shared" si="11"/>
        <v>71.15384615384616</v>
      </c>
      <c r="AF47" s="128">
        <f>OKTOBER!AF47+NOVEMBER!AF47+DESEMBER!AF47</f>
        <v>2</v>
      </c>
      <c r="AG47" s="19">
        <f t="shared" ref="AG47:AG50" si="33">(AF47/D47*100)</f>
        <v>3.8461538461538463</v>
      </c>
      <c r="AH47" s="128">
        <f>OKTOBER!AH47+NOVEMBER!AH47+DESEMBER!AH47</f>
        <v>37</v>
      </c>
      <c r="AI47" s="19">
        <f t="shared" si="13"/>
        <v>71.15384615384616</v>
      </c>
      <c r="AJ47" s="128">
        <f>OKTOBER!AJ47+NOVEMBER!AJ47+DESEMBER!AJ47</f>
        <v>0</v>
      </c>
      <c r="AK47" s="19">
        <f t="shared" ref="AK47:AK50" si="34">(AJ47/D47*100)</f>
        <v>0</v>
      </c>
      <c r="AL47" s="128">
        <f>OKTOBER!AL47+NOVEMBER!AL47+DESEMBER!AL47</f>
        <v>1</v>
      </c>
      <c r="AM47" s="128">
        <f>OKTOBER!AM47+NOVEMBER!AM47+DESEMBER!AM47</f>
        <v>0</v>
      </c>
      <c r="AN47" s="128">
        <f>OKTOBER!AN47+NOVEMBER!AN47+DESEMBER!AN47</f>
        <v>1</v>
      </c>
      <c r="AO47" s="128">
        <f>OKTOBER!AO47+NOVEMBER!AO47+DESEMBER!AO47</f>
        <v>1</v>
      </c>
      <c r="AP47" s="128">
        <f>OKTOBER!AP47+NOVEMBER!AP47+DESEMBER!AP47</f>
        <v>0</v>
      </c>
      <c r="AQ47" s="128">
        <f>OKTOBER!AQ47+NOVEMBER!AQ47+DESEMBER!AQ47</f>
        <v>0</v>
      </c>
      <c r="AR47" s="128">
        <f>OKTOBER!AR47+NOVEMBER!AR47+DESEMBER!AR47</f>
        <v>0</v>
      </c>
      <c r="AS47" s="128">
        <f>OKTOBER!AS47+NOVEMBER!AS47+DESEMBER!AS47</f>
        <v>1</v>
      </c>
      <c r="AT47" s="128">
        <f>OKTOBER!AT47+NOVEMBER!AT47+DESEMBER!AT47</f>
        <v>0</v>
      </c>
      <c r="AU47" s="128">
        <f>OKTOBER!AU47+NOVEMBER!AU47+DESEMBER!AU47</f>
        <v>0</v>
      </c>
      <c r="AV47" s="128">
        <f>OKTOBER!AV47+NOVEMBER!AV47+DESEMBER!AV47</f>
        <v>1</v>
      </c>
      <c r="AW47" s="128">
        <f>OKTOBER!AW47+NOVEMBER!AW47+DESEMBER!AW47</f>
        <v>3</v>
      </c>
      <c r="AX47" s="128">
        <f>OKTOBER!AX47+NOVEMBER!AX47+DESEMBER!AX47</f>
        <v>0</v>
      </c>
      <c r="AY47" s="128">
        <f>OKTOBER!AY47+NOVEMBER!AY47+DESEMBER!AY47</f>
        <v>2</v>
      </c>
      <c r="AZ47" s="128">
        <f>OKTOBER!AZ47+NOVEMBER!AZ47+DESEMBER!AZ47</f>
        <v>43</v>
      </c>
      <c r="BA47" s="128">
        <f>OKTOBER!BA47+NOVEMBER!BA47+DESEMBER!BA47</f>
        <v>6</v>
      </c>
      <c r="BB47" s="28">
        <f t="shared" si="15"/>
        <v>13.953488372093023</v>
      </c>
      <c r="BC47" s="128">
        <f>OKTOBER!BC47+NOVEMBER!BC47+DESEMBER!BC47</f>
        <v>0</v>
      </c>
      <c r="BD47" s="28">
        <f t="shared" si="16"/>
        <v>0</v>
      </c>
      <c r="BE47" s="128">
        <f>OKTOBER!BE47+NOVEMBER!BE47+DESEMBER!BE47</f>
        <v>0</v>
      </c>
      <c r="BF47" s="29">
        <f t="shared" si="17"/>
        <v>0</v>
      </c>
      <c r="BG47" s="128">
        <f>OKTOBER!BG47+NOVEMBER!BG47+DESEMBER!BG47</f>
        <v>20</v>
      </c>
      <c r="BH47" s="29">
        <f t="shared" si="18"/>
        <v>46.511627906976742</v>
      </c>
      <c r="BI47" s="30">
        <f t="shared" si="19"/>
        <v>26</v>
      </c>
      <c r="BJ47" s="29">
        <f t="shared" si="20"/>
        <v>60.465116279069761</v>
      </c>
      <c r="BK47" s="128">
        <f>OKTOBER!BK47+NOVEMBER!BK47+DESEMBER!BK47</f>
        <v>17</v>
      </c>
      <c r="BL47" s="19">
        <f t="shared" si="21"/>
        <v>39.534883720930232</v>
      </c>
      <c r="BM47" s="128">
        <f>OKTOBER!BM47+NOVEMBER!BM47+DESEMBER!BM47</f>
        <v>0</v>
      </c>
      <c r="BN47" s="19">
        <f t="shared" si="22"/>
        <v>0</v>
      </c>
      <c r="BO47" s="128">
        <f>OKTOBER!BO47+NOVEMBER!BO47+DESEMBER!BO47</f>
        <v>0</v>
      </c>
      <c r="BP47" s="19">
        <f t="shared" si="23"/>
        <v>0</v>
      </c>
      <c r="BQ47" s="128">
        <f>OKTOBER!BQ47+NOVEMBER!BQ47+DESEMBER!BQ47</f>
        <v>0</v>
      </c>
      <c r="BR47" s="19">
        <f t="shared" si="24"/>
        <v>0</v>
      </c>
      <c r="BS47" s="128">
        <f>OKTOBER!BS47+NOVEMBER!BS47+DESEMBER!BS47</f>
        <v>0</v>
      </c>
      <c r="BT47" s="19">
        <f t="shared" si="25"/>
        <v>0</v>
      </c>
      <c r="BU47" s="128">
        <f>OKTOBER!BU47+NOVEMBER!BU47+DESEMBER!BU47</f>
        <v>0</v>
      </c>
      <c r="BV47" s="19">
        <f t="shared" si="26"/>
        <v>0</v>
      </c>
      <c r="BW47" s="4" t="s">
        <v>61</v>
      </c>
      <c r="BX47" s="31">
        <f>SUM(AL51:AY51)+AB51+AF51+AJ51</f>
        <v>46</v>
      </c>
      <c r="BY47" s="4"/>
    </row>
    <row r="48" spans="1:77" ht="14.25" customHeight="1">
      <c r="A48" s="174"/>
      <c r="B48" s="174"/>
      <c r="C48" s="32" t="s">
        <v>99</v>
      </c>
      <c r="D48" s="128">
        <f>OKTOBER!D48+NOVEMBER!D48+DESEMBER!D48</f>
        <v>57</v>
      </c>
      <c r="E48" s="128">
        <f>OKTOBER!E48+NOVEMBER!E48+DESEMBER!E48</f>
        <v>60</v>
      </c>
      <c r="F48" s="128">
        <f>OKTOBER!F48+NOVEMBER!F48+DESEMBER!F48</f>
        <v>63</v>
      </c>
      <c r="G48" s="19">
        <f t="shared" si="0"/>
        <v>110.5263157894737</v>
      </c>
      <c r="H48" s="128">
        <f>OKTOBER!H48+NOVEMBER!H48+DESEMBER!H48</f>
        <v>8</v>
      </c>
      <c r="I48" s="21">
        <f t="shared" si="27"/>
        <v>14.035087719298245</v>
      </c>
      <c r="J48" s="128">
        <f>OKTOBER!J48+NOVEMBER!J48+DESEMBER!J48</f>
        <v>0</v>
      </c>
      <c r="K48" s="21">
        <f t="shared" si="28"/>
        <v>0</v>
      </c>
      <c r="L48" s="128">
        <f>OKTOBER!L48+NOVEMBER!L48+DESEMBER!L48</f>
        <v>11</v>
      </c>
      <c r="M48" s="128">
        <f>OKTOBER!M48+NOVEMBER!M48+DESEMBER!M48</f>
        <v>0</v>
      </c>
      <c r="N48" s="128">
        <f>OKTOBER!N48+NOVEMBER!N48+DESEMBER!N48</f>
        <v>57</v>
      </c>
      <c r="O48" s="19">
        <f t="shared" si="3"/>
        <v>100</v>
      </c>
      <c r="P48" s="128">
        <f>OKTOBER!P48+NOVEMBER!P48+DESEMBER!P48</f>
        <v>8</v>
      </c>
      <c r="Q48" s="19">
        <f t="shared" si="29"/>
        <v>14.035087719298245</v>
      </c>
      <c r="R48" s="128">
        <f>OKTOBER!R48+NOVEMBER!R48+DESEMBER!R48</f>
        <v>63</v>
      </c>
      <c r="S48" s="19">
        <f t="shared" si="5"/>
        <v>110.5263157894737</v>
      </c>
      <c r="T48" s="128">
        <f>OKTOBER!T48+NOVEMBER!T48+DESEMBER!T48</f>
        <v>5</v>
      </c>
      <c r="U48" s="19">
        <f t="shared" si="30"/>
        <v>8.7719298245614024</v>
      </c>
      <c r="V48" s="128">
        <f>OKTOBER!V48+NOVEMBER!V48+DESEMBER!V48</f>
        <v>63</v>
      </c>
      <c r="W48" s="19">
        <f t="shared" si="7"/>
        <v>110.5263157894737</v>
      </c>
      <c r="X48" s="128">
        <f>OKTOBER!X48+NOVEMBER!X48+DESEMBER!X48</f>
        <v>8</v>
      </c>
      <c r="Y48" s="19">
        <f t="shared" si="31"/>
        <v>14.035087719298245</v>
      </c>
      <c r="Z48" s="128">
        <f>OKTOBER!Z48+NOVEMBER!Z48+DESEMBER!Z48</f>
        <v>63</v>
      </c>
      <c r="AA48" s="19">
        <f t="shared" si="9"/>
        <v>110.5263157894737</v>
      </c>
      <c r="AB48" s="128">
        <f>OKTOBER!AB48+NOVEMBER!AB48+DESEMBER!AB48</f>
        <v>0</v>
      </c>
      <c r="AC48" s="19">
        <f t="shared" si="32"/>
        <v>0</v>
      </c>
      <c r="AD48" s="128">
        <f>OKTOBER!AD48+NOVEMBER!AD48+DESEMBER!AD48</f>
        <v>63</v>
      </c>
      <c r="AE48" s="19">
        <f t="shared" si="11"/>
        <v>110.5263157894737</v>
      </c>
      <c r="AF48" s="128">
        <f>OKTOBER!AF48+NOVEMBER!AF48+DESEMBER!AF48</f>
        <v>1</v>
      </c>
      <c r="AG48" s="19">
        <f t="shared" si="33"/>
        <v>1.7543859649122806</v>
      </c>
      <c r="AH48" s="128">
        <f>OKTOBER!AH48+NOVEMBER!AH48+DESEMBER!AH48</f>
        <v>63</v>
      </c>
      <c r="AI48" s="19">
        <f t="shared" si="13"/>
        <v>110.5263157894737</v>
      </c>
      <c r="AJ48" s="128">
        <f>OKTOBER!AJ48+NOVEMBER!AJ48+DESEMBER!AJ48</f>
        <v>0</v>
      </c>
      <c r="AK48" s="19">
        <f t="shared" si="34"/>
        <v>0</v>
      </c>
      <c r="AL48" s="128">
        <f>OKTOBER!AL48+NOVEMBER!AL48+DESEMBER!AL48</f>
        <v>1</v>
      </c>
      <c r="AM48" s="128">
        <f>OKTOBER!AM48+NOVEMBER!AM48+DESEMBER!AM48</f>
        <v>1</v>
      </c>
      <c r="AN48" s="128">
        <f>OKTOBER!AN48+NOVEMBER!AN48+DESEMBER!AN48</f>
        <v>0</v>
      </c>
      <c r="AO48" s="128">
        <f>OKTOBER!AO48+NOVEMBER!AO48+DESEMBER!AO48</f>
        <v>1</v>
      </c>
      <c r="AP48" s="128">
        <f>OKTOBER!AP48+NOVEMBER!AP48+DESEMBER!AP48</f>
        <v>0</v>
      </c>
      <c r="AQ48" s="128">
        <f>OKTOBER!AQ48+NOVEMBER!AQ48+DESEMBER!AQ48</f>
        <v>0</v>
      </c>
      <c r="AR48" s="128">
        <f>OKTOBER!AR48+NOVEMBER!AR48+DESEMBER!AR48</f>
        <v>2</v>
      </c>
      <c r="AS48" s="128">
        <f>OKTOBER!AS48+NOVEMBER!AS48+DESEMBER!AS48</f>
        <v>4</v>
      </c>
      <c r="AT48" s="128">
        <f>OKTOBER!AT48+NOVEMBER!AT48+DESEMBER!AT48</f>
        <v>0</v>
      </c>
      <c r="AU48" s="128">
        <f>OKTOBER!AU48+NOVEMBER!AU48+DESEMBER!AU48</f>
        <v>0</v>
      </c>
      <c r="AV48" s="128">
        <f>OKTOBER!AV48+NOVEMBER!AV48+DESEMBER!AV48</f>
        <v>0</v>
      </c>
      <c r="AW48" s="128">
        <f>OKTOBER!AW48+NOVEMBER!AW48+DESEMBER!AW48</f>
        <v>1</v>
      </c>
      <c r="AX48" s="128">
        <f>OKTOBER!AX48+NOVEMBER!AX48+DESEMBER!AX48</f>
        <v>0</v>
      </c>
      <c r="AY48" s="128">
        <f>OKTOBER!AY48+NOVEMBER!AY48+DESEMBER!AY48</f>
        <v>2</v>
      </c>
      <c r="AZ48" s="128">
        <f>OKTOBER!AZ48+NOVEMBER!AZ48+DESEMBER!AZ48</f>
        <v>57</v>
      </c>
      <c r="BA48" s="128">
        <f>OKTOBER!BA48+NOVEMBER!BA48+DESEMBER!BA48</f>
        <v>6</v>
      </c>
      <c r="BB48" s="28">
        <f t="shared" si="15"/>
        <v>10.526315789473683</v>
      </c>
      <c r="BC48" s="128">
        <f>OKTOBER!BC48+NOVEMBER!BC48+DESEMBER!BC48</f>
        <v>0</v>
      </c>
      <c r="BD48" s="28">
        <f t="shared" si="16"/>
        <v>0</v>
      </c>
      <c r="BE48" s="128">
        <f>OKTOBER!BE48+NOVEMBER!BE48+DESEMBER!BE48</f>
        <v>0</v>
      </c>
      <c r="BF48" s="29">
        <f t="shared" si="17"/>
        <v>0</v>
      </c>
      <c r="BG48" s="128">
        <f>OKTOBER!BG48+NOVEMBER!BG48+DESEMBER!BG48</f>
        <v>39</v>
      </c>
      <c r="BH48" s="29">
        <f t="shared" si="18"/>
        <v>68.421052631578945</v>
      </c>
      <c r="BI48" s="30">
        <f t="shared" si="19"/>
        <v>45</v>
      </c>
      <c r="BJ48" s="29">
        <f t="shared" si="20"/>
        <v>78.94736842105263</v>
      </c>
      <c r="BK48" s="128">
        <f>OKTOBER!BK48+NOVEMBER!BK48+DESEMBER!BK48</f>
        <v>12</v>
      </c>
      <c r="BL48" s="19">
        <f t="shared" si="21"/>
        <v>21.052631578947366</v>
      </c>
      <c r="BM48" s="128">
        <f>OKTOBER!BM48+NOVEMBER!BM48+DESEMBER!BM48</f>
        <v>0</v>
      </c>
      <c r="BN48" s="19">
        <f t="shared" si="22"/>
        <v>0</v>
      </c>
      <c r="BO48" s="128">
        <f>OKTOBER!BO48+NOVEMBER!BO48+DESEMBER!BO48</f>
        <v>0</v>
      </c>
      <c r="BP48" s="19">
        <f t="shared" si="23"/>
        <v>0</v>
      </c>
      <c r="BQ48" s="128">
        <f>OKTOBER!BQ48+NOVEMBER!BQ48+DESEMBER!BQ48</f>
        <v>0</v>
      </c>
      <c r="BR48" s="19">
        <f t="shared" si="24"/>
        <v>0</v>
      </c>
      <c r="BS48" s="128">
        <f>OKTOBER!BS48+NOVEMBER!BS48+DESEMBER!BS48</f>
        <v>0</v>
      </c>
      <c r="BT48" s="19">
        <f t="shared" si="25"/>
        <v>0</v>
      </c>
      <c r="BU48" s="128">
        <f>OKTOBER!BU48+NOVEMBER!BU48+DESEMBER!BU48</f>
        <v>0</v>
      </c>
      <c r="BV48" s="19">
        <f t="shared" si="26"/>
        <v>0</v>
      </c>
      <c r="BW48" s="4" t="s">
        <v>63</v>
      </c>
      <c r="BX48" s="31">
        <f>BI51+BK51+BM51+BO51+BQ51+BS51</f>
        <v>182</v>
      </c>
      <c r="BY48" s="4"/>
    </row>
    <row r="49" spans="1:77" ht="14.25" customHeight="1">
      <c r="A49" s="174"/>
      <c r="B49" s="174"/>
      <c r="C49" s="32" t="s">
        <v>100</v>
      </c>
      <c r="D49" s="128">
        <f>OKTOBER!D49+NOVEMBER!D49+DESEMBER!D49</f>
        <v>88</v>
      </c>
      <c r="E49" s="128">
        <f>OKTOBER!E49+NOVEMBER!E49+DESEMBER!E49</f>
        <v>72</v>
      </c>
      <c r="F49" s="128">
        <f>OKTOBER!F49+NOVEMBER!F49+DESEMBER!F49</f>
        <v>23</v>
      </c>
      <c r="G49" s="19">
        <f t="shared" si="0"/>
        <v>26.136363636363637</v>
      </c>
      <c r="H49" s="128">
        <f>OKTOBER!H49+NOVEMBER!H49+DESEMBER!H49</f>
        <v>2</v>
      </c>
      <c r="I49" s="21">
        <f t="shared" si="27"/>
        <v>2.2727272727272729</v>
      </c>
      <c r="J49" s="128">
        <f>OKTOBER!J49+NOVEMBER!J49+DESEMBER!J49</f>
        <v>0</v>
      </c>
      <c r="K49" s="21">
        <f t="shared" ref="K49:K85" si="35">(J49/F49*100)</f>
        <v>0</v>
      </c>
      <c r="L49" s="128">
        <f>OKTOBER!L49+NOVEMBER!L49+DESEMBER!L49</f>
        <v>4</v>
      </c>
      <c r="M49" s="128">
        <f>OKTOBER!M49+NOVEMBER!M49+DESEMBER!M49</f>
        <v>0</v>
      </c>
      <c r="N49" s="128">
        <f>OKTOBER!N49+NOVEMBER!N49+DESEMBER!N49</f>
        <v>88</v>
      </c>
      <c r="O49" s="19">
        <f t="shared" si="3"/>
        <v>100</v>
      </c>
      <c r="P49" s="128">
        <f>OKTOBER!P49+NOVEMBER!P49+DESEMBER!P49</f>
        <v>10</v>
      </c>
      <c r="Q49" s="19">
        <f t="shared" ref="Q49:Q85" si="36">(P49/N49*100)</f>
        <v>11.363636363636363</v>
      </c>
      <c r="R49" s="128">
        <f>OKTOBER!R49+NOVEMBER!R49+DESEMBER!R49</f>
        <v>23</v>
      </c>
      <c r="S49" s="19">
        <f t="shared" si="5"/>
        <v>26.136363636363637</v>
      </c>
      <c r="T49" s="128">
        <f>OKTOBER!T49+NOVEMBER!T49+DESEMBER!T49</f>
        <v>3</v>
      </c>
      <c r="U49" s="19">
        <f t="shared" si="30"/>
        <v>3.4090909090909087</v>
      </c>
      <c r="V49" s="128">
        <f>OKTOBER!V49+NOVEMBER!V49+DESEMBER!V49</f>
        <v>23</v>
      </c>
      <c r="W49" s="19">
        <f t="shared" si="7"/>
        <v>26.136363636363637</v>
      </c>
      <c r="X49" s="128">
        <f>OKTOBER!X49+NOVEMBER!X49+DESEMBER!X49</f>
        <v>3</v>
      </c>
      <c r="Y49" s="19">
        <f t="shared" si="31"/>
        <v>3.4090909090909087</v>
      </c>
      <c r="Z49" s="128">
        <f>OKTOBER!Z49+NOVEMBER!Z49+DESEMBER!Z49</f>
        <v>23</v>
      </c>
      <c r="AA49" s="19">
        <f t="shared" si="9"/>
        <v>26.136363636363637</v>
      </c>
      <c r="AB49" s="128">
        <f>OKTOBER!AB49+NOVEMBER!AB49+DESEMBER!AB49</f>
        <v>0</v>
      </c>
      <c r="AC49" s="19">
        <f t="shared" si="32"/>
        <v>0</v>
      </c>
      <c r="AD49" s="128">
        <f>OKTOBER!AD49+NOVEMBER!AD49+DESEMBER!AD49</f>
        <v>23</v>
      </c>
      <c r="AE49" s="19">
        <f t="shared" si="11"/>
        <v>26.136363636363637</v>
      </c>
      <c r="AF49" s="128">
        <f>OKTOBER!AF49+NOVEMBER!AF49+DESEMBER!AF49</f>
        <v>2</v>
      </c>
      <c r="AG49" s="19">
        <f t="shared" si="33"/>
        <v>2.2727272727272729</v>
      </c>
      <c r="AH49" s="128">
        <f>OKTOBER!AH49+NOVEMBER!AH49+DESEMBER!AH49</f>
        <v>23</v>
      </c>
      <c r="AI49" s="19">
        <f t="shared" si="13"/>
        <v>26.136363636363637</v>
      </c>
      <c r="AJ49" s="128">
        <f>OKTOBER!AJ49+NOVEMBER!AJ49+DESEMBER!AJ49</f>
        <v>0</v>
      </c>
      <c r="AK49" s="19">
        <f t="shared" si="34"/>
        <v>0</v>
      </c>
      <c r="AL49" s="128">
        <f>OKTOBER!AL49+NOVEMBER!AL49+DESEMBER!AL49</f>
        <v>0</v>
      </c>
      <c r="AM49" s="128">
        <f>OKTOBER!AM49+NOVEMBER!AM49+DESEMBER!AM49</f>
        <v>1</v>
      </c>
      <c r="AN49" s="128">
        <f>OKTOBER!AN49+NOVEMBER!AN49+DESEMBER!AN49</f>
        <v>1</v>
      </c>
      <c r="AO49" s="128">
        <f>OKTOBER!AO49+NOVEMBER!AO49+DESEMBER!AO49</f>
        <v>0</v>
      </c>
      <c r="AP49" s="128">
        <f>OKTOBER!AP49+NOVEMBER!AP49+DESEMBER!AP49</f>
        <v>0</v>
      </c>
      <c r="AQ49" s="128">
        <f>OKTOBER!AQ49+NOVEMBER!AQ49+DESEMBER!AQ49</f>
        <v>0</v>
      </c>
      <c r="AR49" s="128">
        <f>OKTOBER!AR49+NOVEMBER!AR49+DESEMBER!AR49</f>
        <v>1</v>
      </c>
      <c r="AS49" s="128">
        <f>OKTOBER!AS49+NOVEMBER!AS49+DESEMBER!AS49</f>
        <v>1</v>
      </c>
      <c r="AT49" s="128">
        <f>OKTOBER!AT49+NOVEMBER!AT49+DESEMBER!AT49</f>
        <v>0</v>
      </c>
      <c r="AU49" s="128">
        <f>OKTOBER!AU49+NOVEMBER!AU49+DESEMBER!AU49</f>
        <v>0</v>
      </c>
      <c r="AV49" s="128">
        <f>OKTOBER!AV49+NOVEMBER!AV49+DESEMBER!AV49</f>
        <v>0</v>
      </c>
      <c r="AW49" s="128">
        <f>OKTOBER!AW49+NOVEMBER!AW49+DESEMBER!AW49</f>
        <v>2</v>
      </c>
      <c r="AX49" s="128">
        <f>OKTOBER!AX49+NOVEMBER!AX49+DESEMBER!AX49</f>
        <v>0</v>
      </c>
      <c r="AY49" s="128">
        <f>OKTOBER!AY49+NOVEMBER!AY49+DESEMBER!AY49</f>
        <v>4</v>
      </c>
      <c r="AZ49" s="128">
        <f>OKTOBER!AZ49+NOVEMBER!AZ49+DESEMBER!AZ49</f>
        <v>64</v>
      </c>
      <c r="BA49" s="128">
        <f>OKTOBER!BA49+NOVEMBER!BA49+DESEMBER!BA49</f>
        <v>17</v>
      </c>
      <c r="BB49" s="28">
        <f t="shared" si="15"/>
        <v>26.5625</v>
      </c>
      <c r="BC49" s="128">
        <f>OKTOBER!BC49+NOVEMBER!BC49+DESEMBER!BC49</f>
        <v>0</v>
      </c>
      <c r="BD49" s="28">
        <f t="shared" si="16"/>
        <v>0</v>
      </c>
      <c r="BE49" s="128">
        <f>OKTOBER!BE49+NOVEMBER!BE49+DESEMBER!BE49</f>
        <v>0</v>
      </c>
      <c r="BF49" s="29">
        <f t="shared" si="17"/>
        <v>0</v>
      </c>
      <c r="BG49" s="128">
        <f>OKTOBER!BG49+NOVEMBER!BG49+DESEMBER!BG49</f>
        <v>34</v>
      </c>
      <c r="BH49" s="29">
        <f t="shared" si="18"/>
        <v>53.125</v>
      </c>
      <c r="BI49" s="30">
        <f t="shared" si="19"/>
        <v>51</v>
      </c>
      <c r="BJ49" s="29">
        <f t="shared" si="20"/>
        <v>79.6875</v>
      </c>
      <c r="BK49" s="128">
        <f>OKTOBER!BK49+NOVEMBER!BK49+DESEMBER!BK49</f>
        <v>13</v>
      </c>
      <c r="BL49" s="19">
        <f t="shared" si="21"/>
        <v>20.3125</v>
      </c>
      <c r="BM49" s="128">
        <f>OKTOBER!BM49+NOVEMBER!BM49+DESEMBER!BM49</f>
        <v>0</v>
      </c>
      <c r="BN49" s="19">
        <f t="shared" si="22"/>
        <v>0</v>
      </c>
      <c r="BO49" s="128">
        <f>OKTOBER!BO49+NOVEMBER!BO49+DESEMBER!BO49</f>
        <v>0</v>
      </c>
      <c r="BP49" s="19">
        <f t="shared" si="23"/>
        <v>0</v>
      </c>
      <c r="BQ49" s="128">
        <f>OKTOBER!BQ49+NOVEMBER!BQ49+DESEMBER!BQ49</f>
        <v>0</v>
      </c>
      <c r="BR49" s="19">
        <f t="shared" si="24"/>
        <v>0</v>
      </c>
      <c r="BS49" s="128">
        <f>OKTOBER!BS49+NOVEMBER!BS49+DESEMBER!BS49</f>
        <v>0</v>
      </c>
      <c r="BT49" s="19">
        <f t="shared" si="25"/>
        <v>0</v>
      </c>
      <c r="BU49" s="128">
        <f>OKTOBER!BU49+NOVEMBER!BU49+DESEMBER!BU49</f>
        <v>0</v>
      </c>
      <c r="BV49" s="19">
        <f t="shared" si="26"/>
        <v>0</v>
      </c>
      <c r="BW49" s="4" t="s">
        <v>65</v>
      </c>
      <c r="BX49" s="31">
        <f>BI51+BK51+BM51+BO51+BQ51+BS51+BU51</f>
        <v>182</v>
      </c>
      <c r="BY49" s="4"/>
    </row>
    <row r="50" spans="1:77" ht="14.25" customHeight="1">
      <c r="A50" s="175"/>
      <c r="B50" s="175"/>
      <c r="C50" s="32" t="s">
        <v>101</v>
      </c>
      <c r="D50" s="128">
        <f>OKTOBER!D50+NOVEMBER!D50+DESEMBER!D50</f>
        <v>31</v>
      </c>
      <c r="E50" s="128">
        <f>OKTOBER!E50+NOVEMBER!E50+DESEMBER!E50</f>
        <v>23</v>
      </c>
      <c r="F50" s="128">
        <f>OKTOBER!F50+NOVEMBER!F50+DESEMBER!F50</f>
        <v>24</v>
      </c>
      <c r="G50" s="19">
        <f t="shared" si="0"/>
        <v>77.41935483870968</v>
      </c>
      <c r="H50" s="128">
        <f>OKTOBER!H50+NOVEMBER!H50+DESEMBER!H50</f>
        <v>9</v>
      </c>
      <c r="I50" s="21">
        <f t="shared" si="27"/>
        <v>29.032258064516132</v>
      </c>
      <c r="J50" s="128">
        <f>OKTOBER!J50+NOVEMBER!J50+DESEMBER!J50</f>
        <v>0</v>
      </c>
      <c r="K50" s="21">
        <f t="shared" si="35"/>
        <v>0</v>
      </c>
      <c r="L50" s="128">
        <f>OKTOBER!L50+NOVEMBER!L50+DESEMBER!L50</f>
        <v>8</v>
      </c>
      <c r="M50" s="128">
        <f>OKTOBER!M50+NOVEMBER!M50+DESEMBER!M50</f>
        <v>0</v>
      </c>
      <c r="N50" s="128">
        <f>OKTOBER!N50+NOVEMBER!N50+DESEMBER!N50</f>
        <v>31</v>
      </c>
      <c r="O50" s="19">
        <f t="shared" si="3"/>
        <v>100</v>
      </c>
      <c r="P50" s="128">
        <f>OKTOBER!P50+NOVEMBER!P50+DESEMBER!P50</f>
        <v>4</v>
      </c>
      <c r="Q50" s="19">
        <f t="shared" si="36"/>
        <v>12.903225806451612</v>
      </c>
      <c r="R50" s="128">
        <f>OKTOBER!R50+NOVEMBER!R50+DESEMBER!R50</f>
        <v>24</v>
      </c>
      <c r="S50" s="19">
        <f t="shared" si="5"/>
        <v>77.41935483870968</v>
      </c>
      <c r="T50" s="128">
        <f>OKTOBER!T50+NOVEMBER!T50+DESEMBER!T50</f>
        <v>4</v>
      </c>
      <c r="U50" s="19">
        <f t="shared" si="30"/>
        <v>12.903225806451612</v>
      </c>
      <c r="V50" s="128">
        <f>OKTOBER!V50+NOVEMBER!V50+DESEMBER!V50</f>
        <v>24</v>
      </c>
      <c r="W50" s="19">
        <f t="shared" si="7"/>
        <v>77.41935483870968</v>
      </c>
      <c r="X50" s="128">
        <f>OKTOBER!X50+NOVEMBER!X50+DESEMBER!X50</f>
        <v>1</v>
      </c>
      <c r="Y50" s="19">
        <f t="shared" si="31"/>
        <v>3.225806451612903</v>
      </c>
      <c r="Z50" s="128">
        <f>OKTOBER!Z50+NOVEMBER!Z50+DESEMBER!Z50</f>
        <v>24</v>
      </c>
      <c r="AA50" s="19">
        <f t="shared" si="9"/>
        <v>77.41935483870968</v>
      </c>
      <c r="AB50" s="128">
        <f>OKTOBER!AB50+NOVEMBER!AB50+DESEMBER!AB50</f>
        <v>0</v>
      </c>
      <c r="AC50" s="19">
        <f t="shared" si="32"/>
        <v>0</v>
      </c>
      <c r="AD50" s="128">
        <f>OKTOBER!AD50+NOVEMBER!AD50+DESEMBER!AD50</f>
        <v>24</v>
      </c>
      <c r="AE50" s="19">
        <f t="shared" si="11"/>
        <v>77.41935483870968</v>
      </c>
      <c r="AF50" s="128">
        <f>OKTOBER!AF50+NOVEMBER!AF50+DESEMBER!AF50</f>
        <v>2</v>
      </c>
      <c r="AG50" s="19">
        <f t="shared" si="33"/>
        <v>6.4516129032258061</v>
      </c>
      <c r="AH50" s="128">
        <f>OKTOBER!AH50+NOVEMBER!AH50+DESEMBER!AH50</f>
        <v>24</v>
      </c>
      <c r="AI50" s="19">
        <f t="shared" si="13"/>
        <v>77.41935483870968</v>
      </c>
      <c r="AJ50" s="128">
        <f>OKTOBER!AJ50+NOVEMBER!AJ50+DESEMBER!AJ50</f>
        <v>0</v>
      </c>
      <c r="AK50" s="19">
        <f t="shared" si="34"/>
        <v>0</v>
      </c>
      <c r="AL50" s="128">
        <f>OKTOBER!AL50+NOVEMBER!AL50+DESEMBER!AL50</f>
        <v>0</v>
      </c>
      <c r="AM50" s="128">
        <f>OKTOBER!AM50+NOVEMBER!AM50+DESEMBER!AM50</f>
        <v>0</v>
      </c>
      <c r="AN50" s="128">
        <f>OKTOBER!AN50+NOVEMBER!AN50+DESEMBER!AN50</f>
        <v>1</v>
      </c>
      <c r="AO50" s="128">
        <f>OKTOBER!AO50+NOVEMBER!AO50+DESEMBER!AO50</f>
        <v>0</v>
      </c>
      <c r="AP50" s="128">
        <f>OKTOBER!AP50+NOVEMBER!AP50+DESEMBER!AP50</f>
        <v>0</v>
      </c>
      <c r="AQ50" s="128">
        <f>OKTOBER!AQ50+NOVEMBER!AQ50+DESEMBER!AQ50</f>
        <v>0</v>
      </c>
      <c r="AR50" s="128">
        <f>OKTOBER!AR50+NOVEMBER!AR50+DESEMBER!AR50</f>
        <v>1</v>
      </c>
      <c r="AS50" s="128">
        <f>OKTOBER!AS50+NOVEMBER!AS50+DESEMBER!AS50</f>
        <v>2</v>
      </c>
      <c r="AT50" s="128">
        <f>OKTOBER!AT50+NOVEMBER!AT50+DESEMBER!AT50</f>
        <v>1</v>
      </c>
      <c r="AU50" s="128">
        <f>OKTOBER!AU50+NOVEMBER!AU50+DESEMBER!AU50</f>
        <v>0</v>
      </c>
      <c r="AV50" s="128">
        <f>OKTOBER!AV50+NOVEMBER!AV50+DESEMBER!AV50</f>
        <v>0</v>
      </c>
      <c r="AW50" s="128">
        <f>OKTOBER!AW50+NOVEMBER!AW50+DESEMBER!AW50</f>
        <v>0</v>
      </c>
      <c r="AX50" s="128">
        <f>OKTOBER!AX50+NOVEMBER!AX50+DESEMBER!AX50</f>
        <v>0</v>
      </c>
      <c r="AY50" s="128">
        <f>OKTOBER!AY50+NOVEMBER!AY50+DESEMBER!AY50</f>
        <v>2</v>
      </c>
      <c r="AZ50" s="128">
        <f>OKTOBER!AZ50+NOVEMBER!AZ50+DESEMBER!AZ50</f>
        <v>18</v>
      </c>
      <c r="BA50" s="128">
        <f>OKTOBER!BA50+NOVEMBER!BA50+DESEMBER!BA50</f>
        <v>2</v>
      </c>
      <c r="BB50" s="28">
        <f t="shared" si="15"/>
        <v>11.111111111111111</v>
      </c>
      <c r="BC50" s="128">
        <f>OKTOBER!BC50+NOVEMBER!BC50+DESEMBER!BC50</f>
        <v>0</v>
      </c>
      <c r="BD50" s="28">
        <f t="shared" si="16"/>
        <v>0</v>
      </c>
      <c r="BE50" s="128">
        <f>OKTOBER!BE50+NOVEMBER!BE50+DESEMBER!BE50</f>
        <v>0</v>
      </c>
      <c r="BF50" s="29">
        <f t="shared" si="17"/>
        <v>0</v>
      </c>
      <c r="BG50" s="128">
        <f>OKTOBER!BG50+NOVEMBER!BG50+DESEMBER!BG50</f>
        <v>12</v>
      </c>
      <c r="BH50" s="29">
        <f t="shared" si="18"/>
        <v>66.666666666666657</v>
      </c>
      <c r="BI50" s="30">
        <f t="shared" si="19"/>
        <v>14</v>
      </c>
      <c r="BJ50" s="29">
        <f t="shared" si="20"/>
        <v>77.777777777777786</v>
      </c>
      <c r="BK50" s="128">
        <f>OKTOBER!BK50+NOVEMBER!BK50+DESEMBER!BK50</f>
        <v>4</v>
      </c>
      <c r="BL50" s="19">
        <f t="shared" si="21"/>
        <v>22.222222222222221</v>
      </c>
      <c r="BM50" s="128">
        <f>OKTOBER!BM50+NOVEMBER!BM50+DESEMBER!BM50</f>
        <v>0</v>
      </c>
      <c r="BN50" s="19">
        <f t="shared" si="22"/>
        <v>0</v>
      </c>
      <c r="BO50" s="128">
        <f>OKTOBER!BO50+NOVEMBER!BO50+DESEMBER!BO50</f>
        <v>0</v>
      </c>
      <c r="BP50" s="19">
        <f t="shared" si="23"/>
        <v>0</v>
      </c>
      <c r="BQ50" s="128">
        <f>OKTOBER!BQ50+NOVEMBER!BQ50+DESEMBER!BQ50</f>
        <v>0</v>
      </c>
      <c r="BR50" s="19">
        <f t="shared" si="24"/>
        <v>0</v>
      </c>
      <c r="BS50" s="128">
        <f>OKTOBER!BS50+NOVEMBER!BS50+DESEMBER!BS50</f>
        <v>0</v>
      </c>
      <c r="BT50" s="19">
        <f t="shared" si="25"/>
        <v>0</v>
      </c>
      <c r="BU50" s="128">
        <f>OKTOBER!BU50+NOVEMBER!BU50+DESEMBER!BU50</f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8">
        <f>OKTOBER!D51+NOVEMBER!D51+DESEMBER!D51</f>
        <v>228</v>
      </c>
      <c r="E51" s="128">
        <f>OKTOBER!E51+NOVEMBER!E51+DESEMBER!E51</f>
        <v>193</v>
      </c>
      <c r="F51" s="128">
        <f>OKTOBER!F51+NOVEMBER!F51+DESEMBER!F51</f>
        <v>147</v>
      </c>
      <c r="G51" s="19">
        <f t="shared" si="0"/>
        <v>64.473684210526315</v>
      </c>
      <c r="H51" s="128">
        <f>OKTOBER!H51+NOVEMBER!H51+DESEMBER!H51</f>
        <v>29</v>
      </c>
      <c r="I51" s="21">
        <f t="shared" ref="I51:I85" si="37">(H51/F51*100)</f>
        <v>19.727891156462583</v>
      </c>
      <c r="J51" s="128">
        <f>OKTOBER!J51+NOVEMBER!J51+DESEMBER!J51</f>
        <v>0</v>
      </c>
      <c r="K51" s="23">
        <f t="shared" si="35"/>
        <v>0</v>
      </c>
      <c r="L51" s="128">
        <f>OKTOBER!L51+NOVEMBER!L51+DESEMBER!L51</f>
        <v>30</v>
      </c>
      <c r="M51" s="128">
        <f>OKTOBER!M51+NOVEMBER!M51+DESEMBER!M51</f>
        <v>0</v>
      </c>
      <c r="N51" s="128">
        <f>OKTOBER!N51+NOVEMBER!N51+DESEMBER!N51</f>
        <v>228</v>
      </c>
      <c r="O51" s="19">
        <f t="shared" si="3"/>
        <v>100</v>
      </c>
      <c r="P51" s="128">
        <f>OKTOBER!P51+NOVEMBER!P51+DESEMBER!P51</f>
        <v>26</v>
      </c>
      <c r="Q51" s="19">
        <f t="shared" si="36"/>
        <v>11.403508771929824</v>
      </c>
      <c r="R51" s="128">
        <f>OKTOBER!R51+NOVEMBER!R51+DESEMBER!R51</f>
        <v>147</v>
      </c>
      <c r="S51" s="19">
        <f t="shared" si="5"/>
        <v>64.473684210526315</v>
      </c>
      <c r="T51" s="128">
        <f>OKTOBER!T51+NOVEMBER!T51+DESEMBER!T51</f>
        <v>15</v>
      </c>
      <c r="U51" s="19">
        <f t="shared" ref="U51:U85" si="38">(T51/R51*100)</f>
        <v>10.204081632653061</v>
      </c>
      <c r="V51" s="128">
        <f>OKTOBER!V51+NOVEMBER!V51+DESEMBER!V51</f>
        <v>147</v>
      </c>
      <c r="W51" s="19">
        <f t="shared" si="7"/>
        <v>64.473684210526315</v>
      </c>
      <c r="X51" s="128">
        <f>OKTOBER!X51+NOVEMBER!X51+DESEMBER!X51</f>
        <v>20</v>
      </c>
      <c r="Y51" s="19">
        <f t="shared" ref="Y51:Y85" si="39">(X51/V51*100)</f>
        <v>13.605442176870749</v>
      </c>
      <c r="Z51" s="128">
        <f>OKTOBER!Z51+NOVEMBER!Z51+DESEMBER!Z51</f>
        <v>147</v>
      </c>
      <c r="AA51" s="19">
        <f t="shared" si="9"/>
        <v>64.473684210526315</v>
      </c>
      <c r="AB51" s="128">
        <f>OKTOBER!AB51+NOVEMBER!AB51+DESEMBER!AB51</f>
        <v>0</v>
      </c>
      <c r="AC51" s="19">
        <f t="shared" ref="AC51:AC85" si="40">(AB51/Z51*100)</f>
        <v>0</v>
      </c>
      <c r="AD51" s="128">
        <f>OKTOBER!AD51+NOVEMBER!AD51+DESEMBER!AD51</f>
        <v>147</v>
      </c>
      <c r="AE51" s="19">
        <f t="shared" si="11"/>
        <v>64.473684210526315</v>
      </c>
      <c r="AF51" s="128">
        <f>OKTOBER!AF51+NOVEMBER!AF51+DESEMBER!AF51</f>
        <v>7</v>
      </c>
      <c r="AG51" s="19">
        <f t="shared" ref="AG51:AG85" si="41">(AF51/AD51*100)</f>
        <v>4.7619047619047619</v>
      </c>
      <c r="AH51" s="128">
        <f>OKTOBER!AH51+NOVEMBER!AH51+DESEMBER!AH51</f>
        <v>147</v>
      </c>
      <c r="AI51" s="19">
        <f t="shared" si="13"/>
        <v>64.473684210526315</v>
      </c>
      <c r="AJ51" s="128">
        <f>OKTOBER!AJ51+NOVEMBER!AJ51+DESEMBER!AJ51</f>
        <v>0</v>
      </c>
      <c r="AK51" s="19">
        <f t="shared" ref="AK51:AK85" si="42">(AJ51/AH51*100)</f>
        <v>0</v>
      </c>
      <c r="AL51" s="128">
        <f>OKTOBER!AL51+NOVEMBER!AL51+DESEMBER!AL51</f>
        <v>2</v>
      </c>
      <c r="AM51" s="128">
        <f>OKTOBER!AM51+NOVEMBER!AM51+DESEMBER!AM51</f>
        <v>2</v>
      </c>
      <c r="AN51" s="128">
        <f>OKTOBER!AN51+NOVEMBER!AN51+DESEMBER!AN51</f>
        <v>3</v>
      </c>
      <c r="AO51" s="128">
        <f>OKTOBER!AO51+NOVEMBER!AO51+DESEMBER!AO51</f>
        <v>2</v>
      </c>
      <c r="AP51" s="128">
        <f>OKTOBER!AP51+NOVEMBER!AP51+DESEMBER!AP51</f>
        <v>0</v>
      </c>
      <c r="AQ51" s="128">
        <f>OKTOBER!AQ51+NOVEMBER!AQ51+DESEMBER!AQ51</f>
        <v>0</v>
      </c>
      <c r="AR51" s="128">
        <f>OKTOBER!AR51+NOVEMBER!AR51+DESEMBER!AR51</f>
        <v>4</v>
      </c>
      <c r="AS51" s="128">
        <f>OKTOBER!AS51+NOVEMBER!AS51+DESEMBER!AS51</f>
        <v>8</v>
      </c>
      <c r="AT51" s="128">
        <f>OKTOBER!AT51+NOVEMBER!AT51+DESEMBER!AT51</f>
        <v>1</v>
      </c>
      <c r="AU51" s="128">
        <f>OKTOBER!AU51+NOVEMBER!AU51+DESEMBER!AU51</f>
        <v>0</v>
      </c>
      <c r="AV51" s="128">
        <f>OKTOBER!AV51+NOVEMBER!AV51+DESEMBER!AV51</f>
        <v>1</v>
      </c>
      <c r="AW51" s="128">
        <f>OKTOBER!AW51+NOVEMBER!AW51+DESEMBER!AW51</f>
        <v>6</v>
      </c>
      <c r="AX51" s="128">
        <f>OKTOBER!AX51+NOVEMBER!AX51+DESEMBER!AX51</f>
        <v>0</v>
      </c>
      <c r="AY51" s="128">
        <f>OKTOBER!AY51+NOVEMBER!AY51+DESEMBER!AY51</f>
        <v>10</v>
      </c>
      <c r="AZ51" s="128">
        <f>OKTOBER!AZ51+NOVEMBER!AZ51+DESEMBER!AZ51</f>
        <v>182</v>
      </c>
      <c r="BA51" s="128">
        <f>OKTOBER!BA51+NOVEMBER!BA51+DESEMBER!BA51</f>
        <v>31</v>
      </c>
      <c r="BB51" s="28">
        <f t="shared" si="15"/>
        <v>17.032967032967033</v>
      </c>
      <c r="BC51" s="128">
        <f>OKTOBER!BC51+NOVEMBER!BC51+DESEMBER!BC51</f>
        <v>0</v>
      </c>
      <c r="BD51" s="28">
        <f t="shared" si="16"/>
        <v>0</v>
      </c>
      <c r="BE51" s="128">
        <f>OKTOBER!BE51+NOVEMBER!BE51+DESEMBER!BE51</f>
        <v>0</v>
      </c>
      <c r="BF51" s="29">
        <f t="shared" si="17"/>
        <v>0</v>
      </c>
      <c r="BG51" s="128">
        <f>OKTOBER!BG51+NOVEMBER!BG51+DESEMBER!BG51</f>
        <v>105</v>
      </c>
      <c r="BH51" s="29">
        <f t="shared" si="18"/>
        <v>57.692307692307686</v>
      </c>
      <c r="BI51" s="30">
        <f t="shared" si="19"/>
        <v>136</v>
      </c>
      <c r="BJ51" s="29">
        <f t="shared" si="20"/>
        <v>74.72527472527473</v>
      </c>
      <c r="BK51" s="128">
        <f>OKTOBER!BK51+NOVEMBER!BK51+DESEMBER!BK51</f>
        <v>46</v>
      </c>
      <c r="BL51" s="19">
        <f t="shared" si="21"/>
        <v>25.274725274725274</v>
      </c>
      <c r="BM51" s="128">
        <f>OKTOBER!BM51+NOVEMBER!BM51+DESEMBER!BM51</f>
        <v>0</v>
      </c>
      <c r="BN51" s="19">
        <f t="shared" si="22"/>
        <v>0</v>
      </c>
      <c r="BO51" s="128">
        <f>OKTOBER!BO51+NOVEMBER!BO51+DESEMBER!BO51</f>
        <v>0</v>
      </c>
      <c r="BP51" s="19">
        <f t="shared" si="23"/>
        <v>0</v>
      </c>
      <c r="BQ51" s="128">
        <f>OKTOBER!BQ51+NOVEMBER!BQ51+DESEMBER!BQ51</f>
        <v>0</v>
      </c>
      <c r="BR51" s="19">
        <f t="shared" si="24"/>
        <v>0</v>
      </c>
      <c r="BS51" s="128">
        <f>OKTOBER!BS51+NOVEMBER!BS51+DESEMBER!BS51</f>
        <v>0</v>
      </c>
      <c r="BT51" s="19">
        <f t="shared" si="25"/>
        <v>0</v>
      </c>
      <c r="BU51" s="128">
        <f>OKTOBER!BU51+NOVEMBER!BU51+DESEMBER!BU51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99">
        <v>10</v>
      </c>
      <c r="B52" s="198" t="s">
        <v>102</v>
      </c>
      <c r="C52" s="32" t="s">
        <v>103</v>
      </c>
      <c r="D52" s="128">
        <f>OKTOBER!D52+NOVEMBER!D52+DESEMBER!D52</f>
        <v>139</v>
      </c>
      <c r="E52" s="128">
        <f>OKTOBER!E52+NOVEMBER!E52+DESEMBER!E52</f>
        <v>147</v>
      </c>
      <c r="F52" s="128">
        <f>OKTOBER!F52+NOVEMBER!F52+DESEMBER!F52</f>
        <v>100</v>
      </c>
      <c r="G52" s="19">
        <f t="shared" si="0"/>
        <v>71.942446043165461</v>
      </c>
      <c r="H52" s="128">
        <f>OKTOBER!H52+NOVEMBER!H52+DESEMBER!H52</f>
        <v>18</v>
      </c>
      <c r="I52" s="21">
        <f t="shared" si="37"/>
        <v>18</v>
      </c>
      <c r="J52" s="128">
        <f>OKTOBER!J52+NOVEMBER!J52+DESEMBER!J52</f>
        <v>2</v>
      </c>
      <c r="K52" s="23">
        <f t="shared" si="35"/>
        <v>2</v>
      </c>
      <c r="L52" s="128">
        <f>OKTOBER!L52+NOVEMBER!L52+DESEMBER!L52</f>
        <v>0</v>
      </c>
      <c r="M52" s="128">
        <f>OKTOBER!M52+NOVEMBER!M52+DESEMBER!M52</f>
        <v>0</v>
      </c>
      <c r="N52" s="128">
        <f>OKTOBER!N52+NOVEMBER!N52+DESEMBER!N52</f>
        <v>139</v>
      </c>
      <c r="O52" s="19">
        <f t="shared" si="3"/>
        <v>100</v>
      </c>
      <c r="P52" s="128">
        <f>OKTOBER!P52+NOVEMBER!P52+DESEMBER!P52</f>
        <v>13</v>
      </c>
      <c r="Q52" s="19">
        <f t="shared" si="36"/>
        <v>9.3525179856115113</v>
      </c>
      <c r="R52" s="128">
        <f>OKTOBER!R52+NOVEMBER!R52+DESEMBER!R52</f>
        <v>100</v>
      </c>
      <c r="S52" s="19">
        <f t="shared" si="5"/>
        <v>71.942446043165461</v>
      </c>
      <c r="T52" s="128">
        <f>OKTOBER!T52+NOVEMBER!T52+DESEMBER!T52</f>
        <v>0</v>
      </c>
      <c r="U52" s="19">
        <f t="shared" si="38"/>
        <v>0</v>
      </c>
      <c r="V52" s="128">
        <f>OKTOBER!V52+NOVEMBER!V52+DESEMBER!V52</f>
        <v>40</v>
      </c>
      <c r="W52" s="19">
        <f t="shared" si="7"/>
        <v>28.776978417266186</v>
      </c>
      <c r="X52" s="128">
        <f>OKTOBER!X52+NOVEMBER!X52+DESEMBER!X52</f>
        <v>0</v>
      </c>
      <c r="Y52" s="19">
        <f t="shared" si="39"/>
        <v>0</v>
      </c>
      <c r="Z52" s="128">
        <f>OKTOBER!Z52+NOVEMBER!Z52+DESEMBER!Z52</f>
        <v>100</v>
      </c>
      <c r="AA52" s="19">
        <f t="shared" si="9"/>
        <v>71.942446043165461</v>
      </c>
      <c r="AB52" s="128">
        <f>OKTOBER!AB52+NOVEMBER!AB52+DESEMBER!AB52</f>
        <v>0</v>
      </c>
      <c r="AC52" s="19">
        <f t="shared" si="40"/>
        <v>0</v>
      </c>
      <c r="AD52" s="128">
        <f>OKTOBER!AD52+NOVEMBER!AD52+DESEMBER!AD52</f>
        <v>100</v>
      </c>
      <c r="AE52" s="19">
        <f t="shared" si="11"/>
        <v>71.942446043165461</v>
      </c>
      <c r="AF52" s="128">
        <f>OKTOBER!AF52+NOVEMBER!AF52+DESEMBER!AF52</f>
        <v>1</v>
      </c>
      <c r="AG52" s="19">
        <f t="shared" si="41"/>
        <v>1</v>
      </c>
      <c r="AH52" s="128">
        <f>OKTOBER!AH52+NOVEMBER!AH52+DESEMBER!AH52</f>
        <v>100</v>
      </c>
      <c r="AI52" s="19">
        <f t="shared" si="13"/>
        <v>71.942446043165461</v>
      </c>
      <c r="AJ52" s="128">
        <f>OKTOBER!AJ52+NOVEMBER!AJ52+DESEMBER!AJ52</f>
        <v>0</v>
      </c>
      <c r="AK52" s="19">
        <f t="shared" si="42"/>
        <v>0</v>
      </c>
      <c r="AL52" s="128" t="e">
        <f>OKTOBER!AL52+NOVEMBER!AL52+DESEMBER!AL52</f>
        <v>#VALUE!</v>
      </c>
      <c r="AM52" s="128">
        <f>OKTOBER!AM52+NOVEMBER!AM52+DESEMBER!AM52</f>
        <v>0</v>
      </c>
      <c r="AN52" s="128">
        <f>OKTOBER!AN52+NOVEMBER!AN52+DESEMBER!AN52</f>
        <v>0</v>
      </c>
      <c r="AO52" s="128">
        <f>OKTOBER!AO52+NOVEMBER!AO52+DESEMBER!AO52</f>
        <v>5</v>
      </c>
      <c r="AP52" s="128">
        <f>OKTOBER!AP52+NOVEMBER!AP52+DESEMBER!AP52</f>
        <v>0</v>
      </c>
      <c r="AQ52" s="128">
        <f>OKTOBER!AQ52+NOVEMBER!AQ52+DESEMBER!AQ52</f>
        <v>0</v>
      </c>
      <c r="AR52" s="128">
        <f>OKTOBER!AR52+NOVEMBER!AR52+DESEMBER!AR52</f>
        <v>10</v>
      </c>
      <c r="AS52" s="128">
        <f>OKTOBER!AS52+NOVEMBER!AS52+DESEMBER!AS52</f>
        <v>0</v>
      </c>
      <c r="AT52" s="128">
        <f>OKTOBER!AT52+NOVEMBER!AT52+DESEMBER!AT52</f>
        <v>0</v>
      </c>
      <c r="AU52" s="128">
        <f>OKTOBER!AU52+NOVEMBER!AU52+DESEMBER!AU52</f>
        <v>0</v>
      </c>
      <c r="AV52" s="128">
        <f>OKTOBER!AV52+NOVEMBER!AV52+DESEMBER!AV52</f>
        <v>0</v>
      </c>
      <c r="AW52" s="128">
        <f>OKTOBER!AW52+NOVEMBER!AW52+DESEMBER!AW52</f>
        <v>0</v>
      </c>
      <c r="AX52" s="128">
        <f>OKTOBER!AX52+NOVEMBER!AX52+DESEMBER!AX52</f>
        <v>0</v>
      </c>
      <c r="AY52" s="128">
        <f>OKTOBER!AY52+NOVEMBER!AY52+DESEMBER!AY52</f>
        <v>5</v>
      </c>
      <c r="AZ52" s="128">
        <f>OKTOBER!AZ52+NOVEMBER!AZ52+DESEMBER!AZ52</f>
        <v>154</v>
      </c>
      <c r="BA52" s="128">
        <f>OKTOBER!BA52+NOVEMBER!BA52+DESEMBER!BA52</f>
        <v>42</v>
      </c>
      <c r="BB52" s="28">
        <f t="shared" si="15"/>
        <v>27.27272727272727</v>
      </c>
      <c r="BC52" s="128">
        <f>OKTOBER!BC52+NOVEMBER!BC52+DESEMBER!BC52</f>
        <v>0</v>
      </c>
      <c r="BD52" s="28">
        <f t="shared" si="16"/>
        <v>0</v>
      </c>
      <c r="BE52" s="128">
        <f>OKTOBER!BE52+NOVEMBER!BE52+DESEMBER!BE52</f>
        <v>0</v>
      </c>
      <c r="BF52" s="29">
        <f t="shared" si="17"/>
        <v>0</v>
      </c>
      <c r="BG52" s="128">
        <f>OKTOBER!BG52+NOVEMBER!BG52+DESEMBER!BG52</f>
        <v>41</v>
      </c>
      <c r="BH52" s="29">
        <f t="shared" si="18"/>
        <v>26.623376623376622</v>
      </c>
      <c r="BI52" s="30">
        <f t="shared" si="19"/>
        <v>83</v>
      </c>
      <c r="BJ52" s="29">
        <f t="shared" si="20"/>
        <v>53.896103896103895</v>
      </c>
      <c r="BK52" s="128">
        <f>OKTOBER!BK52+NOVEMBER!BK52+DESEMBER!BK52</f>
        <v>71</v>
      </c>
      <c r="BL52" s="19">
        <f t="shared" si="21"/>
        <v>46.103896103896105</v>
      </c>
      <c r="BM52" s="128">
        <f>OKTOBER!BM52+NOVEMBER!BM52+DESEMBER!BM52</f>
        <v>0</v>
      </c>
      <c r="BN52" s="19">
        <f t="shared" si="22"/>
        <v>0</v>
      </c>
      <c r="BO52" s="128">
        <f>OKTOBER!BO52+NOVEMBER!BO52+DESEMBER!BO52</f>
        <v>0</v>
      </c>
      <c r="BP52" s="19">
        <f t="shared" si="23"/>
        <v>0</v>
      </c>
      <c r="BQ52" s="128">
        <f>OKTOBER!BQ52+NOVEMBER!BQ52+DESEMBER!BQ52</f>
        <v>0</v>
      </c>
      <c r="BR52" s="19">
        <f t="shared" si="24"/>
        <v>0</v>
      </c>
      <c r="BS52" s="128">
        <f>OKTOBER!BS52+NOVEMBER!BS52+DESEMBER!BS52</f>
        <v>0</v>
      </c>
      <c r="BT52" s="19">
        <f t="shared" si="25"/>
        <v>0</v>
      </c>
      <c r="BU52" s="128">
        <f>OKTOBER!BU52+NOVEMBER!BU52+DESEMBER!BU52</f>
        <v>0</v>
      </c>
      <c r="BV52" s="19">
        <f t="shared" si="26"/>
        <v>0</v>
      </c>
      <c r="BW52" s="4" t="s">
        <v>61</v>
      </c>
      <c r="BX52" s="31">
        <f>SUM(AL55:AY55)+AB55+AF55+AJ55</f>
        <v>79</v>
      </c>
      <c r="BY52" s="4"/>
    </row>
    <row r="53" spans="1:77" ht="14.25" customHeight="1">
      <c r="A53" s="174"/>
      <c r="B53" s="174"/>
      <c r="C53" s="32" t="s">
        <v>104</v>
      </c>
      <c r="D53" s="128">
        <f>OKTOBER!D53+NOVEMBER!D53+DESEMBER!D53</f>
        <v>111</v>
      </c>
      <c r="E53" s="128">
        <f>OKTOBER!E53+NOVEMBER!E53+DESEMBER!E53</f>
        <v>116</v>
      </c>
      <c r="F53" s="128">
        <f>OKTOBER!F53+NOVEMBER!F53+DESEMBER!F53</f>
        <v>56</v>
      </c>
      <c r="G53" s="19">
        <f t="shared" si="0"/>
        <v>50.450450450450447</v>
      </c>
      <c r="H53" s="128">
        <f>OKTOBER!H53+NOVEMBER!H53+DESEMBER!H53</f>
        <v>10</v>
      </c>
      <c r="I53" s="21">
        <f t="shared" si="37"/>
        <v>17.857142857142858</v>
      </c>
      <c r="J53" s="128">
        <f>OKTOBER!J53+NOVEMBER!J53+DESEMBER!J53</f>
        <v>0</v>
      </c>
      <c r="K53" s="23">
        <f t="shared" si="35"/>
        <v>0</v>
      </c>
      <c r="L53" s="128">
        <f>OKTOBER!L53+NOVEMBER!L53+DESEMBER!L53</f>
        <v>0</v>
      </c>
      <c r="M53" s="128">
        <f>OKTOBER!M53+NOVEMBER!M53+DESEMBER!M53</f>
        <v>0</v>
      </c>
      <c r="N53" s="128">
        <f>OKTOBER!N53+NOVEMBER!N53+DESEMBER!N53</f>
        <v>111</v>
      </c>
      <c r="O53" s="19">
        <f t="shared" si="3"/>
        <v>100</v>
      </c>
      <c r="P53" s="128">
        <f>OKTOBER!P53+NOVEMBER!P53+DESEMBER!P53</f>
        <v>4</v>
      </c>
      <c r="Q53" s="19">
        <f t="shared" si="36"/>
        <v>3.6036036036036037</v>
      </c>
      <c r="R53" s="128">
        <f>OKTOBER!R53+NOVEMBER!R53+DESEMBER!R53</f>
        <v>56</v>
      </c>
      <c r="S53" s="19">
        <f t="shared" si="5"/>
        <v>50.450450450450447</v>
      </c>
      <c r="T53" s="128">
        <f>OKTOBER!T53+NOVEMBER!T53+DESEMBER!T53</f>
        <v>0</v>
      </c>
      <c r="U53" s="19">
        <f t="shared" si="38"/>
        <v>0</v>
      </c>
      <c r="V53" s="128">
        <f>OKTOBER!V53+NOVEMBER!V53+DESEMBER!V53</f>
        <v>18</v>
      </c>
      <c r="W53" s="19">
        <f t="shared" si="7"/>
        <v>16.216216216216218</v>
      </c>
      <c r="X53" s="128">
        <f>OKTOBER!X53+NOVEMBER!X53+DESEMBER!X53</f>
        <v>0</v>
      </c>
      <c r="Y53" s="19">
        <f t="shared" si="39"/>
        <v>0</v>
      </c>
      <c r="Z53" s="128">
        <f>OKTOBER!Z53+NOVEMBER!Z53+DESEMBER!Z53</f>
        <v>56</v>
      </c>
      <c r="AA53" s="19">
        <f t="shared" si="9"/>
        <v>50.450450450450447</v>
      </c>
      <c r="AB53" s="128">
        <f>OKTOBER!AB53+NOVEMBER!AB53+DESEMBER!AB53</f>
        <v>0</v>
      </c>
      <c r="AC53" s="19">
        <f t="shared" si="40"/>
        <v>0</v>
      </c>
      <c r="AD53" s="128">
        <f>OKTOBER!AD53+NOVEMBER!AD53+DESEMBER!AD53</f>
        <v>56</v>
      </c>
      <c r="AE53" s="19">
        <f t="shared" si="11"/>
        <v>50.450450450450447</v>
      </c>
      <c r="AF53" s="128">
        <f>OKTOBER!AF53+NOVEMBER!AF53+DESEMBER!AF53</f>
        <v>0</v>
      </c>
      <c r="AG53" s="19">
        <f t="shared" si="41"/>
        <v>0</v>
      </c>
      <c r="AH53" s="128">
        <f>OKTOBER!AH53+NOVEMBER!AH53+DESEMBER!AH53</f>
        <v>56</v>
      </c>
      <c r="AI53" s="19">
        <f t="shared" si="13"/>
        <v>50.450450450450447</v>
      </c>
      <c r="AJ53" s="128">
        <f>OKTOBER!AJ53+NOVEMBER!AJ53+DESEMBER!AJ53</f>
        <v>0</v>
      </c>
      <c r="AK53" s="19">
        <f t="shared" si="42"/>
        <v>0</v>
      </c>
      <c r="AL53" s="128">
        <f>OKTOBER!AL53+NOVEMBER!AL53+DESEMBER!AL53</f>
        <v>2</v>
      </c>
      <c r="AM53" s="128">
        <f>OKTOBER!AM53+NOVEMBER!AM53+DESEMBER!AM53</f>
        <v>0</v>
      </c>
      <c r="AN53" s="128">
        <f>OKTOBER!AN53+NOVEMBER!AN53+DESEMBER!AN53</f>
        <v>0</v>
      </c>
      <c r="AO53" s="128">
        <f>OKTOBER!AO53+NOVEMBER!AO53+DESEMBER!AO53</f>
        <v>3</v>
      </c>
      <c r="AP53" s="128">
        <f>OKTOBER!AP53+NOVEMBER!AP53+DESEMBER!AP53</f>
        <v>0</v>
      </c>
      <c r="AQ53" s="128">
        <f>OKTOBER!AQ53+NOVEMBER!AQ53+DESEMBER!AQ53</f>
        <v>0</v>
      </c>
      <c r="AR53" s="128">
        <f>OKTOBER!AR53+NOVEMBER!AR53+DESEMBER!AR53</f>
        <v>8</v>
      </c>
      <c r="AS53" s="128">
        <f>OKTOBER!AS53+NOVEMBER!AS53+DESEMBER!AS53</f>
        <v>0</v>
      </c>
      <c r="AT53" s="128">
        <f>OKTOBER!AT53+NOVEMBER!AT53+DESEMBER!AT53</f>
        <v>0</v>
      </c>
      <c r="AU53" s="128">
        <f>OKTOBER!AU53+NOVEMBER!AU53+DESEMBER!AU53</f>
        <v>0</v>
      </c>
      <c r="AV53" s="128">
        <f>OKTOBER!AV53+NOVEMBER!AV53+DESEMBER!AV53</f>
        <v>0</v>
      </c>
      <c r="AW53" s="128">
        <f>OKTOBER!AW53+NOVEMBER!AW53+DESEMBER!AW53</f>
        <v>0</v>
      </c>
      <c r="AX53" s="128">
        <f>OKTOBER!AX53+NOVEMBER!AX53+DESEMBER!AX53</f>
        <v>0</v>
      </c>
      <c r="AY53" s="128">
        <f>OKTOBER!AY53+NOVEMBER!AY53+DESEMBER!AY53</f>
        <v>7</v>
      </c>
      <c r="AZ53" s="128">
        <f>OKTOBER!AZ53+NOVEMBER!AZ53+DESEMBER!AZ53</f>
        <v>110</v>
      </c>
      <c r="BA53" s="128">
        <f>OKTOBER!BA53+NOVEMBER!BA53+DESEMBER!BA53</f>
        <v>26</v>
      </c>
      <c r="BB53" s="28">
        <f t="shared" si="15"/>
        <v>23.636363636363637</v>
      </c>
      <c r="BC53" s="128">
        <f>OKTOBER!BC53+NOVEMBER!BC53+DESEMBER!BC53</f>
        <v>0</v>
      </c>
      <c r="BD53" s="28">
        <f t="shared" si="16"/>
        <v>0</v>
      </c>
      <c r="BE53" s="128">
        <f>OKTOBER!BE53+NOVEMBER!BE53+DESEMBER!BE53</f>
        <v>0</v>
      </c>
      <c r="BF53" s="29">
        <f t="shared" si="17"/>
        <v>0</v>
      </c>
      <c r="BG53" s="128">
        <f>OKTOBER!BG53+NOVEMBER!BG53+DESEMBER!BG53</f>
        <v>29</v>
      </c>
      <c r="BH53" s="29">
        <f t="shared" si="18"/>
        <v>26.36363636363636</v>
      </c>
      <c r="BI53" s="30">
        <f t="shared" si="19"/>
        <v>55</v>
      </c>
      <c r="BJ53" s="29">
        <f t="shared" si="20"/>
        <v>50</v>
      </c>
      <c r="BK53" s="128">
        <f>OKTOBER!BK53+NOVEMBER!BK53+DESEMBER!BK53</f>
        <v>55</v>
      </c>
      <c r="BL53" s="19">
        <f t="shared" si="21"/>
        <v>50</v>
      </c>
      <c r="BM53" s="128">
        <f>OKTOBER!BM53+NOVEMBER!BM53+DESEMBER!BM53</f>
        <v>0</v>
      </c>
      <c r="BN53" s="19">
        <f t="shared" si="22"/>
        <v>0</v>
      </c>
      <c r="BO53" s="128">
        <f>OKTOBER!BO53+NOVEMBER!BO53+DESEMBER!BO53</f>
        <v>0</v>
      </c>
      <c r="BP53" s="19">
        <f t="shared" si="23"/>
        <v>0</v>
      </c>
      <c r="BQ53" s="128">
        <f>OKTOBER!BQ53+NOVEMBER!BQ53+DESEMBER!BQ53</f>
        <v>0</v>
      </c>
      <c r="BR53" s="19">
        <f t="shared" si="24"/>
        <v>0</v>
      </c>
      <c r="BS53" s="128">
        <f>OKTOBER!BS53+NOVEMBER!BS53+DESEMBER!BS53</f>
        <v>0</v>
      </c>
      <c r="BT53" s="19">
        <f t="shared" si="25"/>
        <v>0</v>
      </c>
      <c r="BU53" s="128">
        <f>OKTOBER!BU53+NOVEMBER!BU53+DESEMBER!BU53</f>
        <v>0</v>
      </c>
      <c r="BV53" s="19">
        <f t="shared" si="26"/>
        <v>0</v>
      </c>
      <c r="BW53" s="4" t="s">
        <v>63</v>
      </c>
      <c r="BX53" s="31">
        <f>BI55+BK55+BM55+BO55+BQ55+BS55</f>
        <v>434</v>
      </c>
      <c r="BY53" s="4"/>
    </row>
    <row r="54" spans="1:77" ht="14.25" customHeight="1">
      <c r="A54" s="175"/>
      <c r="B54" s="175"/>
      <c r="C54" s="32" t="s">
        <v>105</v>
      </c>
      <c r="D54" s="128">
        <f>OKTOBER!D54+NOVEMBER!D54+DESEMBER!D54</f>
        <v>161</v>
      </c>
      <c r="E54" s="128">
        <f>OKTOBER!E54+NOVEMBER!E54+DESEMBER!E54</f>
        <v>157</v>
      </c>
      <c r="F54" s="128">
        <f>OKTOBER!F54+NOVEMBER!F54+DESEMBER!F54</f>
        <v>62</v>
      </c>
      <c r="G54" s="19">
        <f t="shared" si="0"/>
        <v>38.509316770186338</v>
      </c>
      <c r="H54" s="128">
        <f>OKTOBER!H54+NOVEMBER!H54+DESEMBER!H54</f>
        <v>16</v>
      </c>
      <c r="I54" s="21">
        <f t="shared" si="37"/>
        <v>25.806451612903224</v>
      </c>
      <c r="J54" s="128">
        <f>OKTOBER!J54+NOVEMBER!J54+DESEMBER!J54</f>
        <v>0</v>
      </c>
      <c r="K54" s="23">
        <f t="shared" si="35"/>
        <v>0</v>
      </c>
      <c r="L54" s="128">
        <f>OKTOBER!L54+NOVEMBER!L54+DESEMBER!L54</f>
        <v>0</v>
      </c>
      <c r="M54" s="128">
        <f>OKTOBER!M54+NOVEMBER!M54+DESEMBER!M54</f>
        <v>0</v>
      </c>
      <c r="N54" s="128">
        <f>OKTOBER!N54+NOVEMBER!N54+DESEMBER!N54</f>
        <v>161</v>
      </c>
      <c r="O54" s="19">
        <f t="shared" si="3"/>
        <v>100</v>
      </c>
      <c r="P54" s="128">
        <f>OKTOBER!P54+NOVEMBER!P54+DESEMBER!P54</f>
        <v>10</v>
      </c>
      <c r="Q54" s="19">
        <f t="shared" si="36"/>
        <v>6.2111801242236027</v>
      </c>
      <c r="R54" s="128">
        <f>OKTOBER!R54+NOVEMBER!R54+DESEMBER!R54</f>
        <v>62</v>
      </c>
      <c r="S54" s="19">
        <f t="shared" si="5"/>
        <v>38.509316770186338</v>
      </c>
      <c r="T54" s="128">
        <f>OKTOBER!T54+NOVEMBER!T54+DESEMBER!T54</f>
        <v>0</v>
      </c>
      <c r="U54" s="19">
        <f t="shared" si="38"/>
        <v>0</v>
      </c>
      <c r="V54" s="128">
        <f>OKTOBER!V54+NOVEMBER!V54+DESEMBER!V54</f>
        <v>15</v>
      </c>
      <c r="W54" s="19">
        <f t="shared" si="7"/>
        <v>9.316770186335404</v>
      </c>
      <c r="X54" s="128">
        <f>OKTOBER!X54+NOVEMBER!X54+DESEMBER!X54</f>
        <v>0</v>
      </c>
      <c r="Y54" s="19">
        <f t="shared" si="39"/>
        <v>0</v>
      </c>
      <c r="Z54" s="128">
        <f>OKTOBER!Z54+NOVEMBER!Z54+DESEMBER!Z54</f>
        <v>62</v>
      </c>
      <c r="AA54" s="19">
        <f t="shared" si="9"/>
        <v>38.509316770186338</v>
      </c>
      <c r="AB54" s="128">
        <f>OKTOBER!AB54+NOVEMBER!AB54+DESEMBER!AB54</f>
        <v>0</v>
      </c>
      <c r="AC54" s="19">
        <f t="shared" si="40"/>
        <v>0</v>
      </c>
      <c r="AD54" s="128">
        <f>OKTOBER!AD54+NOVEMBER!AD54+DESEMBER!AD54</f>
        <v>62</v>
      </c>
      <c r="AE54" s="19">
        <f t="shared" si="11"/>
        <v>38.509316770186338</v>
      </c>
      <c r="AF54" s="128">
        <f>OKTOBER!AF54+NOVEMBER!AF54+DESEMBER!AF54</f>
        <v>1</v>
      </c>
      <c r="AG54" s="19">
        <f t="shared" si="41"/>
        <v>1.6129032258064515</v>
      </c>
      <c r="AH54" s="128">
        <f>OKTOBER!AH54+NOVEMBER!AH54+DESEMBER!AH54</f>
        <v>62</v>
      </c>
      <c r="AI54" s="19">
        <f t="shared" si="13"/>
        <v>38.509316770186338</v>
      </c>
      <c r="AJ54" s="128">
        <f>OKTOBER!AJ54+NOVEMBER!AJ54+DESEMBER!AJ54</f>
        <v>0</v>
      </c>
      <c r="AK54" s="19">
        <f t="shared" si="42"/>
        <v>0</v>
      </c>
      <c r="AL54" s="128">
        <f>OKTOBER!AL54+NOVEMBER!AL54+DESEMBER!AL54</f>
        <v>1</v>
      </c>
      <c r="AM54" s="128">
        <f>OKTOBER!AM54+NOVEMBER!AM54+DESEMBER!AM54</f>
        <v>2</v>
      </c>
      <c r="AN54" s="128">
        <f>OKTOBER!AN54+NOVEMBER!AN54+DESEMBER!AN54</f>
        <v>0</v>
      </c>
      <c r="AO54" s="128">
        <f>OKTOBER!AO54+NOVEMBER!AO54+DESEMBER!AO54</f>
        <v>5</v>
      </c>
      <c r="AP54" s="128">
        <f>OKTOBER!AP54+NOVEMBER!AP54+DESEMBER!AP54</f>
        <v>0</v>
      </c>
      <c r="AQ54" s="128">
        <f>OKTOBER!AQ54+NOVEMBER!AQ54+DESEMBER!AQ54</f>
        <v>0</v>
      </c>
      <c r="AR54" s="128">
        <f>OKTOBER!AR54+NOVEMBER!AR54+DESEMBER!AR54</f>
        <v>15</v>
      </c>
      <c r="AS54" s="128">
        <f>OKTOBER!AS54+NOVEMBER!AS54+DESEMBER!AS54</f>
        <v>0</v>
      </c>
      <c r="AT54" s="128">
        <f>OKTOBER!AT54+NOVEMBER!AT54+DESEMBER!AT54</f>
        <v>0</v>
      </c>
      <c r="AU54" s="128">
        <f>OKTOBER!AU54+NOVEMBER!AU54+DESEMBER!AU54</f>
        <v>0</v>
      </c>
      <c r="AV54" s="128">
        <f>OKTOBER!AV54+NOVEMBER!AV54+DESEMBER!AV54</f>
        <v>0</v>
      </c>
      <c r="AW54" s="128">
        <f>OKTOBER!AW54+NOVEMBER!AW54+DESEMBER!AW54</f>
        <v>0</v>
      </c>
      <c r="AX54" s="128">
        <f>OKTOBER!AX54+NOVEMBER!AX54+DESEMBER!AX54</f>
        <v>0</v>
      </c>
      <c r="AY54" s="128">
        <f>OKTOBER!AY54+NOVEMBER!AY54+DESEMBER!AY54</f>
        <v>11</v>
      </c>
      <c r="AZ54" s="128">
        <f>OKTOBER!AZ54+NOVEMBER!AZ54+DESEMBER!AZ54</f>
        <v>170</v>
      </c>
      <c r="BA54" s="128">
        <f>OKTOBER!BA54+NOVEMBER!BA54+DESEMBER!BA54</f>
        <v>50</v>
      </c>
      <c r="BB54" s="28">
        <f t="shared" si="15"/>
        <v>29.411764705882355</v>
      </c>
      <c r="BC54" s="128">
        <f>OKTOBER!BC54+NOVEMBER!BC54+DESEMBER!BC54</f>
        <v>0</v>
      </c>
      <c r="BD54" s="28">
        <f t="shared" si="16"/>
        <v>0</v>
      </c>
      <c r="BE54" s="128">
        <f>OKTOBER!BE54+NOVEMBER!BE54+DESEMBER!BE54</f>
        <v>0</v>
      </c>
      <c r="BF54" s="29">
        <f t="shared" si="17"/>
        <v>0</v>
      </c>
      <c r="BG54" s="128">
        <f>OKTOBER!BG54+NOVEMBER!BG54+DESEMBER!BG54</f>
        <v>46</v>
      </c>
      <c r="BH54" s="29">
        <f t="shared" si="18"/>
        <v>27.058823529411764</v>
      </c>
      <c r="BI54" s="30">
        <f t="shared" si="19"/>
        <v>96</v>
      </c>
      <c r="BJ54" s="29">
        <f t="shared" si="20"/>
        <v>56.470588235294116</v>
      </c>
      <c r="BK54" s="128">
        <f>OKTOBER!BK54+NOVEMBER!BK54+DESEMBER!BK54</f>
        <v>74</v>
      </c>
      <c r="BL54" s="19">
        <f t="shared" si="21"/>
        <v>43.529411764705884</v>
      </c>
      <c r="BM54" s="128">
        <f>OKTOBER!BM54+NOVEMBER!BM54+DESEMBER!BM54</f>
        <v>0</v>
      </c>
      <c r="BN54" s="19">
        <f t="shared" si="22"/>
        <v>0</v>
      </c>
      <c r="BO54" s="128">
        <f>OKTOBER!BO54+NOVEMBER!BO54+DESEMBER!BO54</f>
        <v>0</v>
      </c>
      <c r="BP54" s="19">
        <f t="shared" si="23"/>
        <v>0</v>
      </c>
      <c r="BQ54" s="128">
        <f>OKTOBER!BQ54+NOVEMBER!BQ54+DESEMBER!BQ54</f>
        <v>0</v>
      </c>
      <c r="BR54" s="19">
        <f t="shared" si="24"/>
        <v>0</v>
      </c>
      <c r="BS54" s="128">
        <f>OKTOBER!BS54+NOVEMBER!BS54+DESEMBER!BS54</f>
        <v>0</v>
      </c>
      <c r="BT54" s="19">
        <f t="shared" si="25"/>
        <v>0</v>
      </c>
      <c r="BU54" s="128">
        <f>OKTOBER!BU54+NOVEMBER!BU54+DESEMBER!BU54</f>
        <v>0</v>
      </c>
      <c r="BV54" s="19">
        <f t="shared" si="26"/>
        <v>0</v>
      </c>
      <c r="BW54" s="4" t="s">
        <v>65</v>
      </c>
      <c r="BX54" s="31">
        <f>BI55+BK55+BM55+BO55+BQ55+BS55+BU55</f>
        <v>434</v>
      </c>
      <c r="BY54" s="4"/>
    </row>
    <row r="55" spans="1:77" ht="14.25" customHeight="1">
      <c r="A55" s="52"/>
      <c r="B55" s="52"/>
      <c r="C55" s="35" t="s">
        <v>8</v>
      </c>
      <c r="D55" s="128">
        <f>OKTOBER!D55+NOVEMBER!D55+DESEMBER!D55</f>
        <v>411</v>
      </c>
      <c r="E55" s="128">
        <f>OKTOBER!E55+NOVEMBER!E55+DESEMBER!E55</f>
        <v>420</v>
      </c>
      <c r="F55" s="128">
        <f>OKTOBER!F55+NOVEMBER!F55+DESEMBER!F55</f>
        <v>218</v>
      </c>
      <c r="G55" s="109">
        <f t="shared" si="0"/>
        <v>53.041362530413629</v>
      </c>
      <c r="H55" s="128">
        <f>OKTOBER!H55+NOVEMBER!H55+DESEMBER!H55</f>
        <v>44</v>
      </c>
      <c r="I55" s="21">
        <f t="shared" si="37"/>
        <v>20.183486238532112</v>
      </c>
      <c r="J55" s="128">
        <f>OKTOBER!J55+NOVEMBER!J55+DESEMBER!J55</f>
        <v>2</v>
      </c>
      <c r="K55" s="23">
        <f t="shared" si="35"/>
        <v>0.91743119266055051</v>
      </c>
      <c r="L55" s="128">
        <f>OKTOBER!L55+NOVEMBER!L55+DESEMBER!L55</f>
        <v>0</v>
      </c>
      <c r="M55" s="128">
        <f>OKTOBER!M55+NOVEMBER!M55+DESEMBER!M55</f>
        <v>0</v>
      </c>
      <c r="N55" s="128">
        <f>OKTOBER!N55+NOVEMBER!N55+DESEMBER!N55</f>
        <v>411</v>
      </c>
      <c r="O55" s="19">
        <f t="shared" si="3"/>
        <v>100</v>
      </c>
      <c r="P55" s="128">
        <f>OKTOBER!P55+NOVEMBER!P55+DESEMBER!P55</f>
        <v>27</v>
      </c>
      <c r="Q55" s="19">
        <f t="shared" si="36"/>
        <v>6.5693430656934311</v>
      </c>
      <c r="R55" s="128">
        <f>OKTOBER!R55+NOVEMBER!R55+DESEMBER!R55</f>
        <v>218</v>
      </c>
      <c r="S55" s="19">
        <f t="shared" si="5"/>
        <v>53.041362530413629</v>
      </c>
      <c r="T55" s="128">
        <f>OKTOBER!T55+NOVEMBER!T55+DESEMBER!T55</f>
        <v>0</v>
      </c>
      <c r="U55" s="19">
        <f t="shared" si="38"/>
        <v>0</v>
      </c>
      <c r="V55" s="128">
        <f>OKTOBER!V55+NOVEMBER!V55+DESEMBER!V55</f>
        <v>73</v>
      </c>
      <c r="W55" s="19">
        <f t="shared" si="7"/>
        <v>17.761557177615572</v>
      </c>
      <c r="X55" s="128">
        <f>OKTOBER!X55+NOVEMBER!X55+DESEMBER!X55</f>
        <v>0</v>
      </c>
      <c r="Y55" s="19">
        <f t="shared" si="39"/>
        <v>0</v>
      </c>
      <c r="Z55" s="128">
        <f>OKTOBER!Z55+NOVEMBER!Z55+DESEMBER!Z55</f>
        <v>218</v>
      </c>
      <c r="AA55" s="19">
        <f t="shared" si="9"/>
        <v>53.041362530413629</v>
      </c>
      <c r="AB55" s="128">
        <f>OKTOBER!AB55+NOVEMBER!AB55+DESEMBER!AB55</f>
        <v>0</v>
      </c>
      <c r="AC55" s="19">
        <f t="shared" si="40"/>
        <v>0</v>
      </c>
      <c r="AD55" s="128">
        <f>OKTOBER!AD55+NOVEMBER!AD55+DESEMBER!AD55</f>
        <v>218</v>
      </c>
      <c r="AE55" s="19">
        <f t="shared" si="11"/>
        <v>53.041362530413629</v>
      </c>
      <c r="AF55" s="128">
        <f>OKTOBER!AF55+NOVEMBER!AF55+DESEMBER!AF55</f>
        <v>2</v>
      </c>
      <c r="AG55" s="19">
        <f t="shared" si="41"/>
        <v>0.91743119266055051</v>
      </c>
      <c r="AH55" s="128">
        <f>OKTOBER!AH55+NOVEMBER!AH55+DESEMBER!AH55</f>
        <v>218</v>
      </c>
      <c r="AI55" s="19">
        <f t="shared" si="13"/>
        <v>53.041362530413629</v>
      </c>
      <c r="AJ55" s="128">
        <f>OKTOBER!AJ55+NOVEMBER!AJ55+DESEMBER!AJ55</f>
        <v>0</v>
      </c>
      <c r="AK55" s="19">
        <f t="shared" si="42"/>
        <v>0</v>
      </c>
      <c r="AL55" s="128">
        <f>OKTOBER!AL55+NOVEMBER!AL55+DESEMBER!AL55</f>
        <v>6</v>
      </c>
      <c r="AM55" s="128">
        <f>OKTOBER!AM55+NOVEMBER!AM55+DESEMBER!AM55</f>
        <v>2</v>
      </c>
      <c r="AN55" s="128">
        <f>OKTOBER!AN55+NOVEMBER!AN55+DESEMBER!AN55</f>
        <v>0</v>
      </c>
      <c r="AO55" s="128">
        <f>OKTOBER!AO55+NOVEMBER!AO55+DESEMBER!AO55</f>
        <v>13</v>
      </c>
      <c r="AP55" s="128">
        <f>OKTOBER!AP55+NOVEMBER!AP55+DESEMBER!AP55</f>
        <v>0</v>
      </c>
      <c r="AQ55" s="128">
        <f>OKTOBER!AQ55+NOVEMBER!AQ55+DESEMBER!AQ55</f>
        <v>0</v>
      </c>
      <c r="AR55" s="128">
        <f>OKTOBER!AR55+NOVEMBER!AR55+DESEMBER!AR55</f>
        <v>33</v>
      </c>
      <c r="AS55" s="128">
        <f>OKTOBER!AS55+NOVEMBER!AS55+DESEMBER!AS55</f>
        <v>0</v>
      </c>
      <c r="AT55" s="128">
        <f>OKTOBER!AT55+NOVEMBER!AT55+DESEMBER!AT55</f>
        <v>0</v>
      </c>
      <c r="AU55" s="128">
        <f>OKTOBER!AU55+NOVEMBER!AU55+DESEMBER!AU55</f>
        <v>0</v>
      </c>
      <c r="AV55" s="128">
        <f>OKTOBER!AV55+NOVEMBER!AV55+DESEMBER!AV55</f>
        <v>0</v>
      </c>
      <c r="AW55" s="128">
        <f>OKTOBER!AW55+NOVEMBER!AW55+DESEMBER!AW55</f>
        <v>0</v>
      </c>
      <c r="AX55" s="128">
        <f>OKTOBER!AX55+NOVEMBER!AX55+DESEMBER!AX55</f>
        <v>0</v>
      </c>
      <c r="AY55" s="128">
        <f>OKTOBER!AY55+NOVEMBER!AY55+DESEMBER!AY55</f>
        <v>23</v>
      </c>
      <c r="AZ55" s="128">
        <f>OKTOBER!AZ55+NOVEMBER!AZ55+DESEMBER!AZ55</f>
        <v>434</v>
      </c>
      <c r="BA55" s="128">
        <f>OKTOBER!BA55+NOVEMBER!BA55+DESEMBER!BA55</f>
        <v>118</v>
      </c>
      <c r="BB55" s="28">
        <f t="shared" si="15"/>
        <v>27.188940092165897</v>
      </c>
      <c r="BC55" s="128">
        <f>OKTOBER!BC55+NOVEMBER!BC55+DESEMBER!BC55</f>
        <v>0</v>
      </c>
      <c r="BD55" s="28">
        <f t="shared" si="16"/>
        <v>0</v>
      </c>
      <c r="BE55" s="128">
        <f>OKTOBER!BE55+NOVEMBER!BE55+DESEMBER!BE55</f>
        <v>0</v>
      </c>
      <c r="BF55" s="29">
        <f t="shared" si="17"/>
        <v>0</v>
      </c>
      <c r="BG55" s="128">
        <f>OKTOBER!BG55+NOVEMBER!BG55+DESEMBER!BG55</f>
        <v>116</v>
      </c>
      <c r="BH55" s="29">
        <f t="shared" si="18"/>
        <v>26.728110599078342</v>
      </c>
      <c r="BI55" s="30">
        <f t="shared" si="19"/>
        <v>234</v>
      </c>
      <c r="BJ55" s="29">
        <f t="shared" si="20"/>
        <v>53.917050691244242</v>
      </c>
      <c r="BK55" s="128">
        <f>OKTOBER!BK55+NOVEMBER!BK55+DESEMBER!BK55</f>
        <v>200</v>
      </c>
      <c r="BL55" s="19">
        <f t="shared" si="21"/>
        <v>46.082949308755758</v>
      </c>
      <c r="BM55" s="128">
        <f>OKTOBER!BM55+NOVEMBER!BM55+DESEMBER!BM55</f>
        <v>0</v>
      </c>
      <c r="BN55" s="19">
        <f t="shared" si="22"/>
        <v>0</v>
      </c>
      <c r="BO55" s="128">
        <f>OKTOBER!BO55+NOVEMBER!BO55+DESEMBER!BO55</f>
        <v>0</v>
      </c>
      <c r="BP55" s="19">
        <f t="shared" si="23"/>
        <v>0</v>
      </c>
      <c r="BQ55" s="128">
        <f>OKTOBER!BQ55+NOVEMBER!BQ55+DESEMBER!BQ55</f>
        <v>0</v>
      </c>
      <c r="BR55" s="19">
        <f t="shared" si="24"/>
        <v>0</v>
      </c>
      <c r="BS55" s="128">
        <f>OKTOBER!BS55+NOVEMBER!BS55+DESEMBER!BS55</f>
        <v>0</v>
      </c>
      <c r="BT55" s="19">
        <f t="shared" si="25"/>
        <v>0</v>
      </c>
      <c r="BU55" s="128">
        <f>OKTOBER!BU55+NOVEMBER!BU55+DESEMBER!BU55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98">
        <v>11</v>
      </c>
      <c r="B56" s="199" t="s">
        <v>106</v>
      </c>
      <c r="C56" s="32" t="s">
        <v>107</v>
      </c>
      <c r="D56" s="128">
        <f>OKTOBER!D56+NOVEMBER!D56+DESEMBER!D56</f>
        <v>66</v>
      </c>
      <c r="E56" s="128">
        <f>OKTOBER!E56+NOVEMBER!E56+DESEMBER!E56</f>
        <v>32</v>
      </c>
      <c r="F56" s="128">
        <f>OKTOBER!F56+NOVEMBER!F56+DESEMBER!F56</f>
        <v>37</v>
      </c>
      <c r="G56" s="19">
        <f t="shared" si="0"/>
        <v>56.060606060606055</v>
      </c>
      <c r="H56" s="128">
        <f>OKTOBER!H56+NOVEMBER!H56+DESEMBER!H56</f>
        <v>16</v>
      </c>
      <c r="I56" s="21">
        <f t="shared" si="37"/>
        <v>43.243243243243242</v>
      </c>
      <c r="J56" s="128">
        <f>OKTOBER!J56+NOVEMBER!J56+DESEMBER!J56</f>
        <v>0</v>
      </c>
      <c r="K56" s="23">
        <f t="shared" si="35"/>
        <v>0</v>
      </c>
      <c r="L56" s="128">
        <f>OKTOBER!L56+NOVEMBER!L56+DESEMBER!L56</f>
        <v>0</v>
      </c>
      <c r="M56" s="128">
        <f>OKTOBER!M56+NOVEMBER!M56+DESEMBER!M56</f>
        <v>0</v>
      </c>
      <c r="N56" s="128">
        <f>OKTOBER!N56+NOVEMBER!N56+DESEMBER!N56</f>
        <v>66</v>
      </c>
      <c r="O56" s="19">
        <f t="shared" si="3"/>
        <v>100</v>
      </c>
      <c r="P56" s="128">
        <f>OKTOBER!P56+NOVEMBER!P56+DESEMBER!P56</f>
        <v>1</v>
      </c>
      <c r="Q56" s="19">
        <f t="shared" si="36"/>
        <v>1.5151515151515151</v>
      </c>
      <c r="R56" s="128">
        <f>OKTOBER!R56+NOVEMBER!R56+DESEMBER!R56</f>
        <v>37</v>
      </c>
      <c r="S56" s="19">
        <f t="shared" si="5"/>
        <v>56.060606060606055</v>
      </c>
      <c r="T56" s="128">
        <f>OKTOBER!T56+NOVEMBER!T56+DESEMBER!T56</f>
        <v>0</v>
      </c>
      <c r="U56" s="19">
        <f t="shared" si="38"/>
        <v>0</v>
      </c>
      <c r="V56" s="128">
        <f>OKTOBER!V56+NOVEMBER!V56+DESEMBER!V56</f>
        <v>37</v>
      </c>
      <c r="W56" s="19">
        <f t="shared" si="7"/>
        <v>56.060606060606055</v>
      </c>
      <c r="X56" s="128">
        <f>OKTOBER!X56+NOVEMBER!X56+DESEMBER!X56</f>
        <v>0</v>
      </c>
      <c r="Y56" s="19">
        <f t="shared" si="39"/>
        <v>0</v>
      </c>
      <c r="Z56" s="128">
        <f>OKTOBER!Z56+NOVEMBER!Z56+DESEMBER!Z56</f>
        <v>37</v>
      </c>
      <c r="AA56" s="19">
        <f t="shared" si="9"/>
        <v>56.060606060606055</v>
      </c>
      <c r="AB56" s="128">
        <f>OKTOBER!AB56+NOVEMBER!AB56+DESEMBER!AB56</f>
        <v>0</v>
      </c>
      <c r="AC56" s="19">
        <f t="shared" si="40"/>
        <v>0</v>
      </c>
      <c r="AD56" s="128">
        <f>OKTOBER!AD56+NOVEMBER!AD56+DESEMBER!AD56</f>
        <v>37</v>
      </c>
      <c r="AE56" s="19">
        <f t="shared" si="11"/>
        <v>56.060606060606055</v>
      </c>
      <c r="AF56" s="128">
        <f>OKTOBER!AF56+NOVEMBER!AF56+DESEMBER!AF56</f>
        <v>1</v>
      </c>
      <c r="AG56" s="19">
        <f t="shared" si="41"/>
        <v>2.7027027027027026</v>
      </c>
      <c r="AH56" s="128">
        <f>OKTOBER!AH56+NOVEMBER!AH56+DESEMBER!AH56</f>
        <v>37</v>
      </c>
      <c r="AI56" s="19">
        <f t="shared" si="13"/>
        <v>56.060606060606055</v>
      </c>
      <c r="AJ56" s="128">
        <f>OKTOBER!AJ56+NOVEMBER!AJ56+DESEMBER!AJ56</f>
        <v>0</v>
      </c>
      <c r="AK56" s="19">
        <f t="shared" si="42"/>
        <v>0</v>
      </c>
      <c r="AL56" s="128">
        <f>OKTOBER!AL56+NOVEMBER!AL56+DESEMBER!AL56</f>
        <v>0</v>
      </c>
      <c r="AM56" s="128">
        <f>OKTOBER!AM56+NOVEMBER!AM56+DESEMBER!AM56</f>
        <v>0</v>
      </c>
      <c r="AN56" s="128">
        <f>OKTOBER!AN56+NOVEMBER!AN56+DESEMBER!AN56</f>
        <v>3</v>
      </c>
      <c r="AO56" s="128">
        <f>OKTOBER!AO56+NOVEMBER!AO56+DESEMBER!AO56</f>
        <v>5</v>
      </c>
      <c r="AP56" s="128">
        <f>OKTOBER!AP56+NOVEMBER!AP56+DESEMBER!AP56</f>
        <v>0</v>
      </c>
      <c r="AQ56" s="128">
        <f>OKTOBER!AQ56+NOVEMBER!AQ56+DESEMBER!AQ56</f>
        <v>0</v>
      </c>
      <c r="AR56" s="128">
        <f>OKTOBER!AR56+NOVEMBER!AR56+DESEMBER!AR56</f>
        <v>5</v>
      </c>
      <c r="AS56" s="128">
        <f>OKTOBER!AS56+NOVEMBER!AS56+DESEMBER!AS56</f>
        <v>0</v>
      </c>
      <c r="AT56" s="128">
        <f>OKTOBER!AT56+NOVEMBER!AT56+DESEMBER!AT56</f>
        <v>0</v>
      </c>
      <c r="AU56" s="128">
        <f>OKTOBER!AU56+NOVEMBER!AU56+DESEMBER!AU56</f>
        <v>0</v>
      </c>
      <c r="AV56" s="128">
        <f>OKTOBER!AV56+NOVEMBER!AV56+DESEMBER!AV56</f>
        <v>0</v>
      </c>
      <c r="AW56" s="128">
        <f>OKTOBER!AW56+NOVEMBER!AW56+DESEMBER!AW56</f>
        <v>0</v>
      </c>
      <c r="AX56" s="128">
        <f>OKTOBER!AX56+NOVEMBER!AX56+DESEMBER!AX56</f>
        <v>0</v>
      </c>
      <c r="AY56" s="128">
        <f>OKTOBER!AY56+NOVEMBER!AY56+DESEMBER!AY56</f>
        <v>3</v>
      </c>
      <c r="AZ56" s="128">
        <f>OKTOBER!AZ56+NOVEMBER!AZ56+DESEMBER!AZ56</f>
        <v>51</v>
      </c>
      <c r="BA56" s="128">
        <f>OKTOBER!BA56+NOVEMBER!BA56+DESEMBER!BA56</f>
        <v>8</v>
      </c>
      <c r="BB56" s="28">
        <f t="shared" si="15"/>
        <v>15.686274509803921</v>
      </c>
      <c r="BC56" s="128">
        <f>OKTOBER!BC56+NOVEMBER!BC56+DESEMBER!BC56</f>
        <v>0</v>
      </c>
      <c r="BD56" s="28">
        <f t="shared" si="16"/>
        <v>0</v>
      </c>
      <c r="BE56" s="128">
        <f>OKTOBER!BE56+NOVEMBER!BE56+DESEMBER!BE56</f>
        <v>0</v>
      </c>
      <c r="BF56" s="29">
        <f t="shared" si="17"/>
        <v>0</v>
      </c>
      <c r="BG56" s="128">
        <f>OKTOBER!BG56+NOVEMBER!BG56+DESEMBER!BG56</f>
        <v>21</v>
      </c>
      <c r="BH56" s="29">
        <f t="shared" si="18"/>
        <v>41.17647058823529</v>
      </c>
      <c r="BI56" s="30">
        <f t="shared" si="19"/>
        <v>29</v>
      </c>
      <c r="BJ56" s="29">
        <f t="shared" si="20"/>
        <v>56.862745098039213</v>
      </c>
      <c r="BK56" s="128">
        <f>OKTOBER!BK56+NOVEMBER!BK56+DESEMBER!BK56</f>
        <v>22</v>
      </c>
      <c r="BL56" s="19">
        <f t="shared" si="21"/>
        <v>43.137254901960787</v>
      </c>
      <c r="BM56" s="128">
        <f>OKTOBER!BM56+NOVEMBER!BM56+DESEMBER!BM56</f>
        <v>0</v>
      </c>
      <c r="BN56" s="19">
        <f t="shared" si="22"/>
        <v>0</v>
      </c>
      <c r="BO56" s="128">
        <f>OKTOBER!BO56+NOVEMBER!BO56+DESEMBER!BO56</f>
        <v>0</v>
      </c>
      <c r="BP56" s="19">
        <f t="shared" si="23"/>
        <v>0</v>
      </c>
      <c r="BQ56" s="128">
        <f>OKTOBER!BQ56+NOVEMBER!BQ56+DESEMBER!BQ56</f>
        <v>0</v>
      </c>
      <c r="BR56" s="19">
        <f t="shared" si="24"/>
        <v>0</v>
      </c>
      <c r="BS56" s="128">
        <f>OKTOBER!BS56+NOVEMBER!BS56+DESEMBER!BS56</f>
        <v>0</v>
      </c>
      <c r="BT56" s="19">
        <f t="shared" si="25"/>
        <v>0</v>
      </c>
      <c r="BU56" s="128">
        <f>OKTOBER!BU56+NOVEMBER!BU56+DESEMBER!BU56</f>
        <v>0</v>
      </c>
      <c r="BV56" s="19">
        <f t="shared" si="26"/>
        <v>0</v>
      </c>
      <c r="BW56" s="4" t="s">
        <v>61</v>
      </c>
      <c r="BX56" s="31">
        <f>SUM(AL60:AY60)+AB60+AF60+AJ60</f>
        <v>37</v>
      </c>
      <c r="BY56" s="4"/>
    </row>
    <row r="57" spans="1:77" ht="14.25" customHeight="1">
      <c r="A57" s="174"/>
      <c r="B57" s="174"/>
      <c r="C57" s="32" t="s">
        <v>108</v>
      </c>
      <c r="D57" s="128">
        <f>OKTOBER!D57+NOVEMBER!D57+DESEMBER!D57</f>
        <v>62</v>
      </c>
      <c r="E57" s="128">
        <f>OKTOBER!E57+NOVEMBER!E57+DESEMBER!E57</f>
        <v>71</v>
      </c>
      <c r="F57" s="128">
        <f>OKTOBER!F57+NOVEMBER!F57+DESEMBER!F57</f>
        <v>51</v>
      </c>
      <c r="G57" s="19">
        <f t="shared" si="0"/>
        <v>82.258064516129039</v>
      </c>
      <c r="H57" s="128">
        <f>OKTOBER!H57+NOVEMBER!H57+DESEMBER!H57</f>
        <v>12</v>
      </c>
      <c r="I57" s="21">
        <f t="shared" si="37"/>
        <v>23.52941176470588</v>
      </c>
      <c r="J57" s="128">
        <f>OKTOBER!J57+NOVEMBER!J57+DESEMBER!J57</f>
        <v>0</v>
      </c>
      <c r="K57" s="23">
        <f t="shared" si="35"/>
        <v>0</v>
      </c>
      <c r="L57" s="128">
        <f>OKTOBER!L57+NOVEMBER!L57+DESEMBER!L57</f>
        <v>0</v>
      </c>
      <c r="M57" s="128">
        <f>OKTOBER!M57+NOVEMBER!M57+DESEMBER!M57</f>
        <v>0</v>
      </c>
      <c r="N57" s="128">
        <f>OKTOBER!N57+NOVEMBER!N57+DESEMBER!N57</f>
        <v>62</v>
      </c>
      <c r="O57" s="19">
        <f t="shared" si="3"/>
        <v>100</v>
      </c>
      <c r="P57" s="128">
        <f>OKTOBER!P57+NOVEMBER!P57+DESEMBER!P57</f>
        <v>1</v>
      </c>
      <c r="Q57" s="19">
        <f t="shared" si="36"/>
        <v>1.6129032258064515</v>
      </c>
      <c r="R57" s="128">
        <f>OKTOBER!R57+NOVEMBER!R57+DESEMBER!R57</f>
        <v>51</v>
      </c>
      <c r="S57" s="19">
        <f t="shared" si="5"/>
        <v>82.258064516129039</v>
      </c>
      <c r="T57" s="128">
        <f>OKTOBER!T57+NOVEMBER!T57+DESEMBER!T57</f>
        <v>0</v>
      </c>
      <c r="U57" s="19">
        <f t="shared" si="38"/>
        <v>0</v>
      </c>
      <c r="V57" s="128">
        <f>OKTOBER!V57+NOVEMBER!V57+DESEMBER!V57</f>
        <v>51</v>
      </c>
      <c r="W57" s="19">
        <f t="shared" si="7"/>
        <v>82.258064516129039</v>
      </c>
      <c r="X57" s="128">
        <f>OKTOBER!X57+NOVEMBER!X57+DESEMBER!X57</f>
        <v>0</v>
      </c>
      <c r="Y57" s="19">
        <f t="shared" si="39"/>
        <v>0</v>
      </c>
      <c r="Z57" s="128">
        <f>OKTOBER!Z57+NOVEMBER!Z57+DESEMBER!Z57</f>
        <v>51</v>
      </c>
      <c r="AA57" s="19">
        <f t="shared" si="9"/>
        <v>82.258064516129039</v>
      </c>
      <c r="AB57" s="128">
        <f>OKTOBER!AB57+NOVEMBER!AB57+DESEMBER!AB57</f>
        <v>0</v>
      </c>
      <c r="AC57" s="19">
        <f t="shared" si="40"/>
        <v>0</v>
      </c>
      <c r="AD57" s="128">
        <f>OKTOBER!AD57+NOVEMBER!AD57+DESEMBER!AD57</f>
        <v>51</v>
      </c>
      <c r="AE57" s="19">
        <f t="shared" si="11"/>
        <v>82.258064516129039</v>
      </c>
      <c r="AF57" s="128">
        <f>OKTOBER!AF57+NOVEMBER!AF57+DESEMBER!AF57</f>
        <v>0</v>
      </c>
      <c r="AG57" s="19">
        <f t="shared" si="41"/>
        <v>0</v>
      </c>
      <c r="AH57" s="128">
        <f>OKTOBER!AH57+NOVEMBER!AH57+DESEMBER!AH57</f>
        <v>51</v>
      </c>
      <c r="AI57" s="19">
        <f t="shared" si="13"/>
        <v>82.258064516129039</v>
      </c>
      <c r="AJ57" s="128">
        <f>OKTOBER!AJ57+NOVEMBER!AJ57+DESEMBER!AJ57</f>
        <v>0</v>
      </c>
      <c r="AK57" s="19">
        <f t="shared" si="42"/>
        <v>0</v>
      </c>
      <c r="AL57" s="128">
        <f>OKTOBER!AL57+NOVEMBER!AL57+DESEMBER!AL57</f>
        <v>0</v>
      </c>
      <c r="AM57" s="128">
        <f>OKTOBER!AM57+NOVEMBER!AM57+DESEMBER!AM57</f>
        <v>0</v>
      </c>
      <c r="AN57" s="128">
        <f>OKTOBER!AN57+NOVEMBER!AN57+DESEMBER!AN57</f>
        <v>3</v>
      </c>
      <c r="AO57" s="128">
        <f>OKTOBER!AO57+NOVEMBER!AO57+DESEMBER!AO57</f>
        <v>0</v>
      </c>
      <c r="AP57" s="128">
        <f>OKTOBER!AP57+NOVEMBER!AP57+DESEMBER!AP57</f>
        <v>0</v>
      </c>
      <c r="AQ57" s="128">
        <f>OKTOBER!AQ57+NOVEMBER!AQ57+DESEMBER!AQ57</f>
        <v>0</v>
      </c>
      <c r="AR57" s="128">
        <f>OKTOBER!AR57+NOVEMBER!AR57+DESEMBER!AR57</f>
        <v>4</v>
      </c>
      <c r="AS57" s="128">
        <f>OKTOBER!AS57+NOVEMBER!AS57+DESEMBER!AS57</f>
        <v>0</v>
      </c>
      <c r="AT57" s="128">
        <f>OKTOBER!AT57+NOVEMBER!AT57+DESEMBER!AT57</f>
        <v>0</v>
      </c>
      <c r="AU57" s="128">
        <f>OKTOBER!AU57+NOVEMBER!AU57+DESEMBER!AU57</f>
        <v>0</v>
      </c>
      <c r="AV57" s="128">
        <f>OKTOBER!AV57+NOVEMBER!AV57+DESEMBER!AV57</f>
        <v>0</v>
      </c>
      <c r="AW57" s="128">
        <f>OKTOBER!AW57+NOVEMBER!AW57+DESEMBER!AW57</f>
        <v>0</v>
      </c>
      <c r="AX57" s="128">
        <f>OKTOBER!AX57+NOVEMBER!AX57+DESEMBER!AX57</f>
        <v>0</v>
      </c>
      <c r="AY57" s="128">
        <f>OKTOBER!AY57+NOVEMBER!AY57+DESEMBER!AY57</f>
        <v>2</v>
      </c>
      <c r="AZ57" s="128">
        <f>OKTOBER!AZ57+NOVEMBER!AZ57+DESEMBER!AZ57</f>
        <v>75</v>
      </c>
      <c r="BA57" s="128">
        <f>OKTOBER!BA57+NOVEMBER!BA57+DESEMBER!BA57</f>
        <v>21</v>
      </c>
      <c r="BB57" s="28">
        <f t="shared" si="15"/>
        <v>28.000000000000004</v>
      </c>
      <c r="BC57" s="128">
        <f>OKTOBER!BC57+NOVEMBER!BC57+DESEMBER!BC57</f>
        <v>0</v>
      </c>
      <c r="BD57" s="28">
        <f t="shared" si="16"/>
        <v>0</v>
      </c>
      <c r="BE57" s="128">
        <f>OKTOBER!BE57+NOVEMBER!BE57+DESEMBER!BE57</f>
        <v>0</v>
      </c>
      <c r="BF57" s="29">
        <f t="shared" si="17"/>
        <v>0</v>
      </c>
      <c r="BG57" s="128">
        <f>OKTOBER!BG57+NOVEMBER!BG57+DESEMBER!BG57</f>
        <v>29</v>
      </c>
      <c r="BH57" s="29">
        <f t="shared" si="18"/>
        <v>38.666666666666664</v>
      </c>
      <c r="BI57" s="30">
        <f t="shared" si="19"/>
        <v>50</v>
      </c>
      <c r="BJ57" s="29">
        <f t="shared" si="20"/>
        <v>66.666666666666657</v>
      </c>
      <c r="BK57" s="128">
        <f>OKTOBER!BK57+NOVEMBER!BK57+DESEMBER!BK57</f>
        <v>25</v>
      </c>
      <c r="BL57" s="19">
        <f t="shared" si="21"/>
        <v>33.333333333333329</v>
      </c>
      <c r="BM57" s="128">
        <f>OKTOBER!BM57+NOVEMBER!BM57+DESEMBER!BM57</f>
        <v>0</v>
      </c>
      <c r="BN57" s="19">
        <f t="shared" si="22"/>
        <v>0</v>
      </c>
      <c r="BO57" s="128">
        <f>OKTOBER!BO57+NOVEMBER!BO57+DESEMBER!BO57</f>
        <v>0</v>
      </c>
      <c r="BP57" s="19">
        <f t="shared" si="23"/>
        <v>0</v>
      </c>
      <c r="BQ57" s="128">
        <f>OKTOBER!BQ57+NOVEMBER!BQ57+DESEMBER!BQ57</f>
        <v>0</v>
      </c>
      <c r="BR57" s="19">
        <f t="shared" si="24"/>
        <v>0</v>
      </c>
      <c r="BS57" s="128">
        <f>OKTOBER!BS57+NOVEMBER!BS57+DESEMBER!BS57</f>
        <v>0</v>
      </c>
      <c r="BT57" s="19">
        <f t="shared" si="25"/>
        <v>0</v>
      </c>
      <c r="BU57" s="128">
        <f>OKTOBER!BU57+NOVEMBER!BU57+DESEMBER!BU57</f>
        <v>0</v>
      </c>
      <c r="BV57" s="19">
        <f t="shared" si="26"/>
        <v>0</v>
      </c>
      <c r="BW57" s="4" t="s">
        <v>63</v>
      </c>
      <c r="BX57" s="31">
        <f>BI60+BK60+BM60+BO60+BQ60+BS60</f>
        <v>200</v>
      </c>
      <c r="BY57" s="4"/>
    </row>
    <row r="58" spans="1:77" ht="14.25" customHeight="1">
      <c r="A58" s="174"/>
      <c r="B58" s="174"/>
      <c r="C58" s="32" t="s">
        <v>109</v>
      </c>
      <c r="D58" s="128">
        <f>OKTOBER!D58+NOVEMBER!D58+DESEMBER!D58</f>
        <v>44</v>
      </c>
      <c r="E58" s="128">
        <f>OKTOBER!E58+NOVEMBER!E58+DESEMBER!E58</f>
        <v>41</v>
      </c>
      <c r="F58" s="128">
        <f>OKTOBER!F58+NOVEMBER!F58+DESEMBER!F58</f>
        <v>27</v>
      </c>
      <c r="G58" s="19">
        <f t="shared" si="0"/>
        <v>61.363636363636367</v>
      </c>
      <c r="H58" s="128">
        <f>OKTOBER!H58+NOVEMBER!H58+DESEMBER!H58</f>
        <v>2</v>
      </c>
      <c r="I58" s="21">
        <f t="shared" si="37"/>
        <v>7.4074074074074066</v>
      </c>
      <c r="J58" s="128">
        <f>OKTOBER!J58+NOVEMBER!J58+DESEMBER!J58</f>
        <v>0</v>
      </c>
      <c r="K58" s="23">
        <f t="shared" si="35"/>
        <v>0</v>
      </c>
      <c r="L58" s="128">
        <f>OKTOBER!L58+NOVEMBER!L58+DESEMBER!L58</f>
        <v>0</v>
      </c>
      <c r="M58" s="128">
        <f>OKTOBER!M58+NOVEMBER!M58+DESEMBER!M58</f>
        <v>0</v>
      </c>
      <c r="N58" s="128">
        <f>OKTOBER!N58+NOVEMBER!N58+DESEMBER!N58</f>
        <v>44</v>
      </c>
      <c r="O58" s="19">
        <f t="shared" si="3"/>
        <v>100</v>
      </c>
      <c r="P58" s="128">
        <f>OKTOBER!P58+NOVEMBER!P58+DESEMBER!P58</f>
        <v>0</v>
      </c>
      <c r="Q58" s="19">
        <f t="shared" si="36"/>
        <v>0</v>
      </c>
      <c r="R58" s="128">
        <f>OKTOBER!R58+NOVEMBER!R58+DESEMBER!R58</f>
        <v>27</v>
      </c>
      <c r="S58" s="19">
        <f t="shared" si="5"/>
        <v>61.363636363636367</v>
      </c>
      <c r="T58" s="128">
        <f>OKTOBER!T58+NOVEMBER!T58+DESEMBER!T58</f>
        <v>0</v>
      </c>
      <c r="U58" s="19">
        <f t="shared" si="38"/>
        <v>0</v>
      </c>
      <c r="V58" s="128">
        <f>OKTOBER!V58+NOVEMBER!V58+DESEMBER!V58</f>
        <v>27</v>
      </c>
      <c r="W58" s="19">
        <f t="shared" si="7"/>
        <v>61.363636363636367</v>
      </c>
      <c r="X58" s="128">
        <f>OKTOBER!X58+NOVEMBER!X58+DESEMBER!X58</f>
        <v>0</v>
      </c>
      <c r="Y58" s="19">
        <f t="shared" si="39"/>
        <v>0</v>
      </c>
      <c r="Z58" s="128">
        <f>OKTOBER!Z58+NOVEMBER!Z58+DESEMBER!Z58</f>
        <v>27</v>
      </c>
      <c r="AA58" s="19">
        <f t="shared" si="9"/>
        <v>61.363636363636367</v>
      </c>
      <c r="AB58" s="128">
        <f>OKTOBER!AB58+NOVEMBER!AB58+DESEMBER!AB58</f>
        <v>0</v>
      </c>
      <c r="AC58" s="19">
        <f t="shared" si="40"/>
        <v>0</v>
      </c>
      <c r="AD58" s="128">
        <f>OKTOBER!AD58+NOVEMBER!AD58+DESEMBER!AD58</f>
        <v>27</v>
      </c>
      <c r="AE58" s="19">
        <f t="shared" si="11"/>
        <v>61.363636363636367</v>
      </c>
      <c r="AF58" s="128">
        <f>OKTOBER!AF58+NOVEMBER!AF58+DESEMBER!AF58</f>
        <v>0</v>
      </c>
      <c r="AG58" s="19">
        <f t="shared" si="41"/>
        <v>0</v>
      </c>
      <c r="AH58" s="128">
        <f>OKTOBER!AH58+NOVEMBER!AH58+DESEMBER!AH58</f>
        <v>27</v>
      </c>
      <c r="AI58" s="19">
        <f t="shared" si="13"/>
        <v>61.363636363636367</v>
      </c>
      <c r="AJ58" s="128">
        <f>OKTOBER!AJ58+NOVEMBER!AJ58+DESEMBER!AJ58</f>
        <v>0</v>
      </c>
      <c r="AK58" s="19">
        <f t="shared" si="42"/>
        <v>0</v>
      </c>
      <c r="AL58" s="128">
        <f>OKTOBER!AL58+NOVEMBER!AL58+DESEMBER!AL58</f>
        <v>0</v>
      </c>
      <c r="AM58" s="128">
        <f>OKTOBER!AM58+NOVEMBER!AM58+DESEMBER!AM58</f>
        <v>0</v>
      </c>
      <c r="AN58" s="128">
        <f>OKTOBER!AN58+NOVEMBER!AN58+DESEMBER!AN58</f>
        <v>2</v>
      </c>
      <c r="AO58" s="128">
        <f>OKTOBER!AO58+NOVEMBER!AO58+DESEMBER!AO58</f>
        <v>0</v>
      </c>
      <c r="AP58" s="128">
        <f>OKTOBER!AP58+NOVEMBER!AP58+DESEMBER!AP58</f>
        <v>0</v>
      </c>
      <c r="AQ58" s="128">
        <f>OKTOBER!AQ58+NOVEMBER!AQ58+DESEMBER!AQ58</f>
        <v>0</v>
      </c>
      <c r="AR58" s="128">
        <f>OKTOBER!AR58+NOVEMBER!AR58+DESEMBER!AR58</f>
        <v>1</v>
      </c>
      <c r="AS58" s="128">
        <f>OKTOBER!AS58+NOVEMBER!AS58+DESEMBER!AS58</f>
        <v>0</v>
      </c>
      <c r="AT58" s="128">
        <f>OKTOBER!AT58+NOVEMBER!AT58+DESEMBER!AT58</f>
        <v>0</v>
      </c>
      <c r="AU58" s="128">
        <f>OKTOBER!AU58+NOVEMBER!AU58+DESEMBER!AU58</f>
        <v>0</v>
      </c>
      <c r="AV58" s="128">
        <f>OKTOBER!AV58+NOVEMBER!AV58+DESEMBER!AV58</f>
        <v>0</v>
      </c>
      <c r="AW58" s="128">
        <f>OKTOBER!AW58+NOVEMBER!AW58+DESEMBER!AW58</f>
        <v>0</v>
      </c>
      <c r="AX58" s="128">
        <f>OKTOBER!AX58+NOVEMBER!AX58+DESEMBER!AX58</f>
        <v>0</v>
      </c>
      <c r="AY58" s="128">
        <f>OKTOBER!AY58+NOVEMBER!AY58+DESEMBER!AY58</f>
        <v>6</v>
      </c>
      <c r="AZ58" s="128">
        <f>OKTOBER!AZ58+NOVEMBER!AZ58+DESEMBER!AZ58</f>
        <v>48</v>
      </c>
      <c r="BA58" s="128">
        <f>OKTOBER!BA58+NOVEMBER!BA58+DESEMBER!BA58</f>
        <v>9</v>
      </c>
      <c r="BB58" s="28">
        <f t="shared" si="15"/>
        <v>18.75</v>
      </c>
      <c r="BC58" s="128">
        <f>OKTOBER!BC58+NOVEMBER!BC58+DESEMBER!BC58</f>
        <v>0</v>
      </c>
      <c r="BD58" s="28">
        <f t="shared" si="16"/>
        <v>0</v>
      </c>
      <c r="BE58" s="128">
        <f>OKTOBER!BE58+NOVEMBER!BE58+DESEMBER!BE58</f>
        <v>0</v>
      </c>
      <c r="BF58" s="29">
        <f t="shared" si="17"/>
        <v>0</v>
      </c>
      <c r="BG58" s="128">
        <f>OKTOBER!BG58+NOVEMBER!BG58+DESEMBER!BG58</f>
        <v>20</v>
      </c>
      <c r="BH58" s="29">
        <f t="shared" si="18"/>
        <v>41.666666666666671</v>
      </c>
      <c r="BI58" s="30">
        <f t="shared" si="19"/>
        <v>29</v>
      </c>
      <c r="BJ58" s="29">
        <f t="shared" si="20"/>
        <v>60.416666666666664</v>
      </c>
      <c r="BK58" s="128">
        <f>OKTOBER!BK58+NOVEMBER!BK58+DESEMBER!BK58</f>
        <v>19</v>
      </c>
      <c r="BL58" s="19">
        <f t="shared" si="21"/>
        <v>39.583333333333329</v>
      </c>
      <c r="BM58" s="128">
        <f>OKTOBER!BM58+NOVEMBER!BM58+DESEMBER!BM58</f>
        <v>0</v>
      </c>
      <c r="BN58" s="19">
        <f t="shared" si="22"/>
        <v>0</v>
      </c>
      <c r="BO58" s="128">
        <f>OKTOBER!BO58+NOVEMBER!BO58+DESEMBER!BO58</f>
        <v>0</v>
      </c>
      <c r="BP58" s="19">
        <f t="shared" si="23"/>
        <v>0</v>
      </c>
      <c r="BQ58" s="128">
        <f>OKTOBER!BQ58+NOVEMBER!BQ58+DESEMBER!BQ58</f>
        <v>0</v>
      </c>
      <c r="BR58" s="19">
        <f t="shared" si="24"/>
        <v>0</v>
      </c>
      <c r="BS58" s="128">
        <f>OKTOBER!BS58+NOVEMBER!BS58+DESEMBER!BS58</f>
        <v>0</v>
      </c>
      <c r="BT58" s="19">
        <f t="shared" si="25"/>
        <v>0</v>
      </c>
      <c r="BU58" s="128">
        <f>OKTOBER!BU58+NOVEMBER!BU58+DESEMBER!BU58</f>
        <v>0</v>
      </c>
      <c r="BV58" s="19">
        <f t="shared" si="26"/>
        <v>0</v>
      </c>
      <c r="BW58" s="4" t="s">
        <v>65</v>
      </c>
      <c r="BX58" s="31">
        <f>BI60+BK60+BM60+BO60+BQ60+BS60+BU60</f>
        <v>200</v>
      </c>
      <c r="BY58" s="4"/>
    </row>
    <row r="59" spans="1:77" ht="14.25" customHeight="1">
      <c r="A59" s="175"/>
      <c r="B59" s="175"/>
      <c r="C59" s="32" t="s">
        <v>110</v>
      </c>
      <c r="D59" s="128">
        <f>OKTOBER!D59+NOVEMBER!D59+DESEMBER!D59</f>
        <v>19</v>
      </c>
      <c r="E59" s="128">
        <f>OKTOBER!E59+NOVEMBER!E59+DESEMBER!E59</f>
        <v>26</v>
      </c>
      <c r="F59" s="128">
        <f>OKTOBER!F59+NOVEMBER!F59+DESEMBER!F59</f>
        <v>16</v>
      </c>
      <c r="G59" s="19">
        <f t="shared" si="0"/>
        <v>84.210526315789465</v>
      </c>
      <c r="H59" s="128">
        <f>OKTOBER!H59+NOVEMBER!H59+DESEMBER!H59</f>
        <v>3</v>
      </c>
      <c r="I59" s="21">
        <f t="shared" si="37"/>
        <v>18.75</v>
      </c>
      <c r="J59" s="128">
        <f>OKTOBER!J59+NOVEMBER!J59+DESEMBER!J59</f>
        <v>0</v>
      </c>
      <c r="K59" s="23">
        <f t="shared" si="35"/>
        <v>0</v>
      </c>
      <c r="L59" s="128">
        <f>OKTOBER!L59+NOVEMBER!L59+DESEMBER!L59</f>
        <v>0</v>
      </c>
      <c r="M59" s="128">
        <f>OKTOBER!M59+NOVEMBER!M59+DESEMBER!M59</f>
        <v>0</v>
      </c>
      <c r="N59" s="128">
        <f>OKTOBER!N59+NOVEMBER!N59+DESEMBER!N59</f>
        <v>19</v>
      </c>
      <c r="O59" s="19">
        <f t="shared" si="3"/>
        <v>100</v>
      </c>
      <c r="P59" s="128">
        <f>OKTOBER!P59+NOVEMBER!P59+DESEMBER!P59</f>
        <v>0</v>
      </c>
      <c r="Q59" s="19">
        <f t="shared" si="36"/>
        <v>0</v>
      </c>
      <c r="R59" s="128">
        <f>OKTOBER!R59+NOVEMBER!R59+DESEMBER!R59</f>
        <v>16</v>
      </c>
      <c r="S59" s="19">
        <f t="shared" si="5"/>
        <v>84.210526315789465</v>
      </c>
      <c r="T59" s="128">
        <f>OKTOBER!T59+NOVEMBER!T59+DESEMBER!T59</f>
        <v>0</v>
      </c>
      <c r="U59" s="19">
        <f t="shared" si="38"/>
        <v>0</v>
      </c>
      <c r="V59" s="128">
        <f>OKTOBER!V59+NOVEMBER!V59+DESEMBER!V59</f>
        <v>16</v>
      </c>
      <c r="W59" s="19">
        <f t="shared" si="7"/>
        <v>84.210526315789465</v>
      </c>
      <c r="X59" s="128">
        <f>OKTOBER!X59+NOVEMBER!X59+DESEMBER!X59</f>
        <v>0</v>
      </c>
      <c r="Y59" s="19">
        <f t="shared" si="39"/>
        <v>0</v>
      </c>
      <c r="Z59" s="128">
        <f>OKTOBER!Z59+NOVEMBER!Z59+DESEMBER!Z59</f>
        <v>16</v>
      </c>
      <c r="AA59" s="19">
        <f t="shared" si="9"/>
        <v>84.210526315789465</v>
      </c>
      <c r="AB59" s="128">
        <f>OKTOBER!AB59+NOVEMBER!AB59+DESEMBER!AB59</f>
        <v>0</v>
      </c>
      <c r="AC59" s="19">
        <f t="shared" si="40"/>
        <v>0</v>
      </c>
      <c r="AD59" s="128">
        <f>OKTOBER!AD59+NOVEMBER!AD59+DESEMBER!AD59</f>
        <v>16</v>
      </c>
      <c r="AE59" s="19">
        <f t="shared" si="11"/>
        <v>84.210526315789465</v>
      </c>
      <c r="AF59" s="128">
        <f>OKTOBER!AF59+NOVEMBER!AF59+DESEMBER!AF59</f>
        <v>0</v>
      </c>
      <c r="AG59" s="19">
        <f t="shared" si="41"/>
        <v>0</v>
      </c>
      <c r="AH59" s="128">
        <f>OKTOBER!AH59+NOVEMBER!AH59+DESEMBER!AH59</f>
        <v>16</v>
      </c>
      <c r="AI59" s="19">
        <f t="shared" si="13"/>
        <v>84.210526315789465</v>
      </c>
      <c r="AJ59" s="128">
        <f>OKTOBER!AJ59+NOVEMBER!AJ59+DESEMBER!AJ59</f>
        <v>0</v>
      </c>
      <c r="AK59" s="19">
        <f t="shared" si="42"/>
        <v>0</v>
      </c>
      <c r="AL59" s="128">
        <f>OKTOBER!AL59+NOVEMBER!AL59+DESEMBER!AL59</f>
        <v>0</v>
      </c>
      <c r="AM59" s="128">
        <f>OKTOBER!AM59+NOVEMBER!AM59+DESEMBER!AM59</f>
        <v>0</v>
      </c>
      <c r="AN59" s="128">
        <f>OKTOBER!AN59+NOVEMBER!AN59+DESEMBER!AN59</f>
        <v>0</v>
      </c>
      <c r="AO59" s="128">
        <f>OKTOBER!AO59+NOVEMBER!AO59+DESEMBER!AO59</f>
        <v>1</v>
      </c>
      <c r="AP59" s="128">
        <f>OKTOBER!AP59+NOVEMBER!AP59+DESEMBER!AP59</f>
        <v>0</v>
      </c>
      <c r="AQ59" s="128">
        <f>OKTOBER!AQ59+NOVEMBER!AQ59+DESEMBER!AQ59</f>
        <v>0</v>
      </c>
      <c r="AR59" s="128">
        <f>OKTOBER!AR59+NOVEMBER!AR59+DESEMBER!AR59</f>
        <v>0</v>
      </c>
      <c r="AS59" s="128">
        <f>OKTOBER!AS59+NOVEMBER!AS59+DESEMBER!AS59</f>
        <v>0</v>
      </c>
      <c r="AT59" s="128">
        <f>OKTOBER!AT59+NOVEMBER!AT59+DESEMBER!AT59</f>
        <v>0</v>
      </c>
      <c r="AU59" s="128">
        <f>OKTOBER!AU59+NOVEMBER!AU59+DESEMBER!AU59</f>
        <v>0</v>
      </c>
      <c r="AV59" s="128">
        <f>OKTOBER!AV59+NOVEMBER!AV59+DESEMBER!AV59</f>
        <v>0</v>
      </c>
      <c r="AW59" s="128">
        <f>OKTOBER!AW59+NOVEMBER!AW59+DESEMBER!AW59</f>
        <v>0</v>
      </c>
      <c r="AX59" s="128">
        <f>OKTOBER!AX59+NOVEMBER!AX59+DESEMBER!AX59</f>
        <v>0</v>
      </c>
      <c r="AY59" s="128">
        <f>OKTOBER!AY59+NOVEMBER!AY59+DESEMBER!AY59</f>
        <v>1</v>
      </c>
      <c r="AZ59" s="128">
        <f>OKTOBER!AZ59+NOVEMBER!AZ59+DESEMBER!AZ59</f>
        <v>26</v>
      </c>
      <c r="BA59" s="128">
        <f>OKTOBER!BA59+NOVEMBER!BA59+DESEMBER!BA59</f>
        <v>3</v>
      </c>
      <c r="BB59" s="28">
        <f t="shared" si="15"/>
        <v>11.538461538461538</v>
      </c>
      <c r="BC59" s="128">
        <f>OKTOBER!BC59+NOVEMBER!BC59+DESEMBER!BC59</f>
        <v>0</v>
      </c>
      <c r="BD59" s="28">
        <f t="shared" si="16"/>
        <v>0</v>
      </c>
      <c r="BE59" s="128">
        <f>OKTOBER!BE59+NOVEMBER!BE59+DESEMBER!BE59</f>
        <v>0</v>
      </c>
      <c r="BF59" s="29">
        <f t="shared" si="17"/>
        <v>0</v>
      </c>
      <c r="BG59" s="128">
        <f>OKTOBER!BG59+NOVEMBER!BG59+DESEMBER!BG59</f>
        <v>9</v>
      </c>
      <c r="BH59" s="29">
        <f t="shared" si="18"/>
        <v>34.615384615384613</v>
      </c>
      <c r="BI59" s="30">
        <f t="shared" si="19"/>
        <v>12</v>
      </c>
      <c r="BJ59" s="29">
        <f t="shared" si="20"/>
        <v>46.153846153846153</v>
      </c>
      <c r="BK59" s="128">
        <f>OKTOBER!BK59+NOVEMBER!BK59+DESEMBER!BK59</f>
        <v>14</v>
      </c>
      <c r="BL59" s="19">
        <f t="shared" si="21"/>
        <v>53.846153846153847</v>
      </c>
      <c r="BM59" s="128">
        <f>OKTOBER!BM59+NOVEMBER!BM59+DESEMBER!BM59</f>
        <v>0</v>
      </c>
      <c r="BN59" s="19">
        <f t="shared" si="22"/>
        <v>0</v>
      </c>
      <c r="BO59" s="128">
        <f>OKTOBER!BO59+NOVEMBER!BO59+DESEMBER!BO59</f>
        <v>0</v>
      </c>
      <c r="BP59" s="19">
        <f t="shared" si="23"/>
        <v>0</v>
      </c>
      <c r="BQ59" s="128">
        <f>OKTOBER!BQ59+NOVEMBER!BQ59+DESEMBER!BQ59</f>
        <v>0</v>
      </c>
      <c r="BR59" s="19">
        <f t="shared" si="24"/>
        <v>0</v>
      </c>
      <c r="BS59" s="128">
        <f>OKTOBER!BS59+NOVEMBER!BS59+DESEMBER!BS59</f>
        <v>0</v>
      </c>
      <c r="BT59" s="19">
        <f t="shared" si="25"/>
        <v>0</v>
      </c>
      <c r="BU59" s="128">
        <f>OKTOBER!BU59+NOVEMBER!BU59+DESEMBER!BU59</f>
        <v>0</v>
      </c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8">
        <f>OKTOBER!D60+NOVEMBER!D60+DESEMBER!D60</f>
        <v>191</v>
      </c>
      <c r="E60" s="128">
        <f>OKTOBER!E60+NOVEMBER!E60+DESEMBER!E60</f>
        <v>170</v>
      </c>
      <c r="F60" s="128">
        <f>OKTOBER!F60+NOVEMBER!F60+DESEMBER!F60</f>
        <v>131</v>
      </c>
      <c r="G60" s="120">
        <f t="shared" si="0"/>
        <v>68.586387434554979</v>
      </c>
      <c r="H60" s="128">
        <f>OKTOBER!H60+NOVEMBER!H60+DESEMBER!H60</f>
        <v>33</v>
      </c>
      <c r="I60" s="21">
        <f t="shared" si="37"/>
        <v>25.190839694656486</v>
      </c>
      <c r="J60" s="128">
        <f>OKTOBER!J60+NOVEMBER!J60+DESEMBER!J60</f>
        <v>0</v>
      </c>
      <c r="K60" s="23">
        <f t="shared" si="35"/>
        <v>0</v>
      </c>
      <c r="L60" s="128">
        <f>OKTOBER!L60+NOVEMBER!L60+DESEMBER!L60</f>
        <v>0</v>
      </c>
      <c r="M60" s="128">
        <f>OKTOBER!M60+NOVEMBER!M60+DESEMBER!M60</f>
        <v>0</v>
      </c>
      <c r="N60" s="128">
        <f>OKTOBER!N60+NOVEMBER!N60+DESEMBER!N60</f>
        <v>191</v>
      </c>
      <c r="O60" s="19">
        <f t="shared" si="3"/>
        <v>100</v>
      </c>
      <c r="P60" s="128">
        <f>OKTOBER!P60+NOVEMBER!P60+DESEMBER!P60</f>
        <v>2</v>
      </c>
      <c r="Q60" s="19">
        <f t="shared" si="36"/>
        <v>1.0471204188481675</v>
      </c>
      <c r="R60" s="128">
        <f>OKTOBER!R60+NOVEMBER!R60+DESEMBER!R60</f>
        <v>131</v>
      </c>
      <c r="S60" s="19">
        <f t="shared" si="5"/>
        <v>68.586387434554979</v>
      </c>
      <c r="T60" s="128">
        <f>OKTOBER!T60+NOVEMBER!T60+DESEMBER!T60</f>
        <v>0</v>
      </c>
      <c r="U60" s="19">
        <f t="shared" si="38"/>
        <v>0</v>
      </c>
      <c r="V60" s="128">
        <f>OKTOBER!V60+NOVEMBER!V60+DESEMBER!V60</f>
        <v>131</v>
      </c>
      <c r="W60" s="19">
        <f t="shared" si="7"/>
        <v>68.586387434554979</v>
      </c>
      <c r="X60" s="128">
        <f>OKTOBER!X60+NOVEMBER!X60+DESEMBER!X60</f>
        <v>0</v>
      </c>
      <c r="Y60" s="19">
        <f t="shared" si="39"/>
        <v>0</v>
      </c>
      <c r="Z60" s="128">
        <f>OKTOBER!Z60+NOVEMBER!Z60+DESEMBER!Z60</f>
        <v>131</v>
      </c>
      <c r="AA60" s="19">
        <f t="shared" si="9"/>
        <v>68.586387434554979</v>
      </c>
      <c r="AB60" s="128">
        <f>OKTOBER!AB60+NOVEMBER!AB60+DESEMBER!AB60</f>
        <v>0</v>
      </c>
      <c r="AC60" s="19">
        <f t="shared" si="40"/>
        <v>0</v>
      </c>
      <c r="AD60" s="128">
        <f>OKTOBER!AD60+NOVEMBER!AD60+DESEMBER!AD60</f>
        <v>131</v>
      </c>
      <c r="AE60" s="19">
        <f t="shared" si="11"/>
        <v>68.586387434554979</v>
      </c>
      <c r="AF60" s="128">
        <f>OKTOBER!AF60+NOVEMBER!AF60+DESEMBER!AF60</f>
        <v>1</v>
      </c>
      <c r="AG60" s="19">
        <f t="shared" si="41"/>
        <v>0.76335877862595414</v>
      </c>
      <c r="AH60" s="128">
        <f>OKTOBER!AH60+NOVEMBER!AH60+DESEMBER!AH60</f>
        <v>131</v>
      </c>
      <c r="AI60" s="19">
        <f t="shared" si="13"/>
        <v>68.586387434554979</v>
      </c>
      <c r="AJ60" s="128">
        <f>OKTOBER!AJ60+NOVEMBER!AJ60+DESEMBER!AJ60</f>
        <v>0</v>
      </c>
      <c r="AK60" s="19">
        <f t="shared" si="42"/>
        <v>0</v>
      </c>
      <c r="AL60" s="128">
        <f>OKTOBER!AL60+NOVEMBER!AL60+DESEMBER!AL60</f>
        <v>0</v>
      </c>
      <c r="AM60" s="128">
        <f>OKTOBER!AM60+NOVEMBER!AM60+DESEMBER!AM60</f>
        <v>0</v>
      </c>
      <c r="AN60" s="128">
        <f>OKTOBER!AN60+NOVEMBER!AN60+DESEMBER!AN60</f>
        <v>8</v>
      </c>
      <c r="AO60" s="128">
        <f>OKTOBER!AO60+NOVEMBER!AO60+DESEMBER!AO60</f>
        <v>6</v>
      </c>
      <c r="AP60" s="128">
        <f>OKTOBER!AP60+NOVEMBER!AP60+DESEMBER!AP60</f>
        <v>0</v>
      </c>
      <c r="AQ60" s="128">
        <f>OKTOBER!AQ60+NOVEMBER!AQ60+DESEMBER!AQ60</f>
        <v>0</v>
      </c>
      <c r="AR60" s="128">
        <f>OKTOBER!AR60+NOVEMBER!AR60+DESEMBER!AR60</f>
        <v>10</v>
      </c>
      <c r="AS60" s="128">
        <f>OKTOBER!AS60+NOVEMBER!AS60+DESEMBER!AS60</f>
        <v>0</v>
      </c>
      <c r="AT60" s="128">
        <f>OKTOBER!AT60+NOVEMBER!AT60+DESEMBER!AT60</f>
        <v>0</v>
      </c>
      <c r="AU60" s="128">
        <f>OKTOBER!AU60+NOVEMBER!AU60+DESEMBER!AU60</f>
        <v>0</v>
      </c>
      <c r="AV60" s="128">
        <f>OKTOBER!AV60+NOVEMBER!AV60+DESEMBER!AV60</f>
        <v>0</v>
      </c>
      <c r="AW60" s="128">
        <f>OKTOBER!AW60+NOVEMBER!AW60+DESEMBER!AW60</f>
        <v>0</v>
      </c>
      <c r="AX60" s="128">
        <f>OKTOBER!AX60+NOVEMBER!AX60+DESEMBER!AX60</f>
        <v>0</v>
      </c>
      <c r="AY60" s="128">
        <f>OKTOBER!AY60+NOVEMBER!AY60+DESEMBER!AY60</f>
        <v>12</v>
      </c>
      <c r="AZ60" s="128">
        <f>OKTOBER!AZ60+NOVEMBER!AZ60+DESEMBER!AZ60</f>
        <v>200</v>
      </c>
      <c r="BA60" s="128">
        <f>OKTOBER!BA60+NOVEMBER!BA60+DESEMBER!BA60</f>
        <v>41</v>
      </c>
      <c r="BB60" s="28">
        <f t="shared" si="15"/>
        <v>20.5</v>
      </c>
      <c r="BC60" s="128">
        <f>OKTOBER!BC60+NOVEMBER!BC60+DESEMBER!BC60</f>
        <v>0</v>
      </c>
      <c r="BD60" s="28">
        <f t="shared" si="16"/>
        <v>0</v>
      </c>
      <c r="BE60" s="128">
        <f>OKTOBER!BE60+NOVEMBER!BE60+DESEMBER!BE60</f>
        <v>0</v>
      </c>
      <c r="BF60" s="29">
        <f t="shared" si="17"/>
        <v>0</v>
      </c>
      <c r="BG60" s="128">
        <f>OKTOBER!BG60+NOVEMBER!BG60+DESEMBER!BG60</f>
        <v>79</v>
      </c>
      <c r="BH60" s="29">
        <f t="shared" si="18"/>
        <v>39.5</v>
      </c>
      <c r="BI60" s="30">
        <f t="shared" si="19"/>
        <v>120</v>
      </c>
      <c r="BJ60" s="29">
        <f t="shared" si="20"/>
        <v>60</v>
      </c>
      <c r="BK60" s="128">
        <f>OKTOBER!BK60+NOVEMBER!BK60+DESEMBER!BK60</f>
        <v>80</v>
      </c>
      <c r="BL60" s="19">
        <f t="shared" si="21"/>
        <v>40</v>
      </c>
      <c r="BM60" s="128">
        <f>OKTOBER!BM60+NOVEMBER!BM60+DESEMBER!BM60</f>
        <v>0</v>
      </c>
      <c r="BN60" s="19">
        <f t="shared" si="22"/>
        <v>0</v>
      </c>
      <c r="BO60" s="128">
        <f>OKTOBER!BO60+NOVEMBER!BO60+DESEMBER!BO60</f>
        <v>0</v>
      </c>
      <c r="BP60" s="19">
        <f t="shared" si="23"/>
        <v>0</v>
      </c>
      <c r="BQ60" s="128">
        <f>OKTOBER!BQ60+NOVEMBER!BQ60+DESEMBER!BQ60</f>
        <v>0</v>
      </c>
      <c r="BR60" s="19">
        <f t="shared" si="24"/>
        <v>0</v>
      </c>
      <c r="BS60" s="128">
        <f>OKTOBER!BS60+NOVEMBER!BS60+DESEMBER!BS60</f>
        <v>0</v>
      </c>
      <c r="BT60" s="19">
        <f t="shared" si="25"/>
        <v>0</v>
      </c>
      <c r="BU60" s="128">
        <f>OKTOBER!BU60+NOVEMBER!BU60+DESEMBER!BU60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98">
        <v>12</v>
      </c>
      <c r="B61" s="198" t="s">
        <v>111</v>
      </c>
      <c r="C61" s="32" t="s">
        <v>112</v>
      </c>
      <c r="D61" s="128">
        <f>OKTOBER!D61+NOVEMBER!D61+DESEMBER!D61</f>
        <v>101</v>
      </c>
      <c r="E61" s="128">
        <f>OKTOBER!E61+NOVEMBER!E61+DESEMBER!E61</f>
        <v>122</v>
      </c>
      <c r="F61" s="128">
        <f>OKTOBER!F61+NOVEMBER!F61+DESEMBER!F61</f>
        <v>24</v>
      </c>
      <c r="G61" s="19">
        <f t="shared" si="0"/>
        <v>23.762376237623762</v>
      </c>
      <c r="H61" s="128">
        <f>OKTOBER!H61+NOVEMBER!H61+DESEMBER!H61</f>
        <v>2</v>
      </c>
      <c r="I61" s="21">
        <f t="shared" si="37"/>
        <v>8.3333333333333321</v>
      </c>
      <c r="J61" s="128">
        <f>OKTOBER!J61+NOVEMBER!J61+DESEMBER!J61</f>
        <v>0</v>
      </c>
      <c r="K61" s="23">
        <f t="shared" si="35"/>
        <v>0</v>
      </c>
      <c r="L61" s="128">
        <f>OKTOBER!L61+NOVEMBER!L61+DESEMBER!L61</f>
        <v>0</v>
      </c>
      <c r="M61" s="128">
        <f>OKTOBER!M61+NOVEMBER!M61+DESEMBER!M61</f>
        <v>0</v>
      </c>
      <c r="N61" s="128">
        <f>OKTOBER!N61+NOVEMBER!N61+DESEMBER!N61</f>
        <v>66</v>
      </c>
      <c r="O61" s="19">
        <f t="shared" si="3"/>
        <v>65.346534653465355</v>
      </c>
      <c r="P61" s="128">
        <f>OKTOBER!P61+NOVEMBER!P61+DESEMBER!P61</f>
        <v>3</v>
      </c>
      <c r="Q61" s="19">
        <f t="shared" si="36"/>
        <v>4.5454545454545459</v>
      </c>
      <c r="R61" s="128">
        <f>OKTOBER!R61+NOVEMBER!R61+DESEMBER!R61</f>
        <v>24</v>
      </c>
      <c r="S61" s="19">
        <f t="shared" si="5"/>
        <v>23.762376237623762</v>
      </c>
      <c r="T61" s="128">
        <f>OKTOBER!T61+NOVEMBER!T61+DESEMBER!T61</f>
        <v>1</v>
      </c>
      <c r="U61" s="19">
        <f t="shared" si="38"/>
        <v>4.1666666666666661</v>
      </c>
      <c r="V61" s="128">
        <f>OKTOBER!V61+NOVEMBER!V61+DESEMBER!V61</f>
        <v>24</v>
      </c>
      <c r="W61" s="19">
        <f t="shared" si="7"/>
        <v>23.762376237623762</v>
      </c>
      <c r="X61" s="128">
        <f>OKTOBER!X61+NOVEMBER!X61+DESEMBER!X61</f>
        <v>0</v>
      </c>
      <c r="Y61" s="19">
        <f t="shared" si="39"/>
        <v>0</v>
      </c>
      <c r="Z61" s="128">
        <f>OKTOBER!Z61+NOVEMBER!Z61+DESEMBER!Z61</f>
        <v>24</v>
      </c>
      <c r="AA61" s="19">
        <f t="shared" si="9"/>
        <v>23.762376237623762</v>
      </c>
      <c r="AB61" s="128">
        <f>OKTOBER!AB61+NOVEMBER!AB61+DESEMBER!AB61</f>
        <v>0</v>
      </c>
      <c r="AC61" s="19">
        <f t="shared" si="40"/>
        <v>0</v>
      </c>
      <c r="AD61" s="128">
        <f>OKTOBER!AD61+NOVEMBER!AD61+DESEMBER!AD61</f>
        <v>24</v>
      </c>
      <c r="AE61" s="19">
        <f t="shared" si="11"/>
        <v>23.762376237623762</v>
      </c>
      <c r="AF61" s="128">
        <f>OKTOBER!AF61+NOVEMBER!AF61+DESEMBER!AF61</f>
        <v>0</v>
      </c>
      <c r="AG61" s="19">
        <f t="shared" si="41"/>
        <v>0</v>
      </c>
      <c r="AH61" s="128">
        <f>OKTOBER!AH61+NOVEMBER!AH61+DESEMBER!AH61</f>
        <v>24</v>
      </c>
      <c r="AI61" s="19">
        <f t="shared" si="13"/>
        <v>23.762376237623762</v>
      </c>
      <c r="AJ61" s="128">
        <f>OKTOBER!AJ61+NOVEMBER!AJ61+DESEMBER!AJ61</f>
        <v>0</v>
      </c>
      <c r="AK61" s="19">
        <f t="shared" si="42"/>
        <v>0</v>
      </c>
      <c r="AL61" s="128">
        <f>OKTOBER!AL61+NOVEMBER!AL61+DESEMBER!AL61</f>
        <v>3</v>
      </c>
      <c r="AM61" s="128">
        <f>OKTOBER!AM61+NOVEMBER!AM61+DESEMBER!AM61</f>
        <v>0</v>
      </c>
      <c r="AN61" s="128">
        <f>OKTOBER!AN61+NOVEMBER!AN61+DESEMBER!AN61</f>
        <v>6</v>
      </c>
      <c r="AO61" s="128">
        <f>OKTOBER!AO61+NOVEMBER!AO61+DESEMBER!AO61</f>
        <v>1</v>
      </c>
      <c r="AP61" s="128">
        <f>OKTOBER!AP61+NOVEMBER!AP61+DESEMBER!AP61</f>
        <v>1</v>
      </c>
      <c r="AQ61" s="128">
        <f>OKTOBER!AQ61+NOVEMBER!AQ61+DESEMBER!AQ61</f>
        <v>0</v>
      </c>
      <c r="AR61" s="128">
        <f>OKTOBER!AR61+NOVEMBER!AR61+DESEMBER!AR61</f>
        <v>1</v>
      </c>
      <c r="AS61" s="128">
        <f>OKTOBER!AS61+NOVEMBER!AS61+DESEMBER!AS61</f>
        <v>0</v>
      </c>
      <c r="AT61" s="128">
        <f>OKTOBER!AT61+NOVEMBER!AT61+DESEMBER!AT61</f>
        <v>0</v>
      </c>
      <c r="AU61" s="128">
        <f>OKTOBER!AU61+NOVEMBER!AU61+DESEMBER!AU61</f>
        <v>0</v>
      </c>
      <c r="AV61" s="128">
        <f>OKTOBER!AV61+NOVEMBER!AV61+DESEMBER!AV61</f>
        <v>0</v>
      </c>
      <c r="AW61" s="128">
        <f>OKTOBER!AW61+NOVEMBER!AW61+DESEMBER!AW61</f>
        <v>0</v>
      </c>
      <c r="AX61" s="128">
        <f>OKTOBER!AX61+NOVEMBER!AX61+DESEMBER!AX61</f>
        <v>0</v>
      </c>
      <c r="AY61" s="128">
        <f>OKTOBER!AY61+NOVEMBER!AY61+DESEMBER!AY61</f>
        <v>3</v>
      </c>
      <c r="AZ61" s="128">
        <f>OKTOBER!AZ61+NOVEMBER!AZ61+DESEMBER!AZ61</f>
        <v>121</v>
      </c>
      <c r="BA61" s="128">
        <f>OKTOBER!BA61+NOVEMBER!BA61+DESEMBER!BA61</f>
        <v>63</v>
      </c>
      <c r="BB61" s="28">
        <f t="shared" si="15"/>
        <v>52.066115702479344</v>
      </c>
      <c r="BC61" s="128">
        <f>OKTOBER!BC61+NOVEMBER!BC61+DESEMBER!BC61</f>
        <v>0</v>
      </c>
      <c r="BD61" s="28">
        <f t="shared" si="16"/>
        <v>0</v>
      </c>
      <c r="BE61" s="128">
        <f>OKTOBER!BE61+NOVEMBER!BE61+DESEMBER!BE61</f>
        <v>2</v>
      </c>
      <c r="BF61" s="29">
        <f t="shared" si="17"/>
        <v>1.6528925619834711</v>
      </c>
      <c r="BG61" s="128">
        <f>OKTOBER!BG61+NOVEMBER!BG61+DESEMBER!BG61</f>
        <v>20</v>
      </c>
      <c r="BH61" s="29">
        <f t="shared" si="18"/>
        <v>16.528925619834713</v>
      </c>
      <c r="BI61" s="30">
        <f t="shared" si="19"/>
        <v>85</v>
      </c>
      <c r="BJ61" s="29">
        <f t="shared" si="20"/>
        <v>70.247933884297524</v>
      </c>
      <c r="BK61" s="128">
        <f>OKTOBER!BK61+NOVEMBER!BK61+DESEMBER!BK61</f>
        <v>36</v>
      </c>
      <c r="BL61" s="19">
        <f t="shared" si="21"/>
        <v>29.75206611570248</v>
      </c>
      <c r="BM61" s="128">
        <f>OKTOBER!BM61+NOVEMBER!BM61+DESEMBER!BM61</f>
        <v>0</v>
      </c>
      <c r="BN61" s="19">
        <f t="shared" si="22"/>
        <v>0</v>
      </c>
      <c r="BO61" s="128">
        <f>OKTOBER!BO61+NOVEMBER!BO61+DESEMBER!BO61</f>
        <v>0</v>
      </c>
      <c r="BP61" s="19">
        <f t="shared" si="23"/>
        <v>0</v>
      </c>
      <c r="BQ61" s="128">
        <f>OKTOBER!BQ61+NOVEMBER!BQ61+DESEMBER!BQ61</f>
        <v>0</v>
      </c>
      <c r="BR61" s="19">
        <f t="shared" si="24"/>
        <v>0</v>
      </c>
      <c r="BS61" s="128">
        <f>OKTOBER!BS61+NOVEMBER!BS61+DESEMBER!BS61</f>
        <v>0</v>
      </c>
      <c r="BT61" s="19">
        <f t="shared" si="25"/>
        <v>0</v>
      </c>
      <c r="BU61" s="128">
        <f>OKTOBER!BU61+NOVEMBER!BU61+DESEMBER!BU61</f>
        <v>0</v>
      </c>
      <c r="BV61" s="19">
        <f t="shared" si="26"/>
        <v>0</v>
      </c>
      <c r="BW61" s="4" t="s">
        <v>61</v>
      </c>
      <c r="BX61" s="31">
        <f>SUM(AL65:AY65)+AB65+AF65+AJ65</f>
        <v>35</v>
      </c>
      <c r="BY61" s="4"/>
    </row>
    <row r="62" spans="1:77" ht="14.25" customHeight="1">
      <c r="A62" s="174"/>
      <c r="B62" s="174"/>
      <c r="C62" s="32" t="s">
        <v>113</v>
      </c>
      <c r="D62" s="128">
        <f>OKTOBER!D62+NOVEMBER!D62+DESEMBER!D62</f>
        <v>44</v>
      </c>
      <c r="E62" s="128">
        <f>OKTOBER!E62+NOVEMBER!E62+DESEMBER!E62</f>
        <v>30</v>
      </c>
      <c r="F62" s="128">
        <f>OKTOBER!F62+NOVEMBER!F62+DESEMBER!F62</f>
        <v>20</v>
      </c>
      <c r="G62" s="19">
        <f t="shared" si="0"/>
        <v>45.454545454545453</v>
      </c>
      <c r="H62" s="128">
        <f>OKTOBER!H62+NOVEMBER!H62+DESEMBER!H62</f>
        <v>2</v>
      </c>
      <c r="I62" s="21">
        <f t="shared" si="37"/>
        <v>10</v>
      </c>
      <c r="J62" s="128">
        <f>OKTOBER!J62+NOVEMBER!J62+DESEMBER!J62</f>
        <v>0</v>
      </c>
      <c r="K62" s="23">
        <f t="shared" si="35"/>
        <v>0</v>
      </c>
      <c r="L62" s="128">
        <f>OKTOBER!L62+NOVEMBER!L62+DESEMBER!L62</f>
        <v>2</v>
      </c>
      <c r="M62" s="128">
        <f>OKTOBER!M62+NOVEMBER!M62+DESEMBER!M62</f>
        <v>0</v>
      </c>
      <c r="N62" s="128">
        <f>OKTOBER!N62+NOVEMBER!N62+DESEMBER!N62</f>
        <v>25</v>
      </c>
      <c r="O62" s="19">
        <f t="shared" si="3"/>
        <v>56.81818181818182</v>
      </c>
      <c r="P62" s="128">
        <f>OKTOBER!P62+NOVEMBER!P62+DESEMBER!P62</f>
        <v>0</v>
      </c>
      <c r="Q62" s="19">
        <f t="shared" si="36"/>
        <v>0</v>
      </c>
      <c r="R62" s="128">
        <f>OKTOBER!R62+NOVEMBER!R62+DESEMBER!R62</f>
        <v>20</v>
      </c>
      <c r="S62" s="19">
        <f t="shared" si="5"/>
        <v>45.454545454545453</v>
      </c>
      <c r="T62" s="128">
        <f>OKTOBER!T62+NOVEMBER!T62+DESEMBER!T62</f>
        <v>0</v>
      </c>
      <c r="U62" s="19">
        <f t="shared" si="38"/>
        <v>0</v>
      </c>
      <c r="V62" s="128">
        <f>OKTOBER!V62+NOVEMBER!V62+DESEMBER!V62</f>
        <v>20</v>
      </c>
      <c r="W62" s="19">
        <f t="shared" si="7"/>
        <v>45.454545454545453</v>
      </c>
      <c r="X62" s="128">
        <f>OKTOBER!X62+NOVEMBER!X62+DESEMBER!X62</f>
        <v>0</v>
      </c>
      <c r="Y62" s="19">
        <f t="shared" si="39"/>
        <v>0</v>
      </c>
      <c r="Z62" s="128">
        <f>OKTOBER!Z62+NOVEMBER!Z62+DESEMBER!Z62</f>
        <v>20</v>
      </c>
      <c r="AA62" s="19">
        <f t="shared" si="9"/>
        <v>45.454545454545453</v>
      </c>
      <c r="AB62" s="128">
        <f>OKTOBER!AB62+NOVEMBER!AB62+DESEMBER!AB62</f>
        <v>0</v>
      </c>
      <c r="AC62" s="19">
        <f t="shared" si="40"/>
        <v>0</v>
      </c>
      <c r="AD62" s="128">
        <f>OKTOBER!AD62+NOVEMBER!AD62+DESEMBER!AD62</f>
        <v>20</v>
      </c>
      <c r="AE62" s="19">
        <f t="shared" si="11"/>
        <v>45.454545454545453</v>
      </c>
      <c r="AF62" s="128">
        <f>OKTOBER!AF62+NOVEMBER!AF62+DESEMBER!AF62</f>
        <v>1</v>
      </c>
      <c r="AG62" s="19">
        <f t="shared" si="41"/>
        <v>5</v>
      </c>
      <c r="AH62" s="128">
        <f>OKTOBER!AH62+NOVEMBER!AH62+DESEMBER!AH62</f>
        <v>20</v>
      </c>
      <c r="AI62" s="19">
        <f t="shared" si="13"/>
        <v>45.454545454545453</v>
      </c>
      <c r="AJ62" s="128">
        <f>OKTOBER!AJ62+NOVEMBER!AJ62+DESEMBER!AJ62</f>
        <v>0</v>
      </c>
      <c r="AK62" s="19">
        <f t="shared" si="42"/>
        <v>0</v>
      </c>
      <c r="AL62" s="128">
        <f>OKTOBER!AL62+NOVEMBER!AL62+DESEMBER!AL62</f>
        <v>1</v>
      </c>
      <c r="AM62" s="128">
        <f>OKTOBER!AM62+NOVEMBER!AM62+DESEMBER!AM62</f>
        <v>1</v>
      </c>
      <c r="AN62" s="128">
        <f>OKTOBER!AN62+NOVEMBER!AN62+DESEMBER!AN62</f>
        <v>0</v>
      </c>
      <c r="AO62" s="128">
        <f>OKTOBER!AO62+NOVEMBER!AO62+DESEMBER!AO62</f>
        <v>0</v>
      </c>
      <c r="AP62" s="128">
        <f>OKTOBER!AP62+NOVEMBER!AP62+DESEMBER!AP62</f>
        <v>0</v>
      </c>
      <c r="AQ62" s="128">
        <f>OKTOBER!AQ62+NOVEMBER!AQ62+DESEMBER!AQ62</f>
        <v>0</v>
      </c>
      <c r="AR62" s="128">
        <f>OKTOBER!AR62+NOVEMBER!AR62+DESEMBER!AR62</f>
        <v>1</v>
      </c>
      <c r="AS62" s="128">
        <f>OKTOBER!AS62+NOVEMBER!AS62+DESEMBER!AS62</f>
        <v>0</v>
      </c>
      <c r="AT62" s="128">
        <f>OKTOBER!AT62+NOVEMBER!AT62+DESEMBER!AT62</f>
        <v>0</v>
      </c>
      <c r="AU62" s="128">
        <f>OKTOBER!AU62+NOVEMBER!AU62+DESEMBER!AU62</f>
        <v>0</v>
      </c>
      <c r="AV62" s="128">
        <f>OKTOBER!AV62+NOVEMBER!AV62+DESEMBER!AV62</f>
        <v>0</v>
      </c>
      <c r="AW62" s="128">
        <f>OKTOBER!AW62+NOVEMBER!AW62+DESEMBER!AW62</f>
        <v>0</v>
      </c>
      <c r="AX62" s="128">
        <f>OKTOBER!AX62+NOVEMBER!AX62+DESEMBER!AX62</f>
        <v>0</v>
      </c>
      <c r="AY62" s="128">
        <f>OKTOBER!AY62+NOVEMBER!AY62+DESEMBER!AY62</f>
        <v>1</v>
      </c>
      <c r="AZ62" s="128">
        <f>OKTOBER!AZ62+NOVEMBER!AZ62+DESEMBER!AZ62</f>
        <v>62</v>
      </c>
      <c r="BA62" s="128">
        <f>OKTOBER!BA62+NOVEMBER!BA62+DESEMBER!BA62</f>
        <v>16</v>
      </c>
      <c r="BB62" s="28">
        <f t="shared" si="15"/>
        <v>25.806451612903224</v>
      </c>
      <c r="BC62" s="128">
        <f>OKTOBER!BC62+NOVEMBER!BC62+DESEMBER!BC62</f>
        <v>0</v>
      </c>
      <c r="BD62" s="28">
        <f t="shared" si="16"/>
        <v>0</v>
      </c>
      <c r="BE62" s="128">
        <f>OKTOBER!BE62+NOVEMBER!BE62+DESEMBER!BE62</f>
        <v>0</v>
      </c>
      <c r="BF62" s="29">
        <f t="shared" si="17"/>
        <v>0</v>
      </c>
      <c r="BG62" s="128">
        <f>OKTOBER!BG62+NOVEMBER!BG62+DESEMBER!BG62</f>
        <v>14</v>
      </c>
      <c r="BH62" s="29">
        <f t="shared" si="18"/>
        <v>22.58064516129032</v>
      </c>
      <c r="BI62" s="30">
        <f t="shared" si="19"/>
        <v>30</v>
      </c>
      <c r="BJ62" s="29">
        <f t="shared" si="20"/>
        <v>48.387096774193552</v>
      </c>
      <c r="BK62" s="128">
        <f>OKTOBER!BK62+NOVEMBER!BK62+DESEMBER!BK62</f>
        <v>32</v>
      </c>
      <c r="BL62" s="19">
        <f t="shared" si="21"/>
        <v>51.612903225806448</v>
      </c>
      <c r="BM62" s="128">
        <f>OKTOBER!BM62+NOVEMBER!BM62+DESEMBER!BM62</f>
        <v>0</v>
      </c>
      <c r="BN62" s="19">
        <f t="shared" si="22"/>
        <v>0</v>
      </c>
      <c r="BO62" s="128">
        <f>OKTOBER!BO62+NOVEMBER!BO62+DESEMBER!BO62</f>
        <v>0</v>
      </c>
      <c r="BP62" s="19">
        <f t="shared" si="23"/>
        <v>0</v>
      </c>
      <c r="BQ62" s="128">
        <f>OKTOBER!BQ62+NOVEMBER!BQ62+DESEMBER!BQ62</f>
        <v>0</v>
      </c>
      <c r="BR62" s="19">
        <f t="shared" si="24"/>
        <v>0</v>
      </c>
      <c r="BS62" s="128">
        <f>OKTOBER!BS62+NOVEMBER!BS62+DESEMBER!BS62</f>
        <v>0</v>
      </c>
      <c r="BT62" s="19">
        <f t="shared" si="25"/>
        <v>0</v>
      </c>
      <c r="BU62" s="128">
        <f>OKTOBER!BU62+NOVEMBER!BU62+DESEMBER!BU62</f>
        <v>0</v>
      </c>
      <c r="BV62" s="19">
        <f t="shared" si="26"/>
        <v>0</v>
      </c>
      <c r="BW62" s="4" t="s">
        <v>63</v>
      </c>
      <c r="BX62" s="31">
        <f>BI65+BK65+BM65+BO65+BQ65+BS65</f>
        <v>286</v>
      </c>
      <c r="BY62" s="4"/>
    </row>
    <row r="63" spans="1:77" ht="14.25" customHeight="1">
      <c r="A63" s="174"/>
      <c r="B63" s="174"/>
      <c r="C63" s="32" t="s">
        <v>114</v>
      </c>
      <c r="D63" s="128">
        <f>OKTOBER!D63+NOVEMBER!D63+DESEMBER!D63</f>
        <v>74</v>
      </c>
      <c r="E63" s="128">
        <f>OKTOBER!E63+NOVEMBER!E63+DESEMBER!E63</f>
        <v>51</v>
      </c>
      <c r="F63" s="128">
        <f>OKTOBER!F63+NOVEMBER!F63+DESEMBER!F63</f>
        <v>33</v>
      </c>
      <c r="G63" s="19">
        <f t="shared" si="0"/>
        <v>44.594594594594597</v>
      </c>
      <c r="H63" s="128">
        <f>OKTOBER!H63+NOVEMBER!H63+DESEMBER!H63</f>
        <v>4</v>
      </c>
      <c r="I63" s="21">
        <f t="shared" si="37"/>
        <v>12.121212121212121</v>
      </c>
      <c r="J63" s="128">
        <f>OKTOBER!J63+NOVEMBER!J63+DESEMBER!J63</f>
        <v>0</v>
      </c>
      <c r="K63" s="23">
        <f t="shared" si="35"/>
        <v>0</v>
      </c>
      <c r="L63" s="128">
        <f>OKTOBER!L63+NOVEMBER!L63+DESEMBER!L63</f>
        <v>2</v>
      </c>
      <c r="M63" s="128">
        <f>OKTOBER!M63+NOVEMBER!M63+DESEMBER!M63</f>
        <v>0</v>
      </c>
      <c r="N63" s="128">
        <f>OKTOBER!N63+NOVEMBER!N63+DESEMBER!N63</f>
        <v>63</v>
      </c>
      <c r="O63" s="19">
        <f t="shared" si="3"/>
        <v>85.13513513513513</v>
      </c>
      <c r="P63" s="128">
        <f>OKTOBER!P63+NOVEMBER!P63+DESEMBER!P63</f>
        <v>4</v>
      </c>
      <c r="Q63" s="19">
        <f t="shared" si="36"/>
        <v>6.3492063492063489</v>
      </c>
      <c r="R63" s="128">
        <f>OKTOBER!R63+NOVEMBER!R63+DESEMBER!R63</f>
        <v>33</v>
      </c>
      <c r="S63" s="19">
        <f t="shared" si="5"/>
        <v>44.594594594594597</v>
      </c>
      <c r="T63" s="128">
        <f>OKTOBER!T63+NOVEMBER!T63+DESEMBER!T63</f>
        <v>1</v>
      </c>
      <c r="U63" s="19">
        <f t="shared" si="38"/>
        <v>3.0303030303030303</v>
      </c>
      <c r="V63" s="128">
        <f>OKTOBER!V63+NOVEMBER!V63+DESEMBER!V63</f>
        <v>33</v>
      </c>
      <c r="W63" s="19">
        <f t="shared" si="7"/>
        <v>44.594594594594597</v>
      </c>
      <c r="X63" s="128">
        <f>OKTOBER!X63+NOVEMBER!X63+DESEMBER!X63</f>
        <v>0</v>
      </c>
      <c r="Y63" s="19">
        <f t="shared" si="39"/>
        <v>0</v>
      </c>
      <c r="Z63" s="128">
        <f>OKTOBER!Z63+NOVEMBER!Z63+DESEMBER!Z63</f>
        <v>33</v>
      </c>
      <c r="AA63" s="19">
        <f t="shared" si="9"/>
        <v>44.594594594594597</v>
      </c>
      <c r="AB63" s="128">
        <f>OKTOBER!AB63+NOVEMBER!AB63+DESEMBER!AB63</f>
        <v>0</v>
      </c>
      <c r="AC63" s="19">
        <f t="shared" si="40"/>
        <v>0</v>
      </c>
      <c r="AD63" s="128">
        <f>OKTOBER!AD63+NOVEMBER!AD63+DESEMBER!AD63</f>
        <v>33</v>
      </c>
      <c r="AE63" s="19">
        <f t="shared" si="11"/>
        <v>44.594594594594597</v>
      </c>
      <c r="AF63" s="128">
        <f>OKTOBER!AF63+NOVEMBER!AF63+DESEMBER!AF63</f>
        <v>0</v>
      </c>
      <c r="AG63" s="19">
        <f t="shared" si="41"/>
        <v>0</v>
      </c>
      <c r="AH63" s="128">
        <f>OKTOBER!AH63+NOVEMBER!AH63+DESEMBER!AH63</f>
        <v>33</v>
      </c>
      <c r="AI63" s="19">
        <f t="shared" si="13"/>
        <v>44.594594594594597</v>
      </c>
      <c r="AJ63" s="128">
        <f>OKTOBER!AJ63+NOVEMBER!AJ63+DESEMBER!AJ63</f>
        <v>0</v>
      </c>
      <c r="AK63" s="19">
        <f t="shared" si="42"/>
        <v>0</v>
      </c>
      <c r="AL63" s="128">
        <f>OKTOBER!AL63+NOVEMBER!AL63+DESEMBER!AL63</f>
        <v>0</v>
      </c>
      <c r="AM63" s="128">
        <f>OKTOBER!AM63+NOVEMBER!AM63+DESEMBER!AM63</f>
        <v>0</v>
      </c>
      <c r="AN63" s="128">
        <f>OKTOBER!AN63+NOVEMBER!AN63+DESEMBER!AN63</f>
        <v>0</v>
      </c>
      <c r="AO63" s="128">
        <f>OKTOBER!AO63+NOVEMBER!AO63+DESEMBER!AO63</f>
        <v>0</v>
      </c>
      <c r="AP63" s="128">
        <f>OKTOBER!AP63+NOVEMBER!AP63+DESEMBER!AP63</f>
        <v>0</v>
      </c>
      <c r="AQ63" s="128">
        <f>OKTOBER!AQ63+NOVEMBER!AQ63+DESEMBER!AQ63</f>
        <v>0</v>
      </c>
      <c r="AR63" s="128">
        <f>OKTOBER!AR63+NOVEMBER!AR63+DESEMBER!AR63</f>
        <v>0</v>
      </c>
      <c r="AS63" s="128">
        <f>OKTOBER!AS63+NOVEMBER!AS63+DESEMBER!AS63</f>
        <v>0</v>
      </c>
      <c r="AT63" s="128">
        <f>OKTOBER!AT63+NOVEMBER!AT63+DESEMBER!AT63</f>
        <v>0</v>
      </c>
      <c r="AU63" s="128">
        <f>OKTOBER!AU63+NOVEMBER!AU63+DESEMBER!AU63</f>
        <v>0</v>
      </c>
      <c r="AV63" s="128">
        <f>OKTOBER!AV63+NOVEMBER!AV63+DESEMBER!AV63</f>
        <v>0</v>
      </c>
      <c r="AW63" s="128">
        <f>OKTOBER!AW63+NOVEMBER!AW63+DESEMBER!AW63</f>
        <v>0</v>
      </c>
      <c r="AX63" s="128">
        <f>OKTOBER!AX63+NOVEMBER!AX63+DESEMBER!AX63</f>
        <v>0</v>
      </c>
      <c r="AY63" s="128">
        <f>OKTOBER!AY63+NOVEMBER!AY63+DESEMBER!AY63</f>
        <v>3</v>
      </c>
      <c r="AZ63" s="128">
        <f>OKTOBER!AZ63+NOVEMBER!AZ63+DESEMBER!AZ63</f>
        <v>52</v>
      </c>
      <c r="BA63" s="128">
        <f>OKTOBER!BA63+NOVEMBER!BA63+DESEMBER!BA63</f>
        <v>12</v>
      </c>
      <c r="BB63" s="28">
        <f t="shared" si="15"/>
        <v>23.076923076923077</v>
      </c>
      <c r="BC63" s="128">
        <f>OKTOBER!BC63+NOVEMBER!BC63+DESEMBER!BC63</f>
        <v>0</v>
      </c>
      <c r="BD63" s="28">
        <f t="shared" si="16"/>
        <v>0</v>
      </c>
      <c r="BE63" s="128">
        <f>OKTOBER!BE63+NOVEMBER!BE63+DESEMBER!BE63</f>
        <v>0</v>
      </c>
      <c r="BF63" s="29">
        <f t="shared" si="17"/>
        <v>0</v>
      </c>
      <c r="BG63" s="128">
        <f>OKTOBER!BG63+NOVEMBER!BG63+DESEMBER!BG63</f>
        <v>10</v>
      </c>
      <c r="BH63" s="29">
        <f t="shared" si="18"/>
        <v>19.230769230769234</v>
      </c>
      <c r="BI63" s="30">
        <f t="shared" si="19"/>
        <v>22</v>
      </c>
      <c r="BJ63" s="29">
        <f t="shared" si="20"/>
        <v>42.307692307692307</v>
      </c>
      <c r="BK63" s="128">
        <f>OKTOBER!BK63+NOVEMBER!BK63+DESEMBER!BK63</f>
        <v>30</v>
      </c>
      <c r="BL63" s="19">
        <f t="shared" si="21"/>
        <v>57.692307692307686</v>
      </c>
      <c r="BM63" s="128">
        <f>OKTOBER!BM63+NOVEMBER!BM63+DESEMBER!BM63</f>
        <v>0</v>
      </c>
      <c r="BN63" s="19">
        <f t="shared" si="22"/>
        <v>0</v>
      </c>
      <c r="BO63" s="128">
        <f>OKTOBER!BO63+NOVEMBER!BO63+DESEMBER!BO63</f>
        <v>0</v>
      </c>
      <c r="BP63" s="19">
        <f t="shared" si="23"/>
        <v>0</v>
      </c>
      <c r="BQ63" s="128">
        <f>OKTOBER!BQ63+NOVEMBER!BQ63+DESEMBER!BQ63</f>
        <v>0</v>
      </c>
      <c r="BR63" s="19">
        <f t="shared" si="24"/>
        <v>0</v>
      </c>
      <c r="BS63" s="128">
        <f>OKTOBER!BS63+NOVEMBER!BS63+DESEMBER!BS63</f>
        <v>0</v>
      </c>
      <c r="BT63" s="19">
        <f t="shared" si="25"/>
        <v>0</v>
      </c>
      <c r="BU63" s="128">
        <f>OKTOBER!BU63+NOVEMBER!BU63+DESEMBER!BU63</f>
        <v>0</v>
      </c>
      <c r="BV63" s="19">
        <f t="shared" si="26"/>
        <v>0</v>
      </c>
      <c r="BW63" s="4" t="s">
        <v>65</v>
      </c>
      <c r="BX63" s="31">
        <f>BI65+BK65+BM65+BO65+BQ65+BS65+BU65</f>
        <v>286</v>
      </c>
      <c r="BY63" s="4"/>
    </row>
    <row r="64" spans="1:77" ht="14.25" customHeight="1">
      <c r="A64" s="175"/>
      <c r="B64" s="175"/>
      <c r="C64" s="32" t="s">
        <v>115</v>
      </c>
      <c r="D64" s="128">
        <f>OKTOBER!D64+NOVEMBER!D64+DESEMBER!D64</f>
        <v>73</v>
      </c>
      <c r="E64" s="128">
        <f>OKTOBER!E64+NOVEMBER!E64+DESEMBER!E64</f>
        <v>68</v>
      </c>
      <c r="F64" s="128">
        <f>OKTOBER!F64+NOVEMBER!F64+DESEMBER!F64</f>
        <v>49</v>
      </c>
      <c r="G64" s="19">
        <f t="shared" si="0"/>
        <v>67.123287671232873</v>
      </c>
      <c r="H64" s="128">
        <f>OKTOBER!H64+NOVEMBER!H64+DESEMBER!H64</f>
        <v>6</v>
      </c>
      <c r="I64" s="21">
        <f t="shared" si="37"/>
        <v>12.244897959183673</v>
      </c>
      <c r="J64" s="128">
        <f>OKTOBER!J64+NOVEMBER!J64+DESEMBER!J64</f>
        <v>0</v>
      </c>
      <c r="K64" s="23">
        <f t="shared" si="35"/>
        <v>0</v>
      </c>
      <c r="L64" s="128">
        <f>OKTOBER!L64+NOVEMBER!L64+DESEMBER!L64</f>
        <v>3</v>
      </c>
      <c r="M64" s="128">
        <f>OKTOBER!M64+NOVEMBER!M64+DESEMBER!M64</f>
        <v>0</v>
      </c>
      <c r="N64" s="128">
        <f>OKTOBER!N64+NOVEMBER!N64+DESEMBER!N64</f>
        <v>45</v>
      </c>
      <c r="O64" s="19">
        <f t="shared" si="3"/>
        <v>61.643835616438359</v>
      </c>
      <c r="P64" s="128">
        <f>OKTOBER!P64+NOVEMBER!P64+DESEMBER!P64</f>
        <v>4</v>
      </c>
      <c r="Q64" s="19">
        <f t="shared" si="36"/>
        <v>8.8888888888888893</v>
      </c>
      <c r="R64" s="128">
        <f>OKTOBER!R64+NOVEMBER!R64+DESEMBER!R64</f>
        <v>53</v>
      </c>
      <c r="S64" s="19">
        <f t="shared" si="5"/>
        <v>72.602739726027394</v>
      </c>
      <c r="T64" s="128">
        <f>OKTOBER!T64+NOVEMBER!T64+DESEMBER!T64</f>
        <v>0</v>
      </c>
      <c r="U64" s="19">
        <f t="shared" si="38"/>
        <v>0</v>
      </c>
      <c r="V64" s="128">
        <f>OKTOBER!V64+NOVEMBER!V64+DESEMBER!V64</f>
        <v>53</v>
      </c>
      <c r="W64" s="19">
        <f t="shared" si="7"/>
        <v>72.602739726027394</v>
      </c>
      <c r="X64" s="128">
        <f>OKTOBER!X64+NOVEMBER!X64+DESEMBER!X64</f>
        <v>0</v>
      </c>
      <c r="Y64" s="19">
        <f t="shared" si="39"/>
        <v>0</v>
      </c>
      <c r="Z64" s="128">
        <f>OKTOBER!Z64+NOVEMBER!Z64+DESEMBER!Z64</f>
        <v>53</v>
      </c>
      <c r="AA64" s="19">
        <f t="shared" si="9"/>
        <v>72.602739726027394</v>
      </c>
      <c r="AB64" s="128">
        <f>OKTOBER!AB64+NOVEMBER!AB64+DESEMBER!AB64</f>
        <v>0</v>
      </c>
      <c r="AC64" s="19">
        <f t="shared" si="40"/>
        <v>0</v>
      </c>
      <c r="AD64" s="128">
        <f>OKTOBER!AD64+NOVEMBER!AD64+DESEMBER!AD64</f>
        <v>53</v>
      </c>
      <c r="AE64" s="19">
        <f t="shared" si="11"/>
        <v>72.602739726027394</v>
      </c>
      <c r="AF64" s="128">
        <f>OKTOBER!AF64+NOVEMBER!AF64+DESEMBER!AF64</f>
        <v>2</v>
      </c>
      <c r="AG64" s="19">
        <f t="shared" si="41"/>
        <v>3.7735849056603774</v>
      </c>
      <c r="AH64" s="128">
        <f>OKTOBER!AH64+NOVEMBER!AH64+DESEMBER!AH64</f>
        <v>53</v>
      </c>
      <c r="AI64" s="19">
        <f t="shared" si="13"/>
        <v>72.602739726027394</v>
      </c>
      <c r="AJ64" s="128">
        <f>OKTOBER!AJ64+NOVEMBER!AJ64+DESEMBER!AJ64</f>
        <v>0</v>
      </c>
      <c r="AK64" s="19">
        <f t="shared" si="42"/>
        <v>0</v>
      </c>
      <c r="AL64" s="128">
        <f>OKTOBER!AL64+NOVEMBER!AL64+DESEMBER!AL64</f>
        <v>1</v>
      </c>
      <c r="AM64" s="128">
        <f>OKTOBER!AM64+NOVEMBER!AM64+DESEMBER!AM64</f>
        <v>1</v>
      </c>
      <c r="AN64" s="128">
        <f>OKTOBER!AN64+NOVEMBER!AN64+DESEMBER!AN64</f>
        <v>2</v>
      </c>
      <c r="AO64" s="128">
        <f>OKTOBER!AO64+NOVEMBER!AO64+DESEMBER!AO64</f>
        <v>1</v>
      </c>
      <c r="AP64" s="128">
        <f>OKTOBER!AP64+NOVEMBER!AP64+DESEMBER!AP64</f>
        <v>0</v>
      </c>
      <c r="AQ64" s="128">
        <f>OKTOBER!AQ64+NOVEMBER!AQ64+DESEMBER!AQ64</f>
        <v>0</v>
      </c>
      <c r="AR64" s="128">
        <f>OKTOBER!AR64+NOVEMBER!AR64+DESEMBER!AR64</f>
        <v>0</v>
      </c>
      <c r="AS64" s="128">
        <f>OKTOBER!AS64+NOVEMBER!AS64+DESEMBER!AS64</f>
        <v>2</v>
      </c>
      <c r="AT64" s="128">
        <f>OKTOBER!AT64+NOVEMBER!AT64+DESEMBER!AT64</f>
        <v>0</v>
      </c>
      <c r="AU64" s="128">
        <f>OKTOBER!AU64+NOVEMBER!AU64+DESEMBER!AU64</f>
        <v>0</v>
      </c>
      <c r="AV64" s="128">
        <f>OKTOBER!AV64+NOVEMBER!AV64+DESEMBER!AV64</f>
        <v>0</v>
      </c>
      <c r="AW64" s="128">
        <f>OKTOBER!AW64+NOVEMBER!AW64+DESEMBER!AW64</f>
        <v>0</v>
      </c>
      <c r="AX64" s="128">
        <f>OKTOBER!AX64+NOVEMBER!AX64+DESEMBER!AX64</f>
        <v>0</v>
      </c>
      <c r="AY64" s="128">
        <f>OKTOBER!AY64+NOVEMBER!AY64+DESEMBER!AY64</f>
        <v>3</v>
      </c>
      <c r="AZ64" s="128">
        <f>OKTOBER!AZ64+NOVEMBER!AZ64+DESEMBER!AZ64</f>
        <v>51</v>
      </c>
      <c r="BA64" s="128">
        <f>OKTOBER!BA64+NOVEMBER!BA64+DESEMBER!BA64</f>
        <v>19</v>
      </c>
      <c r="BB64" s="28">
        <f t="shared" si="15"/>
        <v>37.254901960784316</v>
      </c>
      <c r="BC64" s="128">
        <f>OKTOBER!BC64+NOVEMBER!BC64+DESEMBER!BC64</f>
        <v>0</v>
      </c>
      <c r="BD64" s="28">
        <f t="shared" si="16"/>
        <v>0</v>
      </c>
      <c r="BE64" s="128">
        <f>OKTOBER!BE64+NOVEMBER!BE64+DESEMBER!BE64</f>
        <v>0</v>
      </c>
      <c r="BF64" s="29">
        <f t="shared" si="17"/>
        <v>0</v>
      </c>
      <c r="BG64" s="128">
        <f>OKTOBER!BG64+NOVEMBER!BG64+DESEMBER!BG64</f>
        <v>21</v>
      </c>
      <c r="BH64" s="29">
        <f t="shared" si="18"/>
        <v>41.17647058823529</v>
      </c>
      <c r="BI64" s="30">
        <f t="shared" si="19"/>
        <v>40</v>
      </c>
      <c r="BJ64" s="29">
        <f t="shared" si="20"/>
        <v>78.431372549019613</v>
      </c>
      <c r="BK64" s="128">
        <f>OKTOBER!BK64+NOVEMBER!BK64+DESEMBER!BK64</f>
        <v>11</v>
      </c>
      <c r="BL64" s="19">
        <f t="shared" si="21"/>
        <v>21.568627450980394</v>
      </c>
      <c r="BM64" s="128">
        <f>OKTOBER!BM64+NOVEMBER!BM64+DESEMBER!BM64</f>
        <v>0</v>
      </c>
      <c r="BN64" s="19">
        <f t="shared" si="22"/>
        <v>0</v>
      </c>
      <c r="BO64" s="128">
        <f>OKTOBER!BO64+NOVEMBER!BO64+DESEMBER!BO64</f>
        <v>0</v>
      </c>
      <c r="BP64" s="19">
        <f t="shared" si="23"/>
        <v>0</v>
      </c>
      <c r="BQ64" s="128">
        <f>OKTOBER!BQ64+NOVEMBER!BQ64+DESEMBER!BQ64</f>
        <v>0</v>
      </c>
      <c r="BR64" s="19">
        <f t="shared" si="24"/>
        <v>0</v>
      </c>
      <c r="BS64" s="128">
        <f>OKTOBER!BS64+NOVEMBER!BS64+DESEMBER!BS64</f>
        <v>0</v>
      </c>
      <c r="BT64" s="19">
        <f t="shared" si="25"/>
        <v>0</v>
      </c>
      <c r="BU64" s="128">
        <f>OKTOBER!BU64+NOVEMBER!BU64+DESEMBER!BU64</f>
        <v>0</v>
      </c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8">
        <f>OKTOBER!D65+NOVEMBER!D65+DESEMBER!D65</f>
        <v>292</v>
      </c>
      <c r="E65" s="128">
        <f>OKTOBER!E65+NOVEMBER!E65+DESEMBER!E65</f>
        <v>271</v>
      </c>
      <c r="F65" s="128">
        <f>OKTOBER!F65+NOVEMBER!F65+DESEMBER!F65</f>
        <v>126</v>
      </c>
      <c r="G65" s="19">
        <f t="shared" si="0"/>
        <v>43.150684931506852</v>
      </c>
      <c r="H65" s="128">
        <f>OKTOBER!H65+NOVEMBER!H65+DESEMBER!H65</f>
        <v>14</v>
      </c>
      <c r="I65" s="21">
        <f t="shared" si="37"/>
        <v>11.111111111111111</v>
      </c>
      <c r="J65" s="128">
        <f>OKTOBER!J65+NOVEMBER!J65+DESEMBER!J65</f>
        <v>0</v>
      </c>
      <c r="K65" s="23">
        <f t="shared" si="35"/>
        <v>0</v>
      </c>
      <c r="L65" s="128">
        <f>OKTOBER!L65+NOVEMBER!L65+DESEMBER!L65</f>
        <v>7</v>
      </c>
      <c r="M65" s="128">
        <f>OKTOBER!M65+NOVEMBER!M65+DESEMBER!M65</f>
        <v>0</v>
      </c>
      <c r="N65" s="128">
        <f>OKTOBER!N65+NOVEMBER!N65+DESEMBER!N65</f>
        <v>199</v>
      </c>
      <c r="O65" s="19">
        <f t="shared" si="3"/>
        <v>68.150684931506845</v>
      </c>
      <c r="P65" s="128">
        <f>OKTOBER!P65+NOVEMBER!P65+DESEMBER!P65</f>
        <v>11</v>
      </c>
      <c r="Q65" s="19">
        <f t="shared" si="36"/>
        <v>5.5276381909547743</v>
      </c>
      <c r="R65" s="128">
        <f>OKTOBER!R65+NOVEMBER!R65+DESEMBER!R65</f>
        <v>130</v>
      </c>
      <c r="S65" s="19">
        <f t="shared" si="5"/>
        <v>44.520547945205479</v>
      </c>
      <c r="T65" s="128">
        <f>OKTOBER!T65+NOVEMBER!T65+DESEMBER!T65</f>
        <v>2</v>
      </c>
      <c r="U65" s="19">
        <f t="shared" si="38"/>
        <v>1.5384615384615385</v>
      </c>
      <c r="V65" s="128">
        <f>OKTOBER!V65+NOVEMBER!V65+DESEMBER!V65</f>
        <v>130</v>
      </c>
      <c r="W65" s="19">
        <f t="shared" si="7"/>
        <v>44.520547945205479</v>
      </c>
      <c r="X65" s="128">
        <f>OKTOBER!X65+NOVEMBER!X65+DESEMBER!X65</f>
        <v>0</v>
      </c>
      <c r="Y65" s="19">
        <f t="shared" si="39"/>
        <v>0</v>
      </c>
      <c r="Z65" s="128">
        <f>OKTOBER!Z65+NOVEMBER!Z65+DESEMBER!Z65</f>
        <v>130</v>
      </c>
      <c r="AA65" s="19">
        <f t="shared" si="9"/>
        <v>44.520547945205479</v>
      </c>
      <c r="AB65" s="128">
        <f>OKTOBER!AB65+NOVEMBER!AB65+DESEMBER!AB65</f>
        <v>0</v>
      </c>
      <c r="AC65" s="19">
        <f t="shared" si="40"/>
        <v>0</v>
      </c>
      <c r="AD65" s="128">
        <f>OKTOBER!AD65+NOVEMBER!AD65+DESEMBER!AD65</f>
        <v>130</v>
      </c>
      <c r="AE65" s="19">
        <f t="shared" si="11"/>
        <v>44.520547945205479</v>
      </c>
      <c r="AF65" s="128">
        <f>OKTOBER!AF65+NOVEMBER!AF65+DESEMBER!AF65</f>
        <v>3</v>
      </c>
      <c r="AG65" s="19">
        <f t="shared" si="41"/>
        <v>2.3076923076923079</v>
      </c>
      <c r="AH65" s="128">
        <f>OKTOBER!AH65+NOVEMBER!AH65+DESEMBER!AH65</f>
        <v>130</v>
      </c>
      <c r="AI65" s="19">
        <f t="shared" si="13"/>
        <v>44.520547945205479</v>
      </c>
      <c r="AJ65" s="128">
        <f>OKTOBER!AJ65+NOVEMBER!AJ65+DESEMBER!AJ65</f>
        <v>0</v>
      </c>
      <c r="AK65" s="19">
        <f t="shared" si="42"/>
        <v>0</v>
      </c>
      <c r="AL65" s="128">
        <f>OKTOBER!AL65+NOVEMBER!AL65+DESEMBER!AL65</f>
        <v>5</v>
      </c>
      <c r="AM65" s="128">
        <f>OKTOBER!AM65+NOVEMBER!AM65+DESEMBER!AM65</f>
        <v>2</v>
      </c>
      <c r="AN65" s="128">
        <f>OKTOBER!AN65+NOVEMBER!AN65+DESEMBER!AN65</f>
        <v>8</v>
      </c>
      <c r="AO65" s="128">
        <f>OKTOBER!AO65+NOVEMBER!AO65+DESEMBER!AO65</f>
        <v>2</v>
      </c>
      <c r="AP65" s="128">
        <f>OKTOBER!AP65+NOVEMBER!AP65+DESEMBER!AP65</f>
        <v>1</v>
      </c>
      <c r="AQ65" s="128">
        <f>OKTOBER!AQ65+NOVEMBER!AQ65+DESEMBER!AQ65</f>
        <v>0</v>
      </c>
      <c r="AR65" s="128">
        <f>OKTOBER!AR65+NOVEMBER!AR65+DESEMBER!AR65</f>
        <v>2</v>
      </c>
      <c r="AS65" s="128">
        <f>OKTOBER!AS65+NOVEMBER!AS65+DESEMBER!AS65</f>
        <v>2</v>
      </c>
      <c r="AT65" s="128">
        <f>OKTOBER!AT65+NOVEMBER!AT65+DESEMBER!AT65</f>
        <v>0</v>
      </c>
      <c r="AU65" s="128">
        <f>OKTOBER!AU65+NOVEMBER!AU65+DESEMBER!AU65</f>
        <v>0</v>
      </c>
      <c r="AV65" s="128">
        <f>OKTOBER!AV65+NOVEMBER!AV65+DESEMBER!AV65</f>
        <v>0</v>
      </c>
      <c r="AW65" s="128">
        <f>OKTOBER!AW65+NOVEMBER!AW65+DESEMBER!AW65</f>
        <v>0</v>
      </c>
      <c r="AX65" s="128">
        <f>OKTOBER!AX65+NOVEMBER!AX65+DESEMBER!AX65</f>
        <v>0</v>
      </c>
      <c r="AY65" s="128">
        <f>OKTOBER!AY65+NOVEMBER!AY65+DESEMBER!AY65</f>
        <v>10</v>
      </c>
      <c r="AZ65" s="128">
        <f>OKTOBER!AZ65+NOVEMBER!AZ65+DESEMBER!AZ65</f>
        <v>286</v>
      </c>
      <c r="BA65" s="128">
        <f>OKTOBER!BA65+NOVEMBER!BA65+DESEMBER!BA65</f>
        <v>110</v>
      </c>
      <c r="BB65" s="28">
        <f t="shared" si="15"/>
        <v>38.461538461538467</v>
      </c>
      <c r="BC65" s="128">
        <f>OKTOBER!BC65+NOVEMBER!BC65+DESEMBER!BC65</f>
        <v>0</v>
      </c>
      <c r="BD65" s="28">
        <f t="shared" si="16"/>
        <v>0</v>
      </c>
      <c r="BE65" s="128">
        <f>OKTOBER!BE65+NOVEMBER!BE65+DESEMBER!BE65</f>
        <v>2</v>
      </c>
      <c r="BF65" s="29">
        <f t="shared" si="17"/>
        <v>0.69930069930069927</v>
      </c>
      <c r="BG65" s="128">
        <f>OKTOBER!BG65+NOVEMBER!BG65+DESEMBER!BG65</f>
        <v>65</v>
      </c>
      <c r="BH65" s="29">
        <f t="shared" si="18"/>
        <v>22.727272727272727</v>
      </c>
      <c r="BI65" s="30">
        <f t="shared" si="19"/>
        <v>177</v>
      </c>
      <c r="BJ65" s="29">
        <f t="shared" si="20"/>
        <v>61.888111888111887</v>
      </c>
      <c r="BK65" s="128">
        <f>OKTOBER!BK65+NOVEMBER!BK65+DESEMBER!BK65</f>
        <v>109</v>
      </c>
      <c r="BL65" s="19">
        <f t="shared" si="21"/>
        <v>38.111888111888106</v>
      </c>
      <c r="BM65" s="128">
        <f>OKTOBER!BM65+NOVEMBER!BM65+DESEMBER!BM65</f>
        <v>0</v>
      </c>
      <c r="BN65" s="19">
        <f t="shared" si="22"/>
        <v>0</v>
      </c>
      <c r="BO65" s="128">
        <f>OKTOBER!BO65+NOVEMBER!BO65+DESEMBER!BO65</f>
        <v>0</v>
      </c>
      <c r="BP65" s="19">
        <f t="shared" si="23"/>
        <v>0</v>
      </c>
      <c r="BQ65" s="128">
        <f>OKTOBER!BQ65+NOVEMBER!BQ65+DESEMBER!BQ65</f>
        <v>0</v>
      </c>
      <c r="BR65" s="19">
        <f t="shared" si="24"/>
        <v>0</v>
      </c>
      <c r="BS65" s="128">
        <f>OKTOBER!BS65+NOVEMBER!BS65+DESEMBER!BS65</f>
        <v>0</v>
      </c>
      <c r="BT65" s="19">
        <f t="shared" si="25"/>
        <v>0</v>
      </c>
      <c r="BU65" s="128">
        <f>OKTOBER!BU65+NOVEMBER!BU65+DESEMBER!BU65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98">
        <v>13</v>
      </c>
      <c r="B66" s="199" t="s">
        <v>116</v>
      </c>
      <c r="C66" s="32" t="s">
        <v>117</v>
      </c>
      <c r="D66" s="128">
        <f>OKTOBER!D66+NOVEMBER!D66+DESEMBER!D66</f>
        <v>53</v>
      </c>
      <c r="E66" s="128">
        <f>OKTOBER!E66+NOVEMBER!E66+DESEMBER!E66</f>
        <v>62</v>
      </c>
      <c r="F66" s="128">
        <f>OKTOBER!F66+NOVEMBER!F66+DESEMBER!F66</f>
        <v>41</v>
      </c>
      <c r="G66" s="19">
        <f t="shared" si="0"/>
        <v>77.358490566037744</v>
      </c>
      <c r="H66" s="128">
        <f>OKTOBER!H66+NOVEMBER!H66+DESEMBER!H66</f>
        <v>4</v>
      </c>
      <c r="I66" s="21">
        <f t="shared" si="37"/>
        <v>9.7560975609756095</v>
      </c>
      <c r="J66" s="128">
        <f>OKTOBER!J66+NOVEMBER!J66+DESEMBER!J66</f>
        <v>0</v>
      </c>
      <c r="K66" s="23">
        <f t="shared" si="35"/>
        <v>0</v>
      </c>
      <c r="L66" s="128">
        <f>OKTOBER!L66+NOVEMBER!L66+DESEMBER!L66</f>
        <v>0</v>
      </c>
      <c r="M66" s="128">
        <f>OKTOBER!M66+NOVEMBER!M66+DESEMBER!M66</f>
        <v>0</v>
      </c>
      <c r="N66" s="128">
        <f>OKTOBER!N66+NOVEMBER!N66+DESEMBER!N66</f>
        <v>53</v>
      </c>
      <c r="O66" s="19">
        <f t="shared" si="3"/>
        <v>100</v>
      </c>
      <c r="P66" s="128">
        <f>OKTOBER!P66+NOVEMBER!P66+DESEMBER!P66</f>
        <v>2</v>
      </c>
      <c r="Q66" s="19">
        <f t="shared" si="36"/>
        <v>3.7735849056603774</v>
      </c>
      <c r="R66" s="128">
        <f>OKTOBER!R66+NOVEMBER!R66+DESEMBER!R66</f>
        <v>41</v>
      </c>
      <c r="S66" s="19">
        <f t="shared" si="5"/>
        <v>77.358490566037744</v>
      </c>
      <c r="T66" s="128">
        <f>OKTOBER!T66+NOVEMBER!T66+DESEMBER!T66</f>
        <v>0</v>
      </c>
      <c r="U66" s="19">
        <f t="shared" si="38"/>
        <v>0</v>
      </c>
      <c r="V66" s="128">
        <f>OKTOBER!V66+NOVEMBER!V66+DESEMBER!V66</f>
        <v>41</v>
      </c>
      <c r="W66" s="19">
        <f t="shared" si="7"/>
        <v>77.358490566037744</v>
      </c>
      <c r="X66" s="128">
        <f>OKTOBER!X66+NOVEMBER!X66+DESEMBER!X66</f>
        <v>0</v>
      </c>
      <c r="Y66" s="19">
        <f t="shared" si="39"/>
        <v>0</v>
      </c>
      <c r="Z66" s="128">
        <f>OKTOBER!Z66+NOVEMBER!Z66+DESEMBER!Z66</f>
        <v>41</v>
      </c>
      <c r="AA66" s="19">
        <f t="shared" si="9"/>
        <v>77.358490566037744</v>
      </c>
      <c r="AB66" s="128">
        <f>OKTOBER!AB66+NOVEMBER!AB66+DESEMBER!AB66</f>
        <v>0</v>
      </c>
      <c r="AC66" s="19">
        <f t="shared" si="40"/>
        <v>0</v>
      </c>
      <c r="AD66" s="128">
        <f>OKTOBER!AD66+NOVEMBER!AD66+DESEMBER!AD66</f>
        <v>41</v>
      </c>
      <c r="AE66" s="19">
        <f t="shared" si="11"/>
        <v>77.358490566037744</v>
      </c>
      <c r="AF66" s="128">
        <f>OKTOBER!AF66+NOVEMBER!AF66+DESEMBER!AF66</f>
        <v>1</v>
      </c>
      <c r="AG66" s="19">
        <f t="shared" si="41"/>
        <v>2.4390243902439024</v>
      </c>
      <c r="AH66" s="128">
        <f>OKTOBER!AH66+NOVEMBER!AH66+DESEMBER!AH66</f>
        <v>41</v>
      </c>
      <c r="AI66" s="19">
        <f t="shared" si="13"/>
        <v>77.358490566037744</v>
      </c>
      <c r="AJ66" s="128">
        <f>OKTOBER!AJ66+NOVEMBER!AJ66+DESEMBER!AJ66</f>
        <v>0</v>
      </c>
      <c r="AK66" s="19">
        <f t="shared" si="42"/>
        <v>0</v>
      </c>
      <c r="AL66" s="128">
        <f>OKTOBER!AL66+NOVEMBER!AL66+DESEMBER!AL66</f>
        <v>0</v>
      </c>
      <c r="AM66" s="128">
        <f>OKTOBER!AM66+NOVEMBER!AM66+DESEMBER!AM66</f>
        <v>1</v>
      </c>
      <c r="AN66" s="128">
        <f>OKTOBER!AN66+NOVEMBER!AN66+DESEMBER!AN66</f>
        <v>0</v>
      </c>
      <c r="AO66" s="128">
        <f>OKTOBER!AO66+NOVEMBER!AO66+DESEMBER!AO66</f>
        <v>0</v>
      </c>
      <c r="AP66" s="128">
        <f>OKTOBER!AP66+NOVEMBER!AP66+DESEMBER!AP66</f>
        <v>0</v>
      </c>
      <c r="AQ66" s="128">
        <f>OKTOBER!AQ66+NOVEMBER!AQ66+DESEMBER!AQ66</f>
        <v>0</v>
      </c>
      <c r="AR66" s="128">
        <f>OKTOBER!AR66+NOVEMBER!AR66+DESEMBER!AR66</f>
        <v>0</v>
      </c>
      <c r="AS66" s="128">
        <f>OKTOBER!AS66+NOVEMBER!AS66+DESEMBER!AS66</f>
        <v>0</v>
      </c>
      <c r="AT66" s="128">
        <f>OKTOBER!AT66+NOVEMBER!AT66+DESEMBER!AT66</f>
        <v>0</v>
      </c>
      <c r="AU66" s="128">
        <f>OKTOBER!AU66+NOVEMBER!AU66+DESEMBER!AU66</f>
        <v>0</v>
      </c>
      <c r="AV66" s="128">
        <f>OKTOBER!AV66+NOVEMBER!AV66+DESEMBER!AV66</f>
        <v>0</v>
      </c>
      <c r="AW66" s="128">
        <f>OKTOBER!AW66+NOVEMBER!AW66+DESEMBER!AW66</f>
        <v>0</v>
      </c>
      <c r="AX66" s="128">
        <f>OKTOBER!AX66+NOVEMBER!AX66+DESEMBER!AX66</f>
        <v>0</v>
      </c>
      <c r="AY66" s="128">
        <f>OKTOBER!AY66+NOVEMBER!AY66+DESEMBER!AY66</f>
        <v>8</v>
      </c>
      <c r="AZ66" s="128">
        <f>OKTOBER!AZ66+NOVEMBER!AZ66+DESEMBER!AZ66</f>
        <v>61</v>
      </c>
      <c r="BA66" s="128">
        <f>OKTOBER!BA66+NOVEMBER!BA66+DESEMBER!BA66</f>
        <v>27</v>
      </c>
      <c r="BB66" s="28">
        <f t="shared" si="15"/>
        <v>44.26229508196721</v>
      </c>
      <c r="BC66" s="128">
        <f>OKTOBER!BC66+NOVEMBER!BC66+DESEMBER!BC66</f>
        <v>0</v>
      </c>
      <c r="BD66" s="28">
        <f t="shared" si="16"/>
        <v>0</v>
      </c>
      <c r="BE66" s="128">
        <f>OKTOBER!BE66+NOVEMBER!BE66+DESEMBER!BE66</f>
        <v>0</v>
      </c>
      <c r="BF66" s="29">
        <f t="shared" si="17"/>
        <v>0</v>
      </c>
      <c r="BG66" s="128">
        <f>OKTOBER!BG66+NOVEMBER!BG66+DESEMBER!BG66</f>
        <v>8</v>
      </c>
      <c r="BH66" s="29">
        <f t="shared" si="18"/>
        <v>13.114754098360656</v>
      </c>
      <c r="BI66" s="30">
        <f t="shared" si="19"/>
        <v>35</v>
      </c>
      <c r="BJ66" s="29">
        <f t="shared" si="20"/>
        <v>57.377049180327866</v>
      </c>
      <c r="BK66" s="128">
        <f>OKTOBER!BK66+NOVEMBER!BK66+DESEMBER!BK66</f>
        <v>26</v>
      </c>
      <c r="BL66" s="19">
        <f t="shared" si="21"/>
        <v>42.622950819672127</v>
      </c>
      <c r="BM66" s="128">
        <f>OKTOBER!BM66+NOVEMBER!BM66+DESEMBER!BM66</f>
        <v>0</v>
      </c>
      <c r="BN66" s="19">
        <f t="shared" si="22"/>
        <v>0</v>
      </c>
      <c r="BO66" s="128">
        <f>OKTOBER!BO66+NOVEMBER!BO66+DESEMBER!BO66</f>
        <v>0</v>
      </c>
      <c r="BP66" s="19">
        <f t="shared" si="23"/>
        <v>0</v>
      </c>
      <c r="BQ66" s="128">
        <f>OKTOBER!BQ66+NOVEMBER!BQ66+DESEMBER!BQ66</f>
        <v>0</v>
      </c>
      <c r="BR66" s="19">
        <f t="shared" si="24"/>
        <v>0</v>
      </c>
      <c r="BS66" s="128">
        <f>OKTOBER!BS66+NOVEMBER!BS66+DESEMBER!BS66</f>
        <v>0</v>
      </c>
      <c r="BT66" s="19">
        <f t="shared" si="25"/>
        <v>0</v>
      </c>
      <c r="BU66" s="128">
        <f>OKTOBER!BU66+NOVEMBER!BU66+DESEMBER!BU66</f>
        <v>0</v>
      </c>
      <c r="BV66" s="19">
        <f t="shared" si="26"/>
        <v>0</v>
      </c>
      <c r="BW66" s="4" t="s">
        <v>61</v>
      </c>
      <c r="BX66" s="31">
        <f>SUM(AL71:AY71)+AB71+AF71+AJ71</f>
        <v>53</v>
      </c>
      <c r="BY66" s="4"/>
    </row>
    <row r="67" spans="1:77" ht="14.25" customHeight="1">
      <c r="A67" s="174"/>
      <c r="B67" s="174"/>
      <c r="C67" s="32" t="s">
        <v>118</v>
      </c>
      <c r="D67" s="128">
        <f>OKTOBER!D67+NOVEMBER!D67+DESEMBER!D67</f>
        <v>24</v>
      </c>
      <c r="E67" s="128">
        <f>OKTOBER!E67+NOVEMBER!E67+DESEMBER!E67</f>
        <v>23</v>
      </c>
      <c r="F67" s="128">
        <f>OKTOBER!F67+NOVEMBER!F67+DESEMBER!F67</f>
        <v>24</v>
      </c>
      <c r="G67" s="19">
        <f t="shared" si="0"/>
        <v>100</v>
      </c>
      <c r="H67" s="128">
        <f>OKTOBER!H67+NOVEMBER!H67+DESEMBER!H67</f>
        <v>2</v>
      </c>
      <c r="I67" s="21">
        <f t="shared" si="37"/>
        <v>8.3333333333333321</v>
      </c>
      <c r="J67" s="128">
        <f>OKTOBER!J67+NOVEMBER!J67+DESEMBER!J67</f>
        <v>0</v>
      </c>
      <c r="K67" s="23">
        <f t="shared" si="35"/>
        <v>0</v>
      </c>
      <c r="L67" s="128">
        <f>OKTOBER!L67+NOVEMBER!L67+DESEMBER!L67</f>
        <v>0</v>
      </c>
      <c r="M67" s="128">
        <f>OKTOBER!M67+NOVEMBER!M67+DESEMBER!M67</f>
        <v>0</v>
      </c>
      <c r="N67" s="128">
        <f>OKTOBER!N67+NOVEMBER!N67+DESEMBER!N67</f>
        <v>24</v>
      </c>
      <c r="O67" s="19">
        <f t="shared" si="3"/>
        <v>100</v>
      </c>
      <c r="P67" s="128">
        <f>OKTOBER!P67+NOVEMBER!P67+DESEMBER!P67</f>
        <v>0</v>
      </c>
      <c r="Q67" s="19">
        <f t="shared" si="36"/>
        <v>0</v>
      </c>
      <c r="R67" s="128">
        <f>OKTOBER!R67+NOVEMBER!R67+DESEMBER!R67</f>
        <v>24</v>
      </c>
      <c r="S67" s="19">
        <f t="shared" si="5"/>
        <v>100</v>
      </c>
      <c r="T67" s="128">
        <f>OKTOBER!T67+NOVEMBER!T67+DESEMBER!T67</f>
        <v>0</v>
      </c>
      <c r="U67" s="19">
        <f t="shared" si="38"/>
        <v>0</v>
      </c>
      <c r="V67" s="128">
        <f>OKTOBER!V67+NOVEMBER!V67+DESEMBER!V67</f>
        <v>24</v>
      </c>
      <c r="W67" s="19">
        <f t="shared" si="7"/>
        <v>100</v>
      </c>
      <c r="X67" s="128">
        <f>OKTOBER!X67+NOVEMBER!X67+DESEMBER!X67</f>
        <v>0</v>
      </c>
      <c r="Y67" s="19">
        <f t="shared" si="39"/>
        <v>0</v>
      </c>
      <c r="Z67" s="128">
        <f>OKTOBER!Z67+NOVEMBER!Z67+DESEMBER!Z67</f>
        <v>24</v>
      </c>
      <c r="AA67" s="19">
        <f t="shared" si="9"/>
        <v>100</v>
      </c>
      <c r="AB67" s="128">
        <f>OKTOBER!AB67+NOVEMBER!AB67+DESEMBER!AB67</f>
        <v>0</v>
      </c>
      <c r="AC67" s="19">
        <f t="shared" si="40"/>
        <v>0</v>
      </c>
      <c r="AD67" s="128">
        <f>OKTOBER!AD67+NOVEMBER!AD67+DESEMBER!AD67</f>
        <v>24</v>
      </c>
      <c r="AE67" s="19">
        <f t="shared" si="11"/>
        <v>100</v>
      </c>
      <c r="AF67" s="128">
        <f>OKTOBER!AF67+NOVEMBER!AF67+DESEMBER!AF67</f>
        <v>0</v>
      </c>
      <c r="AG67" s="19">
        <f t="shared" si="41"/>
        <v>0</v>
      </c>
      <c r="AH67" s="128">
        <f>OKTOBER!AH67+NOVEMBER!AH67+DESEMBER!AH67</f>
        <v>24</v>
      </c>
      <c r="AI67" s="19">
        <f t="shared" si="13"/>
        <v>100</v>
      </c>
      <c r="AJ67" s="128">
        <f>OKTOBER!AJ67+NOVEMBER!AJ67+DESEMBER!AJ67</f>
        <v>0</v>
      </c>
      <c r="AK67" s="19">
        <f t="shared" si="42"/>
        <v>0</v>
      </c>
      <c r="AL67" s="128">
        <f>OKTOBER!AL67+NOVEMBER!AL67+DESEMBER!AL67</f>
        <v>0</v>
      </c>
      <c r="AM67" s="128">
        <f>OKTOBER!AM67+NOVEMBER!AM67+DESEMBER!AM67</f>
        <v>0</v>
      </c>
      <c r="AN67" s="128">
        <f>OKTOBER!AN67+NOVEMBER!AN67+DESEMBER!AN67</f>
        <v>0</v>
      </c>
      <c r="AO67" s="128">
        <f>OKTOBER!AO67+NOVEMBER!AO67+DESEMBER!AO67</f>
        <v>0</v>
      </c>
      <c r="AP67" s="128">
        <f>OKTOBER!AP67+NOVEMBER!AP67+DESEMBER!AP67</f>
        <v>0</v>
      </c>
      <c r="AQ67" s="128">
        <f>OKTOBER!AQ67+NOVEMBER!AQ67+DESEMBER!AQ67</f>
        <v>0</v>
      </c>
      <c r="AR67" s="128">
        <f>OKTOBER!AR67+NOVEMBER!AR67+DESEMBER!AR67</f>
        <v>0</v>
      </c>
      <c r="AS67" s="128">
        <f>OKTOBER!AS67+NOVEMBER!AS67+DESEMBER!AS67</f>
        <v>0</v>
      </c>
      <c r="AT67" s="128">
        <f>OKTOBER!AT67+NOVEMBER!AT67+DESEMBER!AT67</f>
        <v>0</v>
      </c>
      <c r="AU67" s="128">
        <f>OKTOBER!AU67+NOVEMBER!AU67+DESEMBER!AU67</f>
        <v>0</v>
      </c>
      <c r="AV67" s="128">
        <f>OKTOBER!AV67+NOVEMBER!AV67+DESEMBER!AV67</f>
        <v>0</v>
      </c>
      <c r="AW67" s="128">
        <f>OKTOBER!AW67+NOVEMBER!AW67+DESEMBER!AW67</f>
        <v>0</v>
      </c>
      <c r="AX67" s="128">
        <f>OKTOBER!AX67+NOVEMBER!AX67+DESEMBER!AX67</f>
        <v>0</v>
      </c>
      <c r="AY67" s="128">
        <f>OKTOBER!AY67+NOVEMBER!AY67+DESEMBER!AY67</f>
        <v>9</v>
      </c>
      <c r="AZ67" s="128">
        <f>OKTOBER!AZ67+NOVEMBER!AZ67+DESEMBER!AZ67</f>
        <v>28</v>
      </c>
      <c r="BA67" s="128">
        <f>OKTOBER!BA67+NOVEMBER!BA67+DESEMBER!BA67</f>
        <v>6</v>
      </c>
      <c r="BB67" s="28">
        <f t="shared" si="15"/>
        <v>21.428571428571427</v>
      </c>
      <c r="BC67" s="128">
        <f>OKTOBER!BC67+NOVEMBER!BC67+DESEMBER!BC67</f>
        <v>0</v>
      </c>
      <c r="BD67" s="28">
        <f t="shared" si="16"/>
        <v>0</v>
      </c>
      <c r="BE67" s="128">
        <f>OKTOBER!BE67+NOVEMBER!BE67+DESEMBER!BE67</f>
        <v>3</v>
      </c>
      <c r="BF67" s="29">
        <f t="shared" si="17"/>
        <v>10.714285714285714</v>
      </c>
      <c r="BG67" s="128">
        <f>OKTOBER!BG67+NOVEMBER!BG67+DESEMBER!BG67</f>
        <v>2</v>
      </c>
      <c r="BH67" s="29">
        <f t="shared" si="18"/>
        <v>7.1428571428571423</v>
      </c>
      <c r="BI67" s="30">
        <f t="shared" si="19"/>
        <v>11</v>
      </c>
      <c r="BJ67" s="29">
        <f t="shared" si="20"/>
        <v>39.285714285714285</v>
      </c>
      <c r="BK67" s="128">
        <f>OKTOBER!BK67+NOVEMBER!BK67+DESEMBER!BK67</f>
        <v>17</v>
      </c>
      <c r="BL67" s="19">
        <f t="shared" si="21"/>
        <v>60.714285714285708</v>
      </c>
      <c r="BM67" s="128">
        <f>OKTOBER!BM67+NOVEMBER!BM67+DESEMBER!BM67</f>
        <v>0</v>
      </c>
      <c r="BN67" s="19">
        <f t="shared" si="22"/>
        <v>0</v>
      </c>
      <c r="BO67" s="128">
        <f>OKTOBER!BO67+NOVEMBER!BO67+DESEMBER!BO67</f>
        <v>0</v>
      </c>
      <c r="BP67" s="19">
        <f t="shared" si="23"/>
        <v>0</v>
      </c>
      <c r="BQ67" s="128">
        <f>OKTOBER!BQ67+NOVEMBER!BQ67+DESEMBER!BQ67</f>
        <v>0</v>
      </c>
      <c r="BR67" s="19">
        <f t="shared" si="24"/>
        <v>0</v>
      </c>
      <c r="BS67" s="128">
        <f>OKTOBER!BS67+NOVEMBER!BS67+DESEMBER!BS67</f>
        <v>0</v>
      </c>
      <c r="BT67" s="19">
        <f t="shared" si="25"/>
        <v>0</v>
      </c>
      <c r="BU67" s="128">
        <f>OKTOBER!BU67+NOVEMBER!BU67+DESEMBER!BU67</f>
        <v>0</v>
      </c>
      <c r="BV67" s="19">
        <f t="shared" si="26"/>
        <v>0</v>
      </c>
      <c r="BW67" s="4" t="s">
        <v>63</v>
      </c>
      <c r="BX67" s="31">
        <f>BI71+BK71+BM71+BO71+BQ71+BS71</f>
        <v>272</v>
      </c>
      <c r="BY67" s="4"/>
    </row>
    <row r="68" spans="1:77" ht="14.25" customHeight="1">
      <c r="A68" s="174"/>
      <c r="B68" s="174"/>
      <c r="C68" s="32" t="s">
        <v>119</v>
      </c>
      <c r="D68" s="128">
        <f>OKTOBER!D68+NOVEMBER!D68+DESEMBER!D68</f>
        <v>54</v>
      </c>
      <c r="E68" s="128">
        <f>OKTOBER!E68+NOVEMBER!E68+DESEMBER!E68</f>
        <v>42</v>
      </c>
      <c r="F68" s="128">
        <f>OKTOBER!F68+NOVEMBER!F68+DESEMBER!F68</f>
        <v>47</v>
      </c>
      <c r="G68" s="19">
        <f t="shared" si="0"/>
        <v>87.037037037037038</v>
      </c>
      <c r="H68" s="128">
        <f>OKTOBER!H68+NOVEMBER!H68+DESEMBER!H68</f>
        <v>6</v>
      </c>
      <c r="I68" s="21">
        <f t="shared" si="37"/>
        <v>12.76595744680851</v>
      </c>
      <c r="J68" s="128">
        <f>OKTOBER!J68+NOVEMBER!J68+DESEMBER!J68</f>
        <v>0</v>
      </c>
      <c r="K68" s="23">
        <f t="shared" si="35"/>
        <v>0</v>
      </c>
      <c r="L68" s="128">
        <f>OKTOBER!L68+NOVEMBER!L68+DESEMBER!L68</f>
        <v>2</v>
      </c>
      <c r="M68" s="128">
        <f>OKTOBER!M68+NOVEMBER!M68+DESEMBER!M68</f>
        <v>0</v>
      </c>
      <c r="N68" s="128">
        <f>OKTOBER!N68+NOVEMBER!N68+DESEMBER!N68</f>
        <v>47</v>
      </c>
      <c r="O68" s="19">
        <f t="shared" si="3"/>
        <v>87.037037037037038</v>
      </c>
      <c r="P68" s="128">
        <f>OKTOBER!P68+NOVEMBER!P68+DESEMBER!P68</f>
        <v>3</v>
      </c>
      <c r="Q68" s="19">
        <f t="shared" si="36"/>
        <v>6.3829787234042552</v>
      </c>
      <c r="R68" s="128">
        <f>OKTOBER!R68+NOVEMBER!R68+DESEMBER!R68</f>
        <v>47</v>
      </c>
      <c r="S68" s="19">
        <f t="shared" si="5"/>
        <v>87.037037037037038</v>
      </c>
      <c r="T68" s="128">
        <f>OKTOBER!T68+NOVEMBER!T68+DESEMBER!T68</f>
        <v>1</v>
      </c>
      <c r="U68" s="19">
        <f t="shared" si="38"/>
        <v>2.1276595744680851</v>
      </c>
      <c r="V68" s="128">
        <f>OKTOBER!V68+NOVEMBER!V68+DESEMBER!V68</f>
        <v>47</v>
      </c>
      <c r="W68" s="19">
        <f t="shared" si="7"/>
        <v>87.037037037037038</v>
      </c>
      <c r="X68" s="128">
        <f>OKTOBER!X68+NOVEMBER!X68+DESEMBER!X68</f>
        <v>0</v>
      </c>
      <c r="Y68" s="19">
        <f t="shared" si="39"/>
        <v>0</v>
      </c>
      <c r="Z68" s="128">
        <f>OKTOBER!Z68+NOVEMBER!Z68+DESEMBER!Z68</f>
        <v>47</v>
      </c>
      <c r="AA68" s="19">
        <f t="shared" si="9"/>
        <v>87.037037037037038</v>
      </c>
      <c r="AB68" s="128">
        <f>OKTOBER!AB68+NOVEMBER!AB68+DESEMBER!AB68</f>
        <v>0</v>
      </c>
      <c r="AC68" s="19">
        <f t="shared" si="40"/>
        <v>0</v>
      </c>
      <c r="AD68" s="128">
        <f>OKTOBER!AD68+NOVEMBER!AD68+DESEMBER!AD68</f>
        <v>47</v>
      </c>
      <c r="AE68" s="19">
        <f t="shared" si="11"/>
        <v>87.037037037037038</v>
      </c>
      <c r="AF68" s="128">
        <f>OKTOBER!AF68+NOVEMBER!AF68+DESEMBER!AF68</f>
        <v>0</v>
      </c>
      <c r="AG68" s="19">
        <f t="shared" si="41"/>
        <v>0</v>
      </c>
      <c r="AH68" s="128">
        <f>OKTOBER!AH68+NOVEMBER!AH68+DESEMBER!AH68</f>
        <v>47</v>
      </c>
      <c r="AI68" s="19">
        <f t="shared" si="13"/>
        <v>87.037037037037038</v>
      </c>
      <c r="AJ68" s="128">
        <f>OKTOBER!AJ68+NOVEMBER!AJ68+DESEMBER!AJ68</f>
        <v>0</v>
      </c>
      <c r="AK68" s="19">
        <f t="shared" si="42"/>
        <v>0</v>
      </c>
      <c r="AL68" s="128">
        <f>OKTOBER!AL68+NOVEMBER!AL68+DESEMBER!AL68</f>
        <v>0</v>
      </c>
      <c r="AM68" s="128">
        <f>OKTOBER!AM68+NOVEMBER!AM68+DESEMBER!AM68</f>
        <v>0</v>
      </c>
      <c r="AN68" s="128">
        <f>OKTOBER!AN68+NOVEMBER!AN68+DESEMBER!AN68</f>
        <v>0</v>
      </c>
      <c r="AO68" s="128">
        <f>OKTOBER!AO68+NOVEMBER!AO68+DESEMBER!AO68</f>
        <v>0</v>
      </c>
      <c r="AP68" s="128">
        <f>OKTOBER!AP68+NOVEMBER!AP68+DESEMBER!AP68</f>
        <v>0</v>
      </c>
      <c r="AQ68" s="128">
        <f>OKTOBER!AQ68+NOVEMBER!AQ68+DESEMBER!AQ68</f>
        <v>0</v>
      </c>
      <c r="AR68" s="128">
        <f>OKTOBER!AR68+NOVEMBER!AR68+DESEMBER!AR68</f>
        <v>0</v>
      </c>
      <c r="AS68" s="128">
        <f>OKTOBER!AS68+NOVEMBER!AS68+DESEMBER!AS68</f>
        <v>0</v>
      </c>
      <c r="AT68" s="128">
        <f>OKTOBER!AT68+NOVEMBER!AT68+DESEMBER!AT68</f>
        <v>0</v>
      </c>
      <c r="AU68" s="128">
        <f>OKTOBER!AU68+NOVEMBER!AU68+DESEMBER!AU68</f>
        <v>0</v>
      </c>
      <c r="AV68" s="128">
        <f>OKTOBER!AV68+NOVEMBER!AV68+DESEMBER!AV68</f>
        <v>0</v>
      </c>
      <c r="AW68" s="128">
        <f>OKTOBER!AW68+NOVEMBER!AW68+DESEMBER!AW68</f>
        <v>0</v>
      </c>
      <c r="AX68" s="128">
        <f>OKTOBER!AX68+NOVEMBER!AX68+DESEMBER!AX68</f>
        <v>0</v>
      </c>
      <c r="AY68" s="128">
        <f>OKTOBER!AY68+NOVEMBER!AY68+DESEMBER!AY68</f>
        <v>6</v>
      </c>
      <c r="AZ68" s="128">
        <f>OKTOBER!AZ68+NOVEMBER!AZ68+DESEMBER!AZ68</f>
        <v>42</v>
      </c>
      <c r="BA68" s="128">
        <f>OKTOBER!BA68+NOVEMBER!BA68+DESEMBER!BA68</f>
        <v>17</v>
      </c>
      <c r="BB68" s="28">
        <f t="shared" si="15"/>
        <v>40.476190476190474</v>
      </c>
      <c r="BC68" s="128">
        <f>OKTOBER!BC68+NOVEMBER!BC68+DESEMBER!BC68</f>
        <v>0</v>
      </c>
      <c r="BD68" s="70">
        <f t="shared" si="16"/>
        <v>0</v>
      </c>
      <c r="BE68" s="128">
        <f>OKTOBER!BE68+NOVEMBER!BE68+DESEMBER!BE68</f>
        <v>0</v>
      </c>
      <c r="BF68" s="29">
        <f t="shared" si="17"/>
        <v>0</v>
      </c>
      <c r="BG68" s="128">
        <f>OKTOBER!BG68+NOVEMBER!BG68+DESEMBER!BG68</f>
        <v>0</v>
      </c>
      <c r="BH68" s="29">
        <f t="shared" si="18"/>
        <v>0</v>
      </c>
      <c r="BI68" s="30">
        <f t="shared" si="19"/>
        <v>17</v>
      </c>
      <c r="BJ68" s="29">
        <f t="shared" si="20"/>
        <v>40.476190476190474</v>
      </c>
      <c r="BK68" s="128">
        <f>OKTOBER!BK68+NOVEMBER!BK68+DESEMBER!BK68</f>
        <v>25</v>
      </c>
      <c r="BL68" s="19">
        <f t="shared" si="21"/>
        <v>59.523809523809526</v>
      </c>
      <c r="BM68" s="128">
        <f>OKTOBER!BM68+NOVEMBER!BM68+DESEMBER!BM68</f>
        <v>0</v>
      </c>
      <c r="BN68" s="19">
        <f t="shared" si="22"/>
        <v>0</v>
      </c>
      <c r="BO68" s="128">
        <f>OKTOBER!BO68+NOVEMBER!BO68+DESEMBER!BO68</f>
        <v>0</v>
      </c>
      <c r="BP68" s="19">
        <f t="shared" si="23"/>
        <v>0</v>
      </c>
      <c r="BQ68" s="128">
        <f>OKTOBER!BQ68+NOVEMBER!BQ68+DESEMBER!BQ68</f>
        <v>0</v>
      </c>
      <c r="BR68" s="19">
        <f t="shared" si="24"/>
        <v>0</v>
      </c>
      <c r="BS68" s="128">
        <f>OKTOBER!BS68+NOVEMBER!BS68+DESEMBER!BS68</f>
        <v>0</v>
      </c>
      <c r="BT68" s="19">
        <f t="shared" si="25"/>
        <v>0</v>
      </c>
      <c r="BU68" s="128">
        <f>OKTOBER!BU68+NOVEMBER!BU68+DESEMBER!BU68</f>
        <v>0</v>
      </c>
      <c r="BV68" s="19">
        <f t="shared" si="26"/>
        <v>0</v>
      </c>
      <c r="BW68" s="4" t="s">
        <v>65</v>
      </c>
      <c r="BX68" s="31">
        <f>BI71+BK71+BM71+BO71+BQ71+BS71+BU71</f>
        <v>272</v>
      </c>
      <c r="BY68" s="4"/>
    </row>
    <row r="69" spans="1:77" ht="14.25" customHeight="1">
      <c r="A69" s="174"/>
      <c r="B69" s="174"/>
      <c r="C69" s="32" t="s">
        <v>120</v>
      </c>
      <c r="D69" s="128">
        <f>OKTOBER!D69+NOVEMBER!D69+DESEMBER!D69</f>
        <v>57</v>
      </c>
      <c r="E69" s="128">
        <f>OKTOBER!E69+NOVEMBER!E69+DESEMBER!E69</f>
        <v>75</v>
      </c>
      <c r="F69" s="128">
        <f>OKTOBER!F69+NOVEMBER!F69+DESEMBER!F69</f>
        <v>35</v>
      </c>
      <c r="G69" s="19">
        <f t="shared" si="0"/>
        <v>61.403508771929829</v>
      </c>
      <c r="H69" s="128">
        <f>OKTOBER!H69+NOVEMBER!H69+DESEMBER!H69</f>
        <v>7</v>
      </c>
      <c r="I69" s="21">
        <f t="shared" si="37"/>
        <v>20</v>
      </c>
      <c r="J69" s="128">
        <f>OKTOBER!J69+NOVEMBER!J69+DESEMBER!J69</f>
        <v>0</v>
      </c>
      <c r="K69" s="23">
        <f t="shared" si="35"/>
        <v>0</v>
      </c>
      <c r="L69" s="128">
        <f>OKTOBER!L69+NOVEMBER!L69+DESEMBER!L69</f>
        <v>0</v>
      </c>
      <c r="M69" s="128">
        <f>OKTOBER!M69+NOVEMBER!M69+DESEMBER!M69</f>
        <v>0</v>
      </c>
      <c r="N69" s="128">
        <f>OKTOBER!N69+NOVEMBER!N69+DESEMBER!N69</f>
        <v>57</v>
      </c>
      <c r="O69" s="19">
        <f t="shared" si="3"/>
        <v>100</v>
      </c>
      <c r="P69" s="128">
        <f>OKTOBER!P69+NOVEMBER!P69+DESEMBER!P69</f>
        <v>3</v>
      </c>
      <c r="Q69" s="19">
        <f t="shared" si="36"/>
        <v>5.2631578947368416</v>
      </c>
      <c r="R69" s="128">
        <f>OKTOBER!R69+NOVEMBER!R69+DESEMBER!R69</f>
        <v>35</v>
      </c>
      <c r="S69" s="19">
        <f t="shared" si="5"/>
        <v>61.403508771929829</v>
      </c>
      <c r="T69" s="128">
        <f>OKTOBER!T69+NOVEMBER!T69+DESEMBER!T69</f>
        <v>0</v>
      </c>
      <c r="U69" s="19">
        <f t="shared" si="38"/>
        <v>0</v>
      </c>
      <c r="V69" s="128">
        <f>OKTOBER!V69+NOVEMBER!V69+DESEMBER!V69</f>
        <v>35</v>
      </c>
      <c r="W69" s="19">
        <f t="shared" si="7"/>
        <v>61.403508771929829</v>
      </c>
      <c r="X69" s="128">
        <f>OKTOBER!X69+NOVEMBER!X69+DESEMBER!X69</f>
        <v>0</v>
      </c>
      <c r="Y69" s="19">
        <f t="shared" si="39"/>
        <v>0</v>
      </c>
      <c r="Z69" s="128">
        <f>OKTOBER!Z69+NOVEMBER!Z69+DESEMBER!Z69</f>
        <v>35</v>
      </c>
      <c r="AA69" s="19">
        <f t="shared" si="9"/>
        <v>61.403508771929829</v>
      </c>
      <c r="AB69" s="128">
        <f>OKTOBER!AB69+NOVEMBER!AB69+DESEMBER!AB69</f>
        <v>0</v>
      </c>
      <c r="AC69" s="19">
        <f t="shared" si="40"/>
        <v>0</v>
      </c>
      <c r="AD69" s="128">
        <f>OKTOBER!AD69+NOVEMBER!AD69+DESEMBER!AD69</f>
        <v>35</v>
      </c>
      <c r="AE69" s="19">
        <f t="shared" si="11"/>
        <v>61.403508771929829</v>
      </c>
      <c r="AF69" s="128">
        <f>OKTOBER!AF69+NOVEMBER!AF69+DESEMBER!AF69</f>
        <v>0</v>
      </c>
      <c r="AG69" s="19">
        <f t="shared" si="41"/>
        <v>0</v>
      </c>
      <c r="AH69" s="128">
        <f>OKTOBER!AH69+NOVEMBER!AH69+DESEMBER!AH69</f>
        <v>35</v>
      </c>
      <c r="AI69" s="19">
        <f t="shared" si="13"/>
        <v>61.403508771929829</v>
      </c>
      <c r="AJ69" s="128">
        <f>OKTOBER!AJ69+NOVEMBER!AJ69+DESEMBER!AJ69</f>
        <v>0</v>
      </c>
      <c r="AK69" s="19">
        <f t="shared" si="42"/>
        <v>0</v>
      </c>
      <c r="AL69" s="128">
        <f>OKTOBER!AL69+NOVEMBER!AL69+DESEMBER!AL69</f>
        <v>0</v>
      </c>
      <c r="AM69" s="128">
        <f>OKTOBER!AM69+NOVEMBER!AM69+DESEMBER!AM69</f>
        <v>1</v>
      </c>
      <c r="AN69" s="128">
        <f>OKTOBER!AN69+NOVEMBER!AN69+DESEMBER!AN69</f>
        <v>1</v>
      </c>
      <c r="AO69" s="128">
        <f>OKTOBER!AO69+NOVEMBER!AO69+DESEMBER!AO69</f>
        <v>1</v>
      </c>
      <c r="AP69" s="128">
        <f>OKTOBER!AP69+NOVEMBER!AP69+DESEMBER!AP69</f>
        <v>0</v>
      </c>
      <c r="AQ69" s="128">
        <f>OKTOBER!AQ69+NOVEMBER!AQ69+DESEMBER!AQ69</f>
        <v>0</v>
      </c>
      <c r="AR69" s="128">
        <f>OKTOBER!AR69+NOVEMBER!AR69+DESEMBER!AR69</f>
        <v>0</v>
      </c>
      <c r="AS69" s="128">
        <f>OKTOBER!AS69+NOVEMBER!AS69+DESEMBER!AS69</f>
        <v>0</v>
      </c>
      <c r="AT69" s="128">
        <f>OKTOBER!AT69+NOVEMBER!AT69+DESEMBER!AT69</f>
        <v>0</v>
      </c>
      <c r="AU69" s="128">
        <f>OKTOBER!AU69+NOVEMBER!AU69+DESEMBER!AU69</f>
        <v>0</v>
      </c>
      <c r="AV69" s="128">
        <f>OKTOBER!AV69+NOVEMBER!AV69+DESEMBER!AV69</f>
        <v>0</v>
      </c>
      <c r="AW69" s="128">
        <f>OKTOBER!AW69+NOVEMBER!AW69+DESEMBER!AW69</f>
        <v>0</v>
      </c>
      <c r="AX69" s="128">
        <f>OKTOBER!AX69+NOVEMBER!AX69+DESEMBER!AX69</f>
        <v>0</v>
      </c>
      <c r="AY69" s="128">
        <f>OKTOBER!AY69+NOVEMBER!AY69+DESEMBER!AY69</f>
        <v>10</v>
      </c>
      <c r="AZ69" s="128">
        <f>OKTOBER!AZ69+NOVEMBER!AZ69+DESEMBER!AZ69</f>
        <v>69</v>
      </c>
      <c r="BA69" s="128">
        <f>OKTOBER!BA69+NOVEMBER!BA69+DESEMBER!BA69</f>
        <v>24</v>
      </c>
      <c r="BB69" s="28">
        <f t="shared" si="15"/>
        <v>34.782608695652172</v>
      </c>
      <c r="BC69" s="128">
        <f>OKTOBER!BC69+NOVEMBER!BC69+DESEMBER!BC69</f>
        <v>0</v>
      </c>
      <c r="BD69" s="28">
        <f t="shared" si="16"/>
        <v>0</v>
      </c>
      <c r="BE69" s="128">
        <f>OKTOBER!BE69+NOVEMBER!BE69+DESEMBER!BE69</f>
        <v>1</v>
      </c>
      <c r="BF69" s="29">
        <f t="shared" si="17"/>
        <v>1.4492753623188406</v>
      </c>
      <c r="BG69" s="128">
        <f>OKTOBER!BG69+NOVEMBER!BG69+DESEMBER!BG69</f>
        <v>14</v>
      </c>
      <c r="BH69" s="29">
        <f t="shared" si="18"/>
        <v>20.289855072463769</v>
      </c>
      <c r="BI69" s="30">
        <f t="shared" si="19"/>
        <v>39</v>
      </c>
      <c r="BJ69" s="29">
        <f t="shared" si="20"/>
        <v>56.521739130434781</v>
      </c>
      <c r="BK69" s="128">
        <f>OKTOBER!BK69+NOVEMBER!BK69+DESEMBER!BK69</f>
        <v>30</v>
      </c>
      <c r="BL69" s="19">
        <f t="shared" si="21"/>
        <v>43.478260869565219</v>
      </c>
      <c r="BM69" s="128">
        <f>OKTOBER!BM69+NOVEMBER!BM69+DESEMBER!BM69</f>
        <v>0</v>
      </c>
      <c r="BN69" s="19">
        <f t="shared" si="22"/>
        <v>0</v>
      </c>
      <c r="BO69" s="128">
        <f>OKTOBER!BO69+NOVEMBER!BO69+DESEMBER!BO69</f>
        <v>0</v>
      </c>
      <c r="BP69" s="19">
        <f t="shared" si="23"/>
        <v>0</v>
      </c>
      <c r="BQ69" s="128">
        <f>OKTOBER!BQ69+NOVEMBER!BQ69+DESEMBER!BQ69</f>
        <v>0</v>
      </c>
      <c r="BR69" s="19">
        <f t="shared" si="24"/>
        <v>0</v>
      </c>
      <c r="BS69" s="128">
        <f>OKTOBER!BS69+NOVEMBER!BS69+DESEMBER!BS69</f>
        <v>0</v>
      </c>
      <c r="BT69" s="19">
        <f t="shared" si="25"/>
        <v>0</v>
      </c>
      <c r="BU69" s="128">
        <f>OKTOBER!BU69+NOVEMBER!BU69+DESEMBER!BU69</f>
        <v>0</v>
      </c>
      <c r="BV69" s="19">
        <f t="shared" si="26"/>
        <v>0</v>
      </c>
      <c r="BW69" s="4"/>
      <c r="BX69" s="4"/>
      <c r="BY69" s="4"/>
    </row>
    <row r="70" spans="1:77" ht="14.25" customHeight="1">
      <c r="A70" s="175"/>
      <c r="B70" s="175"/>
      <c r="C70" s="32" t="s">
        <v>121</v>
      </c>
      <c r="D70" s="128">
        <f>OKTOBER!D70+NOVEMBER!D70+DESEMBER!D70</f>
        <v>55</v>
      </c>
      <c r="E70" s="128">
        <f>OKTOBER!E70+NOVEMBER!E70+DESEMBER!E70</f>
        <v>45</v>
      </c>
      <c r="F70" s="128">
        <f>OKTOBER!F70+NOVEMBER!F70+DESEMBER!F70</f>
        <v>55</v>
      </c>
      <c r="G70" s="19">
        <f t="shared" si="0"/>
        <v>100</v>
      </c>
      <c r="H70" s="128">
        <f>OKTOBER!H70+NOVEMBER!H70+DESEMBER!H70</f>
        <v>4</v>
      </c>
      <c r="I70" s="21">
        <f t="shared" si="37"/>
        <v>7.2727272727272725</v>
      </c>
      <c r="J70" s="128">
        <f>OKTOBER!J70+NOVEMBER!J70+DESEMBER!J70</f>
        <v>0</v>
      </c>
      <c r="K70" s="23">
        <f t="shared" si="35"/>
        <v>0</v>
      </c>
      <c r="L70" s="128">
        <f>OKTOBER!L70+NOVEMBER!L70+DESEMBER!L70</f>
        <v>0</v>
      </c>
      <c r="M70" s="128">
        <f>OKTOBER!M70+NOVEMBER!M70+DESEMBER!M70</f>
        <v>0</v>
      </c>
      <c r="N70" s="128">
        <f>OKTOBER!N70+NOVEMBER!N70+DESEMBER!N70</f>
        <v>55</v>
      </c>
      <c r="O70" s="19">
        <f t="shared" si="3"/>
        <v>100</v>
      </c>
      <c r="P70" s="128">
        <f>OKTOBER!P70+NOVEMBER!P70+DESEMBER!P70</f>
        <v>3</v>
      </c>
      <c r="Q70" s="19">
        <f t="shared" si="36"/>
        <v>5.4545454545454541</v>
      </c>
      <c r="R70" s="128">
        <f>OKTOBER!R70+NOVEMBER!R70+DESEMBER!R70</f>
        <v>55</v>
      </c>
      <c r="S70" s="19">
        <f t="shared" si="5"/>
        <v>100</v>
      </c>
      <c r="T70" s="128">
        <f>OKTOBER!T70+NOVEMBER!T70+DESEMBER!T70</f>
        <v>0</v>
      </c>
      <c r="U70" s="19">
        <f t="shared" si="38"/>
        <v>0</v>
      </c>
      <c r="V70" s="128">
        <f>OKTOBER!V70+NOVEMBER!V70+DESEMBER!V70</f>
        <v>55</v>
      </c>
      <c r="W70" s="19">
        <f t="shared" si="7"/>
        <v>100</v>
      </c>
      <c r="X70" s="128">
        <f>OKTOBER!X70+NOVEMBER!X70+DESEMBER!X70</f>
        <v>0</v>
      </c>
      <c r="Y70" s="19">
        <f t="shared" si="39"/>
        <v>0</v>
      </c>
      <c r="Z70" s="128">
        <f>OKTOBER!Z70+NOVEMBER!Z70+DESEMBER!Z70</f>
        <v>55</v>
      </c>
      <c r="AA70" s="19">
        <f t="shared" si="9"/>
        <v>100</v>
      </c>
      <c r="AB70" s="128">
        <f>OKTOBER!AB70+NOVEMBER!AB70+DESEMBER!AB70</f>
        <v>0</v>
      </c>
      <c r="AC70" s="19">
        <f t="shared" si="40"/>
        <v>0</v>
      </c>
      <c r="AD70" s="128">
        <f>OKTOBER!AD70+NOVEMBER!AD70+DESEMBER!AD70</f>
        <v>55</v>
      </c>
      <c r="AE70" s="19">
        <f t="shared" si="11"/>
        <v>100</v>
      </c>
      <c r="AF70" s="128">
        <f>OKTOBER!AF70+NOVEMBER!AF70+DESEMBER!AF70</f>
        <v>0</v>
      </c>
      <c r="AG70" s="19">
        <f t="shared" si="41"/>
        <v>0</v>
      </c>
      <c r="AH70" s="128">
        <f>OKTOBER!AH70+NOVEMBER!AH70+DESEMBER!AH70</f>
        <v>55</v>
      </c>
      <c r="AI70" s="19">
        <f t="shared" si="13"/>
        <v>100</v>
      </c>
      <c r="AJ70" s="128">
        <f>OKTOBER!AJ70+NOVEMBER!AJ70+DESEMBER!AJ70</f>
        <v>0</v>
      </c>
      <c r="AK70" s="19">
        <f t="shared" si="42"/>
        <v>0</v>
      </c>
      <c r="AL70" s="128">
        <f>OKTOBER!AL70+NOVEMBER!AL70+DESEMBER!AL70</f>
        <v>0</v>
      </c>
      <c r="AM70" s="128">
        <f>OKTOBER!AM70+NOVEMBER!AM70+DESEMBER!AM70</f>
        <v>0</v>
      </c>
      <c r="AN70" s="128">
        <f>OKTOBER!AN70+NOVEMBER!AN70+DESEMBER!AN70</f>
        <v>0</v>
      </c>
      <c r="AO70" s="128">
        <f>OKTOBER!AO70+NOVEMBER!AO70+DESEMBER!AO70</f>
        <v>0</v>
      </c>
      <c r="AP70" s="128">
        <f>OKTOBER!AP70+NOVEMBER!AP70+DESEMBER!AP70</f>
        <v>0</v>
      </c>
      <c r="AQ70" s="128">
        <f>OKTOBER!AQ70+NOVEMBER!AQ70+DESEMBER!AQ70</f>
        <v>0</v>
      </c>
      <c r="AR70" s="128">
        <f>OKTOBER!AR70+NOVEMBER!AR70+DESEMBER!AR70</f>
        <v>0</v>
      </c>
      <c r="AS70" s="128">
        <f>OKTOBER!AS70+NOVEMBER!AS70+DESEMBER!AS70</f>
        <v>0</v>
      </c>
      <c r="AT70" s="128">
        <f>OKTOBER!AT70+NOVEMBER!AT70+DESEMBER!AT70</f>
        <v>0</v>
      </c>
      <c r="AU70" s="128">
        <f>OKTOBER!AU70+NOVEMBER!AU70+DESEMBER!AU70</f>
        <v>0</v>
      </c>
      <c r="AV70" s="128">
        <f>OKTOBER!AV70+NOVEMBER!AV70+DESEMBER!AV70</f>
        <v>0</v>
      </c>
      <c r="AW70" s="128">
        <f>OKTOBER!AW70+NOVEMBER!AW70+DESEMBER!AW70</f>
        <v>0</v>
      </c>
      <c r="AX70" s="128">
        <f>OKTOBER!AX70+NOVEMBER!AX70+DESEMBER!AX70</f>
        <v>0</v>
      </c>
      <c r="AY70" s="128">
        <f>OKTOBER!AY70+NOVEMBER!AY70+DESEMBER!AY70</f>
        <v>15</v>
      </c>
      <c r="AZ70" s="128">
        <f>OKTOBER!AZ70+NOVEMBER!AZ70+DESEMBER!AZ70</f>
        <v>72</v>
      </c>
      <c r="BA70" s="128">
        <f>OKTOBER!BA70+NOVEMBER!BA70+DESEMBER!BA70</f>
        <v>29</v>
      </c>
      <c r="BB70" s="28">
        <f t="shared" si="15"/>
        <v>40.277777777777779</v>
      </c>
      <c r="BC70" s="128">
        <f>OKTOBER!BC70+NOVEMBER!BC70+DESEMBER!BC70</f>
        <v>0</v>
      </c>
      <c r="BD70" s="28">
        <f t="shared" si="16"/>
        <v>0</v>
      </c>
      <c r="BE70" s="128">
        <f>OKTOBER!BE70+NOVEMBER!BE70+DESEMBER!BE70</f>
        <v>0</v>
      </c>
      <c r="BF70" s="29">
        <f t="shared" si="17"/>
        <v>0</v>
      </c>
      <c r="BG70" s="128">
        <f>OKTOBER!BG70+NOVEMBER!BG70+DESEMBER!BG70</f>
        <v>0</v>
      </c>
      <c r="BH70" s="29">
        <f t="shared" si="18"/>
        <v>0</v>
      </c>
      <c r="BI70" s="30">
        <f t="shared" si="19"/>
        <v>29</v>
      </c>
      <c r="BJ70" s="29">
        <f t="shared" si="20"/>
        <v>40.277777777777779</v>
      </c>
      <c r="BK70" s="128">
        <f>OKTOBER!BK70+NOVEMBER!BK70+DESEMBER!BK70</f>
        <v>43</v>
      </c>
      <c r="BL70" s="19">
        <f t="shared" si="21"/>
        <v>59.722222222222221</v>
      </c>
      <c r="BM70" s="128">
        <f>OKTOBER!BM70+NOVEMBER!BM70+DESEMBER!BM70</f>
        <v>0</v>
      </c>
      <c r="BN70" s="19">
        <f t="shared" si="22"/>
        <v>0</v>
      </c>
      <c r="BO70" s="128">
        <f>OKTOBER!BO70+NOVEMBER!BO70+DESEMBER!BO70</f>
        <v>0</v>
      </c>
      <c r="BP70" s="19">
        <f t="shared" si="23"/>
        <v>0</v>
      </c>
      <c r="BQ70" s="128">
        <f>OKTOBER!BQ70+NOVEMBER!BQ70+DESEMBER!BQ70</f>
        <v>0</v>
      </c>
      <c r="BR70" s="19">
        <f t="shared" si="24"/>
        <v>0</v>
      </c>
      <c r="BS70" s="128">
        <f>OKTOBER!BS70+NOVEMBER!BS70+DESEMBER!BS70</f>
        <v>0</v>
      </c>
      <c r="BT70" s="19">
        <f t="shared" si="25"/>
        <v>0</v>
      </c>
      <c r="BU70" s="128">
        <f>OKTOBER!BU70+NOVEMBER!BU70+DESEMBER!BU70</f>
        <v>0</v>
      </c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8">
        <f>OKTOBER!D71+NOVEMBER!D71+DESEMBER!D71</f>
        <v>243</v>
      </c>
      <c r="E71" s="128">
        <f>OKTOBER!E71+NOVEMBER!E71+DESEMBER!E71</f>
        <v>247</v>
      </c>
      <c r="F71" s="128">
        <f>OKTOBER!F71+NOVEMBER!F71+DESEMBER!F71</f>
        <v>202</v>
      </c>
      <c r="G71" s="19">
        <f t="shared" si="0"/>
        <v>83.127572016460903</v>
      </c>
      <c r="H71" s="128">
        <f>OKTOBER!H71+NOVEMBER!H71+DESEMBER!H71</f>
        <v>23</v>
      </c>
      <c r="I71" s="21">
        <f t="shared" si="37"/>
        <v>11.386138613861387</v>
      </c>
      <c r="J71" s="128">
        <f>OKTOBER!J71+NOVEMBER!J71+DESEMBER!J71</f>
        <v>0</v>
      </c>
      <c r="K71" s="23">
        <f t="shared" si="35"/>
        <v>0</v>
      </c>
      <c r="L71" s="128">
        <f>OKTOBER!L71+NOVEMBER!L71+DESEMBER!L71</f>
        <v>2</v>
      </c>
      <c r="M71" s="128">
        <f>OKTOBER!M71+NOVEMBER!M71+DESEMBER!M71</f>
        <v>0</v>
      </c>
      <c r="N71" s="128">
        <f>OKTOBER!N71+NOVEMBER!N71+DESEMBER!N71</f>
        <v>236</v>
      </c>
      <c r="O71" s="19">
        <f t="shared" si="3"/>
        <v>97.119341563786008</v>
      </c>
      <c r="P71" s="128">
        <f>OKTOBER!P71+NOVEMBER!P71+DESEMBER!P71</f>
        <v>11</v>
      </c>
      <c r="Q71" s="19">
        <f t="shared" si="36"/>
        <v>4.6610169491525424</v>
      </c>
      <c r="R71" s="128">
        <f>OKTOBER!R71+NOVEMBER!R71+DESEMBER!R71</f>
        <v>202</v>
      </c>
      <c r="S71" s="19">
        <f t="shared" si="5"/>
        <v>83.127572016460903</v>
      </c>
      <c r="T71" s="128">
        <f>OKTOBER!T71+NOVEMBER!T71+DESEMBER!T71</f>
        <v>1</v>
      </c>
      <c r="U71" s="19">
        <f t="shared" si="38"/>
        <v>0.49504950495049505</v>
      </c>
      <c r="V71" s="128">
        <f>OKTOBER!V71+NOVEMBER!V71+DESEMBER!V71</f>
        <v>202</v>
      </c>
      <c r="W71" s="19">
        <f t="shared" si="7"/>
        <v>83.127572016460903</v>
      </c>
      <c r="X71" s="128">
        <f>OKTOBER!X71+NOVEMBER!X71+DESEMBER!X71</f>
        <v>0</v>
      </c>
      <c r="Y71" s="19">
        <f t="shared" si="39"/>
        <v>0</v>
      </c>
      <c r="Z71" s="128">
        <f>OKTOBER!Z71+NOVEMBER!Z71+DESEMBER!Z71</f>
        <v>202</v>
      </c>
      <c r="AA71" s="19">
        <f t="shared" si="9"/>
        <v>83.127572016460903</v>
      </c>
      <c r="AB71" s="128">
        <f>OKTOBER!AB71+NOVEMBER!AB71+DESEMBER!AB71</f>
        <v>0</v>
      </c>
      <c r="AC71" s="19">
        <f t="shared" si="40"/>
        <v>0</v>
      </c>
      <c r="AD71" s="128">
        <f>OKTOBER!AD71+NOVEMBER!AD71+DESEMBER!AD71</f>
        <v>202</v>
      </c>
      <c r="AE71" s="19">
        <f t="shared" si="11"/>
        <v>83.127572016460903</v>
      </c>
      <c r="AF71" s="128">
        <f>OKTOBER!AF71+NOVEMBER!AF71+DESEMBER!AF71</f>
        <v>1</v>
      </c>
      <c r="AG71" s="19">
        <f t="shared" si="41"/>
        <v>0.49504950495049505</v>
      </c>
      <c r="AH71" s="128">
        <f>OKTOBER!AH71+NOVEMBER!AH71+DESEMBER!AH71</f>
        <v>202</v>
      </c>
      <c r="AI71" s="19">
        <f t="shared" si="13"/>
        <v>83.127572016460903</v>
      </c>
      <c r="AJ71" s="128">
        <f>OKTOBER!AJ71+NOVEMBER!AJ71+DESEMBER!AJ71</f>
        <v>0</v>
      </c>
      <c r="AK71" s="19">
        <f t="shared" si="42"/>
        <v>0</v>
      </c>
      <c r="AL71" s="128">
        <f>OKTOBER!AL71+NOVEMBER!AL71+DESEMBER!AL71</f>
        <v>0</v>
      </c>
      <c r="AM71" s="128">
        <f>OKTOBER!AM71+NOVEMBER!AM71+DESEMBER!AM71</f>
        <v>2</v>
      </c>
      <c r="AN71" s="128">
        <f>OKTOBER!AN71+NOVEMBER!AN71+DESEMBER!AN71</f>
        <v>1</v>
      </c>
      <c r="AO71" s="128">
        <f>OKTOBER!AO71+NOVEMBER!AO71+DESEMBER!AO71</f>
        <v>1</v>
      </c>
      <c r="AP71" s="128">
        <f>OKTOBER!AP71+NOVEMBER!AP71+DESEMBER!AP71</f>
        <v>0</v>
      </c>
      <c r="AQ71" s="128">
        <f>OKTOBER!AQ71+NOVEMBER!AQ71+DESEMBER!AQ71</f>
        <v>0</v>
      </c>
      <c r="AR71" s="128">
        <f>OKTOBER!AR71+NOVEMBER!AR71+DESEMBER!AR71</f>
        <v>0</v>
      </c>
      <c r="AS71" s="128">
        <f>OKTOBER!AS71+NOVEMBER!AS71+DESEMBER!AS71</f>
        <v>0</v>
      </c>
      <c r="AT71" s="128">
        <f>OKTOBER!AT71+NOVEMBER!AT71+DESEMBER!AT71</f>
        <v>0</v>
      </c>
      <c r="AU71" s="128">
        <f>OKTOBER!AU71+NOVEMBER!AU71+DESEMBER!AU71</f>
        <v>0</v>
      </c>
      <c r="AV71" s="128">
        <f>OKTOBER!AV71+NOVEMBER!AV71+DESEMBER!AV71</f>
        <v>0</v>
      </c>
      <c r="AW71" s="128">
        <f>OKTOBER!AW71+NOVEMBER!AW71+DESEMBER!AW71</f>
        <v>0</v>
      </c>
      <c r="AX71" s="128">
        <f>OKTOBER!AX71+NOVEMBER!AX71+DESEMBER!AX71</f>
        <v>0</v>
      </c>
      <c r="AY71" s="128">
        <f>OKTOBER!AY71+NOVEMBER!AY71+DESEMBER!AY71</f>
        <v>48</v>
      </c>
      <c r="AZ71" s="128">
        <f>OKTOBER!AZ71+NOVEMBER!AZ71+DESEMBER!AZ71</f>
        <v>272</v>
      </c>
      <c r="BA71" s="128">
        <f>OKTOBER!BA71+NOVEMBER!BA71+DESEMBER!BA71</f>
        <v>103</v>
      </c>
      <c r="BB71" s="28">
        <f t="shared" si="15"/>
        <v>37.867647058823529</v>
      </c>
      <c r="BC71" s="128">
        <f>OKTOBER!BC71+NOVEMBER!BC71+DESEMBER!BC71</f>
        <v>0</v>
      </c>
      <c r="BD71" s="28">
        <f t="shared" si="16"/>
        <v>0</v>
      </c>
      <c r="BE71" s="128">
        <f>OKTOBER!BE71+NOVEMBER!BE71+DESEMBER!BE71</f>
        <v>4</v>
      </c>
      <c r="BF71" s="29">
        <f t="shared" si="17"/>
        <v>1.4705882352941175</v>
      </c>
      <c r="BG71" s="128">
        <f>OKTOBER!BG71+NOVEMBER!BG71+DESEMBER!BG71</f>
        <v>24</v>
      </c>
      <c r="BH71" s="29">
        <f t="shared" si="18"/>
        <v>8.8235294117647065</v>
      </c>
      <c r="BI71" s="30">
        <f t="shared" si="19"/>
        <v>131</v>
      </c>
      <c r="BJ71" s="29">
        <f t="shared" si="20"/>
        <v>48.161764705882355</v>
      </c>
      <c r="BK71" s="128">
        <f>OKTOBER!BK71+NOVEMBER!BK71+DESEMBER!BK71</f>
        <v>141</v>
      </c>
      <c r="BL71" s="19">
        <f t="shared" si="21"/>
        <v>51.838235294117652</v>
      </c>
      <c r="BM71" s="128">
        <f>OKTOBER!BM71+NOVEMBER!BM71+DESEMBER!BM71</f>
        <v>0</v>
      </c>
      <c r="BN71" s="19">
        <f t="shared" si="22"/>
        <v>0</v>
      </c>
      <c r="BO71" s="128">
        <f>OKTOBER!BO71+NOVEMBER!BO71+DESEMBER!BO71</f>
        <v>0</v>
      </c>
      <c r="BP71" s="19">
        <f t="shared" si="23"/>
        <v>0</v>
      </c>
      <c r="BQ71" s="128">
        <f>OKTOBER!BQ71+NOVEMBER!BQ71+DESEMBER!BQ71</f>
        <v>0</v>
      </c>
      <c r="BR71" s="19">
        <f t="shared" si="24"/>
        <v>0</v>
      </c>
      <c r="BS71" s="128">
        <f>OKTOBER!BS71+NOVEMBER!BS71+DESEMBER!BS71</f>
        <v>0</v>
      </c>
      <c r="BT71" s="19">
        <f t="shared" si="25"/>
        <v>0</v>
      </c>
      <c r="BU71" s="128">
        <f>OKTOBER!BU71+NOVEMBER!BU71+DESEMBER!BU71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98">
        <v>14</v>
      </c>
      <c r="B72" s="199" t="s">
        <v>122</v>
      </c>
      <c r="C72" s="32" t="s">
        <v>123</v>
      </c>
      <c r="D72" s="128">
        <f>OKTOBER!D72+NOVEMBER!D72+DESEMBER!D72</f>
        <v>96</v>
      </c>
      <c r="E72" s="128">
        <f>OKTOBER!E72+NOVEMBER!E72+DESEMBER!E72</f>
        <v>64</v>
      </c>
      <c r="F72" s="128">
        <f>OKTOBER!F72+NOVEMBER!F72+DESEMBER!F72</f>
        <v>51</v>
      </c>
      <c r="G72" s="72">
        <f t="shared" si="0"/>
        <v>53.125</v>
      </c>
      <c r="H72" s="128">
        <f>OKTOBER!H72+NOVEMBER!H72+DESEMBER!H72</f>
        <v>4</v>
      </c>
      <c r="I72" s="73">
        <f t="shared" si="37"/>
        <v>7.8431372549019605</v>
      </c>
      <c r="J72" s="128">
        <f>OKTOBER!J72+NOVEMBER!J72+DESEMBER!J72</f>
        <v>3</v>
      </c>
      <c r="K72" s="75">
        <f t="shared" si="35"/>
        <v>5.8823529411764701</v>
      </c>
      <c r="L72" s="128">
        <f>OKTOBER!L72+NOVEMBER!L72+DESEMBER!L72</f>
        <v>11</v>
      </c>
      <c r="M72" s="128" t="e">
        <f>OKTOBER!M72+NOVEMBER!M72+DESEMBER!M72</f>
        <v>#VALUE!</v>
      </c>
      <c r="N72" s="128">
        <f>OKTOBER!N72+NOVEMBER!N72+DESEMBER!N72</f>
        <v>97</v>
      </c>
      <c r="O72" s="72">
        <f t="shared" si="3"/>
        <v>101.04166666666667</v>
      </c>
      <c r="P72" s="128">
        <f>OKTOBER!P72+NOVEMBER!P72+DESEMBER!P72</f>
        <v>14</v>
      </c>
      <c r="Q72" s="72">
        <f t="shared" si="36"/>
        <v>14.432989690721648</v>
      </c>
      <c r="R72" s="128">
        <f>OKTOBER!R72+NOVEMBER!R72+DESEMBER!R72</f>
        <v>51</v>
      </c>
      <c r="S72" s="72">
        <f t="shared" si="5"/>
        <v>53.125</v>
      </c>
      <c r="T72" s="128">
        <f>OKTOBER!T72+NOVEMBER!T72+DESEMBER!T72</f>
        <v>3</v>
      </c>
      <c r="U72" s="72">
        <f t="shared" si="38"/>
        <v>5.8823529411764701</v>
      </c>
      <c r="V72" s="128">
        <f>OKTOBER!V72+NOVEMBER!V72+DESEMBER!V72</f>
        <v>40</v>
      </c>
      <c r="W72" s="72">
        <f t="shared" si="7"/>
        <v>41.666666666666671</v>
      </c>
      <c r="X72" s="128">
        <f>OKTOBER!X72+NOVEMBER!X72+DESEMBER!X72</f>
        <v>0</v>
      </c>
      <c r="Y72" s="72">
        <f t="shared" si="39"/>
        <v>0</v>
      </c>
      <c r="Z72" s="128">
        <f>OKTOBER!Z72+NOVEMBER!Z72+DESEMBER!Z72</f>
        <v>51</v>
      </c>
      <c r="AA72" s="72">
        <f t="shared" si="9"/>
        <v>53.125</v>
      </c>
      <c r="AB72" s="128">
        <f>OKTOBER!AB72+NOVEMBER!AB72+DESEMBER!AB72</f>
        <v>0</v>
      </c>
      <c r="AC72" s="72">
        <f t="shared" si="40"/>
        <v>0</v>
      </c>
      <c r="AD72" s="128">
        <f>OKTOBER!AD72+NOVEMBER!AD72+DESEMBER!AD72</f>
        <v>51</v>
      </c>
      <c r="AE72" s="72">
        <f t="shared" si="11"/>
        <v>53.125</v>
      </c>
      <c r="AF72" s="128">
        <f>OKTOBER!AF72+NOVEMBER!AF72+DESEMBER!AF72</f>
        <v>1</v>
      </c>
      <c r="AG72" s="72">
        <f t="shared" si="41"/>
        <v>1.9607843137254901</v>
      </c>
      <c r="AH72" s="128">
        <f>OKTOBER!AH72+NOVEMBER!AH72+DESEMBER!AH72</f>
        <v>51</v>
      </c>
      <c r="AI72" s="72">
        <f t="shared" si="13"/>
        <v>53.125</v>
      </c>
      <c r="AJ72" s="128">
        <f>OKTOBER!AJ72+NOVEMBER!AJ72+DESEMBER!AJ72</f>
        <v>0</v>
      </c>
      <c r="AK72" s="72">
        <f t="shared" si="42"/>
        <v>0</v>
      </c>
      <c r="AL72" s="128">
        <f>OKTOBER!AL72+NOVEMBER!AL72+DESEMBER!AL72</f>
        <v>0</v>
      </c>
      <c r="AM72" s="128">
        <f>OKTOBER!AM72+NOVEMBER!AM72+DESEMBER!AM72</f>
        <v>0</v>
      </c>
      <c r="AN72" s="128">
        <f>OKTOBER!AN72+NOVEMBER!AN72+DESEMBER!AN72</f>
        <v>0</v>
      </c>
      <c r="AO72" s="128">
        <f>OKTOBER!AO72+NOVEMBER!AO72+DESEMBER!AO72</f>
        <v>0</v>
      </c>
      <c r="AP72" s="128">
        <f>OKTOBER!AP72+NOVEMBER!AP72+DESEMBER!AP72</f>
        <v>0</v>
      </c>
      <c r="AQ72" s="128">
        <f>OKTOBER!AQ72+NOVEMBER!AQ72+DESEMBER!AQ72</f>
        <v>0</v>
      </c>
      <c r="AR72" s="128">
        <f>OKTOBER!AR72+NOVEMBER!AR72+DESEMBER!AR72</f>
        <v>0</v>
      </c>
      <c r="AS72" s="128">
        <f>OKTOBER!AS72+NOVEMBER!AS72+DESEMBER!AS72</f>
        <v>0</v>
      </c>
      <c r="AT72" s="128">
        <f>OKTOBER!AT72+NOVEMBER!AT72+DESEMBER!AT72</f>
        <v>0</v>
      </c>
      <c r="AU72" s="128">
        <f>OKTOBER!AU72+NOVEMBER!AU72+DESEMBER!AU72</f>
        <v>0</v>
      </c>
      <c r="AV72" s="128">
        <f>OKTOBER!AV72+NOVEMBER!AV72+DESEMBER!AV72</f>
        <v>0</v>
      </c>
      <c r="AW72" s="128">
        <f>OKTOBER!AW72+NOVEMBER!AW72+DESEMBER!AW72</f>
        <v>0</v>
      </c>
      <c r="AX72" s="128">
        <f>OKTOBER!AX72+NOVEMBER!AX72+DESEMBER!AX72</f>
        <v>0</v>
      </c>
      <c r="AY72" s="128">
        <f>OKTOBER!AY72+NOVEMBER!AY72+DESEMBER!AY72</f>
        <v>15</v>
      </c>
      <c r="AZ72" s="128">
        <f>OKTOBER!AZ72+NOVEMBER!AZ72+DESEMBER!AZ72</f>
        <v>56</v>
      </c>
      <c r="BA72" s="128">
        <f>OKTOBER!BA72+NOVEMBER!BA72+DESEMBER!BA72</f>
        <v>21</v>
      </c>
      <c r="BB72" s="77">
        <f t="shared" si="15"/>
        <v>37.5</v>
      </c>
      <c r="BC72" s="128">
        <f>OKTOBER!BC72+NOVEMBER!BC72+DESEMBER!BC72</f>
        <v>0</v>
      </c>
      <c r="BD72" s="77">
        <f t="shared" si="16"/>
        <v>0</v>
      </c>
      <c r="BE72" s="128">
        <f>OKTOBER!BE72+NOVEMBER!BE72+DESEMBER!BE72</f>
        <v>3</v>
      </c>
      <c r="BF72" s="78">
        <f t="shared" si="17"/>
        <v>5.3571428571428568</v>
      </c>
      <c r="BG72" s="128">
        <f>OKTOBER!BG72+NOVEMBER!BG72+DESEMBER!BG72</f>
        <v>9</v>
      </c>
      <c r="BH72" s="78">
        <f t="shared" si="18"/>
        <v>16.071428571428573</v>
      </c>
      <c r="BI72" s="79">
        <f t="shared" si="19"/>
        <v>33</v>
      </c>
      <c r="BJ72" s="78">
        <f t="shared" si="20"/>
        <v>58.928571428571431</v>
      </c>
      <c r="BK72" s="128">
        <f>OKTOBER!BK72+NOVEMBER!BK72+DESEMBER!BK72</f>
        <v>23</v>
      </c>
      <c r="BL72" s="72">
        <f t="shared" si="21"/>
        <v>41.071428571428569</v>
      </c>
      <c r="BM72" s="128">
        <f>OKTOBER!BM72+NOVEMBER!BM72+DESEMBER!BM72</f>
        <v>0</v>
      </c>
      <c r="BN72" s="72">
        <f t="shared" si="22"/>
        <v>0</v>
      </c>
      <c r="BO72" s="128">
        <f>OKTOBER!BO72+NOVEMBER!BO72+DESEMBER!BO72</f>
        <v>0</v>
      </c>
      <c r="BP72" s="72">
        <f t="shared" si="23"/>
        <v>0</v>
      </c>
      <c r="BQ72" s="128">
        <f>OKTOBER!BQ72+NOVEMBER!BQ72+DESEMBER!BQ72</f>
        <v>0</v>
      </c>
      <c r="BR72" s="72">
        <f t="shared" si="24"/>
        <v>0</v>
      </c>
      <c r="BS72" s="128">
        <f>OKTOBER!BS72+NOVEMBER!BS72+DESEMBER!BS72</f>
        <v>0</v>
      </c>
      <c r="BT72" s="72">
        <f t="shared" si="25"/>
        <v>0</v>
      </c>
      <c r="BU72" s="128">
        <f>OKTOBER!BU72+NOVEMBER!BU72+DESEMBER!BU72</f>
        <v>0</v>
      </c>
      <c r="BV72" s="19">
        <f t="shared" si="26"/>
        <v>0</v>
      </c>
      <c r="BW72" s="4" t="s">
        <v>61</v>
      </c>
      <c r="BX72" s="31">
        <f>SUM(AL76:AY76)+AB76+AF76+AJ76</f>
        <v>48</v>
      </c>
      <c r="BY72" s="4"/>
    </row>
    <row r="73" spans="1:77" ht="14.25" customHeight="1">
      <c r="A73" s="174"/>
      <c r="B73" s="174"/>
      <c r="C73" s="32" t="s">
        <v>124</v>
      </c>
      <c r="D73" s="128">
        <f>OKTOBER!D73+NOVEMBER!D73+DESEMBER!D73</f>
        <v>75</v>
      </c>
      <c r="E73" s="128">
        <f>OKTOBER!E73+NOVEMBER!E73+DESEMBER!E73</f>
        <v>67</v>
      </c>
      <c r="F73" s="128">
        <f>OKTOBER!F73+NOVEMBER!F73+DESEMBER!F73</f>
        <v>45</v>
      </c>
      <c r="G73" s="72">
        <f t="shared" si="0"/>
        <v>60</v>
      </c>
      <c r="H73" s="128">
        <f>OKTOBER!H73+NOVEMBER!H73+DESEMBER!H73</f>
        <v>12</v>
      </c>
      <c r="I73" s="73">
        <f t="shared" si="37"/>
        <v>26.666666666666668</v>
      </c>
      <c r="J73" s="128">
        <f>OKTOBER!J73+NOVEMBER!J73+DESEMBER!J73</f>
        <v>0</v>
      </c>
      <c r="K73" s="75">
        <f t="shared" si="35"/>
        <v>0</v>
      </c>
      <c r="L73" s="128">
        <f>OKTOBER!L73+NOVEMBER!L73+DESEMBER!L73</f>
        <v>8</v>
      </c>
      <c r="M73" s="128">
        <f>OKTOBER!M73+NOVEMBER!M73+DESEMBER!M73</f>
        <v>0</v>
      </c>
      <c r="N73" s="128">
        <f>OKTOBER!N73+NOVEMBER!N73+DESEMBER!N73</f>
        <v>66</v>
      </c>
      <c r="O73" s="72">
        <f t="shared" si="3"/>
        <v>88</v>
      </c>
      <c r="P73" s="128">
        <f>OKTOBER!P73+NOVEMBER!P73+DESEMBER!P73</f>
        <v>8</v>
      </c>
      <c r="Q73" s="72">
        <f t="shared" si="36"/>
        <v>12.121212121212121</v>
      </c>
      <c r="R73" s="128">
        <f>OKTOBER!R73+NOVEMBER!R73+DESEMBER!R73</f>
        <v>45</v>
      </c>
      <c r="S73" s="72">
        <f t="shared" si="5"/>
        <v>60</v>
      </c>
      <c r="T73" s="128">
        <f>OKTOBER!T73+NOVEMBER!T73+DESEMBER!T73</f>
        <v>11</v>
      </c>
      <c r="U73" s="72">
        <f t="shared" si="38"/>
        <v>24.444444444444443</v>
      </c>
      <c r="V73" s="128">
        <f>OKTOBER!V73+NOVEMBER!V73+DESEMBER!V73</f>
        <v>30</v>
      </c>
      <c r="W73" s="72">
        <f t="shared" si="7"/>
        <v>40</v>
      </c>
      <c r="X73" s="128">
        <f>OKTOBER!X73+NOVEMBER!X73+DESEMBER!X73</f>
        <v>0</v>
      </c>
      <c r="Y73" s="72">
        <f t="shared" si="39"/>
        <v>0</v>
      </c>
      <c r="Z73" s="128">
        <f>OKTOBER!Z73+NOVEMBER!Z73+DESEMBER!Z73</f>
        <v>45</v>
      </c>
      <c r="AA73" s="72">
        <f t="shared" si="9"/>
        <v>60</v>
      </c>
      <c r="AB73" s="128">
        <f>OKTOBER!AB73+NOVEMBER!AB73+DESEMBER!AB73</f>
        <v>0</v>
      </c>
      <c r="AC73" s="72">
        <f t="shared" si="40"/>
        <v>0</v>
      </c>
      <c r="AD73" s="128">
        <f>OKTOBER!AD73+NOVEMBER!AD73+DESEMBER!AD73</f>
        <v>45</v>
      </c>
      <c r="AE73" s="72">
        <f t="shared" si="11"/>
        <v>60</v>
      </c>
      <c r="AF73" s="128">
        <f>OKTOBER!AF73+NOVEMBER!AF73+DESEMBER!AF73</f>
        <v>2</v>
      </c>
      <c r="AG73" s="72">
        <f t="shared" si="41"/>
        <v>4.4444444444444446</v>
      </c>
      <c r="AH73" s="128">
        <f>OKTOBER!AH73+NOVEMBER!AH73+DESEMBER!AH73</f>
        <v>45</v>
      </c>
      <c r="AI73" s="72">
        <f t="shared" si="13"/>
        <v>60</v>
      </c>
      <c r="AJ73" s="128">
        <f>OKTOBER!AJ73+NOVEMBER!AJ73+DESEMBER!AJ73</f>
        <v>0</v>
      </c>
      <c r="AK73" s="72">
        <f t="shared" si="42"/>
        <v>0</v>
      </c>
      <c r="AL73" s="128">
        <f>OKTOBER!AL73+NOVEMBER!AL73+DESEMBER!AL73</f>
        <v>0</v>
      </c>
      <c r="AM73" s="128">
        <f>OKTOBER!AM73+NOVEMBER!AM73+DESEMBER!AM73</f>
        <v>1</v>
      </c>
      <c r="AN73" s="128">
        <f>OKTOBER!AN73+NOVEMBER!AN73+DESEMBER!AN73</f>
        <v>0</v>
      </c>
      <c r="AO73" s="128">
        <f>OKTOBER!AO73+NOVEMBER!AO73+DESEMBER!AO73</f>
        <v>0</v>
      </c>
      <c r="AP73" s="128">
        <f>OKTOBER!AP73+NOVEMBER!AP73+DESEMBER!AP73</f>
        <v>0</v>
      </c>
      <c r="AQ73" s="128">
        <f>OKTOBER!AQ73+NOVEMBER!AQ73+DESEMBER!AQ73</f>
        <v>0</v>
      </c>
      <c r="AR73" s="128">
        <f>OKTOBER!AR73+NOVEMBER!AR73+DESEMBER!AR73</f>
        <v>11</v>
      </c>
      <c r="AS73" s="128">
        <f>OKTOBER!AS73+NOVEMBER!AS73+DESEMBER!AS73</f>
        <v>0</v>
      </c>
      <c r="AT73" s="128">
        <f>OKTOBER!AT73+NOVEMBER!AT73+DESEMBER!AT73</f>
        <v>0</v>
      </c>
      <c r="AU73" s="128">
        <f>OKTOBER!AU73+NOVEMBER!AU73+DESEMBER!AU73</f>
        <v>0</v>
      </c>
      <c r="AV73" s="128">
        <f>OKTOBER!AV73+NOVEMBER!AV73+DESEMBER!AV73</f>
        <v>0</v>
      </c>
      <c r="AW73" s="128">
        <f>OKTOBER!AW73+NOVEMBER!AW73+DESEMBER!AW73</f>
        <v>0</v>
      </c>
      <c r="AX73" s="128">
        <f>OKTOBER!AX73+NOVEMBER!AX73+DESEMBER!AX73</f>
        <v>0</v>
      </c>
      <c r="AY73" s="128">
        <f>OKTOBER!AY73+NOVEMBER!AY73+DESEMBER!AY73</f>
        <v>11</v>
      </c>
      <c r="AZ73" s="128">
        <f>OKTOBER!AZ73+NOVEMBER!AZ73+DESEMBER!AZ73</f>
        <v>73</v>
      </c>
      <c r="BA73" s="128">
        <f>OKTOBER!BA73+NOVEMBER!BA73+DESEMBER!BA73</f>
        <v>11</v>
      </c>
      <c r="BB73" s="77">
        <f t="shared" si="15"/>
        <v>15.068493150684931</v>
      </c>
      <c r="BC73" s="128">
        <f>OKTOBER!BC73+NOVEMBER!BC73+DESEMBER!BC73</f>
        <v>0</v>
      </c>
      <c r="BD73" s="77">
        <f t="shared" si="16"/>
        <v>0</v>
      </c>
      <c r="BE73" s="128">
        <f>OKTOBER!BE73+NOVEMBER!BE73+DESEMBER!BE73</f>
        <v>10</v>
      </c>
      <c r="BF73" s="78">
        <f t="shared" si="17"/>
        <v>13.698630136986301</v>
      </c>
      <c r="BG73" s="128">
        <f>OKTOBER!BG73+NOVEMBER!BG73+DESEMBER!BG73</f>
        <v>22</v>
      </c>
      <c r="BH73" s="78">
        <f t="shared" si="18"/>
        <v>30.136986301369863</v>
      </c>
      <c r="BI73" s="79">
        <f t="shared" si="19"/>
        <v>43</v>
      </c>
      <c r="BJ73" s="78">
        <f t="shared" si="20"/>
        <v>58.904109589041099</v>
      </c>
      <c r="BK73" s="128">
        <f>OKTOBER!BK73+NOVEMBER!BK73+DESEMBER!BK73</f>
        <v>30</v>
      </c>
      <c r="BL73" s="72">
        <f t="shared" si="21"/>
        <v>41.095890410958901</v>
      </c>
      <c r="BM73" s="128">
        <f>OKTOBER!BM73+NOVEMBER!BM73+DESEMBER!BM73</f>
        <v>0</v>
      </c>
      <c r="BN73" s="72">
        <f t="shared" si="22"/>
        <v>0</v>
      </c>
      <c r="BO73" s="128">
        <f>OKTOBER!BO73+NOVEMBER!BO73+DESEMBER!BO73</f>
        <v>0</v>
      </c>
      <c r="BP73" s="72">
        <f t="shared" si="23"/>
        <v>0</v>
      </c>
      <c r="BQ73" s="128">
        <f>OKTOBER!BQ73+NOVEMBER!BQ73+DESEMBER!BQ73</f>
        <v>0</v>
      </c>
      <c r="BR73" s="72">
        <v>0</v>
      </c>
      <c r="BS73" s="128">
        <f>OKTOBER!BS73+NOVEMBER!BS73+DESEMBER!BS73</f>
        <v>0</v>
      </c>
      <c r="BT73" s="72">
        <f t="shared" si="25"/>
        <v>0</v>
      </c>
      <c r="BU73" s="128">
        <f>OKTOBER!BU73+NOVEMBER!BU73+DESEMBER!BU73</f>
        <v>0</v>
      </c>
      <c r="BV73" s="19">
        <f t="shared" si="26"/>
        <v>0</v>
      </c>
      <c r="BW73" s="4" t="s">
        <v>63</v>
      </c>
      <c r="BX73" s="31">
        <f>BI76+BK76+BM76+BO76+BQ76+BS76</f>
        <v>187</v>
      </c>
      <c r="BY73" s="4"/>
    </row>
    <row r="74" spans="1:77" ht="14.25" customHeight="1">
      <c r="A74" s="174"/>
      <c r="B74" s="174"/>
      <c r="C74" s="32" t="s">
        <v>125</v>
      </c>
      <c r="D74" s="128">
        <f>OKTOBER!D74+NOVEMBER!D74+DESEMBER!D74</f>
        <v>30</v>
      </c>
      <c r="E74" s="128">
        <f>OKTOBER!E74+NOVEMBER!E74+DESEMBER!E74</f>
        <v>21</v>
      </c>
      <c r="F74" s="128">
        <f>OKTOBER!F74+NOVEMBER!F74+DESEMBER!F74</f>
        <v>29</v>
      </c>
      <c r="G74" s="72">
        <f t="shared" si="0"/>
        <v>96.666666666666671</v>
      </c>
      <c r="H74" s="128">
        <f>OKTOBER!H74+NOVEMBER!H74+DESEMBER!H74</f>
        <v>4</v>
      </c>
      <c r="I74" s="73">
        <f t="shared" si="37"/>
        <v>13.793103448275861</v>
      </c>
      <c r="J74" s="128">
        <f>OKTOBER!J74+NOVEMBER!J74+DESEMBER!J74</f>
        <v>0</v>
      </c>
      <c r="K74" s="75">
        <f t="shared" si="35"/>
        <v>0</v>
      </c>
      <c r="L74" s="128">
        <f>OKTOBER!L74+NOVEMBER!L74+DESEMBER!L74</f>
        <v>2</v>
      </c>
      <c r="M74" s="128">
        <f>OKTOBER!M74+NOVEMBER!M74+DESEMBER!M74</f>
        <v>0</v>
      </c>
      <c r="N74" s="128">
        <f>OKTOBER!N74+NOVEMBER!N74+DESEMBER!N74</f>
        <v>26</v>
      </c>
      <c r="O74" s="72">
        <f t="shared" si="3"/>
        <v>86.666666666666671</v>
      </c>
      <c r="P74" s="128">
        <f>OKTOBER!P74+NOVEMBER!P74+DESEMBER!P74</f>
        <v>4</v>
      </c>
      <c r="Q74" s="72">
        <f t="shared" si="36"/>
        <v>15.384615384615385</v>
      </c>
      <c r="R74" s="128">
        <f>OKTOBER!R74+NOVEMBER!R74+DESEMBER!R74</f>
        <v>29</v>
      </c>
      <c r="S74" s="72">
        <f t="shared" si="5"/>
        <v>96.666666666666671</v>
      </c>
      <c r="T74" s="128">
        <f>OKTOBER!T74+NOVEMBER!T74+DESEMBER!T74</f>
        <v>4</v>
      </c>
      <c r="U74" s="72">
        <f t="shared" si="38"/>
        <v>13.793103448275861</v>
      </c>
      <c r="V74" s="128">
        <f>OKTOBER!V74+NOVEMBER!V74+DESEMBER!V74</f>
        <v>26</v>
      </c>
      <c r="W74" s="72">
        <f t="shared" si="7"/>
        <v>86.666666666666671</v>
      </c>
      <c r="X74" s="128">
        <f>OKTOBER!X74+NOVEMBER!X74+DESEMBER!X74</f>
        <v>0</v>
      </c>
      <c r="Y74" s="72">
        <f t="shared" si="39"/>
        <v>0</v>
      </c>
      <c r="Z74" s="128">
        <f>OKTOBER!Z74+NOVEMBER!Z74+DESEMBER!Z74</f>
        <v>29</v>
      </c>
      <c r="AA74" s="72">
        <f t="shared" si="9"/>
        <v>96.666666666666671</v>
      </c>
      <c r="AB74" s="128">
        <f>OKTOBER!AB74+NOVEMBER!AB74+DESEMBER!AB74</f>
        <v>0</v>
      </c>
      <c r="AC74" s="72">
        <f t="shared" si="40"/>
        <v>0</v>
      </c>
      <c r="AD74" s="128">
        <f>OKTOBER!AD74+NOVEMBER!AD74+DESEMBER!AD74</f>
        <v>29</v>
      </c>
      <c r="AE74" s="72">
        <f t="shared" si="11"/>
        <v>96.666666666666671</v>
      </c>
      <c r="AF74" s="128">
        <f>OKTOBER!AF74+NOVEMBER!AF74+DESEMBER!AF74</f>
        <v>2</v>
      </c>
      <c r="AG74" s="72">
        <f t="shared" si="41"/>
        <v>6.8965517241379306</v>
      </c>
      <c r="AH74" s="128">
        <f>OKTOBER!AH74+NOVEMBER!AH74+DESEMBER!AH74</f>
        <v>29</v>
      </c>
      <c r="AI74" s="72">
        <f t="shared" si="13"/>
        <v>96.666666666666671</v>
      </c>
      <c r="AJ74" s="128">
        <f>OKTOBER!AJ74+NOVEMBER!AJ74+DESEMBER!AJ74</f>
        <v>0</v>
      </c>
      <c r="AK74" s="72">
        <f t="shared" si="42"/>
        <v>0</v>
      </c>
      <c r="AL74" s="128">
        <f>OKTOBER!AL74+NOVEMBER!AL74+DESEMBER!AL74</f>
        <v>0</v>
      </c>
      <c r="AM74" s="128">
        <f>OKTOBER!AM74+NOVEMBER!AM74+DESEMBER!AM74</f>
        <v>0</v>
      </c>
      <c r="AN74" s="128">
        <f>OKTOBER!AN74+NOVEMBER!AN74+DESEMBER!AN74</f>
        <v>1</v>
      </c>
      <c r="AO74" s="128">
        <f>OKTOBER!AO74+NOVEMBER!AO74+DESEMBER!AO74</f>
        <v>0</v>
      </c>
      <c r="AP74" s="128">
        <f>OKTOBER!AP74+NOVEMBER!AP74+DESEMBER!AP74</f>
        <v>0</v>
      </c>
      <c r="AQ74" s="128">
        <f>OKTOBER!AQ74+NOVEMBER!AQ74+DESEMBER!AQ74</f>
        <v>0</v>
      </c>
      <c r="AR74" s="128">
        <f>OKTOBER!AR74+NOVEMBER!AR74+DESEMBER!AR74</f>
        <v>0</v>
      </c>
      <c r="AS74" s="128">
        <f>OKTOBER!AS74+NOVEMBER!AS74+DESEMBER!AS74</f>
        <v>0</v>
      </c>
      <c r="AT74" s="128">
        <f>OKTOBER!AT74+NOVEMBER!AT74+DESEMBER!AT74</f>
        <v>0</v>
      </c>
      <c r="AU74" s="128">
        <f>OKTOBER!AU74+NOVEMBER!AU74+DESEMBER!AU74</f>
        <v>0</v>
      </c>
      <c r="AV74" s="128">
        <f>OKTOBER!AV74+NOVEMBER!AV74+DESEMBER!AV74</f>
        <v>0</v>
      </c>
      <c r="AW74" s="128">
        <f>OKTOBER!AW74+NOVEMBER!AW74+DESEMBER!AW74</f>
        <v>0</v>
      </c>
      <c r="AX74" s="128">
        <f>OKTOBER!AX74+NOVEMBER!AX74+DESEMBER!AX74</f>
        <v>0</v>
      </c>
      <c r="AY74" s="128">
        <f>OKTOBER!AY74+NOVEMBER!AY74+DESEMBER!AY74</f>
        <v>0</v>
      </c>
      <c r="AZ74" s="128">
        <f>OKTOBER!AZ74+NOVEMBER!AZ74+DESEMBER!AZ74</f>
        <v>22</v>
      </c>
      <c r="BA74" s="128">
        <f>OKTOBER!BA74+NOVEMBER!BA74+DESEMBER!BA74</f>
        <v>6</v>
      </c>
      <c r="BB74" s="77">
        <f t="shared" si="15"/>
        <v>27.27272727272727</v>
      </c>
      <c r="BC74" s="128">
        <f>OKTOBER!BC74+NOVEMBER!BC74+DESEMBER!BC74</f>
        <v>0</v>
      </c>
      <c r="BD74" s="77">
        <f t="shared" si="16"/>
        <v>0</v>
      </c>
      <c r="BE74" s="128">
        <f>OKTOBER!BE74+NOVEMBER!BE74+DESEMBER!BE74</f>
        <v>0</v>
      </c>
      <c r="BF74" s="78">
        <f t="shared" si="17"/>
        <v>0</v>
      </c>
      <c r="BG74" s="128">
        <f>OKTOBER!BG74+NOVEMBER!BG74+DESEMBER!BG74</f>
        <v>4</v>
      </c>
      <c r="BH74" s="78">
        <f t="shared" si="18"/>
        <v>18.181818181818183</v>
      </c>
      <c r="BI74" s="79">
        <f t="shared" si="19"/>
        <v>10</v>
      </c>
      <c r="BJ74" s="78">
        <f t="shared" si="20"/>
        <v>45.454545454545453</v>
      </c>
      <c r="BK74" s="128">
        <f>OKTOBER!BK74+NOVEMBER!BK74+DESEMBER!BK74</f>
        <v>12</v>
      </c>
      <c r="BL74" s="72">
        <f t="shared" si="21"/>
        <v>54.54545454545454</v>
      </c>
      <c r="BM74" s="128">
        <f>OKTOBER!BM74+NOVEMBER!BM74+DESEMBER!BM74</f>
        <v>0</v>
      </c>
      <c r="BN74" s="72">
        <f t="shared" si="22"/>
        <v>0</v>
      </c>
      <c r="BO74" s="128">
        <f>OKTOBER!BO74+NOVEMBER!BO74+DESEMBER!BO74</f>
        <v>0</v>
      </c>
      <c r="BP74" s="72">
        <f t="shared" si="23"/>
        <v>0</v>
      </c>
      <c r="BQ74" s="128">
        <f>OKTOBER!BQ74+NOVEMBER!BQ74+DESEMBER!BQ74</f>
        <v>0</v>
      </c>
      <c r="BR74" s="72">
        <f t="shared" ref="BR74:BR85" si="43">(BQ74/AZ74*100)</f>
        <v>0</v>
      </c>
      <c r="BS74" s="128">
        <f>OKTOBER!BS74+NOVEMBER!BS74+DESEMBER!BS74</f>
        <v>0</v>
      </c>
      <c r="BT74" s="72">
        <f t="shared" si="25"/>
        <v>0</v>
      </c>
      <c r="BU74" s="128">
        <f>OKTOBER!BU74+NOVEMBER!BU74+DESEMBER!BU74</f>
        <v>0</v>
      </c>
      <c r="BV74" s="19">
        <f t="shared" si="26"/>
        <v>0</v>
      </c>
      <c r="BW74" s="4" t="s">
        <v>65</v>
      </c>
      <c r="BX74" s="31">
        <f>BI76+BK76+BM76+BO76+BQ76+BS76+BU76</f>
        <v>187</v>
      </c>
      <c r="BY74" s="4"/>
    </row>
    <row r="75" spans="1:77" ht="14.25" customHeight="1">
      <c r="A75" s="175"/>
      <c r="B75" s="175"/>
      <c r="C75" s="32" t="s">
        <v>126</v>
      </c>
      <c r="D75" s="128">
        <f>OKTOBER!D75+NOVEMBER!D75+DESEMBER!D75</f>
        <v>44</v>
      </c>
      <c r="E75" s="128">
        <f>OKTOBER!E75+NOVEMBER!E75+DESEMBER!E75</f>
        <v>42</v>
      </c>
      <c r="F75" s="128">
        <f>OKTOBER!F75+NOVEMBER!F75+DESEMBER!F75</f>
        <v>12</v>
      </c>
      <c r="G75" s="72">
        <f t="shared" si="0"/>
        <v>27.27272727272727</v>
      </c>
      <c r="H75" s="128">
        <f>OKTOBER!H75+NOVEMBER!H75+DESEMBER!H75</f>
        <v>5</v>
      </c>
      <c r="I75" s="73">
        <f t="shared" si="37"/>
        <v>41.666666666666671</v>
      </c>
      <c r="J75" s="128">
        <f>OKTOBER!J75+NOVEMBER!J75+DESEMBER!J75</f>
        <v>0</v>
      </c>
      <c r="K75" s="75">
        <f t="shared" si="35"/>
        <v>0</v>
      </c>
      <c r="L75" s="128">
        <f>OKTOBER!L75+NOVEMBER!L75+DESEMBER!L75</f>
        <v>1</v>
      </c>
      <c r="M75" s="128">
        <f>OKTOBER!M75+NOVEMBER!M75+DESEMBER!M75</f>
        <v>0</v>
      </c>
      <c r="N75" s="128">
        <f>OKTOBER!N75+NOVEMBER!N75+DESEMBER!N75</f>
        <v>27</v>
      </c>
      <c r="O75" s="72">
        <f t="shared" si="3"/>
        <v>61.363636363636367</v>
      </c>
      <c r="P75" s="128">
        <f>OKTOBER!P75+NOVEMBER!P75+DESEMBER!P75</f>
        <v>6</v>
      </c>
      <c r="Q75" s="72">
        <f t="shared" si="36"/>
        <v>22.222222222222221</v>
      </c>
      <c r="R75" s="128">
        <f>OKTOBER!R75+NOVEMBER!R75+DESEMBER!R75</f>
        <v>12</v>
      </c>
      <c r="S75" s="72">
        <v>0</v>
      </c>
      <c r="T75" s="128">
        <f>OKTOBER!T75+NOVEMBER!T75+DESEMBER!T75</f>
        <v>4</v>
      </c>
      <c r="U75" s="72">
        <f t="shared" si="38"/>
        <v>33.333333333333329</v>
      </c>
      <c r="V75" s="128">
        <f>OKTOBER!V75+NOVEMBER!V75+DESEMBER!V75</f>
        <v>15</v>
      </c>
      <c r="W75" s="72">
        <f t="shared" si="7"/>
        <v>34.090909090909086</v>
      </c>
      <c r="X75" s="128">
        <f>OKTOBER!X75+NOVEMBER!X75+DESEMBER!X75</f>
        <v>1</v>
      </c>
      <c r="Y75" s="72">
        <f t="shared" si="39"/>
        <v>6.666666666666667</v>
      </c>
      <c r="Z75" s="128">
        <f>OKTOBER!Z75+NOVEMBER!Z75+DESEMBER!Z75</f>
        <v>20</v>
      </c>
      <c r="AA75" s="72">
        <f t="shared" si="9"/>
        <v>45.454545454545453</v>
      </c>
      <c r="AB75" s="128">
        <f>OKTOBER!AB75+NOVEMBER!AB75+DESEMBER!AB75</f>
        <v>0</v>
      </c>
      <c r="AC75" s="72">
        <f t="shared" si="40"/>
        <v>0</v>
      </c>
      <c r="AD75" s="128">
        <f>OKTOBER!AD75+NOVEMBER!AD75+DESEMBER!AD75</f>
        <v>20</v>
      </c>
      <c r="AE75" s="72">
        <f t="shared" si="11"/>
        <v>45.454545454545453</v>
      </c>
      <c r="AF75" s="128">
        <f>OKTOBER!AF75+NOVEMBER!AF75+DESEMBER!AF75</f>
        <v>0</v>
      </c>
      <c r="AG75" s="72">
        <f t="shared" si="41"/>
        <v>0</v>
      </c>
      <c r="AH75" s="128">
        <f>OKTOBER!AH75+NOVEMBER!AH75+DESEMBER!AH75</f>
        <v>23</v>
      </c>
      <c r="AI75" s="72">
        <f t="shared" si="13"/>
        <v>52.272727272727273</v>
      </c>
      <c r="AJ75" s="128">
        <f>OKTOBER!AJ75+NOVEMBER!AJ75+DESEMBER!AJ75</f>
        <v>0</v>
      </c>
      <c r="AK75" s="72">
        <f t="shared" si="42"/>
        <v>0</v>
      </c>
      <c r="AL75" s="128">
        <f>OKTOBER!AL75+NOVEMBER!AL75+DESEMBER!AL75</f>
        <v>0</v>
      </c>
      <c r="AM75" s="128">
        <f>OKTOBER!AM75+NOVEMBER!AM75+DESEMBER!AM75</f>
        <v>0</v>
      </c>
      <c r="AN75" s="128">
        <f>OKTOBER!AN75+NOVEMBER!AN75+DESEMBER!AN75</f>
        <v>1</v>
      </c>
      <c r="AO75" s="128">
        <f>OKTOBER!AO75+NOVEMBER!AO75+DESEMBER!AO75</f>
        <v>0</v>
      </c>
      <c r="AP75" s="128">
        <f>OKTOBER!AP75+NOVEMBER!AP75+DESEMBER!AP75</f>
        <v>0</v>
      </c>
      <c r="AQ75" s="128">
        <f>OKTOBER!AQ75+NOVEMBER!AQ75+DESEMBER!AQ75</f>
        <v>0</v>
      </c>
      <c r="AR75" s="128">
        <f>OKTOBER!AR75+NOVEMBER!AR75+DESEMBER!AR75</f>
        <v>2</v>
      </c>
      <c r="AS75" s="128">
        <f>OKTOBER!AS75+NOVEMBER!AS75+DESEMBER!AS75</f>
        <v>0</v>
      </c>
      <c r="AT75" s="128">
        <f>OKTOBER!AT75+NOVEMBER!AT75+DESEMBER!AT75</f>
        <v>0</v>
      </c>
      <c r="AU75" s="128">
        <f>OKTOBER!AU75+NOVEMBER!AU75+DESEMBER!AU75</f>
        <v>0</v>
      </c>
      <c r="AV75" s="128">
        <f>OKTOBER!AV75+NOVEMBER!AV75+DESEMBER!AV75</f>
        <v>0</v>
      </c>
      <c r="AW75" s="128">
        <f>OKTOBER!AW75+NOVEMBER!AW75+DESEMBER!AW75</f>
        <v>0</v>
      </c>
      <c r="AX75" s="128">
        <f>OKTOBER!AX75+NOVEMBER!AX75+DESEMBER!AX75</f>
        <v>0</v>
      </c>
      <c r="AY75" s="128">
        <f>OKTOBER!AY75+NOVEMBER!AY75+DESEMBER!AY75</f>
        <v>1</v>
      </c>
      <c r="AZ75" s="128">
        <f>OKTOBER!AZ75+NOVEMBER!AZ75+DESEMBER!AZ75</f>
        <v>36</v>
      </c>
      <c r="BA75" s="128">
        <f>OKTOBER!BA75+NOVEMBER!BA75+DESEMBER!BA75</f>
        <v>4</v>
      </c>
      <c r="BB75" s="77">
        <f t="shared" si="15"/>
        <v>11.111111111111111</v>
      </c>
      <c r="BC75" s="128">
        <f>OKTOBER!BC75+NOVEMBER!BC75+DESEMBER!BC75</f>
        <v>0</v>
      </c>
      <c r="BD75" s="77">
        <f t="shared" si="16"/>
        <v>0</v>
      </c>
      <c r="BE75" s="128">
        <f>OKTOBER!BE75+NOVEMBER!BE75+DESEMBER!BE75</f>
        <v>0</v>
      </c>
      <c r="BF75" s="78">
        <f t="shared" si="17"/>
        <v>0</v>
      </c>
      <c r="BG75" s="128">
        <f>OKTOBER!BG75+NOVEMBER!BG75+DESEMBER!BG75</f>
        <v>13</v>
      </c>
      <c r="BH75" s="78">
        <f t="shared" si="18"/>
        <v>36.111111111111107</v>
      </c>
      <c r="BI75" s="79">
        <f t="shared" si="19"/>
        <v>17</v>
      </c>
      <c r="BJ75" s="78">
        <f t="shared" si="20"/>
        <v>47.222222222222221</v>
      </c>
      <c r="BK75" s="128">
        <f>OKTOBER!BK75+NOVEMBER!BK75+DESEMBER!BK75</f>
        <v>19</v>
      </c>
      <c r="BL75" s="72">
        <f t="shared" si="21"/>
        <v>52.777777777777779</v>
      </c>
      <c r="BM75" s="128">
        <f>OKTOBER!BM75+NOVEMBER!BM75+DESEMBER!BM75</f>
        <v>0</v>
      </c>
      <c r="BN75" s="72">
        <f t="shared" si="22"/>
        <v>0</v>
      </c>
      <c r="BO75" s="128">
        <f>OKTOBER!BO75+NOVEMBER!BO75+DESEMBER!BO75</f>
        <v>0</v>
      </c>
      <c r="BP75" s="72">
        <f t="shared" si="23"/>
        <v>0</v>
      </c>
      <c r="BQ75" s="128">
        <f>OKTOBER!BQ75+NOVEMBER!BQ75+DESEMBER!BQ75</f>
        <v>0</v>
      </c>
      <c r="BR75" s="72">
        <f t="shared" si="43"/>
        <v>0</v>
      </c>
      <c r="BS75" s="128">
        <f>OKTOBER!BS75+NOVEMBER!BS75+DESEMBER!BS75</f>
        <v>0</v>
      </c>
      <c r="BT75" s="72">
        <f t="shared" si="25"/>
        <v>0</v>
      </c>
      <c r="BU75" s="128">
        <f>OKTOBER!BU75+NOVEMBER!BU75+DESEMBER!BU75</f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8">
        <f>OKTOBER!D76+NOVEMBER!D76+DESEMBER!D76</f>
        <v>245</v>
      </c>
      <c r="E76" s="128">
        <f>OKTOBER!E76+NOVEMBER!E76+DESEMBER!E76</f>
        <v>194</v>
      </c>
      <c r="F76" s="128">
        <f>OKTOBER!F76+NOVEMBER!F76+DESEMBER!F76</f>
        <v>137</v>
      </c>
      <c r="G76" s="19">
        <f t="shared" si="0"/>
        <v>55.91836734693878</v>
      </c>
      <c r="H76" s="128">
        <f>OKTOBER!H76+NOVEMBER!H76+DESEMBER!H76</f>
        <v>25</v>
      </c>
      <c r="I76" s="21">
        <f t="shared" si="37"/>
        <v>18.248175182481752</v>
      </c>
      <c r="J76" s="128">
        <f>OKTOBER!J76+NOVEMBER!J76+DESEMBER!J76</f>
        <v>3</v>
      </c>
      <c r="K76" s="23">
        <f t="shared" si="35"/>
        <v>2.1897810218978102</v>
      </c>
      <c r="L76" s="128">
        <f>OKTOBER!L76+NOVEMBER!L76+DESEMBER!L76</f>
        <v>22</v>
      </c>
      <c r="M76" s="128">
        <f>OKTOBER!M76+NOVEMBER!M76+DESEMBER!M76</f>
        <v>0</v>
      </c>
      <c r="N76" s="128">
        <f>OKTOBER!N76+NOVEMBER!N76+DESEMBER!N76</f>
        <v>216</v>
      </c>
      <c r="O76" s="19">
        <f t="shared" si="3"/>
        <v>88.163265306122454</v>
      </c>
      <c r="P76" s="128">
        <f>OKTOBER!P76+NOVEMBER!P76+DESEMBER!P76</f>
        <v>32</v>
      </c>
      <c r="Q76" s="19">
        <f t="shared" si="36"/>
        <v>14.814814814814813</v>
      </c>
      <c r="R76" s="128">
        <f>OKTOBER!R76+NOVEMBER!R76+DESEMBER!R76</f>
        <v>137</v>
      </c>
      <c r="S76" s="19">
        <f t="shared" ref="S76:S85" si="44">(R76/D76*100)</f>
        <v>55.91836734693878</v>
      </c>
      <c r="T76" s="128">
        <f>OKTOBER!T76+NOVEMBER!T76+DESEMBER!T76</f>
        <v>22</v>
      </c>
      <c r="U76" s="19">
        <f t="shared" si="38"/>
        <v>16.058394160583941</v>
      </c>
      <c r="V76" s="128">
        <f>OKTOBER!V76+NOVEMBER!V76+DESEMBER!V76</f>
        <v>111</v>
      </c>
      <c r="W76" s="19">
        <f t="shared" si="7"/>
        <v>45.306122448979593</v>
      </c>
      <c r="X76" s="128">
        <f>OKTOBER!X76+NOVEMBER!X76+DESEMBER!X76</f>
        <v>1</v>
      </c>
      <c r="Y76" s="19">
        <f t="shared" si="39"/>
        <v>0.90090090090090091</v>
      </c>
      <c r="Z76" s="128">
        <f>OKTOBER!Z76+NOVEMBER!Z76+DESEMBER!Z76</f>
        <v>145</v>
      </c>
      <c r="AA76" s="19">
        <f t="shared" si="9"/>
        <v>59.183673469387756</v>
      </c>
      <c r="AB76" s="128">
        <f>OKTOBER!AB76+NOVEMBER!AB76+DESEMBER!AB76</f>
        <v>0</v>
      </c>
      <c r="AC76" s="19">
        <f t="shared" si="40"/>
        <v>0</v>
      </c>
      <c r="AD76" s="128">
        <f>OKTOBER!AD76+NOVEMBER!AD76+DESEMBER!AD76</f>
        <v>145</v>
      </c>
      <c r="AE76" s="19">
        <f t="shared" si="11"/>
        <v>59.183673469387756</v>
      </c>
      <c r="AF76" s="128">
        <f>OKTOBER!AF76+NOVEMBER!AF76+DESEMBER!AF76</f>
        <v>5</v>
      </c>
      <c r="AG76" s="19">
        <f t="shared" si="41"/>
        <v>3.4482758620689653</v>
      </c>
      <c r="AH76" s="128">
        <f>OKTOBER!AH76+NOVEMBER!AH76+DESEMBER!AH76</f>
        <v>148</v>
      </c>
      <c r="AI76" s="19">
        <f t="shared" si="13"/>
        <v>60.408163265306122</v>
      </c>
      <c r="AJ76" s="128">
        <f>OKTOBER!AJ76+NOVEMBER!AJ76+DESEMBER!AJ76</f>
        <v>0</v>
      </c>
      <c r="AK76" s="19">
        <f t="shared" si="42"/>
        <v>0</v>
      </c>
      <c r="AL76" s="128">
        <f>OKTOBER!AL76+NOVEMBER!AL76+DESEMBER!AL76</f>
        <v>0</v>
      </c>
      <c r="AM76" s="128">
        <f>OKTOBER!AM76+NOVEMBER!AM76+DESEMBER!AM76</f>
        <v>1</v>
      </c>
      <c r="AN76" s="128">
        <f>OKTOBER!AN76+NOVEMBER!AN76+DESEMBER!AN76</f>
        <v>2</v>
      </c>
      <c r="AO76" s="128">
        <f>OKTOBER!AO76+NOVEMBER!AO76+DESEMBER!AO76</f>
        <v>0</v>
      </c>
      <c r="AP76" s="128">
        <f>OKTOBER!AP76+NOVEMBER!AP76+DESEMBER!AP76</f>
        <v>0</v>
      </c>
      <c r="AQ76" s="128">
        <f>OKTOBER!AQ76+NOVEMBER!AQ76+DESEMBER!AQ76</f>
        <v>0</v>
      </c>
      <c r="AR76" s="128">
        <f>OKTOBER!AR76+NOVEMBER!AR76+DESEMBER!AR76</f>
        <v>13</v>
      </c>
      <c r="AS76" s="128">
        <f>OKTOBER!AS76+NOVEMBER!AS76+DESEMBER!AS76</f>
        <v>0</v>
      </c>
      <c r="AT76" s="128">
        <f>OKTOBER!AT76+NOVEMBER!AT76+DESEMBER!AT76</f>
        <v>0</v>
      </c>
      <c r="AU76" s="128">
        <f>OKTOBER!AU76+NOVEMBER!AU76+DESEMBER!AU76</f>
        <v>0</v>
      </c>
      <c r="AV76" s="128">
        <f>OKTOBER!AV76+NOVEMBER!AV76+DESEMBER!AV76</f>
        <v>0</v>
      </c>
      <c r="AW76" s="128">
        <f>OKTOBER!AW76+NOVEMBER!AW76+DESEMBER!AW76</f>
        <v>0</v>
      </c>
      <c r="AX76" s="128">
        <f>OKTOBER!AX76+NOVEMBER!AX76+DESEMBER!AX76</f>
        <v>0</v>
      </c>
      <c r="AY76" s="128">
        <f>OKTOBER!AY76+NOVEMBER!AY76+DESEMBER!AY76</f>
        <v>27</v>
      </c>
      <c r="AZ76" s="128">
        <f>OKTOBER!AZ76+NOVEMBER!AZ76+DESEMBER!AZ76</f>
        <v>187</v>
      </c>
      <c r="BA76" s="128">
        <f>OKTOBER!BA76+NOVEMBER!BA76+DESEMBER!BA76</f>
        <v>42</v>
      </c>
      <c r="BB76" s="28">
        <f t="shared" si="15"/>
        <v>22.459893048128343</v>
      </c>
      <c r="BC76" s="128">
        <f>OKTOBER!BC76+NOVEMBER!BC76+DESEMBER!BC76</f>
        <v>0</v>
      </c>
      <c r="BD76" s="28">
        <f t="shared" si="16"/>
        <v>0</v>
      </c>
      <c r="BE76" s="128">
        <f>OKTOBER!BE76+NOVEMBER!BE76+DESEMBER!BE76</f>
        <v>13</v>
      </c>
      <c r="BF76" s="29">
        <f t="shared" si="17"/>
        <v>6.9518716577540109</v>
      </c>
      <c r="BG76" s="128">
        <f>OKTOBER!BG76+NOVEMBER!BG76+DESEMBER!BG76</f>
        <v>48</v>
      </c>
      <c r="BH76" s="29">
        <f t="shared" si="18"/>
        <v>25.668449197860966</v>
      </c>
      <c r="BI76" s="30">
        <f t="shared" si="19"/>
        <v>103</v>
      </c>
      <c r="BJ76" s="29">
        <f t="shared" si="20"/>
        <v>55.080213903743314</v>
      </c>
      <c r="BK76" s="128">
        <f>OKTOBER!BK76+NOVEMBER!BK76+DESEMBER!BK76</f>
        <v>84</v>
      </c>
      <c r="BL76" s="19">
        <f t="shared" si="21"/>
        <v>44.919786096256686</v>
      </c>
      <c r="BM76" s="128">
        <f>OKTOBER!BM76+NOVEMBER!BM76+DESEMBER!BM76</f>
        <v>0</v>
      </c>
      <c r="BN76" s="19">
        <f t="shared" si="22"/>
        <v>0</v>
      </c>
      <c r="BO76" s="128">
        <f>OKTOBER!BO76+NOVEMBER!BO76+DESEMBER!BO76</f>
        <v>0</v>
      </c>
      <c r="BP76" s="19">
        <f t="shared" si="23"/>
        <v>0</v>
      </c>
      <c r="BQ76" s="128">
        <f>OKTOBER!BQ76+NOVEMBER!BQ76+DESEMBER!BQ76</f>
        <v>0</v>
      </c>
      <c r="BR76" s="19">
        <f t="shared" si="43"/>
        <v>0</v>
      </c>
      <c r="BS76" s="128">
        <f>OKTOBER!BS76+NOVEMBER!BS76+DESEMBER!BS76</f>
        <v>0</v>
      </c>
      <c r="BT76" s="19">
        <f t="shared" si="25"/>
        <v>0</v>
      </c>
      <c r="BU76" s="128">
        <f>OKTOBER!BU76+NOVEMBER!BU76+DESEMBER!BU76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98">
        <v>15</v>
      </c>
      <c r="B77" s="198" t="s">
        <v>127</v>
      </c>
      <c r="C77" s="32" t="s">
        <v>128</v>
      </c>
      <c r="D77" s="128">
        <f>OKTOBER!D77+NOVEMBER!D77+DESEMBER!D77</f>
        <v>61</v>
      </c>
      <c r="E77" s="128">
        <f>OKTOBER!E77+NOVEMBER!E77+DESEMBER!E77</f>
        <v>72</v>
      </c>
      <c r="F77" s="128">
        <f>OKTOBER!F77+NOVEMBER!F77+DESEMBER!F77</f>
        <v>61</v>
      </c>
      <c r="G77" s="19">
        <f t="shared" si="0"/>
        <v>100</v>
      </c>
      <c r="H77" s="128">
        <f>OKTOBER!H77+NOVEMBER!H77+DESEMBER!H77</f>
        <v>11</v>
      </c>
      <c r="I77" s="21">
        <f t="shared" si="37"/>
        <v>18.032786885245901</v>
      </c>
      <c r="J77" s="128">
        <f>OKTOBER!J77+NOVEMBER!J77+DESEMBER!J77</f>
        <v>0</v>
      </c>
      <c r="K77" s="23">
        <f t="shared" si="35"/>
        <v>0</v>
      </c>
      <c r="L77" s="128">
        <f>OKTOBER!L77+NOVEMBER!L77+DESEMBER!L77</f>
        <v>0</v>
      </c>
      <c r="M77" s="128">
        <f>OKTOBER!M77+NOVEMBER!M77+DESEMBER!M77</f>
        <v>0</v>
      </c>
      <c r="N77" s="128">
        <f>OKTOBER!N77+NOVEMBER!N77+DESEMBER!N77</f>
        <v>61</v>
      </c>
      <c r="O77" s="19">
        <f t="shared" si="3"/>
        <v>100</v>
      </c>
      <c r="P77" s="128">
        <f>OKTOBER!P77+NOVEMBER!P77+DESEMBER!P77</f>
        <v>2</v>
      </c>
      <c r="Q77" s="19">
        <f t="shared" si="36"/>
        <v>3.278688524590164</v>
      </c>
      <c r="R77" s="128">
        <f>OKTOBER!R77+NOVEMBER!R77+DESEMBER!R77</f>
        <v>61</v>
      </c>
      <c r="S77" s="19">
        <f t="shared" si="44"/>
        <v>100</v>
      </c>
      <c r="T77" s="128">
        <f>OKTOBER!T77+NOVEMBER!T77+DESEMBER!T77</f>
        <v>0</v>
      </c>
      <c r="U77" s="19">
        <f t="shared" si="38"/>
        <v>0</v>
      </c>
      <c r="V77" s="128">
        <f>OKTOBER!V77+NOVEMBER!V77+DESEMBER!V77</f>
        <v>61</v>
      </c>
      <c r="W77" s="19">
        <f t="shared" si="7"/>
        <v>100</v>
      </c>
      <c r="X77" s="128">
        <f>OKTOBER!X77+NOVEMBER!X77+DESEMBER!X77</f>
        <v>0</v>
      </c>
      <c r="Y77" s="19">
        <f t="shared" si="39"/>
        <v>0</v>
      </c>
      <c r="Z77" s="128">
        <f>OKTOBER!Z77+NOVEMBER!Z77+DESEMBER!Z77</f>
        <v>25</v>
      </c>
      <c r="AA77" s="19">
        <f t="shared" si="9"/>
        <v>40.983606557377051</v>
      </c>
      <c r="AB77" s="128">
        <f>OKTOBER!AB77+NOVEMBER!AB77+DESEMBER!AB77</f>
        <v>0</v>
      </c>
      <c r="AC77" s="19">
        <f t="shared" si="40"/>
        <v>0</v>
      </c>
      <c r="AD77" s="128">
        <f>OKTOBER!AD77+NOVEMBER!AD77+DESEMBER!AD77</f>
        <v>25</v>
      </c>
      <c r="AE77" s="19">
        <f t="shared" si="11"/>
        <v>40.983606557377051</v>
      </c>
      <c r="AF77" s="128">
        <f>OKTOBER!AF77+NOVEMBER!AF77+DESEMBER!AF77</f>
        <v>3</v>
      </c>
      <c r="AG77" s="19">
        <f t="shared" si="41"/>
        <v>12</v>
      </c>
      <c r="AH77" s="128">
        <f>OKTOBER!AH77+NOVEMBER!AH77+DESEMBER!AH77</f>
        <v>25</v>
      </c>
      <c r="AI77" s="19">
        <f t="shared" si="13"/>
        <v>40.983606557377051</v>
      </c>
      <c r="AJ77" s="128">
        <f>OKTOBER!AJ77+NOVEMBER!AJ77+DESEMBER!AJ77</f>
        <v>0</v>
      </c>
      <c r="AK77" s="19">
        <f t="shared" si="42"/>
        <v>0</v>
      </c>
      <c r="AL77" s="128">
        <f>OKTOBER!AL77+NOVEMBER!AL77+DESEMBER!AL77</f>
        <v>1</v>
      </c>
      <c r="AM77" s="128">
        <f>OKTOBER!AM77+NOVEMBER!AM77+DESEMBER!AM77</f>
        <v>0</v>
      </c>
      <c r="AN77" s="128">
        <f>OKTOBER!AN77+NOVEMBER!AN77+DESEMBER!AN77</f>
        <v>0</v>
      </c>
      <c r="AO77" s="128">
        <f>OKTOBER!AO77+NOVEMBER!AO77+DESEMBER!AO77</f>
        <v>1</v>
      </c>
      <c r="AP77" s="128">
        <f>OKTOBER!AP77+NOVEMBER!AP77+DESEMBER!AP77</f>
        <v>0</v>
      </c>
      <c r="AQ77" s="128">
        <f>OKTOBER!AQ77+NOVEMBER!AQ77+DESEMBER!AQ77</f>
        <v>0</v>
      </c>
      <c r="AR77" s="128">
        <f>OKTOBER!AR77+NOVEMBER!AR77+DESEMBER!AR77</f>
        <v>18</v>
      </c>
      <c r="AS77" s="128">
        <f>OKTOBER!AS77+NOVEMBER!AS77+DESEMBER!AS77</f>
        <v>0</v>
      </c>
      <c r="AT77" s="128">
        <f>OKTOBER!AT77+NOVEMBER!AT77+DESEMBER!AT77</f>
        <v>0</v>
      </c>
      <c r="AU77" s="128">
        <f>OKTOBER!AU77+NOVEMBER!AU77+DESEMBER!AU77</f>
        <v>0</v>
      </c>
      <c r="AV77" s="128">
        <f>OKTOBER!AV77+NOVEMBER!AV77+DESEMBER!AV77</f>
        <v>0</v>
      </c>
      <c r="AW77" s="128">
        <f>OKTOBER!AW77+NOVEMBER!AW77+DESEMBER!AW77</f>
        <v>0</v>
      </c>
      <c r="AX77" s="128">
        <f>OKTOBER!AX77+NOVEMBER!AX77+DESEMBER!AX77</f>
        <v>0</v>
      </c>
      <c r="AY77" s="128">
        <f>OKTOBER!AY77+NOVEMBER!AY77+DESEMBER!AY77</f>
        <v>2</v>
      </c>
      <c r="AZ77" s="128">
        <f>OKTOBER!AZ77+NOVEMBER!AZ77+DESEMBER!AZ77</f>
        <v>70</v>
      </c>
      <c r="BA77" s="128">
        <f>OKTOBER!BA77+NOVEMBER!BA77+DESEMBER!BA77</f>
        <v>34</v>
      </c>
      <c r="BB77" s="28">
        <f t="shared" si="15"/>
        <v>48.571428571428569</v>
      </c>
      <c r="BC77" s="128">
        <f>OKTOBER!BC77+NOVEMBER!BC77+DESEMBER!BC77</f>
        <v>0</v>
      </c>
      <c r="BD77" s="28">
        <f t="shared" si="16"/>
        <v>0</v>
      </c>
      <c r="BE77" s="128">
        <f>OKTOBER!BE77+NOVEMBER!BE77+DESEMBER!BE77</f>
        <v>0</v>
      </c>
      <c r="BF77" s="29">
        <f t="shared" si="17"/>
        <v>0</v>
      </c>
      <c r="BG77" s="128">
        <f>OKTOBER!BG77+NOVEMBER!BG77+DESEMBER!BG77</f>
        <v>5</v>
      </c>
      <c r="BH77" s="29">
        <f t="shared" si="18"/>
        <v>7.1428571428571423</v>
      </c>
      <c r="BI77" s="30">
        <f t="shared" si="19"/>
        <v>39</v>
      </c>
      <c r="BJ77" s="29">
        <f t="shared" si="20"/>
        <v>55.714285714285715</v>
      </c>
      <c r="BK77" s="128">
        <f>OKTOBER!BK77+NOVEMBER!BK77+DESEMBER!BK77</f>
        <v>30</v>
      </c>
      <c r="BL77" s="19">
        <f t="shared" si="21"/>
        <v>42.857142857142854</v>
      </c>
      <c r="BM77" s="128">
        <f>OKTOBER!BM77+NOVEMBER!BM77+DESEMBER!BM77</f>
        <v>1</v>
      </c>
      <c r="BN77" s="19">
        <f t="shared" si="22"/>
        <v>1.4285714285714286</v>
      </c>
      <c r="BO77" s="128">
        <f>OKTOBER!BO77+NOVEMBER!BO77+DESEMBER!BO77</f>
        <v>0</v>
      </c>
      <c r="BP77" s="19">
        <f t="shared" si="23"/>
        <v>0</v>
      </c>
      <c r="BQ77" s="128">
        <f>OKTOBER!BQ77+NOVEMBER!BQ77+DESEMBER!BQ77</f>
        <v>0</v>
      </c>
      <c r="BR77" s="19">
        <f t="shared" si="43"/>
        <v>0</v>
      </c>
      <c r="BS77" s="128">
        <f>OKTOBER!BS77+NOVEMBER!BS77+DESEMBER!BS77</f>
        <v>0</v>
      </c>
      <c r="BT77" s="19">
        <f t="shared" si="25"/>
        <v>0</v>
      </c>
      <c r="BU77" s="128">
        <f>OKTOBER!BU77+NOVEMBER!BU77+DESEMBER!BU77</f>
        <v>0</v>
      </c>
      <c r="BV77" s="19">
        <f t="shared" si="26"/>
        <v>0</v>
      </c>
      <c r="BW77" s="4" t="s">
        <v>61</v>
      </c>
      <c r="BX77" s="31">
        <f>SUM(AL80:AY80)+AB80+AF80+AJ80</f>
        <v>55</v>
      </c>
      <c r="BY77" s="4"/>
    </row>
    <row r="78" spans="1:77" ht="14.25" customHeight="1">
      <c r="A78" s="174"/>
      <c r="B78" s="174"/>
      <c r="C78" s="32" t="s">
        <v>129</v>
      </c>
      <c r="D78" s="128">
        <f>OKTOBER!D78+NOVEMBER!D78+DESEMBER!D78</f>
        <v>53</v>
      </c>
      <c r="E78" s="128">
        <f>OKTOBER!E78+NOVEMBER!E78+DESEMBER!E78</f>
        <v>63</v>
      </c>
      <c r="F78" s="128">
        <f>OKTOBER!F78+NOVEMBER!F78+DESEMBER!F78</f>
        <v>53</v>
      </c>
      <c r="G78" s="19">
        <f t="shared" si="0"/>
        <v>100</v>
      </c>
      <c r="H78" s="128">
        <f>OKTOBER!H78+NOVEMBER!H78+DESEMBER!H78</f>
        <v>7</v>
      </c>
      <c r="I78" s="21">
        <f t="shared" si="37"/>
        <v>13.20754716981132</v>
      </c>
      <c r="J78" s="128">
        <f>OKTOBER!J78+NOVEMBER!J78+DESEMBER!J78</f>
        <v>0</v>
      </c>
      <c r="K78" s="23">
        <f t="shared" si="35"/>
        <v>0</v>
      </c>
      <c r="L78" s="128">
        <f>OKTOBER!L78+NOVEMBER!L78+DESEMBER!L78</f>
        <v>2</v>
      </c>
      <c r="M78" s="128">
        <f>OKTOBER!M78+NOVEMBER!M78+DESEMBER!M78</f>
        <v>0</v>
      </c>
      <c r="N78" s="128">
        <f>OKTOBER!N78+NOVEMBER!N78+DESEMBER!N78</f>
        <v>53</v>
      </c>
      <c r="O78" s="19">
        <f t="shared" si="3"/>
        <v>100</v>
      </c>
      <c r="P78" s="128">
        <f>OKTOBER!P78+NOVEMBER!P78+DESEMBER!P78</f>
        <v>3</v>
      </c>
      <c r="Q78" s="19">
        <f t="shared" si="36"/>
        <v>5.6603773584905666</v>
      </c>
      <c r="R78" s="128">
        <f>OKTOBER!R78+NOVEMBER!R78+DESEMBER!R78</f>
        <v>53</v>
      </c>
      <c r="S78" s="19">
        <f t="shared" si="44"/>
        <v>100</v>
      </c>
      <c r="T78" s="128">
        <f>OKTOBER!T78+NOVEMBER!T78+DESEMBER!T78</f>
        <v>0</v>
      </c>
      <c r="U78" s="19">
        <f t="shared" si="38"/>
        <v>0</v>
      </c>
      <c r="V78" s="128">
        <f>OKTOBER!V78+NOVEMBER!V78+DESEMBER!V78</f>
        <v>53</v>
      </c>
      <c r="W78" s="19">
        <f t="shared" si="7"/>
        <v>100</v>
      </c>
      <c r="X78" s="128">
        <f>OKTOBER!X78+NOVEMBER!X78+DESEMBER!X78</f>
        <v>0</v>
      </c>
      <c r="Y78" s="19">
        <f t="shared" si="39"/>
        <v>0</v>
      </c>
      <c r="Z78" s="128">
        <f>OKTOBER!Z78+NOVEMBER!Z78+DESEMBER!Z78</f>
        <v>32</v>
      </c>
      <c r="AA78" s="19">
        <f t="shared" si="9"/>
        <v>60.377358490566039</v>
      </c>
      <c r="AB78" s="128">
        <f>OKTOBER!AB78+NOVEMBER!AB78+DESEMBER!AB78</f>
        <v>0</v>
      </c>
      <c r="AC78" s="19">
        <f t="shared" si="40"/>
        <v>0</v>
      </c>
      <c r="AD78" s="128">
        <f>OKTOBER!AD78+NOVEMBER!AD78+DESEMBER!AD78</f>
        <v>32</v>
      </c>
      <c r="AE78" s="19">
        <f t="shared" si="11"/>
        <v>60.377358490566039</v>
      </c>
      <c r="AF78" s="128">
        <f>OKTOBER!AF78+NOVEMBER!AF78+DESEMBER!AF78</f>
        <v>1</v>
      </c>
      <c r="AG78" s="19">
        <f t="shared" si="41"/>
        <v>3.125</v>
      </c>
      <c r="AH78" s="128">
        <f>OKTOBER!AH78+NOVEMBER!AH78+DESEMBER!AH78</f>
        <v>32</v>
      </c>
      <c r="AI78" s="19">
        <f t="shared" si="13"/>
        <v>60.377358490566039</v>
      </c>
      <c r="AJ78" s="128">
        <f>OKTOBER!AJ78+NOVEMBER!AJ78+DESEMBER!AJ78</f>
        <v>0</v>
      </c>
      <c r="AK78" s="19">
        <f t="shared" si="42"/>
        <v>0</v>
      </c>
      <c r="AL78" s="128">
        <f>OKTOBER!AL78+NOVEMBER!AL78+DESEMBER!AL78</f>
        <v>3</v>
      </c>
      <c r="AM78" s="128">
        <f>OKTOBER!AM78+NOVEMBER!AM78+DESEMBER!AM78</f>
        <v>2</v>
      </c>
      <c r="AN78" s="128">
        <f>OKTOBER!AN78+NOVEMBER!AN78+DESEMBER!AN78</f>
        <v>0</v>
      </c>
      <c r="AO78" s="128">
        <f>OKTOBER!AO78+NOVEMBER!AO78+DESEMBER!AO78</f>
        <v>0</v>
      </c>
      <c r="AP78" s="128">
        <f>OKTOBER!AP78+NOVEMBER!AP78+DESEMBER!AP78</f>
        <v>0</v>
      </c>
      <c r="AQ78" s="128">
        <f>OKTOBER!AQ78+NOVEMBER!AQ78+DESEMBER!AQ78</f>
        <v>0</v>
      </c>
      <c r="AR78" s="128">
        <f>OKTOBER!AR78+NOVEMBER!AR78+DESEMBER!AR78</f>
        <v>6</v>
      </c>
      <c r="AS78" s="128">
        <f>OKTOBER!AS78+NOVEMBER!AS78+DESEMBER!AS78</f>
        <v>0</v>
      </c>
      <c r="AT78" s="128">
        <f>OKTOBER!AT78+NOVEMBER!AT78+DESEMBER!AT78</f>
        <v>0</v>
      </c>
      <c r="AU78" s="128">
        <f>OKTOBER!AU78+NOVEMBER!AU78+DESEMBER!AU78</f>
        <v>0</v>
      </c>
      <c r="AV78" s="128">
        <f>OKTOBER!AV78+NOVEMBER!AV78+DESEMBER!AV78</f>
        <v>0</v>
      </c>
      <c r="AW78" s="128">
        <f>OKTOBER!AW78+NOVEMBER!AW78+DESEMBER!AW78</f>
        <v>0</v>
      </c>
      <c r="AX78" s="128">
        <f>OKTOBER!AX78+NOVEMBER!AX78+DESEMBER!AX78</f>
        <v>1</v>
      </c>
      <c r="AY78" s="128">
        <f>OKTOBER!AY78+NOVEMBER!AY78+DESEMBER!AY78</f>
        <v>0</v>
      </c>
      <c r="AZ78" s="128">
        <f>OKTOBER!AZ78+NOVEMBER!AZ78+DESEMBER!AZ78</f>
        <v>61</v>
      </c>
      <c r="BA78" s="128">
        <f>OKTOBER!BA78+NOVEMBER!BA78+DESEMBER!BA78</f>
        <v>37</v>
      </c>
      <c r="BB78" s="28">
        <f t="shared" si="15"/>
        <v>60.655737704918032</v>
      </c>
      <c r="BC78" s="128">
        <f>OKTOBER!BC78+NOVEMBER!BC78+DESEMBER!BC78</f>
        <v>0</v>
      </c>
      <c r="BD78" s="28">
        <f t="shared" si="16"/>
        <v>0</v>
      </c>
      <c r="BE78" s="128">
        <f>OKTOBER!BE78+NOVEMBER!BE78+DESEMBER!BE78</f>
        <v>0</v>
      </c>
      <c r="BF78" s="29">
        <f t="shared" si="17"/>
        <v>0</v>
      </c>
      <c r="BG78" s="128">
        <f>OKTOBER!BG78+NOVEMBER!BG78+DESEMBER!BG78</f>
        <v>2</v>
      </c>
      <c r="BH78" s="29">
        <f t="shared" si="18"/>
        <v>3.278688524590164</v>
      </c>
      <c r="BI78" s="30">
        <f t="shared" si="19"/>
        <v>39</v>
      </c>
      <c r="BJ78" s="29">
        <f t="shared" si="20"/>
        <v>63.934426229508205</v>
      </c>
      <c r="BK78" s="128">
        <f>OKTOBER!BK78+NOVEMBER!BK78+DESEMBER!BK78</f>
        <v>22</v>
      </c>
      <c r="BL78" s="19">
        <f t="shared" si="21"/>
        <v>36.065573770491802</v>
      </c>
      <c r="BM78" s="128">
        <f>OKTOBER!BM78+NOVEMBER!BM78+DESEMBER!BM78</f>
        <v>0</v>
      </c>
      <c r="BN78" s="19">
        <f t="shared" si="22"/>
        <v>0</v>
      </c>
      <c r="BO78" s="128">
        <f>OKTOBER!BO78+NOVEMBER!BO78+DESEMBER!BO78</f>
        <v>0</v>
      </c>
      <c r="BP78" s="19">
        <f t="shared" si="23"/>
        <v>0</v>
      </c>
      <c r="BQ78" s="128">
        <f>OKTOBER!BQ78+NOVEMBER!BQ78+DESEMBER!BQ78</f>
        <v>0</v>
      </c>
      <c r="BR78" s="19">
        <f t="shared" si="43"/>
        <v>0</v>
      </c>
      <c r="BS78" s="128">
        <f>OKTOBER!BS78+NOVEMBER!BS78+DESEMBER!BS78</f>
        <v>0</v>
      </c>
      <c r="BT78" s="19">
        <f t="shared" si="25"/>
        <v>0</v>
      </c>
      <c r="BU78" s="128">
        <f>OKTOBER!BU78+NOVEMBER!BU78+DESEMBER!BU78</f>
        <v>0</v>
      </c>
      <c r="BV78" s="19">
        <f t="shared" si="26"/>
        <v>0</v>
      </c>
      <c r="BW78" s="4" t="s">
        <v>63</v>
      </c>
      <c r="BX78" s="31">
        <f>BI80+BK80+BM80+BO80+BQ80+BS80</f>
        <v>181</v>
      </c>
      <c r="BY78" s="4"/>
    </row>
    <row r="79" spans="1:77" ht="14.25" customHeight="1">
      <c r="A79" s="175"/>
      <c r="B79" s="175"/>
      <c r="C79" s="32" t="s">
        <v>130</v>
      </c>
      <c r="D79" s="128">
        <f>OKTOBER!D79+NOVEMBER!D79+DESEMBER!D79</f>
        <v>52</v>
      </c>
      <c r="E79" s="128">
        <f>OKTOBER!E79+NOVEMBER!E79+DESEMBER!E79</f>
        <v>48</v>
      </c>
      <c r="F79" s="128">
        <f>OKTOBER!F79+NOVEMBER!F79+DESEMBER!F79</f>
        <v>52</v>
      </c>
      <c r="G79" s="19">
        <f t="shared" si="0"/>
        <v>100</v>
      </c>
      <c r="H79" s="128">
        <f>OKTOBER!H79+NOVEMBER!H79+DESEMBER!H79</f>
        <v>7</v>
      </c>
      <c r="I79" s="21">
        <f t="shared" si="37"/>
        <v>13.461538461538462</v>
      </c>
      <c r="J79" s="128">
        <f>OKTOBER!J79+NOVEMBER!J79+DESEMBER!J79</f>
        <v>0</v>
      </c>
      <c r="K79" s="23">
        <f t="shared" si="35"/>
        <v>0</v>
      </c>
      <c r="L79" s="128">
        <f>OKTOBER!L79+NOVEMBER!L79+DESEMBER!L79</f>
        <v>1</v>
      </c>
      <c r="M79" s="128">
        <f>OKTOBER!M79+NOVEMBER!M79+DESEMBER!M79</f>
        <v>0</v>
      </c>
      <c r="N79" s="128">
        <f>OKTOBER!N79+NOVEMBER!N79+DESEMBER!N79</f>
        <v>52</v>
      </c>
      <c r="O79" s="19">
        <f t="shared" si="3"/>
        <v>100</v>
      </c>
      <c r="P79" s="128">
        <f>OKTOBER!P79+NOVEMBER!P79+DESEMBER!P79</f>
        <v>4</v>
      </c>
      <c r="Q79" s="19">
        <f t="shared" si="36"/>
        <v>7.6923076923076925</v>
      </c>
      <c r="R79" s="128">
        <f>OKTOBER!R79+NOVEMBER!R79+DESEMBER!R79</f>
        <v>52</v>
      </c>
      <c r="S79" s="19">
        <f t="shared" si="44"/>
        <v>100</v>
      </c>
      <c r="T79" s="128">
        <f>OKTOBER!T79+NOVEMBER!T79+DESEMBER!T79</f>
        <v>0</v>
      </c>
      <c r="U79" s="19">
        <f t="shared" si="38"/>
        <v>0</v>
      </c>
      <c r="V79" s="128">
        <f>OKTOBER!V79+NOVEMBER!V79+DESEMBER!V79</f>
        <v>52</v>
      </c>
      <c r="W79" s="19">
        <f t="shared" si="7"/>
        <v>100</v>
      </c>
      <c r="X79" s="128">
        <f>OKTOBER!X79+NOVEMBER!X79+DESEMBER!X79</f>
        <v>0</v>
      </c>
      <c r="Y79" s="19">
        <f t="shared" si="39"/>
        <v>0</v>
      </c>
      <c r="Z79" s="128">
        <f>OKTOBER!Z79+NOVEMBER!Z79+DESEMBER!Z79</f>
        <v>36</v>
      </c>
      <c r="AA79" s="19">
        <f t="shared" si="9"/>
        <v>69.230769230769226</v>
      </c>
      <c r="AB79" s="128">
        <f>OKTOBER!AB79+NOVEMBER!AB79+DESEMBER!AB79</f>
        <v>0</v>
      </c>
      <c r="AC79" s="19">
        <f t="shared" si="40"/>
        <v>0</v>
      </c>
      <c r="AD79" s="128">
        <f>OKTOBER!AD79+NOVEMBER!AD79+DESEMBER!AD79</f>
        <v>36</v>
      </c>
      <c r="AE79" s="19">
        <f t="shared" si="11"/>
        <v>69.230769230769226</v>
      </c>
      <c r="AF79" s="128">
        <f>OKTOBER!AF79+NOVEMBER!AF79+DESEMBER!AF79</f>
        <v>0</v>
      </c>
      <c r="AG79" s="19">
        <f t="shared" si="41"/>
        <v>0</v>
      </c>
      <c r="AH79" s="128">
        <f>OKTOBER!AH79+NOVEMBER!AH79+DESEMBER!AH79</f>
        <v>36</v>
      </c>
      <c r="AI79" s="19">
        <f t="shared" si="13"/>
        <v>69.230769230769226</v>
      </c>
      <c r="AJ79" s="128">
        <f>OKTOBER!AJ79+NOVEMBER!AJ79+DESEMBER!AJ79</f>
        <v>0</v>
      </c>
      <c r="AK79" s="19">
        <f t="shared" si="42"/>
        <v>0</v>
      </c>
      <c r="AL79" s="128">
        <f>OKTOBER!AL79+NOVEMBER!AL79+DESEMBER!AL79</f>
        <v>3</v>
      </c>
      <c r="AM79" s="128">
        <f>OKTOBER!AM79+NOVEMBER!AM79+DESEMBER!AM79</f>
        <v>0</v>
      </c>
      <c r="AN79" s="128">
        <f>OKTOBER!AN79+NOVEMBER!AN79+DESEMBER!AN79</f>
        <v>0</v>
      </c>
      <c r="AO79" s="128">
        <f>OKTOBER!AO79+NOVEMBER!AO79+DESEMBER!AO79</f>
        <v>0</v>
      </c>
      <c r="AP79" s="128">
        <f>OKTOBER!AP79+NOVEMBER!AP79+DESEMBER!AP79</f>
        <v>0</v>
      </c>
      <c r="AQ79" s="128">
        <f>OKTOBER!AQ79+NOVEMBER!AQ79+DESEMBER!AQ79</f>
        <v>0</v>
      </c>
      <c r="AR79" s="128">
        <f>OKTOBER!AR79+NOVEMBER!AR79+DESEMBER!AR79</f>
        <v>14</v>
      </c>
      <c r="AS79" s="128">
        <f>OKTOBER!AS79+NOVEMBER!AS79+DESEMBER!AS79</f>
        <v>0</v>
      </c>
      <c r="AT79" s="128">
        <f>OKTOBER!AT79+NOVEMBER!AT79+DESEMBER!AT79</f>
        <v>0</v>
      </c>
      <c r="AU79" s="128">
        <f>OKTOBER!AU79+NOVEMBER!AU79+DESEMBER!AU79</f>
        <v>0</v>
      </c>
      <c r="AV79" s="128">
        <f>OKTOBER!AV79+NOVEMBER!AV79+DESEMBER!AV79</f>
        <v>0</v>
      </c>
      <c r="AW79" s="128">
        <f>OKTOBER!AW79+NOVEMBER!AW79+DESEMBER!AW79</f>
        <v>0</v>
      </c>
      <c r="AX79" s="128">
        <f>OKTOBER!AX79+NOVEMBER!AX79+DESEMBER!AX79</f>
        <v>0</v>
      </c>
      <c r="AY79" s="128">
        <f>OKTOBER!AY79+NOVEMBER!AY79+DESEMBER!AY79</f>
        <v>0</v>
      </c>
      <c r="AZ79" s="128">
        <f>OKTOBER!AZ79+NOVEMBER!AZ79+DESEMBER!AZ79</f>
        <v>50</v>
      </c>
      <c r="BA79" s="128">
        <f>OKTOBER!BA79+NOVEMBER!BA79+DESEMBER!BA79</f>
        <v>32</v>
      </c>
      <c r="BB79" s="28">
        <f t="shared" si="15"/>
        <v>64</v>
      </c>
      <c r="BC79" s="128">
        <f>OKTOBER!BC79+NOVEMBER!BC79+DESEMBER!BC79</f>
        <v>0</v>
      </c>
      <c r="BD79" s="28">
        <f t="shared" si="16"/>
        <v>0</v>
      </c>
      <c r="BE79" s="128">
        <f>OKTOBER!BE79+NOVEMBER!BE79+DESEMBER!BE79</f>
        <v>0</v>
      </c>
      <c r="BF79" s="29">
        <f t="shared" si="17"/>
        <v>0</v>
      </c>
      <c r="BG79" s="128">
        <f>OKTOBER!BG79+NOVEMBER!BG79+DESEMBER!BG79</f>
        <v>4</v>
      </c>
      <c r="BH79" s="29">
        <f t="shared" si="18"/>
        <v>8</v>
      </c>
      <c r="BI79" s="30">
        <f t="shared" si="19"/>
        <v>36</v>
      </c>
      <c r="BJ79" s="29">
        <f t="shared" si="20"/>
        <v>72</v>
      </c>
      <c r="BK79" s="128">
        <f>OKTOBER!BK79+NOVEMBER!BK79+DESEMBER!BK79</f>
        <v>14</v>
      </c>
      <c r="BL79" s="19">
        <f t="shared" si="21"/>
        <v>28.000000000000004</v>
      </c>
      <c r="BM79" s="128">
        <f>OKTOBER!BM79+NOVEMBER!BM79+DESEMBER!BM79</f>
        <v>0</v>
      </c>
      <c r="BN79" s="19">
        <f t="shared" si="22"/>
        <v>0</v>
      </c>
      <c r="BO79" s="128">
        <f>OKTOBER!BO79+NOVEMBER!BO79+DESEMBER!BO79</f>
        <v>0</v>
      </c>
      <c r="BP79" s="19">
        <f t="shared" si="23"/>
        <v>0</v>
      </c>
      <c r="BQ79" s="128">
        <f>OKTOBER!BQ79+NOVEMBER!BQ79+DESEMBER!BQ79</f>
        <v>0</v>
      </c>
      <c r="BR79" s="19">
        <f t="shared" si="43"/>
        <v>0</v>
      </c>
      <c r="BS79" s="128">
        <f>OKTOBER!BS79+NOVEMBER!BS79+DESEMBER!BS79</f>
        <v>0</v>
      </c>
      <c r="BT79" s="19">
        <f t="shared" si="25"/>
        <v>0</v>
      </c>
      <c r="BU79" s="128">
        <f>OKTOBER!BU79+NOVEMBER!BU79+DESEMBER!BU79</f>
        <v>0</v>
      </c>
      <c r="BV79" s="19">
        <f t="shared" si="26"/>
        <v>0</v>
      </c>
      <c r="BW79" s="4" t="s">
        <v>65</v>
      </c>
      <c r="BX79" s="31">
        <f>BI80+BK80+BM80+BO80+BQ80+BS80+BU80</f>
        <v>181</v>
      </c>
      <c r="BY79" s="4"/>
    </row>
    <row r="80" spans="1:77" ht="14.25" customHeight="1">
      <c r="A80" s="52"/>
      <c r="B80" s="52"/>
      <c r="C80" s="35" t="s">
        <v>8</v>
      </c>
      <c r="D80" s="128">
        <f>OKTOBER!D80+NOVEMBER!D80+DESEMBER!D80</f>
        <v>166</v>
      </c>
      <c r="E80" s="128">
        <f>OKTOBER!E80+NOVEMBER!E80+DESEMBER!E80</f>
        <v>183</v>
      </c>
      <c r="F80" s="128">
        <f>OKTOBER!F80+NOVEMBER!F80+DESEMBER!F80</f>
        <v>166</v>
      </c>
      <c r="G80" s="19">
        <f t="shared" si="0"/>
        <v>100</v>
      </c>
      <c r="H80" s="128">
        <f>OKTOBER!H80+NOVEMBER!H80+DESEMBER!H80</f>
        <v>25</v>
      </c>
      <c r="I80" s="21">
        <f t="shared" si="37"/>
        <v>15.060240963855422</v>
      </c>
      <c r="J80" s="128">
        <f>OKTOBER!J80+NOVEMBER!J80+DESEMBER!J80</f>
        <v>0</v>
      </c>
      <c r="K80" s="23">
        <f t="shared" si="35"/>
        <v>0</v>
      </c>
      <c r="L80" s="128">
        <f>OKTOBER!L80+NOVEMBER!L80+DESEMBER!L80</f>
        <v>3</v>
      </c>
      <c r="M80" s="128">
        <f>OKTOBER!M80+NOVEMBER!M80+DESEMBER!M80</f>
        <v>0</v>
      </c>
      <c r="N80" s="128">
        <f>OKTOBER!N80+NOVEMBER!N80+DESEMBER!N80</f>
        <v>166</v>
      </c>
      <c r="O80" s="19">
        <f t="shared" si="3"/>
        <v>100</v>
      </c>
      <c r="P80" s="128">
        <f>OKTOBER!P80+NOVEMBER!P80+DESEMBER!P80</f>
        <v>9</v>
      </c>
      <c r="Q80" s="19">
        <f t="shared" si="36"/>
        <v>5.4216867469879517</v>
      </c>
      <c r="R80" s="128">
        <f>OKTOBER!R80+NOVEMBER!R80+DESEMBER!R80</f>
        <v>166</v>
      </c>
      <c r="S80" s="19">
        <f t="shared" si="44"/>
        <v>100</v>
      </c>
      <c r="T80" s="128">
        <f>OKTOBER!T80+NOVEMBER!T80+DESEMBER!T80</f>
        <v>0</v>
      </c>
      <c r="U80" s="19">
        <f t="shared" si="38"/>
        <v>0</v>
      </c>
      <c r="V80" s="128">
        <f>OKTOBER!V80+NOVEMBER!V80+DESEMBER!V80</f>
        <v>166</v>
      </c>
      <c r="W80" s="19">
        <f t="shared" si="7"/>
        <v>100</v>
      </c>
      <c r="X80" s="128">
        <f>OKTOBER!X80+NOVEMBER!X80+DESEMBER!X80</f>
        <v>0</v>
      </c>
      <c r="Y80" s="19">
        <f t="shared" si="39"/>
        <v>0</v>
      </c>
      <c r="Z80" s="128">
        <f>OKTOBER!Z80+NOVEMBER!Z80+DESEMBER!Z80</f>
        <v>93</v>
      </c>
      <c r="AA80" s="19">
        <f t="shared" si="9"/>
        <v>56.024096385542165</v>
      </c>
      <c r="AB80" s="128">
        <f>OKTOBER!AB80+NOVEMBER!AB80+DESEMBER!AB80</f>
        <v>0</v>
      </c>
      <c r="AC80" s="19">
        <f t="shared" si="40"/>
        <v>0</v>
      </c>
      <c r="AD80" s="128">
        <f>OKTOBER!AD80+NOVEMBER!AD80+DESEMBER!AD80</f>
        <v>93</v>
      </c>
      <c r="AE80" s="19">
        <f t="shared" si="11"/>
        <v>56.024096385542165</v>
      </c>
      <c r="AF80" s="128">
        <f>OKTOBER!AF80+NOVEMBER!AF80+DESEMBER!AF80</f>
        <v>4</v>
      </c>
      <c r="AG80" s="19">
        <f t="shared" si="41"/>
        <v>4.3010752688172049</v>
      </c>
      <c r="AH80" s="128">
        <f>OKTOBER!AH80+NOVEMBER!AH80+DESEMBER!AH80</f>
        <v>93</v>
      </c>
      <c r="AI80" s="19">
        <f t="shared" si="13"/>
        <v>56.024096385542165</v>
      </c>
      <c r="AJ80" s="128">
        <f>OKTOBER!AJ80+NOVEMBER!AJ80+DESEMBER!AJ80</f>
        <v>0</v>
      </c>
      <c r="AK80" s="19">
        <f t="shared" si="42"/>
        <v>0</v>
      </c>
      <c r="AL80" s="128">
        <f>OKTOBER!AL80+NOVEMBER!AL80+DESEMBER!AL80</f>
        <v>7</v>
      </c>
      <c r="AM80" s="128">
        <f>OKTOBER!AM80+NOVEMBER!AM80+DESEMBER!AM80</f>
        <v>2</v>
      </c>
      <c r="AN80" s="128">
        <f>OKTOBER!AN80+NOVEMBER!AN80+DESEMBER!AN80</f>
        <v>0</v>
      </c>
      <c r="AO80" s="128">
        <f>OKTOBER!AO80+NOVEMBER!AO80+DESEMBER!AO80</f>
        <v>1</v>
      </c>
      <c r="AP80" s="128">
        <f>OKTOBER!AP80+NOVEMBER!AP80+DESEMBER!AP80</f>
        <v>0</v>
      </c>
      <c r="AQ80" s="128">
        <f>OKTOBER!AQ80+NOVEMBER!AQ80+DESEMBER!AQ80</f>
        <v>0</v>
      </c>
      <c r="AR80" s="128">
        <f>OKTOBER!AR80+NOVEMBER!AR80+DESEMBER!AR80</f>
        <v>38</v>
      </c>
      <c r="AS80" s="128">
        <f>OKTOBER!AS80+NOVEMBER!AS80+DESEMBER!AS80</f>
        <v>0</v>
      </c>
      <c r="AT80" s="128">
        <f>OKTOBER!AT80+NOVEMBER!AT80+DESEMBER!AT80</f>
        <v>0</v>
      </c>
      <c r="AU80" s="128">
        <f>OKTOBER!AU80+NOVEMBER!AU80+DESEMBER!AU80</f>
        <v>0</v>
      </c>
      <c r="AV80" s="128">
        <f>OKTOBER!AV80+NOVEMBER!AV80+DESEMBER!AV80</f>
        <v>0</v>
      </c>
      <c r="AW80" s="128">
        <f>OKTOBER!AW80+NOVEMBER!AW80+DESEMBER!AW80</f>
        <v>0</v>
      </c>
      <c r="AX80" s="128">
        <f>OKTOBER!AX80+NOVEMBER!AX80+DESEMBER!AX80</f>
        <v>1</v>
      </c>
      <c r="AY80" s="128">
        <f>OKTOBER!AY80+NOVEMBER!AY80+DESEMBER!AY80</f>
        <v>2</v>
      </c>
      <c r="AZ80" s="128">
        <f>OKTOBER!AZ80+NOVEMBER!AZ80+DESEMBER!AZ80</f>
        <v>181</v>
      </c>
      <c r="BA80" s="128">
        <f>OKTOBER!BA80+NOVEMBER!BA80+DESEMBER!BA80</f>
        <v>103</v>
      </c>
      <c r="BB80" s="28">
        <f t="shared" si="15"/>
        <v>56.906077348066297</v>
      </c>
      <c r="BC80" s="128">
        <f>OKTOBER!BC80+NOVEMBER!BC80+DESEMBER!BC80</f>
        <v>0</v>
      </c>
      <c r="BD80" s="28">
        <f t="shared" si="16"/>
        <v>0</v>
      </c>
      <c r="BE80" s="128">
        <f>OKTOBER!BE80+NOVEMBER!BE80+DESEMBER!BE80</f>
        <v>0</v>
      </c>
      <c r="BF80" s="29">
        <f t="shared" si="17"/>
        <v>0</v>
      </c>
      <c r="BG80" s="128">
        <f>OKTOBER!BG80+NOVEMBER!BG80+DESEMBER!BG80</f>
        <v>11</v>
      </c>
      <c r="BH80" s="29">
        <f t="shared" si="18"/>
        <v>6.0773480662983426</v>
      </c>
      <c r="BI80" s="30">
        <f t="shared" si="19"/>
        <v>114</v>
      </c>
      <c r="BJ80" s="29">
        <f t="shared" si="20"/>
        <v>62.983425414364632</v>
      </c>
      <c r="BK80" s="128">
        <f>OKTOBER!BK80+NOVEMBER!BK80+DESEMBER!BK80</f>
        <v>66</v>
      </c>
      <c r="BL80" s="19">
        <f t="shared" si="21"/>
        <v>36.464088397790057</v>
      </c>
      <c r="BM80" s="128">
        <f>OKTOBER!BM80+NOVEMBER!BM80+DESEMBER!BM80</f>
        <v>1</v>
      </c>
      <c r="BN80" s="19">
        <f t="shared" si="22"/>
        <v>0.55248618784530379</v>
      </c>
      <c r="BO80" s="128">
        <f>OKTOBER!BO80+NOVEMBER!BO80+DESEMBER!BO80</f>
        <v>0</v>
      </c>
      <c r="BP80" s="19">
        <f t="shared" si="23"/>
        <v>0</v>
      </c>
      <c r="BQ80" s="128">
        <f>OKTOBER!BQ80+NOVEMBER!BQ80+DESEMBER!BQ80</f>
        <v>0</v>
      </c>
      <c r="BR80" s="19">
        <f t="shared" si="43"/>
        <v>0</v>
      </c>
      <c r="BS80" s="128">
        <f>OKTOBER!BS80+NOVEMBER!BS80+DESEMBER!BS80</f>
        <v>0</v>
      </c>
      <c r="BT80" s="19">
        <f t="shared" si="25"/>
        <v>0</v>
      </c>
      <c r="BU80" s="128">
        <f>OKTOBER!BU80+NOVEMBER!BU80+DESEMBER!BU80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98">
        <v>16</v>
      </c>
      <c r="B81" s="199" t="s">
        <v>131</v>
      </c>
      <c r="C81" s="80" t="s">
        <v>132</v>
      </c>
      <c r="D81" s="128">
        <f>OKTOBER!D81+NOVEMBER!D81+DESEMBER!D81</f>
        <v>43</v>
      </c>
      <c r="E81" s="128">
        <f>OKTOBER!E81+NOVEMBER!E81+DESEMBER!E81</f>
        <v>57</v>
      </c>
      <c r="F81" s="128">
        <f>OKTOBER!F81+NOVEMBER!F81+DESEMBER!F81</f>
        <v>16</v>
      </c>
      <c r="G81" s="19">
        <f t="shared" si="0"/>
        <v>37.209302325581397</v>
      </c>
      <c r="H81" s="128">
        <f>OKTOBER!H81+NOVEMBER!H81+DESEMBER!H81</f>
        <v>4</v>
      </c>
      <c r="I81" s="21">
        <f t="shared" si="37"/>
        <v>25</v>
      </c>
      <c r="J81" s="128">
        <f>OKTOBER!J81+NOVEMBER!J81+DESEMBER!J81</f>
        <v>0</v>
      </c>
      <c r="K81" s="23">
        <f t="shared" si="35"/>
        <v>0</v>
      </c>
      <c r="L81" s="128">
        <f>OKTOBER!L81+NOVEMBER!L81+DESEMBER!L81</f>
        <v>6</v>
      </c>
      <c r="M81" s="128">
        <f>OKTOBER!M81+NOVEMBER!M81+DESEMBER!M81</f>
        <v>0</v>
      </c>
      <c r="N81" s="128">
        <f>OKTOBER!N81+NOVEMBER!N81+DESEMBER!N81</f>
        <v>32</v>
      </c>
      <c r="O81" s="19">
        <f t="shared" si="3"/>
        <v>74.418604651162795</v>
      </c>
      <c r="P81" s="128">
        <f>OKTOBER!P81+NOVEMBER!P81+DESEMBER!P81</f>
        <v>4</v>
      </c>
      <c r="Q81" s="19">
        <f t="shared" si="36"/>
        <v>12.5</v>
      </c>
      <c r="R81" s="128">
        <f>OKTOBER!R81+NOVEMBER!R81+DESEMBER!R81</f>
        <v>14</v>
      </c>
      <c r="S81" s="19">
        <f t="shared" si="44"/>
        <v>32.558139534883722</v>
      </c>
      <c r="T81" s="128">
        <f>OKTOBER!T81+NOVEMBER!T81+DESEMBER!T81</f>
        <v>0</v>
      </c>
      <c r="U81" s="19">
        <f t="shared" si="38"/>
        <v>0</v>
      </c>
      <c r="V81" s="128">
        <f>OKTOBER!V81+NOVEMBER!V81+DESEMBER!V81</f>
        <v>12</v>
      </c>
      <c r="W81" s="19">
        <f t="shared" si="7"/>
        <v>27.906976744186046</v>
      </c>
      <c r="X81" s="128">
        <f>OKTOBER!X81+NOVEMBER!X81+DESEMBER!X81</f>
        <v>0</v>
      </c>
      <c r="Y81" s="19">
        <f t="shared" si="39"/>
        <v>0</v>
      </c>
      <c r="Z81" s="128">
        <f>OKTOBER!Z81+NOVEMBER!Z81+DESEMBER!Z81</f>
        <v>14</v>
      </c>
      <c r="AA81" s="19">
        <f t="shared" si="9"/>
        <v>32.558139534883722</v>
      </c>
      <c r="AB81" s="128">
        <f>OKTOBER!AB81+NOVEMBER!AB81+DESEMBER!AB81</f>
        <v>0</v>
      </c>
      <c r="AC81" s="19">
        <f t="shared" si="40"/>
        <v>0</v>
      </c>
      <c r="AD81" s="128">
        <f>OKTOBER!AD81+NOVEMBER!AD81+DESEMBER!AD81</f>
        <v>14</v>
      </c>
      <c r="AE81" s="19">
        <f t="shared" si="11"/>
        <v>32.558139534883722</v>
      </c>
      <c r="AF81" s="128">
        <f>OKTOBER!AF81+NOVEMBER!AF81+DESEMBER!AF81</f>
        <v>1</v>
      </c>
      <c r="AG81" s="19">
        <f t="shared" si="41"/>
        <v>7.1428571428571423</v>
      </c>
      <c r="AH81" s="128">
        <f>OKTOBER!AH81+NOVEMBER!AH81+DESEMBER!AH81</f>
        <v>24</v>
      </c>
      <c r="AI81" s="19">
        <f t="shared" si="13"/>
        <v>55.813953488372093</v>
      </c>
      <c r="AJ81" s="128">
        <f>OKTOBER!AJ81+NOVEMBER!AJ81+DESEMBER!AJ81</f>
        <v>0</v>
      </c>
      <c r="AK81" s="19">
        <f t="shared" si="42"/>
        <v>0</v>
      </c>
      <c r="AL81" s="128">
        <f>OKTOBER!AL81+NOVEMBER!AL81+DESEMBER!AL81</f>
        <v>1</v>
      </c>
      <c r="AM81" s="128">
        <f>OKTOBER!AM81+NOVEMBER!AM81+DESEMBER!AM81</f>
        <v>2</v>
      </c>
      <c r="AN81" s="128">
        <f>OKTOBER!AN81+NOVEMBER!AN81+DESEMBER!AN81</f>
        <v>0</v>
      </c>
      <c r="AO81" s="128">
        <f>OKTOBER!AO81+NOVEMBER!AO81+DESEMBER!AO81</f>
        <v>0</v>
      </c>
      <c r="AP81" s="128">
        <f>OKTOBER!AP81+NOVEMBER!AP81+DESEMBER!AP81</f>
        <v>0</v>
      </c>
      <c r="AQ81" s="128">
        <f>OKTOBER!AQ81+NOVEMBER!AQ81+DESEMBER!AQ81</f>
        <v>0</v>
      </c>
      <c r="AR81" s="128">
        <f>OKTOBER!AR81+NOVEMBER!AR81+DESEMBER!AR81</f>
        <v>0</v>
      </c>
      <c r="AS81" s="128">
        <f>OKTOBER!AS81+NOVEMBER!AS81+DESEMBER!AS81</f>
        <v>0</v>
      </c>
      <c r="AT81" s="128">
        <f>OKTOBER!AT81+NOVEMBER!AT81+DESEMBER!AT81</f>
        <v>0</v>
      </c>
      <c r="AU81" s="128">
        <f>OKTOBER!AU81+NOVEMBER!AU81+DESEMBER!AU81</f>
        <v>0</v>
      </c>
      <c r="AV81" s="128">
        <f>OKTOBER!AV81+NOVEMBER!AV81+DESEMBER!AV81</f>
        <v>0</v>
      </c>
      <c r="AW81" s="128">
        <f>OKTOBER!AW81+NOVEMBER!AW81+DESEMBER!AW81</f>
        <v>0</v>
      </c>
      <c r="AX81" s="128">
        <f>OKTOBER!AX81+NOVEMBER!AX81+DESEMBER!AX81</f>
        <v>0</v>
      </c>
      <c r="AY81" s="128">
        <f>OKTOBER!AY81+NOVEMBER!AY81+DESEMBER!AY81</f>
        <v>3</v>
      </c>
      <c r="AZ81" s="128">
        <f>OKTOBER!AZ81+NOVEMBER!AZ81+DESEMBER!AZ81</f>
        <v>43</v>
      </c>
      <c r="BA81" s="128">
        <f>OKTOBER!BA81+NOVEMBER!BA81+DESEMBER!BA81</f>
        <v>14</v>
      </c>
      <c r="BB81" s="28">
        <f t="shared" si="15"/>
        <v>32.558139534883722</v>
      </c>
      <c r="BC81" s="128">
        <f>OKTOBER!BC81+NOVEMBER!BC81+DESEMBER!BC81</f>
        <v>0</v>
      </c>
      <c r="BD81" s="28">
        <f t="shared" si="16"/>
        <v>0</v>
      </c>
      <c r="BE81" s="128">
        <f>OKTOBER!BE81+NOVEMBER!BE81+DESEMBER!BE81</f>
        <v>0</v>
      </c>
      <c r="BF81" s="29">
        <f t="shared" si="17"/>
        <v>0</v>
      </c>
      <c r="BG81" s="128">
        <f>OKTOBER!BG81+NOVEMBER!BG81+DESEMBER!BG81</f>
        <v>15</v>
      </c>
      <c r="BH81" s="29">
        <f t="shared" si="18"/>
        <v>34.883720930232556</v>
      </c>
      <c r="BI81" s="30">
        <f t="shared" si="19"/>
        <v>29</v>
      </c>
      <c r="BJ81" s="29">
        <f t="shared" si="20"/>
        <v>67.441860465116278</v>
      </c>
      <c r="BK81" s="128">
        <f>OKTOBER!BK81+NOVEMBER!BK81+DESEMBER!BK81</f>
        <v>14</v>
      </c>
      <c r="BL81" s="19">
        <f t="shared" si="21"/>
        <v>32.558139534883722</v>
      </c>
      <c r="BM81" s="128">
        <f>OKTOBER!BM81+NOVEMBER!BM81+DESEMBER!BM81</f>
        <v>0</v>
      </c>
      <c r="BN81" s="19">
        <f t="shared" si="22"/>
        <v>0</v>
      </c>
      <c r="BO81" s="128">
        <f>OKTOBER!BO81+NOVEMBER!BO81+DESEMBER!BO81</f>
        <v>0</v>
      </c>
      <c r="BP81" s="19">
        <f t="shared" si="23"/>
        <v>0</v>
      </c>
      <c r="BQ81" s="128">
        <f>OKTOBER!BQ81+NOVEMBER!BQ81+DESEMBER!BQ81</f>
        <v>0</v>
      </c>
      <c r="BR81" s="19">
        <f t="shared" si="43"/>
        <v>0</v>
      </c>
      <c r="BS81" s="128">
        <f>OKTOBER!BS81+NOVEMBER!BS81+DESEMBER!BS81</f>
        <v>0</v>
      </c>
      <c r="BT81" s="19">
        <f t="shared" si="25"/>
        <v>0</v>
      </c>
      <c r="BU81" s="128">
        <f>OKTOBER!BU81+NOVEMBER!BU81+DESEMBER!BU81</f>
        <v>0</v>
      </c>
      <c r="BV81" s="19">
        <f t="shared" si="26"/>
        <v>0</v>
      </c>
      <c r="BW81" s="4" t="s">
        <v>61</v>
      </c>
      <c r="BX81" s="31">
        <f>SUM(AL84:AY84)+AB84+AF84+AJ84</f>
        <v>21</v>
      </c>
      <c r="BY81" s="4"/>
    </row>
    <row r="82" spans="1:77" ht="14.25" customHeight="1">
      <c r="A82" s="174"/>
      <c r="B82" s="174"/>
      <c r="C82" s="80" t="s">
        <v>133</v>
      </c>
      <c r="D82" s="128">
        <f>OKTOBER!D82+NOVEMBER!D82+DESEMBER!D82</f>
        <v>32</v>
      </c>
      <c r="E82" s="128">
        <f>OKTOBER!E82+NOVEMBER!E82+DESEMBER!E82</f>
        <v>27</v>
      </c>
      <c r="F82" s="128">
        <f>OKTOBER!F82+NOVEMBER!F82+DESEMBER!F82</f>
        <v>23</v>
      </c>
      <c r="G82" s="19">
        <f t="shared" si="0"/>
        <v>71.875</v>
      </c>
      <c r="H82" s="128">
        <f>OKTOBER!H82+NOVEMBER!H82+DESEMBER!H82</f>
        <v>7</v>
      </c>
      <c r="I82" s="21">
        <f t="shared" si="37"/>
        <v>30.434782608695656</v>
      </c>
      <c r="J82" s="128">
        <f>OKTOBER!J82+NOVEMBER!J82+DESEMBER!J82</f>
        <v>0</v>
      </c>
      <c r="K82" s="23">
        <f t="shared" si="35"/>
        <v>0</v>
      </c>
      <c r="L82" s="128">
        <f>OKTOBER!L82+NOVEMBER!L82+DESEMBER!L82</f>
        <v>4</v>
      </c>
      <c r="M82" s="128">
        <f>OKTOBER!M82+NOVEMBER!M82+DESEMBER!M82</f>
        <v>0</v>
      </c>
      <c r="N82" s="128">
        <f>OKTOBER!N82+NOVEMBER!N82+DESEMBER!N82</f>
        <v>23</v>
      </c>
      <c r="O82" s="19">
        <f t="shared" si="3"/>
        <v>71.875</v>
      </c>
      <c r="P82" s="128">
        <f>OKTOBER!P82+NOVEMBER!P82+DESEMBER!P82</f>
        <v>2</v>
      </c>
      <c r="Q82" s="19">
        <f t="shared" si="36"/>
        <v>8.695652173913043</v>
      </c>
      <c r="R82" s="128">
        <f>OKTOBER!R82+NOVEMBER!R82+DESEMBER!R82</f>
        <v>23</v>
      </c>
      <c r="S82" s="19">
        <f t="shared" si="44"/>
        <v>71.875</v>
      </c>
      <c r="T82" s="128">
        <f>OKTOBER!T82+NOVEMBER!T82+DESEMBER!T82</f>
        <v>0</v>
      </c>
      <c r="U82" s="19">
        <f t="shared" si="38"/>
        <v>0</v>
      </c>
      <c r="V82" s="128">
        <f>OKTOBER!V82+NOVEMBER!V82+DESEMBER!V82</f>
        <v>23</v>
      </c>
      <c r="W82" s="19">
        <f t="shared" si="7"/>
        <v>71.875</v>
      </c>
      <c r="X82" s="128">
        <f>OKTOBER!X82+NOVEMBER!X82+DESEMBER!X82</f>
        <v>0</v>
      </c>
      <c r="Y82" s="19">
        <f t="shared" si="39"/>
        <v>0</v>
      </c>
      <c r="Z82" s="128">
        <f>OKTOBER!Z82+NOVEMBER!Z82+DESEMBER!Z82</f>
        <v>23</v>
      </c>
      <c r="AA82" s="19">
        <f t="shared" si="9"/>
        <v>71.875</v>
      </c>
      <c r="AB82" s="128">
        <f>OKTOBER!AB82+NOVEMBER!AB82+DESEMBER!AB82</f>
        <v>0</v>
      </c>
      <c r="AC82" s="19">
        <f t="shared" si="40"/>
        <v>0</v>
      </c>
      <c r="AD82" s="128">
        <f>OKTOBER!AD82+NOVEMBER!AD82+DESEMBER!AD82</f>
        <v>23</v>
      </c>
      <c r="AE82" s="19">
        <f t="shared" si="11"/>
        <v>71.875</v>
      </c>
      <c r="AF82" s="128">
        <f>OKTOBER!AF82+NOVEMBER!AF82+DESEMBER!AF82</f>
        <v>0</v>
      </c>
      <c r="AG82" s="19">
        <f t="shared" si="41"/>
        <v>0</v>
      </c>
      <c r="AH82" s="128">
        <f>OKTOBER!AH82+NOVEMBER!AH82+DESEMBER!AH82</f>
        <v>23</v>
      </c>
      <c r="AI82" s="19">
        <f t="shared" si="13"/>
        <v>71.875</v>
      </c>
      <c r="AJ82" s="128">
        <f>OKTOBER!AJ82+NOVEMBER!AJ82+DESEMBER!AJ82</f>
        <v>0</v>
      </c>
      <c r="AK82" s="19">
        <f t="shared" si="42"/>
        <v>0</v>
      </c>
      <c r="AL82" s="128">
        <f>OKTOBER!AL82+NOVEMBER!AL82+DESEMBER!AL82</f>
        <v>2</v>
      </c>
      <c r="AM82" s="128">
        <f>OKTOBER!AM82+NOVEMBER!AM82+DESEMBER!AM82</f>
        <v>1</v>
      </c>
      <c r="AN82" s="128">
        <f>OKTOBER!AN82+NOVEMBER!AN82+DESEMBER!AN82</f>
        <v>0</v>
      </c>
      <c r="AO82" s="128">
        <f>OKTOBER!AO82+NOVEMBER!AO82+DESEMBER!AO82</f>
        <v>0</v>
      </c>
      <c r="AP82" s="128">
        <f>OKTOBER!AP82+NOVEMBER!AP82+DESEMBER!AP82</f>
        <v>0</v>
      </c>
      <c r="AQ82" s="128">
        <f>OKTOBER!AQ82+NOVEMBER!AQ82+DESEMBER!AQ82</f>
        <v>0</v>
      </c>
      <c r="AR82" s="128">
        <f>OKTOBER!AR82+NOVEMBER!AR82+DESEMBER!AR82</f>
        <v>0</v>
      </c>
      <c r="AS82" s="128">
        <f>OKTOBER!AS82+NOVEMBER!AS82+DESEMBER!AS82</f>
        <v>0</v>
      </c>
      <c r="AT82" s="128">
        <f>OKTOBER!AT82+NOVEMBER!AT82+DESEMBER!AT82</f>
        <v>0</v>
      </c>
      <c r="AU82" s="128">
        <f>OKTOBER!AU82+NOVEMBER!AU82+DESEMBER!AU82</f>
        <v>0</v>
      </c>
      <c r="AV82" s="128">
        <f>OKTOBER!AV82+NOVEMBER!AV82+DESEMBER!AV82</f>
        <v>0</v>
      </c>
      <c r="AW82" s="128">
        <f>OKTOBER!AW82+NOVEMBER!AW82+DESEMBER!AW82</f>
        <v>0</v>
      </c>
      <c r="AX82" s="128">
        <f>OKTOBER!AX82+NOVEMBER!AX82+DESEMBER!AX82</f>
        <v>0</v>
      </c>
      <c r="AY82" s="128">
        <f>OKTOBER!AY82+NOVEMBER!AY82+DESEMBER!AY82</f>
        <v>0</v>
      </c>
      <c r="AZ82" s="128">
        <f>OKTOBER!AZ82+NOVEMBER!AZ82+DESEMBER!AZ82</f>
        <v>24</v>
      </c>
      <c r="BA82" s="128">
        <f>OKTOBER!BA82+NOVEMBER!BA82+DESEMBER!BA82</f>
        <v>4</v>
      </c>
      <c r="BB82" s="28">
        <f t="shared" si="15"/>
        <v>16.666666666666664</v>
      </c>
      <c r="BC82" s="128">
        <f>OKTOBER!BC82+NOVEMBER!BC82+DESEMBER!BC82</f>
        <v>2</v>
      </c>
      <c r="BD82" s="28">
        <f t="shared" si="16"/>
        <v>8.3333333333333321</v>
      </c>
      <c r="BE82" s="128">
        <f>OKTOBER!BE82+NOVEMBER!BE82+DESEMBER!BE82</f>
        <v>0</v>
      </c>
      <c r="BF82" s="29">
        <f t="shared" si="17"/>
        <v>0</v>
      </c>
      <c r="BG82" s="128">
        <f>OKTOBER!BG82+NOVEMBER!BG82+DESEMBER!BG82</f>
        <v>7</v>
      </c>
      <c r="BH82" s="29">
        <f t="shared" si="18"/>
        <v>29.166666666666668</v>
      </c>
      <c r="BI82" s="30">
        <f t="shared" si="19"/>
        <v>13</v>
      </c>
      <c r="BJ82" s="29">
        <f t="shared" si="20"/>
        <v>54.166666666666664</v>
      </c>
      <c r="BK82" s="128">
        <f>OKTOBER!BK82+NOVEMBER!BK82+DESEMBER!BK82</f>
        <v>11</v>
      </c>
      <c r="BL82" s="19">
        <f t="shared" si="21"/>
        <v>45.833333333333329</v>
      </c>
      <c r="BM82" s="128">
        <f>OKTOBER!BM82+NOVEMBER!BM82+DESEMBER!BM82</f>
        <v>0</v>
      </c>
      <c r="BN82" s="19">
        <f t="shared" si="22"/>
        <v>0</v>
      </c>
      <c r="BO82" s="128">
        <f>OKTOBER!BO82+NOVEMBER!BO82+DESEMBER!BO82</f>
        <v>0</v>
      </c>
      <c r="BP82" s="19">
        <f t="shared" si="23"/>
        <v>0</v>
      </c>
      <c r="BQ82" s="128">
        <f>OKTOBER!BQ82+NOVEMBER!BQ82+DESEMBER!BQ82</f>
        <v>0</v>
      </c>
      <c r="BR82" s="19">
        <f t="shared" si="43"/>
        <v>0</v>
      </c>
      <c r="BS82" s="128">
        <f>OKTOBER!BS82+NOVEMBER!BS82+DESEMBER!BS82</f>
        <v>0</v>
      </c>
      <c r="BT82" s="19">
        <f t="shared" si="25"/>
        <v>0</v>
      </c>
      <c r="BU82" s="128">
        <f>OKTOBER!BU82+NOVEMBER!BU82+DESEMBER!BU82</f>
        <v>0</v>
      </c>
      <c r="BV82" s="19">
        <f t="shared" si="26"/>
        <v>0</v>
      </c>
      <c r="BW82" s="4" t="s">
        <v>63</v>
      </c>
      <c r="BX82" s="31">
        <f>BI84+BK84+BM84+BO84+BQ84+BS84</f>
        <v>120</v>
      </c>
      <c r="BY82" s="4"/>
    </row>
    <row r="83" spans="1:77" ht="14.25" customHeight="1">
      <c r="A83" s="175"/>
      <c r="B83" s="175"/>
      <c r="C83" s="80" t="s">
        <v>134</v>
      </c>
      <c r="D83" s="128">
        <f>OKTOBER!D83+NOVEMBER!D83+DESEMBER!D83</f>
        <v>76</v>
      </c>
      <c r="E83" s="128">
        <f>OKTOBER!E83+NOVEMBER!E83+DESEMBER!E83</f>
        <v>71</v>
      </c>
      <c r="F83" s="128">
        <f>OKTOBER!F83+NOVEMBER!F83+DESEMBER!F83</f>
        <v>63</v>
      </c>
      <c r="G83" s="19">
        <f t="shared" si="0"/>
        <v>82.89473684210526</v>
      </c>
      <c r="H83" s="128">
        <f>OKTOBER!H83+NOVEMBER!H83+DESEMBER!H83</f>
        <v>14</v>
      </c>
      <c r="I83" s="21">
        <f t="shared" si="37"/>
        <v>22.222222222222221</v>
      </c>
      <c r="J83" s="128">
        <f>OKTOBER!J83+NOVEMBER!J83+DESEMBER!J83</f>
        <v>0</v>
      </c>
      <c r="K83" s="23">
        <f t="shared" si="35"/>
        <v>0</v>
      </c>
      <c r="L83" s="128">
        <f>OKTOBER!L83+NOVEMBER!L83+DESEMBER!L83</f>
        <v>7</v>
      </c>
      <c r="M83" s="128">
        <f>OKTOBER!M83+NOVEMBER!M83+DESEMBER!M83</f>
        <v>0</v>
      </c>
      <c r="N83" s="128">
        <f>OKTOBER!N83+NOVEMBER!N83+DESEMBER!N83</f>
        <v>63</v>
      </c>
      <c r="O83" s="19">
        <f t="shared" si="3"/>
        <v>82.89473684210526</v>
      </c>
      <c r="P83" s="128">
        <f>OKTOBER!P83+NOVEMBER!P83+DESEMBER!P83</f>
        <v>3</v>
      </c>
      <c r="Q83" s="19">
        <f t="shared" si="36"/>
        <v>4.7619047619047619</v>
      </c>
      <c r="R83" s="128">
        <f>OKTOBER!R83+NOVEMBER!R83+DESEMBER!R83</f>
        <v>59</v>
      </c>
      <c r="S83" s="19">
        <f t="shared" si="44"/>
        <v>77.631578947368425</v>
      </c>
      <c r="T83" s="128">
        <f>OKTOBER!T83+NOVEMBER!T83+DESEMBER!T83</f>
        <v>0</v>
      </c>
      <c r="U83" s="19">
        <f t="shared" si="38"/>
        <v>0</v>
      </c>
      <c r="V83" s="128">
        <f>OKTOBER!V83+NOVEMBER!V83+DESEMBER!V83</f>
        <v>59</v>
      </c>
      <c r="W83" s="19">
        <f t="shared" si="7"/>
        <v>77.631578947368425</v>
      </c>
      <c r="X83" s="128">
        <f>OKTOBER!X83+NOVEMBER!X83+DESEMBER!X83</f>
        <v>0</v>
      </c>
      <c r="Y83" s="19">
        <f t="shared" si="39"/>
        <v>0</v>
      </c>
      <c r="Z83" s="128">
        <f>OKTOBER!Z83+NOVEMBER!Z83+DESEMBER!Z83</f>
        <v>56</v>
      </c>
      <c r="AA83" s="19">
        <f t="shared" si="9"/>
        <v>73.68421052631578</v>
      </c>
      <c r="AB83" s="128">
        <f>OKTOBER!AB83+NOVEMBER!AB83+DESEMBER!AB83</f>
        <v>0</v>
      </c>
      <c r="AC83" s="19">
        <f t="shared" si="40"/>
        <v>0</v>
      </c>
      <c r="AD83" s="128">
        <f>OKTOBER!AD83+NOVEMBER!AD83+DESEMBER!AD83</f>
        <v>56</v>
      </c>
      <c r="AE83" s="19">
        <f t="shared" si="11"/>
        <v>73.68421052631578</v>
      </c>
      <c r="AF83" s="128">
        <f>OKTOBER!AF83+NOVEMBER!AF83+DESEMBER!AF83</f>
        <v>0</v>
      </c>
      <c r="AG83" s="19">
        <f t="shared" si="41"/>
        <v>0</v>
      </c>
      <c r="AH83" s="128">
        <f>OKTOBER!AH83+NOVEMBER!AH83+DESEMBER!AH83</f>
        <v>56</v>
      </c>
      <c r="AI83" s="19">
        <f t="shared" si="13"/>
        <v>73.68421052631578</v>
      </c>
      <c r="AJ83" s="128">
        <f>OKTOBER!AJ83+NOVEMBER!AJ83+DESEMBER!AJ83</f>
        <v>0</v>
      </c>
      <c r="AK83" s="19">
        <f t="shared" si="42"/>
        <v>0</v>
      </c>
      <c r="AL83" s="128">
        <f>OKTOBER!AL83+NOVEMBER!AL83+DESEMBER!AL83</f>
        <v>4</v>
      </c>
      <c r="AM83" s="128">
        <f>OKTOBER!AM83+NOVEMBER!AM83+DESEMBER!AM83</f>
        <v>1</v>
      </c>
      <c r="AN83" s="128">
        <f>OKTOBER!AN83+NOVEMBER!AN83+DESEMBER!AN83</f>
        <v>3</v>
      </c>
      <c r="AO83" s="128">
        <f>OKTOBER!AO83+NOVEMBER!AO83+DESEMBER!AO83</f>
        <v>0</v>
      </c>
      <c r="AP83" s="128">
        <f>OKTOBER!AP83+NOVEMBER!AP83+DESEMBER!AP83</f>
        <v>0</v>
      </c>
      <c r="AQ83" s="128">
        <f>OKTOBER!AQ83+NOVEMBER!AQ83+DESEMBER!AQ83</f>
        <v>0</v>
      </c>
      <c r="AR83" s="128">
        <f>OKTOBER!AR83+NOVEMBER!AR83+DESEMBER!AR83</f>
        <v>0</v>
      </c>
      <c r="AS83" s="128">
        <f>OKTOBER!AS83+NOVEMBER!AS83+DESEMBER!AS83</f>
        <v>0</v>
      </c>
      <c r="AT83" s="128">
        <f>OKTOBER!AT83+NOVEMBER!AT83+DESEMBER!AT83</f>
        <v>0</v>
      </c>
      <c r="AU83" s="128">
        <f>OKTOBER!AU83+NOVEMBER!AU83+DESEMBER!AU83</f>
        <v>0</v>
      </c>
      <c r="AV83" s="128">
        <f>OKTOBER!AV83+NOVEMBER!AV83+DESEMBER!AV83</f>
        <v>0</v>
      </c>
      <c r="AW83" s="128">
        <f>OKTOBER!AW83+NOVEMBER!AW83+DESEMBER!AW83</f>
        <v>0</v>
      </c>
      <c r="AX83" s="128">
        <f>OKTOBER!AX83+NOVEMBER!AX83+DESEMBER!AX83</f>
        <v>0</v>
      </c>
      <c r="AY83" s="128">
        <f>OKTOBER!AY83+NOVEMBER!AY83+DESEMBER!AY83</f>
        <v>3</v>
      </c>
      <c r="AZ83" s="128">
        <f>OKTOBER!AZ83+NOVEMBER!AZ83+DESEMBER!AZ83</f>
        <v>53</v>
      </c>
      <c r="BA83" s="128">
        <f>OKTOBER!BA83+NOVEMBER!BA83+DESEMBER!BA83</f>
        <v>8</v>
      </c>
      <c r="BB83" s="28">
        <f t="shared" si="15"/>
        <v>15.09433962264151</v>
      </c>
      <c r="BC83" s="128">
        <f>OKTOBER!BC83+NOVEMBER!BC83+DESEMBER!BC83</f>
        <v>0</v>
      </c>
      <c r="BD83" s="28">
        <f t="shared" si="16"/>
        <v>0</v>
      </c>
      <c r="BE83" s="128">
        <f>OKTOBER!BE83+NOVEMBER!BE83+DESEMBER!BE83</f>
        <v>3</v>
      </c>
      <c r="BF83" s="128">
        <f>OKTOBER!BF83+NOVEMBER!BF83+DESEMBER!BF83</f>
        <v>0</v>
      </c>
      <c r="BG83" s="128">
        <f>OKTOBER!BG83+NOVEMBER!BG83+DESEMBER!BG83</f>
        <v>22</v>
      </c>
      <c r="BH83" s="29">
        <f t="shared" si="18"/>
        <v>41.509433962264154</v>
      </c>
      <c r="BI83" s="30">
        <f t="shared" si="19"/>
        <v>33</v>
      </c>
      <c r="BJ83" s="29">
        <f t="shared" si="20"/>
        <v>62.264150943396224</v>
      </c>
      <c r="BK83" s="128">
        <f>OKTOBER!BK83+NOVEMBER!BK83+DESEMBER!BK83</f>
        <v>20</v>
      </c>
      <c r="BL83" s="19">
        <f t="shared" si="21"/>
        <v>37.735849056603776</v>
      </c>
      <c r="BM83" s="128">
        <f>OKTOBER!BM83+NOVEMBER!BM83+DESEMBER!BM83</f>
        <v>0</v>
      </c>
      <c r="BN83" s="19">
        <f t="shared" si="22"/>
        <v>0</v>
      </c>
      <c r="BO83" s="128">
        <f>OKTOBER!BO83+NOVEMBER!BO83+DESEMBER!BO83</f>
        <v>0</v>
      </c>
      <c r="BP83" s="19">
        <f t="shared" si="23"/>
        <v>0</v>
      </c>
      <c r="BQ83" s="128">
        <f>OKTOBER!BQ83+NOVEMBER!BQ83+DESEMBER!BQ83</f>
        <v>0</v>
      </c>
      <c r="BR83" s="19">
        <f t="shared" si="43"/>
        <v>0</v>
      </c>
      <c r="BS83" s="128">
        <f>OKTOBER!BS83+NOVEMBER!BS83+DESEMBER!BS83</f>
        <v>0</v>
      </c>
      <c r="BT83" s="19">
        <f t="shared" si="25"/>
        <v>0</v>
      </c>
      <c r="BU83" s="128">
        <f>OKTOBER!BU83+NOVEMBER!BU83+DESEMBER!BU83</f>
        <v>0</v>
      </c>
      <c r="BV83" s="19">
        <f t="shared" si="26"/>
        <v>0</v>
      </c>
      <c r="BW83" s="4" t="s">
        <v>65</v>
      </c>
      <c r="BX83" s="31">
        <f>BI84+BK84+BM84+BO84+BQ84+BS84+BU84</f>
        <v>120</v>
      </c>
      <c r="BY83" s="4"/>
    </row>
    <row r="84" spans="1:77" ht="14.25" customHeight="1">
      <c r="A84" s="52"/>
      <c r="B84" s="52"/>
      <c r="C84" s="35" t="s">
        <v>8</v>
      </c>
      <c r="D84" s="128">
        <f>OKTOBER!D84+NOVEMBER!D84+DESEMBER!D84</f>
        <v>151</v>
      </c>
      <c r="E84" s="128">
        <f>OKTOBER!E84+NOVEMBER!E84+DESEMBER!E84</f>
        <v>155</v>
      </c>
      <c r="F84" s="128">
        <f>OKTOBER!F84+NOVEMBER!F84+DESEMBER!F84</f>
        <v>102</v>
      </c>
      <c r="G84" s="19">
        <f t="shared" si="0"/>
        <v>67.549668874172184</v>
      </c>
      <c r="H84" s="128">
        <f>OKTOBER!H84+NOVEMBER!H84+DESEMBER!H84</f>
        <v>25</v>
      </c>
      <c r="I84" s="21">
        <f t="shared" si="37"/>
        <v>24.509803921568626</v>
      </c>
      <c r="J84" s="128">
        <f>OKTOBER!J84+NOVEMBER!J84+DESEMBER!J84</f>
        <v>0</v>
      </c>
      <c r="K84" s="23">
        <f t="shared" si="35"/>
        <v>0</v>
      </c>
      <c r="L84" s="128">
        <f>OKTOBER!L84+NOVEMBER!L84+DESEMBER!L84</f>
        <v>17</v>
      </c>
      <c r="M84" s="128">
        <f>OKTOBER!M84+NOVEMBER!M84+DESEMBER!M84</f>
        <v>0</v>
      </c>
      <c r="N84" s="128">
        <f>OKTOBER!N84+NOVEMBER!N84+DESEMBER!N84</f>
        <v>118</v>
      </c>
      <c r="O84" s="19">
        <f t="shared" si="3"/>
        <v>78.145695364238406</v>
      </c>
      <c r="P84" s="128">
        <f>OKTOBER!P84+NOVEMBER!P84+DESEMBER!P84</f>
        <v>9</v>
      </c>
      <c r="Q84" s="19">
        <f t="shared" si="36"/>
        <v>7.6271186440677967</v>
      </c>
      <c r="R84" s="128">
        <f>OKTOBER!R84+NOVEMBER!R84+DESEMBER!R84</f>
        <v>96</v>
      </c>
      <c r="S84" s="19">
        <f t="shared" si="44"/>
        <v>63.576158940397356</v>
      </c>
      <c r="T84" s="128">
        <f>OKTOBER!T84+NOVEMBER!T84+DESEMBER!T84</f>
        <v>0</v>
      </c>
      <c r="U84" s="19">
        <f t="shared" si="38"/>
        <v>0</v>
      </c>
      <c r="V84" s="128">
        <f>OKTOBER!V84+NOVEMBER!V84+DESEMBER!V84</f>
        <v>94</v>
      </c>
      <c r="W84" s="19">
        <f t="shared" si="7"/>
        <v>62.251655629139066</v>
      </c>
      <c r="X84" s="128">
        <f>OKTOBER!X84+NOVEMBER!X84+DESEMBER!X84</f>
        <v>0</v>
      </c>
      <c r="Y84" s="19">
        <f t="shared" si="39"/>
        <v>0</v>
      </c>
      <c r="Z84" s="128">
        <f>OKTOBER!Z84+NOVEMBER!Z84+DESEMBER!Z84</f>
        <v>93</v>
      </c>
      <c r="AA84" s="19">
        <f t="shared" si="9"/>
        <v>61.589403973509938</v>
      </c>
      <c r="AB84" s="128">
        <f>OKTOBER!AB84+NOVEMBER!AB84+DESEMBER!AB84</f>
        <v>0</v>
      </c>
      <c r="AC84" s="19">
        <f t="shared" si="40"/>
        <v>0</v>
      </c>
      <c r="AD84" s="128">
        <f>OKTOBER!AD84+NOVEMBER!AD84+DESEMBER!AD84</f>
        <v>93</v>
      </c>
      <c r="AE84" s="19">
        <f t="shared" si="11"/>
        <v>61.589403973509938</v>
      </c>
      <c r="AF84" s="128">
        <f>OKTOBER!AF84+NOVEMBER!AF84+DESEMBER!AF84</f>
        <v>1</v>
      </c>
      <c r="AG84" s="19">
        <f t="shared" si="41"/>
        <v>1.0752688172043012</v>
      </c>
      <c r="AH84" s="128">
        <f>OKTOBER!AH84+NOVEMBER!AH84+DESEMBER!AH84</f>
        <v>103</v>
      </c>
      <c r="AI84" s="19">
        <f t="shared" si="13"/>
        <v>68.211920529801333</v>
      </c>
      <c r="AJ84" s="128">
        <f>OKTOBER!AJ84+NOVEMBER!AJ84+DESEMBER!AJ84</f>
        <v>0</v>
      </c>
      <c r="AK84" s="19">
        <f t="shared" si="42"/>
        <v>0</v>
      </c>
      <c r="AL84" s="128">
        <f>OKTOBER!AL84+NOVEMBER!AL84+DESEMBER!AL84</f>
        <v>7</v>
      </c>
      <c r="AM84" s="128">
        <f>OKTOBER!AM84+NOVEMBER!AM84+DESEMBER!AM84</f>
        <v>4</v>
      </c>
      <c r="AN84" s="128">
        <f>OKTOBER!AN84+NOVEMBER!AN84+DESEMBER!AN84</f>
        <v>3</v>
      </c>
      <c r="AO84" s="128">
        <f>OKTOBER!AO84+NOVEMBER!AO84+DESEMBER!AO84</f>
        <v>0</v>
      </c>
      <c r="AP84" s="128">
        <f>OKTOBER!AP84+NOVEMBER!AP84+DESEMBER!AP84</f>
        <v>0</v>
      </c>
      <c r="AQ84" s="128">
        <f>OKTOBER!AQ84+NOVEMBER!AQ84+DESEMBER!AQ84</f>
        <v>0</v>
      </c>
      <c r="AR84" s="128">
        <f>OKTOBER!AR84+NOVEMBER!AR84+DESEMBER!AR84</f>
        <v>0</v>
      </c>
      <c r="AS84" s="128">
        <f>OKTOBER!AS84+NOVEMBER!AS84+DESEMBER!AS84</f>
        <v>0</v>
      </c>
      <c r="AT84" s="128">
        <f>OKTOBER!AT84+NOVEMBER!AT84+DESEMBER!AT84</f>
        <v>0</v>
      </c>
      <c r="AU84" s="128">
        <f>OKTOBER!AU84+NOVEMBER!AU84+DESEMBER!AU84</f>
        <v>0</v>
      </c>
      <c r="AV84" s="128">
        <f>OKTOBER!AV84+NOVEMBER!AV84+DESEMBER!AV84</f>
        <v>0</v>
      </c>
      <c r="AW84" s="128">
        <f>OKTOBER!AW84+NOVEMBER!AW84+DESEMBER!AW84</f>
        <v>0</v>
      </c>
      <c r="AX84" s="128">
        <f>OKTOBER!AX84+NOVEMBER!AX84+DESEMBER!AX84</f>
        <v>0</v>
      </c>
      <c r="AY84" s="128">
        <f>OKTOBER!AY84+NOVEMBER!AY84+DESEMBER!AY84</f>
        <v>6</v>
      </c>
      <c r="AZ84" s="128">
        <f>OKTOBER!AZ84+NOVEMBER!AZ84+DESEMBER!AZ84</f>
        <v>120</v>
      </c>
      <c r="BA84" s="128">
        <f>OKTOBER!BA84+NOVEMBER!BA84+DESEMBER!BA84</f>
        <v>26</v>
      </c>
      <c r="BB84" s="28">
        <f t="shared" si="15"/>
        <v>21.666666666666668</v>
      </c>
      <c r="BC84" s="128">
        <f>OKTOBER!BC84+NOVEMBER!BC84+DESEMBER!BC84</f>
        <v>2</v>
      </c>
      <c r="BD84" s="28">
        <f t="shared" si="16"/>
        <v>1.6666666666666667</v>
      </c>
      <c r="BE84" s="128">
        <f>OKTOBER!BE84+NOVEMBER!BE84+DESEMBER!BE84</f>
        <v>3</v>
      </c>
      <c r="BF84" s="128">
        <f>OKTOBER!BF84+NOVEMBER!BF84+DESEMBER!BF84</f>
        <v>8.1196581196581192</v>
      </c>
      <c r="BG84" s="128">
        <f>OKTOBER!BG84+NOVEMBER!BG84+DESEMBER!BG84</f>
        <v>44</v>
      </c>
      <c r="BH84" s="29">
        <f t="shared" si="18"/>
        <v>36.666666666666664</v>
      </c>
      <c r="BI84" s="30">
        <f t="shared" si="19"/>
        <v>75</v>
      </c>
      <c r="BJ84" s="29">
        <f t="shared" si="20"/>
        <v>62.5</v>
      </c>
      <c r="BK84" s="128">
        <f>OKTOBER!BK84+NOVEMBER!BK84+DESEMBER!BK84</f>
        <v>45</v>
      </c>
      <c r="BL84" s="19">
        <f t="shared" si="21"/>
        <v>37.5</v>
      </c>
      <c r="BM84" s="128">
        <f>OKTOBER!BM84+NOVEMBER!BM84+DESEMBER!BM84</f>
        <v>0</v>
      </c>
      <c r="BN84" s="19">
        <f t="shared" si="22"/>
        <v>0</v>
      </c>
      <c r="BO84" s="128">
        <f>OKTOBER!BO84+NOVEMBER!BO84+DESEMBER!BO84</f>
        <v>0</v>
      </c>
      <c r="BP84" s="19">
        <f t="shared" si="23"/>
        <v>0</v>
      </c>
      <c r="BQ84" s="128">
        <f>OKTOBER!BQ84+NOVEMBER!BQ84+DESEMBER!BQ84</f>
        <v>0</v>
      </c>
      <c r="BR84" s="19">
        <f t="shared" si="43"/>
        <v>0</v>
      </c>
      <c r="BS84" s="128">
        <f>OKTOBER!BS84+NOVEMBER!BS84+DESEMBER!BS84</f>
        <v>0</v>
      </c>
      <c r="BT84" s="19">
        <f t="shared" si="25"/>
        <v>0</v>
      </c>
      <c r="BU84" s="128">
        <f>OKTOBER!BU84+NOVEMBER!BU84+DESEMBER!BU84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00" t="s">
        <v>135</v>
      </c>
      <c r="B85" s="194"/>
      <c r="C85" s="192"/>
      <c r="D85" s="128">
        <f>OKTOBER!D85+NOVEMBER!D85+DESEMBER!D85</f>
        <v>3437</v>
      </c>
      <c r="E85" s="128">
        <f>OKTOBER!E85+NOVEMBER!E85+DESEMBER!E85</f>
        <v>3351</v>
      </c>
      <c r="F85" s="128">
        <f>OKTOBER!F85+NOVEMBER!F85+DESEMBER!F85</f>
        <v>2289</v>
      </c>
      <c r="G85" s="84">
        <f t="shared" si="0"/>
        <v>66.598778004073324</v>
      </c>
      <c r="H85" s="128">
        <f>OKTOBER!H85+NOVEMBER!H85+DESEMBER!H85</f>
        <v>401</v>
      </c>
      <c r="I85" s="85">
        <f t="shared" si="37"/>
        <v>17.518567059851463</v>
      </c>
      <c r="J85" s="128">
        <f>OKTOBER!J85+NOVEMBER!J85+DESEMBER!J85</f>
        <v>8</v>
      </c>
      <c r="K85" s="86">
        <f t="shared" si="35"/>
        <v>0.34949759720401924</v>
      </c>
      <c r="L85" s="128">
        <f>OKTOBER!L85+NOVEMBER!L85+DESEMBER!L85</f>
        <v>142</v>
      </c>
      <c r="M85" s="128">
        <f>OKTOBER!M85+NOVEMBER!M85+DESEMBER!M85</f>
        <v>0</v>
      </c>
      <c r="N85" s="128">
        <f>OKTOBER!N85+NOVEMBER!N85+DESEMBER!N85</f>
        <v>3044</v>
      </c>
      <c r="O85" s="84">
        <f t="shared" si="3"/>
        <v>88.565609543206278</v>
      </c>
      <c r="P85" s="128">
        <f>OKTOBER!P85+NOVEMBER!P85+DESEMBER!P85</f>
        <v>250</v>
      </c>
      <c r="Q85" s="84">
        <f t="shared" si="36"/>
        <v>8.2128777923784497</v>
      </c>
      <c r="R85" s="128">
        <f>OKTOBER!R85+NOVEMBER!R85+DESEMBER!R85</f>
        <v>2290</v>
      </c>
      <c r="S85" s="84">
        <f t="shared" si="44"/>
        <v>66.627873145184751</v>
      </c>
      <c r="T85" s="128">
        <f>OKTOBER!T85+NOVEMBER!T85+DESEMBER!T85</f>
        <v>88</v>
      </c>
      <c r="U85" s="84">
        <f t="shared" si="38"/>
        <v>3.8427947598253276</v>
      </c>
      <c r="V85" s="128">
        <f>OKTOBER!V85+NOVEMBER!V85+DESEMBER!V85</f>
        <v>1911</v>
      </c>
      <c r="W85" s="84">
        <f t="shared" si="7"/>
        <v>55.600814663951112</v>
      </c>
      <c r="X85" s="128">
        <f>OKTOBER!X85+NOVEMBER!X85+DESEMBER!X85</f>
        <v>35</v>
      </c>
      <c r="Y85" s="84">
        <f t="shared" si="39"/>
        <v>1.8315018315018317</v>
      </c>
      <c r="Z85" s="128">
        <f>OKTOBER!Z85+NOVEMBER!Z85+DESEMBER!Z85</f>
        <v>2299</v>
      </c>
      <c r="AA85" s="84">
        <f t="shared" si="9"/>
        <v>66.889729415187659</v>
      </c>
      <c r="AB85" s="128">
        <f>OKTOBER!AB85+NOVEMBER!AB85+DESEMBER!AB85</f>
        <v>0</v>
      </c>
      <c r="AC85" s="84">
        <f t="shared" si="40"/>
        <v>0</v>
      </c>
      <c r="AD85" s="128">
        <f>OKTOBER!AD85+NOVEMBER!AD85+DESEMBER!AD85</f>
        <v>2299</v>
      </c>
      <c r="AE85" s="84">
        <f t="shared" si="11"/>
        <v>66.889729415187659</v>
      </c>
      <c r="AF85" s="128">
        <f>OKTOBER!AF85+NOVEMBER!AF85+DESEMBER!AF85</f>
        <v>44</v>
      </c>
      <c r="AG85" s="84">
        <f t="shared" si="41"/>
        <v>1.9138755980861244</v>
      </c>
      <c r="AH85" s="128">
        <f>OKTOBER!AH85+NOVEMBER!AH85+DESEMBER!AH85</f>
        <v>2314</v>
      </c>
      <c r="AI85" s="84">
        <f t="shared" si="13"/>
        <v>67.326156531859183</v>
      </c>
      <c r="AJ85" s="128">
        <f>OKTOBER!AJ85+NOVEMBER!AJ85+DESEMBER!AJ85</f>
        <v>0</v>
      </c>
      <c r="AK85" s="84">
        <f t="shared" si="42"/>
        <v>0</v>
      </c>
      <c r="AL85" s="128">
        <f>OKTOBER!AL85+NOVEMBER!AL85+DESEMBER!AL85</f>
        <v>68</v>
      </c>
      <c r="AM85" s="128">
        <f>OKTOBER!AM85+NOVEMBER!AM85+DESEMBER!AM85</f>
        <v>48</v>
      </c>
      <c r="AN85" s="128">
        <f>OKTOBER!AN85+NOVEMBER!AN85+DESEMBER!AN85</f>
        <v>43</v>
      </c>
      <c r="AO85" s="128">
        <f>OKTOBER!AO85+NOVEMBER!AO85+DESEMBER!AO85</f>
        <v>33</v>
      </c>
      <c r="AP85" s="128">
        <f>OKTOBER!AP85+NOVEMBER!AP85+DESEMBER!AP85</f>
        <v>9</v>
      </c>
      <c r="AQ85" s="128">
        <f>OKTOBER!AQ85+NOVEMBER!AQ85+DESEMBER!AQ85</f>
        <v>1</v>
      </c>
      <c r="AR85" s="128">
        <f>OKTOBER!AR85+NOVEMBER!AR85+DESEMBER!AR85</f>
        <v>164</v>
      </c>
      <c r="AS85" s="128">
        <f>OKTOBER!AS85+NOVEMBER!AS85+DESEMBER!AS85</f>
        <v>18</v>
      </c>
      <c r="AT85" s="128">
        <f>OKTOBER!AT85+NOVEMBER!AT85+DESEMBER!AT85</f>
        <v>2</v>
      </c>
      <c r="AU85" s="128">
        <f>OKTOBER!AU85+NOVEMBER!AU85+DESEMBER!AU85</f>
        <v>0</v>
      </c>
      <c r="AV85" s="128">
        <f>OKTOBER!AV85+NOVEMBER!AV85+DESEMBER!AV85</f>
        <v>1</v>
      </c>
      <c r="AW85" s="128">
        <f>OKTOBER!AW85+NOVEMBER!AW85+DESEMBER!AW85</f>
        <v>10</v>
      </c>
      <c r="AX85" s="128">
        <f>OKTOBER!AX85+NOVEMBER!AX85+DESEMBER!AX85</f>
        <v>5</v>
      </c>
      <c r="AY85" s="128">
        <f>OKTOBER!AY85+NOVEMBER!AY85+DESEMBER!AY85</f>
        <v>288</v>
      </c>
      <c r="AZ85" s="128">
        <f>OKTOBER!AZ85+NOVEMBER!AZ85+DESEMBER!AZ85</f>
        <v>3309</v>
      </c>
      <c r="BA85" s="128">
        <f>OKTOBER!BA85+NOVEMBER!BA85+DESEMBER!BA85</f>
        <v>891</v>
      </c>
      <c r="BB85" s="87">
        <f t="shared" si="15"/>
        <v>26.926563916591117</v>
      </c>
      <c r="BC85" s="128">
        <f>OKTOBER!BC85+NOVEMBER!BC85+DESEMBER!BC85</f>
        <v>3</v>
      </c>
      <c r="BD85" s="87">
        <f t="shared" si="16"/>
        <v>9.0661831368993653E-2</v>
      </c>
      <c r="BE85" s="128">
        <f>OKTOBER!BE85+NOVEMBER!BE85+DESEMBER!BE85</f>
        <v>71</v>
      </c>
      <c r="BF85" s="128">
        <f>OKTOBER!BF85+NOVEMBER!BF85+DESEMBER!BF85</f>
        <v>6.498472547205381</v>
      </c>
      <c r="BG85" s="128">
        <f>OKTOBER!BG85+NOVEMBER!BG85+DESEMBER!BG85</f>
        <v>1028</v>
      </c>
      <c r="BH85" s="88">
        <f t="shared" si="18"/>
        <v>31.066787549108493</v>
      </c>
      <c r="BI85" s="83">
        <f>BI16+BI21+BI25+BI28+BI33+BI36+BI41+BI46+BI51+BI55+BI60+BI65+BI71+BI76+BI80+BI84</f>
        <v>1993</v>
      </c>
      <c r="BJ85" s="88">
        <f t="shared" si="20"/>
        <v>60.229676639468124</v>
      </c>
      <c r="BK85" s="128">
        <f>OKTOBER!BK85+NOVEMBER!BK85+DESEMBER!BK85</f>
        <v>1314</v>
      </c>
      <c r="BL85" s="84">
        <f t="shared" si="21"/>
        <v>39.709882139619218</v>
      </c>
      <c r="BM85" s="128">
        <f>OKTOBER!BM85+NOVEMBER!BM85+DESEMBER!BM85</f>
        <v>1</v>
      </c>
      <c r="BN85" s="84">
        <f t="shared" si="22"/>
        <v>3.0220610456331218E-2</v>
      </c>
      <c r="BO85" s="128">
        <f>OKTOBER!BO85+NOVEMBER!BO85+DESEMBER!BO85</f>
        <v>0</v>
      </c>
      <c r="BP85" s="84">
        <f t="shared" si="23"/>
        <v>0</v>
      </c>
      <c r="BQ85" s="128">
        <f>OKTOBER!BQ85+NOVEMBER!BQ85+DESEMBER!BQ85</f>
        <v>0</v>
      </c>
      <c r="BR85" s="84">
        <f t="shared" si="43"/>
        <v>0</v>
      </c>
      <c r="BS85" s="128">
        <f>OKTOBER!BS85+NOVEMBER!BS85+DESEMBER!BS85</f>
        <v>0</v>
      </c>
      <c r="BT85" s="84">
        <f t="shared" si="25"/>
        <v>0</v>
      </c>
      <c r="BU85" s="128">
        <f>OKTOBER!BU85+NOVEMBER!BU85+DESEMBER!BU85</f>
        <v>1</v>
      </c>
      <c r="BV85" s="84">
        <f t="shared" si="26"/>
        <v>3.0220610456331218E-2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734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3308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3309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2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168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IV'!D16</f>
        <v>158</v>
      </c>
      <c r="D12" s="24">
        <f>'TRIBULAN IV'!E16</f>
        <v>163</v>
      </c>
      <c r="E12" s="24">
        <f>'TRIBULAN IV'!F16</f>
        <v>61</v>
      </c>
      <c r="F12" s="24">
        <f>'TRIBULAN IV'!G16</f>
        <v>38.607594936708864</v>
      </c>
      <c r="G12" s="24">
        <f>'TRIBULAN IV'!H16</f>
        <v>17</v>
      </c>
      <c r="H12" s="24">
        <f>'TRIBULAN IV'!I16</f>
        <v>27.868852459016392</v>
      </c>
      <c r="I12" s="24">
        <f>'TRIBULAN IV'!J16</f>
        <v>2</v>
      </c>
      <c r="J12" s="24">
        <f>'TRIBULAN IV'!K16</f>
        <v>3.278688524590164</v>
      </c>
      <c r="K12" s="24">
        <f>'TRIBULAN IV'!L16</f>
        <v>0</v>
      </c>
      <c r="L12" s="24">
        <f>'TRIBULAN IV'!M16</f>
        <v>0</v>
      </c>
      <c r="M12" s="24">
        <f>'TRIBULAN IV'!N16</f>
        <v>74</v>
      </c>
      <c r="N12" s="24">
        <f>'TRIBULAN IV'!O16</f>
        <v>46.835443037974684</v>
      </c>
      <c r="O12" s="24">
        <f>'TRIBULAN IV'!P16</f>
        <v>12</v>
      </c>
      <c r="P12" s="24">
        <f>'TRIBULAN IV'!Q16</f>
        <v>16.216216216216218</v>
      </c>
      <c r="Q12" s="24">
        <f>'TRIBULAN IV'!R16</f>
        <v>63</v>
      </c>
      <c r="R12" s="24">
        <f>'TRIBULAN IV'!S16</f>
        <v>39.87341772151899</v>
      </c>
      <c r="S12" s="24">
        <f>'TRIBULAN IV'!T16</f>
        <v>3</v>
      </c>
      <c r="T12" s="24">
        <f>'TRIBULAN IV'!U16</f>
        <v>4.7619047619047619</v>
      </c>
      <c r="U12" s="24">
        <f>'TRIBULAN IV'!V16</f>
        <v>61</v>
      </c>
      <c r="V12" s="24">
        <f>'TRIBULAN IV'!W16</f>
        <v>38.607594936708864</v>
      </c>
      <c r="W12" s="24">
        <f>'TRIBULAN IV'!X16</f>
        <v>0</v>
      </c>
      <c r="X12" s="24">
        <f>'TRIBULAN IV'!Y16</f>
        <v>0</v>
      </c>
      <c r="Y12" s="24">
        <f>'TRIBULAN IV'!Z16</f>
        <v>62</v>
      </c>
      <c r="Z12" s="24">
        <f>'TRIBULAN IV'!AA16</f>
        <v>39.24050632911392</v>
      </c>
      <c r="AA12" s="24">
        <f>'TRIBULAN IV'!AB16</f>
        <v>0</v>
      </c>
      <c r="AB12" s="24">
        <f>'TRIBULAN IV'!AC16</f>
        <v>0</v>
      </c>
      <c r="AC12" s="24">
        <f>'TRIBULAN IV'!AD16</f>
        <v>62</v>
      </c>
      <c r="AD12" s="24">
        <f>'TRIBULAN IV'!AE16</f>
        <v>39.24050632911392</v>
      </c>
      <c r="AE12" s="24">
        <f>'TRIBULAN IV'!AF16</f>
        <v>0</v>
      </c>
      <c r="AF12" s="24">
        <f>'TRIBULAN IV'!AG16</f>
        <v>0</v>
      </c>
      <c r="AG12" s="24">
        <f>'TRIBULAN IV'!AH16</f>
        <v>62</v>
      </c>
      <c r="AH12" s="24">
        <f>'TRIBULAN IV'!AI16</f>
        <v>39.24050632911392</v>
      </c>
      <c r="AI12" s="24">
        <f>'TRIBULAN IV'!AJ16</f>
        <v>0</v>
      </c>
      <c r="AJ12" s="24">
        <f>'TRIBULAN IV'!AK16</f>
        <v>0</v>
      </c>
      <c r="AK12" s="24">
        <f>'TRIBULAN IV'!AL16</f>
        <v>1</v>
      </c>
      <c r="AL12" s="24">
        <f>'TRIBULAN IV'!AM16</f>
        <v>6</v>
      </c>
      <c r="AM12" s="24">
        <f>'TRIBULAN IV'!AN16</f>
        <v>3</v>
      </c>
      <c r="AN12" s="24">
        <f>'TRIBULAN IV'!AO16</f>
        <v>1</v>
      </c>
      <c r="AO12" s="24">
        <f>'TRIBULAN IV'!AP16</f>
        <v>1</v>
      </c>
      <c r="AP12" s="24">
        <f>'TRIBULAN IV'!AQ16</f>
        <v>0</v>
      </c>
      <c r="AQ12" s="24">
        <f>'TRIBULAN IV'!AR16</f>
        <v>2</v>
      </c>
      <c r="AR12" s="24">
        <f>'TRIBULAN IV'!AS16</f>
        <v>0</v>
      </c>
      <c r="AS12" s="24">
        <f>'TRIBULAN IV'!AT16</f>
        <v>0</v>
      </c>
      <c r="AT12" s="24">
        <f>'TRIBULAN IV'!AU16</f>
        <v>0</v>
      </c>
      <c r="AU12" s="24">
        <f>'TRIBULAN IV'!AV16</f>
        <v>0</v>
      </c>
      <c r="AV12" s="24">
        <f>'TRIBULAN IV'!AW16</f>
        <v>0</v>
      </c>
      <c r="AW12" s="24">
        <f>'TRIBULAN IV'!AX16</f>
        <v>0</v>
      </c>
      <c r="AX12" s="24">
        <f>'TRIBULAN IV'!AY16</f>
        <v>6</v>
      </c>
      <c r="AY12" s="24">
        <f>'TRIBULAN IV'!AZ16</f>
        <v>136</v>
      </c>
      <c r="AZ12" s="24">
        <f>'TRIBULAN IV'!BA16</f>
        <v>53</v>
      </c>
      <c r="BA12" s="24">
        <f>'TRIBULAN IV'!BB16</f>
        <v>38.970588235294116</v>
      </c>
      <c r="BB12" s="24">
        <f>'TRIBULAN IV'!BC16</f>
        <v>0</v>
      </c>
      <c r="BC12" s="24">
        <f>'TRIBULAN IV'!BD16</f>
        <v>0</v>
      </c>
      <c r="BD12" s="24">
        <f>'TRIBULAN IV'!BE16</f>
        <v>0</v>
      </c>
      <c r="BE12" s="24">
        <f>'TRIBULAN IV'!BF16</f>
        <v>0</v>
      </c>
      <c r="BF12" s="24">
        <f>'TRIBULAN IV'!BG16</f>
        <v>1</v>
      </c>
      <c r="BG12" s="24">
        <f>'TRIBULAN IV'!BH16</f>
        <v>0.73529411764705876</v>
      </c>
      <c r="BH12" s="24">
        <f>'TRIBULAN IV'!BI16</f>
        <v>54</v>
      </c>
      <c r="BI12" s="24">
        <f>'TRIBULAN IV'!BJ16</f>
        <v>39.705882352941174</v>
      </c>
      <c r="BJ12" s="24">
        <f>'TRIBULAN IV'!BK16</f>
        <v>82</v>
      </c>
      <c r="BK12" s="24">
        <f>'TRIBULAN IV'!BL16</f>
        <v>60.294117647058819</v>
      </c>
      <c r="BL12" s="24">
        <f>'TRIBULAN IV'!BM16</f>
        <v>0</v>
      </c>
      <c r="BM12" s="24">
        <f>'TRIBULAN IV'!BN16</f>
        <v>0</v>
      </c>
      <c r="BN12" s="24">
        <f>'TRIBULAN IV'!BO16</f>
        <v>0</v>
      </c>
      <c r="BO12" s="24">
        <f>'TRIBULAN IV'!BP16</f>
        <v>0</v>
      </c>
      <c r="BP12" s="24">
        <f>'TRIBULAN IV'!BQ16</f>
        <v>0</v>
      </c>
      <c r="BQ12" s="24">
        <f>'TRIBULAN IV'!BR16</f>
        <v>0</v>
      </c>
      <c r="BR12" s="24">
        <f>'TRIBULAN IV'!BS16</f>
        <v>0</v>
      </c>
      <c r="BS12" s="24">
        <f>'TRIBULAN IV'!BT16</f>
        <v>0</v>
      </c>
      <c r="BT12" s="24">
        <f>'TRIBULAN IV'!BU16</f>
        <v>0</v>
      </c>
      <c r="BU12" s="24">
        <f>'TRIBULAN IV'!BV16</f>
        <v>0</v>
      </c>
    </row>
    <row r="13" spans="1:73" ht="14.25" customHeight="1">
      <c r="A13" s="100">
        <v>2</v>
      </c>
      <c r="B13" s="102" t="s">
        <v>68</v>
      </c>
      <c r="C13" s="24">
        <f>'TRIBULAN IV'!D21</f>
        <v>110</v>
      </c>
      <c r="D13" s="24">
        <f>'TRIBULAN IV'!E21</f>
        <v>95</v>
      </c>
      <c r="E13" s="24">
        <f>'TRIBULAN IV'!F21</f>
        <v>92</v>
      </c>
      <c r="F13" s="24">
        <f>'TRIBULAN IV'!G21</f>
        <v>83.636363636363626</v>
      </c>
      <c r="G13" s="24">
        <f>'TRIBULAN IV'!H21</f>
        <v>14</v>
      </c>
      <c r="H13" s="24">
        <f>'TRIBULAN IV'!I21</f>
        <v>15.217391304347828</v>
      </c>
      <c r="I13" s="24">
        <f>'TRIBULAN IV'!J21</f>
        <v>1</v>
      </c>
      <c r="J13" s="24">
        <f>'TRIBULAN IV'!K21</f>
        <v>1.0869565217391304</v>
      </c>
      <c r="K13" s="24">
        <f>'TRIBULAN IV'!L21</f>
        <v>0</v>
      </c>
      <c r="L13" s="24">
        <f>'TRIBULAN IV'!M21</f>
        <v>0</v>
      </c>
      <c r="M13" s="24">
        <f>'TRIBULAN IV'!N21</f>
        <v>110</v>
      </c>
      <c r="N13" s="24">
        <f>'TRIBULAN IV'!O21</f>
        <v>100</v>
      </c>
      <c r="O13" s="24">
        <f>'TRIBULAN IV'!P21</f>
        <v>4</v>
      </c>
      <c r="P13" s="24">
        <f>'TRIBULAN IV'!Q21</f>
        <v>3.6363636363636362</v>
      </c>
      <c r="Q13" s="24">
        <f>'TRIBULAN IV'!R21</f>
        <v>92</v>
      </c>
      <c r="R13" s="24">
        <f>'TRIBULAN IV'!S21</f>
        <v>83.636363636363626</v>
      </c>
      <c r="S13" s="24">
        <f>'TRIBULAN IV'!T21</f>
        <v>1</v>
      </c>
      <c r="T13" s="24">
        <f>'TRIBULAN IV'!U21</f>
        <v>1.0869565217391304</v>
      </c>
      <c r="U13" s="24">
        <f>'TRIBULAN IV'!V21</f>
        <v>0</v>
      </c>
      <c r="V13" s="24">
        <f>'TRIBULAN IV'!W21</f>
        <v>0</v>
      </c>
      <c r="W13" s="24">
        <f>'TRIBULAN IV'!X21</f>
        <v>0</v>
      </c>
      <c r="X13" s="24" t="e">
        <f>'TRIBULAN IV'!Y21</f>
        <v>#DIV/0!</v>
      </c>
      <c r="Y13" s="24">
        <f>'TRIBULAN IV'!Z21</f>
        <v>92</v>
      </c>
      <c r="Z13" s="24">
        <f>'TRIBULAN IV'!AA21</f>
        <v>83.636363636363626</v>
      </c>
      <c r="AA13" s="24">
        <f>'TRIBULAN IV'!AB21</f>
        <v>0</v>
      </c>
      <c r="AB13" s="24">
        <f>'TRIBULAN IV'!AC21</f>
        <v>0</v>
      </c>
      <c r="AC13" s="24">
        <f>'TRIBULAN IV'!AD21</f>
        <v>92</v>
      </c>
      <c r="AD13" s="24">
        <f>'TRIBULAN IV'!AE21</f>
        <v>83.636363636363626</v>
      </c>
      <c r="AE13" s="24">
        <f>'TRIBULAN IV'!AF21</f>
        <v>2</v>
      </c>
      <c r="AF13" s="24">
        <f>'TRIBULAN IV'!AG21</f>
        <v>2.1739130434782608</v>
      </c>
      <c r="AG13" s="24">
        <f>'TRIBULAN IV'!AH21</f>
        <v>92</v>
      </c>
      <c r="AH13" s="24">
        <f>'TRIBULAN IV'!AI21</f>
        <v>83.636363636363626</v>
      </c>
      <c r="AI13" s="24">
        <f>'TRIBULAN IV'!AJ21</f>
        <v>0</v>
      </c>
      <c r="AJ13" s="24">
        <f>'TRIBULAN IV'!AK21</f>
        <v>0</v>
      </c>
      <c r="AK13" s="24">
        <f>'TRIBULAN IV'!AL21</f>
        <v>4</v>
      </c>
      <c r="AL13" s="24">
        <f>'TRIBULAN IV'!AM21</f>
        <v>1</v>
      </c>
      <c r="AM13" s="24">
        <f>'TRIBULAN IV'!AN21</f>
        <v>2</v>
      </c>
      <c r="AN13" s="24">
        <f>'TRIBULAN IV'!AO21</f>
        <v>0</v>
      </c>
      <c r="AO13" s="24">
        <f>'TRIBULAN IV'!AP21</f>
        <v>0</v>
      </c>
      <c r="AP13" s="24">
        <f>'TRIBULAN IV'!AQ21</f>
        <v>0</v>
      </c>
      <c r="AQ13" s="24">
        <f>'TRIBULAN IV'!AR21</f>
        <v>2</v>
      </c>
      <c r="AR13" s="24">
        <f>'TRIBULAN IV'!AS21</f>
        <v>1</v>
      </c>
      <c r="AS13" s="24">
        <f>'TRIBULAN IV'!AT21</f>
        <v>0</v>
      </c>
      <c r="AT13" s="24">
        <f>'TRIBULAN IV'!AU21</f>
        <v>0</v>
      </c>
      <c r="AU13" s="24">
        <f>'TRIBULAN IV'!AV21</f>
        <v>0</v>
      </c>
      <c r="AV13" s="24">
        <f>'TRIBULAN IV'!AW21</f>
        <v>0</v>
      </c>
      <c r="AW13" s="24">
        <f>'TRIBULAN IV'!AX21</f>
        <v>0</v>
      </c>
      <c r="AX13" s="24">
        <f>'TRIBULAN IV'!AY21</f>
        <v>17</v>
      </c>
      <c r="AY13" s="24">
        <f>'TRIBULAN IV'!AZ21</f>
        <v>91</v>
      </c>
      <c r="AZ13" s="24">
        <f>'TRIBULAN IV'!BA21</f>
        <v>31</v>
      </c>
      <c r="BA13" s="24">
        <f>'TRIBULAN IV'!BB21</f>
        <v>34.065934065934066</v>
      </c>
      <c r="BB13" s="24">
        <f>'TRIBULAN IV'!BC21</f>
        <v>0</v>
      </c>
      <c r="BC13" s="24">
        <f>'TRIBULAN IV'!BD21</f>
        <v>0</v>
      </c>
      <c r="BD13" s="24">
        <f>'TRIBULAN IV'!BE21</f>
        <v>0</v>
      </c>
      <c r="BE13" s="24">
        <f>'TRIBULAN IV'!BF21</f>
        <v>0</v>
      </c>
      <c r="BF13" s="24">
        <f>'TRIBULAN IV'!BG21</f>
        <v>9</v>
      </c>
      <c r="BG13" s="24">
        <f>'TRIBULAN IV'!BH21</f>
        <v>9.8901098901098905</v>
      </c>
      <c r="BH13" s="24">
        <f>'TRIBULAN IV'!BI21</f>
        <v>40</v>
      </c>
      <c r="BI13" s="24">
        <f>'TRIBULAN IV'!BJ21</f>
        <v>43.956043956043956</v>
      </c>
      <c r="BJ13" s="24">
        <f>'TRIBULAN IV'!BK21</f>
        <v>51</v>
      </c>
      <c r="BK13" s="24">
        <f>'TRIBULAN IV'!BL21</f>
        <v>56.043956043956044</v>
      </c>
      <c r="BL13" s="24">
        <f>'TRIBULAN IV'!BM21</f>
        <v>0</v>
      </c>
      <c r="BM13" s="24">
        <f>'TRIBULAN IV'!BN21</f>
        <v>0</v>
      </c>
      <c r="BN13" s="24">
        <f>'TRIBULAN IV'!BO21</f>
        <v>0</v>
      </c>
      <c r="BO13" s="24">
        <f>'TRIBULAN IV'!BP21</f>
        <v>0</v>
      </c>
      <c r="BP13" s="24">
        <f>'TRIBULAN IV'!BQ21</f>
        <v>0</v>
      </c>
      <c r="BQ13" s="24">
        <f>'TRIBULAN IV'!BR21</f>
        <v>0</v>
      </c>
      <c r="BR13" s="24">
        <f>'TRIBULAN IV'!BS21</f>
        <v>0</v>
      </c>
      <c r="BS13" s="24">
        <f>'TRIBULAN IV'!BT21</f>
        <v>0</v>
      </c>
      <c r="BT13" s="24">
        <f>'TRIBULAN IV'!BU21</f>
        <v>0</v>
      </c>
      <c r="BU13" s="24">
        <f>'TRIBULAN IV'!BV21</f>
        <v>0</v>
      </c>
    </row>
    <row r="14" spans="1:73" ht="14.25" customHeight="1">
      <c r="A14" s="100">
        <v>3</v>
      </c>
      <c r="B14" s="102" t="s">
        <v>74</v>
      </c>
      <c r="C14" s="24">
        <f>'TRIBULAN IV'!D25</f>
        <v>106</v>
      </c>
      <c r="D14" s="24">
        <f>'TRIBULAN IV'!E25</f>
        <v>92</v>
      </c>
      <c r="E14" s="24">
        <f>'TRIBULAN IV'!F25</f>
        <v>56</v>
      </c>
      <c r="F14" s="24">
        <f>'TRIBULAN IV'!G25</f>
        <v>52.830188679245282</v>
      </c>
      <c r="G14" s="24">
        <f>'TRIBULAN IV'!H25</f>
        <v>3</v>
      </c>
      <c r="H14" s="24">
        <f>'TRIBULAN IV'!I25</f>
        <v>5.3571428571428568</v>
      </c>
      <c r="I14" s="24">
        <f>'TRIBULAN IV'!J25</f>
        <v>0</v>
      </c>
      <c r="J14" s="24">
        <f>'TRIBULAN IV'!K25</f>
        <v>0</v>
      </c>
      <c r="K14" s="24">
        <f>'TRIBULAN IV'!L25</f>
        <v>7</v>
      </c>
      <c r="L14" s="24">
        <f>'TRIBULAN IV'!M25</f>
        <v>0</v>
      </c>
      <c r="M14" s="24">
        <f>'TRIBULAN IV'!N25</f>
        <v>83</v>
      </c>
      <c r="N14" s="24">
        <f>'TRIBULAN IV'!O25</f>
        <v>78.301886792452834</v>
      </c>
      <c r="O14" s="24">
        <f>'TRIBULAN IV'!P25</f>
        <v>9</v>
      </c>
      <c r="P14" s="24">
        <f>'TRIBULAN IV'!Q25</f>
        <v>10.843373493975903</v>
      </c>
      <c r="Q14" s="24">
        <f>'TRIBULAN IV'!R25</f>
        <v>63</v>
      </c>
      <c r="R14" s="24">
        <f>'TRIBULAN IV'!S25</f>
        <v>59.433962264150942</v>
      </c>
      <c r="S14" s="24">
        <f>'TRIBULAN IV'!T25</f>
        <v>1</v>
      </c>
      <c r="T14" s="24">
        <f>'TRIBULAN IV'!U25</f>
        <v>1.5873015873015872</v>
      </c>
      <c r="U14" s="24">
        <f>'TRIBULAN IV'!V25</f>
        <v>58</v>
      </c>
      <c r="V14" s="24">
        <f>'TRIBULAN IV'!W25</f>
        <v>54.716981132075468</v>
      </c>
      <c r="W14" s="24">
        <f>'TRIBULAN IV'!X25</f>
        <v>0</v>
      </c>
      <c r="X14" s="24">
        <f>'TRIBULAN IV'!Y25</f>
        <v>0</v>
      </c>
      <c r="Y14" s="24">
        <f>'TRIBULAN IV'!Z25</f>
        <v>58</v>
      </c>
      <c r="Z14" s="24">
        <f>'TRIBULAN IV'!AA25</f>
        <v>54.716981132075468</v>
      </c>
      <c r="AA14" s="24">
        <f>'TRIBULAN IV'!AB25</f>
        <v>0</v>
      </c>
      <c r="AB14" s="24">
        <f>'TRIBULAN IV'!AC25</f>
        <v>0</v>
      </c>
      <c r="AC14" s="24">
        <f>'TRIBULAN IV'!AD25</f>
        <v>58</v>
      </c>
      <c r="AD14" s="24">
        <f>'TRIBULAN IV'!AE25</f>
        <v>54.716981132075468</v>
      </c>
      <c r="AE14" s="24">
        <f>'TRIBULAN IV'!AF25</f>
        <v>3</v>
      </c>
      <c r="AF14" s="24">
        <f>'TRIBULAN IV'!AG25</f>
        <v>5.1724137931034484</v>
      </c>
      <c r="AG14" s="24">
        <f>'TRIBULAN IV'!AH25</f>
        <v>58</v>
      </c>
      <c r="AH14" s="24">
        <f>'TRIBULAN IV'!AI25</f>
        <v>54.716981132075468</v>
      </c>
      <c r="AI14" s="24">
        <f>'TRIBULAN IV'!AJ25</f>
        <v>0</v>
      </c>
      <c r="AJ14" s="24">
        <f>'TRIBULAN IV'!AK25</f>
        <v>0</v>
      </c>
      <c r="AK14" s="24">
        <f>'TRIBULAN IV'!AL25</f>
        <v>0</v>
      </c>
      <c r="AL14" s="24">
        <f>'TRIBULAN IV'!AM25</f>
        <v>3</v>
      </c>
      <c r="AM14" s="24">
        <f>'TRIBULAN IV'!AN25</f>
        <v>2</v>
      </c>
      <c r="AN14" s="24">
        <f>'TRIBULAN IV'!AO25</f>
        <v>0</v>
      </c>
      <c r="AO14" s="24">
        <f>'TRIBULAN IV'!AP25</f>
        <v>0</v>
      </c>
      <c r="AP14" s="24">
        <f>'TRIBULAN IV'!AQ25</f>
        <v>0</v>
      </c>
      <c r="AQ14" s="24">
        <f>'TRIBULAN IV'!AR25</f>
        <v>4</v>
      </c>
      <c r="AR14" s="24">
        <f>'TRIBULAN IV'!AS25</f>
        <v>0</v>
      </c>
      <c r="AS14" s="24">
        <f>'TRIBULAN IV'!AT25</f>
        <v>0</v>
      </c>
      <c r="AT14" s="24">
        <f>'TRIBULAN IV'!AU25</f>
        <v>0</v>
      </c>
      <c r="AU14" s="24">
        <f>'TRIBULAN IV'!AV25</f>
        <v>0</v>
      </c>
      <c r="AV14" s="24">
        <f>'TRIBULAN IV'!AW25</f>
        <v>0</v>
      </c>
      <c r="AW14" s="24">
        <f>'TRIBULAN IV'!AX25</f>
        <v>2</v>
      </c>
      <c r="AX14" s="24">
        <f>'TRIBULAN IV'!AY25</f>
        <v>6</v>
      </c>
      <c r="AY14" s="24">
        <f>'TRIBULAN IV'!AZ25</f>
        <v>80</v>
      </c>
      <c r="AZ14" s="24">
        <f>'TRIBULAN IV'!BA25</f>
        <v>35</v>
      </c>
      <c r="BA14" s="24">
        <f>'TRIBULAN IV'!BB25</f>
        <v>43.75</v>
      </c>
      <c r="BB14" s="24">
        <f>'TRIBULAN IV'!BC25</f>
        <v>1</v>
      </c>
      <c r="BC14" s="24">
        <f>'TRIBULAN IV'!BD25</f>
        <v>1.25</v>
      </c>
      <c r="BD14" s="24">
        <f>'TRIBULAN IV'!BE25</f>
        <v>0</v>
      </c>
      <c r="BE14" s="24">
        <f>'TRIBULAN IV'!BF25</f>
        <v>0</v>
      </c>
      <c r="BF14" s="24">
        <f>'TRIBULAN IV'!BG25</f>
        <v>9</v>
      </c>
      <c r="BG14" s="24">
        <f>'TRIBULAN IV'!BH25</f>
        <v>11.25</v>
      </c>
      <c r="BH14" s="24">
        <f>'TRIBULAN IV'!BI25</f>
        <v>45</v>
      </c>
      <c r="BI14" s="24">
        <f>'TRIBULAN IV'!BJ25</f>
        <v>56.25</v>
      </c>
      <c r="BJ14" s="24">
        <f>'TRIBULAN IV'!BK25</f>
        <v>35</v>
      </c>
      <c r="BK14" s="24">
        <f>'TRIBULAN IV'!BL25</f>
        <v>43.75</v>
      </c>
      <c r="BL14" s="24">
        <f>'TRIBULAN IV'!BM25</f>
        <v>0</v>
      </c>
      <c r="BM14" s="24">
        <f>'TRIBULAN IV'!BN25</f>
        <v>0</v>
      </c>
      <c r="BN14" s="24">
        <f>'TRIBULAN IV'!BO25</f>
        <v>0</v>
      </c>
      <c r="BO14" s="24">
        <f>'TRIBULAN IV'!BP25</f>
        <v>0</v>
      </c>
      <c r="BP14" s="24">
        <f>'TRIBULAN IV'!BQ25</f>
        <v>0</v>
      </c>
      <c r="BQ14" s="24">
        <f>'TRIBULAN IV'!BR25</f>
        <v>0</v>
      </c>
      <c r="BR14" s="24">
        <f>'TRIBULAN IV'!BS25</f>
        <v>0</v>
      </c>
      <c r="BS14" s="24">
        <f>'TRIBULAN IV'!BT25</f>
        <v>0</v>
      </c>
      <c r="BT14" s="24">
        <f>'TRIBULAN IV'!BU25</f>
        <v>0</v>
      </c>
      <c r="BU14" s="24">
        <f>'TRIBULAN IV'!BV25</f>
        <v>0</v>
      </c>
    </row>
    <row r="15" spans="1:73" ht="14.25" customHeight="1">
      <c r="A15" s="100">
        <v>4</v>
      </c>
      <c r="B15" s="102" t="s">
        <v>141</v>
      </c>
      <c r="C15" s="24">
        <f>'TRIBULAN IV'!D28</f>
        <v>121</v>
      </c>
      <c r="D15" s="24">
        <f>'TRIBULAN IV'!E28</f>
        <v>120</v>
      </c>
      <c r="E15" s="24">
        <f>'TRIBULAN IV'!F28</f>
        <v>106</v>
      </c>
      <c r="F15" s="24">
        <f>'TRIBULAN IV'!G28</f>
        <v>87.603305785123965</v>
      </c>
      <c r="G15" s="24">
        <f>'TRIBULAN IV'!H28</f>
        <v>23</v>
      </c>
      <c r="H15" s="24">
        <f>'TRIBULAN IV'!I28</f>
        <v>21.69811320754717</v>
      </c>
      <c r="I15" s="24">
        <f>'TRIBULAN IV'!J28</f>
        <v>0</v>
      </c>
      <c r="J15" s="24">
        <f>'TRIBULAN IV'!K28</f>
        <v>0</v>
      </c>
      <c r="K15" s="24">
        <f>'TRIBULAN IV'!L28</f>
        <v>10</v>
      </c>
      <c r="L15" s="24">
        <f>'TRIBULAN IV'!M28</f>
        <v>0</v>
      </c>
      <c r="M15" s="24">
        <f>'TRIBULAN IV'!N28</f>
        <v>107</v>
      </c>
      <c r="N15" s="24">
        <f>'TRIBULAN IV'!O28</f>
        <v>88.429752066115711</v>
      </c>
      <c r="O15" s="24">
        <f>'TRIBULAN IV'!P28</f>
        <v>19</v>
      </c>
      <c r="P15" s="24">
        <f>'TRIBULAN IV'!Q28</f>
        <v>17.75700934579439</v>
      </c>
      <c r="Q15" s="24">
        <f>'TRIBULAN IV'!R28</f>
        <v>106</v>
      </c>
      <c r="R15" s="24">
        <f>'TRIBULAN IV'!S28</f>
        <v>87.603305785123965</v>
      </c>
      <c r="S15" s="24">
        <f>'TRIBULAN IV'!T28</f>
        <v>0</v>
      </c>
      <c r="T15" s="24">
        <f>'TRIBULAN IV'!U28</f>
        <v>0</v>
      </c>
      <c r="U15" s="24">
        <f>'TRIBULAN IV'!V28</f>
        <v>0</v>
      </c>
      <c r="V15" s="24">
        <f>'TRIBULAN IV'!W28</f>
        <v>0</v>
      </c>
      <c r="W15" s="24">
        <f>'TRIBULAN IV'!X28</f>
        <v>0</v>
      </c>
      <c r="X15" s="24" t="e">
        <f>'TRIBULAN IV'!Y28</f>
        <v>#DIV/0!</v>
      </c>
      <c r="Y15" s="24">
        <f>'TRIBULAN IV'!Z28</f>
        <v>86</v>
      </c>
      <c r="Z15" s="24">
        <f>'TRIBULAN IV'!AA28</f>
        <v>71.074380165289256</v>
      </c>
      <c r="AA15" s="24">
        <f>'TRIBULAN IV'!AB28</f>
        <v>0</v>
      </c>
      <c r="AB15" s="24">
        <f>'TRIBULAN IV'!AC28</f>
        <v>0</v>
      </c>
      <c r="AC15" s="24">
        <f>'TRIBULAN IV'!AD28</f>
        <v>86</v>
      </c>
      <c r="AD15" s="24">
        <f>'TRIBULAN IV'!AE28</f>
        <v>71.074380165289256</v>
      </c>
      <c r="AE15" s="24">
        <f>'TRIBULAN IV'!AF28</f>
        <v>0</v>
      </c>
      <c r="AF15" s="24">
        <f>'TRIBULAN IV'!AG28</f>
        <v>0</v>
      </c>
      <c r="AG15" s="24">
        <f>'TRIBULAN IV'!AH28</f>
        <v>86</v>
      </c>
      <c r="AH15" s="24">
        <f>'TRIBULAN IV'!AI28</f>
        <v>71.074380165289256</v>
      </c>
      <c r="AI15" s="24">
        <f>'TRIBULAN IV'!AJ28</f>
        <v>0</v>
      </c>
      <c r="AJ15" s="24">
        <f>'TRIBULAN IV'!AK28</f>
        <v>0</v>
      </c>
      <c r="AK15" s="24">
        <f>'TRIBULAN IV'!AL28</f>
        <v>9</v>
      </c>
      <c r="AL15" s="24">
        <f>'TRIBULAN IV'!AM28</f>
        <v>3</v>
      </c>
      <c r="AM15" s="24">
        <f>'TRIBULAN IV'!AN28</f>
        <v>3</v>
      </c>
      <c r="AN15" s="24">
        <f>'TRIBULAN IV'!AO28</f>
        <v>3</v>
      </c>
      <c r="AO15" s="24">
        <f>'TRIBULAN IV'!AP28</f>
        <v>3</v>
      </c>
      <c r="AP15" s="24">
        <f>'TRIBULAN IV'!AQ28</f>
        <v>1</v>
      </c>
      <c r="AQ15" s="24">
        <f>'TRIBULAN IV'!AR28</f>
        <v>3</v>
      </c>
      <c r="AR15" s="24">
        <f>'TRIBULAN IV'!AS28</f>
        <v>1</v>
      </c>
      <c r="AS15" s="24">
        <f>'TRIBULAN IV'!AT28</f>
        <v>0</v>
      </c>
      <c r="AT15" s="24">
        <f>'TRIBULAN IV'!AU28</f>
        <v>0</v>
      </c>
      <c r="AU15" s="24">
        <f>'TRIBULAN IV'!AV28</f>
        <v>0</v>
      </c>
      <c r="AV15" s="24">
        <f>'TRIBULAN IV'!AW28</f>
        <v>0</v>
      </c>
      <c r="AW15" s="24">
        <f>'TRIBULAN IV'!AX28</f>
        <v>0</v>
      </c>
      <c r="AX15" s="24">
        <f>'TRIBULAN IV'!AY28</f>
        <v>0</v>
      </c>
      <c r="AY15" s="24">
        <f>'TRIBULAN IV'!AZ28</f>
        <v>120</v>
      </c>
      <c r="AZ15" s="24">
        <f>'TRIBULAN IV'!BA28</f>
        <v>0</v>
      </c>
      <c r="BA15" s="24">
        <f>'TRIBULAN IV'!BB28</f>
        <v>0</v>
      </c>
      <c r="BB15" s="24">
        <f>'TRIBULAN IV'!BC28</f>
        <v>0</v>
      </c>
      <c r="BC15" s="24">
        <f>'TRIBULAN IV'!BD28</f>
        <v>0</v>
      </c>
      <c r="BD15" s="24">
        <f>'TRIBULAN IV'!BE28</f>
        <v>46</v>
      </c>
      <c r="BE15" s="24">
        <f>'TRIBULAN IV'!BF28</f>
        <v>38.333333333333336</v>
      </c>
      <c r="BF15" s="24">
        <f>'TRIBULAN IV'!BG28</f>
        <v>36</v>
      </c>
      <c r="BG15" s="24">
        <f>'TRIBULAN IV'!BH28</f>
        <v>30</v>
      </c>
      <c r="BH15" s="24">
        <f>'TRIBULAN IV'!BI28</f>
        <v>82</v>
      </c>
      <c r="BI15" s="24">
        <f>'TRIBULAN IV'!BJ28</f>
        <v>68.333333333333329</v>
      </c>
      <c r="BJ15" s="24">
        <f>'TRIBULAN IV'!BK28</f>
        <v>38</v>
      </c>
      <c r="BK15" s="24">
        <f>'TRIBULAN IV'!BL28</f>
        <v>31.666666666666664</v>
      </c>
      <c r="BL15" s="24">
        <f>'TRIBULAN IV'!BM28</f>
        <v>0</v>
      </c>
      <c r="BM15" s="24">
        <f>'TRIBULAN IV'!BN28</f>
        <v>0</v>
      </c>
      <c r="BN15" s="24">
        <f>'TRIBULAN IV'!BO28</f>
        <v>0</v>
      </c>
      <c r="BO15" s="24">
        <f>'TRIBULAN IV'!BP28</f>
        <v>0</v>
      </c>
      <c r="BP15" s="24">
        <f>'TRIBULAN IV'!BQ28</f>
        <v>0</v>
      </c>
      <c r="BQ15" s="24">
        <f>'TRIBULAN IV'!BR28</f>
        <v>0</v>
      </c>
      <c r="BR15" s="24">
        <f>'TRIBULAN IV'!BS28</f>
        <v>0</v>
      </c>
      <c r="BS15" s="24">
        <f>'TRIBULAN IV'!BT28</f>
        <v>0</v>
      </c>
      <c r="BT15" s="24">
        <f>'TRIBULAN IV'!BU28</f>
        <v>0</v>
      </c>
      <c r="BU15" s="24">
        <f>'TRIBULAN IV'!BV28</f>
        <v>0</v>
      </c>
    </row>
    <row r="16" spans="1:73" ht="14.25" customHeight="1">
      <c r="A16" s="100">
        <v>5</v>
      </c>
      <c r="B16" s="102" t="s">
        <v>142</v>
      </c>
      <c r="C16" s="24">
        <f>'TRIBULAN IV'!D33</f>
        <v>234</v>
      </c>
      <c r="D16" s="24">
        <f>'TRIBULAN IV'!E33</f>
        <v>274</v>
      </c>
      <c r="E16" s="24">
        <f>'TRIBULAN IV'!F33</f>
        <v>138</v>
      </c>
      <c r="F16" s="24">
        <f>'TRIBULAN IV'!G33</f>
        <v>58.974358974358978</v>
      </c>
      <c r="G16" s="24">
        <f>'TRIBULAN IV'!H33</f>
        <v>31</v>
      </c>
      <c r="H16" s="24">
        <f>'TRIBULAN IV'!I33</f>
        <v>22.463768115942027</v>
      </c>
      <c r="I16" s="24">
        <f>'TRIBULAN IV'!J33</f>
        <v>0</v>
      </c>
      <c r="J16" s="24">
        <f>'TRIBULAN IV'!K33</f>
        <v>0</v>
      </c>
      <c r="K16" s="24">
        <f>'TRIBULAN IV'!L33</f>
        <v>20</v>
      </c>
      <c r="L16" s="24">
        <f>'TRIBULAN IV'!M33</f>
        <v>0</v>
      </c>
      <c r="M16" s="24">
        <f>'TRIBULAN IV'!N33</f>
        <v>237</v>
      </c>
      <c r="N16" s="24">
        <f>'TRIBULAN IV'!O33</f>
        <v>101.28205128205127</v>
      </c>
      <c r="O16" s="24">
        <f>'TRIBULAN IV'!P33</f>
        <v>19</v>
      </c>
      <c r="P16" s="24">
        <f>'TRIBULAN IV'!Q33</f>
        <v>8.0168776371308024</v>
      </c>
      <c r="Q16" s="24">
        <f>'TRIBULAN IV'!R33</f>
        <v>142</v>
      </c>
      <c r="R16" s="24">
        <f>'TRIBULAN IV'!S33</f>
        <v>60.683760683760681</v>
      </c>
      <c r="S16" s="24">
        <f>'TRIBULAN IV'!T33</f>
        <v>8</v>
      </c>
      <c r="T16" s="24">
        <f>'TRIBULAN IV'!U33</f>
        <v>5.6338028169014089</v>
      </c>
      <c r="U16" s="24">
        <f>'TRIBULAN IV'!V33</f>
        <v>135</v>
      </c>
      <c r="V16" s="24">
        <f>'TRIBULAN IV'!W33</f>
        <v>57.692307692307686</v>
      </c>
      <c r="W16" s="24">
        <f>'TRIBULAN IV'!X33</f>
        <v>1</v>
      </c>
      <c r="X16" s="24">
        <f>'TRIBULAN IV'!Y33</f>
        <v>0.74074074074074081</v>
      </c>
      <c r="Y16" s="24">
        <f>'TRIBULAN IV'!Z33</f>
        <v>140</v>
      </c>
      <c r="Z16" s="24">
        <f>'TRIBULAN IV'!AA33</f>
        <v>59.82905982905983</v>
      </c>
      <c r="AA16" s="24">
        <f>'TRIBULAN IV'!AB33</f>
        <v>0</v>
      </c>
      <c r="AB16" s="24">
        <f>'TRIBULAN IV'!AC33</f>
        <v>0</v>
      </c>
      <c r="AC16" s="24">
        <f>'TRIBULAN IV'!AD33</f>
        <v>140</v>
      </c>
      <c r="AD16" s="24">
        <f>'TRIBULAN IV'!AE33</f>
        <v>59.82905982905983</v>
      </c>
      <c r="AE16" s="24">
        <f>'TRIBULAN IV'!AF33</f>
        <v>0</v>
      </c>
      <c r="AF16" s="24">
        <f>'TRIBULAN IV'!AG33</f>
        <v>0</v>
      </c>
      <c r="AG16" s="24">
        <f>'TRIBULAN IV'!AH33</f>
        <v>143</v>
      </c>
      <c r="AH16" s="24">
        <f>'TRIBULAN IV'!AI33</f>
        <v>61.111111111111114</v>
      </c>
      <c r="AI16" s="24">
        <f>'TRIBULAN IV'!AJ33</f>
        <v>0</v>
      </c>
      <c r="AJ16" s="24">
        <f>'TRIBULAN IV'!AK33</f>
        <v>0</v>
      </c>
      <c r="AK16" s="24">
        <f>'TRIBULAN IV'!AL33</f>
        <v>4</v>
      </c>
      <c r="AL16" s="24">
        <f>'TRIBULAN IV'!AM33</f>
        <v>6</v>
      </c>
      <c r="AM16" s="24">
        <f>'TRIBULAN IV'!AN33</f>
        <v>3</v>
      </c>
      <c r="AN16" s="24">
        <f>'TRIBULAN IV'!AO33</f>
        <v>2</v>
      </c>
      <c r="AO16" s="24">
        <f>'TRIBULAN IV'!AP33</f>
        <v>0</v>
      </c>
      <c r="AP16" s="24">
        <f>'TRIBULAN IV'!AQ33</f>
        <v>0</v>
      </c>
      <c r="AQ16" s="24">
        <f>'TRIBULAN IV'!AR33</f>
        <v>11</v>
      </c>
      <c r="AR16" s="24">
        <f>'TRIBULAN IV'!AS33</f>
        <v>0</v>
      </c>
      <c r="AS16" s="24">
        <f>'TRIBULAN IV'!AT33</f>
        <v>1</v>
      </c>
      <c r="AT16" s="24">
        <f>'TRIBULAN IV'!AU33</f>
        <v>0</v>
      </c>
      <c r="AU16" s="24">
        <f>'TRIBULAN IV'!AV33</f>
        <v>0</v>
      </c>
      <c r="AV16" s="24">
        <f>'TRIBULAN IV'!AW33</f>
        <v>3</v>
      </c>
      <c r="AW16" s="24">
        <f>'TRIBULAN IV'!AX33</f>
        <v>0</v>
      </c>
      <c r="AX16" s="24">
        <f>'TRIBULAN IV'!AY33</f>
        <v>11</v>
      </c>
      <c r="AY16" s="24">
        <f>'TRIBULAN IV'!AZ33</f>
        <v>269</v>
      </c>
      <c r="AZ16" s="24">
        <f>'TRIBULAN IV'!BA33</f>
        <v>58</v>
      </c>
      <c r="BA16" s="24">
        <f>'TRIBULAN IV'!BB33</f>
        <v>21.561338289962826</v>
      </c>
      <c r="BB16" s="24">
        <f>'TRIBULAN IV'!BC33</f>
        <v>0</v>
      </c>
      <c r="BC16" s="24">
        <f>'TRIBULAN IV'!BD33</f>
        <v>0</v>
      </c>
      <c r="BD16" s="24">
        <f>'TRIBULAN IV'!BE33</f>
        <v>0</v>
      </c>
      <c r="BE16" s="24">
        <f>'TRIBULAN IV'!BF33</f>
        <v>0</v>
      </c>
      <c r="BF16" s="24">
        <f>'TRIBULAN IV'!BG33</f>
        <v>121</v>
      </c>
      <c r="BG16" s="24">
        <f>'TRIBULAN IV'!BH33</f>
        <v>44.981412639405207</v>
      </c>
      <c r="BH16" s="24">
        <f>'TRIBULAN IV'!BI33</f>
        <v>179</v>
      </c>
      <c r="BI16" s="24">
        <f>'TRIBULAN IV'!BJ33</f>
        <v>66.542750929368026</v>
      </c>
      <c r="BJ16" s="24">
        <f>'TRIBULAN IV'!BK33</f>
        <v>90</v>
      </c>
      <c r="BK16" s="24">
        <f>'TRIBULAN IV'!BL33</f>
        <v>33.457249070631974</v>
      </c>
      <c r="BL16" s="24">
        <f>'TRIBULAN IV'!BM33</f>
        <v>0</v>
      </c>
      <c r="BM16" s="24">
        <f>'TRIBULAN IV'!BN33</f>
        <v>0</v>
      </c>
      <c r="BN16" s="24">
        <f>'TRIBULAN IV'!BO33</f>
        <v>0</v>
      </c>
      <c r="BO16" s="24">
        <f>'TRIBULAN IV'!BP33</f>
        <v>0</v>
      </c>
      <c r="BP16" s="24">
        <f>'TRIBULAN IV'!BQ33</f>
        <v>0</v>
      </c>
      <c r="BQ16" s="24">
        <f>'TRIBULAN IV'!BR33</f>
        <v>0</v>
      </c>
      <c r="BR16" s="24">
        <f>'TRIBULAN IV'!BS33</f>
        <v>0</v>
      </c>
      <c r="BS16" s="24">
        <f>'TRIBULAN IV'!BT33</f>
        <v>0</v>
      </c>
      <c r="BT16" s="24">
        <f>'TRIBULAN IV'!BU33</f>
        <v>0</v>
      </c>
      <c r="BU16" s="24">
        <f>'TRIBULAN IV'!BV33</f>
        <v>0</v>
      </c>
    </row>
    <row r="17" spans="1:73" ht="14.25" customHeight="1">
      <c r="A17" s="100">
        <v>6</v>
      </c>
      <c r="B17" s="102" t="s">
        <v>143</v>
      </c>
      <c r="C17" s="24">
        <f>'TRIBULAN IV'!D36</f>
        <v>221</v>
      </c>
      <c r="D17" s="24">
        <f>'TRIBULAN IV'!E36</f>
        <v>251</v>
      </c>
      <c r="E17" s="24">
        <f>'TRIBULAN IV'!F36</f>
        <v>94</v>
      </c>
      <c r="F17" s="24">
        <f>'TRIBULAN IV'!G36</f>
        <v>42.533936651583709</v>
      </c>
      <c r="G17" s="24">
        <f>'TRIBULAN IV'!H36</f>
        <v>13</v>
      </c>
      <c r="H17" s="24">
        <f>'TRIBULAN IV'!I36</f>
        <v>13.829787234042554</v>
      </c>
      <c r="I17" s="24">
        <f>'TRIBULAN IV'!J36</f>
        <v>0</v>
      </c>
      <c r="J17" s="24">
        <f>'TRIBULAN IV'!K36</f>
        <v>0</v>
      </c>
      <c r="K17" s="24">
        <f>'TRIBULAN IV'!L36</f>
        <v>10</v>
      </c>
      <c r="L17" s="24">
        <f>'TRIBULAN IV'!M36</f>
        <v>0</v>
      </c>
      <c r="M17" s="24">
        <f>'TRIBULAN IV'!N36</f>
        <v>113</v>
      </c>
      <c r="N17" s="24">
        <f>'TRIBULAN IV'!O36</f>
        <v>51.13122171945701</v>
      </c>
      <c r="O17" s="24">
        <f>'TRIBULAN IV'!P36</f>
        <v>13</v>
      </c>
      <c r="P17" s="24">
        <f>'TRIBULAN IV'!Q36</f>
        <v>11.504424778761061</v>
      </c>
      <c r="Q17" s="24">
        <f>'TRIBULAN IV'!R36</f>
        <v>85</v>
      </c>
      <c r="R17" s="24">
        <f>'TRIBULAN IV'!S36</f>
        <v>38.461538461538467</v>
      </c>
      <c r="S17" s="24">
        <f>'TRIBULAN IV'!T36</f>
        <v>18</v>
      </c>
      <c r="T17" s="24">
        <f>'TRIBULAN IV'!U36</f>
        <v>21.176470588235293</v>
      </c>
      <c r="U17" s="24">
        <f>'TRIBULAN IV'!V36</f>
        <v>92</v>
      </c>
      <c r="V17" s="24">
        <f>'TRIBULAN IV'!W36</f>
        <v>41.628959276018101</v>
      </c>
      <c r="W17" s="24">
        <f>'TRIBULAN IV'!X36</f>
        <v>3</v>
      </c>
      <c r="X17" s="24">
        <f>'TRIBULAN IV'!Y36</f>
        <v>3.2608695652173911</v>
      </c>
      <c r="Y17" s="24">
        <f>'TRIBULAN IV'!Z36</f>
        <v>190</v>
      </c>
      <c r="Z17" s="24">
        <f>'TRIBULAN IV'!AA36</f>
        <v>85.972850678733039</v>
      </c>
      <c r="AA17" s="24">
        <f>'TRIBULAN IV'!AB36</f>
        <v>0</v>
      </c>
      <c r="AB17" s="24">
        <f>'TRIBULAN IV'!AC36</f>
        <v>0</v>
      </c>
      <c r="AC17" s="24">
        <f>'TRIBULAN IV'!AD36</f>
        <v>190</v>
      </c>
      <c r="AD17" s="24">
        <f>'TRIBULAN IV'!AE36</f>
        <v>85.972850678733039</v>
      </c>
      <c r="AE17" s="24">
        <f>'TRIBULAN IV'!AF36</f>
        <v>1</v>
      </c>
      <c r="AF17" s="24">
        <f>'TRIBULAN IV'!AG36</f>
        <v>0.52631578947368418</v>
      </c>
      <c r="AG17" s="24">
        <f>'TRIBULAN IV'!AH36</f>
        <v>190</v>
      </c>
      <c r="AH17" s="24">
        <f>'TRIBULAN IV'!AI36</f>
        <v>85.972850678733039</v>
      </c>
      <c r="AI17" s="24">
        <f>'TRIBULAN IV'!AJ36</f>
        <v>0</v>
      </c>
      <c r="AJ17" s="24">
        <f>'TRIBULAN IV'!AK36</f>
        <v>0</v>
      </c>
      <c r="AK17" s="24">
        <f>'TRIBULAN IV'!AL36</f>
        <v>0</v>
      </c>
      <c r="AL17" s="24">
        <f>'TRIBULAN IV'!AM36</f>
        <v>7</v>
      </c>
      <c r="AM17" s="24">
        <f>'TRIBULAN IV'!AN36</f>
        <v>3</v>
      </c>
      <c r="AN17" s="24">
        <f>'TRIBULAN IV'!AO36</f>
        <v>2</v>
      </c>
      <c r="AO17" s="24">
        <f>'TRIBULAN IV'!AP36</f>
        <v>1</v>
      </c>
      <c r="AP17" s="24">
        <f>'TRIBULAN IV'!AQ36</f>
        <v>0</v>
      </c>
      <c r="AQ17" s="24">
        <f>'TRIBULAN IV'!AR36</f>
        <v>35</v>
      </c>
      <c r="AR17" s="24">
        <f>'TRIBULAN IV'!AS36</f>
        <v>0</v>
      </c>
      <c r="AS17" s="24">
        <f>'TRIBULAN IV'!AT36</f>
        <v>0</v>
      </c>
      <c r="AT17" s="24">
        <f>'TRIBULAN IV'!AU36</f>
        <v>0</v>
      </c>
      <c r="AU17" s="24">
        <f>'TRIBULAN IV'!AV36</f>
        <v>0</v>
      </c>
      <c r="AV17" s="24">
        <f>'TRIBULAN IV'!AW36</f>
        <v>1</v>
      </c>
      <c r="AW17" s="24">
        <f>'TRIBULAN IV'!AX36</f>
        <v>1</v>
      </c>
      <c r="AX17" s="24">
        <f>'TRIBULAN IV'!AY36</f>
        <v>33</v>
      </c>
      <c r="AY17" s="24">
        <f>'TRIBULAN IV'!AZ36</f>
        <v>276</v>
      </c>
      <c r="AZ17" s="24">
        <f>'TRIBULAN IV'!BA36</f>
        <v>67</v>
      </c>
      <c r="BA17" s="24">
        <f>'TRIBULAN IV'!BB36</f>
        <v>24.275362318840578</v>
      </c>
      <c r="BB17" s="24">
        <f>'TRIBULAN IV'!BC36</f>
        <v>0</v>
      </c>
      <c r="BC17" s="24">
        <f>'TRIBULAN IV'!BD36</f>
        <v>0</v>
      </c>
      <c r="BD17" s="24">
        <f>'TRIBULAN IV'!BE36</f>
        <v>1</v>
      </c>
      <c r="BE17" s="24">
        <f>'TRIBULAN IV'!BF36</f>
        <v>0.36231884057971014</v>
      </c>
      <c r="BF17" s="24">
        <f>'TRIBULAN IV'!BG36</f>
        <v>99</v>
      </c>
      <c r="BG17" s="24">
        <f>'TRIBULAN IV'!BH36</f>
        <v>35.869565217391305</v>
      </c>
      <c r="BH17" s="24">
        <f>'TRIBULAN IV'!BI36</f>
        <v>167</v>
      </c>
      <c r="BI17" s="24">
        <f>'TRIBULAN IV'!BJ36</f>
        <v>60.507246376811594</v>
      </c>
      <c r="BJ17" s="24">
        <f>'TRIBULAN IV'!BK36</f>
        <v>108</v>
      </c>
      <c r="BK17" s="24">
        <f>'TRIBULAN IV'!BL36</f>
        <v>39.130434782608695</v>
      </c>
      <c r="BL17" s="24">
        <f>'TRIBULAN IV'!BM36</f>
        <v>0</v>
      </c>
      <c r="BM17" s="24">
        <f>'TRIBULAN IV'!BN36</f>
        <v>0</v>
      </c>
      <c r="BN17" s="24">
        <f>'TRIBULAN IV'!BO36</f>
        <v>0</v>
      </c>
      <c r="BO17" s="24">
        <f>'TRIBULAN IV'!BP36</f>
        <v>0</v>
      </c>
      <c r="BP17" s="24">
        <f>'TRIBULAN IV'!BQ36</f>
        <v>0</v>
      </c>
      <c r="BQ17" s="24">
        <f>'TRIBULAN IV'!BR36</f>
        <v>0</v>
      </c>
      <c r="BR17" s="24">
        <f>'TRIBULAN IV'!BS36</f>
        <v>0</v>
      </c>
      <c r="BS17" s="24">
        <f>'TRIBULAN IV'!BT36</f>
        <v>0</v>
      </c>
      <c r="BT17" s="24">
        <f>'TRIBULAN IV'!BU36</f>
        <v>1</v>
      </c>
      <c r="BU17" s="24">
        <f>'TRIBULAN IV'!BV36</f>
        <v>0.36231884057971014</v>
      </c>
    </row>
    <row r="18" spans="1:73" ht="14.25" customHeight="1">
      <c r="A18" s="100">
        <v>7</v>
      </c>
      <c r="B18" s="102" t="s">
        <v>144</v>
      </c>
      <c r="C18" s="24">
        <f>'TRIBULAN IV'!D41</f>
        <v>237</v>
      </c>
      <c r="D18" s="24">
        <f>'TRIBULAN IV'!E41</f>
        <v>199</v>
      </c>
      <c r="E18" s="24">
        <f>'TRIBULAN IV'!F41</f>
        <v>190</v>
      </c>
      <c r="F18" s="24">
        <f>'TRIBULAN IV'!G41</f>
        <v>80.168776371308013</v>
      </c>
      <c r="G18" s="24">
        <f>'TRIBULAN IV'!H41</f>
        <v>40</v>
      </c>
      <c r="H18" s="24">
        <f>'TRIBULAN IV'!I41</f>
        <v>21.052631578947366</v>
      </c>
      <c r="I18" s="24">
        <f>'TRIBULAN IV'!J41</f>
        <v>0</v>
      </c>
      <c r="J18" s="24">
        <f>'TRIBULAN IV'!K41</f>
        <v>0</v>
      </c>
      <c r="K18" s="24">
        <f>'TRIBULAN IV'!L41</f>
        <v>8</v>
      </c>
      <c r="L18" s="24">
        <f>'TRIBULAN IV'!M41</f>
        <v>0</v>
      </c>
      <c r="M18" s="24">
        <f>'TRIBULAN IV'!N41</f>
        <v>232</v>
      </c>
      <c r="N18" s="24">
        <f>'TRIBULAN IV'!O41</f>
        <v>97.890295358649794</v>
      </c>
      <c r="O18" s="24">
        <f>'TRIBULAN IV'!P41</f>
        <v>20</v>
      </c>
      <c r="P18" s="24">
        <f>'TRIBULAN IV'!Q41</f>
        <v>8.6206896551724146</v>
      </c>
      <c r="Q18" s="24">
        <f>'TRIBULAN IV'!R41</f>
        <v>189</v>
      </c>
      <c r="R18" s="24">
        <f>'TRIBULAN IV'!S41</f>
        <v>79.74683544303798</v>
      </c>
      <c r="S18" s="24">
        <f>'TRIBULAN IV'!T41</f>
        <v>11</v>
      </c>
      <c r="T18" s="24">
        <f>'TRIBULAN IV'!U41</f>
        <v>5.8201058201058196</v>
      </c>
      <c r="U18" s="24">
        <f>'TRIBULAN IV'!V41</f>
        <v>188</v>
      </c>
      <c r="V18" s="24">
        <f>'TRIBULAN IV'!W41</f>
        <v>79.324894514767934</v>
      </c>
      <c r="W18" s="24">
        <f>'TRIBULAN IV'!X41</f>
        <v>9</v>
      </c>
      <c r="X18" s="24">
        <f>'TRIBULAN IV'!Y41</f>
        <v>4.7872340425531918</v>
      </c>
      <c r="Y18" s="24">
        <f>'TRIBULAN IV'!Z41</f>
        <v>189</v>
      </c>
      <c r="Z18" s="24">
        <f>'TRIBULAN IV'!AA41</f>
        <v>79.74683544303798</v>
      </c>
      <c r="AA18" s="24">
        <f>'TRIBULAN IV'!AB41</f>
        <v>0</v>
      </c>
      <c r="AB18" s="24">
        <f>'TRIBULAN IV'!AC41</f>
        <v>0</v>
      </c>
      <c r="AC18" s="24">
        <f>'TRIBULAN IV'!AD41</f>
        <v>189</v>
      </c>
      <c r="AD18" s="24">
        <f>'TRIBULAN IV'!AE41</f>
        <v>79.74683544303798</v>
      </c>
      <c r="AE18" s="24">
        <f>'TRIBULAN IV'!AF41</f>
        <v>13</v>
      </c>
      <c r="AF18" s="24">
        <f>'TRIBULAN IV'!AG41</f>
        <v>6.8783068783068781</v>
      </c>
      <c r="AG18" s="24">
        <f>'TRIBULAN IV'!AH41</f>
        <v>188</v>
      </c>
      <c r="AH18" s="24">
        <f>'TRIBULAN IV'!AI41</f>
        <v>79.324894514767934</v>
      </c>
      <c r="AI18" s="24">
        <f>'TRIBULAN IV'!AJ41</f>
        <v>0</v>
      </c>
      <c r="AJ18" s="24">
        <f>'TRIBULAN IV'!AK41</f>
        <v>0</v>
      </c>
      <c r="AK18" s="24">
        <f>'TRIBULAN IV'!AL41</f>
        <v>0</v>
      </c>
      <c r="AL18" s="24">
        <f>'TRIBULAN IV'!AM41</f>
        <v>2</v>
      </c>
      <c r="AM18" s="24">
        <f>'TRIBULAN IV'!AN41</f>
        <v>0</v>
      </c>
      <c r="AN18" s="24">
        <f>'TRIBULAN IV'!AO41</f>
        <v>0</v>
      </c>
      <c r="AO18" s="24">
        <f>'TRIBULAN IV'!AP41</f>
        <v>0</v>
      </c>
      <c r="AP18" s="24">
        <f>'TRIBULAN IV'!AQ41</f>
        <v>0</v>
      </c>
      <c r="AQ18" s="24">
        <f>'TRIBULAN IV'!AR41</f>
        <v>3</v>
      </c>
      <c r="AR18" s="24">
        <f>'TRIBULAN IV'!AS41</f>
        <v>0</v>
      </c>
      <c r="AS18" s="24">
        <f>'TRIBULAN IV'!AT41</f>
        <v>0</v>
      </c>
      <c r="AT18" s="24">
        <f>'TRIBULAN IV'!AU41</f>
        <v>0</v>
      </c>
      <c r="AU18" s="24">
        <f>'TRIBULAN IV'!AV41</f>
        <v>0</v>
      </c>
      <c r="AV18" s="24">
        <f>'TRIBULAN IV'!AW41</f>
        <v>0</v>
      </c>
      <c r="AW18" s="24">
        <f>'TRIBULAN IV'!AX41</f>
        <v>0</v>
      </c>
      <c r="AX18" s="24">
        <f>'TRIBULAN IV'!AY41</f>
        <v>23</v>
      </c>
      <c r="AY18" s="24">
        <f>'TRIBULAN IV'!AZ41</f>
        <v>210</v>
      </c>
      <c r="AZ18" s="24">
        <f>'TRIBULAN IV'!BA41</f>
        <v>34</v>
      </c>
      <c r="BA18" s="24">
        <f>'TRIBULAN IV'!BB41</f>
        <v>16.19047619047619</v>
      </c>
      <c r="BB18" s="24">
        <f>'TRIBULAN IV'!BC41</f>
        <v>0</v>
      </c>
      <c r="BC18" s="24">
        <f>'TRIBULAN IV'!BD41</f>
        <v>0</v>
      </c>
      <c r="BD18" s="24">
        <f>'TRIBULAN IV'!BE41</f>
        <v>2</v>
      </c>
      <c r="BE18" s="24">
        <f>'TRIBULAN IV'!BF41</f>
        <v>0.95238095238095244</v>
      </c>
      <c r="BF18" s="24">
        <f>'TRIBULAN IV'!BG41</f>
        <v>115</v>
      </c>
      <c r="BG18" s="24">
        <f>'TRIBULAN IV'!BH41</f>
        <v>54.761904761904766</v>
      </c>
      <c r="BH18" s="24">
        <f>'TRIBULAN IV'!BI41</f>
        <v>151</v>
      </c>
      <c r="BI18" s="24">
        <f>'TRIBULAN IV'!BJ41</f>
        <v>71.904761904761898</v>
      </c>
      <c r="BJ18" s="24">
        <f>'TRIBULAN IV'!BK41</f>
        <v>59</v>
      </c>
      <c r="BK18" s="24">
        <f>'TRIBULAN IV'!BL41</f>
        <v>28.095238095238095</v>
      </c>
      <c r="BL18" s="24">
        <f>'TRIBULAN IV'!BM41</f>
        <v>0</v>
      </c>
      <c r="BM18" s="24">
        <f>'TRIBULAN IV'!BN41</f>
        <v>0</v>
      </c>
      <c r="BN18" s="24">
        <f>'TRIBULAN IV'!BO41</f>
        <v>0</v>
      </c>
      <c r="BO18" s="24">
        <f>'TRIBULAN IV'!BP41</f>
        <v>0</v>
      </c>
      <c r="BP18" s="24">
        <f>'TRIBULAN IV'!BQ41</f>
        <v>0</v>
      </c>
      <c r="BQ18" s="24">
        <f>'TRIBULAN IV'!BR41</f>
        <v>0</v>
      </c>
      <c r="BR18" s="24">
        <f>'TRIBULAN IV'!BS41</f>
        <v>0</v>
      </c>
      <c r="BS18" s="24">
        <f>'TRIBULAN IV'!BT41</f>
        <v>0</v>
      </c>
      <c r="BT18" s="24">
        <f>'TRIBULAN IV'!BU41</f>
        <v>0</v>
      </c>
      <c r="BU18" s="24">
        <f>'TRIBULAN IV'!BV41</f>
        <v>0</v>
      </c>
    </row>
    <row r="19" spans="1:73" ht="14.25" customHeight="1">
      <c r="A19" s="100">
        <v>8</v>
      </c>
      <c r="B19" s="102" t="s">
        <v>145</v>
      </c>
      <c r="C19" s="24">
        <f>'TRIBULAN IV'!D46</f>
        <v>323</v>
      </c>
      <c r="D19" s="24">
        <f>'TRIBULAN IV'!E46</f>
        <v>324</v>
      </c>
      <c r="E19" s="24">
        <f>'TRIBULAN IV'!F46</f>
        <v>323</v>
      </c>
      <c r="F19" s="24">
        <f>'TRIBULAN IV'!G46</f>
        <v>100</v>
      </c>
      <c r="G19" s="24">
        <f>'TRIBULAN IV'!H46</f>
        <v>42</v>
      </c>
      <c r="H19" s="24">
        <f>'TRIBULAN IV'!I46</f>
        <v>13.003095975232199</v>
      </c>
      <c r="I19" s="24">
        <f>'TRIBULAN IV'!J46</f>
        <v>0</v>
      </c>
      <c r="J19" s="24">
        <f>'TRIBULAN IV'!K46</f>
        <v>0</v>
      </c>
      <c r="K19" s="24">
        <f>'TRIBULAN IV'!L46</f>
        <v>6</v>
      </c>
      <c r="L19" s="24">
        <f>'TRIBULAN IV'!M46</f>
        <v>0</v>
      </c>
      <c r="M19" s="24">
        <f>'TRIBULAN IV'!N46</f>
        <v>323</v>
      </c>
      <c r="N19" s="24">
        <f>'TRIBULAN IV'!O46</f>
        <v>100</v>
      </c>
      <c r="O19" s="24">
        <f>'TRIBULAN IV'!P46</f>
        <v>27</v>
      </c>
      <c r="P19" s="24">
        <f>'TRIBULAN IV'!Q46</f>
        <v>8.3591331269349833</v>
      </c>
      <c r="Q19" s="24">
        <f>'TRIBULAN IV'!R46</f>
        <v>323</v>
      </c>
      <c r="R19" s="24">
        <f>'TRIBULAN IV'!S46</f>
        <v>100</v>
      </c>
      <c r="S19" s="24">
        <f>'TRIBULAN IV'!T46</f>
        <v>6</v>
      </c>
      <c r="T19" s="24">
        <f>'TRIBULAN IV'!U46</f>
        <v>1.8575851393188854</v>
      </c>
      <c r="U19" s="24">
        <f>'TRIBULAN IV'!V46</f>
        <v>323</v>
      </c>
      <c r="V19" s="24">
        <f>'TRIBULAN IV'!W46</f>
        <v>100</v>
      </c>
      <c r="W19" s="24">
        <f>'TRIBULAN IV'!X46</f>
        <v>1</v>
      </c>
      <c r="X19" s="24">
        <f>'TRIBULAN IV'!Y46</f>
        <v>0.30959752321981426</v>
      </c>
      <c r="Y19" s="24">
        <f>'TRIBULAN IV'!Z46</f>
        <v>323</v>
      </c>
      <c r="Z19" s="24">
        <f>'TRIBULAN IV'!AA46</f>
        <v>100</v>
      </c>
      <c r="AA19" s="24">
        <f>'TRIBULAN IV'!AB46</f>
        <v>0</v>
      </c>
      <c r="AB19" s="24">
        <f>'TRIBULAN IV'!AC46</f>
        <v>0</v>
      </c>
      <c r="AC19" s="24">
        <f>'TRIBULAN IV'!AD46</f>
        <v>323</v>
      </c>
      <c r="AD19" s="24">
        <f>'TRIBULAN IV'!AE46</f>
        <v>100</v>
      </c>
      <c r="AE19" s="24">
        <f>'TRIBULAN IV'!AF46</f>
        <v>1</v>
      </c>
      <c r="AF19" s="24">
        <f>'TRIBULAN IV'!AG46</f>
        <v>0.30959752321981426</v>
      </c>
      <c r="AG19" s="24">
        <f>'TRIBULAN IV'!AH46</f>
        <v>323</v>
      </c>
      <c r="AH19" s="24">
        <f>'TRIBULAN IV'!AI46</f>
        <v>100</v>
      </c>
      <c r="AI19" s="24">
        <f>'TRIBULAN IV'!AJ46</f>
        <v>0</v>
      </c>
      <c r="AJ19" s="24">
        <f>'TRIBULAN IV'!AK46</f>
        <v>0</v>
      </c>
      <c r="AK19" s="24">
        <f>'TRIBULAN IV'!AL46</f>
        <v>23</v>
      </c>
      <c r="AL19" s="24">
        <f>'TRIBULAN IV'!AM46</f>
        <v>5</v>
      </c>
      <c r="AM19" s="24">
        <f>'TRIBULAN IV'!AN46</f>
        <v>2</v>
      </c>
      <c r="AN19" s="24">
        <f>'TRIBULAN IV'!AO46</f>
        <v>0</v>
      </c>
      <c r="AO19" s="24">
        <f>'TRIBULAN IV'!AP46</f>
        <v>3</v>
      </c>
      <c r="AP19" s="24">
        <f>'TRIBULAN IV'!AQ46</f>
        <v>0</v>
      </c>
      <c r="AQ19" s="24">
        <f>'TRIBULAN IV'!AR46</f>
        <v>4</v>
      </c>
      <c r="AR19" s="24">
        <f>'TRIBULAN IV'!AS46</f>
        <v>6</v>
      </c>
      <c r="AS19" s="24">
        <f>'TRIBULAN IV'!AT46</f>
        <v>0</v>
      </c>
      <c r="AT19" s="24">
        <f>'TRIBULAN IV'!AU46</f>
        <v>0</v>
      </c>
      <c r="AU19" s="24">
        <f>'TRIBULAN IV'!AV46</f>
        <v>0</v>
      </c>
      <c r="AV19" s="24">
        <f>'TRIBULAN IV'!AW46</f>
        <v>0</v>
      </c>
      <c r="AW19" s="24">
        <f>'TRIBULAN IV'!AX46</f>
        <v>1</v>
      </c>
      <c r="AX19" s="24">
        <f>'TRIBULAN IV'!AY46</f>
        <v>54</v>
      </c>
      <c r="AY19" s="24">
        <f>'TRIBULAN IV'!AZ46</f>
        <v>265</v>
      </c>
      <c r="AZ19" s="24">
        <f>'TRIBULAN IV'!BA46</f>
        <v>39</v>
      </c>
      <c r="BA19" s="24">
        <f>'TRIBULAN IV'!BB46</f>
        <v>14.716981132075471</v>
      </c>
      <c r="BB19" s="24">
        <f>'TRIBULAN IV'!BC46</f>
        <v>0</v>
      </c>
      <c r="BC19" s="24">
        <f>'TRIBULAN IV'!BD46</f>
        <v>0</v>
      </c>
      <c r="BD19" s="24">
        <f>'TRIBULAN IV'!BE46</f>
        <v>0</v>
      </c>
      <c r="BE19" s="24">
        <f>'TRIBULAN IV'!BF46</f>
        <v>0</v>
      </c>
      <c r="BF19" s="24">
        <f>'TRIBULAN IV'!BG46</f>
        <v>146</v>
      </c>
      <c r="BG19" s="24">
        <f>'TRIBULAN IV'!BH46</f>
        <v>55.094339622641506</v>
      </c>
      <c r="BH19" s="24">
        <f>'TRIBULAN IV'!BI46</f>
        <v>185</v>
      </c>
      <c r="BI19" s="24">
        <f>'TRIBULAN IV'!BJ46</f>
        <v>69.811320754716974</v>
      </c>
      <c r="BJ19" s="24">
        <f>'TRIBULAN IV'!BK46</f>
        <v>80</v>
      </c>
      <c r="BK19" s="24">
        <f>'TRIBULAN IV'!BL46</f>
        <v>30.188679245283019</v>
      </c>
      <c r="BL19" s="24">
        <f>'TRIBULAN IV'!BM46</f>
        <v>0</v>
      </c>
      <c r="BM19" s="24">
        <f>'TRIBULAN IV'!BN46</f>
        <v>0</v>
      </c>
      <c r="BN19" s="24">
        <f>'TRIBULAN IV'!BO46</f>
        <v>0</v>
      </c>
      <c r="BO19" s="24">
        <f>'TRIBULAN IV'!BP46</f>
        <v>0</v>
      </c>
      <c r="BP19" s="24">
        <f>'TRIBULAN IV'!BQ46</f>
        <v>0</v>
      </c>
      <c r="BQ19" s="24">
        <f>'TRIBULAN IV'!BR46</f>
        <v>0</v>
      </c>
      <c r="BR19" s="24">
        <f>'TRIBULAN IV'!BS46</f>
        <v>0</v>
      </c>
      <c r="BS19" s="24">
        <f>'TRIBULAN IV'!BT46</f>
        <v>0</v>
      </c>
      <c r="BT19" s="24">
        <f>'TRIBULAN IV'!BU46</f>
        <v>0</v>
      </c>
      <c r="BU19" s="24">
        <f>'TRIBULAN IV'!BV46</f>
        <v>0</v>
      </c>
    </row>
    <row r="20" spans="1:73" ht="14.25" customHeight="1">
      <c r="A20" s="100">
        <v>9</v>
      </c>
      <c r="B20" s="102" t="s">
        <v>98</v>
      </c>
      <c r="C20" s="24">
        <f>'TRIBULAN IV'!D51</f>
        <v>228</v>
      </c>
      <c r="D20" s="24">
        <f>'TRIBULAN IV'!E51</f>
        <v>193</v>
      </c>
      <c r="E20" s="24">
        <f>'TRIBULAN IV'!F51</f>
        <v>147</v>
      </c>
      <c r="F20" s="24">
        <f>'TRIBULAN IV'!G51</f>
        <v>64.473684210526315</v>
      </c>
      <c r="G20" s="24">
        <f>'TRIBULAN IV'!H51</f>
        <v>29</v>
      </c>
      <c r="H20" s="24">
        <f>'TRIBULAN IV'!I51</f>
        <v>19.727891156462583</v>
      </c>
      <c r="I20" s="24">
        <f>'TRIBULAN IV'!J51</f>
        <v>0</v>
      </c>
      <c r="J20" s="24">
        <f>'TRIBULAN IV'!K51</f>
        <v>0</v>
      </c>
      <c r="K20" s="24">
        <f>'TRIBULAN IV'!L51</f>
        <v>30</v>
      </c>
      <c r="L20" s="24">
        <f>'TRIBULAN IV'!M51</f>
        <v>0</v>
      </c>
      <c r="M20" s="24">
        <f>'TRIBULAN IV'!N51</f>
        <v>228</v>
      </c>
      <c r="N20" s="24">
        <f>'TRIBULAN IV'!O51</f>
        <v>100</v>
      </c>
      <c r="O20" s="24">
        <f>'TRIBULAN IV'!P51</f>
        <v>26</v>
      </c>
      <c r="P20" s="24">
        <f>'TRIBULAN IV'!Q51</f>
        <v>11.403508771929824</v>
      </c>
      <c r="Q20" s="24">
        <f>'TRIBULAN IV'!R51</f>
        <v>147</v>
      </c>
      <c r="R20" s="24">
        <f>'TRIBULAN IV'!S51</f>
        <v>64.473684210526315</v>
      </c>
      <c r="S20" s="24">
        <f>'TRIBULAN IV'!T51</f>
        <v>15</v>
      </c>
      <c r="T20" s="24">
        <f>'TRIBULAN IV'!U51</f>
        <v>10.204081632653061</v>
      </c>
      <c r="U20" s="24">
        <f>'TRIBULAN IV'!V51</f>
        <v>147</v>
      </c>
      <c r="V20" s="24">
        <f>'TRIBULAN IV'!W51</f>
        <v>64.473684210526315</v>
      </c>
      <c r="W20" s="24">
        <f>'TRIBULAN IV'!X51</f>
        <v>20</v>
      </c>
      <c r="X20" s="24">
        <f>'TRIBULAN IV'!Y51</f>
        <v>13.605442176870749</v>
      </c>
      <c r="Y20" s="24">
        <f>'TRIBULAN IV'!Z51</f>
        <v>147</v>
      </c>
      <c r="Z20" s="24">
        <f>'TRIBULAN IV'!AA51</f>
        <v>64.473684210526315</v>
      </c>
      <c r="AA20" s="24">
        <f>'TRIBULAN IV'!AB51</f>
        <v>0</v>
      </c>
      <c r="AB20" s="24">
        <f>'TRIBULAN IV'!AC51</f>
        <v>0</v>
      </c>
      <c r="AC20" s="24">
        <f>'TRIBULAN IV'!AD51</f>
        <v>147</v>
      </c>
      <c r="AD20" s="24">
        <f>'TRIBULAN IV'!AE51</f>
        <v>64.473684210526315</v>
      </c>
      <c r="AE20" s="24">
        <f>'TRIBULAN IV'!AF51</f>
        <v>7</v>
      </c>
      <c r="AF20" s="24">
        <f>'TRIBULAN IV'!AG51</f>
        <v>4.7619047619047619</v>
      </c>
      <c r="AG20" s="24">
        <f>'TRIBULAN IV'!AH51</f>
        <v>147</v>
      </c>
      <c r="AH20" s="24">
        <f>'TRIBULAN IV'!AI51</f>
        <v>64.473684210526315</v>
      </c>
      <c r="AI20" s="24">
        <f>'TRIBULAN IV'!AJ51</f>
        <v>0</v>
      </c>
      <c r="AJ20" s="24">
        <f>'TRIBULAN IV'!AK51</f>
        <v>0</v>
      </c>
      <c r="AK20" s="24">
        <f>'TRIBULAN IV'!AL51</f>
        <v>2</v>
      </c>
      <c r="AL20" s="24">
        <f>'TRIBULAN IV'!AM51</f>
        <v>2</v>
      </c>
      <c r="AM20" s="24">
        <f>'TRIBULAN IV'!AN51</f>
        <v>3</v>
      </c>
      <c r="AN20" s="24">
        <f>'TRIBULAN IV'!AO51</f>
        <v>2</v>
      </c>
      <c r="AO20" s="24">
        <f>'TRIBULAN IV'!AP51</f>
        <v>0</v>
      </c>
      <c r="AP20" s="24">
        <f>'TRIBULAN IV'!AQ51</f>
        <v>0</v>
      </c>
      <c r="AQ20" s="24">
        <f>'TRIBULAN IV'!AR51</f>
        <v>4</v>
      </c>
      <c r="AR20" s="24">
        <f>'TRIBULAN IV'!AS51</f>
        <v>8</v>
      </c>
      <c r="AS20" s="24">
        <f>'TRIBULAN IV'!AT51</f>
        <v>1</v>
      </c>
      <c r="AT20" s="24">
        <f>'TRIBULAN IV'!AU51</f>
        <v>0</v>
      </c>
      <c r="AU20" s="24">
        <f>'TRIBULAN IV'!AV51</f>
        <v>1</v>
      </c>
      <c r="AV20" s="24">
        <f>'TRIBULAN IV'!AW51</f>
        <v>6</v>
      </c>
      <c r="AW20" s="24">
        <f>'TRIBULAN IV'!AX51</f>
        <v>0</v>
      </c>
      <c r="AX20" s="24">
        <f>'TRIBULAN IV'!AY51</f>
        <v>10</v>
      </c>
      <c r="AY20" s="24">
        <f>'TRIBULAN IV'!AZ51</f>
        <v>182</v>
      </c>
      <c r="AZ20" s="24">
        <f>'TRIBULAN IV'!BA51</f>
        <v>31</v>
      </c>
      <c r="BA20" s="24">
        <f>'TRIBULAN IV'!BB51</f>
        <v>17.032967032967033</v>
      </c>
      <c r="BB20" s="24">
        <f>'TRIBULAN IV'!BC51</f>
        <v>0</v>
      </c>
      <c r="BC20" s="24">
        <f>'TRIBULAN IV'!BD51</f>
        <v>0</v>
      </c>
      <c r="BD20" s="24">
        <f>'TRIBULAN IV'!BE51</f>
        <v>0</v>
      </c>
      <c r="BE20" s="24">
        <f>'TRIBULAN IV'!BF51</f>
        <v>0</v>
      </c>
      <c r="BF20" s="24">
        <f>'TRIBULAN IV'!BG51</f>
        <v>105</v>
      </c>
      <c r="BG20" s="24">
        <f>'TRIBULAN IV'!BH51</f>
        <v>57.692307692307686</v>
      </c>
      <c r="BH20" s="24">
        <f>'TRIBULAN IV'!BI51</f>
        <v>136</v>
      </c>
      <c r="BI20" s="24">
        <f>'TRIBULAN IV'!BJ51</f>
        <v>74.72527472527473</v>
      </c>
      <c r="BJ20" s="24">
        <f>'TRIBULAN IV'!BK51</f>
        <v>46</v>
      </c>
      <c r="BK20" s="24">
        <f>'TRIBULAN IV'!BL51</f>
        <v>25.274725274725274</v>
      </c>
      <c r="BL20" s="24">
        <f>'TRIBULAN IV'!BM51</f>
        <v>0</v>
      </c>
      <c r="BM20" s="24">
        <f>'TRIBULAN IV'!BN51</f>
        <v>0</v>
      </c>
      <c r="BN20" s="24">
        <f>'TRIBULAN IV'!BO51</f>
        <v>0</v>
      </c>
      <c r="BO20" s="24">
        <f>'TRIBULAN IV'!BP51</f>
        <v>0</v>
      </c>
      <c r="BP20" s="24">
        <f>'TRIBULAN IV'!BQ51</f>
        <v>0</v>
      </c>
      <c r="BQ20" s="24">
        <f>'TRIBULAN IV'!BR51</f>
        <v>0</v>
      </c>
      <c r="BR20" s="24">
        <f>'TRIBULAN IV'!BS51</f>
        <v>0</v>
      </c>
      <c r="BS20" s="24">
        <f>'TRIBULAN IV'!BT51</f>
        <v>0</v>
      </c>
      <c r="BT20" s="24">
        <f>'TRIBULAN IV'!BU51</f>
        <v>0</v>
      </c>
      <c r="BU20" s="24">
        <f>'TRIBULAN IV'!BV51</f>
        <v>0</v>
      </c>
    </row>
    <row r="21" spans="1:73" ht="14.25" customHeight="1">
      <c r="A21" s="100">
        <v>10</v>
      </c>
      <c r="B21" s="102" t="s">
        <v>146</v>
      </c>
      <c r="C21" s="24">
        <f>'TRIBULAN IV'!D55</f>
        <v>411</v>
      </c>
      <c r="D21" s="24">
        <f>'TRIBULAN IV'!E55</f>
        <v>420</v>
      </c>
      <c r="E21" s="24">
        <f>'TRIBULAN IV'!F55</f>
        <v>218</v>
      </c>
      <c r="F21" s="24">
        <f>'TRIBULAN IV'!G55</f>
        <v>53.041362530413629</v>
      </c>
      <c r="G21" s="24">
        <f>'TRIBULAN IV'!H55</f>
        <v>44</v>
      </c>
      <c r="H21" s="24">
        <f>'TRIBULAN IV'!I55</f>
        <v>20.183486238532112</v>
      </c>
      <c r="I21" s="24">
        <f>'TRIBULAN IV'!J55</f>
        <v>2</v>
      </c>
      <c r="J21" s="24">
        <f>'TRIBULAN IV'!K55</f>
        <v>0.91743119266055051</v>
      </c>
      <c r="K21" s="24">
        <f>'TRIBULAN IV'!L55</f>
        <v>0</v>
      </c>
      <c r="L21" s="24">
        <f>'TRIBULAN IV'!M55</f>
        <v>0</v>
      </c>
      <c r="M21" s="24">
        <f>'TRIBULAN IV'!N55</f>
        <v>411</v>
      </c>
      <c r="N21" s="24">
        <f>'TRIBULAN IV'!O55</f>
        <v>100</v>
      </c>
      <c r="O21" s="24">
        <f>'TRIBULAN IV'!P55</f>
        <v>27</v>
      </c>
      <c r="P21" s="24">
        <f>'TRIBULAN IV'!Q55</f>
        <v>6.5693430656934311</v>
      </c>
      <c r="Q21" s="24">
        <f>'TRIBULAN IV'!R55</f>
        <v>218</v>
      </c>
      <c r="R21" s="24">
        <f>'TRIBULAN IV'!S55</f>
        <v>53.041362530413629</v>
      </c>
      <c r="S21" s="24">
        <f>'TRIBULAN IV'!T55</f>
        <v>0</v>
      </c>
      <c r="T21" s="24">
        <f>'TRIBULAN IV'!U55</f>
        <v>0</v>
      </c>
      <c r="U21" s="24">
        <f>'TRIBULAN IV'!V55</f>
        <v>73</v>
      </c>
      <c r="V21" s="24">
        <f>'TRIBULAN IV'!W55</f>
        <v>17.761557177615572</v>
      </c>
      <c r="W21" s="24">
        <f>'TRIBULAN IV'!X55</f>
        <v>0</v>
      </c>
      <c r="X21" s="24">
        <f>'TRIBULAN IV'!Y55</f>
        <v>0</v>
      </c>
      <c r="Y21" s="24">
        <f>'TRIBULAN IV'!Z55</f>
        <v>218</v>
      </c>
      <c r="Z21" s="24">
        <f>'TRIBULAN IV'!AA55</f>
        <v>53.041362530413629</v>
      </c>
      <c r="AA21" s="24">
        <f>'TRIBULAN IV'!AB55</f>
        <v>0</v>
      </c>
      <c r="AB21" s="24">
        <f>'TRIBULAN IV'!AC55</f>
        <v>0</v>
      </c>
      <c r="AC21" s="24">
        <f>'TRIBULAN IV'!AD55</f>
        <v>218</v>
      </c>
      <c r="AD21" s="24">
        <f>'TRIBULAN IV'!AE55</f>
        <v>53.041362530413629</v>
      </c>
      <c r="AE21" s="24">
        <f>'TRIBULAN IV'!AF55</f>
        <v>2</v>
      </c>
      <c r="AF21" s="24">
        <f>'TRIBULAN IV'!AG55</f>
        <v>0.91743119266055051</v>
      </c>
      <c r="AG21" s="24">
        <f>'TRIBULAN IV'!AH55</f>
        <v>218</v>
      </c>
      <c r="AH21" s="24">
        <f>'TRIBULAN IV'!AI55</f>
        <v>53.041362530413629</v>
      </c>
      <c r="AI21" s="24">
        <f>'TRIBULAN IV'!AJ55</f>
        <v>0</v>
      </c>
      <c r="AJ21" s="24">
        <f>'TRIBULAN IV'!AK55</f>
        <v>0</v>
      </c>
      <c r="AK21" s="24">
        <f>'TRIBULAN IV'!AL55</f>
        <v>6</v>
      </c>
      <c r="AL21" s="24">
        <f>'TRIBULAN IV'!AM55</f>
        <v>2</v>
      </c>
      <c r="AM21" s="24">
        <f>'TRIBULAN IV'!AN55</f>
        <v>0</v>
      </c>
      <c r="AN21" s="24">
        <f>'TRIBULAN IV'!AO55</f>
        <v>13</v>
      </c>
      <c r="AO21" s="24">
        <f>'TRIBULAN IV'!AP55</f>
        <v>0</v>
      </c>
      <c r="AP21" s="24">
        <f>'TRIBULAN IV'!AQ55</f>
        <v>0</v>
      </c>
      <c r="AQ21" s="24">
        <f>'TRIBULAN IV'!AR55</f>
        <v>33</v>
      </c>
      <c r="AR21" s="24">
        <f>'TRIBULAN IV'!AS55</f>
        <v>0</v>
      </c>
      <c r="AS21" s="24">
        <f>'TRIBULAN IV'!AT55</f>
        <v>0</v>
      </c>
      <c r="AT21" s="24">
        <f>'TRIBULAN IV'!AU55</f>
        <v>0</v>
      </c>
      <c r="AU21" s="24">
        <f>'TRIBULAN IV'!AV55</f>
        <v>0</v>
      </c>
      <c r="AV21" s="24">
        <f>'TRIBULAN IV'!AW55</f>
        <v>0</v>
      </c>
      <c r="AW21" s="24">
        <f>'TRIBULAN IV'!AX55</f>
        <v>0</v>
      </c>
      <c r="AX21" s="24">
        <f>'TRIBULAN IV'!AY55</f>
        <v>23</v>
      </c>
      <c r="AY21" s="24">
        <f>'TRIBULAN IV'!AZ55</f>
        <v>434</v>
      </c>
      <c r="AZ21" s="24">
        <f>'TRIBULAN IV'!BA55</f>
        <v>118</v>
      </c>
      <c r="BA21" s="24">
        <f>'TRIBULAN IV'!BB55</f>
        <v>27.188940092165897</v>
      </c>
      <c r="BB21" s="24">
        <f>'TRIBULAN IV'!BC55</f>
        <v>0</v>
      </c>
      <c r="BC21" s="24">
        <f>'TRIBULAN IV'!BD55</f>
        <v>0</v>
      </c>
      <c r="BD21" s="24">
        <f>'TRIBULAN IV'!BE55</f>
        <v>0</v>
      </c>
      <c r="BE21" s="24">
        <f>'TRIBULAN IV'!BF55</f>
        <v>0</v>
      </c>
      <c r="BF21" s="24">
        <f>'TRIBULAN IV'!BG55</f>
        <v>116</v>
      </c>
      <c r="BG21" s="24">
        <f>'TRIBULAN IV'!BH55</f>
        <v>26.728110599078342</v>
      </c>
      <c r="BH21" s="24">
        <f>'TRIBULAN IV'!BI55</f>
        <v>234</v>
      </c>
      <c r="BI21" s="24">
        <f>'TRIBULAN IV'!BJ55</f>
        <v>53.917050691244242</v>
      </c>
      <c r="BJ21" s="24">
        <f>'TRIBULAN IV'!BK55</f>
        <v>200</v>
      </c>
      <c r="BK21" s="24">
        <f>'TRIBULAN IV'!BL55</f>
        <v>46.082949308755758</v>
      </c>
      <c r="BL21" s="24">
        <f>'TRIBULAN IV'!BM55</f>
        <v>0</v>
      </c>
      <c r="BM21" s="24">
        <f>'TRIBULAN IV'!BN55</f>
        <v>0</v>
      </c>
      <c r="BN21" s="24">
        <f>'TRIBULAN IV'!BO55</f>
        <v>0</v>
      </c>
      <c r="BO21" s="24">
        <f>'TRIBULAN IV'!BP55</f>
        <v>0</v>
      </c>
      <c r="BP21" s="24">
        <f>'TRIBULAN IV'!BQ55</f>
        <v>0</v>
      </c>
      <c r="BQ21" s="24">
        <f>'TRIBULAN IV'!BR55</f>
        <v>0</v>
      </c>
      <c r="BR21" s="24">
        <f>'TRIBULAN IV'!BS55</f>
        <v>0</v>
      </c>
      <c r="BS21" s="24">
        <f>'TRIBULAN IV'!BT55</f>
        <v>0</v>
      </c>
      <c r="BT21" s="24">
        <f>'TRIBULAN IV'!BU55</f>
        <v>0</v>
      </c>
      <c r="BU21" s="24">
        <f>'TRIBULAN IV'!BV55</f>
        <v>0</v>
      </c>
    </row>
    <row r="22" spans="1:73" ht="14.25" customHeight="1">
      <c r="A22" s="100">
        <v>11</v>
      </c>
      <c r="B22" s="102" t="s">
        <v>107</v>
      </c>
      <c r="C22" s="24">
        <f>'TRIBULAN IV'!D60</f>
        <v>191</v>
      </c>
      <c r="D22" s="24">
        <f>'TRIBULAN IV'!E60</f>
        <v>170</v>
      </c>
      <c r="E22" s="24">
        <f>'TRIBULAN IV'!F60</f>
        <v>131</v>
      </c>
      <c r="F22" s="24">
        <f>'TRIBULAN IV'!G60</f>
        <v>68.586387434554979</v>
      </c>
      <c r="G22" s="24">
        <f>'TRIBULAN IV'!H60</f>
        <v>33</v>
      </c>
      <c r="H22" s="24">
        <f>'TRIBULAN IV'!I60</f>
        <v>25.190839694656486</v>
      </c>
      <c r="I22" s="24">
        <f>'TRIBULAN IV'!J60</f>
        <v>0</v>
      </c>
      <c r="J22" s="24">
        <f>'TRIBULAN IV'!K60</f>
        <v>0</v>
      </c>
      <c r="K22" s="24">
        <f>'TRIBULAN IV'!L60</f>
        <v>0</v>
      </c>
      <c r="L22" s="24">
        <f>'TRIBULAN IV'!M60</f>
        <v>0</v>
      </c>
      <c r="M22" s="24">
        <f>'TRIBULAN IV'!N60</f>
        <v>191</v>
      </c>
      <c r="N22" s="24">
        <f>'TRIBULAN IV'!O60</f>
        <v>100</v>
      </c>
      <c r="O22" s="24">
        <f>'TRIBULAN IV'!P60</f>
        <v>2</v>
      </c>
      <c r="P22" s="24">
        <f>'TRIBULAN IV'!Q60</f>
        <v>1.0471204188481675</v>
      </c>
      <c r="Q22" s="24">
        <f>'TRIBULAN IV'!R60</f>
        <v>131</v>
      </c>
      <c r="R22" s="24">
        <f>'TRIBULAN IV'!S60</f>
        <v>68.586387434554979</v>
      </c>
      <c r="S22" s="24">
        <f>'TRIBULAN IV'!T60</f>
        <v>0</v>
      </c>
      <c r="T22" s="24">
        <f>'TRIBULAN IV'!U60</f>
        <v>0</v>
      </c>
      <c r="U22" s="24">
        <f>'TRIBULAN IV'!V60</f>
        <v>131</v>
      </c>
      <c r="V22" s="24">
        <f>'TRIBULAN IV'!W60</f>
        <v>68.586387434554979</v>
      </c>
      <c r="W22" s="24">
        <f>'TRIBULAN IV'!X60</f>
        <v>0</v>
      </c>
      <c r="X22" s="24">
        <f>'TRIBULAN IV'!Y60</f>
        <v>0</v>
      </c>
      <c r="Y22" s="24">
        <f>'TRIBULAN IV'!Z60</f>
        <v>131</v>
      </c>
      <c r="Z22" s="24">
        <f>'TRIBULAN IV'!AA60</f>
        <v>68.586387434554979</v>
      </c>
      <c r="AA22" s="24">
        <f>'TRIBULAN IV'!AB60</f>
        <v>0</v>
      </c>
      <c r="AB22" s="24">
        <f>'TRIBULAN IV'!AC60</f>
        <v>0</v>
      </c>
      <c r="AC22" s="24">
        <f>'TRIBULAN IV'!AD60</f>
        <v>131</v>
      </c>
      <c r="AD22" s="24">
        <f>'TRIBULAN IV'!AE60</f>
        <v>68.586387434554979</v>
      </c>
      <c r="AE22" s="24">
        <f>'TRIBULAN IV'!AF60</f>
        <v>1</v>
      </c>
      <c r="AF22" s="24">
        <f>'TRIBULAN IV'!AG60</f>
        <v>0.76335877862595414</v>
      </c>
      <c r="AG22" s="24">
        <f>'TRIBULAN IV'!AH60</f>
        <v>131</v>
      </c>
      <c r="AH22" s="24">
        <f>'TRIBULAN IV'!AI60</f>
        <v>68.586387434554979</v>
      </c>
      <c r="AI22" s="24">
        <f>'TRIBULAN IV'!AJ60</f>
        <v>0</v>
      </c>
      <c r="AJ22" s="24">
        <f>'TRIBULAN IV'!AK60</f>
        <v>0</v>
      </c>
      <c r="AK22" s="24">
        <f>'TRIBULAN IV'!AL60</f>
        <v>0</v>
      </c>
      <c r="AL22" s="24">
        <f>'TRIBULAN IV'!AM60</f>
        <v>0</v>
      </c>
      <c r="AM22" s="24">
        <f>'TRIBULAN IV'!AN60</f>
        <v>8</v>
      </c>
      <c r="AN22" s="24">
        <f>'TRIBULAN IV'!AO60</f>
        <v>6</v>
      </c>
      <c r="AO22" s="24">
        <f>'TRIBULAN IV'!AP60</f>
        <v>0</v>
      </c>
      <c r="AP22" s="24">
        <f>'TRIBULAN IV'!AQ60</f>
        <v>0</v>
      </c>
      <c r="AQ22" s="24">
        <f>'TRIBULAN IV'!AR60</f>
        <v>10</v>
      </c>
      <c r="AR22" s="24">
        <f>'TRIBULAN IV'!AS60</f>
        <v>0</v>
      </c>
      <c r="AS22" s="24">
        <f>'TRIBULAN IV'!AT60</f>
        <v>0</v>
      </c>
      <c r="AT22" s="24">
        <f>'TRIBULAN IV'!AU60</f>
        <v>0</v>
      </c>
      <c r="AU22" s="24">
        <f>'TRIBULAN IV'!AV60</f>
        <v>0</v>
      </c>
      <c r="AV22" s="24">
        <f>'TRIBULAN IV'!AW60</f>
        <v>0</v>
      </c>
      <c r="AW22" s="24">
        <f>'TRIBULAN IV'!AX60</f>
        <v>0</v>
      </c>
      <c r="AX22" s="24">
        <f>'TRIBULAN IV'!AY60</f>
        <v>12</v>
      </c>
      <c r="AY22" s="24">
        <f>'TRIBULAN IV'!AZ60</f>
        <v>200</v>
      </c>
      <c r="AZ22" s="24">
        <f>'TRIBULAN IV'!BA60</f>
        <v>41</v>
      </c>
      <c r="BA22" s="24">
        <f>'TRIBULAN IV'!BB60</f>
        <v>20.5</v>
      </c>
      <c r="BB22" s="24">
        <f>'TRIBULAN IV'!BC60</f>
        <v>0</v>
      </c>
      <c r="BC22" s="24">
        <f>'TRIBULAN IV'!BD60</f>
        <v>0</v>
      </c>
      <c r="BD22" s="24">
        <f>'TRIBULAN IV'!BE60</f>
        <v>0</v>
      </c>
      <c r="BE22" s="24">
        <f>'TRIBULAN IV'!BF60</f>
        <v>0</v>
      </c>
      <c r="BF22" s="24">
        <f>'TRIBULAN IV'!BG60</f>
        <v>79</v>
      </c>
      <c r="BG22" s="24">
        <f>'TRIBULAN IV'!BH60</f>
        <v>39.5</v>
      </c>
      <c r="BH22" s="24">
        <f>'TRIBULAN IV'!BI60</f>
        <v>120</v>
      </c>
      <c r="BI22" s="24">
        <f>'TRIBULAN IV'!BJ60</f>
        <v>60</v>
      </c>
      <c r="BJ22" s="24">
        <f>'TRIBULAN IV'!BK60</f>
        <v>80</v>
      </c>
      <c r="BK22" s="24">
        <f>'TRIBULAN IV'!BL60</f>
        <v>40</v>
      </c>
      <c r="BL22" s="24">
        <f>'TRIBULAN IV'!BM60</f>
        <v>0</v>
      </c>
      <c r="BM22" s="24">
        <f>'TRIBULAN IV'!BN60</f>
        <v>0</v>
      </c>
      <c r="BN22" s="24">
        <f>'TRIBULAN IV'!BO60</f>
        <v>0</v>
      </c>
      <c r="BO22" s="24">
        <f>'TRIBULAN IV'!BP60</f>
        <v>0</v>
      </c>
      <c r="BP22" s="24">
        <f>'TRIBULAN IV'!BQ60</f>
        <v>0</v>
      </c>
      <c r="BQ22" s="24">
        <f>'TRIBULAN IV'!BR60</f>
        <v>0</v>
      </c>
      <c r="BR22" s="24">
        <f>'TRIBULAN IV'!BS60</f>
        <v>0</v>
      </c>
      <c r="BS22" s="24">
        <f>'TRIBULAN IV'!BT60</f>
        <v>0</v>
      </c>
      <c r="BT22" s="24">
        <f>'TRIBULAN IV'!BU60</f>
        <v>0</v>
      </c>
      <c r="BU22" s="24">
        <f>'TRIBULAN IV'!BV60</f>
        <v>0</v>
      </c>
    </row>
    <row r="23" spans="1:73" ht="14.25" customHeight="1">
      <c r="A23" s="100">
        <v>12</v>
      </c>
      <c r="B23" s="102" t="s">
        <v>115</v>
      </c>
      <c r="C23" s="24">
        <f>'TRIBULAN IV'!D65</f>
        <v>292</v>
      </c>
      <c r="D23" s="24">
        <f>'TRIBULAN IV'!E65</f>
        <v>271</v>
      </c>
      <c r="E23" s="24">
        <f>'TRIBULAN IV'!F65</f>
        <v>126</v>
      </c>
      <c r="F23" s="24">
        <f>'TRIBULAN IV'!G65</f>
        <v>43.150684931506852</v>
      </c>
      <c r="G23" s="24">
        <f>'TRIBULAN IV'!H65</f>
        <v>14</v>
      </c>
      <c r="H23" s="24">
        <f>'TRIBULAN IV'!I65</f>
        <v>11.111111111111111</v>
      </c>
      <c r="I23" s="24">
        <f>'TRIBULAN IV'!J65</f>
        <v>0</v>
      </c>
      <c r="J23" s="24">
        <f>'TRIBULAN IV'!K65</f>
        <v>0</v>
      </c>
      <c r="K23" s="24">
        <f>'TRIBULAN IV'!L65</f>
        <v>7</v>
      </c>
      <c r="L23" s="24">
        <f>'TRIBULAN IV'!M65</f>
        <v>0</v>
      </c>
      <c r="M23" s="24">
        <f>'TRIBULAN IV'!N65</f>
        <v>199</v>
      </c>
      <c r="N23" s="24">
        <f>'TRIBULAN IV'!O65</f>
        <v>68.150684931506845</v>
      </c>
      <c r="O23" s="24">
        <f>'TRIBULAN IV'!P65</f>
        <v>11</v>
      </c>
      <c r="P23" s="24">
        <f>'TRIBULAN IV'!Q65</f>
        <v>5.5276381909547743</v>
      </c>
      <c r="Q23" s="24">
        <f>'TRIBULAN IV'!R65</f>
        <v>130</v>
      </c>
      <c r="R23" s="24">
        <f>'TRIBULAN IV'!S65</f>
        <v>44.520547945205479</v>
      </c>
      <c r="S23" s="24">
        <f>'TRIBULAN IV'!T65</f>
        <v>2</v>
      </c>
      <c r="T23" s="24">
        <f>'TRIBULAN IV'!U65</f>
        <v>1.5384615384615385</v>
      </c>
      <c r="U23" s="24">
        <f>'TRIBULAN IV'!V65</f>
        <v>130</v>
      </c>
      <c r="V23" s="24">
        <f>'TRIBULAN IV'!W65</f>
        <v>44.520547945205479</v>
      </c>
      <c r="W23" s="24">
        <f>'TRIBULAN IV'!X65</f>
        <v>0</v>
      </c>
      <c r="X23" s="24">
        <f>'TRIBULAN IV'!Y65</f>
        <v>0</v>
      </c>
      <c r="Y23" s="24">
        <f>'TRIBULAN IV'!Z65</f>
        <v>130</v>
      </c>
      <c r="Z23" s="24">
        <f>'TRIBULAN IV'!AA65</f>
        <v>44.520547945205479</v>
      </c>
      <c r="AA23" s="24">
        <f>'TRIBULAN IV'!AB65</f>
        <v>0</v>
      </c>
      <c r="AB23" s="24">
        <f>'TRIBULAN IV'!AC65</f>
        <v>0</v>
      </c>
      <c r="AC23" s="24">
        <f>'TRIBULAN IV'!AD65</f>
        <v>130</v>
      </c>
      <c r="AD23" s="24">
        <f>'TRIBULAN IV'!AE65</f>
        <v>44.520547945205479</v>
      </c>
      <c r="AE23" s="24">
        <f>'TRIBULAN IV'!AF65</f>
        <v>3</v>
      </c>
      <c r="AF23" s="24">
        <f>'TRIBULAN IV'!AG65</f>
        <v>2.3076923076923079</v>
      </c>
      <c r="AG23" s="24">
        <f>'TRIBULAN IV'!AH65</f>
        <v>130</v>
      </c>
      <c r="AH23" s="24">
        <f>'TRIBULAN IV'!AI65</f>
        <v>44.520547945205479</v>
      </c>
      <c r="AI23" s="24">
        <f>'TRIBULAN IV'!AJ65</f>
        <v>0</v>
      </c>
      <c r="AJ23" s="24">
        <f>'TRIBULAN IV'!AK65</f>
        <v>0</v>
      </c>
      <c r="AK23" s="24">
        <f>'TRIBULAN IV'!AL65</f>
        <v>5</v>
      </c>
      <c r="AL23" s="24">
        <f>'TRIBULAN IV'!AM65</f>
        <v>2</v>
      </c>
      <c r="AM23" s="24">
        <f>'TRIBULAN IV'!AN65</f>
        <v>8</v>
      </c>
      <c r="AN23" s="24">
        <f>'TRIBULAN IV'!AO65</f>
        <v>2</v>
      </c>
      <c r="AO23" s="24">
        <f>'TRIBULAN IV'!AP65</f>
        <v>1</v>
      </c>
      <c r="AP23" s="24">
        <f>'TRIBULAN IV'!AQ65</f>
        <v>0</v>
      </c>
      <c r="AQ23" s="24">
        <f>'TRIBULAN IV'!AR65</f>
        <v>2</v>
      </c>
      <c r="AR23" s="24">
        <f>'TRIBULAN IV'!AS65</f>
        <v>2</v>
      </c>
      <c r="AS23" s="24">
        <f>'TRIBULAN IV'!AT65</f>
        <v>0</v>
      </c>
      <c r="AT23" s="24">
        <f>'TRIBULAN IV'!AU65</f>
        <v>0</v>
      </c>
      <c r="AU23" s="24">
        <f>'TRIBULAN IV'!AV65</f>
        <v>0</v>
      </c>
      <c r="AV23" s="24">
        <f>'TRIBULAN IV'!AW65</f>
        <v>0</v>
      </c>
      <c r="AW23" s="24">
        <f>'TRIBULAN IV'!AX65</f>
        <v>0</v>
      </c>
      <c r="AX23" s="24">
        <f>'TRIBULAN IV'!AY65</f>
        <v>10</v>
      </c>
      <c r="AY23" s="24">
        <f>'TRIBULAN IV'!AZ65</f>
        <v>286</v>
      </c>
      <c r="AZ23" s="24">
        <f>'TRIBULAN IV'!BA65</f>
        <v>110</v>
      </c>
      <c r="BA23" s="24">
        <f>'TRIBULAN IV'!BB65</f>
        <v>38.461538461538467</v>
      </c>
      <c r="BB23" s="24">
        <f>'TRIBULAN IV'!BC65</f>
        <v>0</v>
      </c>
      <c r="BC23" s="24">
        <f>'TRIBULAN IV'!BD65</f>
        <v>0</v>
      </c>
      <c r="BD23" s="24">
        <f>'TRIBULAN IV'!BE65</f>
        <v>2</v>
      </c>
      <c r="BE23" s="24">
        <f>'TRIBULAN IV'!BF65</f>
        <v>0.69930069930069927</v>
      </c>
      <c r="BF23" s="24">
        <f>'TRIBULAN IV'!BG65</f>
        <v>65</v>
      </c>
      <c r="BG23" s="24">
        <f>'TRIBULAN IV'!BH65</f>
        <v>22.727272727272727</v>
      </c>
      <c r="BH23" s="24">
        <f>'TRIBULAN IV'!BI65</f>
        <v>177</v>
      </c>
      <c r="BI23" s="24">
        <f>'TRIBULAN IV'!BJ65</f>
        <v>61.888111888111887</v>
      </c>
      <c r="BJ23" s="24">
        <f>'TRIBULAN IV'!BK65</f>
        <v>109</v>
      </c>
      <c r="BK23" s="24">
        <f>'TRIBULAN IV'!BL65</f>
        <v>38.111888111888106</v>
      </c>
      <c r="BL23" s="24">
        <f>'TRIBULAN IV'!BM65</f>
        <v>0</v>
      </c>
      <c r="BM23" s="24">
        <f>'TRIBULAN IV'!BN65</f>
        <v>0</v>
      </c>
      <c r="BN23" s="24">
        <f>'TRIBULAN IV'!BO65</f>
        <v>0</v>
      </c>
      <c r="BO23" s="24">
        <f>'TRIBULAN IV'!BP65</f>
        <v>0</v>
      </c>
      <c r="BP23" s="24">
        <f>'TRIBULAN IV'!BQ65</f>
        <v>0</v>
      </c>
      <c r="BQ23" s="24">
        <f>'TRIBULAN IV'!BR65</f>
        <v>0</v>
      </c>
      <c r="BR23" s="24">
        <f>'TRIBULAN IV'!BS65</f>
        <v>0</v>
      </c>
      <c r="BS23" s="24">
        <f>'TRIBULAN IV'!BT65</f>
        <v>0</v>
      </c>
      <c r="BT23" s="24">
        <f>'TRIBULAN IV'!BU65</f>
        <v>0</v>
      </c>
      <c r="BU23" s="24">
        <f>'TRIBULAN IV'!BV65</f>
        <v>0</v>
      </c>
    </row>
    <row r="24" spans="1:73" ht="14.25" customHeight="1">
      <c r="A24" s="100">
        <v>13</v>
      </c>
      <c r="B24" s="102" t="s">
        <v>117</v>
      </c>
      <c r="C24" s="24">
        <f>'TRIBULAN IV'!D71</f>
        <v>243</v>
      </c>
      <c r="D24" s="24">
        <f>'TRIBULAN IV'!E71</f>
        <v>247</v>
      </c>
      <c r="E24" s="24">
        <f>'TRIBULAN IV'!F71</f>
        <v>202</v>
      </c>
      <c r="F24" s="24">
        <f>'TRIBULAN IV'!G71</f>
        <v>83.127572016460903</v>
      </c>
      <c r="G24" s="24">
        <f>'TRIBULAN IV'!H71</f>
        <v>23</v>
      </c>
      <c r="H24" s="24">
        <f>'TRIBULAN IV'!I71</f>
        <v>11.386138613861387</v>
      </c>
      <c r="I24" s="24">
        <f>'TRIBULAN IV'!J71</f>
        <v>0</v>
      </c>
      <c r="J24" s="24">
        <f>'TRIBULAN IV'!K71</f>
        <v>0</v>
      </c>
      <c r="K24" s="24">
        <f>'TRIBULAN IV'!L71</f>
        <v>2</v>
      </c>
      <c r="L24" s="24">
        <f>'TRIBULAN IV'!M71</f>
        <v>0</v>
      </c>
      <c r="M24" s="24">
        <f>'TRIBULAN IV'!N71</f>
        <v>236</v>
      </c>
      <c r="N24" s="24">
        <f>'TRIBULAN IV'!O71</f>
        <v>97.119341563786008</v>
      </c>
      <c r="O24" s="24">
        <f>'TRIBULAN IV'!P71</f>
        <v>11</v>
      </c>
      <c r="P24" s="24">
        <f>'TRIBULAN IV'!Q71</f>
        <v>4.6610169491525424</v>
      </c>
      <c r="Q24" s="24">
        <f>'TRIBULAN IV'!R71</f>
        <v>202</v>
      </c>
      <c r="R24" s="24">
        <f>'TRIBULAN IV'!S71</f>
        <v>83.127572016460903</v>
      </c>
      <c r="S24" s="24">
        <f>'TRIBULAN IV'!T71</f>
        <v>1</v>
      </c>
      <c r="T24" s="24">
        <f>'TRIBULAN IV'!U71</f>
        <v>0.49504950495049505</v>
      </c>
      <c r="U24" s="24">
        <f>'TRIBULAN IV'!V71</f>
        <v>202</v>
      </c>
      <c r="V24" s="24">
        <f>'TRIBULAN IV'!W71</f>
        <v>83.127572016460903</v>
      </c>
      <c r="W24" s="24">
        <f>'TRIBULAN IV'!X71</f>
        <v>0</v>
      </c>
      <c r="X24" s="24">
        <f>'TRIBULAN IV'!Y71</f>
        <v>0</v>
      </c>
      <c r="Y24" s="24">
        <f>'TRIBULAN IV'!Z71</f>
        <v>202</v>
      </c>
      <c r="Z24" s="24">
        <f>'TRIBULAN IV'!AA71</f>
        <v>83.127572016460903</v>
      </c>
      <c r="AA24" s="24">
        <f>'TRIBULAN IV'!AB71</f>
        <v>0</v>
      </c>
      <c r="AB24" s="24">
        <f>'TRIBULAN IV'!AC71</f>
        <v>0</v>
      </c>
      <c r="AC24" s="24">
        <f>'TRIBULAN IV'!AD71</f>
        <v>202</v>
      </c>
      <c r="AD24" s="24">
        <f>'TRIBULAN IV'!AE71</f>
        <v>83.127572016460903</v>
      </c>
      <c r="AE24" s="24">
        <f>'TRIBULAN IV'!AF71</f>
        <v>1</v>
      </c>
      <c r="AF24" s="24">
        <f>'TRIBULAN IV'!AG71</f>
        <v>0.49504950495049505</v>
      </c>
      <c r="AG24" s="24">
        <f>'TRIBULAN IV'!AH71</f>
        <v>202</v>
      </c>
      <c r="AH24" s="24">
        <f>'TRIBULAN IV'!AI71</f>
        <v>83.127572016460903</v>
      </c>
      <c r="AI24" s="24">
        <f>'TRIBULAN IV'!AJ71</f>
        <v>0</v>
      </c>
      <c r="AJ24" s="24">
        <f>'TRIBULAN IV'!AK71</f>
        <v>0</v>
      </c>
      <c r="AK24" s="24">
        <f>'TRIBULAN IV'!AL71</f>
        <v>0</v>
      </c>
      <c r="AL24" s="24">
        <f>'TRIBULAN IV'!AM71</f>
        <v>2</v>
      </c>
      <c r="AM24" s="24">
        <f>'TRIBULAN IV'!AN71</f>
        <v>1</v>
      </c>
      <c r="AN24" s="24">
        <f>'TRIBULAN IV'!AO71</f>
        <v>1</v>
      </c>
      <c r="AO24" s="24">
        <f>'TRIBULAN IV'!AP71</f>
        <v>0</v>
      </c>
      <c r="AP24" s="24">
        <f>'TRIBULAN IV'!AQ71</f>
        <v>0</v>
      </c>
      <c r="AQ24" s="24">
        <f>'TRIBULAN IV'!AR71</f>
        <v>0</v>
      </c>
      <c r="AR24" s="24">
        <f>'TRIBULAN IV'!AS71</f>
        <v>0</v>
      </c>
      <c r="AS24" s="24">
        <f>'TRIBULAN IV'!AT71</f>
        <v>0</v>
      </c>
      <c r="AT24" s="24">
        <f>'TRIBULAN IV'!AU71</f>
        <v>0</v>
      </c>
      <c r="AU24" s="24">
        <f>'TRIBULAN IV'!AV71</f>
        <v>0</v>
      </c>
      <c r="AV24" s="24">
        <f>'TRIBULAN IV'!AW71</f>
        <v>0</v>
      </c>
      <c r="AW24" s="24">
        <f>'TRIBULAN IV'!AX71</f>
        <v>0</v>
      </c>
      <c r="AX24" s="24">
        <f>'TRIBULAN IV'!AY71</f>
        <v>48</v>
      </c>
      <c r="AY24" s="24">
        <f>'TRIBULAN IV'!AZ71</f>
        <v>272</v>
      </c>
      <c r="AZ24" s="24">
        <f>'TRIBULAN IV'!BA71</f>
        <v>103</v>
      </c>
      <c r="BA24" s="24">
        <f>'TRIBULAN IV'!BB71</f>
        <v>37.867647058823529</v>
      </c>
      <c r="BB24" s="24">
        <f>'TRIBULAN IV'!BC71</f>
        <v>0</v>
      </c>
      <c r="BC24" s="24">
        <f>'TRIBULAN IV'!BD71</f>
        <v>0</v>
      </c>
      <c r="BD24" s="24">
        <f>'TRIBULAN IV'!BE71</f>
        <v>4</v>
      </c>
      <c r="BE24" s="24">
        <f>'TRIBULAN IV'!BF71</f>
        <v>1.4705882352941175</v>
      </c>
      <c r="BF24" s="24">
        <f>'TRIBULAN IV'!BG71</f>
        <v>24</v>
      </c>
      <c r="BG24" s="24">
        <f>'TRIBULAN IV'!BH71</f>
        <v>8.8235294117647065</v>
      </c>
      <c r="BH24" s="24">
        <f>'TRIBULAN IV'!BI71</f>
        <v>131</v>
      </c>
      <c r="BI24" s="24">
        <f>'TRIBULAN IV'!BJ71</f>
        <v>48.161764705882355</v>
      </c>
      <c r="BJ24" s="24">
        <f>'TRIBULAN IV'!BK71</f>
        <v>141</v>
      </c>
      <c r="BK24" s="24">
        <f>'TRIBULAN IV'!BL71</f>
        <v>51.838235294117652</v>
      </c>
      <c r="BL24" s="24">
        <f>'TRIBULAN IV'!BM71</f>
        <v>0</v>
      </c>
      <c r="BM24" s="24">
        <f>'TRIBULAN IV'!BN71</f>
        <v>0</v>
      </c>
      <c r="BN24" s="24">
        <f>'TRIBULAN IV'!BO71</f>
        <v>0</v>
      </c>
      <c r="BO24" s="24">
        <f>'TRIBULAN IV'!BP71</f>
        <v>0</v>
      </c>
      <c r="BP24" s="24">
        <f>'TRIBULAN IV'!BQ71</f>
        <v>0</v>
      </c>
      <c r="BQ24" s="24">
        <f>'TRIBULAN IV'!BR71</f>
        <v>0</v>
      </c>
      <c r="BR24" s="24">
        <f>'TRIBULAN IV'!BS71</f>
        <v>0</v>
      </c>
      <c r="BS24" s="24">
        <f>'TRIBULAN IV'!BT71</f>
        <v>0</v>
      </c>
      <c r="BT24" s="24">
        <f>'TRIBULAN IV'!BU71</f>
        <v>0</v>
      </c>
      <c r="BU24" s="24">
        <f>'TRIBULAN IV'!BV71</f>
        <v>0</v>
      </c>
    </row>
    <row r="25" spans="1:73" ht="14.25" customHeight="1">
      <c r="A25" s="100">
        <v>14</v>
      </c>
      <c r="B25" s="102" t="s">
        <v>123</v>
      </c>
      <c r="C25" s="24">
        <f>'TRIBULAN IV'!D76</f>
        <v>245</v>
      </c>
      <c r="D25" s="24">
        <f>'TRIBULAN IV'!E76</f>
        <v>194</v>
      </c>
      <c r="E25" s="24">
        <f>'TRIBULAN IV'!F76</f>
        <v>137</v>
      </c>
      <c r="F25" s="24">
        <f>'TRIBULAN IV'!G76</f>
        <v>55.91836734693878</v>
      </c>
      <c r="G25" s="24">
        <f>'TRIBULAN IV'!H76</f>
        <v>25</v>
      </c>
      <c r="H25" s="24">
        <f>'TRIBULAN IV'!I76</f>
        <v>18.248175182481752</v>
      </c>
      <c r="I25" s="24">
        <f>'TRIBULAN IV'!J76</f>
        <v>3</v>
      </c>
      <c r="J25" s="24">
        <f>'TRIBULAN IV'!K76</f>
        <v>2.1897810218978102</v>
      </c>
      <c r="K25" s="24">
        <f>'TRIBULAN IV'!L76</f>
        <v>22</v>
      </c>
      <c r="L25" s="24">
        <f>'TRIBULAN IV'!M76</f>
        <v>0</v>
      </c>
      <c r="M25" s="24">
        <f>'TRIBULAN IV'!N76</f>
        <v>216</v>
      </c>
      <c r="N25" s="24">
        <f>'TRIBULAN IV'!O76</f>
        <v>88.163265306122454</v>
      </c>
      <c r="O25" s="24">
        <f>'TRIBULAN IV'!P76</f>
        <v>32</v>
      </c>
      <c r="P25" s="24">
        <f>'TRIBULAN IV'!Q76</f>
        <v>14.814814814814813</v>
      </c>
      <c r="Q25" s="24">
        <f>'TRIBULAN IV'!R76</f>
        <v>137</v>
      </c>
      <c r="R25" s="24">
        <f>'TRIBULAN IV'!S76</f>
        <v>55.91836734693878</v>
      </c>
      <c r="S25" s="24">
        <f>'TRIBULAN IV'!T76</f>
        <v>22</v>
      </c>
      <c r="T25" s="24">
        <f>'TRIBULAN IV'!U76</f>
        <v>16.058394160583941</v>
      </c>
      <c r="U25" s="24">
        <f>'TRIBULAN IV'!V76</f>
        <v>111</v>
      </c>
      <c r="V25" s="24">
        <f>'TRIBULAN IV'!W76</f>
        <v>45.306122448979593</v>
      </c>
      <c r="W25" s="24">
        <f>'TRIBULAN IV'!X76</f>
        <v>1</v>
      </c>
      <c r="X25" s="24">
        <f>'TRIBULAN IV'!Y76</f>
        <v>0.90090090090090091</v>
      </c>
      <c r="Y25" s="24">
        <f>'TRIBULAN IV'!Z76</f>
        <v>145</v>
      </c>
      <c r="Z25" s="24">
        <f>'TRIBULAN IV'!AA76</f>
        <v>59.183673469387756</v>
      </c>
      <c r="AA25" s="24">
        <f>'TRIBULAN IV'!AB76</f>
        <v>0</v>
      </c>
      <c r="AB25" s="24">
        <f>'TRIBULAN IV'!AC76</f>
        <v>0</v>
      </c>
      <c r="AC25" s="24">
        <f>'TRIBULAN IV'!AD76</f>
        <v>145</v>
      </c>
      <c r="AD25" s="24">
        <f>'TRIBULAN IV'!AE76</f>
        <v>59.183673469387756</v>
      </c>
      <c r="AE25" s="24">
        <f>'TRIBULAN IV'!AF76</f>
        <v>5</v>
      </c>
      <c r="AF25" s="24">
        <f>'TRIBULAN IV'!AG76</f>
        <v>3.4482758620689653</v>
      </c>
      <c r="AG25" s="24">
        <f>'TRIBULAN IV'!AH76</f>
        <v>148</v>
      </c>
      <c r="AH25" s="24">
        <f>'TRIBULAN IV'!AI76</f>
        <v>60.408163265306122</v>
      </c>
      <c r="AI25" s="24">
        <f>'TRIBULAN IV'!AJ76</f>
        <v>0</v>
      </c>
      <c r="AJ25" s="24">
        <f>'TRIBULAN IV'!AK76</f>
        <v>0</v>
      </c>
      <c r="AK25" s="24">
        <f>'TRIBULAN IV'!AL76</f>
        <v>0</v>
      </c>
      <c r="AL25" s="24">
        <f>'TRIBULAN IV'!AM76</f>
        <v>1</v>
      </c>
      <c r="AM25" s="24">
        <f>'TRIBULAN IV'!AN76</f>
        <v>2</v>
      </c>
      <c r="AN25" s="24">
        <f>'TRIBULAN IV'!AO76</f>
        <v>0</v>
      </c>
      <c r="AO25" s="24">
        <f>'TRIBULAN IV'!AP76</f>
        <v>0</v>
      </c>
      <c r="AP25" s="24">
        <f>'TRIBULAN IV'!AQ76</f>
        <v>0</v>
      </c>
      <c r="AQ25" s="24">
        <f>'TRIBULAN IV'!AR76</f>
        <v>13</v>
      </c>
      <c r="AR25" s="24">
        <f>'TRIBULAN IV'!AS76</f>
        <v>0</v>
      </c>
      <c r="AS25" s="24">
        <f>'TRIBULAN IV'!AT76</f>
        <v>0</v>
      </c>
      <c r="AT25" s="24">
        <f>'TRIBULAN IV'!AU76</f>
        <v>0</v>
      </c>
      <c r="AU25" s="24">
        <f>'TRIBULAN IV'!AV76</f>
        <v>0</v>
      </c>
      <c r="AV25" s="24">
        <f>'TRIBULAN IV'!AW76</f>
        <v>0</v>
      </c>
      <c r="AW25" s="24">
        <f>'TRIBULAN IV'!AX76</f>
        <v>0</v>
      </c>
      <c r="AX25" s="24">
        <f>'TRIBULAN IV'!AY76</f>
        <v>27</v>
      </c>
      <c r="AY25" s="24">
        <f>'TRIBULAN IV'!AZ76</f>
        <v>187</v>
      </c>
      <c r="AZ25" s="24">
        <f>'TRIBULAN IV'!BA76</f>
        <v>42</v>
      </c>
      <c r="BA25" s="24">
        <f>'TRIBULAN IV'!BB76</f>
        <v>22.459893048128343</v>
      </c>
      <c r="BB25" s="24">
        <f>'TRIBULAN IV'!BC76</f>
        <v>0</v>
      </c>
      <c r="BC25" s="24">
        <f>'TRIBULAN IV'!BD76</f>
        <v>0</v>
      </c>
      <c r="BD25" s="24">
        <f>'TRIBULAN IV'!BE76</f>
        <v>13</v>
      </c>
      <c r="BE25" s="24">
        <f>'TRIBULAN IV'!BF76</f>
        <v>6.9518716577540109</v>
      </c>
      <c r="BF25" s="24">
        <f>'TRIBULAN IV'!BG76</f>
        <v>48</v>
      </c>
      <c r="BG25" s="24">
        <f>'TRIBULAN IV'!BH76</f>
        <v>25.668449197860966</v>
      </c>
      <c r="BH25" s="24">
        <f>'TRIBULAN IV'!BI76</f>
        <v>103</v>
      </c>
      <c r="BI25" s="24">
        <f>'TRIBULAN IV'!BJ76</f>
        <v>55.080213903743314</v>
      </c>
      <c r="BJ25" s="24">
        <f>'TRIBULAN IV'!BK76</f>
        <v>84</v>
      </c>
      <c r="BK25" s="24">
        <f>'TRIBULAN IV'!BL76</f>
        <v>44.919786096256686</v>
      </c>
      <c r="BL25" s="24">
        <f>'TRIBULAN IV'!BM76</f>
        <v>0</v>
      </c>
      <c r="BM25" s="24">
        <f>'TRIBULAN IV'!BN76</f>
        <v>0</v>
      </c>
      <c r="BN25" s="24">
        <f>'TRIBULAN IV'!BO76</f>
        <v>0</v>
      </c>
      <c r="BO25" s="24">
        <f>'TRIBULAN IV'!BP76</f>
        <v>0</v>
      </c>
      <c r="BP25" s="24">
        <f>'TRIBULAN IV'!BQ76</f>
        <v>0</v>
      </c>
      <c r="BQ25" s="24">
        <f>'TRIBULAN IV'!BR76</f>
        <v>0</v>
      </c>
      <c r="BR25" s="24">
        <f>'TRIBULAN IV'!BS76</f>
        <v>0</v>
      </c>
      <c r="BS25" s="24">
        <f>'TRIBULAN IV'!BT76</f>
        <v>0</v>
      </c>
      <c r="BT25" s="24">
        <f>'TRIBULAN IV'!BU76</f>
        <v>0</v>
      </c>
      <c r="BU25" s="24">
        <f>'TRIBULAN IV'!BV76</f>
        <v>0</v>
      </c>
    </row>
    <row r="26" spans="1:73" ht="14.25" customHeight="1">
      <c r="A26" s="100">
        <v>15</v>
      </c>
      <c r="B26" s="102" t="s">
        <v>147</v>
      </c>
      <c r="C26" s="24">
        <f>'TRIBULAN IV'!D80</f>
        <v>166</v>
      </c>
      <c r="D26" s="24">
        <f>'TRIBULAN IV'!E80</f>
        <v>183</v>
      </c>
      <c r="E26" s="24">
        <f>'TRIBULAN IV'!F80</f>
        <v>166</v>
      </c>
      <c r="F26" s="24">
        <f>'TRIBULAN IV'!G80</f>
        <v>100</v>
      </c>
      <c r="G26" s="24">
        <f>'TRIBULAN IV'!H80</f>
        <v>25</v>
      </c>
      <c r="H26" s="24">
        <f>'TRIBULAN IV'!I80</f>
        <v>15.060240963855422</v>
      </c>
      <c r="I26" s="24">
        <f>'TRIBULAN IV'!J80</f>
        <v>0</v>
      </c>
      <c r="J26" s="24">
        <f>'TRIBULAN IV'!K80</f>
        <v>0</v>
      </c>
      <c r="K26" s="24">
        <f>'TRIBULAN IV'!L80</f>
        <v>3</v>
      </c>
      <c r="L26" s="24">
        <f>'TRIBULAN IV'!M80</f>
        <v>0</v>
      </c>
      <c r="M26" s="24">
        <f>'TRIBULAN IV'!N80</f>
        <v>166</v>
      </c>
      <c r="N26" s="24">
        <f>'TRIBULAN IV'!O80</f>
        <v>100</v>
      </c>
      <c r="O26" s="24">
        <f>'TRIBULAN IV'!P80</f>
        <v>9</v>
      </c>
      <c r="P26" s="24">
        <f>'TRIBULAN IV'!Q80</f>
        <v>5.4216867469879517</v>
      </c>
      <c r="Q26" s="24">
        <f>'TRIBULAN IV'!R80</f>
        <v>166</v>
      </c>
      <c r="R26" s="24">
        <f>'TRIBULAN IV'!S80</f>
        <v>100</v>
      </c>
      <c r="S26" s="24">
        <f>'TRIBULAN IV'!T80</f>
        <v>0</v>
      </c>
      <c r="T26" s="24">
        <f>'TRIBULAN IV'!U80</f>
        <v>0</v>
      </c>
      <c r="U26" s="24">
        <f>'TRIBULAN IV'!V80</f>
        <v>166</v>
      </c>
      <c r="V26" s="24">
        <f>'TRIBULAN IV'!W80</f>
        <v>100</v>
      </c>
      <c r="W26" s="24">
        <f>'TRIBULAN IV'!X80</f>
        <v>0</v>
      </c>
      <c r="X26" s="24">
        <f>'TRIBULAN IV'!Y80</f>
        <v>0</v>
      </c>
      <c r="Y26" s="24">
        <f>'TRIBULAN IV'!Z80</f>
        <v>93</v>
      </c>
      <c r="Z26" s="24">
        <f>'TRIBULAN IV'!AA80</f>
        <v>56.024096385542165</v>
      </c>
      <c r="AA26" s="24">
        <f>'TRIBULAN IV'!AB80</f>
        <v>0</v>
      </c>
      <c r="AB26" s="24">
        <f>'TRIBULAN IV'!AC80</f>
        <v>0</v>
      </c>
      <c r="AC26" s="24">
        <f>'TRIBULAN IV'!AD80</f>
        <v>93</v>
      </c>
      <c r="AD26" s="24">
        <f>'TRIBULAN IV'!AE80</f>
        <v>56.024096385542165</v>
      </c>
      <c r="AE26" s="24">
        <f>'TRIBULAN IV'!AF80</f>
        <v>4</v>
      </c>
      <c r="AF26" s="24">
        <f>'TRIBULAN IV'!AG80</f>
        <v>4.3010752688172049</v>
      </c>
      <c r="AG26" s="24">
        <f>'TRIBULAN IV'!AH80</f>
        <v>93</v>
      </c>
      <c r="AH26" s="24">
        <f>'TRIBULAN IV'!AI80</f>
        <v>56.024096385542165</v>
      </c>
      <c r="AI26" s="24">
        <f>'TRIBULAN IV'!AJ80</f>
        <v>0</v>
      </c>
      <c r="AJ26" s="24">
        <f>'TRIBULAN IV'!AK80</f>
        <v>0</v>
      </c>
      <c r="AK26" s="24">
        <f>'TRIBULAN IV'!AL80</f>
        <v>7</v>
      </c>
      <c r="AL26" s="24">
        <f>'TRIBULAN IV'!AM80</f>
        <v>2</v>
      </c>
      <c r="AM26" s="24">
        <f>'TRIBULAN IV'!AN80</f>
        <v>0</v>
      </c>
      <c r="AN26" s="24">
        <f>'TRIBULAN IV'!AO80</f>
        <v>1</v>
      </c>
      <c r="AO26" s="24">
        <f>'TRIBULAN IV'!AP80</f>
        <v>0</v>
      </c>
      <c r="AP26" s="24">
        <f>'TRIBULAN IV'!AQ80</f>
        <v>0</v>
      </c>
      <c r="AQ26" s="24">
        <f>'TRIBULAN IV'!AR80</f>
        <v>38</v>
      </c>
      <c r="AR26" s="24">
        <f>'TRIBULAN IV'!AS80</f>
        <v>0</v>
      </c>
      <c r="AS26" s="24">
        <f>'TRIBULAN IV'!AT80</f>
        <v>0</v>
      </c>
      <c r="AT26" s="24">
        <f>'TRIBULAN IV'!AU80</f>
        <v>0</v>
      </c>
      <c r="AU26" s="24">
        <f>'TRIBULAN IV'!AV80</f>
        <v>0</v>
      </c>
      <c r="AV26" s="24">
        <f>'TRIBULAN IV'!AW80</f>
        <v>0</v>
      </c>
      <c r="AW26" s="24">
        <f>'TRIBULAN IV'!AX80</f>
        <v>1</v>
      </c>
      <c r="AX26" s="24">
        <f>'TRIBULAN IV'!AY80</f>
        <v>2</v>
      </c>
      <c r="AY26" s="24">
        <f>'TRIBULAN IV'!AZ80</f>
        <v>181</v>
      </c>
      <c r="AZ26" s="24">
        <f>'TRIBULAN IV'!BA80</f>
        <v>103</v>
      </c>
      <c r="BA26" s="24">
        <f>'TRIBULAN IV'!BB80</f>
        <v>56.906077348066297</v>
      </c>
      <c r="BB26" s="24">
        <f>'TRIBULAN IV'!BC80</f>
        <v>0</v>
      </c>
      <c r="BC26" s="24">
        <f>'TRIBULAN IV'!BD80</f>
        <v>0</v>
      </c>
      <c r="BD26" s="24">
        <f>'TRIBULAN IV'!BE80</f>
        <v>0</v>
      </c>
      <c r="BE26" s="24">
        <f>'TRIBULAN IV'!BF80</f>
        <v>0</v>
      </c>
      <c r="BF26" s="24">
        <f>'TRIBULAN IV'!BG80</f>
        <v>11</v>
      </c>
      <c r="BG26" s="24">
        <f>'TRIBULAN IV'!BH80</f>
        <v>6.0773480662983426</v>
      </c>
      <c r="BH26" s="24">
        <f>'TRIBULAN IV'!BI80</f>
        <v>114</v>
      </c>
      <c r="BI26" s="24">
        <f>'TRIBULAN IV'!BJ80</f>
        <v>62.983425414364632</v>
      </c>
      <c r="BJ26" s="24">
        <f>'TRIBULAN IV'!BK80</f>
        <v>66</v>
      </c>
      <c r="BK26" s="24">
        <f>'TRIBULAN IV'!BL80</f>
        <v>36.464088397790057</v>
      </c>
      <c r="BL26" s="24">
        <f>'TRIBULAN IV'!BM80</f>
        <v>1</v>
      </c>
      <c r="BM26" s="24">
        <f>'TRIBULAN IV'!BN80</f>
        <v>0.55248618784530379</v>
      </c>
      <c r="BN26" s="24">
        <f>'TRIBULAN IV'!BO80</f>
        <v>0</v>
      </c>
      <c r="BO26" s="24">
        <f>'TRIBULAN IV'!BP80</f>
        <v>0</v>
      </c>
      <c r="BP26" s="24">
        <f>'TRIBULAN IV'!BQ80</f>
        <v>0</v>
      </c>
      <c r="BQ26" s="24">
        <f>'TRIBULAN IV'!BR80</f>
        <v>0</v>
      </c>
      <c r="BR26" s="24">
        <f>'TRIBULAN IV'!BS80</f>
        <v>0</v>
      </c>
      <c r="BS26" s="24">
        <f>'TRIBULAN IV'!BT80</f>
        <v>0</v>
      </c>
      <c r="BT26" s="24">
        <f>'TRIBULAN IV'!BU80</f>
        <v>0</v>
      </c>
      <c r="BU26" s="24">
        <f>'TRIBULAN IV'!BV80</f>
        <v>0</v>
      </c>
    </row>
    <row r="27" spans="1:73" ht="14.25" customHeight="1">
      <c r="A27" s="100">
        <v>16</v>
      </c>
      <c r="B27" s="103" t="s">
        <v>132</v>
      </c>
      <c r="C27" s="24">
        <f>'TRIBULAN IV'!D84</f>
        <v>151</v>
      </c>
      <c r="D27" s="24">
        <f>'TRIBULAN IV'!E84</f>
        <v>155</v>
      </c>
      <c r="E27" s="24">
        <f>'TRIBULAN IV'!F84</f>
        <v>102</v>
      </c>
      <c r="F27" s="24">
        <f>'TRIBULAN IV'!G84</f>
        <v>67.549668874172184</v>
      </c>
      <c r="G27" s="24">
        <f>'TRIBULAN IV'!H84</f>
        <v>25</v>
      </c>
      <c r="H27" s="24">
        <f>'TRIBULAN IV'!I84</f>
        <v>24.509803921568626</v>
      </c>
      <c r="I27" s="24">
        <f>'TRIBULAN IV'!J84</f>
        <v>0</v>
      </c>
      <c r="J27" s="24">
        <f>'TRIBULAN IV'!K84</f>
        <v>0</v>
      </c>
      <c r="K27" s="24">
        <f>'TRIBULAN IV'!L84</f>
        <v>17</v>
      </c>
      <c r="L27" s="24">
        <f>'TRIBULAN IV'!M84</f>
        <v>0</v>
      </c>
      <c r="M27" s="24">
        <f>'TRIBULAN IV'!N84</f>
        <v>118</v>
      </c>
      <c r="N27" s="24">
        <f>'TRIBULAN IV'!O84</f>
        <v>78.145695364238406</v>
      </c>
      <c r="O27" s="24">
        <f>'TRIBULAN IV'!P84</f>
        <v>9</v>
      </c>
      <c r="P27" s="24">
        <f>'TRIBULAN IV'!Q84</f>
        <v>7.6271186440677967</v>
      </c>
      <c r="Q27" s="24">
        <f>'TRIBULAN IV'!R84</f>
        <v>96</v>
      </c>
      <c r="R27" s="24">
        <f>'TRIBULAN IV'!S84</f>
        <v>63.576158940397356</v>
      </c>
      <c r="S27" s="24">
        <f>'TRIBULAN IV'!T84</f>
        <v>0</v>
      </c>
      <c r="T27" s="24">
        <f>'TRIBULAN IV'!U84</f>
        <v>0</v>
      </c>
      <c r="U27" s="24">
        <f>'TRIBULAN IV'!V84</f>
        <v>94</v>
      </c>
      <c r="V27" s="24">
        <f>'TRIBULAN IV'!W84</f>
        <v>62.251655629139066</v>
      </c>
      <c r="W27" s="24">
        <f>'TRIBULAN IV'!X84</f>
        <v>0</v>
      </c>
      <c r="X27" s="24">
        <f>'TRIBULAN IV'!Y84</f>
        <v>0</v>
      </c>
      <c r="Y27" s="24">
        <f>'TRIBULAN IV'!Z84</f>
        <v>93</v>
      </c>
      <c r="Z27" s="24">
        <f>'TRIBULAN IV'!AA84</f>
        <v>61.589403973509938</v>
      </c>
      <c r="AA27" s="24">
        <f>'TRIBULAN IV'!AB84</f>
        <v>0</v>
      </c>
      <c r="AB27" s="24">
        <f>'TRIBULAN IV'!AC84</f>
        <v>0</v>
      </c>
      <c r="AC27" s="24">
        <f>'TRIBULAN IV'!AD84</f>
        <v>93</v>
      </c>
      <c r="AD27" s="24">
        <f>'TRIBULAN IV'!AE84</f>
        <v>61.589403973509938</v>
      </c>
      <c r="AE27" s="24">
        <f>'TRIBULAN IV'!AF84</f>
        <v>1</v>
      </c>
      <c r="AF27" s="24">
        <f>'TRIBULAN IV'!AG84</f>
        <v>1.0752688172043012</v>
      </c>
      <c r="AG27" s="24">
        <f>'TRIBULAN IV'!AH84</f>
        <v>103</v>
      </c>
      <c r="AH27" s="24">
        <f>'TRIBULAN IV'!AI84</f>
        <v>68.211920529801333</v>
      </c>
      <c r="AI27" s="24">
        <f>'TRIBULAN IV'!AJ84</f>
        <v>0</v>
      </c>
      <c r="AJ27" s="24">
        <f>'TRIBULAN IV'!AK84</f>
        <v>0</v>
      </c>
      <c r="AK27" s="24">
        <f>'TRIBULAN IV'!AL84</f>
        <v>7</v>
      </c>
      <c r="AL27" s="24">
        <f>'TRIBULAN IV'!AM84</f>
        <v>4</v>
      </c>
      <c r="AM27" s="24">
        <f>'TRIBULAN IV'!AN84</f>
        <v>3</v>
      </c>
      <c r="AN27" s="24">
        <f>'TRIBULAN IV'!AO84</f>
        <v>0</v>
      </c>
      <c r="AO27" s="24">
        <f>'TRIBULAN IV'!AP84</f>
        <v>0</v>
      </c>
      <c r="AP27" s="24">
        <f>'TRIBULAN IV'!AQ84</f>
        <v>0</v>
      </c>
      <c r="AQ27" s="24">
        <f>'TRIBULAN IV'!AR84</f>
        <v>0</v>
      </c>
      <c r="AR27" s="24">
        <f>'TRIBULAN IV'!AS84</f>
        <v>0</v>
      </c>
      <c r="AS27" s="24">
        <f>'TRIBULAN IV'!AT84</f>
        <v>0</v>
      </c>
      <c r="AT27" s="24">
        <f>'TRIBULAN IV'!AU84</f>
        <v>0</v>
      </c>
      <c r="AU27" s="24">
        <f>'TRIBULAN IV'!AV84</f>
        <v>0</v>
      </c>
      <c r="AV27" s="24">
        <f>'TRIBULAN IV'!AW84</f>
        <v>0</v>
      </c>
      <c r="AW27" s="24">
        <f>'TRIBULAN IV'!AX84</f>
        <v>0</v>
      </c>
      <c r="AX27" s="24">
        <f>'TRIBULAN IV'!AY84</f>
        <v>6</v>
      </c>
      <c r="AY27" s="24">
        <f>'TRIBULAN IV'!AZ84</f>
        <v>120</v>
      </c>
      <c r="AZ27" s="24">
        <f>'TRIBULAN IV'!BA84</f>
        <v>26</v>
      </c>
      <c r="BA27" s="24">
        <f>'TRIBULAN IV'!BB84</f>
        <v>21.666666666666668</v>
      </c>
      <c r="BB27" s="24">
        <f>'TRIBULAN IV'!BC84</f>
        <v>2</v>
      </c>
      <c r="BC27" s="24">
        <f>'TRIBULAN IV'!BD84</f>
        <v>1.6666666666666667</v>
      </c>
      <c r="BD27" s="24">
        <f>'TRIBULAN IV'!BE84</f>
        <v>3</v>
      </c>
      <c r="BE27" s="24">
        <f>'TRIBULAN IV'!BF84</f>
        <v>8.1196581196581192</v>
      </c>
      <c r="BF27" s="24">
        <f>'TRIBULAN IV'!BG84</f>
        <v>44</v>
      </c>
      <c r="BG27" s="24">
        <f>'TRIBULAN IV'!BH84</f>
        <v>36.666666666666664</v>
      </c>
      <c r="BH27" s="24">
        <f>'TRIBULAN IV'!BI84</f>
        <v>75</v>
      </c>
      <c r="BI27" s="24">
        <f>'TRIBULAN IV'!BJ84</f>
        <v>62.5</v>
      </c>
      <c r="BJ27" s="24">
        <f>'TRIBULAN IV'!BK84</f>
        <v>45</v>
      </c>
      <c r="BK27" s="24">
        <f>'TRIBULAN IV'!BL84</f>
        <v>37.5</v>
      </c>
      <c r="BL27" s="24">
        <f>'TRIBULAN IV'!BM84</f>
        <v>0</v>
      </c>
      <c r="BM27" s="24">
        <f>'TRIBULAN IV'!BN84</f>
        <v>0</v>
      </c>
      <c r="BN27" s="24">
        <f>'TRIBULAN IV'!BO84</f>
        <v>0</v>
      </c>
      <c r="BO27" s="24">
        <f>'TRIBULAN IV'!BP84</f>
        <v>0</v>
      </c>
      <c r="BP27" s="24">
        <f>'TRIBULAN IV'!BQ84</f>
        <v>0</v>
      </c>
      <c r="BQ27" s="24">
        <f>'TRIBULAN IV'!BR84</f>
        <v>0</v>
      </c>
      <c r="BR27" s="24">
        <f>'TRIBULAN IV'!BS84</f>
        <v>0</v>
      </c>
      <c r="BS27" s="24">
        <f>'TRIBULAN IV'!BT84</f>
        <v>0</v>
      </c>
      <c r="BT27" s="24">
        <f>'TRIBULAN IV'!BU84</f>
        <v>0</v>
      </c>
      <c r="BU27" s="24">
        <f>'TRIBULAN IV'!BV84</f>
        <v>0</v>
      </c>
    </row>
    <row r="28" spans="1:73" ht="14.25" customHeight="1">
      <c r="A28" s="202" t="s">
        <v>148</v>
      </c>
      <c r="B28" s="192"/>
      <c r="C28" s="104">
        <f>'TRIBULAN IV'!D85</f>
        <v>3437</v>
      </c>
      <c r="D28" s="104">
        <f>'TRIBULAN IV'!E85</f>
        <v>3351</v>
      </c>
      <c r="E28" s="104">
        <f>'TRIBULAN IV'!F85</f>
        <v>2289</v>
      </c>
      <c r="F28" s="104">
        <f>'TRIBULAN IV'!G85</f>
        <v>66.598778004073324</v>
      </c>
      <c r="G28" s="104">
        <f>'TRIBULAN IV'!H85</f>
        <v>401</v>
      </c>
      <c r="H28" s="104">
        <f>'TRIBULAN IV'!I85</f>
        <v>17.518567059851463</v>
      </c>
      <c r="I28" s="104">
        <f>'TRIBULAN IV'!J85</f>
        <v>8</v>
      </c>
      <c r="J28" s="104">
        <f>'TRIBULAN IV'!K85</f>
        <v>0.34949759720401924</v>
      </c>
      <c r="K28" s="104">
        <f>'TRIBULAN IV'!L85</f>
        <v>142</v>
      </c>
      <c r="L28" s="104">
        <f>'TRIBULAN IV'!M85</f>
        <v>0</v>
      </c>
      <c r="M28" s="104">
        <f>'TRIBULAN IV'!N85</f>
        <v>3044</v>
      </c>
      <c r="N28" s="104">
        <f>'TRIBULAN IV'!O85</f>
        <v>88.565609543206278</v>
      </c>
      <c r="O28" s="104">
        <f>'TRIBULAN IV'!P85</f>
        <v>250</v>
      </c>
      <c r="P28" s="104">
        <f>'TRIBULAN IV'!Q85</f>
        <v>8.2128777923784497</v>
      </c>
      <c r="Q28" s="104">
        <f>'TRIBULAN IV'!R85</f>
        <v>2290</v>
      </c>
      <c r="R28" s="104">
        <f>'TRIBULAN IV'!S85</f>
        <v>66.627873145184751</v>
      </c>
      <c r="S28" s="104">
        <f>'TRIBULAN IV'!T85</f>
        <v>88</v>
      </c>
      <c r="T28" s="104">
        <f>'TRIBULAN IV'!U85</f>
        <v>3.8427947598253276</v>
      </c>
      <c r="U28" s="104">
        <f>'TRIBULAN IV'!V85</f>
        <v>1911</v>
      </c>
      <c r="V28" s="104">
        <f>'TRIBULAN IV'!W85</f>
        <v>55.600814663951112</v>
      </c>
      <c r="W28" s="104">
        <f>'TRIBULAN IV'!X85</f>
        <v>35</v>
      </c>
      <c r="X28" s="104">
        <f>'TRIBULAN IV'!Y85</f>
        <v>1.8315018315018317</v>
      </c>
      <c r="Y28" s="104">
        <f>'TRIBULAN IV'!Z85</f>
        <v>2299</v>
      </c>
      <c r="Z28" s="104">
        <f>'TRIBULAN IV'!AA85</f>
        <v>66.889729415187659</v>
      </c>
      <c r="AA28" s="104">
        <f>'TRIBULAN IV'!AB85</f>
        <v>0</v>
      </c>
      <c r="AB28" s="104">
        <f>'TRIBULAN IV'!AC85</f>
        <v>0</v>
      </c>
      <c r="AC28" s="104">
        <f>'TRIBULAN IV'!AD85</f>
        <v>2299</v>
      </c>
      <c r="AD28" s="104">
        <f>'TRIBULAN IV'!AE85</f>
        <v>66.889729415187659</v>
      </c>
      <c r="AE28" s="104">
        <f>'TRIBULAN IV'!AF85</f>
        <v>44</v>
      </c>
      <c r="AF28" s="104">
        <f>'TRIBULAN IV'!AG85</f>
        <v>1.9138755980861244</v>
      </c>
      <c r="AG28" s="104">
        <f>'TRIBULAN IV'!AH85</f>
        <v>2314</v>
      </c>
      <c r="AH28" s="104">
        <f>'TRIBULAN IV'!AI85</f>
        <v>67.326156531859183</v>
      </c>
      <c r="AI28" s="104">
        <f>'TRIBULAN IV'!AJ85</f>
        <v>0</v>
      </c>
      <c r="AJ28" s="104">
        <f>'TRIBULAN IV'!AK85</f>
        <v>0</v>
      </c>
      <c r="AK28" s="104">
        <f>'TRIBULAN IV'!AL85</f>
        <v>68</v>
      </c>
      <c r="AL28" s="104">
        <f>'TRIBULAN IV'!AM85</f>
        <v>48</v>
      </c>
      <c r="AM28" s="104">
        <f>'TRIBULAN IV'!AN85</f>
        <v>43</v>
      </c>
      <c r="AN28" s="104">
        <f>'TRIBULAN IV'!AO85</f>
        <v>33</v>
      </c>
      <c r="AO28" s="104">
        <f>'TRIBULAN IV'!AP85</f>
        <v>9</v>
      </c>
      <c r="AP28" s="104">
        <f>'TRIBULAN IV'!AQ85</f>
        <v>1</v>
      </c>
      <c r="AQ28" s="104">
        <f>'TRIBULAN IV'!AR85</f>
        <v>164</v>
      </c>
      <c r="AR28" s="104">
        <f>'TRIBULAN IV'!AS85</f>
        <v>18</v>
      </c>
      <c r="AS28" s="104">
        <f>'TRIBULAN IV'!AT85</f>
        <v>2</v>
      </c>
      <c r="AT28" s="104">
        <f>'TRIBULAN IV'!AU85</f>
        <v>0</v>
      </c>
      <c r="AU28" s="104">
        <f>'TRIBULAN IV'!AV85</f>
        <v>1</v>
      </c>
      <c r="AV28" s="104">
        <f>'TRIBULAN IV'!AW85</f>
        <v>10</v>
      </c>
      <c r="AW28" s="104">
        <f>'TRIBULAN IV'!AX85</f>
        <v>5</v>
      </c>
      <c r="AX28" s="104">
        <f>'TRIBULAN IV'!AY85</f>
        <v>288</v>
      </c>
      <c r="AY28" s="104">
        <f>'TRIBULAN IV'!AZ85</f>
        <v>3309</v>
      </c>
      <c r="AZ28" s="104">
        <f>'TRIBULAN IV'!BA85</f>
        <v>891</v>
      </c>
      <c r="BA28" s="104">
        <f>'TRIBULAN IV'!BB85</f>
        <v>26.926563916591117</v>
      </c>
      <c r="BB28" s="104">
        <f>'TRIBULAN IV'!BC85</f>
        <v>3</v>
      </c>
      <c r="BC28" s="104">
        <f>'TRIBULAN IV'!BD85</f>
        <v>9.0661831368993653E-2</v>
      </c>
      <c r="BD28" s="104">
        <f>'TRIBULAN IV'!BE85</f>
        <v>71</v>
      </c>
      <c r="BE28" s="104">
        <f>'TRIBULAN IV'!BF85</f>
        <v>6.498472547205381</v>
      </c>
      <c r="BF28" s="104">
        <f>'TRIBULAN IV'!BG85</f>
        <v>1028</v>
      </c>
      <c r="BG28" s="104">
        <f>'TRIBULAN IV'!BH85</f>
        <v>31.066787549108493</v>
      </c>
      <c r="BH28" s="104">
        <f>'TRIBULAN IV'!BI85</f>
        <v>1993</v>
      </c>
      <c r="BI28" s="104">
        <f>'TRIBULAN IV'!BJ85</f>
        <v>60.229676639468124</v>
      </c>
      <c r="BJ28" s="104">
        <f>'TRIBULAN IV'!BK85</f>
        <v>1314</v>
      </c>
      <c r="BK28" s="104">
        <f>'TRIBULAN IV'!BL85</f>
        <v>39.709882139619218</v>
      </c>
      <c r="BL28" s="104">
        <f>'TRIBULAN IV'!BM85</f>
        <v>1</v>
      </c>
      <c r="BM28" s="104">
        <f>'TRIBULAN IV'!BN85</f>
        <v>3.0220610456331218E-2</v>
      </c>
      <c r="BN28" s="104">
        <f>'TRIBULAN IV'!BO85</f>
        <v>0</v>
      </c>
      <c r="BO28" s="104">
        <f>'TRIBULAN IV'!BP85</f>
        <v>0</v>
      </c>
      <c r="BP28" s="104">
        <f>'TRIBULAN IV'!BQ85</f>
        <v>0</v>
      </c>
      <c r="BQ28" s="104">
        <f>'TRIBULAN IV'!BR85</f>
        <v>0</v>
      </c>
      <c r="BR28" s="104">
        <f>'TRIBULAN IV'!BS85</f>
        <v>0</v>
      </c>
      <c r="BS28" s="104">
        <f>'TRIBULAN IV'!BT85</f>
        <v>0</v>
      </c>
      <c r="BT28" s="104">
        <f>'TRIBULAN IV'!BU85</f>
        <v>1</v>
      </c>
      <c r="BU28" s="104">
        <f>'TRIBULAN IV'!BV85</f>
        <v>3.0220610456331218E-2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5"/>
      <c r="BM30" s="185"/>
      <c r="BN30" s="185"/>
      <c r="BO30" s="185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5"/>
      <c r="BM31" s="185"/>
      <c r="BN31" s="185"/>
      <c r="BO31" s="185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5"/>
      <c r="BL32" s="185"/>
      <c r="BM32" s="185"/>
      <c r="BN32" s="185"/>
      <c r="BO32" s="185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6"/>
      <c r="BL35" s="185"/>
      <c r="BM35" s="185"/>
      <c r="BN35" s="185"/>
      <c r="BO35" s="185"/>
    </row>
    <row r="36" spans="2:67" ht="14.25" customHeight="1">
      <c r="B36" s="107"/>
      <c r="C36" s="105"/>
      <c r="D36" s="105"/>
      <c r="AA36" s="105"/>
      <c r="AB36" s="106"/>
      <c r="BK36" s="205"/>
      <c r="BL36" s="185"/>
      <c r="BM36" s="185"/>
      <c r="BN36" s="185"/>
      <c r="BO36" s="185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169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28">
        <f>'TRIBULAN III'!D12+'TRIBULAN IV'!D12</f>
        <v>61</v>
      </c>
      <c r="E12" s="128">
        <f>'TRIBULAN III'!E12+'TRIBULAN IV'!E12</f>
        <v>55</v>
      </c>
      <c r="F12" s="128">
        <f>'TRIBULAN III'!F12+'TRIBULAN IV'!F12</f>
        <v>34</v>
      </c>
      <c r="G12" s="19">
        <f t="shared" ref="G12:G85" si="0">(F12/D12*100)</f>
        <v>55.737704918032783</v>
      </c>
      <c r="H12" s="128">
        <f>'TRIBULAN III'!H12+'TRIBULAN IV'!H12</f>
        <v>11</v>
      </c>
      <c r="I12" s="21">
        <f t="shared" ref="I12:I46" si="1">(H12/F12*100)</f>
        <v>32.352941176470587</v>
      </c>
      <c r="J12" s="128">
        <f>'TRIBULAN III'!J12+'TRIBULAN IV'!J12</f>
        <v>2</v>
      </c>
      <c r="K12" s="23">
        <f t="shared" ref="K12:K46" si="2">(J12/F12*100)</f>
        <v>5.8823529411764701</v>
      </c>
      <c r="L12" s="128">
        <f>'TRIBULAN III'!L12+'TRIBULAN IV'!L12</f>
        <v>0</v>
      </c>
      <c r="M12" s="128">
        <f>'TRIBULAN III'!M12+'TRIBULAN IV'!M12</f>
        <v>0</v>
      </c>
      <c r="N12" s="128">
        <f>'TRIBULAN III'!N12+'TRIBULAN IV'!N12</f>
        <v>41</v>
      </c>
      <c r="O12" s="19">
        <f t="shared" ref="O12:O85" si="3">(N12/D12*100)</f>
        <v>67.213114754098356</v>
      </c>
      <c r="P12" s="128">
        <f>'TRIBULAN III'!P12+'TRIBULAN IV'!P12</f>
        <v>8</v>
      </c>
      <c r="Q12" s="19">
        <f t="shared" ref="Q12:Q46" si="4">(P12/N12*100)</f>
        <v>19.512195121951219</v>
      </c>
      <c r="R12" s="128">
        <f>'TRIBULAN III'!R12+'TRIBULAN IV'!R12</f>
        <v>26</v>
      </c>
      <c r="S12" s="19">
        <f t="shared" ref="S12:S74" si="5">(R12/D12*100)</f>
        <v>42.622950819672127</v>
      </c>
      <c r="T12" s="128">
        <f>'TRIBULAN III'!T12+'TRIBULAN IV'!T12</f>
        <v>0</v>
      </c>
      <c r="U12" s="19">
        <f t="shared" ref="U12:U46" si="6">(T12/R12*100)</f>
        <v>0</v>
      </c>
      <c r="V12" s="128">
        <f>'TRIBULAN III'!V12+'TRIBULAN IV'!V12</f>
        <v>26</v>
      </c>
      <c r="W12" s="19">
        <f t="shared" ref="W12:W85" si="7">(V12/D12*100)</f>
        <v>42.622950819672127</v>
      </c>
      <c r="X12" s="128">
        <f>'TRIBULAN III'!X12+'TRIBULAN IV'!X12</f>
        <v>0</v>
      </c>
      <c r="Y12" s="19">
        <f t="shared" ref="Y12:Y46" si="8">(X12/V12*100)</f>
        <v>0</v>
      </c>
      <c r="Z12" s="128">
        <f>'TRIBULAN III'!Z12+'TRIBULAN IV'!Z12</f>
        <v>26</v>
      </c>
      <c r="AA12" s="19">
        <f t="shared" ref="AA12:AA85" si="9">(Z12/D12*100)</f>
        <v>42.622950819672127</v>
      </c>
      <c r="AB12" s="128">
        <f>'TRIBULAN III'!AB12+'TRIBULAN IV'!AB12</f>
        <v>0</v>
      </c>
      <c r="AC12" s="19">
        <f t="shared" ref="AC12:AC46" si="10">(AB12/Z12*100)</f>
        <v>0</v>
      </c>
      <c r="AD12" s="128">
        <f>'TRIBULAN III'!AD12+'TRIBULAN IV'!AD12</f>
        <v>26</v>
      </c>
      <c r="AE12" s="19">
        <f t="shared" ref="AE12:AE85" si="11">(AD12/D12*100)</f>
        <v>42.622950819672127</v>
      </c>
      <c r="AF12" s="128">
        <f>'TRIBULAN III'!AF12+'TRIBULAN IV'!AF12</f>
        <v>0</v>
      </c>
      <c r="AG12" s="19">
        <f t="shared" ref="AG12:AG46" si="12">(AF12/AD12*100)</f>
        <v>0</v>
      </c>
      <c r="AH12" s="128">
        <f>'TRIBULAN III'!AH12+'TRIBULAN IV'!AH12</f>
        <v>26</v>
      </c>
      <c r="AI12" s="19">
        <f t="shared" ref="AI12:AI85" si="13">(AH12/D12*100)</f>
        <v>42.622950819672127</v>
      </c>
      <c r="AJ12" s="128">
        <f>'TRIBULAN III'!AJ12+'TRIBULAN IV'!AJ12</f>
        <v>0</v>
      </c>
      <c r="AK12" s="19">
        <f t="shared" ref="AK12:AK46" si="14">(AJ12/AH12*100)</f>
        <v>0</v>
      </c>
      <c r="AL12" s="128">
        <f>'TRIBULAN III'!AL12+'TRIBULAN IV'!AL12</f>
        <v>1</v>
      </c>
      <c r="AM12" s="128">
        <f>'TRIBULAN III'!AM12+'TRIBULAN IV'!AM12</f>
        <v>2</v>
      </c>
      <c r="AN12" s="128">
        <f>'TRIBULAN III'!AN12+'TRIBULAN IV'!AN12</f>
        <v>4</v>
      </c>
      <c r="AO12" s="128">
        <f>'TRIBULAN III'!AO12+'TRIBULAN IV'!AO12</f>
        <v>2</v>
      </c>
      <c r="AP12" s="128">
        <f>'TRIBULAN III'!AP12+'TRIBULAN IV'!AP12</f>
        <v>0</v>
      </c>
      <c r="AQ12" s="128">
        <f>'TRIBULAN III'!AQ12+'TRIBULAN IV'!AQ12</f>
        <v>0</v>
      </c>
      <c r="AR12" s="128">
        <f>'TRIBULAN III'!AR12+'TRIBULAN IV'!AR12</f>
        <v>4</v>
      </c>
      <c r="AS12" s="128">
        <f>'TRIBULAN III'!AS12+'TRIBULAN IV'!AS12</f>
        <v>0</v>
      </c>
      <c r="AT12" s="128">
        <f>'TRIBULAN III'!AT12+'TRIBULAN IV'!AT12</f>
        <v>0</v>
      </c>
      <c r="AU12" s="128">
        <f>'TRIBULAN III'!AU12+'TRIBULAN IV'!AU12</f>
        <v>0</v>
      </c>
      <c r="AV12" s="128">
        <f>'TRIBULAN III'!AV12+'TRIBULAN IV'!AV12</f>
        <v>0</v>
      </c>
      <c r="AW12" s="128">
        <f>'TRIBULAN III'!AW12+'TRIBULAN IV'!AW12</f>
        <v>0</v>
      </c>
      <c r="AX12" s="128">
        <f>'TRIBULAN III'!AX12+'TRIBULAN IV'!AX12</f>
        <v>0</v>
      </c>
      <c r="AY12" s="128">
        <f>'TRIBULAN III'!AY12+'TRIBULAN IV'!AY12</f>
        <v>4</v>
      </c>
      <c r="AZ12" s="128">
        <f>'TRIBULAN III'!AZ12+'TRIBULAN IV'!AZ12</f>
        <v>54</v>
      </c>
      <c r="BA12" s="128">
        <f>'TRIBULAN III'!BA12+'TRIBULAN IV'!BA12</f>
        <v>20</v>
      </c>
      <c r="BB12" s="28">
        <f t="shared" ref="BB12:BB85" si="15">BA12/AZ12*100</f>
        <v>37.037037037037038</v>
      </c>
      <c r="BC12" s="128">
        <f>'TRIBULAN III'!BC12+'TRIBULAN IV'!BC12</f>
        <v>0</v>
      </c>
      <c r="BD12" s="28">
        <f t="shared" ref="BD12:BD85" si="16">BC12/AZ12*100</f>
        <v>0</v>
      </c>
      <c r="BE12" s="128">
        <f>'TRIBULAN III'!BE12+'TRIBULAN IV'!BE12</f>
        <v>0</v>
      </c>
      <c r="BF12" s="29">
        <f t="shared" ref="BF12:BF82" si="17">(BE12/AZ12*100)</f>
        <v>0</v>
      </c>
      <c r="BG12" s="128">
        <f>'TRIBULAN III'!BG12+'TRIBULAN IV'!BG12</f>
        <v>0</v>
      </c>
      <c r="BH12" s="29">
        <f t="shared" ref="BH12:BH85" si="18">(BG12/AZ12*100)</f>
        <v>0</v>
      </c>
      <c r="BI12" s="30">
        <f t="shared" ref="BI12:BI84" si="19">BA12+BC12+BG12+BE12</f>
        <v>20</v>
      </c>
      <c r="BJ12" s="29">
        <f t="shared" ref="BJ12:BJ85" si="20">BI12/AZ12*100</f>
        <v>37.037037037037038</v>
      </c>
      <c r="BK12" s="128">
        <f>'TRIBULAN III'!BK12+'TRIBULAN IV'!BK12</f>
        <v>34</v>
      </c>
      <c r="BL12" s="19">
        <f t="shared" ref="BL12:BL85" si="21">(BK12/AZ12*100)</f>
        <v>62.962962962962962</v>
      </c>
      <c r="BM12" s="128">
        <f>'TRIBULAN III'!BM12+'TRIBULAN IV'!BM12</f>
        <v>0</v>
      </c>
      <c r="BN12" s="19">
        <f t="shared" ref="BN12:BN85" si="22">(BM12/AZ12*100)</f>
        <v>0</v>
      </c>
      <c r="BO12" s="128">
        <f>'TRIBULAN III'!BO12+'TRIBULAN IV'!BO12</f>
        <v>0</v>
      </c>
      <c r="BP12" s="19">
        <f t="shared" ref="BP12:BP85" si="23">(BO12/AZ12*100)</f>
        <v>0</v>
      </c>
      <c r="BQ12" s="128">
        <f>'TRIBULAN III'!BQ12+'TRIBULAN IV'!BQ12</f>
        <v>0</v>
      </c>
      <c r="BR12" s="19">
        <f t="shared" ref="BR12:BR72" si="24">(BQ12/AZ12*100)</f>
        <v>0</v>
      </c>
      <c r="BS12" s="128">
        <f>'TRIBULAN III'!BS12+'TRIBULAN IV'!BS12</f>
        <v>0</v>
      </c>
      <c r="BT12" s="19">
        <f t="shared" ref="BT12:BT85" si="25">(BS12/AZ12*100)</f>
        <v>0</v>
      </c>
      <c r="BU12" s="128">
        <f>'TRIBULAN III'!BU12+'TRIBULAN IV'!BU12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36</v>
      </c>
      <c r="BY12" s="4"/>
    </row>
    <row r="13" spans="1:77" ht="14.25" customHeight="1">
      <c r="A13" s="174"/>
      <c r="B13" s="174"/>
      <c r="C13" s="32" t="s">
        <v>62</v>
      </c>
      <c r="D13" s="128">
        <f>'TRIBULAN III'!D13+'TRIBULAN IV'!D13</f>
        <v>71</v>
      </c>
      <c r="E13" s="128">
        <f>'TRIBULAN III'!E13+'TRIBULAN IV'!E13</f>
        <v>55</v>
      </c>
      <c r="F13" s="128">
        <f>'TRIBULAN III'!F13+'TRIBULAN IV'!F13</f>
        <v>27</v>
      </c>
      <c r="G13" s="19">
        <f t="shared" si="0"/>
        <v>38.028169014084504</v>
      </c>
      <c r="H13" s="128">
        <f>'TRIBULAN III'!H13+'TRIBULAN IV'!H13</f>
        <v>8</v>
      </c>
      <c r="I13" s="21">
        <f t="shared" si="1"/>
        <v>29.629629629629626</v>
      </c>
      <c r="J13" s="128">
        <f>'TRIBULAN III'!J13+'TRIBULAN IV'!J13</f>
        <v>0</v>
      </c>
      <c r="K13" s="23">
        <f t="shared" si="2"/>
        <v>0</v>
      </c>
      <c r="L13" s="128">
        <f>'TRIBULAN III'!L13+'TRIBULAN IV'!L13</f>
        <v>0</v>
      </c>
      <c r="M13" s="128">
        <f>'TRIBULAN III'!M13+'TRIBULAN IV'!M13</f>
        <v>0</v>
      </c>
      <c r="N13" s="128">
        <f>'TRIBULAN III'!N13+'TRIBULAN IV'!N13</f>
        <v>53</v>
      </c>
      <c r="O13" s="19">
        <f t="shared" si="3"/>
        <v>74.647887323943664</v>
      </c>
      <c r="P13" s="128">
        <f>'TRIBULAN III'!P13+'TRIBULAN IV'!P13</f>
        <v>5</v>
      </c>
      <c r="Q13" s="19">
        <f t="shared" si="4"/>
        <v>9.433962264150944</v>
      </c>
      <c r="R13" s="128">
        <f>'TRIBULAN III'!R13+'TRIBULAN IV'!R13</f>
        <v>24</v>
      </c>
      <c r="S13" s="19">
        <f t="shared" si="5"/>
        <v>33.802816901408448</v>
      </c>
      <c r="T13" s="128">
        <f>'TRIBULAN III'!T13+'TRIBULAN IV'!T13</f>
        <v>0</v>
      </c>
      <c r="U13" s="19">
        <f t="shared" si="6"/>
        <v>0</v>
      </c>
      <c r="V13" s="128">
        <f>'TRIBULAN III'!V13+'TRIBULAN IV'!V13</f>
        <v>24</v>
      </c>
      <c r="W13" s="19">
        <f t="shared" si="7"/>
        <v>33.802816901408448</v>
      </c>
      <c r="X13" s="128">
        <f>'TRIBULAN III'!X13+'TRIBULAN IV'!X13</f>
        <v>0</v>
      </c>
      <c r="Y13" s="19">
        <f t="shared" si="8"/>
        <v>0</v>
      </c>
      <c r="Z13" s="128">
        <f>'TRIBULAN III'!Z13+'TRIBULAN IV'!Z13</f>
        <v>24</v>
      </c>
      <c r="AA13" s="19">
        <f t="shared" si="9"/>
        <v>33.802816901408448</v>
      </c>
      <c r="AB13" s="128">
        <f>'TRIBULAN III'!AB13+'TRIBULAN IV'!AB13</f>
        <v>0</v>
      </c>
      <c r="AC13" s="19">
        <f t="shared" si="10"/>
        <v>0</v>
      </c>
      <c r="AD13" s="128">
        <f>'TRIBULAN III'!AD13+'TRIBULAN IV'!AD13</f>
        <v>24</v>
      </c>
      <c r="AE13" s="19">
        <f t="shared" si="11"/>
        <v>33.802816901408448</v>
      </c>
      <c r="AF13" s="128">
        <f>'TRIBULAN III'!AF13+'TRIBULAN IV'!AF13</f>
        <v>0</v>
      </c>
      <c r="AG13" s="19">
        <f t="shared" si="12"/>
        <v>0</v>
      </c>
      <c r="AH13" s="128">
        <f>'TRIBULAN III'!AH13+'TRIBULAN IV'!AH13</f>
        <v>24</v>
      </c>
      <c r="AI13" s="19">
        <f t="shared" si="13"/>
        <v>33.802816901408448</v>
      </c>
      <c r="AJ13" s="128">
        <f>'TRIBULAN III'!AJ13+'TRIBULAN IV'!AJ13</f>
        <v>0</v>
      </c>
      <c r="AK13" s="19">
        <f t="shared" si="14"/>
        <v>0</v>
      </c>
      <c r="AL13" s="128">
        <f>'TRIBULAN III'!AL13+'TRIBULAN IV'!AL13</f>
        <v>1</v>
      </c>
      <c r="AM13" s="128">
        <f>'TRIBULAN III'!AM13+'TRIBULAN IV'!AM13</f>
        <v>2</v>
      </c>
      <c r="AN13" s="128">
        <f>'TRIBULAN III'!AN13+'TRIBULAN IV'!AN13</f>
        <v>1</v>
      </c>
      <c r="AO13" s="128">
        <f>'TRIBULAN III'!AO13+'TRIBULAN IV'!AO13</f>
        <v>0</v>
      </c>
      <c r="AP13" s="128">
        <f>'TRIBULAN III'!AP13+'TRIBULAN IV'!AP13</f>
        <v>1</v>
      </c>
      <c r="AQ13" s="128">
        <f>'TRIBULAN III'!AQ13+'TRIBULAN IV'!AQ13</f>
        <v>0</v>
      </c>
      <c r="AR13" s="128">
        <f>'TRIBULAN III'!AR13+'TRIBULAN IV'!AR13</f>
        <v>3</v>
      </c>
      <c r="AS13" s="128">
        <f>'TRIBULAN III'!AS13+'TRIBULAN IV'!AS13</f>
        <v>0</v>
      </c>
      <c r="AT13" s="128">
        <f>'TRIBULAN III'!AT13+'TRIBULAN IV'!AT13</f>
        <v>0</v>
      </c>
      <c r="AU13" s="128">
        <f>'TRIBULAN III'!AU13+'TRIBULAN IV'!AU13</f>
        <v>0</v>
      </c>
      <c r="AV13" s="128">
        <f>'TRIBULAN III'!AV13+'TRIBULAN IV'!AV13</f>
        <v>0</v>
      </c>
      <c r="AW13" s="128">
        <f>'TRIBULAN III'!AW13+'TRIBULAN IV'!AW13</f>
        <v>0</v>
      </c>
      <c r="AX13" s="128">
        <f>'TRIBULAN III'!AX13+'TRIBULAN IV'!AX13</f>
        <v>0</v>
      </c>
      <c r="AY13" s="128">
        <f>'TRIBULAN III'!AY13+'TRIBULAN IV'!AY13</f>
        <v>3</v>
      </c>
      <c r="AZ13" s="128">
        <f>'TRIBULAN III'!AZ13+'TRIBULAN IV'!AZ13</f>
        <v>55</v>
      </c>
      <c r="BA13" s="128">
        <f>'TRIBULAN III'!BA13+'TRIBULAN IV'!BA13</f>
        <v>26</v>
      </c>
      <c r="BB13" s="28">
        <f t="shared" si="15"/>
        <v>47.272727272727273</v>
      </c>
      <c r="BC13" s="128">
        <f>'TRIBULAN III'!BC13+'TRIBULAN IV'!BC13</f>
        <v>0</v>
      </c>
      <c r="BD13" s="28">
        <f t="shared" si="16"/>
        <v>0</v>
      </c>
      <c r="BE13" s="128">
        <f>'TRIBULAN III'!BE13+'TRIBULAN IV'!BE13</f>
        <v>0</v>
      </c>
      <c r="BF13" s="29">
        <f t="shared" si="17"/>
        <v>0</v>
      </c>
      <c r="BG13" s="128">
        <f>'TRIBULAN III'!BG13+'TRIBULAN IV'!BG13</f>
        <v>0</v>
      </c>
      <c r="BH13" s="29">
        <f t="shared" si="18"/>
        <v>0</v>
      </c>
      <c r="BI13" s="30">
        <f t="shared" si="19"/>
        <v>26</v>
      </c>
      <c r="BJ13" s="29">
        <f t="shared" si="20"/>
        <v>47.272727272727273</v>
      </c>
      <c r="BK13" s="128">
        <f>'TRIBULAN III'!BK13+'TRIBULAN IV'!BK13</f>
        <v>29</v>
      </c>
      <c r="BL13" s="19">
        <f t="shared" si="21"/>
        <v>52.72727272727272</v>
      </c>
      <c r="BM13" s="128">
        <f>'TRIBULAN III'!BM13+'TRIBULAN IV'!BM13</f>
        <v>0</v>
      </c>
      <c r="BN13" s="19">
        <f t="shared" si="22"/>
        <v>0</v>
      </c>
      <c r="BO13" s="128">
        <f>'TRIBULAN III'!BO13+'TRIBULAN IV'!BO13</f>
        <v>0</v>
      </c>
      <c r="BP13" s="19">
        <f t="shared" si="23"/>
        <v>0</v>
      </c>
      <c r="BQ13" s="128">
        <f>'TRIBULAN III'!BQ13+'TRIBULAN IV'!BQ13</f>
        <v>0</v>
      </c>
      <c r="BR13" s="19">
        <f t="shared" si="24"/>
        <v>0</v>
      </c>
      <c r="BS13" s="128">
        <f>'TRIBULAN III'!BS13+'TRIBULAN IV'!BS13</f>
        <v>0</v>
      </c>
      <c r="BT13" s="19">
        <f t="shared" si="25"/>
        <v>0</v>
      </c>
      <c r="BU13" s="128">
        <f>'TRIBULAN III'!BU13+'TRIBULAN IV'!BU13</f>
        <v>0</v>
      </c>
      <c r="BV13" s="19">
        <f t="shared" si="26"/>
        <v>0</v>
      </c>
      <c r="BW13" s="4" t="s">
        <v>63</v>
      </c>
      <c r="BX13" s="31">
        <f>BI16+BK16+BM16+BO16+BQ16+BS16</f>
        <v>225</v>
      </c>
      <c r="BY13" s="4"/>
    </row>
    <row r="14" spans="1:77" ht="14.25" customHeight="1">
      <c r="A14" s="174"/>
      <c r="B14" s="174"/>
      <c r="C14" s="32" t="s">
        <v>64</v>
      </c>
      <c r="D14" s="128">
        <f>'TRIBULAN III'!D14+'TRIBULAN IV'!D14</f>
        <v>54</v>
      </c>
      <c r="E14" s="128">
        <f>'TRIBULAN III'!E14+'TRIBULAN IV'!E14</f>
        <v>45</v>
      </c>
      <c r="F14" s="128">
        <f>'TRIBULAN III'!F14+'TRIBULAN IV'!F14</f>
        <v>29</v>
      </c>
      <c r="G14" s="19">
        <f t="shared" si="0"/>
        <v>53.703703703703709</v>
      </c>
      <c r="H14" s="128">
        <f>'TRIBULAN III'!H14+'TRIBULAN IV'!H14</f>
        <v>4</v>
      </c>
      <c r="I14" s="21">
        <f t="shared" si="1"/>
        <v>13.793103448275861</v>
      </c>
      <c r="J14" s="128">
        <f>'TRIBULAN III'!J14+'TRIBULAN IV'!J14</f>
        <v>0</v>
      </c>
      <c r="K14" s="23">
        <f t="shared" si="2"/>
        <v>0</v>
      </c>
      <c r="L14" s="128">
        <f>'TRIBULAN III'!L14+'TRIBULAN IV'!L14</f>
        <v>0</v>
      </c>
      <c r="M14" s="128">
        <f>'TRIBULAN III'!M14+'TRIBULAN IV'!M14</f>
        <v>0</v>
      </c>
      <c r="N14" s="128">
        <f>'TRIBULAN III'!N14+'TRIBULAN IV'!N14</f>
        <v>32</v>
      </c>
      <c r="O14" s="19">
        <f t="shared" si="3"/>
        <v>59.259259259259252</v>
      </c>
      <c r="P14" s="128">
        <f>'TRIBULAN III'!P14+'TRIBULAN IV'!P14</f>
        <v>3</v>
      </c>
      <c r="Q14" s="19">
        <f t="shared" si="4"/>
        <v>9.375</v>
      </c>
      <c r="R14" s="128">
        <f>'TRIBULAN III'!R14+'TRIBULAN IV'!R14</f>
        <v>27</v>
      </c>
      <c r="S14" s="19">
        <f t="shared" si="5"/>
        <v>50</v>
      </c>
      <c r="T14" s="128">
        <f>'TRIBULAN III'!T14+'TRIBULAN IV'!T14</f>
        <v>4</v>
      </c>
      <c r="U14" s="19">
        <f t="shared" si="6"/>
        <v>14.814814814814813</v>
      </c>
      <c r="V14" s="128">
        <f>'TRIBULAN III'!V14+'TRIBULAN IV'!V14</f>
        <v>26</v>
      </c>
      <c r="W14" s="19">
        <f t="shared" si="7"/>
        <v>48.148148148148145</v>
      </c>
      <c r="X14" s="128">
        <f>'TRIBULAN III'!X14+'TRIBULAN IV'!X14</f>
        <v>0</v>
      </c>
      <c r="Y14" s="19">
        <f t="shared" si="8"/>
        <v>0</v>
      </c>
      <c r="Z14" s="128">
        <f>'TRIBULAN III'!Z14+'TRIBULAN IV'!Z14</f>
        <v>26</v>
      </c>
      <c r="AA14" s="19">
        <f t="shared" si="9"/>
        <v>48.148148148148145</v>
      </c>
      <c r="AB14" s="128">
        <f>'TRIBULAN III'!AB14+'TRIBULAN IV'!AB14</f>
        <v>0</v>
      </c>
      <c r="AC14" s="19">
        <f t="shared" si="10"/>
        <v>0</v>
      </c>
      <c r="AD14" s="128">
        <f>'TRIBULAN III'!AD14+'TRIBULAN IV'!AD14</f>
        <v>26</v>
      </c>
      <c r="AE14" s="19">
        <f t="shared" si="11"/>
        <v>48.148148148148145</v>
      </c>
      <c r="AF14" s="128">
        <f>'TRIBULAN III'!AF14+'TRIBULAN IV'!AF14</f>
        <v>0</v>
      </c>
      <c r="AG14" s="19">
        <f t="shared" si="12"/>
        <v>0</v>
      </c>
      <c r="AH14" s="128">
        <f>'TRIBULAN III'!AH14+'TRIBULAN IV'!AH14</f>
        <v>26</v>
      </c>
      <c r="AI14" s="19">
        <f t="shared" si="13"/>
        <v>48.148148148148145</v>
      </c>
      <c r="AJ14" s="128">
        <f>'TRIBULAN III'!AJ14+'TRIBULAN IV'!AJ14</f>
        <v>0</v>
      </c>
      <c r="AK14" s="19">
        <f t="shared" si="14"/>
        <v>0</v>
      </c>
      <c r="AL14" s="128">
        <f>'TRIBULAN III'!AL14+'TRIBULAN IV'!AL14</f>
        <v>0</v>
      </c>
      <c r="AM14" s="128">
        <f>'TRIBULAN III'!AM14+'TRIBULAN IV'!AM14</f>
        <v>3</v>
      </c>
      <c r="AN14" s="128">
        <f>'TRIBULAN III'!AN14+'TRIBULAN IV'!AN14</f>
        <v>0</v>
      </c>
      <c r="AO14" s="128">
        <f>'TRIBULAN III'!AO14+'TRIBULAN IV'!AO14</f>
        <v>0</v>
      </c>
      <c r="AP14" s="128">
        <f>'TRIBULAN III'!AP14+'TRIBULAN IV'!AP14</f>
        <v>0</v>
      </c>
      <c r="AQ14" s="128">
        <f>'TRIBULAN III'!AQ14+'TRIBULAN IV'!AQ14</f>
        <v>0</v>
      </c>
      <c r="AR14" s="128">
        <f>'TRIBULAN III'!AR14+'TRIBULAN IV'!AR14</f>
        <v>0</v>
      </c>
      <c r="AS14" s="128">
        <f>'TRIBULAN III'!AS14+'TRIBULAN IV'!AS14</f>
        <v>0</v>
      </c>
      <c r="AT14" s="128">
        <f>'TRIBULAN III'!AT14+'TRIBULAN IV'!AT14</f>
        <v>0</v>
      </c>
      <c r="AU14" s="128">
        <f>'TRIBULAN III'!AU14+'TRIBULAN IV'!AU14</f>
        <v>0</v>
      </c>
      <c r="AV14" s="128">
        <f>'TRIBULAN III'!AV14+'TRIBULAN IV'!AV14</f>
        <v>0</v>
      </c>
      <c r="AW14" s="128">
        <f>'TRIBULAN III'!AW14+'TRIBULAN IV'!AW14</f>
        <v>0</v>
      </c>
      <c r="AX14" s="128">
        <f>'TRIBULAN III'!AX14+'TRIBULAN IV'!AX14</f>
        <v>0</v>
      </c>
      <c r="AY14" s="128">
        <f>'TRIBULAN III'!AY14+'TRIBULAN IV'!AY14</f>
        <v>2</v>
      </c>
      <c r="AZ14" s="128">
        <f>'TRIBULAN III'!AZ14+'TRIBULAN IV'!AZ14</f>
        <v>45</v>
      </c>
      <c r="BA14" s="128">
        <f>'TRIBULAN III'!BA14+'TRIBULAN IV'!BA14</f>
        <v>21</v>
      </c>
      <c r="BB14" s="28">
        <f t="shared" si="15"/>
        <v>46.666666666666664</v>
      </c>
      <c r="BC14" s="128">
        <f>'TRIBULAN III'!BC14+'TRIBULAN IV'!BC14</f>
        <v>0</v>
      </c>
      <c r="BD14" s="28">
        <f t="shared" si="16"/>
        <v>0</v>
      </c>
      <c r="BE14" s="128">
        <f>'TRIBULAN III'!BE14+'TRIBULAN IV'!BE14</f>
        <v>0</v>
      </c>
      <c r="BF14" s="29">
        <f t="shared" si="17"/>
        <v>0</v>
      </c>
      <c r="BG14" s="128">
        <f>'TRIBULAN III'!BG14+'TRIBULAN IV'!BG14</f>
        <v>1</v>
      </c>
      <c r="BH14" s="29">
        <f t="shared" si="18"/>
        <v>2.2222222222222223</v>
      </c>
      <c r="BI14" s="30">
        <f t="shared" si="19"/>
        <v>22</v>
      </c>
      <c r="BJ14" s="29">
        <f t="shared" si="20"/>
        <v>48.888888888888886</v>
      </c>
      <c r="BK14" s="128">
        <f>'TRIBULAN III'!BK14+'TRIBULAN IV'!BK14</f>
        <v>23</v>
      </c>
      <c r="BL14" s="19">
        <f t="shared" si="21"/>
        <v>51.111111111111107</v>
      </c>
      <c r="BM14" s="128">
        <f>'TRIBULAN III'!BM14+'TRIBULAN IV'!BM14</f>
        <v>0</v>
      </c>
      <c r="BN14" s="19">
        <f t="shared" si="22"/>
        <v>0</v>
      </c>
      <c r="BO14" s="128">
        <f>'TRIBULAN III'!BO14+'TRIBULAN IV'!BO14</f>
        <v>0</v>
      </c>
      <c r="BP14" s="19">
        <f t="shared" si="23"/>
        <v>0</v>
      </c>
      <c r="BQ14" s="128">
        <f>'TRIBULAN III'!BQ14+'TRIBULAN IV'!BQ14</f>
        <v>0</v>
      </c>
      <c r="BR14" s="19">
        <f t="shared" si="24"/>
        <v>0</v>
      </c>
      <c r="BS14" s="128">
        <f>'TRIBULAN III'!BS14+'TRIBULAN IV'!BS14</f>
        <v>0</v>
      </c>
      <c r="BT14" s="19">
        <f t="shared" si="25"/>
        <v>0</v>
      </c>
      <c r="BU14" s="128">
        <f>'TRIBULAN III'!BU14+'TRIBULAN IV'!BU14</f>
        <v>0</v>
      </c>
      <c r="BV14" s="19">
        <f t="shared" si="26"/>
        <v>0</v>
      </c>
      <c r="BW14" s="4" t="s">
        <v>65</v>
      </c>
      <c r="BX14" s="31">
        <f>BI16+BK16+BM16+BO16+BQ16+BS16+BU16</f>
        <v>225</v>
      </c>
      <c r="BY14" s="4"/>
    </row>
    <row r="15" spans="1:77" ht="14.25" customHeight="1">
      <c r="A15" s="175"/>
      <c r="B15" s="175"/>
      <c r="C15" s="32" t="s">
        <v>66</v>
      </c>
      <c r="D15" s="128">
        <f>'TRIBULAN III'!D15+'TRIBULAN IV'!D15</f>
        <v>80</v>
      </c>
      <c r="E15" s="128">
        <f>'TRIBULAN III'!E15+'TRIBULAN IV'!E15</f>
        <v>79</v>
      </c>
      <c r="F15" s="128">
        <f>'TRIBULAN III'!F15+'TRIBULAN IV'!F15</f>
        <v>29</v>
      </c>
      <c r="G15" s="19">
        <f t="shared" si="0"/>
        <v>36.25</v>
      </c>
      <c r="H15" s="128">
        <f>'TRIBULAN III'!H15+'TRIBULAN IV'!H15</f>
        <v>5</v>
      </c>
      <c r="I15" s="21">
        <f t="shared" si="1"/>
        <v>17.241379310344829</v>
      </c>
      <c r="J15" s="128">
        <f>'TRIBULAN III'!J15+'TRIBULAN IV'!J15</f>
        <v>0</v>
      </c>
      <c r="K15" s="23">
        <f t="shared" si="2"/>
        <v>0</v>
      </c>
      <c r="L15" s="128">
        <f>'TRIBULAN III'!L15+'TRIBULAN IV'!L15</f>
        <v>0</v>
      </c>
      <c r="M15" s="128">
        <f>'TRIBULAN III'!M15+'TRIBULAN IV'!M15</f>
        <v>0</v>
      </c>
      <c r="N15" s="128">
        <f>'TRIBULAN III'!N15+'TRIBULAN IV'!N15</f>
        <v>38</v>
      </c>
      <c r="O15" s="19">
        <f t="shared" si="3"/>
        <v>47.5</v>
      </c>
      <c r="P15" s="128">
        <f>'TRIBULAN III'!P15+'TRIBULAN IV'!P15</f>
        <v>6</v>
      </c>
      <c r="Q15" s="19">
        <f t="shared" si="4"/>
        <v>15.789473684210526</v>
      </c>
      <c r="R15" s="128">
        <f>'TRIBULAN III'!R15+'TRIBULAN IV'!R15</f>
        <v>32</v>
      </c>
      <c r="S15" s="19">
        <f t="shared" si="5"/>
        <v>40</v>
      </c>
      <c r="T15" s="128">
        <f>'TRIBULAN III'!T15+'TRIBULAN IV'!T15</f>
        <v>0</v>
      </c>
      <c r="U15" s="19">
        <f t="shared" si="6"/>
        <v>0</v>
      </c>
      <c r="V15" s="128">
        <f>'TRIBULAN III'!V15+'TRIBULAN IV'!V15</f>
        <v>32</v>
      </c>
      <c r="W15" s="19">
        <f t="shared" si="7"/>
        <v>40</v>
      </c>
      <c r="X15" s="128">
        <f>'TRIBULAN III'!X15+'TRIBULAN IV'!X15</f>
        <v>0</v>
      </c>
      <c r="Y15" s="19">
        <f t="shared" si="8"/>
        <v>0</v>
      </c>
      <c r="Z15" s="128">
        <f>'TRIBULAN III'!Z15+'TRIBULAN IV'!Z15</f>
        <v>32</v>
      </c>
      <c r="AA15" s="19">
        <f t="shared" si="9"/>
        <v>40</v>
      </c>
      <c r="AB15" s="128">
        <f>'TRIBULAN III'!AB15+'TRIBULAN IV'!AB15</f>
        <v>0</v>
      </c>
      <c r="AC15" s="19">
        <f t="shared" si="10"/>
        <v>0</v>
      </c>
      <c r="AD15" s="128">
        <f>'TRIBULAN III'!AD15+'TRIBULAN IV'!AD15</f>
        <v>32</v>
      </c>
      <c r="AE15" s="19">
        <f t="shared" si="11"/>
        <v>40</v>
      </c>
      <c r="AF15" s="128">
        <f>'TRIBULAN III'!AF15+'TRIBULAN IV'!AF15</f>
        <v>0</v>
      </c>
      <c r="AG15" s="19">
        <f t="shared" si="12"/>
        <v>0</v>
      </c>
      <c r="AH15" s="128">
        <f>'TRIBULAN III'!AH15+'TRIBULAN IV'!AH15</f>
        <v>32</v>
      </c>
      <c r="AI15" s="19">
        <f t="shared" si="13"/>
        <v>40</v>
      </c>
      <c r="AJ15" s="128">
        <f>'TRIBULAN III'!AJ15+'TRIBULAN IV'!AJ15</f>
        <v>0</v>
      </c>
      <c r="AK15" s="19">
        <f t="shared" si="14"/>
        <v>0</v>
      </c>
      <c r="AL15" s="128">
        <f>'TRIBULAN III'!AL15+'TRIBULAN IV'!AL15</f>
        <v>1</v>
      </c>
      <c r="AM15" s="128">
        <f>'TRIBULAN III'!AM15+'TRIBULAN IV'!AM15</f>
        <v>0</v>
      </c>
      <c r="AN15" s="128">
        <f>'TRIBULAN III'!AN15+'TRIBULAN IV'!AN15</f>
        <v>0</v>
      </c>
      <c r="AO15" s="128">
        <f>'TRIBULAN III'!AO15+'TRIBULAN IV'!AO15</f>
        <v>0</v>
      </c>
      <c r="AP15" s="128">
        <f>'TRIBULAN III'!AP15+'TRIBULAN IV'!AP15</f>
        <v>0</v>
      </c>
      <c r="AQ15" s="128">
        <f>'TRIBULAN III'!AQ15+'TRIBULAN IV'!AQ15</f>
        <v>0</v>
      </c>
      <c r="AR15" s="128">
        <f>'TRIBULAN III'!AR15+'TRIBULAN IV'!AR15</f>
        <v>0</v>
      </c>
      <c r="AS15" s="128">
        <f>'TRIBULAN III'!AS15+'TRIBULAN IV'!AS15</f>
        <v>0</v>
      </c>
      <c r="AT15" s="128">
        <f>'TRIBULAN III'!AT15+'TRIBULAN IV'!AT15</f>
        <v>0</v>
      </c>
      <c r="AU15" s="128">
        <f>'TRIBULAN III'!AU15+'TRIBULAN IV'!AU15</f>
        <v>0</v>
      </c>
      <c r="AV15" s="128">
        <f>'TRIBULAN III'!AV15+'TRIBULAN IV'!AV15</f>
        <v>0</v>
      </c>
      <c r="AW15" s="128">
        <f>'TRIBULAN III'!AW15+'TRIBULAN IV'!AW15</f>
        <v>0</v>
      </c>
      <c r="AX15" s="128">
        <f>'TRIBULAN III'!AX15+'TRIBULAN IV'!AX15</f>
        <v>0</v>
      </c>
      <c r="AY15" s="128">
        <f>'TRIBULAN III'!AY15+'TRIBULAN IV'!AY15</f>
        <v>2</v>
      </c>
      <c r="AZ15" s="128">
        <f>'TRIBULAN III'!AZ15+'TRIBULAN IV'!AZ15</f>
        <v>71</v>
      </c>
      <c r="BA15" s="128">
        <f>'TRIBULAN III'!BA15+'TRIBULAN IV'!BA15</f>
        <v>18</v>
      </c>
      <c r="BB15" s="28">
        <f t="shared" si="15"/>
        <v>25.352112676056336</v>
      </c>
      <c r="BC15" s="128">
        <f>'TRIBULAN III'!BC15+'TRIBULAN IV'!BC15</f>
        <v>0</v>
      </c>
      <c r="BD15" s="28">
        <f t="shared" si="16"/>
        <v>0</v>
      </c>
      <c r="BE15" s="128">
        <f>'TRIBULAN III'!BE15+'TRIBULAN IV'!BE15</f>
        <v>0</v>
      </c>
      <c r="BF15" s="29">
        <f t="shared" si="17"/>
        <v>0</v>
      </c>
      <c r="BG15" s="128">
        <f>'TRIBULAN III'!BG15+'TRIBULAN IV'!BG15</f>
        <v>0</v>
      </c>
      <c r="BH15" s="29">
        <f t="shared" si="18"/>
        <v>0</v>
      </c>
      <c r="BI15" s="30">
        <f t="shared" si="19"/>
        <v>18</v>
      </c>
      <c r="BJ15" s="29">
        <f t="shared" si="20"/>
        <v>25.352112676056336</v>
      </c>
      <c r="BK15" s="128">
        <f>'TRIBULAN III'!BK15+'TRIBULAN IV'!BK15</f>
        <v>53</v>
      </c>
      <c r="BL15" s="19">
        <f t="shared" si="21"/>
        <v>74.647887323943664</v>
      </c>
      <c r="BM15" s="128">
        <f>'TRIBULAN III'!BM15+'TRIBULAN IV'!BM15</f>
        <v>0</v>
      </c>
      <c r="BN15" s="19">
        <f t="shared" si="22"/>
        <v>0</v>
      </c>
      <c r="BO15" s="128">
        <f>'TRIBULAN III'!BO15+'TRIBULAN IV'!BO15</f>
        <v>0</v>
      </c>
      <c r="BP15" s="19">
        <f t="shared" si="23"/>
        <v>0</v>
      </c>
      <c r="BQ15" s="128">
        <f>'TRIBULAN III'!BQ15+'TRIBULAN IV'!BQ15</f>
        <v>0</v>
      </c>
      <c r="BR15" s="19">
        <f t="shared" si="24"/>
        <v>0</v>
      </c>
      <c r="BS15" s="128">
        <f>'TRIBULAN III'!BS15+'TRIBULAN IV'!BS15</f>
        <v>0</v>
      </c>
      <c r="BT15" s="19">
        <f t="shared" si="25"/>
        <v>0</v>
      </c>
      <c r="BU15" s="128">
        <f>'TRIBULAN III'!BU15+'TRIBULAN IV'!BU15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'TRIBULAN III'!D16+'TRIBULAN IV'!D16</f>
        <v>266</v>
      </c>
      <c r="E16" s="129">
        <f>'TRIBULAN III'!E16+'TRIBULAN IV'!E16</f>
        <v>234</v>
      </c>
      <c r="F16" s="129">
        <f>'TRIBULAN III'!F16+'TRIBULAN IV'!F16</f>
        <v>119</v>
      </c>
      <c r="G16" s="19">
        <f t="shared" si="0"/>
        <v>44.736842105263158</v>
      </c>
      <c r="H16" s="129">
        <f>'TRIBULAN III'!H16+'TRIBULAN IV'!H16</f>
        <v>28</v>
      </c>
      <c r="I16" s="21">
        <f t="shared" si="1"/>
        <v>23.52941176470588</v>
      </c>
      <c r="J16" s="129">
        <f>'TRIBULAN III'!J16+'TRIBULAN IV'!J16</f>
        <v>2</v>
      </c>
      <c r="K16" s="23">
        <f t="shared" si="2"/>
        <v>1.680672268907563</v>
      </c>
      <c r="L16" s="129">
        <f>'TRIBULAN III'!L16+'TRIBULAN IV'!L16</f>
        <v>0</v>
      </c>
      <c r="M16" s="129">
        <f>'TRIBULAN III'!M16+'TRIBULAN IV'!M16</f>
        <v>0</v>
      </c>
      <c r="N16" s="129">
        <f>'TRIBULAN III'!N16+'TRIBULAN IV'!N16</f>
        <v>164</v>
      </c>
      <c r="O16" s="19">
        <f t="shared" si="3"/>
        <v>61.65413533834586</v>
      </c>
      <c r="P16" s="129">
        <f>'TRIBULAN III'!P16+'TRIBULAN IV'!P16</f>
        <v>22</v>
      </c>
      <c r="Q16" s="19">
        <f t="shared" si="4"/>
        <v>13.414634146341465</v>
      </c>
      <c r="R16" s="129">
        <f>'TRIBULAN III'!R16+'TRIBULAN IV'!R16</f>
        <v>109</v>
      </c>
      <c r="S16" s="19">
        <f t="shared" si="5"/>
        <v>40.977443609022558</v>
      </c>
      <c r="T16" s="129">
        <f>'TRIBULAN III'!T16+'TRIBULAN IV'!T16</f>
        <v>4</v>
      </c>
      <c r="U16" s="19">
        <f t="shared" si="6"/>
        <v>3.669724770642202</v>
      </c>
      <c r="V16" s="129">
        <f>'TRIBULAN III'!V16+'TRIBULAN IV'!V16</f>
        <v>108</v>
      </c>
      <c r="W16" s="19">
        <f t="shared" si="7"/>
        <v>40.601503759398497</v>
      </c>
      <c r="X16" s="129">
        <f>'TRIBULAN III'!X16+'TRIBULAN IV'!X16</f>
        <v>0</v>
      </c>
      <c r="Y16" s="19">
        <f t="shared" si="8"/>
        <v>0</v>
      </c>
      <c r="Z16" s="129">
        <f>'TRIBULAN III'!Z16+'TRIBULAN IV'!Z16</f>
        <v>108</v>
      </c>
      <c r="AA16" s="19">
        <f t="shared" si="9"/>
        <v>40.601503759398497</v>
      </c>
      <c r="AB16" s="129">
        <f>'TRIBULAN III'!AB16+'TRIBULAN IV'!AB16</f>
        <v>0</v>
      </c>
      <c r="AC16" s="19">
        <f t="shared" si="10"/>
        <v>0</v>
      </c>
      <c r="AD16" s="129">
        <f>'TRIBULAN III'!AD16+'TRIBULAN IV'!AD16</f>
        <v>108</v>
      </c>
      <c r="AE16" s="19">
        <f t="shared" si="11"/>
        <v>40.601503759398497</v>
      </c>
      <c r="AF16" s="129">
        <f>'TRIBULAN III'!AF16+'TRIBULAN IV'!AF16</f>
        <v>0</v>
      </c>
      <c r="AG16" s="19">
        <f t="shared" si="12"/>
        <v>0</v>
      </c>
      <c r="AH16" s="129">
        <f>'TRIBULAN III'!AH16+'TRIBULAN IV'!AH16</f>
        <v>108</v>
      </c>
      <c r="AI16" s="19">
        <f t="shared" si="13"/>
        <v>40.601503759398497</v>
      </c>
      <c r="AJ16" s="129">
        <f>'TRIBULAN III'!AJ16+'TRIBULAN IV'!AJ16</f>
        <v>0</v>
      </c>
      <c r="AK16" s="19">
        <f t="shared" si="14"/>
        <v>0</v>
      </c>
      <c r="AL16" s="129">
        <f>'TRIBULAN III'!AL16+'TRIBULAN IV'!AL16</f>
        <v>3</v>
      </c>
      <c r="AM16" s="129">
        <f>'TRIBULAN III'!AM16+'TRIBULAN IV'!AM16</f>
        <v>7</v>
      </c>
      <c r="AN16" s="129">
        <f>'TRIBULAN III'!AN16+'TRIBULAN IV'!AN16</f>
        <v>5</v>
      </c>
      <c r="AO16" s="129">
        <f>'TRIBULAN III'!AO16+'TRIBULAN IV'!AO16</f>
        <v>2</v>
      </c>
      <c r="AP16" s="129">
        <f>'TRIBULAN III'!AP16+'TRIBULAN IV'!AP16</f>
        <v>1</v>
      </c>
      <c r="AQ16" s="129">
        <f>'TRIBULAN III'!AQ16+'TRIBULAN IV'!AQ16</f>
        <v>0</v>
      </c>
      <c r="AR16" s="129">
        <f>'TRIBULAN III'!AR16+'TRIBULAN IV'!AR16</f>
        <v>7</v>
      </c>
      <c r="AS16" s="129">
        <f>'TRIBULAN III'!AS16+'TRIBULAN IV'!AS16</f>
        <v>0</v>
      </c>
      <c r="AT16" s="129">
        <f>'TRIBULAN III'!AT16+'TRIBULAN IV'!AT16</f>
        <v>0</v>
      </c>
      <c r="AU16" s="129">
        <f>'TRIBULAN III'!AU16+'TRIBULAN IV'!AU16</f>
        <v>0</v>
      </c>
      <c r="AV16" s="129">
        <f>'TRIBULAN III'!AV16+'TRIBULAN IV'!AV16</f>
        <v>0</v>
      </c>
      <c r="AW16" s="129">
        <f>'TRIBULAN III'!AW16+'TRIBULAN IV'!AW16</f>
        <v>0</v>
      </c>
      <c r="AX16" s="129">
        <f>'TRIBULAN III'!AX16+'TRIBULAN IV'!AX16</f>
        <v>0</v>
      </c>
      <c r="AY16" s="129">
        <f>'TRIBULAN III'!AY16+'TRIBULAN IV'!AY16</f>
        <v>11</v>
      </c>
      <c r="AZ16" s="129">
        <f>'TRIBULAN III'!AZ16+'TRIBULAN IV'!AZ16</f>
        <v>225</v>
      </c>
      <c r="BA16" s="129">
        <f>'TRIBULAN III'!BA16+'TRIBULAN IV'!BA16</f>
        <v>85</v>
      </c>
      <c r="BB16" s="28">
        <f t="shared" si="15"/>
        <v>37.777777777777779</v>
      </c>
      <c r="BC16" s="129">
        <f>'TRIBULAN III'!BC16+'TRIBULAN IV'!BC16</f>
        <v>0</v>
      </c>
      <c r="BD16" s="28">
        <f t="shared" si="16"/>
        <v>0</v>
      </c>
      <c r="BE16" s="129">
        <f>'TRIBULAN III'!BE16+'TRIBULAN IV'!BE16</f>
        <v>0</v>
      </c>
      <c r="BF16" s="29">
        <f t="shared" si="17"/>
        <v>0</v>
      </c>
      <c r="BG16" s="129">
        <f>'TRIBULAN III'!BG16+'TRIBULAN IV'!BG16</f>
        <v>1</v>
      </c>
      <c r="BH16" s="29">
        <f t="shared" si="18"/>
        <v>0.44444444444444442</v>
      </c>
      <c r="BI16" s="30">
        <f t="shared" si="19"/>
        <v>86</v>
      </c>
      <c r="BJ16" s="29">
        <f t="shared" si="20"/>
        <v>38.222222222222221</v>
      </c>
      <c r="BK16" s="129">
        <f>'TRIBULAN III'!BK16+'TRIBULAN IV'!BK16</f>
        <v>139</v>
      </c>
      <c r="BL16" s="19">
        <f t="shared" si="21"/>
        <v>61.777777777777779</v>
      </c>
      <c r="BM16" s="129">
        <f>'TRIBULAN III'!BM16+'TRIBULAN IV'!BM16</f>
        <v>0</v>
      </c>
      <c r="BN16" s="19">
        <f t="shared" si="22"/>
        <v>0</v>
      </c>
      <c r="BO16" s="129">
        <f>'TRIBULAN III'!BO16+'TRIBULAN IV'!BO16</f>
        <v>0</v>
      </c>
      <c r="BP16" s="19">
        <f t="shared" si="23"/>
        <v>0</v>
      </c>
      <c r="BQ16" s="129">
        <f>'TRIBULAN III'!BQ16+'TRIBULAN IV'!BQ16</f>
        <v>0</v>
      </c>
      <c r="BR16" s="19">
        <f t="shared" si="24"/>
        <v>0</v>
      </c>
      <c r="BS16" s="129">
        <f>'TRIBULAN III'!BS16+'TRIBULAN IV'!BS16</f>
        <v>0</v>
      </c>
      <c r="BT16" s="19">
        <f t="shared" si="25"/>
        <v>0</v>
      </c>
      <c r="BU16" s="129">
        <f>'TRIBULAN III'!BU16+'TRIBULAN IV'!BU16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98">
        <v>2</v>
      </c>
      <c r="B17" s="198" t="s">
        <v>67</v>
      </c>
      <c r="C17" s="32" t="s">
        <v>68</v>
      </c>
      <c r="D17" s="128">
        <f>'TRIBULAN III'!D17+'TRIBULAN IV'!D17</f>
        <v>56</v>
      </c>
      <c r="E17" s="128">
        <f>'TRIBULAN III'!E17+'TRIBULAN IV'!E17</f>
        <v>73</v>
      </c>
      <c r="F17" s="128">
        <f>'TRIBULAN III'!F17+'TRIBULAN IV'!F17</f>
        <v>49</v>
      </c>
      <c r="G17" s="19">
        <f t="shared" si="0"/>
        <v>87.5</v>
      </c>
      <c r="H17" s="128">
        <f>'TRIBULAN III'!H17+'TRIBULAN IV'!H17</f>
        <v>1</v>
      </c>
      <c r="I17" s="21">
        <f t="shared" si="1"/>
        <v>2.0408163265306123</v>
      </c>
      <c r="J17" s="128">
        <f>'TRIBULAN III'!J17+'TRIBULAN IV'!J17</f>
        <v>0</v>
      </c>
      <c r="K17" s="23">
        <f t="shared" si="2"/>
        <v>0</v>
      </c>
      <c r="L17" s="128">
        <f>'TRIBULAN III'!L17+'TRIBULAN IV'!L17</f>
        <v>0</v>
      </c>
      <c r="M17" s="128">
        <f>'TRIBULAN III'!M17+'TRIBULAN IV'!M17</f>
        <v>0</v>
      </c>
      <c r="N17" s="128">
        <f>'TRIBULAN III'!N17+'TRIBULAN IV'!N17</f>
        <v>56</v>
      </c>
      <c r="O17" s="19">
        <f t="shared" si="3"/>
        <v>100</v>
      </c>
      <c r="P17" s="128">
        <f>'TRIBULAN III'!P17+'TRIBULAN IV'!P17</f>
        <v>0</v>
      </c>
      <c r="Q17" s="19">
        <f t="shared" si="4"/>
        <v>0</v>
      </c>
      <c r="R17" s="128">
        <f>'TRIBULAN III'!R17+'TRIBULAN IV'!R17</f>
        <v>49</v>
      </c>
      <c r="S17" s="19">
        <f t="shared" si="5"/>
        <v>87.5</v>
      </c>
      <c r="T17" s="128">
        <f>'TRIBULAN III'!T17+'TRIBULAN IV'!T17</f>
        <v>1</v>
      </c>
      <c r="U17" s="19">
        <f t="shared" si="6"/>
        <v>2.0408163265306123</v>
      </c>
      <c r="V17" s="128">
        <f>'TRIBULAN III'!V17+'TRIBULAN IV'!V17</f>
        <v>0</v>
      </c>
      <c r="W17" s="19">
        <f t="shared" si="7"/>
        <v>0</v>
      </c>
      <c r="X17" s="128">
        <f>'TRIBULAN III'!X17+'TRIBULAN IV'!X17</f>
        <v>0</v>
      </c>
      <c r="Y17" s="19" t="e">
        <f t="shared" si="8"/>
        <v>#DIV/0!</v>
      </c>
      <c r="Z17" s="128">
        <f>'TRIBULAN III'!Z17+'TRIBULAN IV'!Z17</f>
        <v>49</v>
      </c>
      <c r="AA17" s="19">
        <f t="shared" si="9"/>
        <v>87.5</v>
      </c>
      <c r="AB17" s="128">
        <f>'TRIBULAN III'!AB17+'TRIBULAN IV'!AB17</f>
        <v>0</v>
      </c>
      <c r="AC17" s="19">
        <f t="shared" si="10"/>
        <v>0</v>
      </c>
      <c r="AD17" s="128">
        <f>'TRIBULAN III'!AD17+'TRIBULAN IV'!AD17</f>
        <v>49</v>
      </c>
      <c r="AE17" s="19">
        <f t="shared" si="11"/>
        <v>87.5</v>
      </c>
      <c r="AF17" s="128">
        <f>'TRIBULAN III'!AF17+'TRIBULAN IV'!AF17</f>
        <v>0</v>
      </c>
      <c r="AG17" s="19">
        <f t="shared" si="12"/>
        <v>0</v>
      </c>
      <c r="AH17" s="128">
        <f>'TRIBULAN III'!AH17+'TRIBULAN IV'!AH17</f>
        <v>49</v>
      </c>
      <c r="AI17" s="19">
        <f t="shared" si="13"/>
        <v>87.5</v>
      </c>
      <c r="AJ17" s="128">
        <f>'TRIBULAN III'!AJ17+'TRIBULAN IV'!AJ17</f>
        <v>0</v>
      </c>
      <c r="AK17" s="19">
        <f t="shared" si="14"/>
        <v>0</v>
      </c>
      <c r="AL17" s="128">
        <f>'TRIBULAN III'!AL17+'TRIBULAN IV'!AL17</f>
        <v>2</v>
      </c>
      <c r="AM17" s="128">
        <f>'TRIBULAN III'!AM17+'TRIBULAN IV'!AM17</f>
        <v>3</v>
      </c>
      <c r="AN17" s="128">
        <f>'TRIBULAN III'!AN17+'TRIBULAN IV'!AN17</f>
        <v>0</v>
      </c>
      <c r="AO17" s="128">
        <f>'TRIBULAN III'!AO17+'TRIBULAN IV'!AO17</f>
        <v>1</v>
      </c>
      <c r="AP17" s="128">
        <f>'TRIBULAN III'!AP17+'TRIBULAN IV'!AP17</f>
        <v>0</v>
      </c>
      <c r="AQ17" s="128">
        <f>'TRIBULAN III'!AQ17+'TRIBULAN IV'!AQ17</f>
        <v>0</v>
      </c>
      <c r="AR17" s="128">
        <f>'TRIBULAN III'!AR17+'TRIBULAN IV'!AR17</f>
        <v>0</v>
      </c>
      <c r="AS17" s="128">
        <f>'TRIBULAN III'!AS17+'TRIBULAN IV'!AS17</f>
        <v>0</v>
      </c>
      <c r="AT17" s="128">
        <f>'TRIBULAN III'!AT17+'TRIBULAN IV'!AT17</f>
        <v>0</v>
      </c>
      <c r="AU17" s="128">
        <f>'TRIBULAN III'!AU17+'TRIBULAN IV'!AU17</f>
        <v>0</v>
      </c>
      <c r="AV17" s="128">
        <f>'TRIBULAN III'!AV17+'TRIBULAN IV'!AV17</f>
        <v>0</v>
      </c>
      <c r="AW17" s="128">
        <f>'TRIBULAN III'!AW17+'TRIBULAN IV'!AW17</f>
        <v>0</v>
      </c>
      <c r="AX17" s="128">
        <f>'TRIBULAN III'!AX17+'TRIBULAN IV'!AX17</f>
        <v>0</v>
      </c>
      <c r="AY17" s="128">
        <f>'TRIBULAN III'!AY17+'TRIBULAN IV'!AY17</f>
        <v>8</v>
      </c>
      <c r="AZ17" s="128">
        <f>'TRIBULAN III'!AZ17+'TRIBULAN IV'!AZ17</f>
        <v>72</v>
      </c>
      <c r="BA17" s="128">
        <f>'TRIBULAN III'!BA17+'TRIBULAN IV'!BA17</f>
        <v>39</v>
      </c>
      <c r="BB17" s="28">
        <f t="shared" si="15"/>
        <v>54.166666666666664</v>
      </c>
      <c r="BC17" s="128">
        <f>'TRIBULAN III'!BC17+'TRIBULAN IV'!BC17</f>
        <v>0</v>
      </c>
      <c r="BD17" s="28">
        <f t="shared" si="16"/>
        <v>0</v>
      </c>
      <c r="BE17" s="128">
        <f>'TRIBULAN III'!BE17+'TRIBULAN IV'!BE17</f>
        <v>0</v>
      </c>
      <c r="BF17" s="29">
        <f t="shared" si="17"/>
        <v>0</v>
      </c>
      <c r="BG17" s="128">
        <f>'TRIBULAN III'!BG17+'TRIBULAN IV'!BG17</f>
        <v>5</v>
      </c>
      <c r="BH17" s="29">
        <f t="shared" si="18"/>
        <v>6.9444444444444446</v>
      </c>
      <c r="BI17" s="30">
        <f t="shared" si="19"/>
        <v>44</v>
      </c>
      <c r="BJ17" s="29">
        <f t="shared" si="20"/>
        <v>61.111111111111114</v>
      </c>
      <c r="BK17" s="128">
        <f>'TRIBULAN III'!BK17+'TRIBULAN IV'!BK17</f>
        <v>28</v>
      </c>
      <c r="BL17" s="19">
        <f t="shared" si="21"/>
        <v>38.888888888888893</v>
      </c>
      <c r="BM17" s="128">
        <f>'TRIBULAN III'!BM17+'TRIBULAN IV'!BM17</f>
        <v>0</v>
      </c>
      <c r="BN17" s="19">
        <f t="shared" si="22"/>
        <v>0</v>
      </c>
      <c r="BO17" s="128">
        <f>'TRIBULAN III'!BO17+'TRIBULAN IV'!BO17</f>
        <v>0</v>
      </c>
      <c r="BP17" s="19">
        <f t="shared" si="23"/>
        <v>0</v>
      </c>
      <c r="BQ17" s="128">
        <f>'TRIBULAN III'!BQ17+'TRIBULAN IV'!BQ17</f>
        <v>0</v>
      </c>
      <c r="BR17" s="19">
        <f t="shared" si="24"/>
        <v>0</v>
      </c>
      <c r="BS17" s="128">
        <f>'TRIBULAN III'!BS17+'TRIBULAN IV'!BS17</f>
        <v>0</v>
      </c>
      <c r="BT17" s="19">
        <f t="shared" si="25"/>
        <v>0</v>
      </c>
      <c r="BU17" s="128">
        <f>'TRIBULAN III'!BU17+'TRIBULAN IV'!BU17</f>
        <v>0</v>
      </c>
      <c r="BV17" s="19">
        <f t="shared" si="26"/>
        <v>0</v>
      </c>
      <c r="BW17" s="4" t="s">
        <v>61</v>
      </c>
      <c r="BX17" s="31">
        <f>SUM(AL21:AY21)+AB21+AF21+AJ21</f>
        <v>51</v>
      </c>
      <c r="BY17" s="4"/>
    </row>
    <row r="18" spans="1:77" ht="14.25" customHeight="1">
      <c r="A18" s="174"/>
      <c r="B18" s="174"/>
      <c r="C18" s="32" t="s">
        <v>69</v>
      </c>
      <c r="D18" s="128">
        <f>'TRIBULAN III'!D18+'TRIBULAN IV'!D18</f>
        <v>64</v>
      </c>
      <c r="E18" s="128">
        <f>'TRIBULAN III'!E18+'TRIBULAN IV'!E18</f>
        <v>51</v>
      </c>
      <c r="F18" s="128">
        <f>'TRIBULAN III'!F18+'TRIBULAN IV'!F18</f>
        <v>49</v>
      </c>
      <c r="G18" s="19">
        <f t="shared" si="0"/>
        <v>76.5625</v>
      </c>
      <c r="H18" s="128">
        <f>'TRIBULAN III'!H18+'TRIBULAN IV'!H18</f>
        <v>10</v>
      </c>
      <c r="I18" s="21">
        <f t="shared" si="1"/>
        <v>20.408163265306122</v>
      </c>
      <c r="J18" s="128">
        <f>'TRIBULAN III'!J18+'TRIBULAN IV'!J18</f>
        <v>0</v>
      </c>
      <c r="K18" s="23">
        <f t="shared" si="2"/>
        <v>0</v>
      </c>
      <c r="L18" s="128">
        <f>'TRIBULAN III'!L18+'TRIBULAN IV'!L18</f>
        <v>0</v>
      </c>
      <c r="M18" s="128">
        <f>'TRIBULAN III'!M18+'TRIBULAN IV'!M18</f>
        <v>0</v>
      </c>
      <c r="N18" s="128">
        <f>'TRIBULAN III'!N18+'TRIBULAN IV'!N18</f>
        <v>64</v>
      </c>
      <c r="O18" s="19">
        <f t="shared" si="3"/>
        <v>100</v>
      </c>
      <c r="P18" s="128">
        <f>'TRIBULAN III'!P18+'TRIBULAN IV'!P18</f>
        <v>3</v>
      </c>
      <c r="Q18" s="19">
        <f t="shared" si="4"/>
        <v>4.6875</v>
      </c>
      <c r="R18" s="128">
        <f>'TRIBULAN III'!R18+'TRIBULAN IV'!R18</f>
        <v>48</v>
      </c>
      <c r="S18" s="19">
        <f t="shared" si="5"/>
        <v>75</v>
      </c>
      <c r="T18" s="128">
        <f>'TRIBULAN III'!T18+'TRIBULAN IV'!T18</f>
        <v>3</v>
      </c>
      <c r="U18" s="19">
        <f t="shared" si="6"/>
        <v>6.25</v>
      </c>
      <c r="V18" s="128">
        <f>'TRIBULAN III'!V18+'TRIBULAN IV'!V18</f>
        <v>0</v>
      </c>
      <c r="W18" s="19">
        <f t="shared" si="7"/>
        <v>0</v>
      </c>
      <c r="X18" s="128">
        <f>'TRIBULAN III'!X18+'TRIBULAN IV'!X18</f>
        <v>0</v>
      </c>
      <c r="Y18" s="19" t="e">
        <f t="shared" si="8"/>
        <v>#DIV/0!</v>
      </c>
      <c r="Z18" s="128">
        <f>'TRIBULAN III'!Z18+'TRIBULAN IV'!Z18</f>
        <v>48</v>
      </c>
      <c r="AA18" s="19">
        <f t="shared" si="9"/>
        <v>75</v>
      </c>
      <c r="AB18" s="128">
        <f>'TRIBULAN III'!AB18+'TRIBULAN IV'!AB18</f>
        <v>0</v>
      </c>
      <c r="AC18" s="19">
        <f t="shared" si="10"/>
        <v>0</v>
      </c>
      <c r="AD18" s="128">
        <f>'TRIBULAN III'!AD18+'TRIBULAN IV'!AD18</f>
        <v>48</v>
      </c>
      <c r="AE18" s="19">
        <f t="shared" si="11"/>
        <v>75</v>
      </c>
      <c r="AF18" s="128">
        <f>'TRIBULAN III'!AF18+'TRIBULAN IV'!AF18</f>
        <v>0</v>
      </c>
      <c r="AG18" s="19">
        <f t="shared" si="12"/>
        <v>0</v>
      </c>
      <c r="AH18" s="128">
        <f>'TRIBULAN III'!AH18+'TRIBULAN IV'!AH18</f>
        <v>48</v>
      </c>
      <c r="AI18" s="19">
        <f t="shared" si="13"/>
        <v>75</v>
      </c>
      <c r="AJ18" s="128">
        <f>'TRIBULAN III'!AJ18+'TRIBULAN IV'!AJ18</f>
        <v>0</v>
      </c>
      <c r="AK18" s="19">
        <f t="shared" si="14"/>
        <v>0</v>
      </c>
      <c r="AL18" s="128">
        <f>'TRIBULAN III'!AL18+'TRIBULAN IV'!AL18</f>
        <v>2</v>
      </c>
      <c r="AM18" s="128">
        <f>'TRIBULAN III'!AM18+'TRIBULAN IV'!AM18</f>
        <v>0</v>
      </c>
      <c r="AN18" s="128">
        <f>'TRIBULAN III'!AN18+'TRIBULAN IV'!AN18</f>
        <v>1</v>
      </c>
      <c r="AO18" s="128">
        <f>'TRIBULAN III'!AO18+'TRIBULAN IV'!AO18</f>
        <v>0</v>
      </c>
      <c r="AP18" s="128">
        <f>'TRIBULAN III'!AP18+'TRIBULAN IV'!AP18</f>
        <v>0</v>
      </c>
      <c r="AQ18" s="128">
        <f>'TRIBULAN III'!AQ18+'TRIBULAN IV'!AQ18</f>
        <v>0</v>
      </c>
      <c r="AR18" s="128">
        <f>'TRIBULAN III'!AR18+'TRIBULAN IV'!AR18</f>
        <v>2</v>
      </c>
      <c r="AS18" s="128">
        <f>'TRIBULAN III'!AS18+'TRIBULAN IV'!AS18</f>
        <v>0</v>
      </c>
      <c r="AT18" s="128">
        <f>'TRIBULAN III'!AT18+'TRIBULAN IV'!AT18</f>
        <v>0</v>
      </c>
      <c r="AU18" s="128">
        <f>'TRIBULAN III'!AU18+'TRIBULAN IV'!AU18</f>
        <v>0</v>
      </c>
      <c r="AV18" s="128">
        <f>'TRIBULAN III'!AV18+'TRIBULAN IV'!AV18</f>
        <v>0</v>
      </c>
      <c r="AW18" s="128">
        <f>'TRIBULAN III'!AW18+'TRIBULAN IV'!AW18</f>
        <v>0</v>
      </c>
      <c r="AX18" s="128">
        <f>'TRIBULAN III'!AX18+'TRIBULAN IV'!AX18</f>
        <v>1</v>
      </c>
      <c r="AY18" s="128">
        <f>'TRIBULAN III'!AY18+'TRIBULAN IV'!AY18</f>
        <v>8</v>
      </c>
      <c r="AZ18" s="128">
        <f>'TRIBULAN III'!AZ18+'TRIBULAN IV'!AZ18</f>
        <v>48</v>
      </c>
      <c r="BA18" s="128">
        <f>'TRIBULAN III'!BA18+'TRIBULAN IV'!BA18</f>
        <v>8</v>
      </c>
      <c r="BB18" s="28">
        <f t="shared" si="15"/>
        <v>16.666666666666664</v>
      </c>
      <c r="BC18" s="128">
        <f>'TRIBULAN III'!BC18+'TRIBULAN IV'!BC18</f>
        <v>0</v>
      </c>
      <c r="BD18" s="28">
        <f t="shared" si="16"/>
        <v>0</v>
      </c>
      <c r="BE18" s="128">
        <f>'TRIBULAN III'!BE18+'TRIBULAN IV'!BE18</f>
        <v>0</v>
      </c>
      <c r="BF18" s="29">
        <f t="shared" si="17"/>
        <v>0</v>
      </c>
      <c r="BG18" s="128">
        <f>'TRIBULAN III'!BG18+'TRIBULAN IV'!BG18</f>
        <v>10</v>
      </c>
      <c r="BH18" s="29">
        <f t="shared" si="18"/>
        <v>20.833333333333336</v>
      </c>
      <c r="BI18" s="30">
        <f t="shared" si="19"/>
        <v>18</v>
      </c>
      <c r="BJ18" s="29">
        <f t="shared" si="20"/>
        <v>37.5</v>
      </c>
      <c r="BK18" s="128">
        <f>'TRIBULAN III'!BK18+'TRIBULAN IV'!BK18</f>
        <v>30</v>
      </c>
      <c r="BL18" s="19">
        <f t="shared" si="21"/>
        <v>62.5</v>
      </c>
      <c r="BM18" s="128">
        <f>'TRIBULAN III'!BM18+'TRIBULAN IV'!BM18</f>
        <v>0</v>
      </c>
      <c r="BN18" s="19">
        <f t="shared" si="22"/>
        <v>0</v>
      </c>
      <c r="BO18" s="128">
        <f>'TRIBULAN III'!BO18+'TRIBULAN IV'!BO18</f>
        <v>0</v>
      </c>
      <c r="BP18" s="19">
        <f t="shared" si="23"/>
        <v>0</v>
      </c>
      <c r="BQ18" s="128">
        <f>'TRIBULAN III'!BQ18+'TRIBULAN IV'!BQ18</f>
        <v>0</v>
      </c>
      <c r="BR18" s="19">
        <f t="shared" si="24"/>
        <v>0</v>
      </c>
      <c r="BS18" s="128">
        <f>'TRIBULAN III'!BS18+'TRIBULAN IV'!BS18</f>
        <v>0</v>
      </c>
      <c r="BT18" s="19">
        <f t="shared" si="25"/>
        <v>0</v>
      </c>
      <c r="BU18" s="128">
        <f>'TRIBULAN III'!BU18+'TRIBULAN IV'!BU18</f>
        <v>0</v>
      </c>
      <c r="BV18" s="19">
        <f t="shared" si="26"/>
        <v>0</v>
      </c>
      <c r="BW18" s="4" t="s">
        <v>63</v>
      </c>
      <c r="BX18" s="31">
        <f>BI21+BK21+BM21+BO21+BQ21+BS21</f>
        <v>183</v>
      </c>
      <c r="BY18" s="4"/>
    </row>
    <row r="19" spans="1:77" ht="14.25" customHeight="1">
      <c r="A19" s="174"/>
      <c r="B19" s="174"/>
      <c r="C19" s="32" t="s">
        <v>70</v>
      </c>
      <c r="D19" s="128">
        <f>'TRIBULAN III'!D19+'TRIBULAN IV'!D19</f>
        <v>46</v>
      </c>
      <c r="E19" s="128">
        <f>'TRIBULAN III'!E19+'TRIBULAN IV'!E19</f>
        <v>32</v>
      </c>
      <c r="F19" s="128">
        <f>'TRIBULAN III'!F19+'TRIBULAN IV'!F19</f>
        <v>46</v>
      </c>
      <c r="G19" s="19">
        <f t="shared" si="0"/>
        <v>100</v>
      </c>
      <c r="H19" s="128">
        <f>'TRIBULAN III'!H19+'TRIBULAN IV'!H19</f>
        <v>8</v>
      </c>
      <c r="I19" s="21">
        <f t="shared" si="1"/>
        <v>17.391304347826086</v>
      </c>
      <c r="J19" s="128">
        <f>'TRIBULAN III'!J19+'TRIBULAN IV'!J19</f>
        <v>0</v>
      </c>
      <c r="K19" s="23">
        <f t="shared" si="2"/>
        <v>0</v>
      </c>
      <c r="L19" s="128">
        <f>'TRIBULAN III'!L19+'TRIBULAN IV'!L19</f>
        <v>2</v>
      </c>
      <c r="M19" s="128">
        <f>'TRIBULAN III'!M19+'TRIBULAN IV'!M19</f>
        <v>0</v>
      </c>
      <c r="N19" s="128">
        <f>'TRIBULAN III'!N19+'TRIBULAN IV'!N19</f>
        <v>46</v>
      </c>
      <c r="O19" s="19">
        <f t="shared" si="3"/>
        <v>100</v>
      </c>
      <c r="P19" s="128">
        <f>'TRIBULAN III'!P19+'TRIBULAN IV'!P19</f>
        <v>3</v>
      </c>
      <c r="Q19" s="19">
        <f t="shared" si="4"/>
        <v>6.5217391304347823</v>
      </c>
      <c r="R19" s="128">
        <f>'TRIBULAN III'!R19+'TRIBULAN IV'!R19</f>
        <v>46</v>
      </c>
      <c r="S19" s="19">
        <f t="shared" si="5"/>
        <v>100</v>
      </c>
      <c r="T19" s="128">
        <f>'TRIBULAN III'!T19+'TRIBULAN IV'!T19</f>
        <v>0</v>
      </c>
      <c r="U19" s="19">
        <f t="shared" si="6"/>
        <v>0</v>
      </c>
      <c r="V19" s="128">
        <f>'TRIBULAN III'!V19+'TRIBULAN IV'!V19</f>
        <v>0</v>
      </c>
      <c r="W19" s="19">
        <f t="shared" si="7"/>
        <v>0</v>
      </c>
      <c r="X19" s="128">
        <f>'TRIBULAN III'!X19+'TRIBULAN IV'!X19</f>
        <v>0</v>
      </c>
      <c r="Y19" s="19" t="e">
        <f t="shared" si="8"/>
        <v>#DIV/0!</v>
      </c>
      <c r="Z19" s="128">
        <f>'TRIBULAN III'!Z19+'TRIBULAN IV'!Z19</f>
        <v>46</v>
      </c>
      <c r="AA19" s="19">
        <f t="shared" si="9"/>
        <v>100</v>
      </c>
      <c r="AB19" s="128">
        <f>'TRIBULAN III'!AB19+'TRIBULAN IV'!AB19</f>
        <v>0</v>
      </c>
      <c r="AC19" s="19">
        <f t="shared" si="10"/>
        <v>0</v>
      </c>
      <c r="AD19" s="128">
        <f>'TRIBULAN III'!AD19+'TRIBULAN IV'!AD19</f>
        <v>46</v>
      </c>
      <c r="AE19" s="19">
        <f t="shared" si="11"/>
        <v>100</v>
      </c>
      <c r="AF19" s="128">
        <f>'TRIBULAN III'!AF19+'TRIBULAN IV'!AF19</f>
        <v>1</v>
      </c>
      <c r="AG19" s="19">
        <f t="shared" si="12"/>
        <v>2.1739130434782608</v>
      </c>
      <c r="AH19" s="128">
        <f>'TRIBULAN III'!AH19+'TRIBULAN IV'!AH19</f>
        <v>46</v>
      </c>
      <c r="AI19" s="19">
        <f t="shared" si="13"/>
        <v>100</v>
      </c>
      <c r="AJ19" s="128">
        <f>'TRIBULAN III'!AJ19+'TRIBULAN IV'!AJ19</f>
        <v>0</v>
      </c>
      <c r="AK19" s="19">
        <f t="shared" si="14"/>
        <v>0</v>
      </c>
      <c r="AL19" s="128">
        <f>'TRIBULAN III'!AL19+'TRIBULAN IV'!AL19</f>
        <v>3</v>
      </c>
      <c r="AM19" s="128">
        <f>'TRIBULAN III'!AM19+'TRIBULAN IV'!AM19</f>
        <v>0</v>
      </c>
      <c r="AN19" s="128">
        <f>'TRIBULAN III'!AN19+'TRIBULAN IV'!AN19</f>
        <v>1</v>
      </c>
      <c r="AO19" s="128">
        <f>'TRIBULAN III'!AO19+'TRIBULAN IV'!AO19</f>
        <v>0</v>
      </c>
      <c r="AP19" s="128">
        <f>'TRIBULAN III'!AP19+'TRIBULAN IV'!AP19</f>
        <v>0</v>
      </c>
      <c r="AQ19" s="128">
        <f>'TRIBULAN III'!AQ19+'TRIBULAN IV'!AQ19</f>
        <v>0</v>
      </c>
      <c r="AR19" s="128">
        <f>'TRIBULAN III'!AR19+'TRIBULAN IV'!AR19</f>
        <v>0</v>
      </c>
      <c r="AS19" s="128">
        <f>'TRIBULAN III'!AS19+'TRIBULAN IV'!AS19</f>
        <v>0</v>
      </c>
      <c r="AT19" s="128">
        <f>'TRIBULAN III'!AT19+'TRIBULAN IV'!AT19</f>
        <v>0</v>
      </c>
      <c r="AU19" s="128">
        <f>'TRIBULAN III'!AU19+'TRIBULAN IV'!AU19</f>
        <v>0</v>
      </c>
      <c r="AV19" s="128">
        <f>'TRIBULAN III'!AV19+'TRIBULAN IV'!AV19</f>
        <v>0</v>
      </c>
      <c r="AW19" s="128">
        <f>'TRIBULAN III'!AW19+'TRIBULAN IV'!AW19</f>
        <v>0</v>
      </c>
      <c r="AX19" s="128">
        <f>'TRIBULAN III'!AX19+'TRIBULAN IV'!AX19</f>
        <v>0</v>
      </c>
      <c r="AY19" s="128">
        <f>'TRIBULAN III'!AY19+'TRIBULAN IV'!AY19</f>
        <v>6</v>
      </c>
      <c r="AZ19" s="128">
        <f>'TRIBULAN III'!AZ19+'TRIBULAN IV'!AZ19</f>
        <v>32</v>
      </c>
      <c r="BA19" s="128">
        <f>'TRIBULAN III'!BA19+'TRIBULAN IV'!BA19</f>
        <v>6</v>
      </c>
      <c r="BB19" s="28">
        <f t="shared" si="15"/>
        <v>18.75</v>
      </c>
      <c r="BC19" s="128">
        <f>'TRIBULAN III'!BC19+'TRIBULAN IV'!BC19</f>
        <v>0</v>
      </c>
      <c r="BD19" s="28">
        <f t="shared" si="16"/>
        <v>0</v>
      </c>
      <c r="BE19" s="128">
        <f>'TRIBULAN III'!BE19+'TRIBULAN IV'!BE19</f>
        <v>0</v>
      </c>
      <c r="BF19" s="29">
        <f t="shared" si="17"/>
        <v>0</v>
      </c>
      <c r="BG19" s="128">
        <f>'TRIBULAN III'!BG19+'TRIBULAN IV'!BG19</f>
        <v>2</v>
      </c>
      <c r="BH19" s="29">
        <f t="shared" si="18"/>
        <v>6.25</v>
      </c>
      <c r="BI19" s="30">
        <f t="shared" si="19"/>
        <v>8</v>
      </c>
      <c r="BJ19" s="29">
        <f t="shared" si="20"/>
        <v>25</v>
      </c>
      <c r="BK19" s="128">
        <f>'TRIBULAN III'!BK19+'TRIBULAN IV'!BK19</f>
        <v>24</v>
      </c>
      <c r="BL19" s="19">
        <f t="shared" si="21"/>
        <v>75</v>
      </c>
      <c r="BM19" s="128">
        <f>'TRIBULAN III'!BM19+'TRIBULAN IV'!BM19</f>
        <v>0</v>
      </c>
      <c r="BN19" s="19">
        <f t="shared" si="22"/>
        <v>0</v>
      </c>
      <c r="BO19" s="128">
        <f>'TRIBULAN III'!BO19+'TRIBULAN IV'!BO19</f>
        <v>0</v>
      </c>
      <c r="BP19" s="19">
        <f t="shared" si="23"/>
        <v>0</v>
      </c>
      <c r="BQ19" s="128">
        <f>'TRIBULAN III'!BQ19+'TRIBULAN IV'!BQ19</f>
        <v>0</v>
      </c>
      <c r="BR19" s="19">
        <f t="shared" si="24"/>
        <v>0</v>
      </c>
      <c r="BS19" s="128">
        <f>'TRIBULAN III'!BS19+'TRIBULAN IV'!BS19</f>
        <v>0</v>
      </c>
      <c r="BT19" s="19">
        <f t="shared" si="25"/>
        <v>0</v>
      </c>
      <c r="BU19" s="128">
        <f>'TRIBULAN III'!BU19+'TRIBULAN IV'!BU19</f>
        <v>0</v>
      </c>
      <c r="BV19" s="19">
        <f t="shared" si="26"/>
        <v>0</v>
      </c>
      <c r="BW19" s="4" t="s">
        <v>65</v>
      </c>
      <c r="BX19" s="31">
        <f>BI21+BK21+BM21+BO21+BQ21+BS21+BU21</f>
        <v>183</v>
      </c>
      <c r="BY19" s="4"/>
    </row>
    <row r="20" spans="1:77" ht="14.25" customHeight="1">
      <c r="A20" s="175"/>
      <c r="B20" s="175"/>
      <c r="C20" s="32" t="s">
        <v>71</v>
      </c>
      <c r="D20" s="128">
        <f>'TRIBULAN III'!D20+'TRIBULAN IV'!D20</f>
        <v>50</v>
      </c>
      <c r="E20" s="128">
        <f>'TRIBULAN III'!E20+'TRIBULAN IV'!E20</f>
        <v>34</v>
      </c>
      <c r="F20" s="128">
        <f>'TRIBULAN III'!F20+'TRIBULAN IV'!F20</f>
        <v>47</v>
      </c>
      <c r="G20" s="19">
        <f t="shared" si="0"/>
        <v>94</v>
      </c>
      <c r="H20" s="128">
        <f>'TRIBULAN III'!H20+'TRIBULAN IV'!H20</f>
        <v>10</v>
      </c>
      <c r="I20" s="21">
        <f t="shared" si="1"/>
        <v>21.276595744680851</v>
      </c>
      <c r="J20" s="128">
        <f>'TRIBULAN III'!J20+'TRIBULAN IV'!J20</f>
        <v>1</v>
      </c>
      <c r="K20" s="23">
        <f t="shared" si="2"/>
        <v>2.1276595744680851</v>
      </c>
      <c r="L20" s="128">
        <f>'TRIBULAN III'!L20+'TRIBULAN IV'!L20</f>
        <v>0</v>
      </c>
      <c r="M20" s="128">
        <f>'TRIBULAN III'!M20+'TRIBULAN IV'!M20</f>
        <v>0</v>
      </c>
      <c r="N20" s="128">
        <f>'TRIBULAN III'!N20+'TRIBULAN IV'!N20</f>
        <v>50</v>
      </c>
      <c r="O20" s="19">
        <f t="shared" si="3"/>
        <v>100</v>
      </c>
      <c r="P20" s="128">
        <f>'TRIBULAN III'!P20+'TRIBULAN IV'!P20</f>
        <v>3</v>
      </c>
      <c r="Q20" s="19">
        <f t="shared" si="4"/>
        <v>6</v>
      </c>
      <c r="R20" s="128">
        <f>'TRIBULAN III'!R20+'TRIBULAN IV'!R20</f>
        <v>47</v>
      </c>
      <c r="S20" s="19">
        <f t="shared" si="5"/>
        <v>94</v>
      </c>
      <c r="T20" s="128">
        <f>'TRIBULAN III'!T20+'TRIBULAN IV'!T20</f>
        <v>1</v>
      </c>
      <c r="U20" s="19">
        <f t="shared" si="6"/>
        <v>2.1276595744680851</v>
      </c>
      <c r="V20" s="128">
        <f>'TRIBULAN III'!V20+'TRIBULAN IV'!V20</f>
        <v>0</v>
      </c>
      <c r="W20" s="19">
        <f t="shared" si="7"/>
        <v>0</v>
      </c>
      <c r="X20" s="128">
        <f>'TRIBULAN III'!X20+'TRIBULAN IV'!X20</f>
        <v>0</v>
      </c>
      <c r="Y20" s="19" t="e">
        <f t="shared" si="8"/>
        <v>#DIV/0!</v>
      </c>
      <c r="Z20" s="128">
        <f>'TRIBULAN III'!Z20+'TRIBULAN IV'!Z20</f>
        <v>47</v>
      </c>
      <c r="AA20" s="19">
        <f t="shared" si="9"/>
        <v>94</v>
      </c>
      <c r="AB20" s="128">
        <f>'TRIBULAN III'!AB20+'TRIBULAN IV'!AB20</f>
        <v>0</v>
      </c>
      <c r="AC20" s="19">
        <f t="shared" si="10"/>
        <v>0</v>
      </c>
      <c r="AD20" s="128">
        <f>'TRIBULAN III'!AD20+'TRIBULAN IV'!AD20</f>
        <v>47</v>
      </c>
      <c r="AE20" s="19">
        <f t="shared" si="11"/>
        <v>94</v>
      </c>
      <c r="AF20" s="128">
        <f>'TRIBULAN III'!AF20+'TRIBULAN IV'!AF20</f>
        <v>1</v>
      </c>
      <c r="AG20" s="19">
        <f t="shared" si="12"/>
        <v>2.1276595744680851</v>
      </c>
      <c r="AH20" s="128">
        <f>'TRIBULAN III'!AH20+'TRIBULAN IV'!AH20</f>
        <v>47</v>
      </c>
      <c r="AI20" s="19">
        <f t="shared" si="13"/>
        <v>94</v>
      </c>
      <c r="AJ20" s="128">
        <f>'TRIBULAN III'!AJ20+'TRIBULAN IV'!AJ20</f>
        <v>0</v>
      </c>
      <c r="AK20" s="19">
        <f t="shared" si="14"/>
        <v>0</v>
      </c>
      <c r="AL20" s="128">
        <f>'TRIBULAN III'!AL20+'TRIBULAN IV'!AL20</f>
        <v>0</v>
      </c>
      <c r="AM20" s="128">
        <f>'TRIBULAN III'!AM20+'TRIBULAN IV'!AM20</f>
        <v>0</v>
      </c>
      <c r="AN20" s="128">
        <f>'TRIBULAN III'!AN20+'TRIBULAN IV'!AN20</f>
        <v>0</v>
      </c>
      <c r="AO20" s="128">
        <f>'TRIBULAN III'!AO20+'TRIBULAN IV'!AO20</f>
        <v>0</v>
      </c>
      <c r="AP20" s="128">
        <f>'TRIBULAN III'!AP20+'TRIBULAN IV'!AP20</f>
        <v>0</v>
      </c>
      <c r="AQ20" s="128">
        <f>'TRIBULAN III'!AQ20+'TRIBULAN IV'!AQ20</f>
        <v>0</v>
      </c>
      <c r="AR20" s="128">
        <f>'TRIBULAN III'!AR20+'TRIBULAN IV'!AR20</f>
        <v>0</v>
      </c>
      <c r="AS20" s="128">
        <f>'TRIBULAN III'!AS20+'TRIBULAN IV'!AS20</f>
        <v>1</v>
      </c>
      <c r="AT20" s="128">
        <f>'TRIBULAN III'!AT20+'TRIBULAN IV'!AT20</f>
        <v>0</v>
      </c>
      <c r="AU20" s="128">
        <f>'TRIBULAN III'!AU20+'TRIBULAN IV'!AU20</f>
        <v>0</v>
      </c>
      <c r="AV20" s="128">
        <f>'TRIBULAN III'!AV20+'TRIBULAN IV'!AV20</f>
        <v>0</v>
      </c>
      <c r="AW20" s="128">
        <f>'TRIBULAN III'!AW20+'TRIBULAN IV'!AW20</f>
        <v>0</v>
      </c>
      <c r="AX20" s="128">
        <f>'TRIBULAN III'!AX20+'TRIBULAN IV'!AX20</f>
        <v>0</v>
      </c>
      <c r="AY20" s="128">
        <f>'TRIBULAN III'!AY20+'TRIBULAN IV'!AY20</f>
        <v>10</v>
      </c>
      <c r="AZ20" s="128">
        <f>'TRIBULAN III'!AZ20+'TRIBULAN IV'!AZ20</f>
        <v>31</v>
      </c>
      <c r="BA20" s="128">
        <f>'TRIBULAN III'!BA20+'TRIBULAN IV'!BA20</f>
        <v>8</v>
      </c>
      <c r="BB20" s="28">
        <f t="shared" si="15"/>
        <v>25.806451612903224</v>
      </c>
      <c r="BC20" s="128">
        <f>'TRIBULAN III'!BC20+'TRIBULAN IV'!BC20</f>
        <v>0</v>
      </c>
      <c r="BD20" s="28">
        <f t="shared" si="16"/>
        <v>0</v>
      </c>
      <c r="BE20" s="128">
        <f>'TRIBULAN III'!BE20+'TRIBULAN IV'!BE20</f>
        <v>0</v>
      </c>
      <c r="BF20" s="29">
        <f t="shared" si="17"/>
        <v>0</v>
      </c>
      <c r="BG20" s="128">
        <f>'TRIBULAN III'!BG20+'TRIBULAN IV'!BG20</f>
        <v>7</v>
      </c>
      <c r="BH20" s="29">
        <f t="shared" si="18"/>
        <v>22.58064516129032</v>
      </c>
      <c r="BI20" s="30">
        <f t="shared" si="19"/>
        <v>15</v>
      </c>
      <c r="BJ20" s="29">
        <f t="shared" si="20"/>
        <v>48.387096774193552</v>
      </c>
      <c r="BK20" s="128">
        <f>'TRIBULAN III'!BK20+'TRIBULAN IV'!BK20</f>
        <v>16</v>
      </c>
      <c r="BL20" s="19">
        <f t="shared" si="21"/>
        <v>51.612903225806448</v>
      </c>
      <c r="BM20" s="128">
        <f>'TRIBULAN III'!BM20+'TRIBULAN IV'!BM20</f>
        <v>0</v>
      </c>
      <c r="BN20" s="19">
        <f t="shared" si="22"/>
        <v>0</v>
      </c>
      <c r="BO20" s="128">
        <f>'TRIBULAN III'!BO20+'TRIBULAN IV'!BO20</f>
        <v>0</v>
      </c>
      <c r="BP20" s="19">
        <f t="shared" si="23"/>
        <v>0</v>
      </c>
      <c r="BQ20" s="128">
        <f>'TRIBULAN III'!BQ20+'TRIBULAN IV'!BQ20</f>
        <v>0</v>
      </c>
      <c r="BR20" s="19">
        <f t="shared" si="24"/>
        <v>0</v>
      </c>
      <c r="BS20" s="128">
        <f>'TRIBULAN III'!BS20+'TRIBULAN IV'!BS20</f>
        <v>0</v>
      </c>
      <c r="BT20" s="19">
        <f t="shared" si="25"/>
        <v>0</v>
      </c>
      <c r="BU20" s="128">
        <f>'TRIBULAN III'!BU20+'TRIBULAN IV'!BU20</f>
        <v>0</v>
      </c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>
        <f>'TRIBULAN III'!D21+'TRIBULAN IV'!D21</f>
        <v>216</v>
      </c>
      <c r="E21" s="129">
        <f>'TRIBULAN III'!E21+'TRIBULAN IV'!E21</f>
        <v>190</v>
      </c>
      <c r="F21" s="129">
        <f>'TRIBULAN III'!F21+'TRIBULAN IV'!F21</f>
        <v>191</v>
      </c>
      <c r="G21" s="19">
        <f t="shared" si="0"/>
        <v>88.425925925925924</v>
      </c>
      <c r="H21" s="129">
        <f>'TRIBULAN III'!H21+'TRIBULAN IV'!H21</f>
        <v>29</v>
      </c>
      <c r="I21" s="21">
        <f t="shared" si="1"/>
        <v>15.183246073298429</v>
      </c>
      <c r="J21" s="129">
        <f>'TRIBULAN III'!J21+'TRIBULAN IV'!J21</f>
        <v>1</v>
      </c>
      <c r="K21" s="23">
        <f t="shared" si="2"/>
        <v>0.52356020942408377</v>
      </c>
      <c r="L21" s="129">
        <f>'TRIBULAN III'!L21+'TRIBULAN IV'!L21</f>
        <v>2</v>
      </c>
      <c r="M21" s="129">
        <f>'TRIBULAN III'!M21+'TRIBULAN IV'!M21</f>
        <v>0</v>
      </c>
      <c r="N21" s="129">
        <f>'TRIBULAN III'!N21+'TRIBULAN IV'!N21</f>
        <v>216</v>
      </c>
      <c r="O21" s="19">
        <f t="shared" si="3"/>
        <v>100</v>
      </c>
      <c r="P21" s="129">
        <f>'TRIBULAN III'!P21+'TRIBULAN IV'!P21</f>
        <v>9</v>
      </c>
      <c r="Q21" s="19">
        <f t="shared" si="4"/>
        <v>4.1666666666666661</v>
      </c>
      <c r="R21" s="129">
        <f>'TRIBULAN III'!R21+'TRIBULAN IV'!R21</f>
        <v>190</v>
      </c>
      <c r="S21" s="19">
        <f t="shared" si="5"/>
        <v>87.962962962962962</v>
      </c>
      <c r="T21" s="129">
        <f>'TRIBULAN III'!T21+'TRIBULAN IV'!T21</f>
        <v>5</v>
      </c>
      <c r="U21" s="19">
        <f t="shared" si="6"/>
        <v>2.6315789473684208</v>
      </c>
      <c r="V21" s="129">
        <f>'TRIBULAN III'!V21+'TRIBULAN IV'!V21</f>
        <v>0</v>
      </c>
      <c r="W21" s="19">
        <f t="shared" si="7"/>
        <v>0</v>
      </c>
      <c r="X21" s="129">
        <f>'TRIBULAN III'!X21+'TRIBULAN IV'!X21</f>
        <v>0</v>
      </c>
      <c r="Y21" s="19" t="e">
        <f t="shared" si="8"/>
        <v>#DIV/0!</v>
      </c>
      <c r="Z21" s="129">
        <f>'TRIBULAN III'!Z21+'TRIBULAN IV'!Z21</f>
        <v>190</v>
      </c>
      <c r="AA21" s="19">
        <f t="shared" si="9"/>
        <v>87.962962962962962</v>
      </c>
      <c r="AB21" s="129">
        <f>'TRIBULAN III'!AB21+'TRIBULAN IV'!AB21</f>
        <v>0</v>
      </c>
      <c r="AC21" s="19">
        <f t="shared" si="10"/>
        <v>0</v>
      </c>
      <c r="AD21" s="129">
        <f>'TRIBULAN III'!AD21+'TRIBULAN IV'!AD21</f>
        <v>190</v>
      </c>
      <c r="AE21" s="19">
        <f t="shared" si="11"/>
        <v>87.962962962962962</v>
      </c>
      <c r="AF21" s="129">
        <f>'TRIBULAN III'!AF21+'TRIBULAN IV'!AF21</f>
        <v>2</v>
      </c>
      <c r="AG21" s="19">
        <f t="shared" si="12"/>
        <v>1.0526315789473684</v>
      </c>
      <c r="AH21" s="129">
        <f>'TRIBULAN III'!AH21+'TRIBULAN IV'!AH21</f>
        <v>190</v>
      </c>
      <c r="AI21" s="19">
        <f t="shared" si="13"/>
        <v>87.962962962962962</v>
      </c>
      <c r="AJ21" s="129">
        <f>'TRIBULAN III'!AJ21+'TRIBULAN IV'!AJ21</f>
        <v>0</v>
      </c>
      <c r="AK21" s="19">
        <f t="shared" si="14"/>
        <v>0</v>
      </c>
      <c r="AL21" s="129">
        <f>'TRIBULAN III'!AL21+'TRIBULAN IV'!AL21</f>
        <v>7</v>
      </c>
      <c r="AM21" s="129">
        <f>'TRIBULAN III'!AM21+'TRIBULAN IV'!AM21</f>
        <v>3</v>
      </c>
      <c r="AN21" s="129">
        <f>'TRIBULAN III'!AN21+'TRIBULAN IV'!AN21</f>
        <v>2</v>
      </c>
      <c r="AO21" s="129">
        <f>'TRIBULAN III'!AO21+'TRIBULAN IV'!AO21</f>
        <v>1</v>
      </c>
      <c r="AP21" s="129">
        <f>'TRIBULAN III'!AP21+'TRIBULAN IV'!AP21</f>
        <v>0</v>
      </c>
      <c r="AQ21" s="129">
        <f>'TRIBULAN III'!AQ21+'TRIBULAN IV'!AQ21</f>
        <v>0</v>
      </c>
      <c r="AR21" s="129">
        <f>'TRIBULAN III'!AR21+'TRIBULAN IV'!AR21</f>
        <v>2</v>
      </c>
      <c r="AS21" s="129">
        <f>'TRIBULAN III'!AS21+'TRIBULAN IV'!AS21</f>
        <v>1</v>
      </c>
      <c r="AT21" s="129">
        <f>'TRIBULAN III'!AT21+'TRIBULAN IV'!AT21</f>
        <v>0</v>
      </c>
      <c r="AU21" s="129">
        <f>'TRIBULAN III'!AU21+'TRIBULAN IV'!AU21</f>
        <v>0</v>
      </c>
      <c r="AV21" s="129">
        <f>'TRIBULAN III'!AV21+'TRIBULAN IV'!AV21</f>
        <v>0</v>
      </c>
      <c r="AW21" s="129">
        <f>'TRIBULAN III'!AW21+'TRIBULAN IV'!AW21</f>
        <v>0</v>
      </c>
      <c r="AX21" s="129">
        <f>'TRIBULAN III'!AX21+'TRIBULAN IV'!AX21</f>
        <v>1</v>
      </c>
      <c r="AY21" s="129">
        <f>'TRIBULAN III'!AY21+'TRIBULAN IV'!AY21</f>
        <v>32</v>
      </c>
      <c r="AZ21" s="129">
        <f>'TRIBULAN III'!AZ21+'TRIBULAN IV'!AZ21</f>
        <v>183</v>
      </c>
      <c r="BA21" s="129">
        <f>'TRIBULAN III'!BA21+'TRIBULAN IV'!BA21</f>
        <v>61</v>
      </c>
      <c r="BB21" s="28">
        <f t="shared" si="15"/>
        <v>33.333333333333329</v>
      </c>
      <c r="BC21" s="129">
        <f>'TRIBULAN III'!BC21+'TRIBULAN IV'!BC21</f>
        <v>0</v>
      </c>
      <c r="BD21" s="28">
        <f t="shared" si="16"/>
        <v>0</v>
      </c>
      <c r="BE21" s="129">
        <f>'TRIBULAN III'!BE21+'TRIBULAN IV'!BE21</f>
        <v>0</v>
      </c>
      <c r="BF21" s="29">
        <f t="shared" si="17"/>
        <v>0</v>
      </c>
      <c r="BG21" s="129">
        <f>'TRIBULAN III'!BG21+'TRIBULAN IV'!BG21</f>
        <v>24</v>
      </c>
      <c r="BH21" s="29">
        <f t="shared" si="18"/>
        <v>13.114754098360656</v>
      </c>
      <c r="BI21" s="30">
        <f t="shared" si="19"/>
        <v>85</v>
      </c>
      <c r="BJ21" s="29">
        <f t="shared" si="20"/>
        <v>46.448087431693992</v>
      </c>
      <c r="BK21" s="129">
        <f>'TRIBULAN III'!BK21+'TRIBULAN IV'!BK21</f>
        <v>98</v>
      </c>
      <c r="BL21" s="19">
        <f t="shared" si="21"/>
        <v>53.551912568306015</v>
      </c>
      <c r="BM21" s="129">
        <f>'TRIBULAN III'!BM21+'TRIBULAN IV'!BM21</f>
        <v>0</v>
      </c>
      <c r="BN21" s="19">
        <f t="shared" si="22"/>
        <v>0</v>
      </c>
      <c r="BO21" s="129">
        <f>'TRIBULAN III'!BO21+'TRIBULAN IV'!BO21</f>
        <v>0</v>
      </c>
      <c r="BP21" s="19">
        <f t="shared" si="23"/>
        <v>0</v>
      </c>
      <c r="BQ21" s="129">
        <f>'TRIBULAN III'!BQ21+'TRIBULAN IV'!BQ21</f>
        <v>0</v>
      </c>
      <c r="BR21" s="19">
        <f t="shared" si="24"/>
        <v>0</v>
      </c>
      <c r="BS21" s="129">
        <f>'TRIBULAN III'!BS21+'TRIBULAN IV'!BS21</f>
        <v>0</v>
      </c>
      <c r="BT21" s="19">
        <f t="shared" si="25"/>
        <v>0</v>
      </c>
      <c r="BU21" s="129">
        <f>'TRIBULAN III'!BU21+'TRIBULAN IV'!BU21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98">
        <v>3</v>
      </c>
      <c r="B22" s="198" t="s">
        <v>72</v>
      </c>
      <c r="C22" s="32" t="s">
        <v>73</v>
      </c>
      <c r="D22" s="128">
        <f>'TRIBULAN III'!D22+'TRIBULAN IV'!D22</f>
        <v>76</v>
      </c>
      <c r="E22" s="128">
        <f>'TRIBULAN III'!E22+'TRIBULAN IV'!E22</f>
        <v>76</v>
      </c>
      <c r="F22" s="128">
        <f>'TRIBULAN III'!F22+'TRIBULAN IV'!F22</f>
        <v>30</v>
      </c>
      <c r="G22" s="19">
        <f t="shared" si="0"/>
        <v>39.473684210526315</v>
      </c>
      <c r="H22" s="128">
        <f>'TRIBULAN III'!H22+'TRIBULAN IV'!H22</f>
        <v>1</v>
      </c>
      <c r="I22" s="21">
        <f t="shared" si="1"/>
        <v>3.3333333333333335</v>
      </c>
      <c r="J22" s="128">
        <f>'TRIBULAN III'!J22+'TRIBULAN IV'!J22</f>
        <v>0</v>
      </c>
      <c r="K22" s="23">
        <f t="shared" si="2"/>
        <v>0</v>
      </c>
      <c r="L22" s="128">
        <f>'TRIBULAN III'!L22+'TRIBULAN IV'!L22</f>
        <v>5</v>
      </c>
      <c r="M22" s="128">
        <f>'TRIBULAN III'!M22+'TRIBULAN IV'!M22</f>
        <v>0</v>
      </c>
      <c r="N22" s="128">
        <f>'TRIBULAN III'!N22+'TRIBULAN IV'!N22</f>
        <v>72</v>
      </c>
      <c r="O22" s="19">
        <f t="shared" si="3"/>
        <v>94.73684210526315</v>
      </c>
      <c r="P22" s="128">
        <f>'TRIBULAN III'!P22+'TRIBULAN IV'!P22</f>
        <v>6</v>
      </c>
      <c r="Q22" s="19">
        <f t="shared" si="4"/>
        <v>8.3333333333333321</v>
      </c>
      <c r="R22" s="128">
        <f>'TRIBULAN III'!R22+'TRIBULAN IV'!R22</f>
        <v>44</v>
      </c>
      <c r="S22" s="19">
        <f t="shared" si="5"/>
        <v>57.894736842105267</v>
      </c>
      <c r="T22" s="128">
        <f>'TRIBULAN III'!T22+'TRIBULAN IV'!T22</f>
        <v>0</v>
      </c>
      <c r="U22" s="19">
        <f t="shared" si="6"/>
        <v>0</v>
      </c>
      <c r="V22" s="128">
        <f>'TRIBULAN III'!V22+'TRIBULAN IV'!V22</f>
        <v>36</v>
      </c>
      <c r="W22" s="19">
        <f t="shared" si="7"/>
        <v>47.368421052631575</v>
      </c>
      <c r="X22" s="128">
        <f>'TRIBULAN III'!X22+'TRIBULAN IV'!X22</f>
        <v>0</v>
      </c>
      <c r="Y22" s="19">
        <f t="shared" si="8"/>
        <v>0</v>
      </c>
      <c r="Z22" s="128">
        <f>'TRIBULAN III'!Z22+'TRIBULAN IV'!Z22</f>
        <v>37</v>
      </c>
      <c r="AA22" s="19">
        <f t="shared" si="9"/>
        <v>48.684210526315788</v>
      </c>
      <c r="AB22" s="128">
        <f>'TRIBULAN III'!AB22+'TRIBULAN IV'!AB22</f>
        <v>0</v>
      </c>
      <c r="AC22" s="19">
        <f t="shared" si="10"/>
        <v>0</v>
      </c>
      <c r="AD22" s="128">
        <f>'TRIBULAN III'!AD22+'TRIBULAN IV'!AD22</f>
        <v>37</v>
      </c>
      <c r="AE22" s="19">
        <f t="shared" si="11"/>
        <v>48.684210526315788</v>
      </c>
      <c r="AF22" s="128">
        <f>'TRIBULAN III'!AF22+'TRIBULAN IV'!AF22</f>
        <v>2</v>
      </c>
      <c r="AG22" s="19">
        <f t="shared" si="12"/>
        <v>5.4054054054054053</v>
      </c>
      <c r="AH22" s="128">
        <f>'TRIBULAN III'!AH22+'TRIBULAN IV'!AH22</f>
        <v>37</v>
      </c>
      <c r="AI22" s="19">
        <f t="shared" si="13"/>
        <v>48.684210526315788</v>
      </c>
      <c r="AJ22" s="128">
        <f>'TRIBULAN III'!AJ22+'TRIBULAN IV'!AJ22</f>
        <v>0</v>
      </c>
      <c r="AK22" s="19">
        <f t="shared" si="14"/>
        <v>0</v>
      </c>
      <c r="AL22" s="128">
        <f>'TRIBULAN III'!AL22+'TRIBULAN IV'!AL22</f>
        <v>0</v>
      </c>
      <c r="AM22" s="128">
        <f>'TRIBULAN III'!AM22+'TRIBULAN IV'!AM22</f>
        <v>3</v>
      </c>
      <c r="AN22" s="128">
        <f>'TRIBULAN III'!AN22+'TRIBULAN IV'!AN22</f>
        <v>2</v>
      </c>
      <c r="AO22" s="128">
        <f>'TRIBULAN III'!AO22+'TRIBULAN IV'!AO22</f>
        <v>0</v>
      </c>
      <c r="AP22" s="128">
        <f>'TRIBULAN III'!AP22+'TRIBULAN IV'!AP22</f>
        <v>0</v>
      </c>
      <c r="AQ22" s="128">
        <f>'TRIBULAN III'!AQ22+'TRIBULAN IV'!AQ22</f>
        <v>0</v>
      </c>
      <c r="AR22" s="128">
        <f>'TRIBULAN III'!AR22+'TRIBULAN IV'!AR22</f>
        <v>0</v>
      </c>
      <c r="AS22" s="128">
        <f>'TRIBULAN III'!AS22+'TRIBULAN IV'!AS22</f>
        <v>0</v>
      </c>
      <c r="AT22" s="128">
        <f>'TRIBULAN III'!AT22+'TRIBULAN IV'!AT22</f>
        <v>0</v>
      </c>
      <c r="AU22" s="128">
        <f>'TRIBULAN III'!AU22+'TRIBULAN IV'!AU22</f>
        <v>0</v>
      </c>
      <c r="AV22" s="128">
        <f>'TRIBULAN III'!AV22+'TRIBULAN IV'!AV22</f>
        <v>0</v>
      </c>
      <c r="AW22" s="128">
        <f>'TRIBULAN III'!AW22+'TRIBULAN IV'!AW22</f>
        <v>0</v>
      </c>
      <c r="AX22" s="128">
        <f>'TRIBULAN III'!AX22+'TRIBULAN IV'!AX22</f>
        <v>2</v>
      </c>
      <c r="AY22" s="128">
        <f>'TRIBULAN III'!AY22+'TRIBULAN IV'!AY22</f>
        <v>6</v>
      </c>
      <c r="AZ22" s="128">
        <f>'TRIBULAN III'!AZ22+'TRIBULAN IV'!AZ22</f>
        <v>73</v>
      </c>
      <c r="BA22" s="128">
        <f>'TRIBULAN III'!BA22+'TRIBULAN IV'!BA22</f>
        <v>33</v>
      </c>
      <c r="BB22" s="28">
        <f t="shared" si="15"/>
        <v>45.205479452054789</v>
      </c>
      <c r="BC22" s="128">
        <f>'TRIBULAN III'!BC22+'TRIBULAN IV'!BC22</f>
        <v>1</v>
      </c>
      <c r="BD22" s="28">
        <f t="shared" si="16"/>
        <v>1.3698630136986301</v>
      </c>
      <c r="BE22" s="128">
        <f>'TRIBULAN III'!BE22+'TRIBULAN IV'!BE22</f>
        <v>0</v>
      </c>
      <c r="BF22" s="29">
        <f t="shared" si="17"/>
        <v>0</v>
      </c>
      <c r="BG22" s="128">
        <f>'TRIBULAN III'!BG22+'TRIBULAN IV'!BG22</f>
        <v>12</v>
      </c>
      <c r="BH22" s="29">
        <f t="shared" si="18"/>
        <v>16.43835616438356</v>
      </c>
      <c r="BI22" s="30">
        <f t="shared" si="19"/>
        <v>46</v>
      </c>
      <c r="BJ22" s="29">
        <f t="shared" si="20"/>
        <v>63.013698630136986</v>
      </c>
      <c r="BK22" s="128">
        <f>'TRIBULAN III'!BK22+'TRIBULAN IV'!BK22</f>
        <v>27</v>
      </c>
      <c r="BL22" s="19">
        <f t="shared" si="21"/>
        <v>36.986301369863014</v>
      </c>
      <c r="BM22" s="128">
        <f>'TRIBULAN III'!BM22+'TRIBULAN IV'!BM22</f>
        <v>0</v>
      </c>
      <c r="BN22" s="19">
        <f t="shared" si="22"/>
        <v>0</v>
      </c>
      <c r="BO22" s="128">
        <f>'TRIBULAN III'!BO22+'TRIBULAN IV'!BO22</f>
        <v>0</v>
      </c>
      <c r="BP22" s="19">
        <f t="shared" si="23"/>
        <v>0</v>
      </c>
      <c r="BQ22" s="128">
        <f>'TRIBULAN III'!BQ22+'TRIBULAN IV'!BQ22</f>
        <v>0</v>
      </c>
      <c r="BR22" s="19">
        <f t="shared" si="24"/>
        <v>0</v>
      </c>
      <c r="BS22" s="128">
        <f>'TRIBULAN III'!BS22+'TRIBULAN IV'!BS22</f>
        <v>0</v>
      </c>
      <c r="BT22" s="19">
        <f t="shared" si="25"/>
        <v>0</v>
      </c>
      <c r="BU22" s="128">
        <f>'TRIBULAN III'!BU22+'TRIBULAN IV'!BU22</f>
        <v>0</v>
      </c>
      <c r="BV22" s="19">
        <f t="shared" si="26"/>
        <v>0</v>
      </c>
      <c r="BW22" s="4" t="s">
        <v>61</v>
      </c>
      <c r="BX22" s="31">
        <f>SUM(AL25:AY25)+AB25+AF25+AJ25</f>
        <v>32</v>
      </c>
      <c r="BY22" s="4"/>
    </row>
    <row r="23" spans="1:77" ht="14.25" customHeight="1">
      <c r="A23" s="174"/>
      <c r="B23" s="174"/>
      <c r="C23" s="32" t="s">
        <v>74</v>
      </c>
      <c r="D23" s="128">
        <f>'TRIBULAN III'!D23+'TRIBULAN IV'!D23</f>
        <v>49</v>
      </c>
      <c r="E23" s="128">
        <f>'TRIBULAN III'!E23+'TRIBULAN IV'!E23</f>
        <v>43</v>
      </c>
      <c r="F23" s="128">
        <f>'TRIBULAN III'!F23+'TRIBULAN IV'!F23</f>
        <v>33</v>
      </c>
      <c r="G23" s="19">
        <f t="shared" si="0"/>
        <v>67.346938775510196</v>
      </c>
      <c r="H23" s="128">
        <f>'TRIBULAN III'!H23+'TRIBULAN IV'!H23</f>
        <v>2</v>
      </c>
      <c r="I23" s="21">
        <f t="shared" si="1"/>
        <v>6.0606060606060606</v>
      </c>
      <c r="J23" s="128">
        <f>'TRIBULAN III'!J23+'TRIBULAN IV'!J23</f>
        <v>0</v>
      </c>
      <c r="K23" s="23">
        <f t="shared" si="2"/>
        <v>0</v>
      </c>
      <c r="L23" s="128">
        <f>'TRIBULAN III'!L23+'TRIBULAN IV'!L23</f>
        <v>4</v>
      </c>
      <c r="M23" s="128">
        <f>'TRIBULAN III'!M23+'TRIBULAN IV'!M23</f>
        <v>0</v>
      </c>
      <c r="N23" s="128">
        <f>'TRIBULAN III'!N23+'TRIBULAN IV'!N23</f>
        <v>45</v>
      </c>
      <c r="O23" s="19">
        <f t="shared" si="3"/>
        <v>91.83673469387756</v>
      </c>
      <c r="P23" s="128">
        <f>'TRIBULAN III'!P23+'TRIBULAN IV'!P23</f>
        <v>5</v>
      </c>
      <c r="Q23" s="19">
        <f t="shared" si="4"/>
        <v>11.111111111111111</v>
      </c>
      <c r="R23" s="128">
        <f>'TRIBULAN III'!R23+'TRIBULAN IV'!R23</f>
        <v>39</v>
      </c>
      <c r="S23" s="19">
        <f t="shared" si="5"/>
        <v>79.591836734693871</v>
      </c>
      <c r="T23" s="128">
        <f>'TRIBULAN III'!T23+'TRIBULAN IV'!T23</f>
        <v>2</v>
      </c>
      <c r="U23" s="19">
        <f t="shared" si="6"/>
        <v>5.1282051282051277</v>
      </c>
      <c r="V23" s="128">
        <f>'TRIBULAN III'!V23+'TRIBULAN IV'!V23</f>
        <v>39</v>
      </c>
      <c r="W23" s="19">
        <f t="shared" si="7"/>
        <v>79.591836734693871</v>
      </c>
      <c r="X23" s="128">
        <f>'TRIBULAN III'!X23+'TRIBULAN IV'!X23</f>
        <v>0</v>
      </c>
      <c r="Y23" s="19">
        <f t="shared" si="8"/>
        <v>0</v>
      </c>
      <c r="Z23" s="128">
        <f>'TRIBULAN III'!Z23+'TRIBULAN IV'!Z23</f>
        <v>39</v>
      </c>
      <c r="AA23" s="19">
        <f t="shared" si="9"/>
        <v>79.591836734693871</v>
      </c>
      <c r="AB23" s="128">
        <f>'TRIBULAN III'!AB23+'TRIBULAN IV'!AB23</f>
        <v>0</v>
      </c>
      <c r="AC23" s="19">
        <f t="shared" si="10"/>
        <v>0</v>
      </c>
      <c r="AD23" s="128">
        <f>'TRIBULAN III'!AD23+'TRIBULAN IV'!AD23</f>
        <v>39</v>
      </c>
      <c r="AE23" s="19">
        <f t="shared" si="11"/>
        <v>79.591836734693871</v>
      </c>
      <c r="AF23" s="128">
        <f>'TRIBULAN III'!AF23+'TRIBULAN IV'!AF23</f>
        <v>1</v>
      </c>
      <c r="AG23" s="19">
        <f t="shared" si="12"/>
        <v>2.5641025641025639</v>
      </c>
      <c r="AH23" s="128">
        <f>'TRIBULAN III'!AH23+'TRIBULAN IV'!AH23</f>
        <v>39</v>
      </c>
      <c r="AI23" s="19">
        <f t="shared" si="13"/>
        <v>79.591836734693871</v>
      </c>
      <c r="AJ23" s="128">
        <f>'TRIBULAN III'!AJ23+'TRIBULAN IV'!AJ23</f>
        <v>0</v>
      </c>
      <c r="AK23" s="19">
        <f t="shared" si="14"/>
        <v>0</v>
      </c>
      <c r="AL23" s="128">
        <f>'TRIBULAN III'!AL23+'TRIBULAN IV'!AL23</f>
        <v>0</v>
      </c>
      <c r="AM23" s="128">
        <f>'TRIBULAN III'!AM23+'TRIBULAN IV'!AM23</f>
        <v>2</v>
      </c>
      <c r="AN23" s="128">
        <f>'TRIBULAN III'!AN23+'TRIBULAN IV'!AN23</f>
        <v>1</v>
      </c>
      <c r="AO23" s="128">
        <f>'TRIBULAN III'!AO23+'TRIBULAN IV'!AO23</f>
        <v>0</v>
      </c>
      <c r="AP23" s="128">
        <f>'TRIBULAN III'!AP23+'TRIBULAN IV'!AP23</f>
        <v>0</v>
      </c>
      <c r="AQ23" s="128">
        <f>'TRIBULAN III'!AQ23+'TRIBULAN IV'!AQ23</f>
        <v>0</v>
      </c>
      <c r="AR23" s="128">
        <f>'TRIBULAN III'!AR23+'TRIBULAN IV'!AR23</f>
        <v>6</v>
      </c>
      <c r="AS23" s="128">
        <f>'TRIBULAN III'!AS23+'TRIBULAN IV'!AS23</f>
        <v>0</v>
      </c>
      <c r="AT23" s="128">
        <f>'TRIBULAN III'!AT23+'TRIBULAN IV'!AT23</f>
        <v>0</v>
      </c>
      <c r="AU23" s="128">
        <f>'TRIBULAN III'!AU23+'TRIBULAN IV'!AU23</f>
        <v>0</v>
      </c>
      <c r="AV23" s="128">
        <f>'TRIBULAN III'!AV23+'TRIBULAN IV'!AV23</f>
        <v>0</v>
      </c>
      <c r="AW23" s="128">
        <f>'TRIBULAN III'!AW23+'TRIBULAN IV'!AW23</f>
        <v>0</v>
      </c>
      <c r="AX23" s="128">
        <f>'TRIBULAN III'!AX23+'TRIBULAN IV'!AX23</f>
        <v>1</v>
      </c>
      <c r="AY23" s="128">
        <f>'TRIBULAN III'!AY23+'TRIBULAN IV'!AY23</f>
        <v>3</v>
      </c>
      <c r="AZ23" s="128">
        <f>'TRIBULAN III'!AZ23+'TRIBULAN IV'!AZ23</f>
        <v>34</v>
      </c>
      <c r="BA23" s="128">
        <f>'TRIBULAN III'!BA23+'TRIBULAN IV'!BA23</f>
        <v>8</v>
      </c>
      <c r="BB23" s="28">
        <f t="shared" si="15"/>
        <v>23.52941176470588</v>
      </c>
      <c r="BC23" s="128">
        <f>'TRIBULAN III'!BC23+'TRIBULAN IV'!BC23</f>
        <v>0</v>
      </c>
      <c r="BD23" s="28">
        <f t="shared" si="16"/>
        <v>0</v>
      </c>
      <c r="BE23" s="128">
        <f>'TRIBULAN III'!BE23+'TRIBULAN IV'!BE23</f>
        <v>0</v>
      </c>
      <c r="BF23" s="29">
        <f t="shared" si="17"/>
        <v>0</v>
      </c>
      <c r="BG23" s="128">
        <f>'TRIBULAN III'!BG23+'TRIBULAN IV'!BG23</f>
        <v>6</v>
      </c>
      <c r="BH23" s="29">
        <f t="shared" si="18"/>
        <v>17.647058823529413</v>
      </c>
      <c r="BI23" s="30">
        <f t="shared" si="19"/>
        <v>14</v>
      </c>
      <c r="BJ23" s="29">
        <f t="shared" si="20"/>
        <v>41.17647058823529</v>
      </c>
      <c r="BK23" s="128">
        <f>'TRIBULAN III'!BK23+'TRIBULAN IV'!BK23</f>
        <v>20</v>
      </c>
      <c r="BL23" s="19">
        <f t="shared" si="21"/>
        <v>58.82352941176471</v>
      </c>
      <c r="BM23" s="128">
        <f>'TRIBULAN III'!BM23+'TRIBULAN IV'!BM23</f>
        <v>0</v>
      </c>
      <c r="BN23" s="19">
        <f t="shared" si="22"/>
        <v>0</v>
      </c>
      <c r="BO23" s="128">
        <f>'TRIBULAN III'!BO23+'TRIBULAN IV'!BO23</f>
        <v>0</v>
      </c>
      <c r="BP23" s="19">
        <f t="shared" si="23"/>
        <v>0</v>
      </c>
      <c r="BQ23" s="128">
        <f>'TRIBULAN III'!BQ23+'TRIBULAN IV'!BQ23</f>
        <v>0</v>
      </c>
      <c r="BR23" s="19">
        <f t="shared" si="24"/>
        <v>0</v>
      </c>
      <c r="BS23" s="128">
        <f>'TRIBULAN III'!BS23+'TRIBULAN IV'!BS23</f>
        <v>0</v>
      </c>
      <c r="BT23" s="19">
        <f t="shared" si="25"/>
        <v>0</v>
      </c>
      <c r="BU23" s="128">
        <f>'TRIBULAN III'!BU23+'TRIBULAN IV'!BU23</f>
        <v>0</v>
      </c>
      <c r="BV23" s="19">
        <f t="shared" si="26"/>
        <v>0</v>
      </c>
      <c r="BW23" s="4" t="s">
        <v>63</v>
      </c>
      <c r="BX23" s="31">
        <f>BI25+BK25+BM25+BO25+BQ25+BS25</f>
        <v>148</v>
      </c>
      <c r="BY23" s="4"/>
    </row>
    <row r="24" spans="1:77" ht="14.25" customHeight="1">
      <c r="A24" s="175"/>
      <c r="B24" s="175"/>
      <c r="C24" s="32" t="s">
        <v>75</v>
      </c>
      <c r="D24" s="128">
        <f>'TRIBULAN III'!D24+'TRIBULAN IV'!D24</f>
        <v>51</v>
      </c>
      <c r="E24" s="128">
        <f>'TRIBULAN III'!E24+'TRIBULAN IV'!E24</f>
        <v>43</v>
      </c>
      <c r="F24" s="128">
        <f>'TRIBULAN III'!F24+'TRIBULAN IV'!F24</f>
        <v>34</v>
      </c>
      <c r="G24" s="19">
        <f t="shared" si="0"/>
        <v>66.666666666666657</v>
      </c>
      <c r="H24" s="128">
        <f>'TRIBULAN III'!H24+'TRIBULAN IV'!H24</f>
        <v>1</v>
      </c>
      <c r="I24" s="21">
        <f t="shared" si="1"/>
        <v>2.9411764705882351</v>
      </c>
      <c r="J24" s="128">
        <f>'TRIBULAN III'!J24+'TRIBULAN IV'!J24</f>
        <v>0</v>
      </c>
      <c r="K24" s="23">
        <f t="shared" si="2"/>
        <v>0</v>
      </c>
      <c r="L24" s="128">
        <f>'TRIBULAN III'!L24+'TRIBULAN IV'!L24</f>
        <v>5</v>
      </c>
      <c r="M24" s="128">
        <f>'TRIBULAN III'!M24+'TRIBULAN IV'!M24</f>
        <v>0</v>
      </c>
      <c r="N24" s="128">
        <f>'TRIBULAN III'!N24+'TRIBULAN IV'!N24</f>
        <v>30</v>
      </c>
      <c r="O24" s="19">
        <f t="shared" si="3"/>
        <v>58.82352941176471</v>
      </c>
      <c r="P24" s="128">
        <f>'TRIBULAN III'!P24+'TRIBULAN IV'!P24</f>
        <v>2</v>
      </c>
      <c r="Q24" s="19">
        <f t="shared" si="4"/>
        <v>6.666666666666667</v>
      </c>
      <c r="R24" s="128">
        <f>'TRIBULAN III'!R24+'TRIBULAN IV'!R24</f>
        <v>34</v>
      </c>
      <c r="S24" s="19">
        <f t="shared" si="5"/>
        <v>66.666666666666657</v>
      </c>
      <c r="T24" s="128">
        <f>'TRIBULAN III'!T24+'TRIBULAN IV'!T24</f>
        <v>0</v>
      </c>
      <c r="U24" s="19">
        <f t="shared" si="6"/>
        <v>0</v>
      </c>
      <c r="V24" s="128">
        <f>'TRIBULAN III'!V24+'TRIBULAN IV'!V24</f>
        <v>34</v>
      </c>
      <c r="W24" s="19">
        <f t="shared" si="7"/>
        <v>66.666666666666657</v>
      </c>
      <c r="X24" s="128">
        <f>'TRIBULAN III'!X24+'TRIBULAN IV'!X24</f>
        <v>0</v>
      </c>
      <c r="Y24" s="19">
        <f t="shared" si="8"/>
        <v>0</v>
      </c>
      <c r="Z24" s="128">
        <f>'TRIBULAN III'!Z24+'TRIBULAN IV'!Z24</f>
        <v>34</v>
      </c>
      <c r="AA24" s="19">
        <f t="shared" si="9"/>
        <v>66.666666666666657</v>
      </c>
      <c r="AB24" s="128">
        <f>'TRIBULAN III'!AB24+'TRIBULAN IV'!AB24</f>
        <v>0</v>
      </c>
      <c r="AC24" s="19">
        <f t="shared" si="10"/>
        <v>0</v>
      </c>
      <c r="AD24" s="128">
        <f>'TRIBULAN III'!AD24+'TRIBULAN IV'!AD24</f>
        <v>34</v>
      </c>
      <c r="AE24" s="19">
        <f t="shared" si="11"/>
        <v>66.666666666666657</v>
      </c>
      <c r="AF24" s="128">
        <f>'TRIBULAN III'!AF24+'TRIBULAN IV'!AF24</f>
        <v>0</v>
      </c>
      <c r="AG24" s="19">
        <f t="shared" si="12"/>
        <v>0</v>
      </c>
      <c r="AH24" s="128">
        <f>'TRIBULAN III'!AH24+'TRIBULAN IV'!AH24</f>
        <v>34</v>
      </c>
      <c r="AI24" s="19">
        <f t="shared" si="13"/>
        <v>66.666666666666657</v>
      </c>
      <c r="AJ24" s="128">
        <f>'TRIBULAN III'!AJ24+'TRIBULAN IV'!AJ24</f>
        <v>0</v>
      </c>
      <c r="AK24" s="19">
        <f t="shared" si="14"/>
        <v>0</v>
      </c>
      <c r="AL24" s="128">
        <f>'TRIBULAN III'!AL24+'TRIBULAN IV'!AL24</f>
        <v>0</v>
      </c>
      <c r="AM24" s="128">
        <f>'TRIBULAN III'!AM24+'TRIBULAN IV'!AM24</f>
        <v>2</v>
      </c>
      <c r="AN24" s="128">
        <f>'TRIBULAN III'!AN24+'TRIBULAN IV'!AN24</f>
        <v>0</v>
      </c>
      <c r="AO24" s="128">
        <f>'TRIBULAN III'!AO24+'TRIBULAN IV'!AO24</f>
        <v>0</v>
      </c>
      <c r="AP24" s="128">
        <f>'TRIBULAN III'!AP24+'TRIBULAN IV'!AP24</f>
        <v>0</v>
      </c>
      <c r="AQ24" s="128">
        <f>'TRIBULAN III'!AQ24+'TRIBULAN IV'!AQ24</f>
        <v>0</v>
      </c>
      <c r="AR24" s="128">
        <f>'TRIBULAN III'!AR24+'TRIBULAN IV'!AR24</f>
        <v>0</v>
      </c>
      <c r="AS24" s="128">
        <f>'TRIBULAN III'!AS24+'TRIBULAN IV'!AS24</f>
        <v>0</v>
      </c>
      <c r="AT24" s="128">
        <f>'TRIBULAN III'!AT24+'TRIBULAN IV'!AT24</f>
        <v>0</v>
      </c>
      <c r="AU24" s="128">
        <f>'TRIBULAN III'!AU24+'TRIBULAN IV'!AU24</f>
        <v>0</v>
      </c>
      <c r="AV24" s="128">
        <f>'TRIBULAN III'!AV24+'TRIBULAN IV'!AV24</f>
        <v>0</v>
      </c>
      <c r="AW24" s="128">
        <f>'TRIBULAN III'!AW24+'TRIBULAN IV'!AW24</f>
        <v>0</v>
      </c>
      <c r="AX24" s="128">
        <f>'TRIBULAN III'!AX24+'TRIBULAN IV'!AX24</f>
        <v>1</v>
      </c>
      <c r="AY24" s="128">
        <f>'TRIBULAN III'!AY24+'TRIBULAN IV'!AY24</f>
        <v>0</v>
      </c>
      <c r="AZ24" s="128">
        <f>'TRIBULAN III'!AZ24+'TRIBULAN IV'!AZ24</f>
        <v>41</v>
      </c>
      <c r="BA24" s="128">
        <f>'TRIBULAN III'!BA24+'TRIBULAN IV'!BA24</f>
        <v>13</v>
      </c>
      <c r="BB24" s="28">
        <f t="shared" si="15"/>
        <v>31.707317073170731</v>
      </c>
      <c r="BC24" s="128">
        <f>'TRIBULAN III'!BC24+'TRIBULAN IV'!BC24</f>
        <v>0</v>
      </c>
      <c r="BD24" s="28">
        <f t="shared" si="16"/>
        <v>0</v>
      </c>
      <c r="BE24" s="128">
        <f>'TRIBULAN III'!BE24+'TRIBULAN IV'!BE24</f>
        <v>0</v>
      </c>
      <c r="BF24" s="29">
        <f t="shared" si="17"/>
        <v>0</v>
      </c>
      <c r="BG24" s="128">
        <f>'TRIBULAN III'!BG24+'TRIBULAN IV'!BG24</f>
        <v>6</v>
      </c>
      <c r="BH24" s="29">
        <f t="shared" si="18"/>
        <v>14.634146341463413</v>
      </c>
      <c r="BI24" s="30">
        <f t="shared" si="19"/>
        <v>19</v>
      </c>
      <c r="BJ24" s="29">
        <f t="shared" si="20"/>
        <v>46.341463414634148</v>
      </c>
      <c r="BK24" s="128">
        <f>'TRIBULAN III'!BK24+'TRIBULAN IV'!BK24</f>
        <v>22</v>
      </c>
      <c r="BL24" s="19">
        <f t="shared" si="21"/>
        <v>53.658536585365859</v>
      </c>
      <c r="BM24" s="128">
        <f>'TRIBULAN III'!BM24+'TRIBULAN IV'!BM24</f>
        <v>0</v>
      </c>
      <c r="BN24" s="19">
        <f t="shared" si="22"/>
        <v>0</v>
      </c>
      <c r="BO24" s="128">
        <f>'TRIBULAN III'!BO24+'TRIBULAN IV'!BO24</f>
        <v>0</v>
      </c>
      <c r="BP24" s="19">
        <f t="shared" si="23"/>
        <v>0</v>
      </c>
      <c r="BQ24" s="128">
        <f>'TRIBULAN III'!BQ24+'TRIBULAN IV'!BQ24</f>
        <v>0</v>
      </c>
      <c r="BR24" s="19">
        <f t="shared" si="24"/>
        <v>0</v>
      </c>
      <c r="BS24" s="128">
        <f>'TRIBULAN III'!BS24+'TRIBULAN IV'!BS24</f>
        <v>0</v>
      </c>
      <c r="BT24" s="19">
        <f t="shared" si="25"/>
        <v>0</v>
      </c>
      <c r="BU24" s="128">
        <f>'TRIBULAN III'!BU24+'TRIBULAN IV'!BU24</f>
        <v>0</v>
      </c>
      <c r="BV24" s="19">
        <f t="shared" si="26"/>
        <v>0</v>
      </c>
      <c r="BW24" s="4" t="s">
        <v>65</v>
      </c>
      <c r="BX24" s="31">
        <f>BI25+BK25+BM25+BO25+BQ25+BS25+BU25</f>
        <v>148</v>
      </c>
      <c r="BY24" s="4"/>
    </row>
    <row r="25" spans="1:77" ht="14.25" customHeight="1">
      <c r="A25" s="52"/>
      <c r="B25" s="52"/>
      <c r="C25" s="35" t="s">
        <v>8</v>
      </c>
      <c r="D25" s="129">
        <f>'TRIBULAN III'!D25+'TRIBULAN IV'!D25</f>
        <v>176</v>
      </c>
      <c r="E25" s="129">
        <f>'TRIBULAN III'!E25+'TRIBULAN IV'!E25</f>
        <v>162</v>
      </c>
      <c r="F25" s="129">
        <f>'TRIBULAN III'!F25+'TRIBULAN IV'!F25</f>
        <v>97</v>
      </c>
      <c r="G25" s="19">
        <f t="shared" si="0"/>
        <v>55.113636363636367</v>
      </c>
      <c r="H25" s="129">
        <f>'TRIBULAN III'!H25+'TRIBULAN IV'!H25</f>
        <v>4</v>
      </c>
      <c r="I25" s="21">
        <f t="shared" si="1"/>
        <v>4.1237113402061851</v>
      </c>
      <c r="J25" s="129">
        <f>'TRIBULAN III'!J25+'TRIBULAN IV'!J25</f>
        <v>0</v>
      </c>
      <c r="K25" s="23">
        <f t="shared" si="2"/>
        <v>0</v>
      </c>
      <c r="L25" s="129">
        <f>'TRIBULAN III'!L25+'TRIBULAN IV'!L25</f>
        <v>14</v>
      </c>
      <c r="M25" s="129">
        <f>'TRIBULAN III'!M25+'TRIBULAN IV'!M25</f>
        <v>0</v>
      </c>
      <c r="N25" s="129">
        <f>'TRIBULAN III'!N25+'TRIBULAN IV'!N25</f>
        <v>147</v>
      </c>
      <c r="O25" s="19">
        <f t="shared" si="3"/>
        <v>83.522727272727266</v>
      </c>
      <c r="P25" s="129">
        <f>'TRIBULAN III'!P25+'TRIBULAN IV'!P25</f>
        <v>13</v>
      </c>
      <c r="Q25" s="19">
        <f t="shared" si="4"/>
        <v>8.8435374149659864</v>
      </c>
      <c r="R25" s="129">
        <f>'TRIBULAN III'!R25+'TRIBULAN IV'!R25</f>
        <v>117</v>
      </c>
      <c r="S25" s="19">
        <f t="shared" si="5"/>
        <v>66.477272727272734</v>
      </c>
      <c r="T25" s="129">
        <f>'TRIBULAN III'!T25+'TRIBULAN IV'!T25</f>
        <v>2</v>
      </c>
      <c r="U25" s="19">
        <f t="shared" si="6"/>
        <v>1.7094017094017095</v>
      </c>
      <c r="V25" s="129">
        <f>'TRIBULAN III'!V25+'TRIBULAN IV'!V25</f>
        <v>109</v>
      </c>
      <c r="W25" s="19">
        <f t="shared" si="7"/>
        <v>61.93181818181818</v>
      </c>
      <c r="X25" s="129">
        <f>'TRIBULAN III'!X25+'TRIBULAN IV'!X25</f>
        <v>0</v>
      </c>
      <c r="Y25" s="19">
        <f t="shared" si="8"/>
        <v>0</v>
      </c>
      <c r="Z25" s="129">
        <f>'TRIBULAN III'!Z25+'TRIBULAN IV'!Z25</f>
        <v>110</v>
      </c>
      <c r="AA25" s="19">
        <f t="shared" si="9"/>
        <v>62.5</v>
      </c>
      <c r="AB25" s="129">
        <f>'TRIBULAN III'!AB25+'TRIBULAN IV'!AB25</f>
        <v>0</v>
      </c>
      <c r="AC25" s="19">
        <f t="shared" si="10"/>
        <v>0</v>
      </c>
      <c r="AD25" s="129">
        <f>'TRIBULAN III'!AD25+'TRIBULAN IV'!AD25</f>
        <v>110</v>
      </c>
      <c r="AE25" s="19">
        <f t="shared" si="11"/>
        <v>62.5</v>
      </c>
      <c r="AF25" s="129">
        <f>'TRIBULAN III'!AF25+'TRIBULAN IV'!AF25</f>
        <v>3</v>
      </c>
      <c r="AG25" s="19">
        <f t="shared" si="12"/>
        <v>2.7272727272727271</v>
      </c>
      <c r="AH25" s="129">
        <f>'TRIBULAN III'!AH25+'TRIBULAN IV'!AH25</f>
        <v>110</v>
      </c>
      <c r="AI25" s="19">
        <f t="shared" si="13"/>
        <v>62.5</v>
      </c>
      <c r="AJ25" s="129">
        <f>'TRIBULAN III'!AJ25+'TRIBULAN IV'!AJ25</f>
        <v>0</v>
      </c>
      <c r="AK25" s="19">
        <f t="shared" si="14"/>
        <v>0</v>
      </c>
      <c r="AL25" s="129">
        <f>'TRIBULAN III'!AL25+'TRIBULAN IV'!AL25</f>
        <v>0</v>
      </c>
      <c r="AM25" s="129">
        <f>'TRIBULAN III'!AM25+'TRIBULAN IV'!AM25</f>
        <v>7</v>
      </c>
      <c r="AN25" s="129">
        <f>'TRIBULAN III'!AN25+'TRIBULAN IV'!AN25</f>
        <v>3</v>
      </c>
      <c r="AO25" s="129">
        <f>'TRIBULAN III'!AO25+'TRIBULAN IV'!AO25</f>
        <v>0</v>
      </c>
      <c r="AP25" s="129">
        <f>'TRIBULAN III'!AP25+'TRIBULAN IV'!AP25</f>
        <v>0</v>
      </c>
      <c r="AQ25" s="129">
        <f>'TRIBULAN III'!AQ25+'TRIBULAN IV'!AQ25</f>
        <v>0</v>
      </c>
      <c r="AR25" s="129">
        <f>'TRIBULAN III'!AR25+'TRIBULAN IV'!AR25</f>
        <v>6</v>
      </c>
      <c r="AS25" s="129">
        <f>'TRIBULAN III'!AS25+'TRIBULAN IV'!AS25</f>
        <v>0</v>
      </c>
      <c r="AT25" s="129">
        <f>'TRIBULAN III'!AT25+'TRIBULAN IV'!AT25</f>
        <v>0</v>
      </c>
      <c r="AU25" s="129">
        <f>'TRIBULAN III'!AU25+'TRIBULAN IV'!AU25</f>
        <v>0</v>
      </c>
      <c r="AV25" s="129">
        <f>'TRIBULAN III'!AV25+'TRIBULAN IV'!AV25</f>
        <v>0</v>
      </c>
      <c r="AW25" s="129">
        <f>'TRIBULAN III'!AW25+'TRIBULAN IV'!AW25</f>
        <v>0</v>
      </c>
      <c r="AX25" s="129">
        <f>'TRIBULAN III'!AX25+'TRIBULAN IV'!AX25</f>
        <v>4</v>
      </c>
      <c r="AY25" s="129">
        <f>'TRIBULAN III'!AY25+'TRIBULAN IV'!AY25</f>
        <v>9</v>
      </c>
      <c r="AZ25" s="129">
        <f>'TRIBULAN III'!AZ25+'TRIBULAN IV'!AZ25</f>
        <v>148</v>
      </c>
      <c r="BA25" s="129">
        <f>'TRIBULAN III'!BA25+'TRIBULAN IV'!BA25</f>
        <v>54</v>
      </c>
      <c r="BB25" s="28">
        <f t="shared" si="15"/>
        <v>36.486486486486484</v>
      </c>
      <c r="BC25" s="129">
        <f>'TRIBULAN III'!BC25+'TRIBULAN IV'!BC25</f>
        <v>1</v>
      </c>
      <c r="BD25" s="28">
        <f t="shared" si="16"/>
        <v>0.67567567567567566</v>
      </c>
      <c r="BE25" s="129">
        <f>'TRIBULAN III'!BE25+'TRIBULAN IV'!BE25</f>
        <v>0</v>
      </c>
      <c r="BF25" s="29">
        <f t="shared" si="17"/>
        <v>0</v>
      </c>
      <c r="BG25" s="129">
        <f>'TRIBULAN III'!BG25+'TRIBULAN IV'!BG25</f>
        <v>24</v>
      </c>
      <c r="BH25" s="29">
        <f t="shared" si="18"/>
        <v>16.216216216216218</v>
      </c>
      <c r="BI25" s="30">
        <f t="shared" si="19"/>
        <v>79</v>
      </c>
      <c r="BJ25" s="29">
        <f t="shared" si="20"/>
        <v>53.378378378378379</v>
      </c>
      <c r="BK25" s="129">
        <f>'TRIBULAN III'!BK25+'TRIBULAN IV'!BK25</f>
        <v>69</v>
      </c>
      <c r="BL25" s="19">
        <f t="shared" si="21"/>
        <v>46.621621621621621</v>
      </c>
      <c r="BM25" s="129">
        <f>'TRIBULAN III'!BM25+'TRIBULAN IV'!BM25</f>
        <v>0</v>
      </c>
      <c r="BN25" s="19">
        <f t="shared" si="22"/>
        <v>0</v>
      </c>
      <c r="BO25" s="129">
        <f>'TRIBULAN III'!BO25+'TRIBULAN IV'!BO25</f>
        <v>0</v>
      </c>
      <c r="BP25" s="19">
        <f t="shared" si="23"/>
        <v>0</v>
      </c>
      <c r="BQ25" s="129">
        <f>'TRIBULAN III'!BQ25+'TRIBULAN IV'!BQ25</f>
        <v>0</v>
      </c>
      <c r="BR25" s="19">
        <f t="shared" si="24"/>
        <v>0</v>
      </c>
      <c r="BS25" s="129">
        <f>'TRIBULAN III'!BS25+'TRIBULAN IV'!BS25</f>
        <v>0</v>
      </c>
      <c r="BT25" s="19">
        <f t="shared" si="25"/>
        <v>0</v>
      </c>
      <c r="BU25" s="129">
        <f>'TRIBULAN III'!BU25+'TRIBULAN IV'!BU25</f>
        <v>0</v>
      </c>
      <c r="BV25" s="19">
        <f t="shared" si="26"/>
        <v>0</v>
      </c>
      <c r="BW25" s="4" t="s">
        <v>61</v>
      </c>
      <c r="BX25" s="31">
        <f>SUM(AL28:AY28)+AB28+AF28+AJ28</f>
        <v>53</v>
      </c>
      <c r="BY25" s="4"/>
    </row>
    <row r="26" spans="1:77" ht="14.25" customHeight="1">
      <c r="A26" s="198">
        <v>4</v>
      </c>
      <c r="B26" s="198" t="s">
        <v>76</v>
      </c>
      <c r="C26" s="32" t="s">
        <v>77</v>
      </c>
      <c r="D26" s="128">
        <f>'TRIBULAN III'!D26+'TRIBULAN IV'!D26</f>
        <v>189</v>
      </c>
      <c r="E26" s="128">
        <f>'TRIBULAN III'!E26+'TRIBULAN IV'!E26</f>
        <v>184</v>
      </c>
      <c r="F26" s="128">
        <f>'TRIBULAN III'!F26+'TRIBULAN IV'!F26</f>
        <v>180</v>
      </c>
      <c r="G26" s="19">
        <f t="shared" si="0"/>
        <v>95.238095238095227</v>
      </c>
      <c r="H26" s="128">
        <f>'TRIBULAN III'!H26+'TRIBULAN IV'!H26</f>
        <v>34</v>
      </c>
      <c r="I26" s="21">
        <f t="shared" si="1"/>
        <v>18.888888888888889</v>
      </c>
      <c r="J26" s="128">
        <f>'TRIBULAN III'!J26+'TRIBULAN IV'!J26</f>
        <v>0</v>
      </c>
      <c r="K26" s="23">
        <f t="shared" si="2"/>
        <v>0</v>
      </c>
      <c r="L26" s="128">
        <f>'TRIBULAN III'!L26+'TRIBULAN IV'!L26</f>
        <v>14</v>
      </c>
      <c r="M26" s="128">
        <f>'TRIBULAN III'!M26+'TRIBULAN IV'!M26</f>
        <v>0</v>
      </c>
      <c r="N26" s="128">
        <f>'TRIBULAN III'!N26+'TRIBULAN IV'!N26</f>
        <v>180</v>
      </c>
      <c r="O26" s="19">
        <f t="shared" si="3"/>
        <v>95.238095238095227</v>
      </c>
      <c r="P26" s="128">
        <f>'TRIBULAN III'!P26+'TRIBULAN IV'!P26</f>
        <v>29</v>
      </c>
      <c r="Q26" s="19">
        <f t="shared" si="4"/>
        <v>16.111111111111111</v>
      </c>
      <c r="R26" s="128">
        <f>'TRIBULAN III'!R26+'TRIBULAN IV'!R26</f>
        <v>180</v>
      </c>
      <c r="S26" s="19">
        <f t="shared" si="5"/>
        <v>95.238095238095227</v>
      </c>
      <c r="T26" s="128">
        <f>'TRIBULAN III'!T26+'TRIBULAN IV'!T26</f>
        <v>0</v>
      </c>
      <c r="U26" s="19">
        <f t="shared" si="6"/>
        <v>0</v>
      </c>
      <c r="V26" s="128">
        <f>'TRIBULAN III'!V26+'TRIBULAN IV'!V26</f>
        <v>32</v>
      </c>
      <c r="W26" s="19">
        <f t="shared" si="7"/>
        <v>16.93121693121693</v>
      </c>
      <c r="X26" s="128">
        <f>'TRIBULAN III'!X26+'TRIBULAN IV'!X26</f>
        <v>0</v>
      </c>
      <c r="Y26" s="19">
        <f t="shared" si="8"/>
        <v>0</v>
      </c>
      <c r="Z26" s="128">
        <f>'TRIBULAN III'!Z26+'TRIBULAN IV'!Z26</f>
        <v>162</v>
      </c>
      <c r="AA26" s="19">
        <f t="shared" si="9"/>
        <v>85.714285714285708</v>
      </c>
      <c r="AB26" s="128">
        <f>'TRIBULAN III'!AB26+'TRIBULAN IV'!AB26</f>
        <v>0</v>
      </c>
      <c r="AC26" s="19">
        <f t="shared" si="10"/>
        <v>0</v>
      </c>
      <c r="AD26" s="128">
        <f>'TRIBULAN III'!AD26+'TRIBULAN IV'!AD26</f>
        <v>162</v>
      </c>
      <c r="AE26" s="19">
        <f t="shared" si="11"/>
        <v>85.714285714285708</v>
      </c>
      <c r="AF26" s="128">
        <f>'TRIBULAN III'!AF26+'TRIBULAN IV'!AF26</f>
        <v>0</v>
      </c>
      <c r="AG26" s="19">
        <f t="shared" si="12"/>
        <v>0</v>
      </c>
      <c r="AH26" s="128">
        <f>'TRIBULAN III'!AH26+'TRIBULAN IV'!AH26</f>
        <v>162</v>
      </c>
      <c r="AI26" s="19">
        <f t="shared" si="13"/>
        <v>85.714285714285708</v>
      </c>
      <c r="AJ26" s="128">
        <f>'TRIBULAN III'!AJ26+'TRIBULAN IV'!AJ26</f>
        <v>0</v>
      </c>
      <c r="AK26" s="19">
        <f t="shared" si="14"/>
        <v>0</v>
      </c>
      <c r="AL26" s="128">
        <f>'TRIBULAN III'!AL26+'TRIBULAN IV'!AL26</f>
        <v>13</v>
      </c>
      <c r="AM26" s="128">
        <f>'TRIBULAN III'!AM26+'TRIBULAN IV'!AM26</f>
        <v>6</v>
      </c>
      <c r="AN26" s="128">
        <f>'TRIBULAN III'!AN26+'TRIBULAN IV'!AN26</f>
        <v>6</v>
      </c>
      <c r="AO26" s="128">
        <f>'TRIBULAN III'!AO26+'TRIBULAN IV'!AO26</f>
        <v>6</v>
      </c>
      <c r="AP26" s="128">
        <f>'TRIBULAN III'!AP26+'TRIBULAN IV'!AP26</f>
        <v>6</v>
      </c>
      <c r="AQ26" s="128">
        <f>'TRIBULAN III'!AQ26+'TRIBULAN IV'!AQ26</f>
        <v>2</v>
      </c>
      <c r="AR26" s="128">
        <f>'TRIBULAN III'!AR26+'TRIBULAN IV'!AR26</f>
        <v>5</v>
      </c>
      <c r="AS26" s="128">
        <f>'TRIBULAN III'!AS26+'TRIBULAN IV'!AS26</f>
        <v>1</v>
      </c>
      <c r="AT26" s="128">
        <f>'TRIBULAN III'!AT26+'TRIBULAN IV'!AT26</f>
        <v>0</v>
      </c>
      <c r="AU26" s="128">
        <f>'TRIBULAN III'!AU26+'TRIBULAN IV'!AU26</f>
        <v>0</v>
      </c>
      <c r="AV26" s="128">
        <f>'TRIBULAN III'!AV26+'TRIBULAN IV'!AV26</f>
        <v>0</v>
      </c>
      <c r="AW26" s="128">
        <f>'TRIBULAN III'!AW26+'TRIBULAN IV'!AW26</f>
        <v>0</v>
      </c>
      <c r="AX26" s="128">
        <f>'TRIBULAN III'!AX26+'TRIBULAN IV'!AX26</f>
        <v>0</v>
      </c>
      <c r="AY26" s="128">
        <f>'TRIBULAN III'!AY26+'TRIBULAN IV'!AY26</f>
        <v>0</v>
      </c>
      <c r="AZ26" s="128">
        <f>'TRIBULAN III'!AZ26+'TRIBULAN IV'!AZ26</f>
        <v>183</v>
      </c>
      <c r="BA26" s="128">
        <f>'TRIBULAN III'!BA26+'TRIBULAN IV'!BA26</f>
        <v>0</v>
      </c>
      <c r="BB26" s="28">
        <f t="shared" si="15"/>
        <v>0</v>
      </c>
      <c r="BC26" s="128">
        <f>'TRIBULAN III'!BC26+'TRIBULAN IV'!BC26</f>
        <v>0</v>
      </c>
      <c r="BD26" s="28">
        <f t="shared" si="16"/>
        <v>0</v>
      </c>
      <c r="BE26" s="128">
        <f>'TRIBULAN III'!BE26+'TRIBULAN IV'!BE26</f>
        <v>86</v>
      </c>
      <c r="BF26" s="29">
        <f t="shared" si="17"/>
        <v>46.994535519125684</v>
      </c>
      <c r="BG26" s="128">
        <f>'TRIBULAN III'!BG26+'TRIBULAN IV'!BG26</f>
        <v>54</v>
      </c>
      <c r="BH26" s="29">
        <f t="shared" si="18"/>
        <v>29.508196721311474</v>
      </c>
      <c r="BI26" s="30">
        <f t="shared" si="19"/>
        <v>140</v>
      </c>
      <c r="BJ26" s="29">
        <f t="shared" si="20"/>
        <v>76.502732240437155</v>
      </c>
      <c r="BK26" s="128">
        <f>'TRIBULAN III'!BK26+'TRIBULAN IV'!BK26</f>
        <v>43</v>
      </c>
      <c r="BL26" s="19">
        <f t="shared" si="21"/>
        <v>23.497267759562842</v>
      </c>
      <c r="BM26" s="128">
        <f>'TRIBULAN III'!BM26+'TRIBULAN IV'!BM26</f>
        <v>0</v>
      </c>
      <c r="BN26" s="19">
        <f t="shared" si="22"/>
        <v>0</v>
      </c>
      <c r="BO26" s="128">
        <f>'TRIBULAN III'!BO26+'TRIBULAN IV'!BO26</f>
        <v>0</v>
      </c>
      <c r="BP26" s="19">
        <f t="shared" si="23"/>
        <v>0</v>
      </c>
      <c r="BQ26" s="128">
        <f>'TRIBULAN III'!BQ26+'TRIBULAN IV'!BQ26</f>
        <v>0</v>
      </c>
      <c r="BR26" s="19">
        <f t="shared" si="24"/>
        <v>0</v>
      </c>
      <c r="BS26" s="128">
        <f>'TRIBULAN III'!BS26+'TRIBULAN IV'!BS26</f>
        <v>0</v>
      </c>
      <c r="BT26" s="19">
        <f t="shared" si="25"/>
        <v>0</v>
      </c>
      <c r="BU26" s="128">
        <f>'TRIBULAN III'!BU26+'TRIBULAN IV'!BU26</f>
        <v>0</v>
      </c>
      <c r="BV26" s="19">
        <f t="shared" si="26"/>
        <v>0</v>
      </c>
      <c r="BW26" s="4" t="s">
        <v>63</v>
      </c>
      <c r="BX26" s="31">
        <f>BI28+BK28+BM28+BO28+BQ28+BS28</f>
        <v>228</v>
      </c>
      <c r="BY26" s="4"/>
    </row>
    <row r="27" spans="1:77" ht="14.25" customHeight="1">
      <c r="A27" s="175"/>
      <c r="B27" s="175"/>
      <c r="C27" s="32" t="s">
        <v>78</v>
      </c>
      <c r="D27" s="128">
        <f>'TRIBULAN III'!D27+'TRIBULAN IV'!D27</f>
        <v>53</v>
      </c>
      <c r="E27" s="128">
        <f>'TRIBULAN III'!E27+'TRIBULAN IV'!E27</f>
        <v>44</v>
      </c>
      <c r="F27" s="128">
        <f>'TRIBULAN III'!F27+'TRIBULAN IV'!F27</f>
        <v>47</v>
      </c>
      <c r="G27" s="19">
        <f t="shared" si="0"/>
        <v>88.679245283018872</v>
      </c>
      <c r="H27" s="128">
        <f>'TRIBULAN III'!H27+'TRIBULAN IV'!H27</f>
        <v>7</v>
      </c>
      <c r="I27" s="21">
        <f t="shared" si="1"/>
        <v>14.893617021276595</v>
      </c>
      <c r="J27" s="128">
        <f>'TRIBULAN III'!J27+'TRIBULAN IV'!J27</f>
        <v>0</v>
      </c>
      <c r="K27" s="23">
        <f t="shared" si="2"/>
        <v>0</v>
      </c>
      <c r="L27" s="128">
        <f>'TRIBULAN III'!L27+'TRIBULAN IV'!L27</f>
        <v>1</v>
      </c>
      <c r="M27" s="128">
        <f>'TRIBULAN III'!M27+'TRIBULAN IV'!M27</f>
        <v>0</v>
      </c>
      <c r="N27" s="128">
        <f>'TRIBULAN III'!N27+'TRIBULAN IV'!N27</f>
        <v>48</v>
      </c>
      <c r="O27" s="19">
        <f t="shared" si="3"/>
        <v>90.566037735849065</v>
      </c>
      <c r="P27" s="128">
        <f>'TRIBULAN III'!P27+'TRIBULAN IV'!P27</f>
        <v>4</v>
      </c>
      <c r="Q27" s="19">
        <f t="shared" si="4"/>
        <v>8.3333333333333321</v>
      </c>
      <c r="R27" s="128">
        <f>'TRIBULAN III'!R27+'TRIBULAN IV'!R27</f>
        <v>47</v>
      </c>
      <c r="S27" s="19">
        <f t="shared" si="5"/>
        <v>88.679245283018872</v>
      </c>
      <c r="T27" s="128">
        <f>'TRIBULAN III'!T27+'TRIBULAN IV'!T27</f>
        <v>0</v>
      </c>
      <c r="U27" s="19">
        <f t="shared" si="6"/>
        <v>0</v>
      </c>
      <c r="V27" s="128">
        <f>'TRIBULAN III'!V27+'TRIBULAN IV'!V27</f>
        <v>8</v>
      </c>
      <c r="W27" s="19">
        <f t="shared" si="7"/>
        <v>15.09433962264151</v>
      </c>
      <c r="X27" s="128">
        <f>'TRIBULAN III'!X27+'TRIBULAN IV'!X27</f>
        <v>0</v>
      </c>
      <c r="Y27" s="19">
        <f t="shared" si="8"/>
        <v>0</v>
      </c>
      <c r="Z27" s="128">
        <f>'TRIBULAN III'!Z27+'TRIBULAN IV'!Z27</f>
        <v>45</v>
      </c>
      <c r="AA27" s="19">
        <f t="shared" si="9"/>
        <v>84.905660377358487</v>
      </c>
      <c r="AB27" s="128">
        <f>'TRIBULAN III'!AB27+'TRIBULAN IV'!AB27</f>
        <v>0</v>
      </c>
      <c r="AC27" s="19">
        <f t="shared" si="10"/>
        <v>0</v>
      </c>
      <c r="AD27" s="128">
        <f>'TRIBULAN III'!AD27+'TRIBULAN IV'!AD27</f>
        <v>45</v>
      </c>
      <c r="AE27" s="19">
        <f t="shared" si="11"/>
        <v>84.905660377358487</v>
      </c>
      <c r="AF27" s="128">
        <f>'TRIBULAN III'!AF27+'TRIBULAN IV'!AF27</f>
        <v>0</v>
      </c>
      <c r="AG27" s="19">
        <f t="shared" si="12"/>
        <v>0</v>
      </c>
      <c r="AH27" s="128">
        <f>'TRIBULAN III'!AH27+'TRIBULAN IV'!AH27</f>
        <v>45</v>
      </c>
      <c r="AI27" s="19">
        <f t="shared" si="13"/>
        <v>84.905660377358487</v>
      </c>
      <c r="AJ27" s="128">
        <f>'TRIBULAN III'!AJ27+'TRIBULAN IV'!AJ27</f>
        <v>0</v>
      </c>
      <c r="AK27" s="19">
        <f t="shared" si="14"/>
        <v>0</v>
      </c>
      <c r="AL27" s="128">
        <f>'TRIBULAN III'!AL27+'TRIBULAN IV'!AL27</f>
        <v>8</v>
      </c>
      <c r="AM27" s="128">
        <f>'TRIBULAN III'!AM27+'TRIBULAN IV'!AM27</f>
        <v>0</v>
      </c>
      <c r="AN27" s="128">
        <f>'TRIBULAN III'!AN27+'TRIBULAN IV'!AN27</f>
        <v>0</v>
      </c>
      <c r="AO27" s="128">
        <f>'TRIBULAN III'!AO27+'TRIBULAN IV'!AO27</f>
        <v>0</v>
      </c>
      <c r="AP27" s="128">
        <f>'TRIBULAN III'!AP27+'TRIBULAN IV'!AP27</f>
        <v>0</v>
      </c>
      <c r="AQ27" s="128">
        <f>'TRIBULAN III'!AQ27+'TRIBULAN IV'!AQ27</f>
        <v>0</v>
      </c>
      <c r="AR27" s="128">
        <f>'TRIBULAN III'!AR27+'TRIBULAN IV'!AR27</f>
        <v>0</v>
      </c>
      <c r="AS27" s="128">
        <f>'TRIBULAN III'!AS27+'TRIBULAN IV'!AS27</f>
        <v>0</v>
      </c>
      <c r="AT27" s="128">
        <f>'TRIBULAN III'!AT27+'TRIBULAN IV'!AT27</f>
        <v>0</v>
      </c>
      <c r="AU27" s="128">
        <f>'TRIBULAN III'!AU27+'TRIBULAN IV'!AU27</f>
        <v>0</v>
      </c>
      <c r="AV27" s="128">
        <f>'TRIBULAN III'!AV27+'TRIBULAN IV'!AV27</f>
        <v>0</v>
      </c>
      <c r="AW27" s="128">
        <f>'TRIBULAN III'!AW27+'TRIBULAN IV'!AW27</f>
        <v>0</v>
      </c>
      <c r="AX27" s="128">
        <f>'TRIBULAN III'!AX27+'TRIBULAN IV'!AX27</f>
        <v>0</v>
      </c>
      <c r="AY27" s="128">
        <f>'TRIBULAN III'!AY27+'TRIBULAN IV'!AY27</f>
        <v>0</v>
      </c>
      <c r="AZ27" s="128">
        <f>'TRIBULAN III'!AZ27+'TRIBULAN IV'!AZ27</f>
        <v>45</v>
      </c>
      <c r="BA27" s="128">
        <f>'TRIBULAN III'!BA27+'TRIBULAN IV'!BA27</f>
        <v>0</v>
      </c>
      <c r="BB27" s="28">
        <f t="shared" si="15"/>
        <v>0</v>
      </c>
      <c r="BC27" s="128">
        <f>'TRIBULAN III'!BC27+'TRIBULAN IV'!BC27</f>
        <v>0</v>
      </c>
      <c r="BD27" s="28">
        <f t="shared" si="16"/>
        <v>0</v>
      </c>
      <c r="BE27" s="128">
        <f>'TRIBULAN III'!BE27+'TRIBULAN IV'!BE27</f>
        <v>9</v>
      </c>
      <c r="BF27" s="29">
        <f t="shared" si="17"/>
        <v>20</v>
      </c>
      <c r="BG27" s="128">
        <f>'TRIBULAN III'!BG27+'TRIBULAN IV'!BG27</f>
        <v>11</v>
      </c>
      <c r="BH27" s="29">
        <f t="shared" si="18"/>
        <v>24.444444444444443</v>
      </c>
      <c r="BI27" s="30">
        <f t="shared" si="19"/>
        <v>20</v>
      </c>
      <c r="BJ27" s="29">
        <f t="shared" si="20"/>
        <v>44.444444444444443</v>
      </c>
      <c r="BK27" s="128">
        <f>'TRIBULAN III'!BK27+'TRIBULAN IV'!BK27</f>
        <v>25</v>
      </c>
      <c r="BL27" s="19">
        <f t="shared" si="21"/>
        <v>55.555555555555557</v>
      </c>
      <c r="BM27" s="128">
        <f>'TRIBULAN III'!BM27+'TRIBULAN IV'!BM27</f>
        <v>0</v>
      </c>
      <c r="BN27" s="19">
        <f t="shared" si="22"/>
        <v>0</v>
      </c>
      <c r="BO27" s="128">
        <f>'TRIBULAN III'!BO27+'TRIBULAN IV'!BO27</f>
        <v>0</v>
      </c>
      <c r="BP27" s="19">
        <f t="shared" si="23"/>
        <v>0</v>
      </c>
      <c r="BQ27" s="128">
        <f>'TRIBULAN III'!BQ27+'TRIBULAN IV'!BQ27</f>
        <v>0</v>
      </c>
      <c r="BR27" s="19">
        <f t="shared" si="24"/>
        <v>0</v>
      </c>
      <c r="BS27" s="128">
        <f>'TRIBULAN III'!BS27+'TRIBULAN IV'!BS27</f>
        <v>0</v>
      </c>
      <c r="BT27" s="19">
        <f t="shared" si="25"/>
        <v>0</v>
      </c>
      <c r="BU27" s="128">
        <f>'TRIBULAN III'!BU27+'TRIBULAN IV'!BU27</f>
        <v>0</v>
      </c>
      <c r="BV27" s="19">
        <f t="shared" si="26"/>
        <v>0</v>
      </c>
      <c r="BW27" s="4" t="s">
        <v>65</v>
      </c>
      <c r="BX27" s="31">
        <f>BI28+BK28+BM28+BO28+BQ28+BS28+BU28</f>
        <v>228</v>
      </c>
      <c r="BY27" s="4"/>
    </row>
    <row r="28" spans="1:77" ht="14.25" customHeight="1">
      <c r="A28" s="52"/>
      <c r="B28" s="52"/>
      <c r="C28" s="35" t="s">
        <v>8</v>
      </c>
      <c r="D28" s="129">
        <f>'TRIBULAN III'!D28+'TRIBULAN IV'!D28</f>
        <v>242</v>
      </c>
      <c r="E28" s="129">
        <f>'TRIBULAN III'!E28+'TRIBULAN IV'!E28</f>
        <v>228</v>
      </c>
      <c r="F28" s="129">
        <f>'TRIBULAN III'!F28+'TRIBULAN IV'!F28</f>
        <v>195</v>
      </c>
      <c r="G28" s="19">
        <f t="shared" si="0"/>
        <v>80.578512396694208</v>
      </c>
      <c r="H28" s="129">
        <f>'TRIBULAN III'!H28+'TRIBULAN IV'!H28</f>
        <v>41</v>
      </c>
      <c r="I28" s="21">
        <f t="shared" si="1"/>
        <v>21.025641025641026</v>
      </c>
      <c r="J28" s="129">
        <f>'TRIBULAN III'!J28+'TRIBULAN IV'!J28</f>
        <v>0</v>
      </c>
      <c r="K28" s="23">
        <f t="shared" si="2"/>
        <v>0</v>
      </c>
      <c r="L28" s="129">
        <f>'TRIBULAN III'!L28+'TRIBULAN IV'!L28</f>
        <v>15</v>
      </c>
      <c r="M28" s="129">
        <f>'TRIBULAN III'!M28+'TRIBULAN IV'!M28</f>
        <v>0</v>
      </c>
      <c r="N28" s="129">
        <f>'TRIBULAN III'!N28+'TRIBULAN IV'!N28</f>
        <v>228</v>
      </c>
      <c r="O28" s="19">
        <f t="shared" si="3"/>
        <v>94.214876033057848</v>
      </c>
      <c r="P28" s="129">
        <f>'TRIBULAN III'!P28+'TRIBULAN IV'!P28</f>
        <v>32</v>
      </c>
      <c r="Q28" s="19">
        <f t="shared" si="4"/>
        <v>14.035087719298245</v>
      </c>
      <c r="R28" s="129">
        <f>'TRIBULAN III'!R28+'TRIBULAN IV'!R28</f>
        <v>227</v>
      </c>
      <c r="S28" s="19">
        <f t="shared" si="5"/>
        <v>93.801652892561975</v>
      </c>
      <c r="T28" s="129">
        <f>'TRIBULAN III'!T28+'TRIBULAN IV'!T28</f>
        <v>0</v>
      </c>
      <c r="U28" s="19">
        <f t="shared" si="6"/>
        <v>0</v>
      </c>
      <c r="V28" s="129">
        <f>'TRIBULAN III'!V28+'TRIBULAN IV'!V28</f>
        <v>40</v>
      </c>
      <c r="W28" s="19">
        <f t="shared" si="7"/>
        <v>16.528925619834713</v>
      </c>
      <c r="X28" s="129">
        <f>'TRIBULAN III'!X28+'TRIBULAN IV'!X28</f>
        <v>0</v>
      </c>
      <c r="Y28" s="19">
        <f t="shared" si="8"/>
        <v>0</v>
      </c>
      <c r="Z28" s="129">
        <f>'TRIBULAN III'!Z28+'TRIBULAN IV'!Z28</f>
        <v>207</v>
      </c>
      <c r="AA28" s="19">
        <f t="shared" si="9"/>
        <v>85.537190082644628</v>
      </c>
      <c r="AB28" s="129">
        <f>'TRIBULAN III'!AB28+'TRIBULAN IV'!AB28</f>
        <v>0</v>
      </c>
      <c r="AC28" s="19">
        <f t="shared" si="10"/>
        <v>0</v>
      </c>
      <c r="AD28" s="129">
        <f>'TRIBULAN III'!AD28+'TRIBULAN IV'!AD28</f>
        <v>197</v>
      </c>
      <c r="AE28" s="19">
        <f t="shared" si="11"/>
        <v>81.40495867768594</v>
      </c>
      <c r="AF28" s="129">
        <f>'TRIBULAN III'!AF28+'TRIBULAN IV'!AF28</f>
        <v>0</v>
      </c>
      <c r="AG28" s="19">
        <f t="shared" si="12"/>
        <v>0</v>
      </c>
      <c r="AH28" s="129">
        <f>'TRIBULAN III'!AH28+'TRIBULAN IV'!AH28</f>
        <v>207</v>
      </c>
      <c r="AI28" s="19">
        <f t="shared" si="13"/>
        <v>85.537190082644628</v>
      </c>
      <c r="AJ28" s="129">
        <f>'TRIBULAN III'!AJ28+'TRIBULAN IV'!AJ28</f>
        <v>0</v>
      </c>
      <c r="AK28" s="19">
        <f t="shared" si="14"/>
        <v>0</v>
      </c>
      <c r="AL28" s="129">
        <f>'TRIBULAN III'!AL28+'TRIBULAN IV'!AL28</f>
        <v>21</v>
      </c>
      <c r="AM28" s="129">
        <f>'TRIBULAN III'!AM28+'TRIBULAN IV'!AM28</f>
        <v>6</v>
      </c>
      <c r="AN28" s="129">
        <f>'TRIBULAN III'!AN28+'TRIBULAN IV'!AN28</f>
        <v>6</v>
      </c>
      <c r="AO28" s="129">
        <f>'TRIBULAN III'!AO28+'TRIBULAN IV'!AO28</f>
        <v>6</v>
      </c>
      <c r="AP28" s="129">
        <f>'TRIBULAN III'!AP28+'TRIBULAN IV'!AP28</f>
        <v>6</v>
      </c>
      <c r="AQ28" s="129">
        <f>'TRIBULAN III'!AQ28+'TRIBULAN IV'!AQ28</f>
        <v>2</v>
      </c>
      <c r="AR28" s="129">
        <f>'TRIBULAN III'!AR28+'TRIBULAN IV'!AR28</f>
        <v>5</v>
      </c>
      <c r="AS28" s="129">
        <f>'TRIBULAN III'!AS28+'TRIBULAN IV'!AS28</f>
        <v>1</v>
      </c>
      <c r="AT28" s="129">
        <f>'TRIBULAN III'!AT28+'TRIBULAN IV'!AT28</f>
        <v>0</v>
      </c>
      <c r="AU28" s="129">
        <f>'TRIBULAN III'!AU28+'TRIBULAN IV'!AU28</f>
        <v>0</v>
      </c>
      <c r="AV28" s="129">
        <f>'TRIBULAN III'!AV28+'TRIBULAN IV'!AV28</f>
        <v>0</v>
      </c>
      <c r="AW28" s="129">
        <f>'TRIBULAN III'!AW28+'TRIBULAN IV'!AW28</f>
        <v>0</v>
      </c>
      <c r="AX28" s="129">
        <f>'TRIBULAN III'!AX28+'TRIBULAN IV'!AX28</f>
        <v>0</v>
      </c>
      <c r="AY28" s="129">
        <f>'TRIBULAN III'!AY28+'TRIBULAN IV'!AY28</f>
        <v>0</v>
      </c>
      <c r="AZ28" s="129">
        <f>'TRIBULAN III'!AZ28+'TRIBULAN IV'!AZ28</f>
        <v>228</v>
      </c>
      <c r="BA28" s="129">
        <f>'TRIBULAN III'!BA28+'TRIBULAN IV'!BA28</f>
        <v>0</v>
      </c>
      <c r="BB28" s="28">
        <f t="shared" si="15"/>
        <v>0</v>
      </c>
      <c r="BC28" s="129">
        <f>'TRIBULAN III'!BC28+'TRIBULAN IV'!BC28</f>
        <v>0</v>
      </c>
      <c r="BD28" s="28">
        <f t="shared" si="16"/>
        <v>0</v>
      </c>
      <c r="BE28" s="129">
        <f>'TRIBULAN III'!BE28+'TRIBULAN IV'!BE28</f>
        <v>95</v>
      </c>
      <c r="BF28" s="29">
        <f t="shared" si="17"/>
        <v>41.666666666666671</v>
      </c>
      <c r="BG28" s="129">
        <f>'TRIBULAN III'!BG28+'TRIBULAN IV'!BG28</f>
        <v>65</v>
      </c>
      <c r="BH28" s="29">
        <f t="shared" si="18"/>
        <v>28.508771929824562</v>
      </c>
      <c r="BI28" s="30">
        <f t="shared" si="19"/>
        <v>160</v>
      </c>
      <c r="BJ28" s="29">
        <f t="shared" si="20"/>
        <v>70.175438596491219</v>
      </c>
      <c r="BK28" s="129">
        <f>'TRIBULAN III'!BK28+'TRIBULAN IV'!BK28</f>
        <v>68</v>
      </c>
      <c r="BL28" s="19">
        <f t="shared" si="21"/>
        <v>29.82456140350877</v>
      </c>
      <c r="BM28" s="129">
        <f>'TRIBULAN III'!BM28+'TRIBULAN IV'!BM28</f>
        <v>0</v>
      </c>
      <c r="BN28" s="19">
        <f t="shared" si="22"/>
        <v>0</v>
      </c>
      <c r="BO28" s="129">
        <f>'TRIBULAN III'!BO28+'TRIBULAN IV'!BO28</f>
        <v>0</v>
      </c>
      <c r="BP28" s="19">
        <f t="shared" si="23"/>
        <v>0</v>
      </c>
      <c r="BQ28" s="129">
        <f>'TRIBULAN III'!BQ28+'TRIBULAN IV'!BQ28</f>
        <v>0</v>
      </c>
      <c r="BR28" s="19">
        <f t="shared" si="24"/>
        <v>0</v>
      </c>
      <c r="BS28" s="129">
        <f>'TRIBULAN III'!BS28+'TRIBULAN IV'!BS28</f>
        <v>0</v>
      </c>
      <c r="BT28" s="19">
        <f t="shared" si="25"/>
        <v>0</v>
      </c>
      <c r="BU28" s="129">
        <f>'TRIBULAN III'!BU28+'TRIBULAN IV'!BU28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98">
        <v>5</v>
      </c>
      <c r="B29" s="198" t="s">
        <v>79</v>
      </c>
      <c r="C29" s="32" t="s">
        <v>80</v>
      </c>
      <c r="D29" s="128">
        <f>'TRIBULAN III'!D29+'TRIBULAN IV'!D29</f>
        <v>164</v>
      </c>
      <c r="E29" s="128">
        <f>'TRIBULAN III'!E29+'TRIBULAN IV'!E29</f>
        <v>190</v>
      </c>
      <c r="F29" s="128">
        <f>'TRIBULAN III'!F29+'TRIBULAN IV'!F29</f>
        <v>105</v>
      </c>
      <c r="G29" s="19">
        <f t="shared" si="0"/>
        <v>64.024390243902445</v>
      </c>
      <c r="H29" s="128">
        <f>'TRIBULAN III'!H29+'TRIBULAN IV'!H29</f>
        <v>24</v>
      </c>
      <c r="I29" s="21">
        <f t="shared" si="1"/>
        <v>22.857142857142858</v>
      </c>
      <c r="J29" s="128">
        <f>'TRIBULAN III'!J29+'TRIBULAN IV'!J29</f>
        <v>0</v>
      </c>
      <c r="K29" s="23">
        <f t="shared" si="2"/>
        <v>0</v>
      </c>
      <c r="L29" s="128">
        <f>'TRIBULAN III'!L29+'TRIBULAN IV'!L29</f>
        <v>11</v>
      </c>
      <c r="M29" s="128">
        <f>'TRIBULAN III'!M29+'TRIBULAN IV'!M29</f>
        <v>0</v>
      </c>
      <c r="N29" s="128">
        <f>'TRIBULAN III'!N29+'TRIBULAN IV'!N29</f>
        <v>161</v>
      </c>
      <c r="O29" s="19">
        <f t="shared" si="3"/>
        <v>98.170731707317074</v>
      </c>
      <c r="P29" s="128">
        <f>'TRIBULAN III'!P29+'TRIBULAN IV'!P29</f>
        <v>11</v>
      </c>
      <c r="Q29" s="19">
        <f t="shared" si="4"/>
        <v>6.8322981366459627</v>
      </c>
      <c r="R29" s="128">
        <f>'TRIBULAN III'!R29+'TRIBULAN IV'!R29</f>
        <v>105</v>
      </c>
      <c r="S29" s="19">
        <f t="shared" si="5"/>
        <v>64.024390243902445</v>
      </c>
      <c r="T29" s="128">
        <f>'TRIBULAN III'!T29+'TRIBULAN IV'!T29</f>
        <v>13</v>
      </c>
      <c r="U29" s="19">
        <f t="shared" si="6"/>
        <v>12.380952380952381</v>
      </c>
      <c r="V29" s="128">
        <f>'TRIBULAN III'!V29+'TRIBULAN IV'!V29</f>
        <v>105</v>
      </c>
      <c r="W29" s="19">
        <f t="shared" si="7"/>
        <v>64.024390243902445</v>
      </c>
      <c r="X29" s="128">
        <f>'TRIBULAN III'!X29+'TRIBULAN IV'!X29</f>
        <v>0</v>
      </c>
      <c r="Y29" s="19">
        <f t="shared" si="8"/>
        <v>0</v>
      </c>
      <c r="Z29" s="128">
        <f>'TRIBULAN III'!Z29+'TRIBULAN IV'!Z29</f>
        <v>105</v>
      </c>
      <c r="AA29" s="19">
        <f t="shared" si="9"/>
        <v>64.024390243902445</v>
      </c>
      <c r="AB29" s="128">
        <f>'TRIBULAN III'!AB29+'TRIBULAN IV'!AB29</f>
        <v>0</v>
      </c>
      <c r="AC29" s="19">
        <f t="shared" si="10"/>
        <v>0</v>
      </c>
      <c r="AD29" s="128">
        <f>'TRIBULAN III'!AD29+'TRIBULAN IV'!AD29</f>
        <v>105</v>
      </c>
      <c r="AE29" s="19">
        <f t="shared" si="11"/>
        <v>64.024390243902445</v>
      </c>
      <c r="AF29" s="128">
        <f>'TRIBULAN III'!AF29+'TRIBULAN IV'!AF29</f>
        <v>0</v>
      </c>
      <c r="AG29" s="19">
        <f t="shared" si="12"/>
        <v>0</v>
      </c>
      <c r="AH29" s="128">
        <f>'TRIBULAN III'!AH29+'TRIBULAN IV'!AH29</f>
        <v>105</v>
      </c>
      <c r="AI29" s="19">
        <f t="shared" si="13"/>
        <v>64.024390243902445</v>
      </c>
      <c r="AJ29" s="128">
        <f>'TRIBULAN III'!AJ29+'TRIBULAN IV'!AJ29</f>
        <v>0</v>
      </c>
      <c r="AK29" s="19">
        <f t="shared" si="14"/>
        <v>0</v>
      </c>
      <c r="AL29" s="128">
        <f>'TRIBULAN III'!AL29+'TRIBULAN IV'!AL29</f>
        <v>1</v>
      </c>
      <c r="AM29" s="128">
        <f>'TRIBULAN III'!AM29+'TRIBULAN IV'!AM29</f>
        <v>5</v>
      </c>
      <c r="AN29" s="128">
        <f>'TRIBULAN III'!AN29+'TRIBULAN IV'!AN29</f>
        <v>5</v>
      </c>
      <c r="AO29" s="128">
        <f>'TRIBULAN III'!AO29+'TRIBULAN IV'!AO29</f>
        <v>5</v>
      </c>
      <c r="AP29" s="128">
        <f>'TRIBULAN III'!AP29+'TRIBULAN IV'!AP29</f>
        <v>0</v>
      </c>
      <c r="AQ29" s="128">
        <f>'TRIBULAN III'!AQ29+'TRIBULAN IV'!AQ29</f>
        <v>0</v>
      </c>
      <c r="AR29" s="128">
        <f>'TRIBULAN III'!AR29+'TRIBULAN IV'!AR29</f>
        <v>6</v>
      </c>
      <c r="AS29" s="128">
        <f>'TRIBULAN III'!AS29+'TRIBULAN IV'!AS29</f>
        <v>0</v>
      </c>
      <c r="AT29" s="128">
        <f>'TRIBULAN III'!AT29+'TRIBULAN IV'!AT29</f>
        <v>0</v>
      </c>
      <c r="AU29" s="128">
        <f>'TRIBULAN III'!AU29+'TRIBULAN IV'!AU29</f>
        <v>0</v>
      </c>
      <c r="AV29" s="128">
        <f>'TRIBULAN III'!AV29+'TRIBULAN IV'!AV29</f>
        <v>0</v>
      </c>
      <c r="AW29" s="128">
        <f>'TRIBULAN III'!AW29+'TRIBULAN IV'!AW29</f>
        <v>0</v>
      </c>
      <c r="AX29" s="128">
        <f>'TRIBULAN III'!AX29+'TRIBULAN IV'!AX29</f>
        <v>0</v>
      </c>
      <c r="AY29" s="128">
        <f>'TRIBULAN III'!AY29+'TRIBULAN IV'!AY29</f>
        <v>4</v>
      </c>
      <c r="AZ29" s="128">
        <f>'TRIBULAN III'!AZ29+'TRIBULAN IV'!AZ29</f>
        <v>167</v>
      </c>
      <c r="BA29" s="128">
        <f>'TRIBULAN III'!BA29+'TRIBULAN IV'!BA29</f>
        <v>21</v>
      </c>
      <c r="BB29" s="28">
        <f t="shared" si="15"/>
        <v>12.574850299401197</v>
      </c>
      <c r="BC29" s="128">
        <f>'TRIBULAN III'!BC29+'TRIBULAN IV'!BC29</f>
        <v>0</v>
      </c>
      <c r="BD29" s="28">
        <f t="shared" si="16"/>
        <v>0</v>
      </c>
      <c r="BE29" s="128">
        <f>'TRIBULAN III'!BE29+'TRIBULAN IV'!BE29</f>
        <v>0</v>
      </c>
      <c r="BF29" s="29">
        <f t="shared" si="17"/>
        <v>0</v>
      </c>
      <c r="BG29" s="128">
        <f>'TRIBULAN III'!BG29+'TRIBULAN IV'!BG29</f>
        <v>106</v>
      </c>
      <c r="BH29" s="29">
        <f t="shared" si="18"/>
        <v>63.473053892215567</v>
      </c>
      <c r="BI29" s="30">
        <f t="shared" si="19"/>
        <v>127</v>
      </c>
      <c r="BJ29" s="29">
        <f t="shared" si="20"/>
        <v>76.047904191616766</v>
      </c>
      <c r="BK29" s="128">
        <f>'TRIBULAN III'!BK29+'TRIBULAN IV'!BK29</f>
        <v>40</v>
      </c>
      <c r="BL29" s="19">
        <f t="shared" si="21"/>
        <v>23.952095808383234</v>
      </c>
      <c r="BM29" s="128">
        <f>'TRIBULAN III'!BM29+'TRIBULAN IV'!BM29</f>
        <v>0</v>
      </c>
      <c r="BN29" s="19">
        <f t="shared" si="22"/>
        <v>0</v>
      </c>
      <c r="BO29" s="128">
        <f>'TRIBULAN III'!BO29+'TRIBULAN IV'!BO29</f>
        <v>0</v>
      </c>
      <c r="BP29" s="19">
        <f t="shared" si="23"/>
        <v>0</v>
      </c>
      <c r="BQ29" s="128">
        <f>'TRIBULAN III'!BQ29+'TRIBULAN IV'!BQ29</f>
        <v>0</v>
      </c>
      <c r="BR29" s="19">
        <f t="shared" si="24"/>
        <v>0</v>
      </c>
      <c r="BS29" s="128">
        <f>'TRIBULAN III'!BS29+'TRIBULAN IV'!BS29</f>
        <v>0</v>
      </c>
      <c r="BT29" s="19">
        <f t="shared" si="25"/>
        <v>0</v>
      </c>
      <c r="BU29" s="128">
        <f>'TRIBULAN III'!BU29+'TRIBULAN IV'!BU29</f>
        <v>0</v>
      </c>
      <c r="BV29" s="19">
        <f t="shared" si="26"/>
        <v>0</v>
      </c>
      <c r="BW29" s="4" t="s">
        <v>61</v>
      </c>
      <c r="BX29" s="31">
        <f>SUM(AL33:AY33)+AB33+AF33+AJ33</f>
        <v>83</v>
      </c>
      <c r="BY29" s="4"/>
    </row>
    <row r="30" spans="1:77" ht="14.25" customHeight="1">
      <c r="A30" s="174"/>
      <c r="B30" s="174"/>
      <c r="C30" s="32" t="s">
        <v>81</v>
      </c>
      <c r="D30" s="128">
        <f>'TRIBULAN III'!D30+'TRIBULAN IV'!D30</f>
        <v>86</v>
      </c>
      <c r="E30" s="128">
        <f>'TRIBULAN III'!E30+'TRIBULAN IV'!E30</f>
        <v>99</v>
      </c>
      <c r="F30" s="128">
        <f>'TRIBULAN III'!F30+'TRIBULAN IV'!F30</f>
        <v>64</v>
      </c>
      <c r="G30" s="19">
        <f t="shared" si="0"/>
        <v>74.418604651162795</v>
      </c>
      <c r="H30" s="128">
        <f>'TRIBULAN III'!H30+'TRIBULAN IV'!H30</f>
        <v>17</v>
      </c>
      <c r="I30" s="21">
        <f t="shared" si="1"/>
        <v>26.5625</v>
      </c>
      <c r="J30" s="128">
        <f>'TRIBULAN III'!J30+'TRIBULAN IV'!J30</f>
        <v>0</v>
      </c>
      <c r="K30" s="23">
        <f t="shared" si="2"/>
        <v>0</v>
      </c>
      <c r="L30" s="128">
        <f>'TRIBULAN III'!L30+'TRIBULAN IV'!L30</f>
        <v>16</v>
      </c>
      <c r="M30" s="128">
        <f>'TRIBULAN III'!M30+'TRIBULAN IV'!M30</f>
        <v>0</v>
      </c>
      <c r="N30" s="128">
        <f>'TRIBULAN III'!N30+'TRIBULAN IV'!N30</f>
        <v>86</v>
      </c>
      <c r="O30" s="19">
        <f t="shared" si="3"/>
        <v>100</v>
      </c>
      <c r="P30" s="128">
        <f>'TRIBULAN III'!P30+'TRIBULAN IV'!P30</f>
        <v>10</v>
      </c>
      <c r="Q30" s="19">
        <f t="shared" si="4"/>
        <v>11.627906976744185</v>
      </c>
      <c r="R30" s="128">
        <f>'TRIBULAN III'!R30+'TRIBULAN IV'!R30</f>
        <v>60</v>
      </c>
      <c r="S30" s="19">
        <f t="shared" si="5"/>
        <v>69.767441860465112</v>
      </c>
      <c r="T30" s="128">
        <f>'TRIBULAN III'!T30+'TRIBULAN IV'!T30</f>
        <v>6</v>
      </c>
      <c r="U30" s="19">
        <f t="shared" si="6"/>
        <v>10</v>
      </c>
      <c r="V30" s="128">
        <f>'TRIBULAN III'!V30+'TRIBULAN IV'!V30</f>
        <v>60</v>
      </c>
      <c r="W30" s="19">
        <f t="shared" si="7"/>
        <v>69.767441860465112</v>
      </c>
      <c r="X30" s="128">
        <f>'TRIBULAN III'!X30+'TRIBULAN IV'!X30</f>
        <v>1</v>
      </c>
      <c r="Y30" s="19">
        <f t="shared" si="8"/>
        <v>1.6666666666666667</v>
      </c>
      <c r="Z30" s="128">
        <f>'TRIBULAN III'!Z30+'TRIBULAN IV'!Z30</f>
        <v>60</v>
      </c>
      <c r="AA30" s="19">
        <f t="shared" si="9"/>
        <v>69.767441860465112</v>
      </c>
      <c r="AB30" s="128">
        <f>'TRIBULAN III'!AB30+'TRIBULAN IV'!AB30</f>
        <v>0</v>
      </c>
      <c r="AC30" s="19">
        <f t="shared" si="10"/>
        <v>0</v>
      </c>
      <c r="AD30" s="128">
        <f>'TRIBULAN III'!AD30+'TRIBULAN IV'!AD30</f>
        <v>60</v>
      </c>
      <c r="AE30" s="19">
        <f t="shared" si="11"/>
        <v>69.767441860465112</v>
      </c>
      <c r="AF30" s="128">
        <f>'TRIBULAN III'!AF30+'TRIBULAN IV'!AF30</f>
        <v>0</v>
      </c>
      <c r="AG30" s="19">
        <f t="shared" si="12"/>
        <v>0</v>
      </c>
      <c r="AH30" s="128">
        <f>'TRIBULAN III'!AH30+'TRIBULAN IV'!AH30</f>
        <v>63</v>
      </c>
      <c r="AI30" s="19">
        <f t="shared" si="13"/>
        <v>73.255813953488371</v>
      </c>
      <c r="AJ30" s="128">
        <f>'TRIBULAN III'!AJ30+'TRIBULAN IV'!AJ30</f>
        <v>0</v>
      </c>
      <c r="AK30" s="19">
        <f t="shared" si="14"/>
        <v>0</v>
      </c>
      <c r="AL30" s="128">
        <f>'TRIBULAN III'!AL30+'TRIBULAN IV'!AL30</f>
        <v>3</v>
      </c>
      <c r="AM30" s="128">
        <f>'TRIBULAN III'!AM30+'TRIBULAN IV'!AM30</f>
        <v>2</v>
      </c>
      <c r="AN30" s="128">
        <f>'TRIBULAN III'!AN30+'TRIBULAN IV'!AN30</f>
        <v>3</v>
      </c>
      <c r="AO30" s="128">
        <f>'TRIBULAN III'!AO30+'TRIBULAN IV'!AO30</f>
        <v>0</v>
      </c>
      <c r="AP30" s="128">
        <f>'TRIBULAN III'!AP30+'TRIBULAN IV'!AP30</f>
        <v>0</v>
      </c>
      <c r="AQ30" s="128">
        <f>'TRIBULAN III'!AQ30+'TRIBULAN IV'!AQ30</f>
        <v>0</v>
      </c>
      <c r="AR30" s="128">
        <f>'TRIBULAN III'!AR30+'TRIBULAN IV'!AR30</f>
        <v>2</v>
      </c>
      <c r="AS30" s="128">
        <f>'TRIBULAN III'!AS30+'TRIBULAN IV'!AS30</f>
        <v>0</v>
      </c>
      <c r="AT30" s="128">
        <f>'TRIBULAN III'!AT30+'TRIBULAN IV'!AT30</f>
        <v>1</v>
      </c>
      <c r="AU30" s="128">
        <f>'TRIBULAN III'!AU30+'TRIBULAN IV'!AU30</f>
        <v>0</v>
      </c>
      <c r="AV30" s="128">
        <f>'TRIBULAN III'!AV30+'TRIBULAN IV'!AV30</f>
        <v>0</v>
      </c>
      <c r="AW30" s="128">
        <f>'TRIBULAN III'!AW30+'TRIBULAN IV'!AW30</f>
        <v>2</v>
      </c>
      <c r="AX30" s="128">
        <f>'TRIBULAN III'!AX30+'TRIBULAN IV'!AX30</f>
        <v>0</v>
      </c>
      <c r="AY30" s="128">
        <f>'TRIBULAN III'!AY30+'TRIBULAN IV'!AY30</f>
        <v>6</v>
      </c>
      <c r="AZ30" s="128">
        <f>'TRIBULAN III'!AZ30+'TRIBULAN IV'!AZ30</f>
        <v>78</v>
      </c>
      <c r="BA30" s="128">
        <f>'TRIBULAN III'!BA30+'TRIBULAN IV'!BA30</f>
        <v>23</v>
      </c>
      <c r="BB30" s="28">
        <f t="shared" si="15"/>
        <v>29.487179487179489</v>
      </c>
      <c r="BC30" s="128">
        <f>'TRIBULAN III'!BC30+'TRIBULAN IV'!BC30</f>
        <v>0</v>
      </c>
      <c r="BD30" s="28">
        <f t="shared" si="16"/>
        <v>0</v>
      </c>
      <c r="BE30" s="128">
        <f>'TRIBULAN III'!BE30+'TRIBULAN IV'!BE30</f>
        <v>1</v>
      </c>
      <c r="BF30" s="29">
        <f t="shared" si="17"/>
        <v>1.2820512820512819</v>
      </c>
      <c r="BG30" s="128">
        <f>'TRIBULAN III'!BG30+'TRIBULAN IV'!BG30</f>
        <v>2</v>
      </c>
      <c r="BH30" s="29">
        <f t="shared" si="18"/>
        <v>2.5641025641025639</v>
      </c>
      <c r="BI30" s="30">
        <f t="shared" si="19"/>
        <v>26</v>
      </c>
      <c r="BJ30" s="29">
        <f t="shared" si="20"/>
        <v>33.333333333333329</v>
      </c>
      <c r="BK30" s="128">
        <f>'TRIBULAN III'!BK30+'TRIBULAN IV'!BK30</f>
        <v>52</v>
      </c>
      <c r="BL30" s="19">
        <f t="shared" si="21"/>
        <v>66.666666666666657</v>
      </c>
      <c r="BM30" s="128">
        <f>'TRIBULAN III'!BM30+'TRIBULAN IV'!BM30</f>
        <v>0</v>
      </c>
      <c r="BN30" s="19">
        <f t="shared" si="22"/>
        <v>0</v>
      </c>
      <c r="BO30" s="128">
        <f>'TRIBULAN III'!BO30+'TRIBULAN IV'!BO30</f>
        <v>0</v>
      </c>
      <c r="BP30" s="19">
        <f t="shared" si="23"/>
        <v>0</v>
      </c>
      <c r="BQ30" s="128">
        <f>'TRIBULAN III'!BQ30+'TRIBULAN IV'!BQ30</f>
        <v>0</v>
      </c>
      <c r="BR30" s="19">
        <f t="shared" si="24"/>
        <v>0</v>
      </c>
      <c r="BS30" s="128">
        <f>'TRIBULAN III'!BS30+'TRIBULAN IV'!BS30</f>
        <v>0</v>
      </c>
      <c r="BT30" s="19">
        <f t="shared" si="25"/>
        <v>0</v>
      </c>
      <c r="BU30" s="128">
        <f>'TRIBULAN III'!BU30+'TRIBULAN IV'!BU30</f>
        <v>0</v>
      </c>
      <c r="BV30" s="19">
        <f t="shared" si="26"/>
        <v>0</v>
      </c>
      <c r="BW30" s="4" t="s">
        <v>63</v>
      </c>
      <c r="BX30" s="31">
        <f>BI33+BK33+BM33+BO33+BQ33+BS33</f>
        <v>474</v>
      </c>
      <c r="BY30" s="4"/>
    </row>
    <row r="31" spans="1:77" ht="14.25" customHeight="1">
      <c r="A31" s="174"/>
      <c r="B31" s="174"/>
      <c r="C31" s="32" t="s">
        <v>82</v>
      </c>
      <c r="D31" s="128">
        <f>'TRIBULAN III'!D31+'TRIBULAN IV'!D31</f>
        <v>89</v>
      </c>
      <c r="E31" s="128">
        <f>'TRIBULAN III'!E31+'TRIBULAN IV'!E31</f>
        <v>68</v>
      </c>
      <c r="F31" s="128">
        <f>'TRIBULAN III'!F31+'TRIBULAN IV'!F31</f>
        <v>51</v>
      </c>
      <c r="G31" s="19">
        <f t="shared" si="0"/>
        <v>57.303370786516851</v>
      </c>
      <c r="H31" s="128">
        <f>'TRIBULAN III'!H31+'TRIBULAN IV'!H31</f>
        <v>17</v>
      </c>
      <c r="I31" s="21">
        <f t="shared" si="1"/>
        <v>33.333333333333329</v>
      </c>
      <c r="J31" s="128">
        <f>'TRIBULAN III'!J31+'TRIBULAN IV'!J31</f>
        <v>0</v>
      </c>
      <c r="K31" s="23">
        <f t="shared" si="2"/>
        <v>0</v>
      </c>
      <c r="L31" s="128">
        <f>'TRIBULAN III'!L31+'TRIBULAN IV'!L31</f>
        <v>12</v>
      </c>
      <c r="M31" s="128">
        <f>'TRIBULAN III'!M31+'TRIBULAN IV'!M31</f>
        <v>0</v>
      </c>
      <c r="N31" s="128">
        <f>'TRIBULAN III'!N31+'TRIBULAN IV'!N31</f>
        <v>89</v>
      </c>
      <c r="O31" s="19">
        <f t="shared" si="3"/>
        <v>100</v>
      </c>
      <c r="P31" s="128">
        <f>'TRIBULAN III'!P31+'TRIBULAN IV'!P31</f>
        <v>10</v>
      </c>
      <c r="Q31" s="19">
        <f t="shared" si="4"/>
        <v>11.235955056179774</v>
      </c>
      <c r="R31" s="128">
        <f>'TRIBULAN III'!R31+'TRIBULAN IV'!R31</f>
        <v>57</v>
      </c>
      <c r="S31" s="19">
        <f t="shared" si="5"/>
        <v>64.044943820224717</v>
      </c>
      <c r="T31" s="128">
        <f>'TRIBULAN III'!T31+'TRIBULAN IV'!T31</f>
        <v>2</v>
      </c>
      <c r="U31" s="19">
        <f t="shared" si="6"/>
        <v>3.5087719298245612</v>
      </c>
      <c r="V31" s="128">
        <f>'TRIBULAN III'!V31+'TRIBULAN IV'!V31</f>
        <v>57</v>
      </c>
      <c r="W31" s="19">
        <f t="shared" si="7"/>
        <v>64.044943820224717</v>
      </c>
      <c r="X31" s="128">
        <f>'TRIBULAN III'!X31+'TRIBULAN IV'!X31</f>
        <v>0</v>
      </c>
      <c r="Y31" s="19">
        <f t="shared" si="8"/>
        <v>0</v>
      </c>
      <c r="Z31" s="128">
        <f>'TRIBULAN III'!Z31+'TRIBULAN IV'!Z31</f>
        <v>57</v>
      </c>
      <c r="AA31" s="19">
        <f t="shared" si="9"/>
        <v>64.044943820224717</v>
      </c>
      <c r="AB31" s="128">
        <f>'TRIBULAN III'!AB31+'TRIBULAN IV'!AB31</f>
        <v>0</v>
      </c>
      <c r="AC31" s="19">
        <f t="shared" si="10"/>
        <v>0</v>
      </c>
      <c r="AD31" s="128">
        <f>'TRIBULAN III'!AD31+'TRIBULAN IV'!AD31</f>
        <v>57</v>
      </c>
      <c r="AE31" s="19">
        <f t="shared" si="11"/>
        <v>64.044943820224717</v>
      </c>
      <c r="AF31" s="128">
        <f>'TRIBULAN III'!AF31+'TRIBULAN IV'!AF31</f>
        <v>0</v>
      </c>
      <c r="AG31" s="19">
        <f t="shared" si="12"/>
        <v>0</v>
      </c>
      <c r="AH31" s="128">
        <f>'TRIBULAN III'!AH31+'TRIBULAN IV'!AH31</f>
        <v>57</v>
      </c>
      <c r="AI31" s="19">
        <f t="shared" si="13"/>
        <v>64.044943820224717</v>
      </c>
      <c r="AJ31" s="128">
        <f>'TRIBULAN III'!AJ31+'TRIBULAN IV'!AJ31</f>
        <v>0</v>
      </c>
      <c r="AK31" s="19">
        <f t="shared" si="14"/>
        <v>0</v>
      </c>
      <c r="AL31" s="128">
        <f>'TRIBULAN III'!AL31+'TRIBULAN IV'!AL31</f>
        <v>0</v>
      </c>
      <c r="AM31" s="128">
        <f>'TRIBULAN III'!AM31+'TRIBULAN IV'!AM31</f>
        <v>3</v>
      </c>
      <c r="AN31" s="128">
        <f>'TRIBULAN III'!AN31+'TRIBULAN IV'!AN31</f>
        <v>4</v>
      </c>
      <c r="AO31" s="128">
        <f>'TRIBULAN III'!AO31+'TRIBULAN IV'!AO31</f>
        <v>0</v>
      </c>
      <c r="AP31" s="128">
        <f>'TRIBULAN III'!AP31+'TRIBULAN IV'!AP31</f>
        <v>0</v>
      </c>
      <c r="AQ31" s="128">
        <f>'TRIBULAN III'!AQ31+'TRIBULAN IV'!AQ31</f>
        <v>0</v>
      </c>
      <c r="AR31" s="128">
        <f>'TRIBULAN III'!AR31+'TRIBULAN IV'!AR31</f>
        <v>0</v>
      </c>
      <c r="AS31" s="128">
        <f>'TRIBULAN III'!AS31+'TRIBULAN IV'!AS31</f>
        <v>0</v>
      </c>
      <c r="AT31" s="128">
        <f>'TRIBULAN III'!AT31+'TRIBULAN IV'!AT31</f>
        <v>0</v>
      </c>
      <c r="AU31" s="128">
        <f>'TRIBULAN III'!AU31+'TRIBULAN IV'!AU31</f>
        <v>0</v>
      </c>
      <c r="AV31" s="128">
        <f>'TRIBULAN III'!AV31+'TRIBULAN IV'!AV31</f>
        <v>0</v>
      </c>
      <c r="AW31" s="128">
        <f>'TRIBULAN III'!AW31+'TRIBULAN IV'!AW31</f>
        <v>0</v>
      </c>
      <c r="AX31" s="128">
        <f>'TRIBULAN III'!AX31+'TRIBULAN IV'!AX31</f>
        <v>1</v>
      </c>
      <c r="AY31" s="128">
        <f>'TRIBULAN III'!AY31+'TRIBULAN IV'!AY31</f>
        <v>3</v>
      </c>
      <c r="AZ31" s="128">
        <f>'TRIBULAN III'!AZ31+'TRIBULAN IV'!AZ31</f>
        <v>71</v>
      </c>
      <c r="BA31" s="128">
        <f>'TRIBULAN III'!BA31+'TRIBULAN IV'!BA31</f>
        <v>20</v>
      </c>
      <c r="BB31" s="28">
        <f t="shared" si="15"/>
        <v>28.169014084507044</v>
      </c>
      <c r="BC31" s="128">
        <f>'TRIBULAN III'!BC31+'TRIBULAN IV'!BC31</f>
        <v>0</v>
      </c>
      <c r="BD31" s="28">
        <f t="shared" si="16"/>
        <v>0</v>
      </c>
      <c r="BE31" s="128">
        <f>'TRIBULAN III'!BE31+'TRIBULAN IV'!BE31</f>
        <v>0</v>
      </c>
      <c r="BF31" s="29">
        <f t="shared" si="17"/>
        <v>0</v>
      </c>
      <c r="BG31" s="128">
        <f>'TRIBULAN III'!BG31+'TRIBULAN IV'!BG31</f>
        <v>27</v>
      </c>
      <c r="BH31" s="29">
        <f t="shared" si="18"/>
        <v>38.028169014084504</v>
      </c>
      <c r="BI31" s="30">
        <f t="shared" si="19"/>
        <v>47</v>
      </c>
      <c r="BJ31" s="29">
        <f t="shared" si="20"/>
        <v>66.197183098591552</v>
      </c>
      <c r="BK31" s="128">
        <f>'TRIBULAN III'!BK31+'TRIBULAN IV'!BK31</f>
        <v>24</v>
      </c>
      <c r="BL31" s="19">
        <f t="shared" si="21"/>
        <v>33.802816901408448</v>
      </c>
      <c r="BM31" s="128">
        <f>'TRIBULAN III'!BM31+'TRIBULAN IV'!BM31</f>
        <v>0</v>
      </c>
      <c r="BN31" s="19">
        <f t="shared" si="22"/>
        <v>0</v>
      </c>
      <c r="BO31" s="128">
        <f>'TRIBULAN III'!BO31+'TRIBULAN IV'!BO31</f>
        <v>0</v>
      </c>
      <c r="BP31" s="19">
        <f t="shared" si="23"/>
        <v>0</v>
      </c>
      <c r="BQ31" s="128">
        <f>'TRIBULAN III'!BQ31+'TRIBULAN IV'!BQ31</f>
        <v>0</v>
      </c>
      <c r="BR31" s="19">
        <f t="shared" si="24"/>
        <v>0</v>
      </c>
      <c r="BS31" s="128">
        <f>'TRIBULAN III'!BS31+'TRIBULAN IV'!BS31</f>
        <v>0</v>
      </c>
      <c r="BT31" s="19">
        <f t="shared" si="25"/>
        <v>0</v>
      </c>
      <c r="BU31" s="128">
        <f>'TRIBULAN III'!BU31+'TRIBULAN IV'!BU31</f>
        <v>0</v>
      </c>
      <c r="BV31" s="19">
        <f t="shared" si="26"/>
        <v>0</v>
      </c>
      <c r="BW31" s="4" t="s">
        <v>65</v>
      </c>
      <c r="BX31" s="31">
        <f>BI33+BK33+BM33+BO33+BQ33+BS33+BU33</f>
        <v>474</v>
      </c>
      <c r="BY31" s="4"/>
    </row>
    <row r="32" spans="1:77" ht="14.25" customHeight="1">
      <c r="A32" s="175"/>
      <c r="B32" s="175"/>
      <c r="C32" s="32" t="s">
        <v>83</v>
      </c>
      <c r="D32" s="128">
        <f>'TRIBULAN III'!D32+'TRIBULAN IV'!D32</f>
        <v>154</v>
      </c>
      <c r="E32" s="128">
        <f>'TRIBULAN III'!E32+'TRIBULAN IV'!E32</f>
        <v>150</v>
      </c>
      <c r="F32" s="128">
        <f>'TRIBULAN III'!F32+'TRIBULAN IV'!F32</f>
        <v>82</v>
      </c>
      <c r="G32" s="19">
        <f t="shared" si="0"/>
        <v>53.246753246753244</v>
      </c>
      <c r="H32" s="128">
        <f>'TRIBULAN III'!H32+'TRIBULAN IV'!H32</f>
        <v>26</v>
      </c>
      <c r="I32" s="21">
        <f t="shared" si="1"/>
        <v>31.707317073170731</v>
      </c>
      <c r="J32" s="128">
        <f>'TRIBULAN III'!J32+'TRIBULAN IV'!J32</f>
        <v>0</v>
      </c>
      <c r="K32" s="23">
        <f t="shared" si="2"/>
        <v>0</v>
      </c>
      <c r="L32" s="128">
        <f>'TRIBULAN III'!L32+'TRIBULAN IV'!L32</f>
        <v>6</v>
      </c>
      <c r="M32" s="128">
        <f>'TRIBULAN III'!M32+'TRIBULAN IV'!M32</f>
        <v>0</v>
      </c>
      <c r="N32" s="128">
        <f>'TRIBULAN III'!N32+'TRIBULAN IV'!N32</f>
        <v>154</v>
      </c>
      <c r="O32" s="19">
        <f t="shared" si="3"/>
        <v>100</v>
      </c>
      <c r="P32" s="128">
        <f>'TRIBULAN III'!P32+'TRIBULAN IV'!P32</f>
        <v>16</v>
      </c>
      <c r="Q32" s="19">
        <f t="shared" si="4"/>
        <v>10.38961038961039</v>
      </c>
      <c r="R32" s="128">
        <f>'TRIBULAN III'!R32+'TRIBULAN IV'!R32</f>
        <v>85</v>
      </c>
      <c r="S32" s="19">
        <f t="shared" si="5"/>
        <v>55.194805194805198</v>
      </c>
      <c r="T32" s="128">
        <f>'TRIBULAN III'!T32+'TRIBULAN IV'!T32</f>
        <v>1</v>
      </c>
      <c r="U32" s="19">
        <f t="shared" si="6"/>
        <v>1.1764705882352942</v>
      </c>
      <c r="V32" s="128">
        <f>'TRIBULAN III'!V32+'TRIBULAN IV'!V32</f>
        <v>69</v>
      </c>
      <c r="W32" s="19">
        <f t="shared" si="7"/>
        <v>44.805194805194802</v>
      </c>
      <c r="X32" s="128">
        <f>'TRIBULAN III'!X32+'TRIBULAN IV'!X32</f>
        <v>5</v>
      </c>
      <c r="Y32" s="19">
        <f t="shared" si="8"/>
        <v>7.2463768115942031</v>
      </c>
      <c r="Z32" s="128">
        <f>'TRIBULAN III'!Z32+'TRIBULAN IV'!Z32</f>
        <v>83</v>
      </c>
      <c r="AA32" s="19">
        <f t="shared" si="9"/>
        <v>53.896103896103895</v>
      </c>
      <c r="AB32" s="128">
        <f>'TRIBULAN III'!AB32+'TRIBULAN IV'!AB32</f>
        <v>0</v>
      </c>
      <c r="AC32" s="19">
        <f t="shared" si="10"/>
        <v>0</v>
      </c>
      <c r="AD32" s="128">
        <f>'TRIBULAN III'!AD32+'TRIBULAN IV'!AD32</f>
        <v>83</v>
      </c>
      <c r="AE32" s="19">
        <f t="shared" si="11"/>
        <v>53.896103896103895</v>
      </c>
      <c r="AF32" s="128">
        <f>'TRIBULAN III'!AF32+'TRIBULAN IV'!AF32</f>
        <v>1</v>
      </c>
      <c r="AG32" s="19">
        <f t="shared" si="12"/>
        <v>1.2048192771084338</v>
      </c>
      <c r="AH32" s="128">
        <f>'TRIBULAN III'!AH32+'TRIBULAN IV'!AH32</f>
        <v>83</v>
      </c>
      <c r="AI32" s="19">
        <f t="shared" si="13"/>
        <v>53.896103896103895</v>
      </c>
      <c r="AJ32" s="128">
        <f>'TRIBULAN III'!AJ32+'TRIBULAN IV'!AJ32</f>
        <v>0</v>
      </c>
      <c r="AK32" s="19">
        <f t="shared" si="14"/>
        <v>0</v>
      </c>
      <c r="AL32" s="128">
        <f>'TRIBULAN III'!AL32+'TRIBULAN IV'!AL32</f>
        <v>0</v>
      </c>
      <c r="AM32" s="128">
        <f>'TRIBULAN III'!AM32+'TRIBULAN IV'!AM32</f>
        <v>5</v>
      </c>
      <c r="AN32" s="128">
        <f>'TRIBULAN III'!AN32+'TRIBULAN IV'!AN32</f>
        <v>0</v>
      </c>
      <c r="AO32" s="128">
        <f>'TRIBULAN III'!AO32+'TRIBULAN IV'!AO32</f>
        <v>0</v>
      </c>
      <c r="AP32" s="128">
        <f>'TRIBULAN III'!AP32+'TRIBULAN IV'!AP32</f>
        <v>0</v>
      </c>
      <c r="AQ32" s="128">
        <f>'TRIBULAN III'!AQ32+'TRIBULAN IV'!AQ32</f>
        <v>0</v>
      </c>
      <c r="AR32" s="128">
        <f>'TRIBULAN III'!AR32+'TRIBULAN IV'!AR32</f>
        <v>10</v>
      </c>
      <c r="AS32" s="128">
        <f>'TRIBULAN III'!AS32+'TRIBULAN IV'!AS32</f>
        <v>1</v>
      </c>
      <c r="AT32" s="128">
        <f>'TRIBULAN III'!AT32+'TRIBULAN IV'!AT32</f>
        <v>0</v>
      </c>
      <c r="AU32" s="128">
        <f>'TRIBULAN III'!AU32+'TRIBULAN IV'!AU32</f>
        <v>0</v>
      </c>
      <c r="AV32" s="128">
        <f>'TRIBULAN III'!AV32+'TRIBULAN IV'!AV32</f>
        <v>0</v>
      </c>
      <c r="AW32" s="128">
        <f>'TRIBULAN III'!AW32+'TRIBULAN IV'!AW32</f>
        <v>6</v>
      </c>
      <c r="AX32" s="128">
        <f>'TRIBULAN III'!AX32+'TRIBULAN IV'!AX32</f>
        <v>0</v>
      </c>
      <c r="AY32" s="128">
        <f>'TRIBULAN III'!AY32+'TRIBULAN IV'!AY32</f>
        <v>4</v>
      </c>
      <c r="AZ32" s="128">
        <f>'TRIBULAN III'!AZ32+'TRIBULAN IV'!AZ32</f>
        <v>158</v>
      </c>
      <c r="BA32" s="128">
        <f>'TRIBULAN III'!BA32+'TRIBULAN IV'!BA32</f>
        <v>22</v>
      </c>
      <c r="BB32" s="28">
        <f t="shared" si="15"/>
        <v>13.924050632911392</v>
      </c>
      <c r="BC32" s="128">
        <f>'TRIBULAN III'!BC32+'TRIBULAN IV'!BC32</f>
        <v>0</v>
      </c>
      <c r="BD32" s="28">
        <f t="shared" si="16"/>
        <v>0</v>
      </c>
      <c r="BE32" s="128">
        <f>'TRIBULAN III'!BE32+'TRIBULAN IV'!BE32</f>
        <v>0</v>
      </c>
      <c r="BF32" s="29">
        <f t="shared" si="17"/>
        <v>0</v>
      </c>
      <c r="BG32" s="128">
        <f>'TRIBULAN III'!BG32+'TRIBULAN IV'!BG32</f>
        <v>97</v>
      </c>
      <c r="BH32" s="29">
        <f t="shared" si="18"/>
        <v>61.392405063291143</v>
      </c>
      <c r="BI32" s="30">
        <f t="shared" si="19"/>
        <v>119</v>
      </c>
      <c r="BJ32" s="29">
        <f t="shared" si="20"/>
        <v>75.316455696202539</v>
      </c>
      <c r="BK32" s="128">
        <f>'TRIBULAN III'!BK32+'TRIBULAN IV'!BK32</f>
        <v>39</v>
      </c>
      <c r="BL32" s="19">
        <f t="shared" si="21"/>
        <v>24.683544303797468</v>
      </c>
      <c r="BM32" s="128">
        <f>'TRIBULAN III'!BM32+'TRIBULAN IV'!BM32</f>
        <v>0</v>
      </c>
      <c r="BN32" s="19">
        <f t="shared" si="22"/>
        <v>0</v>
      </c>
      <c r="BO32" s="128">
        <f>'TRIBULAN III'!BO32+'TRIBULAN IV'!BO32</f>
        <v>0</v>
      </c>
      <c r="BP32" s="19">
        <f t="shared" si="23"/>
        <v>0</v>
      </c>
      <c r="BQ32" s="128">
        <f>'TRIBULAN III'!BQ32+'TRIBULAN IV'!BQ32</f>
        <v>0</v>
      </c>
      <c r="BR32" s="19">
        <f t="shared" si="24"/>
        <v>0</v>
      </c>
      <c r="BS32" s="128">
        <f>'TRIBULAN III'!BS32+'TRIBULAN IV'!BS32</f>
        <v>0</v>
      </c>
      <c r="BT32" s="19">
        <f t="shared" si="25"/>
        <v>0</v>
      </c>
      <c r="BU32" s="128">
        <f>'TRIBULAN III'!BU32+'TRIBULAN IV'!BU32</f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>
        <f>'TRIBULAN III'!D33+'TRIBULAN IV'!D33</f>
        <v>493</v>
      </c>
      <c r="E33" s="129">
        <f>'TRIBULAN III'!E33+'TRIBULAN IV'!E33</f>
        <v>507</v>
      </c>
      <c r="F33" s="129">
        <f>'TRIBULAN III'!F33+'TRIBULAN IV'!F33</f>
        <v>302</v>
      </c>
      <c r="G33" s="19">
        <f t="shared" si="0"/>
        <v>61.257606490872206</v>
      </c>
      <c r="H33" s="129">
        <f>'TRIBULAN III'!H33+'TRIBULAN IV'!H33</f>
        <v>84</v>
      </c>
      <c r="I33" s="21">
        <f t="shared" si="1"/>
        <v>27.814569536423839</v>
      </c>
      <c r="J33" s="129">
        <f>'TRIBULAN III'!J33+'TRIBULAN IV'!J33</f>
        <v>0</v>
      </c>
      <c r="K33" s="23">
        <f t="shared" si="2"/>
        <v>0</v>
      </c>
      <c r="L33" s="129">
        <f>'TRIBULAN III'!L33+'TRIBULAN IV'!L33</f>
        <v>45</v>
      </c>
      <c r="M33" s="129">
        <f>'TRIBULAN III'!M33+'TRIBULAN IV'!M33</f>
        <v>0</v>
      </c>
      <c r="N33" s="129">
        <f>'TRIBULAN III'!N33+'TRIBULAN IV'!N33</f>
        <v>490</v>
      </c>
      <c r="O33" s="19">
        <f t="shared" si="3"/>
        <v>99.391480730223122</v>
      </c>
      <c r="P33" s="129">
        <f>'TRIBULAN III'!P33+'TRIBULAN IV'!P33</f>
        <v>47</v>
      </c>
      <c r="Q33" s="19">
        <f t="shared" si="4"/>
        <v>9.591836734693878</v>
      </c>
      <c r="R33" s="129">
        <f>'TRIBULAN III'!R33+'TRIBULAN IV'!R33</f>
        <v>307</v>
      </c>
      <c r="S33" s="19">
        <f t="shared" si="5"/>
        <v>62.271805273833671</v>
      </c>
      <c r="T33" s="129">
        <f>'TRIBULAN III'!T33+'TRIBULAN IV'!T33</f>
        <v>22</v>
      </c>
      <c r="U33" s="19">
        <f t="shared" si="6"/>
        <v>7.1661237785016292</v>
      </c>
      <c r="V33" s="129">
        <f>'TRIBULAN III'!V33+'TRIBULAN IV'!V33</f>
        <v>291</v>
      </c>
      <c r="W33" s="19">
        <f t="shared" si="7"/>
        <v>59.026369168356993</v>
      </c>
      <c r="X33" s="129">
        <f>'TRIBULAN III'!X33+'TRIBULAN IV'!X33</f>
        <v>6</v>
      </c>
      <c r="Y33" s="19">
        <f t="shared" si="8"/>
        <v>2.0618556701030926</v>
      </c>
      <c r="Z33" s="129">
        <f>'TRIBULAN III'!Z33+'TRIBULAN IV'!Z33</f>
        <v>305</v>
      </c>
      <c r="AA33" s="19">
        <f t="shared" si="9"/>
        <v>61.866125760649084</v>
      </c>
      <c r="AB33" s="129">
        <f>'TRIBULAN III'!AB33+'TRIBULAN IV'!AB33</f>
        <v>0</v>
      </c>
      <c r="AC33" s="19">
        <f t="shared" si="10"/>
        <v>0</v>
      </c>
      <c r="AD33" s="129">
        <f>'TRIBULAN III'!AD33+'TRIBULAN IV'!AD33</f>
        <v>305</v>
      </c>
      <c r="AE33" s="19">
        <f t="shared" si="11"/>
        <v>61.866125760649084</v>
      </c>
      <c r="AF33" s="129">
        <f>'TRIBULAN III'!AF33+'TRIBULAN IV'!AF33</f>
        <v>1</v>
      </c>
      <c r="AG33" s="19">
        <f t="shared" si="12"/>
        <v>0.32786885245901637</v>
      </c>
      <c r="AH33" s="129">
        <f>'TRIBULAN III'!AH33+'TRIBULAN IV'!AH33</f>
        <v>308</v>
      </c>
      <c r="AI33" s="19">
        <f t="shared" si="13"/>
        <v>62.474645030425968</v>
      </c>
      <c r="AJ33" s="129">
        <f>'TRIBULAN III'!AJ33+'TRIBULAN IV'!AJ33</f>
        <v>0</v>
      </c>
      <c r="AK33" s="19">
        <f t="shared" si="14"/>
        <v>0</v>
      </c>
      <c r="AL33" s="129">
        <f>'TRIBULAN III'!AL33+'TRIBULAN IV'!AL33</f>
        <v>4</v>
      </c>
      <c r="AM33" s="129">
        <f>'TRIBULAN III'!AM33+'TRIBULAN IV'!AM33</f>
        <v>15</v>
      </c>
      <c r="AN33" s="129">
        <f>'TRIBULAN III'!AN33+'TRIBULAN IV'!AN33</f>
        <v>12</v>
      </c>
      <c r="AO33" s="129">
        <f>'TRIBULAN III'!AO33+'TRIBULAN IV'!AO33</f>
        <v>5</v>
      </c>
      <c r="AP33" s="129">
        <f>'TRIBULAN III'!AP33+'TRIBULAN IV'!AP33</f>
        <v>0</v>
      </c>
      <c r="AQ33" s="129">
        <f>'TRIBULAN III'!AQ33+'TRIBULAN IV'!AQ33</f>
        <v>0</v>
      </c>
      <c r="AR33" s="129">
        <f>'TRIBULAN III'!AR33+'TRIBULAN IV'!AR33</f>
        <v>18</v>
      </c>
      <c r="AS33" s="129">
        <f>'TRIBULAN III'!AS33+'TRIBULAN IV'!AS33</f>
        <v>1</v>
      </c>
      <c r="AT33" s="129">
        <f>'TRIBULAN III'!AT33+'TRIBULAN IV'!AT33</f>
        <v>1</v>
      </c>
      <c r="AU33" s="129">
        <f>'TRIBULAN III'!AU33+'TRIBULAN IV'!AU33</f>
        <v>0</v>
      </c>
      <c r="AV33" s="129">
        <f>'TRIBULAN III'!AV33+'TRIBULAN IV'!AV33</f>
        <v>0</v>
      </c>
      <c r="AW33" s="129">
        <f>'TRIBULAN III'!AW33+'TRIBULAN IV'!AW33</f>
        <v>8</v>
      </c>
      <c r="AX33" s="129">
        <f>'TRIBULAN III'!AX33+'TRIBULAN IV'!AX33</f>
        <v>1</v>
      </c>
      <c r="AY33" s="129">
        <f>'TRIBULAN III'!AY33+'TRIBULAN IV'!AY33</f>
        <v>17</v>
      </c>
      <c r="AZ33" s="129">
        <f>'TRIBULAN III'!AZ33+'TRIBULAN IV'!AZ33</f>
        <v>474</v>
      </c>
      <c r="BA33" s="129">
        <f>'TRIBULAN III'!BA33+'TRIBULAN IV'!BA33</f>
        <v>86</v>
      </c>
      <c r="BB33" s="28">
        <f t="shared" si="15"/>
        <v>18.143459915611814</v>
      </c>
      <c r="BC33" s="129">
        <f>'TRIBULAN III'!BC33+'TRIBULAN IV'!BC33</f>
        <v>0</v>
      </c>
      <c r="BD33" s="28">
        <f t="shared" si="16"/>
        <v>0</v>
      </c>
      <c r="BE33" s="129">
        <f>'TRIBULAN III'!BE33+'TRIBULAN IV'!BE33</f>
        <v>1</v>
      </c>
      <c r="BF33" s="29">
        <f t="shared" si="17"/>
        <v>0.21097046413502107</v>
      </c>
      <c r="BG33" s="129">
        <f>'TRIBULAN III'!BG33+'TRIBULAN IV'!BG33</f>
        <v>232</v>
      </c>
      <c r="BH33" s="29">
        <f t="shared" si="18"/>
        <v>48.945147679324897</v>
      </c>
      <c r="BI33" s="30">
        <f t="shared" si="19"/>
        <v>319</v>
      </c>
      <c r="BJ33" s="29">
        <f t="shared" si="20"/>
        <v>67.299578059071735</v>
      </c>
      <c r="BK33" s="129">
        <f>'TRIBULAN III'!BK33+'TRIBULAN IV'!BK33</f>
        <v>155</v>
      </c>
      <c r="BL33" s="19">
        <f t="shared" si="21"/>
        <v>32.700421940928273</v>
      </c>
      <c r="BM33" s="129">
        <f>'TRIBULAN III'!BM33+'TRIBULAN IV'!BM33</f>
        <v>0</v>
      </c>
      <c r="BN33" s="19">
        <f t="shared" si="22"/>
        <v>0</v>
      </c>
      <c r="BO33" s="129">
        <f>'TRIBULAN III'!BO33+'TRIBULAN IV'!BO33</f>
        <v>0</v>
      </c>
      <c r="BP33" s="19">
        <f t="shared" si="23"/>
        <v>0</v>
      </c>
      <c r="BQ33" s="129">
        <f>'TRIBULAN III'!BQ33+'TRIBULAN IV'!BQ33</f>
        <v>0</v>
      </c>
      <c r="BR33" s="19">
        <f t="shared" si="24"/>
        <v>0</v>
      </c>
      <c r="BS33" s="129">
        <f>'TRIBULAN III'!BS33+'TRIBULAN IV'!BS33</f>
        <v>0</v>
      </c>
      <c r="BT33" s="19">
        <f t="shared" si="25"/>
        <v>0</v>
      </c>
      <c r="BU33" s="129">
        <f>'TRIBULAN III'!BU33+'TRIBULAN IV'!BU33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98">
        <v>6</v>
      </c>
      <c r="B34" s="198" t="s">
        <v>84</v>
      </c>
      <c r="C34" s="32" t="s">
        <v>85</v>
      </c>
      <c r="D34" s="128">
        <f>'TRIBULAN III'!D34+'TRIBULAN IV'!D34</f>
        <v>308</v>
      </c>
      <c r="E34" s="128">
        <f>'TRIBULAN III'!E34+'TRIBULAN IV'!E34</f>
        <v>360</v>
      </c>
      <c r="F34" s="128">
        <f>'TRIBULAN III'!F34+'TRIBULAN IV'!F34</f>
        <v>147</v>
      </c>
      <c r="G34" s="19">
        <f t="shared" si="0"/>
        <v>47.727272727272727</v>
      </c>
      <c r="H34" s="128">
        <f>'TRIBULAN III'!H34+'TRIBULAN IV'!H34</f>
        <v>42</v>
      </c>
      <c r="I34" s="21">
        <f t="shared" si="1"/>
        <v>28.571428571428569</v>
      </c>
      <c r="J34" s="128">
        <f>'TRIBULAN III'!J34+'TRIBULAN IV'!J34</f>
        <v>0</v>
      </c>
      <c r="K34" s="23">
        <f t="shared" si="2"/>
        <v>0</v>
      </c>
      <c r="L34" s="128">
        <f>'TRIBULAN III'!L34+'TRIBULAN IV'!L34</f>
        <v>17</v>
      </c>
      <c r="M34" s="128">
        <f>'TRIBULAN III'!M34+'TRIBULAN IV'!M34</f>
        <v>0</v>
      </c>
      <c r="N34" s="128">
        <f>'TRIBULAN III'!N34+'TRIBULAN IV'!N34</f>
        <v>152</v>
      </c>
      <c r="O34" s="19">
        <f t="shared" si="3"/>
        <v>49.350649350649348</v>
      </c>
      <c r="P34" s="128">
        <f>'TRIBULAN III'!P34+'TRIBULAN IV'!P34</f>
        <v>15</v>
      </c>
      <c r="Q34" s="19">
        <f t="shared" si="4"/>
        <v>9.8684210526315788</v>
      </c>
      <c r="R34" s="128">
        <f>'TRIBULAN III'!R34+'TRIBULAN IV'!R34</f>
        <v>116</v>
      </c>
      <c r="S34" s="19">
        <f t="shared" si="5"/>
        <v>37.662337662337663</v>
      </c>
      <c r="T34" s="128">
        <f>'TRIBULAN III'!T34+'TRIBULAN IV'!T34</f>
        <v>28</v>
      </c>
      <c r="U34" s="19">
        <f t="shared" si="6"/>
        <v>24.137931034482758</v>
      </c>
      <c r="V34" s="128">
        <f>'TRIBULAN III'!V34+'TRIBULAN IV'!V34</f>
        <v>150</v>
      </c>
      <c r="W34" s="19">
        <f t="shared" si="7"/>
        <v>48.701298701298704</v>
      </c>
      <c r="X34" s="128">
        <f>'TRIBULAN III'!X34+'TRIBULAN IV'!X34</f>
        <v>5</v>
      </c>
      <c r="Y34" s="19">
        <f t="shared" si="8"/>
        <v>3.3333333333333335</v>
      </c>
      <c r="Z34" s="128">
        <f>'TRIBULAN III'!Z34+'TRIBULAN IV'!Z34</f>
        <v>270</v>
      </c>
      <c r="AA34" s="19">
        <f t="shared" si="9"/>
        <v>87.662337662337663</v>
      </c>
      <c r="AB34" s="128">
        <f>'TRIBULAN III'!AB34+'TRIBULAN IV'!AB34</f>
        <v>0</v>
      </c>
      <c r="AC34" s="19">
        <f t="shared" si="10"/>
        <v>0</v>
      </c>
      <c r="AD34" s="128">
        <f>'TRIBULAN III'!AD34+'TRIBULAN IV'!AD34</f>
        <v>270</v>
      </c>
      <c r="AE34" s="19">
        <f t="shared" si="11"/>
        <v>87.662337662337663</v>
      </c>
      <c r="AF34" s="128">
        <f>'TRIBULAN III'!AF34+'TRIBULAN IV'!AF34</f>
        <v>3</v>
      </c>
      <c r="AG34" s="19">
        <f t="shared" si="12"/>
        <v>1.1111111111111112</v>
      </c>
      <c r="AH34" s="128">
        <f>'TRIBULAN III'!AH34+'TRIBULAN IV'!AH34</f>
        <v>270</v>
      </c>
      <c r="AI34" s="19">
        <f t="shared" si="13"/>
        <v>87.662337662337663</v>
      </c>
      <c r="AJ34" s="128">
        <f>'TRIBULAN III'!AJ34+'TRIBULAN IV'!AJ34</f>
        <v>0</v>
      </c>
      <c r="AK34" s="19">
        <f t="shared" si="14"/>
        <v>0</v>
      </c>
      <c r="AL34" s="128">
        <f>'TRIBULAN III'!AL34+'TRIBULAN IV'!AL34</f>
        <v>0</v>
      </c>
      <c r="AM34" s="128">
        <f>'TRIBULAN III'!AM34+'TRIBULAN IV'!AM34</f>
        <v>8</v>
      </c>
      <c r="AN34" s="128">
        <f>'TRIBULAN III'!AN34+'TRIBULAN IV'!AN34</f>
        <v>4</v>
      </c>
      <c r="AO34" s="128">
        <f>'TRIBULAN III'!AO34+'TRIBULAN IV'!AO34</f>
        <v>2</v>
      </c>
      <c r="AP34" s="128">
        <f>'TRIBULAN III'!AP34+'TRIBULAN IV'!AP34</f>
        <v>2</v>
      </c>
      <c r="AQ34" s="128">
        <f>'TRIBULAN III'!AQ34+'TRIBULAN IV'!AQ34</f>
        <v>0</v>
      </c>
      <c r="AR34" s="128">
        <f>'TRIBULAN III'!AR34+'TRIBULAN IV'!AR34</f>
        <v>35</v>
      </c>
      <c r="AS34" s="128">
        <f>'TRIBULAN III'!AS34+'TRIBULAN IV'!AS34</f>
        <v>0</v>
      </c>
      <c r="AT34" s="128">
        <f>'TRIBULAN III'!AT34+'TRIBULAN IV'!AT34</f>
        <v>0</v>
      </c>
      <c r="AU34" s="128">
        <f>'TRIBULAN III'!AU34+'TRIBULAN IV'!AU34</f>
        <v>0</v>
      </c>
      <c r="AV34" s="128">
        <f>'TRIBULAN III'!AV34+'TRIBULAN IV'!AV34</f>
        <v>0</v>
      </c>
      <c r="AW34" s="128">
        <f>'TRIBULAN III'!AW34+'TRIBULAN IV'!AW34</f>
        <v>1</v>
      </c>
      <c r="AX34" s="128">
        <f>'TRIBULAN III'!AX34+'TRIBULAN IV'!AX34</f>
        <v>2</v>
      </c>
      <c r="AY34" s="128">
        <f>'TRIBULAN III'!AY34+'TRIBULAN IV'!AY34</f>
        <v>33</v>
      </c>
      <c r="AZ34" s="128">
        <f>'TRIBULAN III'!AZ34+'TRIBULAN IV'!AZ34</f>
        <v>327</v>
      </c>
      <c r="BA34" s="128">
        <f>'TRIBULAN III'!BA34+'TRIBULAN IV'!BA34</f>
        <v>85</v>
      </c>
      <c r="BB34" s="28">
        <f t="shared" si="15"/>
        <v>25.993883792048926</v>
      </c>
      <c r="BC34" s="128">
        <f>'TRIBULAN III'!BC34+'TRIBULAN IV'!BC34</f>
        <v>0</v>
      </c>
      <c r="BD34" s="28">
        <f t="shared" si="16"/>
        <v>0</v>
      </c>
      <c r="BE34" s="128">
        <f>'TRIBULAN III'!BE34+'TRIBULAN IV'!BE34</f>
        <v>0</v>
      </c>
      <c r="BF34" s="29">
        <f t="shared" si="17"/>
        <v>0</v>
      </c>
      <c r="BG34" s="128">
        <f>'TRIBULAN III'!BG34+'TRIBULAN IV'!BG34</f>
        <v>116</v>
      </c>
      <c r="BH34" s="29">
        <f t="shared" si="18"/>
        <v>35.474006116207953</v>
      </c>
      <c r="BI34" s="30">
        <f t="shared" si="19"/>
        <v>201</v>
      </c>
      <c r="BJ34" s="29">
        <f t="shared" si="20"/>
        <v>61.467889908256879</v>
      </c>
      <c r="BK34" s="128">
        <f>'TRIBULAN III'!BK34+'TRIBULAN IV'!BK34</f>
        <v>125</v>
      </c>
      <c r="BL34" s="19">
        <f t="shared" si="21"/>
        <v>38.226299694189606</v>
      </c>
      <c r="BM34" s="128">
        <f>'TRIBULAN III'!BM34+'TRIBULAN IV'!BM34</f>
        <v>0</v>
      </c>
      <c r="BN34" s="19">
        <f t="shared" si="22"/>
        <v>0</v>
      </c>
      <c r="BO34" s="128">
        <f>'TRIBULAN III'!BO34+'TRIBULAN IV'!BO34</f>
        <v>0</v>
      </c>
      <c r="BP34" s="19">
        <f t="shared" si="23"/>
        <v>0</v>
      </c>
      <c r="BQ34" s="128">
        <f>'TRIBULAN III'!BQ34+'TRIBULAN IV'!BQ34</f>
        <v>0</v>
      </c>
      <c r="BR34" s="19">
        <f t="shared" si="24"/>
        <v>0</v>
      </c>
      <c r="BS34" s="128">
        <f>'TRIBULAN III'!BS34+'TRIBULAN IV'!BS34</f>
        <v>0</v>
      </c>
      <c r="BT34" s="19">
        <f t="shared" si="25"/>
        <v>0</v>
      </c>
      <c r="BU34" s="128">
        <f>'TRIBULAN III'!BU34+'TRIBULAN IV'!BU34</f>
        <v>1</v>
      </c>
      <c r="BV34" s="19">
        <f t="shared" si="26"/>
        <v>0.3058103975535168</v>
      </c>
      <c r="BW34" s="4" t="s">
        <v>61</v>
      </c>
      <c r="BX34" s="31">
        <f>SUM(AL36:AY36)+AB36+AF36+AJ36</f>
        <v>127</v>
      </c>
      <c r="BY34" s="4"/>
    </row>
    <row r="35" spans="1:77" ht="14.25" customHeight="1">
      <c r="A35" s="175"/>
      <c r="B35" s="175"/>
      <c r="C35" s="32" t="s">
        <v>86</v>
      </c>
      <c r="D35" s="128">
        <f>'TRIBULAN III'!D35+'TRIBULAN IV'!D35</f>
        <v>84</v>
      </c>
      <c r="E35" s="128">
        <f>'TRIBULAN III'!E35+'TRIBULAN IV'!E35</f>
        <v>57</v>
      </c>
      <c r="F35" s="128">
        <f>'TRIBULAN III'!F35+'TRIBULAN IV'!F35</f>
        <v>41</v>
      </c>
      <c r="G35" s="19">
        <f t="shared" si="0"/>
        <v>48.80952380952381</v>
      </c>
      <c r="H35" s="128">
        <f>'TRIBULAN III'!H35+'TRIBULAN IV'!H35</f>
        <v>6</v>
      </c>
      <c r="I35" s="21">
        <f t="shared" si="1"/>
        <v>14.634146341463413</v>
      </c>
      <c r="J35" s="128">
        <f>'TRIBULAN III'!J35+'TRIBULAN IV'!J35</f>
        <v>0</v>
      </c>
      <c r="K35" s="23">
        <f t="shared" si="2"/>
        <v>0</v>
      </c>
      <c r="L35" s="128">
        <f>'TRIBULAN III'!L35+'TRIBULAN IV'!L35</f>
        <v>2</v>
      </c>
      <c r="M35" s="128">
        <f>'TRIBULAN III'!M35+'TRIBULAN IV'!M35</f>
        <v>0</v>
      </c>
      <c r="N35" s="128">
        <f>'TRIBULAN III'!N35+'TRIBULAN IV'!N35</f>
        <v>61</v>
      </c>
      <c r="O35" s="19">
        <f t="shared" si="3"/>
        <v>72.61904761904762</v>
      </c>
      <c r="P35" s="128">
        <f>'TRIBULAN III'!P35+'TRIBULAN IV'!P35</f>
        <v>6</v>
      </c>
      <c r="Q35" s="19">
        <f t="shared" si="4"/>
        <v>9.8360655737704921</v>
      </c>
      <c r="R35" s="128">
        <f>'TRIBULAN III'!R35+'TRIBULAN IV'!R35</f>
        <v>27</v>
      </c>
      <c r="S35" s="19">
        <f t="shared" si="5"/>
        <v>32.142857142857146</v>
      </c>
      <c r="T35" s="128">
        <f>'TRIBULAN III'!T35+'TRIBULAN IV'!T35</f>
        <v>6</v>
      </c>
      <c r="U35" s="19">
        <f t="shared" si="6"/>
        <v>22.222222222222221</v>
      </c>
      <c r="V35" s="128">
        <f>'TRIBULAN III'!V35+'TRIBULAN IV'!V35</f>
        <v>32</v>
      </c>
      <c r="W35" s="19">
        <f t="shared" si="7"/>
        <v>38.095238095238095</v>
      </c>
      <c r="X35" s="128">
        <f>'TRIBULAN III'!X35+'TRIBULAN IV'!X35</f>
        <v>1</v>
      </c>
      <c r="Y35" s="19">
        <f t="shared" si="8"/>
        <v>3.125</v>
      </c>
      <c r="Z35" s="128">
        <f>'TRIBULAN III'!Z35+'TRIBULAN IV'!Z35</f>
        <v>69</v>
      </c>
      <c r="AA35" s="19">
        <f t="shared" si="9"/>
        <v>82.142857142857139</v>
      </c>
      <c r="AB35" s="128">
        <f>'TRIBULAN III'!AB35+'TRIBULAN IV'!AB35</f>
        <v>0</v>
      </c>
      <c r="AC35" s="19">
        <f t="shared" si="10"/>
        <v>0</v>
      </c>
      <c r="AD35" s="128">
        <f>'TRIBULAN III'!AD35+'TRIBULAN IV'!AD35</f>
        <v>69</v>
      </c>
      <c r="AE35" s="19">
        <f t="shared" si="11"/>
        <v>82.142857142857139</v>
      </c>
      <c r="AF35" s="128">
        <f>'TRIBULAN III'!AF35+'TRIBULAN IV'!AF35</f>
        <v>0</v>
      </c>
      <c r="AG35" s="19">
        <f t="shared" si="12"/>
        <v>0</v>
      </c>
      <c r="AH35" s="128">
        <f>'TRIBULAN III'!AH35+'TRIBULAN IV'!AH35</f>
        <v>69</v>
      </c>
      <c r="AI35" s="19">
        <f t="shared" si="13"/>
        <v>82.142857142857139</v>
      </c>
      <c r="AJ35" s="128">
        <f>'TRIBULAN III'!AJ35+'TRIBULAN IV'!AJ35</f>
        <v>0</v>
      </c>
      <c r="AK35" s="19">
        <f t="shared" si="14"/>
        <v>0</v>
      </c>
      <c r="AL35" s="128">
        <f>'TRIBULAN III'!AL35+'TRIBULAN IV'!AL35</f>
        <v>0</v>
      </c>
      <c r="AM35" s="128">
        <f>'TRIBULAN III'!AM35+'TRIBULAN IV'!AM35</f>
        <v>1</v>
      </c>
      <c r="AN35" s="128">
        <f>'TRIBULAN III'!AN35+'TRIBULAN IV'!AN35</f>
        <v>2</v>
      </c>
      <c r="AO35" s="128">
        <f>'TRIBULAN III'!AO35+'TRIBULAN IV'!AO35</f>
        <v>0</v>
      </c>
      <c r="AP35" s="128">
        <f>'TRIBULAN III'!AP35+'TRIBULAN IV'!AP35</f>
        <v>0</v>
      </c>
      <c r="AQ35" s="128">
        <f>'TRIBULAN III'!AQ35+'TRIBULAN IV'!AQ35</f>
        <v>0</v>
      </c>
      <c r="AR35" s="128">
        <f>'TRIBULAN III'!AR35+'TRIBULAN IV'!AR35</f>
        <v>15</v>
      </c>
      <c r="AS35" s="128">
        <f>'TRIBULAN III'!AS35+'TRIBULAN IV'!AS35</f>
        <v>0</v>
      </c>
      <c r="AT35" s="128">
        <f>'TRIBULAN III'!AT35+'TRIBULAN IV'!AT35</f>
        <v>0</v>
      </c>
      <c r="AU35" s="128">
        <f>'TRIBULAN III'!AU35+'TRIBULAN IV'!AU35</f>
        <v>0</v>
      </c>
      <c r="AV35" s="128">
        <f>'TRIBULAN III'!AV35+'TRIBULAN IV'!AV35</f>
        <v>1</v>
      </c>
      <c r="AW35" s="128">
        <f>'TRIBULAN III'!AW35+'TRIBULAN IV'!AW35</f>
        <v>0</v>
      </c>
      <c r="AX35" s="128">
        <f>'TRIBULAN III'!AX35+'TRIBULAN IV'!AX35</f>
        <v>1</v>
      </c>
      <c r="AY35" s="128">
        <f>'TRIBULAN III'!AY35+'TRIBULAN IV'!AY35</f>
        <v>17</v>
      </c>
      <c r="AZ35" s="128">
        <f>'TRIBULAN III'!AZ35+'TRIBULAN IV'!AZ35</f>
        <v>60</v>
      </c>
      <c r="BA35" s="128">
        <f>'TRIBULAN III'!BA35+'TRIBULAN IV'!BA35</f>
        <v>16</v>
      </c>
      <c r="BB35" s="28">
        <f t="shared" si="15"/>
        <v>26.666666666666668</v>
      </c>
      <c r="BC35" s="128">
        <f>'TRIBULAN III'!BC35+'TRIBULAN IV'!BC35</f>
        <v>0</v>
      </c>
      <c r="BD35" s="28">
        <f t="shared" si="16"/>
        <v>0</v>
      </c>
      <c r="BE35" s="128">
        <f>'TRIBULAN III'!BE35+'TRIBULAN IV'!BE35</f>
        <v>4</v>
      </c>
      <c r="BF35" s="29">
        <f t="shared" si="17"/>
        <v>6.666666666666667</v>
      </c>
      <c r="BG35" s="128">
        <f>'TRIBULAN III'!BG35+'TRIBULAN IV'!BG35</f>
        <v>5</v>
      </c>
      <c r="BH35" s="29">
        <f t="shared" si="18"/>
        <v>8.3333333333333321</v>
      </c>
      <c r="BI35" s="30">
        <f t="shared" si="19"/>
        <v>25</v>
      </c>
      <c r="BJ35" s="29">
        <f t="shared" si="20"/>
        <v>41.666666666666671</v>
      </c>
      <c r="BK35" s="128">
        <f>'TRIBULAN III'!BK35+'TRIBULAN IV'!BK35</f>
        <v>35</v>
      </c>
      <c r="BL35" s="19">
        <f t="shared" si="21"/>
        <v>58.333333333333336</v>
      </c>
      <c r="BM35" s="128">
        <f>'TRIBULAN III'!BM35+'TRIBULAN IV'!BM35</f>
        <v>0</v>
      </c>
      <c r="BN35" s="19">
        <f t="shared" si="22"/>
        <v>0</v>
      </c>
      <c r="BO35" s="128">
        <f>'TRIBULAN III'!BO35+'TRIBULAN IV'!BO35</f>
        <v>0</v>
      </c>
      <c r="BP35" s="19">
        <f t="shared" si="23"/>
        <v>0</v>
      </c>
      <c r="BQ35" s="128">
        <f>'TRIBULAN III'!BQ35+'TRIBULAN IV'!BQ35</f>
        <v>0</v>
      </c>
      <c r="BR35" s="19">
        <f t="shared" si="24"/>
        <v>0</v>
      </c>
      <c r="BS35" s="128">
        <f>'TRIBULAN III'!BS35+'TRIBULAN IV'!BS35</f>
        <v>0</v>
      </c>
      <c r="BT35" s="19">
        <f t="shared" si="25"/>
        <v>0</v>
      </c>
      <c r="BU35" s="128">
        <f>'TRIBULAN III'!BU35+'TRIBULAN IV'!BU35</f>
        <v>0</v>
      </c>
      <c r="BV35" s="19">
        <f t="shared" si="26"/>
        <v>0</v>
      </c>
      <c r="BW35" s="4" t="s">
        <v>63</v>
      </c>
      <c r="BX35" s="31">
        <f>BI36+BK36+BM36+BO36+BQ36+BS36</f>
        <v>386</v>
      </c>
      <c r="BY35" s="4"/>
    </row>
    <row r="36" spans="1:77" ht="14.25" customHeight="1">
      <c r="A36" s="52"/>
      <c r="B36" s="52"/>
      <c r="C36" s="35" t="s">
        <v>8</v>
      </c>
      <c r="D36" s="129">
        <f>'TRIBULAN III'!D36+'TRIBULAN IV'!D36</f>
        <v>392</v>
      </c>
      <c r="E36" s="129">
        <f>'TRIBULAN III'!E36+'TRIBULAN IV'!E36</f>
        <v>417</v>
      </c>
      <c r="F36" s="129">
        <f>'TRIBULAN III'!F36+'TRIBULAN IV'!F36</f>
        <v>188</v>
      </c>
      <c r="G36" s="19">
        <f t="shared" si="0"/>
        <v>47.959183673469383</v>
      </c>
      <c r="H36" s="129">
        <f>'TRIBULAN III'!H36+'TRIBULAN IV'!H36</f>
        <v>48</v>
      </c>
      <c r="I36" s="21">
        <f t="shared" si="1"/>
        <v>25.531914893617021</v>
      </c>
      <c r="J36" s="129">
        <f>'TRIBULAN III'!J36+'TRIBULAN IV'!J36</f>
        <v>0</v>
      </c>
      <c r="K36" s="23">
        <f t="shared" si="2"/>
        <v>0</v>
      </c>
      <c r="L36" s="129">
        <f>'TRIBULAN III'!L36+'TRIBULAN IV'!L36</f>
        <v>19</v>
      </c>
      <c r="M36" s="129">
        <f>'TRIBULAN III'!M36+'TRIBULAN IV'!M36</f>
        <v>0</v>
      </c>
      <c r="N36" s="129">
        <f>'TRIBULAN III'!N36+'TRIBULAN IV'!N36</f>
        <v>213</v>
      </c>
      <c r="O36" s="19">
        <f t="shared" si="3"/>
        <v>54.336734693877553</v>
      </c>
      <c r="P36" s="129">
        <f>'TRIBULAN III'!P36+'TRIBULAN IV'!P36</f>
        <v>21</v>
      </c>
      <c r="Q36" s="19">
        <f t="shared" si="4"/>
        <v>9.8591549295774641</v>
      </c>
      <c r="R36" s="129">
        <f>'TRIBULAN III'!R36+'TRIBULAN IV'!R36</f>
        <v>143</v>
      </c>
      <c r="S36" s="19">
        <f t="shared" si="5"/>
        <v>36.479591836734691</v>
      </c>
      <c r="T36" s="129">
        <f>'TRIBULAN III'!T36+'TRIBULAN IV'!T36</f>
        <v>34</v>
      </c>
      <c r="U36" s="19">
        <f t="shared" si="6"/>
        <v>23.776223776223777</v>
      </c>
      <c r="V36" s="129">
        <f>'TRIBULAN III'!V36+'TRIBULAN IV'!V36</f>
        <v>182</v>
      </c>
      <c r="W36" s="19">
        <f t="shared" si="7"/>
        <v>46.428571428571431</v>
      </c>
      <c r="X36" s="129">
        <f>'TRIBULAN III'!X36+'TRIBULAN IV'!X36</f>
        <v>6</v>
      </c>
      <c r="Y36" s="19">
        <f t="shared" si="8"/>
        <v>3.296703296703297</v>
      </c>
      <c r="Z36" s="129">
        <f>'TRIBULAN III'!Z36+'TRIBULAN IV'!Z36</f>
        <v>339</v>
      </c>
      <c r="AA36" s="19">
        <f t="shared" si="9"/>
        <v>86.479591836734699</v>
      </c>
      <c r="AB36" s="129">
        <f>'TRIBULAN III'!AB36+'TRIBULAN IV'!AB36</f>
        <v>0</v>
      </c>
      <c r="AC36" s="19">
        <f t="shared" si="10"/>
        <v>0</v>
      </c>
      <c r="AD36" s="129">
        <f>'TRIBULAN III'!AD36+'TRIBULAN IV'!AD36</f>
        <v>339</v>
      </c>
      <c r="AE36" s="19">
        <f t="shared" si="11"/>
        <v>86.479591836734699</v>
      </c>
      <c r="AF36" s="129">
        <f>'TRIBULAN III'!AF36+'TRIBULAN IV'!AF36</f>
        <v>3</v>
      </c>
      <c r="AG36" s="19">
        <f t="shared" si="12"/>
        <v>0.88495575221238942</v>
      </c>
      <c r="AH36" s="129">
        <f>'TRIBULAN III'!AH36+'TRIBULAN IV'!AH36</f>
        <v>339</v>
      </c>
      <c r="AI36" s="19">
        <f t="shared" si="13"/>
        <v>86.479591836734699</v>
      </c>
      <c r="AJ36" s="129">
        <f>'TRIBULAN III'!AJ36+'TRIBULAN IV'!AJ36</f>
        <v>0</v>
      </c>
      <c r="AK36" s="19">
        <f t="shared" si="14"/>
        <v>0</v>
      </c>
      <c r="AL36" s="129">
        <f>'TRIBULAN III'!AL36+'TRIBULAN IV'!AL36</f>
        <v>0</v>
      </c>
      <c r="AM36" s="129">
        <f>'TRIBULAN III'!AM36+'TRIBULAN IV'!AM36</f>
        <v>9</v>
      </c>
      <c r="AN36" s="129">
        <f>'TRIBULAN III'!AN36+'TRIBULAN IV'!AN36</f>
        <v>6</v>
      </c>
      <c r="AO36" s="129">
        <f>'TRIBULAN III'!AO36+'TRIBULAN IV'!AO36</f>
        <v>2</v>
      </c>
      <c r="AP36" s="129">
        <f>'TRIBULAN III'!AP36+'TRIBULAN IV'!AP36</f>
        <v>2</v>
      </c>
      <c r="AQ36" s="129">
        <f>'TRIBULAN III'!AQ36+'TRIBULAN IV'!AQ36</f>
        <v>0</v>
      </c>
      <c r="AR36" s="129">
        <f>'TRIBULAN III'!AR36+'TRIBULAN IV'!AR36</f>
        <v>50</v>
      </c>
      <c r="AS36" s="129">
        <f>'TRIBULAN III'!AS36+'TRIBULAN IV'!AS36</f>
        <v>0</v>
      </c>
      <c r="AT36" s="129">
        <f>'TRIBULAN III'!AT36+'TRIBULAN IV'!AT36</f>
        <v>0</v>
      </c>
      <c r="AU36" s="129">
        <f>'TRIBULAN III'!AU36+'TRIBULAN IV'!AU36</f>
        <v>0</v>
      </c>
      <c r="AV36" s="129">
        <f>'TRIBULAN III'!AV36+'TRIBULAN IV'!AV36</f>
        <v>1</v>
      </c>
      <c r="AW36" s="129">
        <f>'TRIBULAN III'!AW36+'TRIBULAN IV'!AW36</f>
        <v>1</v>
      </c>
      <c r="AX36" s="129">
        <f>'TRIBULAN III'!AX36+'TRIBULAN IV'!AX36</f>
        <v>3</v>
      </c>
      <c r="AY36" s="129">
        <f>'TRIBULAN III'!AY36+'TRIBULAN IV'!AY36</f>
        <v>50</v>
      </c>
      <c r="AZ36" s="129">
        <f>'TRIBULAN III'!AZ36+'TRIBULAN IV'!AZ36</f>
        <v>387</v>
      </c>
      <c r="BA36" s="129">
        <f>'TRIBULAN III'!BA36+'TRIBULAN IV'!BA36</f>
        <v>101</v>
      </c>
      <c r="BB36" s="28">
        <f t="shared" si="15"/>
        <v>26.098191214470283</v>
      </c>
      <c r="BC36" s="129">
        <f>'TRIBULAN III'!BC36+'TRIBULAN IV'!BC36</f>
        <v>0</v>
      </c>
      <c r="BD36" s="28">
        <f t="shared" si="16"/>
        <v>0</v>
      </c>
      <c r="BE36" s="129">
        <f>'TRIBULAN III'!BE36+'TRIBULAN IV'!BE36</f>
        <v>4</v>
      </c>
      <c r="BF36" s="29">
        <f t="shared" si="17"/>
        <v>1.03359173126615</v>
      </c>
      <c r="BG36" s="129">
        <f>'TRIBULAN III'!BG36+'TRIBULAN IV'!BG36</f>
        <v>121</v>
      </c>
      <c r="BH36" s="29">
        <f t="shared" si="18"/>
        <v>31.266149870801037</v>
      </c>
      <c r="BI36" s="30">
        <f t="shared" si="19"/>
        <v>226</v>
      </c>
      <c r="BJ36" s="29">
        <f t="shared" si="20"/>
        <v>58.39793281653747</v>
      </c>
      <c r="BK36" s="129">
        <f>'TRIBULAN III'!BK36+'TRIBULAN IV'!BK36</f>
        <v>160</v>
      </c>
      <c r="BL36" s="19">
        <f t="shared" si="21"/>
        <v>41.343669250645995</v>
      </c>
      <c r="BM36" s="129">
        <f>'TRIBULAN III'!BM36+'TRIBULAN IV'!BM36</f>
        <v>0</v>
      </c>
      <c r="BN36" s="19">
        <f t="shared" si="22"/>
        <v>0</v>
      </c>
      <c r="BO36" s="129">
        <f>'TRIBULAN III'!BO36+'TRIBULAN IV'!BO36</f>
        <v>0</v>
      </c>
      <c r="BP36" s="19">
        <f t="shared" si="23"/>
        <v>0</v>
      </c>
      <c r="BQ36" s="129">
        <f>'TRIBULAN III'!BQ36+'TRIBULAN IV'!BQ36</f>
        <v>0</v>
      </c>
      <c r="BR36" s="19">
        <f t="shared" si="24"/>
        <v>0</v>
      </c>
      <c r="BS36" s="129">
        <f>'TRIBULAN III'!BS36+'TRIBULAN IV'!BS36</f>
        <v>0</v>
      </c>
      <c r="BT36" s="19">
        <f t="shared" si="25"/>
        <v>0</v>
      </c>
      <c r="BU36" s="129">
        <f>'TRIBULAN III'!BU36+'TRIBULAN IV'!BU36</f>
        <v>1</v>
      </c>
      <c r="BV36" s="19">
        <f t="shared" si="26"/>
        <v>0.2583979328165375</v>
      </c>
      <c r="BW36" s="4" t="s">
        <v>65</v>
      </c>
      <c r="BX36" s="31">
        <f>BI36+BK36+BM36+BO36+BQ36+BS36+BU36</f>
        <v>387</v>
      </c>
      <c r="BY36" s="4"/>
    </row>
    <row r="37" spans="1:77" ht="14.25" customHeight="1">
      <c r="A37" s="198">
        <v>7</v>
      </c>
      <c r="B37" s="199" t="s">
        <v>87</v>
      </c>
      <c r="C37" s="32" t="s">
        <v>88</v>
      </c>
      <c r="D37" s="128">
        <f>'TRIBULAN III'!D37+'TRIBULAN IV'!D37</f>
        <v>84</v>
      </c>
      <c r="E37" s="128">
        <f>'TRIBULAN III'!E37+'TRIBULAN IV'!E37</f>
        <v>85</v>
      </c>
      <c r="F37" s="128">
        <f>'TRIBULAN III'!F37+'TRIBULAN IV'!F37</f>
        <v>52</v>
      </c>
      <c r="G37" s="19">
        <f t="shared" si="0"/>
        <v>61.904761904761905</v>
      </c>
      <c r="H37" s="128">
        <f>'TRIBULAN III'!H37+'TRIBULAN IV'!H37</f>
        <v>24</v>
      </c>
      <c r="I37" s="21">
        <f t="shared" si="1"/>
        <v>46.153846153846153</v>
      </c>
      <c r="J37" s="128">
        <f>'TRIBULAN III'!J37+'TRIBULAN IV'!J37</f>
        <v>0</v>
      </c>
      <c r="K37" s="23">
        <f t="shared" si="2"/>
        <v>0</v>
      </c>
      <c r="L37" s="128">
        <f>'TRIBULAN III'!L37+'TRIBULAN IV'!L37</f>
        <v>24</v>
      </c>
      <c r="M37" s="128">
        <f>'TRIBULAN III'!M37+'TRIBULAN IV'!M37</f>
        <v>1</v>
      </c>
      <c r="N37" s="128">
        <f>'TRIBULAN III'!N37+'TRIBULAN IV'!N37</f>
        <v>81</v>
      </c>
      <c r="O37" s="19">
        <f t="shared" si="3"/>
        <v>96.428571428571431</v>
      </c>
      <c r="P37" s="128">
        <f>'TRIBULAN III'!P37+'TRIBULAN IV'!P37</f>
        <v>15</v>
      </c>
      <c r="Q37" s="19">
        <f t="shared" si="4"/>
        <v>18.518518518518519</v>
      </c>
      <c r="R37" s="128">
        <f>'TRIBULAN III'!R37+'TRIBULAN IV'!R37</f>
        <v>53</v>
      </c>
      <c r="S37" s="19">
        <f t="shared" si="5"/>
        <v>63.095238095238095</v>
      </c>
      <c r="T37" s="128">
        <f>'TRIBULAN III'!T37+'TRIBULAN IV'!T37</f>
        <v>0</v>
      </c>
      <c r="U37" s="19">
        <f t="shared" si="6"/>
        <v>0</v>
      </c>
      <c r="V37" s="128">
        <f>'TRIBULAN III'!V37+'TRIBULAN IV'!V37</f>
        <v>53</v>
      </c>
      <c r="W37" s="19">
        <f t="shared" si="7"/>
        <v>63.095238095238095</v>
      </c>
      <c r="X37" s="128">
        <f>'TRIBULAN III'!X37+'TRIBULAN IV'!X37</f>
        <v>0</v>
      </c>
      <c r="Y37" s="19">
        <f t="shared" si="8"/>
        <v>0</v>
      </c>
      <c r="Z37" s="128">
        <f>'TRIBULAN III'!Z37+'TRIBULAN IV'!Z37</f>
        <v>53</v>
      </c>
      <c r="AA37" s="19">
        <f t="shared" si="9"/>
        <v>63.095238095238095</v>
      </c>
      <c r="AB37" s="128">
        <f>'TRIBULAN III'!AB37+'TRIBULAN IV'!AB37</f>
        <v>0</v>
      </c>
      <c r="AC37" s="19">
        <f t="shared" si="10"/>
        <v>0</v>
      </c>
      <c r="AD37" s="128">
        <f>'TRIBULAN III'!AD37+'TRIBULAN IV'!AD37</f>
        <v>53</v>
      </c>
      <c r="AE37" s="19">
        <f t="shared" si="11"/>
        <v>63.095238095238095</v>
      </c>
      <c r="AF37" s="128">
        <f>'TRIBULAN III'!AF37+'TRIBULAN IV'!AF37</f>
        <v>2</v>
      </c>
      <c r="AG37" s="19">
        <f t="shared" si="12"/>
        <v>3.7735849056603774</v>
      </c>
      <c r="AH37" s="128">
        <f>'TRIBULAN III'!AH37+'TRIBULAN IV'!AH37</f>
        <v>53</v>
      </c>
      <c r="AI37" s="19">
        <f t="shared" si="13"/>
        <v>63.095238095238095</v>
      </c>
      <c r="AJ37" s="128">
        <f>'TRIBULAN III'!AJ37+'TRIBULAN IV'!AJ37</f>
        <v>0</v>
      </c>
      <c r="AK37" s="19">
        <f t="shared" si="14"/>
        <v>0</v>
      </c>
      <c r="AL37" s="128">
        <f>'TRIBULAN III'!AL37+'TRIBULAN IV'!AL37</f>
        <v>0</v>
      </c>
      <c r="AM37" s="128">
        <f>'TRIBULAN III'!AM37+'TRIBULAN IV'!AM37</f>
        <v>0</v>
      </c>
      <c r="AN37" s="128">
        <f>'TRIBULAN III'!AN37+'TRIBULAN IV'!AN37</f>
        <v>0</v>
      </c>
      <c r="AO37" s="128">
        <f>'TRIBULAN III'!AO37+'TRIBULAN IV'!AO37</f>
        <v>0</v>
      </c>
      <c r="AP37" s="128">
        <f>'TRIBULAN III'!AP37+'TRIBULAN IV'!AP37</f>
        <v>0</v>
      </c>
      <c r="AQ37" s="128">
        <f>'TRIBULAN III'!AQ37+'TRIBULAN IV'!AQ37</f>
        <v>0</v>
      </c>
      <c r="AR37" s="128">
        <f>'TRIBULAN III'!AR37+'TRIBULAN IV'!AR37</f>
        <v>6</v>
      </c>
      <c r="AS37" s="128">
        <f>'TRIBULAN III'!AS37+'TRIBULAN IV'!AS37</f>
        <v>0</v>
      </c>
      <c r="AT37" s="128">
        <f>'TRIBULAN III'!AT37+'TRIBULAN IV'!AT37</f>
        <v>0</v>
      </c>
      <c r="AU37" s="128">
        <f>'TRIBULAN III'!AU37+'TRIBULAN IV'!AU37</f>
        <v>0</v>
      </c>
      <c r="AV37" s="128">
        <f>'TRIBULAN III'!AV37+'TRIBULAN IV'!AV37</f>
        <v>0</v>
      </c>
      <c r="AW37" s="128">
        <f>'TRIBULAN III'!AW37+'TRIBULAN IV'!AW37</f>
        <v>0</v>
      </c>
      <c r="AX37" s="128">
        <f>'TRIBULAN III'!AX37+'TRIBULAN IV'!AX37</f>
        <v>0</v>
      </c>
      <c r="AY37" s="128">
        <f>'TRIBULAN III'!AY37+'TRIBULAN IV'!AY37</f>
        <v>8</v>
      </c>
      <c r="AZ37" s="128">
        <f>'TRIBULAN III'!AZ37+'TRIBULAN IV'!AZ37</f>
        <v>80</v>
      </c>
      <c r="BA37" s="128">
        <f>'TRIBULAN III'!BA37+'TRIBULAN IV'!BA37</f>
        <v>11</v>
      </c>
      <c r="BB37" s="28">
        <f t="shared" si="15"/>
        <v>13.750000000000002</v>
      </c>
      <c r="BC37" s="128">
        <f>'TRIBULAN III'!BC37+'TRIBULAN IV'!BC37</f>
        <v>0</v>
      </c>
      <c r="BD37" s="28">
        <f t="shared" si="16"/>
        <v>0</v>
      </c>
      <c r="BE37" s="128">
        <f>'TRIBULAN III'!BE37+'TRIBULAN IV'!BE37</f>
        <v>0</v>
      </c>
      <c r="BF37" s="29">
        <f t="shared" si="17"/>
        <v>0</v>
      </c>
      <c r="BG37" s="128">
        <f>'TRIBULAN III'!BG37+'TRIBULAN IV'!BG37</f>
        <v>47</v>
      </c>
      <c r="BH37" s="29">
        <f t="shared" si="18"/>
        <v>58.75</v>
      </c>
      <c r="BI37" s="30">
        <f t="shared" si="19"/>
        <v>58</v>
      </c>
      <c r="BJ37" s="29">
        <f t="shared" si="20"/>
        <v>72.5</v>
      </c>
      <c r="BK37" s="128">
        <f>'TRIBULAN III'!BK37+'TRIBULAN IV'!BK37</f>
        <v>22</v>
      </c>
      <c r="BL37" s="19">
        <f t="shared" si="21"/>
        <v>27.500000000000004</v>
      </c>
      <c r="BM37" s="128">
        <f>'TRIBULAN III'!BM37+'TRIBULAN IV'!BM37</f>
        <v>0</v>
      </c>
      <c r="BN37" s="19">
        <f t="shared" si="22"/>
        <v>0</v>
      </c>
      <c r="BO37" s="128">
        <f>'TRIBULAN III'!BO37+'TRIBULAN IV'!BO37</f>
        <v>0</v>
      </c>
      <c r="BP37" s="19">
        <f t="shared" si="23"/>
        <v>0</v>
      </c>
      <c r="BQ37" s="128">
        <f>'TRIBULAN III'!BQ37+'TRIBULAN IV'!BQ37</f>
        <v>0</v>
      </c>
      <c r="BR37" s="19">
        <f t="shared" si="24"/>
        <v>0</v>
      </c>
      <c r="BS37" s="128">
        <f>'TRIBULAN III'!BS37+'TRIBULAN IV'!BS37</f>
        <v>0</v>
      </c>
      <c r="BT37" s="19">
        <f t="shared" si="25"/>
        <v>0</v>
      </c>
      <c r="BU37" s="128">
        <f>'TRIBULAN III'!BU37+'TRIBULAN IV'!BU37</f>
        <v>0</v>
      </c>
      <c r="BV37" s="19">
        <f t="shared" si="26"/>
        <v>0</v>
      </c>
      <c r="BW37" s="4" t="s">
        <v>61</v>
      </c>
      <c r="BX37" s="31">
        <f>SUM(AL41:AY41)+AB41+AF41+AJ41</f>
        <v>66</v>
      </c>
      <c r="BY37" s="4"/>
    </row>
    <row r="38" spans="1:77" ht="14.25" customHeight="1">
      <c r="A38" s="174"/>
      <c r="B38" s="174"/>
      <c r="C38" s="32" t="s">
        <v>89</v>
      </c>
      <c r="D38" s="128">
        <f>'TRIBULAN III'!D38+'TRIBULAN IV'!D38</f>
        <v>231</v>
      </c>
      <c r="E38" s="128">
        <f>'TRIBULAN III'!E38+'TRIBULAN IV'!E38</f>
        <v>170</v>
      </c>
      <c r="F38" s="128">
        <f>'TRIBULAN III'!F38+'TRIBULAN IV'!F38</f>
        <v>190</v>
      </c>
      <c r="G38" s="19">
        <f t="shared" si="0"/>
        <v>82.251082251082252</v>
      </c>
      <c r="H38" s="128">
        <f>'TRIBULAN III'!H38+'TRIBULAN IV'!H38</f>
        <v>64</v>
      </c>
      <c r="I38" s="21">
        <f t="shared" si="1"/>
        <v>33.684210526315788</v>
      </c>
      <c r="J38" s="128">
        <f>'TRIBULAN III'!J38+'TRIBULAN IV'!J38</f>
        <v>0</v>
      </c>
      <c r="K38" s="23">
        <f t="shared" si="2"/>
        <v>0</v>
      </c>
      <c r="L38" s="128">
        <f>'TRIBULAN III'!L38+'TRIBULAN IV'!L38</f>
        <v>4</v>
      </c>
      <c r="M38" s="128">
        <f>'TRIBULAN III'!M38+'TRIBULAN IV'!M38</f>
        <v>0</v>
      </c>
      <c r="N38" s="128">
        <f>'TRIBULAN III'!N38+'TRIBULAN IV'!N38</f>
        <v>222</v>
      </c>
      <c r="O38" s="19">
        <f t="shared" si="3"/>
        <v>96.103896103896105</v>
      </c>
      <c r="P38" s="128">
        <f>'TRIBULAN III'!P38+'TRIBULAN IV'!P38</f>
        <v>23</v>
      </c>
      <c r="Q38" s="19">
        <f t="shared" si="4"/>
        <v>10.36036036036036</v>
      </c>
      <c r="R38" s="128">
        <f>'TRIBULAN III'!R38+'TRIBULAN IV'!R38</f>
        <v>210</v>
      </c>
      <c r="S38" s="19">
        <f t="shared" si="5"/>
        <v>90.909090909090907</v>
      </c>
      <c r="T38" s="128">
        <f>'TRIBULAN III'!T38+'TRIBULAN IV'!T38</f>
        <v>17</v>
      </c>
      <c r="U38" s="19">
        <f t="shared" si="6"/>
        <v>8.0952380952380949</v>
      </c>
      <c r="V38" s="128">
        <f>'TRIBULAN III'!V38+'TRIBULAN IV'!V38</f>
        <v>208</v>
      </c>
      <c r="W38" s="19">
        <f t="shared" si="7"/>
        <v>90.043290043290042</v>
      </c>
      <c r="X38" s="128">
        <f>'TRIBULAN III'!X38+'TRIBULAN IV'!X38</f>
        <v>13</v>
      </c>
      <c r="Y38" s="19">
        <f t="shared" si="8"/>
        <v>6.25</v>
      </c>
      <c r="Z38" s="128">
        <f>'TRIBULAN III'!Z38+'TRIBULAN IV'!Z38</f>
        <v>209</v>
      </c>
      <c r="AA38" s="19">
        <f t="shared" si="9"/>
        <v>90.476190476190482</v>
      </c>
      <c r="AB38" s="128">
        <f>'TRIBULAN III'!AB38+'TRIBULAN IV'!AB38</f>
        <v>0</v>
      </c>
      <c r="AC38" s="19">
        <f t="shared" si="10"/>
        <v>0</v>
      </c>
      <c r="AD38" s="128">
        <f>'TRIBULAN III'!AD38+'TRIBULAN IV'!AD38</f>
        <v>209</v>
      </c>
      <c r="AE38" s="19">
        <f t="shared" si="11"/>
        <v>90.476190476190482</v>
      </c>
      <c r="AF38" s="128">
        <f>'TRIBULAN III'!AF38+'TRIBULAN IV'!AF38</f>
        <v>7</v>
      </c>
      <c r="AG38" s="19">
        <f t="shared" si="12"/>
        <v>3.3492822966507179</v>
      </c>
      <c r="AH38" s="128">
        <f>'TRIBULAN III'!AH38+'TRIBULAN IV'!AH38</f>
        <v>209</v>
      </c>
      <c r="AI38" s="19">
        <f t="shared" si="13"/>
        <v>90.476190476190482</v>
      </c>
      <c r="AJ38" s="128">
        <f>'TRIBULAN III'!AJ38+'TRIBULAN IV'!AJ38</f>
        <v>0</v>
      </c>
      <c r="AK38" s="19">
        <f t="shared" si="14"/>
        <v>0</v>
      </c>
      <c r="AL38" s="128">
        <f>'TRIBULAN III'!AL38+'TRIBULAN IV'!AL38</f>
        <v>0</v>
      </c>
      <c r="AM38" s="128">
        <f>'TRIBULAN III'!AM38+'TRIBULAN IV'!AM38</f>
        <v>3</v>
      </c>
      <c r="AN38" s="128">
        <f>'TRIBULAN III'!AN38+'TRIBULAN IV'!AN38</f>
        <v>3</v>
      </c>
      <c r="AO38" s="128">
        <f>'TRIBULAN III'!AO38+'TRIBULAN IV'!AO38</f>
        <v>0</v>
      </c>
      <c r="AP38" s="128">
        <f>'TRIBULAN III'!AP38+'TRIBULAN IV'!AP38</f>
        <v>0</v>
      </c>
      <c r="AQ38" s="128">
        <f>'TRIBULAN III'!AQ38+'TRIBULAN IV'!AQ38</f>
        <v>0</v>
      </c>
      <c r="AR38" s="128">
        <f>'TRIBULAN III'!AR38+'TRIBULAN IV'!AR38</f>
        <v>4</v>
      </c>
      <c r="AS38" s="128">
        <f>'TRIBULAN III'!AS38+'TRIBULAN IV'!AS38</f>
        <v>0</v>
      </c>
      <c r="AT38" s="128">
        <f>'TRIBULAN III'!AT38+'TRIBULAN IV'!AT38</f>
        <v>1</v>
      </c>
      <c r="AU38" s="128">
        <f>'TRIBULAN III'!AU38+'TRIBULAN IV'!AU38</f>
        <v>0</v>
      </c>
      <c r="AV38" s="128">
        <f>'TRIBULAN III'!AV38+'TRIBULAN IV'!AV38</f>
        <v>0</v>
      </c>
      <c r="AW38" s="128">
        <f>'TRIBULAN III'!AW38+'TRIBULAN IV'!AW38</f>
        <v>0</v>
      </c>
      <c r="AX38" s="128">
        <f>'TRIBULAN III'!AX38+'TRIBULAN IV'!AX38</f>
        <v>0</v>
      </c>
      <c r="AY38" s="128">
        <f>'TRIBULAN III'!AY38+'TRIBULAN IV'!AY38</f>
        <v>20</v>
      </c>
      <c r="AZ38" s="128">
        <f>'TRIBULAN III'!AZ38+'TRIBULAN IV'!AZ38</f>
        <v>206</v>
      </c>
      <c r="BA38" s="128">
        <f>'TRIBULAN III'!BA38+'TRIBULAN IV'!BA38</f>
        <v>36</v>
      </c>
      <c r="BB38" s="28">
        <f t="shared" si="15"/>
        <v>17.475728155339805</v>
      </c>
      <c r="BC38" s="128">
        <f>'TRIBULAN III'!BC38+'TRIBULAN IV'!BC38</f>
        <v>0</v>
      </c>
      <c r="BD38" s="28">
        <f t="shared" si="16"/>
        <v>0</v>
      </c>
      <c r="BE38" s="128">
        <f>'TRIBULAN III'!BE38+'TRIBULAN IV'!BE38</f>
        <v>2</v>
      </c>
      <c r="BF38" s="29">
        <f t="shared" si="17"/>
        <v>0.97087378640776689</v>
      </c>
      <c r="BG38" s="128">
        <f>'TRIBULAN III'!BG38+'TRIBULAN IV'!BG38</f>
        <v>125</v>
      </c>
      <c r="BH38" s="29">
        <f t="shared" si="18"/>
        <v>60.679611650485434</v>
      </c>
      <c r="BI38" s="30">
        <f t="shared" si="19"/>
        <v>163</v>
      </c>
      <c r="BJ38" s="29">
        <f t="shared" si="20"/>
        <v>79.126213592233015</v>
      </c>
      <c r="BK38" s="128">
        <f>'TRIBULAN III'!BK38+'TRIBULAN IV'!BK38</f>
        <v>43</v>
      </c>
      <c r="BL38" s="19">
        <f t="shared" si="21"/>
        <v>20.873786407766989</v>
      </c>
      <c r="BM38" s="128">
        <f>'TRIBULAN III'!BM38+'TRIBULAN IV'!BM38</f>
        <v>0</v>
      </c>
      <c r="BN38" s="19">
        <f t="shared" si="22"/>
        <v>0</v>
      </c>
      <c r="BO38" s="128">
        <f>'TRIBULAN III'!BO38+'TRIBULAN IV'!BO38</f>
        <v>0</v>
      </c>
      <c r="BP38" s="19">
        <f t="shared" si="23"/>
        <v>0</v>
      </c>
      <c r="BQ38" s="128">
        <f>'TRIBULAN III'!BQ38+'TRIBULAN IV'!BQ38</f>
        <v>0</v>
      </c>
      <c r="BR38" s="19">
        <f t="shared" si="24"/>
        <v>0</v>
      </c>
      <c r="BS38" s="128">
        <f>'TRIBULAN III'!BS38+'TRIBULAN IV'!BS38</f>
        <v>0</v>
      </c>
      <c r="BT38" s="19">
        <f t="shared" si="25"/>
        <v>0</v>
      </c>
      <c r="BU38" s="128">
        <f>'TRIBULAN III'!BU38+'TRIBULAN IV'!BU38</f>
        <v>0</v>
      </c>
      <c r="BV38" s="19">
        <f t="shared" si="26"/>
        <v>0</v>
      </c>
      <c r="BW38" s="4" t="s">
        <v>63</v>
      </c>
      <c r="BX38" s="31">
        <f>BI41+BK41+BM41+BO41+BQ41+BS41</f>
        <v>468</v>
      </c>
      <c r="BY38" s="4"/>
    </row>
    <row r="39" spans="1:77" ht="14.25" customHeight="1">
      <c r="A39" s="174"/>
      <c r="B39" s="174"/>
      <c r="C39" s="32" t="s">
        <v>90</v>
      </c>
      <c r="D39" s="128">
        <f>'TRIBULAN III'!D39+'TRIBULAN IV'!D39</f>
        <v>119</v>
      </c>
      <c r="E39" s="128">
        <f>'TRIBULAN III'!E39+'TRIBULAN IV'!E39</f>
        <v>114</v>
      </c>
      <c r="F39" s="128">
        <f>'TRIBULAN III'!F39+'TRIBULAN IV'!F39</f>
        <v>96</v>
      </c>
      <c r="G39" s="19">
        <f t="shared" si="0"/>
        <v>80.672268907563023</v>
      </c>
      <c r="H39" s="128">
        <f>'TRIBULAN III'!H39+'TRIBULAN IV'!H39</f>
        <v>6</v>
      </c>
      <c r="I39" s="21">
        <f t="shared" si="1"/>
        <v>6.25</v>
      </c>
      <c r="J39" s="128">
        <f>'TRIBULAN III'!J39+'TRIBULAN IV'!J39</f>
        <v>0</v>
      </c>
      <c r="K39" s="23">
        <f t="shared" si="2"/>
        <v>0</v>
      </c>
      <c r="L39" s="128">
        <f>'TRIBULAN III'!L39+'TRIBULAN IV'!L39</f>
        <v>3</v>
      </c>
      <c r="M39" s="128">
        <f>'TRIBULAN III'!M39+'TRIBULAN IV'!M39</f>
        <v>0</v>
      </c>
      <c r="N39" s="128">
        <f>'TRIBULAN III'!N39+'TRIBULAN IV'!N39</f>
        <v>120</v>
      </c>
      <c r="O39" s="19">
        <f t="shared" si="3"/>
        <v>100.84033613445378</v>
      </c>
      <c r="P39" s="128">
        <f>'TRIBULAN III'!P39+'TRIBULAN IV'!P39</f>
        <v>6</v>
      </c>
      <c r="Q39" s="19">
        <f t="shared" si="4"/>
        <v>5</v>
      </c>
      <c r="R39" s="128">
        <f>'TRIBULAN III'!R39+'TRIBULAN IV'!R39</f>
        <v>96</v>
      </c>
      <c r="S39" s="19">
        <f t="shared" si="5"/>
        <v>80.672268907563023</v>
      </c>
      <c r="T39" s="128">
        <f>'TRIBULAN III'!T39+'TRIBULAN IV'!T39</f>
        <v>0</v>
      </c>
      <c r="U39" s="19">
        <f t="shared" si="6"/>
        <v>0</v>
      </c>
      <c r="V39" s="128">
        <f>'TRIBULAN III'!V39+'TRIBULAN IV'!V39</f>
        <v>96</v>
      </c>
      <c r="W39" s="19">
        <f t="shared" si="7"/>
        <v>80.672268907563023</v>
      </c>
      <c r="X39" s="128">
        <f>'TRIBULAN III'!X39+'TRIBULAN IV'!X39</f>
        <v>2</v>
      </c>
      <c r="Y39" s="19">
        <f t="shared" si="8"/>
        <v>2.083333333333333</v>
      </c>
      <c r="Z39" s="128">
        <f>'TRIBULAN III'!Z39+'TRIBULAN IV'!Z39</f>
        <v>96</v>
      </c>
      <c r="AA39" s="19">
        <f t="shared" si="9"/>
        <v>80.672268907563023</v>
      </c>
      <c r="AB39" s="128">
        <f>'TRIBULAN III'!AB39+'TRIBULAN IV'!AB39</f>
        <v>0</v>
      </c>
      <c r="AC39" s="19">
        <f t="shared" si="10"/>
        <v>0</v>
      </c>
      <c r="AD39" s="128">
        <f>'TRIBULAN III'!AD39+'TRIBULAN IV'!AD39</f>
        <v>96</v>
      </c>
      <c r="AE39" s="19">
        <f t="shared" si="11"/>
        <v>80.672268907563023</v>
      </c>
      <c r="AF39" s="128">
        <f>'TRIBULAN III'!AF39+'TRIBULAN IV'!AF39</f>
        <v>5</v>
      </c>
      <c r="AG39" s="19">
        <f t="shared" si="12"/>
        <v>5.2083333333333339</v>
      </c>
      <c r="AH39" s="128">
        <f>'TRIBULAN III'!AH39+'TRIBULAN IV'!AH39</f>
        <v>96</v>
      </c>
      <c r="AI39" s="19">
        <f t="shared" si="13"/>
        <v>80.672268907563023</v>
      </c>
      <c r="AJ39" s="128">
        <f>'TRIBULAN III'!AJ39+'TRIBULAN IV'!AJ39</f>
        <v>0</v>
      </c>
      <c r="AK39" s="19">
        <f t="shared" si="14"/>
        <v>0</v>
      </c>
      <c r="AL39" s="128">
        <f>'TRIBULAN III'!AL39+'TRIBULAN IV'!AL39</f>
        <v>0</v>
      </c>
      <c r="AM39" s="128">
        <f>'TRIBULAN III'!AM39+'TRIBULAN IV'!AM39</f>
        <v>0</v>
      </c>
      <c r="AN39" s="128">
        <f>'TRIBULAN III'!AN39+'TRIBULAN IV'!AN39</f>
        <v>0</v>
      </c>
      <c r="AO39" s="128">
        <f>'TRIBULAN III'!AO39+'TRIBULAN IV'!AO39</f>
        <v>0</v>
      </c>
      <c r="AP39" s="128">
        <f>'TRIBULAN III'!AP39+'TRIBULAN IV'!AP39</f>
        <v>0</v>
      </c>
      <c r="AQ39" s="128">
        <f>'TRIBULAN III'!AQ39+'TRIBULAN IV'!AQ39</f>
        <v>0</v>
      </c>
      <c r="AR39" s="128">
        <f>'TRIBULAN III'!AR39+'TRIBULAN IV'!AR39</f>
        <v>1</v>
      </c>
      <c r="AS39" s="128">
        <f>'TRIBULAN III'!AS39+'TRIBULAN IV'!AS39</f>
        <v>0</v>
      </c>
      <c r="AT39" s="128">
        <f>'TRIBULAN III'!AT39+'TRIBULAN IV'!AT39</f>
        <v>0</v>
      </c>
      <c r="AU39" s="128">
        <f>'TRIBULAN III'!AU39+'TRIBULAN IV'!AU39</f>
        <v>0</v>
      </c>
      <c r="AV39" s="128">
        <f>'TRIBULAN III'!AV39+'TRIBULAN IV'!AV39</f>
        <v>0</v>
      </c>
      <c r="AW39" s="128">
        <f>'TRIBULAN III'!AW39+'TRIBULAN IV'!AW39</f>
        <v>0</v>
      </c>
      <c r="AX39" s="128">
        <f>'TRIBULAN III'!AX39+'TRIBULAN IV'!AX39</f>
        <v>0</v>
      </c>
      <c r="AY39" s="128">
        <f>'TRIBULAN III'!AY39+'TRIBULAN IV'!AY39</f>
        <v>3</v>
      </c>
      <c r="AZ39" s="128">
        <f>'TRIBULAN III'!AZ39+'TRIBULAN IV'!AZ39</f>
        <v>110</v>
      </c>
      <c r="BA39" s="128">
        <f>'TRIBULAN III'!BA39+'TRIBULAN IV'!BA39</f>
        <v>18</v>
      </c>
      <c r="BB39" s="28">
        <f t="shared" si="15"/>
        <v>16.363636363636363</v>
      </c>
      <c r="BC39" s="128">
        <f>'TRIBULAN III'!BC39+'TRIBULAN IV'!BC39</f>
        <v>0</v>
      </c>
      <c r="BD39" s="28">
        <f t="shared" si="16"/>
        <v>0</v>
      </c>
      <c r="BE39" s="128">
        <f>'TRIBULAN III'!BE39+'TRIBULAN IV'!BE39</f>
        <v>0</v>
      </c>
      <c r="BF39" s="29">
        <f t="shared" si="17"/>
        <v>0</v>
      </c>
      <c r="BG39" s="128">
        <f>'TRIBULAN III'!BG39+'TRIBULAN IV'!BG39</f>
        <v>62</v>
      </c>
      <c r="BH39" s="29">
        <f t="shared" si="18"/>
        <v>56.36363636363636</v>
      </c>
      <c r="BI39" s="30">
        <f t="shared" si="19"/>
        <v>80</v>
      </c>
      <c r="BJ39" s="29">
        <f t="shared" si="20"/>
        <v>72.727272727272734</v>
      </c>
      <c r="BK39" s="128">
        <f>'TRIBULAN III'!BK39+'TRIBULAN IV'!BK39</f>
        <v>30</v>
      </c>
      <c r="BL39" s="19">
        <f t="shared" si="21"/>
        <v>27.27272727272727</v>
      </c>
      <c r="BM39" s="128">
        <f>'TRIBULAN III'!BM39+'TRIBULAN IV'!BM39</f>
        <v>0</v>
      </c>
      <c r="BN39" s="19">
        <f t="shared" si="22"/>
        <v>0</v>
      </c>
      <c r="BO39" s="128">
        <f>'TRIBULAN III'!BO39+'TRIBULAN IV'!BO39</f>
        <v>0</v>
      </c>
      <c r="BP39" s="19">
        <f t="shared" si="23"/>
        <v>0</v>
      </c>
      <c r="BQ39" s="128">
        <f>'TRIBULAN III'!BQ39+'TRIBULAN IV'!BQ39</f>
        <v>0</v>
      </c>
      <c r="BR39" s="19">
        <f t="shared" si="24"/>
        <v>0</v>
      </c>
      <c r="BS39" s="128">
        <f>'TRIBULAN III'!BS39+'TRIBULAN IV'!BS39</f>
        <v>0</v>
      </c>
      <c r="BT39" s="19">
        <f t="shared" si="25"/>
        <v>0</v>
      </c>
      <c r="BU39" s="128">
        <f>'TRIBULAN III'!BU39+'TRIBULAN IV'!BU39</f>
        <v>0</v>
      </c>
      <c r="BV39" s="19">
        <f t="shared" si="26"/>
        <v>0</v>
      </c>
      <c r="BW39" s="4" t="s">
        <v>65</v>
      </c>
      <c r="BX39" s="31">
        <f>BI41+BK41+BM41+BO41+BQ41+BS41+BU41</f>
        <v>468</v>
      </c>
      <c r="BY39" s="4"/>
    </row>
    <row r="40" spans="1:77" ht="14.25" customHeight="1">
      <c r="A40" s="175"/>
      <c r="B40" s="175"/>
      <c r="C40" s="32" t="s">
        <v>91</v>
      </c>
      <c r="D40" s="128">
        <f>'TRIBULAN III'!D40+'TRIBULAN IV'!D40</f>
        <v>49</v>
      </c>
      <c r="E40" s="128">
        <f>'TRIBULAN III'!E40+'TRIBULAN IV'!E40</f>
        <v>65</v>
      </c>
      <c r="F40" s="128">
        <f>'TRIBULAN III'!F40+'TRIBULAN IV'!F40</f>
        <v>19</v>
      </c>
      <c r="G40" s="19">
        <f t="shared" si="0"/>
        <v>38.775510204081634</v>
      </c>
      <c r="H40" s="128">
        <f>'TRIBULAN III'!H40+'TRIBULAN IV'!H40</f>
        <v>0</v>
      </c>
      <c r="I40" s="21">
        <f t="shared" si="1"/>
        <v>0</v>
      </c>
      <c r="J40" s="128">
        <f>'TRIBULAN III'!J40+'TRIBULAN IV'!J40</f>
        <v>0</v>
      </c>
      <c r="K40" s="23">
        <f t="shared" si="2"/>
        <v>0</v>
      </c>
      <c r="L40" s="128">
        <f>'TRIBULAN III'!L40+'TRIBULAN IV'!L40</f>
        <v>3</v>
      </c>
      <c r="M40" s="128">
        <f>'TRIBULAN III'!M40+'TRIBULAN IV'!M40</f>
        <v>0</v>
      </c>
      <c r="N40" s="128">
        <f>'TRIBULAN III'!N40+'TRIBULAN IV'!N40</f>
        <v>49</v>
      </c>
      <c r="O40" s="19">
        <f t="shared" si="3"/>
        <v>100</v>
      </c>
      <c r="P40" s="128">
        <f>'TRIBULAN III'!P40+'TRIBULAN IV'!P40</f>
        <v>3</v>
      </c>
      <c r="Q40" s="19">
        <f t="shared" si="4"/>
        <v>6.1224489795918364</v>
      </c>
      <c r="R40" s="128">
        <f>'TRIBULAN III'!R40+'TRIBULAN IV'!R40</f>
        <v>19</v>
      </c>
      <c r="S40" s="19">
        <f t="shared" si="5"/>
        <v>38.775510204081634</v>
      </c>
      <c r="T40" s="128">
        <f>'TRIBULAN III'!T40+'TRIBULAN IV'!T40</f>
        <v>0</v>
      </c>
      <c r="U40" s="19">
        <f t="shared" si="6"/>
        <v>0</v>
      </c>
      <c r="V40" s="128">
        <f>'TRIBULAN III'!V40+'TRIBULAN IV'!V40</f>
        <v>19</v>
      </c>
      <c r="W40" s="19">
        <f t="shared" si="7"/>
        <v>38.775510204081634</v>
      </c>
      <c r="X40" s="128">
        <f>'TRIBULAN III'!X40+'TRIBULAN IV'!X40</f>
        <v>0</v>
      </c>
      <c r="Y40" s="19">
        <f t="shared" si="8"/>
        <v>0</v>
      </c>
      <c r="Z40" s="128">
        <f>'TRIBULAN III'!Z40+'TRIBULAN IV'!Z40</f>
        <v>19</v>
      </c>
      <c r="AA40" s="19">
        <f t="shared" si="9"/>
        <v>38.775510204081634</v>
      </c>
      <c r="AB40" s="128">
        <f>'TRIBULAN III'!AB40+'TRIBULAN IV'!AB40</f>
        <v>0</v>
      </c>
      <c r="AC40" s="19">
        <f t="shared" si="10"/>
        <v>0</v>
      </c>
      <c r="AD40" s="128">
        <f>'TRIBULAN III'!AD40+'TRIBULAN IV'!AD40</f>
        <v>19</v>
      </c>
      <c r="AE40" s="19">
        <f t="shared" si="11"/>
        <v>38.775510204081634</v>
      </c>
      <c r="AF40" s="128">
        <f>'TRIBULAN III'!AF40+'TRIBULAN IV'!AF40</f>
        <v>0</v>
      </c>
      <c r="AG40" s="19">
        <f t="shared" si="12"/>
        <v>0</v>
      </c>
      <c r="AH40" s="128">
        <f>'TRIBULAN III'!AH40+'TRIBULAN IV'!AH40</f>
        <v>19</v>
      </c>
      <c r="AI40" s="19">
        <f t="shared" si="13"/>
        <v>38.775510204081634</v>
      </c>
      <c r="AJ40" s="128">
        <f>'TRIBULAN III'!AJ40+'TRIBULAN IV'!AJ40</f>
        <v>0</v>
      </c>
      <c r="AK40" s="19">
        <f t="shared" si="14"/>
        <v>0</v>
      </c>
      <c r="AL40" s="128">
        <f>'TRIBULAN III'!AL40+'TRIBULAN IV'!AL40</f>
        <v>0</v>
      </c>
      <c r="AM40" s="128">
        <f>'TRIBULAN III'!AM40+'TRIBULAN IV'!AM40</f>
        <v>1</v>
      </c>
      <c r="AN40" s="128">
        <f>'TRIBULAN III'!AN40+'TRIBULAN IV'!AN40</f>
        <v>0</v>
      </c>
      <c r="AO40" s="128">
        <f>'TRIBULAN III'!AO40+'TRIBULAN IV'!AO40</f>
        <v>0</v>
      </c>
      <c r="AP40" s="128">
        <f>'TRIBULAN III'!AP40+'TRIBULAN IV'!AP40</f>
        <v>0</v>
      </c>
      <c r="AQ40" s="128">
        <f>'TRIBULAN III'!AQ40+'TRIBULAN IV'!AQ40</f>
        <v>0</v>
      </c>
      <c r="AR40" s="128">
        <f>'TRIBULAN III'!AR40+'TRIBULAN IV'!AR40</f>
        <v>1</v>
      </c>
      <c r="AS40" s="128">
        <f>'TRIBULAN III'!AS40+'TRIBULAN IV'!AS40</f>
        <v>0</v>
      </c>
      <c r="AT40" s="128">
        <f>'TRIBULAN III'!AT40+'TRIBULAN IV'!AT40</f>
        <v>0</v>
      </c>
      <c r="AU40" s="128">
        <f>'TRIBULAN III'!AU40+'TRIBULAN IV'!AU40</f>
        <v>0</v>
      </c>
      <c r="AV40" s="128">
        <f>'TRIBULAN III'!AV40+'TRIBULAN IV'!AV40</f>
        <v>0</v>
      </c>
      <c r="AW40" s="128">
        <f>'TRIBULAN III'!AW40+'TRIBULAN IV'!AW40</f>
        <v>0</v>
      </c>
      <c r="AX40" s="128">
        <f>'TRIBULAN III'!AX40+'TRIBULAN IV'!AX40</f>
        <v>0</v>
      </c>
      <c r="AY40" s="128">
        <f>'TRIBULAN III'!AY40+'TRIBULAN IV'!AY40</f>
        <v>1</v>
      </c>
      <c r="AZ40" s="128">
        <f>'TRIBULAN III'!AZ40+'TRIBULAN IV'!AZ40</f>
        <v>72</v>
      </c>
      <c r="BA40" s="128">
        <f>'TRIBULAN III'!BA40+'TRIBULAN IV'!BA40</f>
        <v>2</v>
      </c>
      <c r="BB40" s="28">
        <f t="shared" si="15"/>
        <v>2.7777777777777777</v>
      </c>
      <c r="BC40" s="128">
        <f>'TRIBULAN III'!BC40+'TRIBULAN IV'!BC40</f>
        <v>0</v>
      </c>
      <c r="BD40" s="28">
        <f t="shared" si="16"/>
        <v>0</v>
      </c>
      <c r="BE40" s="128">
        <f>'TRIBULAN III'!BE40+'TRIBULAN IV'!BE40</f>
        <v>0</v>
      </c>
      <c r="BF40" s="29">
        <f t="shared" si="17"/>
        <v>0</v>
      </c>
      <c r="BG40" s="128">
        <f>'TRIBULAN III'!BG40+'TRIBULAN IV'!BG40</f>
        <v>39</v>
      </c>
      <c r="BH40" s="29">
        <f t="shared" si="18"/>
        <v>54.166666666666664</v>
      </c>
      <c r="BI40" s="30">
        <f t="shared" si="19"/>
        <v>41</v>
      </c>
      <c r="BJ40" s="29">
        <f t="shared" si="20"/>
        <v>56.944444444444443</v>
      </c>
      <c r="BK40" s="128">
        <f>'TRIBULAN III'!BK40+'TRIBULAN IV'!BK40</f>
        <v>31</v>
      </c>
      <c r="BL40" s="19">
        <f t="shared" si="21"/>
        <v>43.055555555555557</v>
      </c>
      <c r="BM40" s="128">
        <f>'TRIBULAN III'!BM40+'TRIBULAN IV'!BM40</f>
        <v>0</v>
      </c>
      <c r="BN40" s="19">
        <f t="shared" si="22"/>
        <v>0</v>
      </c>
      <c r="BO40" s="128">
        <f>'TRIBULAN III'!BO40+'TRIBULAN IV'!BO40</f>
        <v>0</v>
      </c>
      <c r="BP40" s="19">
        <f t="shared" si="23"/>
        <v>0</v>
      </c>
      <c r="BQ40" s="128">
        <f>'TRIBULAN III'!BQ40+'TRIBULAN IV'!BQ40</f>
        <v>0</v>
      </c>
      <c r="BR40" s="19">
        <f t="shared" si="24"/>
        <v>0</v>
      </c>
      <c r="BS40" s="128">
        <f>'TRIBULAN III'!BS40+'TRIBULAN IV'!BS40</f>
        <v>0</v>
      </c>
      <c r="BT40" s="19">
        <f t="shared" si="25"/>
        <v>0</v>
      </c>
      <c r="BU40" s="128">
        <f>'TRIBULAN III'!BU40+'TRIBULAN IV'!BU40</f>
        <v>0</v>
      </c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>
        <f>'TRIBULAN III'!D41+'TRIBULAN IV'!D41</f>
        <v>483</v>
      </c>
      <c r="E41" s="129">
        <f>'TRIBULAN III'!E41+'TRIBULAN IV'!E41</f>
        <v>434</v>
      </c>
      <c r="F41" s="129">
        <f>'TRIBULAN III'!F41+'TRIBULAN IV'!F41</f>
        <v>357</v>
      </c>
      <c r="G41" s="19">
        <f t="shared" si="0"/>
        <v>73.91304347826086</v>
      </c>
      <c r="H41" s="129">
        <f>'TRIBULAN III'!H41+'TRIBULAN IV'!H41</f>
        <v>94</v>
      </c>
      <c r="I41" s="21">
        <f t="shared" si="1"/>
        <v>26.330532212885156</v>
      </c>
      <c r="J41" s="129">
        <f>'TRIBULAN III'!J41+'TRIBULAN IV'!J41</f>
        <v>0</v>
      </c>
      <c r="K41" s="23">
        <f t="shared" si="2"/>
        <v>0</v>
      </c>
      <c r="L41" s="129">
        <f>'TRIBULAN III'!L41+'TRIBULAN IV'!L41</f>
        <v>34</v>
      </c>
      <c r="M41" s="129">
        <f>'TRIBULAN III'!M41+'TRIBULAN IV'!M41</f>
        <v>1</v>
      </c>
      <c r="N41" s="129">
        <f>'TRIBULAN III'!N41+'TRIBULAN IV'!N41</f>
        <v>472</v>
      </c>
      <c r="O41" s="19">
        <f t="shared" si="3"/>
        <v>97.722567287784685</v>
      </c>
      <c r="P41" s="129">
        <f>'TRIBULAN III'!P41+'TRIBULAN IV'!P41</f>
        <v>47</v>
      </c>
      <c r="Q41" s="19">
        <f t="shared" si="4"/>
        <v>9.9576271186440675</v>
      </c>
      <c r="R41" s="129">
        <f>'TRIBULAN III'!R41+'TRIBULAN IV'!R41</f>
        <v>378</v>
      </c>
      <c r="S41" s="19">
        <f t="shared" si="5"/>
        <v>78.260869565217391</v>
      </c>
      <c r="T41" s="129">
        <f>'TRIBULAN III'!T41+'TRIBULAN IV'!T41</f>
        <v>17</v>
      </c>
      <c r="U41" s="19">
        <f t="shared" si="6"/>
        <v>4.4973544973544968</v>
      </c>
      <c r="V41" s="129">
        <f>'TRIBULAN III'!V41+'TRIBULAN IV'!V41</f>
        <v>376</v>
      </c>
      <c r="W41" s="19">
        <f t="shared" si="7"/>
        <v>77.846790890269148</v>
      </c>
      <c r="X41" s="129">
        <f>'TRIBULAN III'!X41+'TRIBULAN IV'!X41</f>
        <v>15</v>
      </c>
      <c r="Y41" s="19">
        <f t="shared" si="8"/>
        <v>3.9893617021276597</v>
      </c>
      <c r="Z41" s="129">
        <f>'TRIBULAN III'!Z41+'TRIBULAN IV'!Z41</f>
        <v>377</v>
      </c>
      <c r="AA41" s="19">
        <f t="shared" si="9"/>
        <v>78.053830227743276</v>
      </c>
      <c r="AB41" s="129">
        <f>'TRIBULAN III'!AB41+'TRIBULAN IV'!AB41</f>
        <v>0</v>
      </c>
      <c r="AC41" s="19">
        <f t="shared" si="10"/>
        <v>0</v>
      </c>
      <c r="AD41" s="129">
        <f>'TRIBULAN III'!AD41+'TRIBULAN IV'!AD41</f>
        <v>377</v>
      </c>
      <c r="AE41" s="19">
        <f t="shared" si="11"/>
        <v>78.053830227743276</v>
      </c>
      <c r="AF41" s="129">
        <f>'TRIBULAN III'!AF41+'TRIBULAN IV'!AF41</f>
        <v>14</v>
      </c>
      <c r="AG41" s="19">
        <f t="shared" si="12"/>
        <v>3.7135278514588856</v>
      </c>
      <c r="AH41" s="129">
        <f>'TRIBULAN III'!AH41+'TRIBULAN IV'!AH41</f>
        <v>377</v>
      </c>
      <c r="AI41" s="19">
        <f t="shared" si="13"/>
        <v>78.053830227743276</v>
      </c>
      <c r="AJ41" s="129">
        <f>'TRIBULAN III'!AJ41+'TRIBULAN IV'!AJ41</f>
        <v>0</v>
      </c>
      <c r="AK41" s="19">
        <f t="shared" si="14"/>
        <v>0</v>
      </c>
      <c r="AL41" s="129">
        <f>'TRIBULAN III'!AL41+'TRIBULAN IV'!AL41</f>
        <v>0</v>
      </c>
      <c r="AM41" s="129">
        <f>'TRIBULAN III'!AM41+'TRIBULAN IV'!AM41</f>
        <v>4</v>
      </c>
      <c r="AN41" s="129">
        <f>'TRIBULAN III'!AN41+'TRIBULAN IV'!AN41</f>
        <v>3</v>
      </c>
      <c r="AO41" s="129">
        <f>'TRIBULAN III'!AO41+'TRIBULAN IV'!AO41</f>
        <v>0</v>
      </c>
      <c r="AP41" s="129">
        <f>'TRIBULAN III'!AP41+'TRIBULAN IV'!AP41</f>
        <v>0</v>
      </c>
      <c r="AQ41" s="129">
        <f>'TRIBULAN III'!AQ41+'TRIBULAN IV'!AQ41</f>
        <v>0</v>
      </c>
      <c r="AR41" s="129">
        <f>'TRIBULAN III'!AR41+'TRIBULAN IV'!AR41</f>
        <v>12</v>
      </c>
      <c r="AS41" s="129">
        <f>'TRIBULAN III'!AS41+'TRIBULAN IV'!AS41</f>
        <v>0</v>
      </c>
      <c r="AT41" s="129">
        <f>'TRIBULAN III'!AT41+'TRIBULAN IV'!AT41</f>
        <v>1</v>
      </c>
      <c r="AU41" s="129">
        <f>'TRIBULAN III'!AU41+'TRIBULAN IV'!AU41</f>
        <v>0</v>
      </c>
      <c r="AV41" s="129">
        <f>'TRIBULAN III'!AV41+'TRIBULAN IV'!AV41</f>
        <v>0</v>
      </c>
      <c r="AW41" s="129">
        <f>'TRIBULAN III'!AW41+'TRIBULAN IV'!AW41</f>
        <v>0</v>
      </c>
      <c r="AX41" s="129">
        <f>'TRIBULAN III'!AX41+'TRIBULAN IV'!AX41</f>
        <v>0</v>
      </c>
      <c r="AY41" s="129">
        <f>'TRIBULAN III'!AY41+'TRIBULAN IV'!AY41</f>
        <v>32</v>
      </c>
      <c r="AZ41" s="129">
        <f>'TRIBULAN III'!AZ41+'TRIBULAN IV'!AZ41</f>
        <v>468</v>
      </c>
      <c r="BA41" s="129">
        <f>'TRIBULAN III'!BA41+'TRIBULAN IV'!BA41</f>
        <v>67</v>
      </c>
      <c r="BB41" s="28">
        <f t="shared" si="15"/>
        <v>14.316239316239315</v>
      </c>
      <c r="BC41" s="129">
        <f>'TRIBULAN III'!BC41+'TRIBULAN IV'!BC41</f>
        <v>0</v>
      </c>
      <c r="BD41" s="28">
        <f t="shared" si="16"/>
        <v>0</v>
      </c>
      <c r="BE41" s="129">
        <f>'TRIBULAN III'!BE41+'TRIBULAN IV'!BE41</f>
        <v>2</v>
      </c>
      <c r="BF41" s="29">
        <f t="shared" si="17"/>
        <v>0.42735042735042739</v>
      </c>
      <c r="BG41" s="129">
        <f>'TRIBULAN III'!BG41+'TRIBULAN IV'!BG41</f>
        <v>273</v>
      </c>
      <c r="BH41" s="29">
        <f t="shared" si="18"/>
        <v>58.333333333333336</v>
      </c>
      <c r="BI41" s="30">
        <f t="shared" si="19"/>
        <v>342</v>
      </c>
      <c r="BJ41" s="29">
        <f t="shared" si="20"/>
        <v>73.076923076923066</v>
      </c>
      <c r="BK41" s="129">
        <f>'TRIBULAN III'!BK41+'TRIBULAN IV'!BK41</f>
        <v>126</v>
      </c>
      <c r="BL41" s="19">
        <f t="shared" si="21"/>
        <v>26.923076923076923</v>
      </c>
      <c r="BM41" s="129">
        <f>'TRIBULAN III'!BM41+'TRIBULAN IV'!BM41</f>
        <v>0</v>
      </c>
      <c r="BN41" s="19">
        <f t="shared" si="22"/>
        <v>0</v>
      </c>
      <c r="BO41" s="129">
        <f>'TRIBULAN III'!BO41+'TRIBULAN IV'!BO41</f>
        <v>0</v>
      </c>
      <c r="BP41" s="19">
        <f t="shared" si="23"/>
        <v>0</v>
      </c>
      <c r="BQ41" s="129">
        <f>'TRIBULAN III'!BQ41+'TRIBULAN IV'!BQ41</f>
        <v>0</v>
      </c>
      <c r="BR41" s="19">
        <f t="shared" si="24"/>
        <v>0</v>
      </c>
      <c r="BS41" s="129">
        <f>'TRIBULAN III'!BS41+'TRIBULAN IV'!BS41</f>
        <v>0</v>
      </c>
      <c r="BT41" s="19">
        <f t="shared" si="25"/>
        <v>0</v>
      </c>
      <c r="BU41" s="129">
        <f>'TRIBULAN III'!BU41+'TRIBULAN IV'!BU41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98">
        <v>8</v>
      </c>
      <c r="B42" s="199" t="s">
        <v>92</v>
      </c>
      <c r="C42" s="32" t="s">
        <v>93</v>
      </c>
      <c r="D42" s="128">
        <f>'TRIBULAN III'!D42+'TRIBULAN IV'!D42</f>
        <v>158</v>
      </c>
      <c r="E42" s="128">
        <f>'TRIBULAN III'!E42+'TRIBULAN IV'!E42</f>
        <v>150</v>
      </c>
      <c r="F42" s="128">
        <f>'TRIBULAN III'!F42+'TRIBULAN IV'!F42</f>
        <v>158</v>
      </c>
      <c r="G42" s="19">
        <f t="shared" si="0"/>
        <v>100</v>
      </c>
      <c r="H42" s="128">
        <f>'TRIBULAN III'!H42+'TRIBULAN IV'!H42</f>
        <v>22</v>
      </c>
      <c r="I42" s="21">
        <f t="shared" si="1"/>
        <v>13.924050632911392</v>
      </c>
      <c r="J42" s="128">
        <f>'TRIBULAN III'!J42+'TRIBULAN IV'!J42</f>
        <v>1</v>
      </c>
      <c r="K42" s="23">
        <f t="shared" si="2"/>
        <v>0.63291139240506333</v>
      </c>
      <c r="L42" s="128">
        <f>'TRIBULAN III'!L42+'TRIBULAN IV'!L42</f>
        <v>8</v>
      </c>
      <c r="M42" s="128">
        <f>'TRIBULAN III'!M42+'TRIBULAN IV'!M42</f>
        <v>0</v>
      </c>
      <c r="N42" s="128">
        <f>'TRIBULAN III'!N42+'TRIBULAN IV'!N42</f>
        <v>158</v>
      </c>
      <c r="O42" s="19">
        <f t="shared" si="3"/>
        <v>100</v>
      </c>
      <c r="P42" s="128">
        <f>'TRIBULAN III'!P42+'TRIBULAN IV'!P42</f>
        <v>12</v>
      </c>
      <c r="Q42" s="19">
        <f t="shared" si="4"/>
        <v>7.59493670886076</v>
      </c>
      <c r="R42" s="128">
        <f>'TRIBULAN III'!R42+'TRIBULAN IV'!R42</f>
        <v>158</v>
      </c>
      <c r="S42" s="19">
        <f t="shared" si="5"/>
        <v>100</v>
      </c>
      <c r="T42" s="128">
        <f>'TRIBULAN III'!T42+'TRIBULAN IV'!T42</f>
        <v>8</v>
      </c>
      <c r="U42" s="19">
        <f t="shared" si="6"/>
        <v>5.0632911392405067</v>
      </c>
      <c r="V42" s="128">
        <f>'TRIBULAN III'!V42+'TRIBULAN IV'!V42</f>
        <v>158</v>
      </c>
      <c r="W42" s="19">
        <f t="shared" si="7"/>
        <v>100</v>
      </c>
      <c r="X42" s="128">
        <f>'TRIBULAN III'!X42+'TRIBULAN IV'!X42</f>
        <v>0</v>
      </c>
      <c r="Y42" s="19">
        <f t="shared" si="8"/>
        <v>0</v>
      </c>
      <c r="Z42" s="128">
        <f>'TRIBULAN III'!Z42+'TRIBULAN IV'!Z42</f>
        <v>158</v>
      </c>
      <c r="AA42" s="19">
        <f t="shared" si="9"/>
        <v>100</v>
      </c>
      <c r="AB42" s="128">
        <f>'TRIBULAN III'!AB42+'TRIBULAN IV'!AB42</f>
        <v>1</v>
      </c>
      <c r="AC42" s="19">
        <f t="shared" si="10"/>
        <v>0.63291139240506333</v>
      </c>
      <c r="AD42" s="128">
        <f>'TRIBULAN III'!AD42+'TRIBULAN IV'!AD42</f>
        <v>158</v>
      </c>
      <c r="AE42" s="19">
        <f t="shared" si="11"/>
        <v>100</v>
      </c>
      <c r="AF42" s="128">
        <f>'TRIBULAN III'!AF42+'TRIBULAN IV'!AF42</f>
        <v>0</v>
      </c>
      <c r="AG42" s="19">
        <f t="shared" si="12"/>
        <v>0</v>
      </c>
      <c r="AH42" s="128">
        <f>'TRIBULAN III'!AH42+'TRIBULAN IV'!AH42</f>
        <v>158</v>
      </c>
      <c r="AI42" s="19">
        <f t="shared" si="13"/>
        <v>100</v>
      </c>
      <c r="AJ42" s="128">
        <f>'TRIBULAN III'!AJ42+'TRIBULAN IV'!AJ42</f>
        <v>0</v>
      </c>
      <c r="AK42" s="19">
        <f t="shared" si="14"/>
        <v>0</v>
      </c>
      <c r="AL42" s="128">
        <f>'TRIBULAN III'!AL42+'TRIBULAN IV'!AL42</f>
        <v>22</v>
      </c>
      <c r="AM42" s="128">
        <f>'TRIBULAN III'!AM42+'TRIBULAN IV'!AM42</f>
        <v>0</v>
      </c>
      <c r="AN42" s="128">
        <f>'TRIBULAN III'!AN42+'TRIBULAN IV'!AN42</f>
        <v>2</v>
      </c>
      <c r="AO42" s="128">
        <f>'TRIBULAN III'!AO42+'TRIBULAN IV'!AO42</f>
        <v>0</v>
      </c>
      <c r="AP42" s="128">
        <f>'TRIBULAN III'!AP42+'TRIBULAN IV'!AP42</f>
        <v>0</v>
      </c>
      <c r="AQ42" s="128">
        <f>'TRIBULAN III'!AQ42+'TRIBULAN IV'!AQ42</f>
        <v>0</v>
      </c>
      <c r="AR42" s="128">
        <f>'TRIBULAN III'!AR42+'TRIBULAN IV'!AR42</f>
        <v>0</v>
      </c>
      <c r="AS42" s="128">
        <f>'TRIBULAN III'!AS42+'TRIBULAN IV'!AS42</f>
        <v>11</v>
      </c>
      <c r="AT42" s="128">
        <f>'TRIBULAN III'!AT42+'TRIBULAN IV'!AT42</f>
        <v>0</v>
      </c>
      <c r="AU42" s="128">
        <f>'TRIBULAN III'!AU42+'TRIBULAN IV'!AU42</f>
        <v>0</v>
      </c>
      <c r="AV42" s="128">
        <f>'TRIBULAN III'!AV42+'TRIBULAN IV'!AV42</f>
        <v>0</v>
      </c>
      <c r="AW42" s="128">
        <f>'TRIBULAN III'!AW42+'TRIBULAN IV'!AW42</f>
        <v>0</v>
      </c>
      <c r="AX42" s="128">
        <f>'TRIBULAN III'!AX42+'TRIBULAN IV'!AX42</f>
        <v>0</v>
      </c>
      <c r="AY42" s="128">
        <f>'TRIBULAN III'!AY42+'TRIBULAN IV'!AY42</f>
        <v>11</v>
      </c>
      <c r="AZ42" s="128">
        <f>'TRIBULAN III'!AZ42+'TRIBULAN IV'!AZ42</f>
        <v>148</v>
      </c>
      <c r="BA42" s="128">
        <f>'TRIBULAN III'!BA42+'TRIBULAN IV'!BA42</f>
        <v>14</v>
      </c>
      <c r="BB42" s="28">
        <f t="shared" si="15"/>
        <v>9.4594594594594597</v>
      </c>
      <c r="BC42" s="128">
        <f>'TRIBULAN III'!BC42+'TRIBULAN IV'!BC42</f>
        <v>0</v>
      </c>
      <c r="BD42" s="28">
        <f t="shared" si="16"/>
        <v>0</v>
      </c>
      <c r="BE42" s="128">
        <f>'TRIBULAN III'!BE42+'TRIBULAN IV'!BE42</f>
        <v>0</v>
      </c>
      <c r="BF42" s="29">
        <f t="shared" si="17"/>
        <v>0</v>
      </c>
      <c r="BG42" s="128">
        <f>'TRIBULAN III'!BG42+'TRIBULAN IV'!BG42</f>
        <v>97</v>
      </c>
      <c r="BH42" s="29">
        <f t="shared" si="18"/>
        <v>65.540540540540533</v>
      </c>
      <c r="BI42" s="30">
        <f t="shared" si="19"/>
        <v>111</v>
      </c>
      <c r="BJ42" s="29">
        <f t="shared" si="20"/>
        <v>75</v>
      </c>
      <c r="BK42" s="128">
        <f>'TRIBULAN III'!BK42+'TRIBULAN IV'!BK42</f>
        <v>37</v>
      </c>
      <c r="BL42" s="19">
        <f t="shared" si="21"/>
        <v>25</v>
      </c>
      <c r="BM42" s="128">
        <f>'TRIBULAN III'!BM42+'TRIBULAN IV'!BM42</f>
        <v>0</v>
      </c>
      <c r="BN42" s="19">
        <f t="shared" si="22"/>
        <v>0</v>
      </c>
      <c r="BO42" s="128">
        <f>'TRIBULAN III'!BO42+'TRIBULAN IV'!BO42</f>
        <v>0</v>
      </c>
      <c r="BP42" s="19">
        <f t="shared" si="23"/>
        <v>0</v>
      </c>
      <c r="BQ42" s="128">
        <f>'TRIBULAN III'!BQ42+'TRIBULAN IV'!BQ42</f>
        <v>0</v>
      </c>
      <c r="BR42" s="19">
        <f t="shared" si="24"/>
        <v>0</v>
      </c>
      <c r="BS42" s="128">
        <f>'TRIBULAN III'!BS42+'TRIBULAN IV'!BS42</f>
        <v>0</v>
      </c>
      <c r="BT42" s="19">
        <f t="shared" si="25"/>
        <v>0</v>
      </c>
      <c r="BU42" s="128">
        <f>'TRIBULAN III'!BU42+'TRIBULAN IV'!BU42</f>
        <v>0</v>
      </c>
      <c r="BV42" s="19">
        <f t="shared" si="26"/>
        <v>0</v>
      </c>
      <c r="BW42" s="4" t="s">
        <v>61</v>
      </c>
      <c r="BX42" s="31">
        <f>SUM(AL46:AY46)+AB46+AF46+AJ46</f>
        <v>158</v>
      </c>
      <c r="BY42" s="4"/>
    </row>
    <row r="43" spans="1:77" ht="14.25" customHeight="1">
      <c r="A43" s="174"/>
      <c r="B43" s="174"/>
      <c r="C43" s="32" t="s">
        <v>94</v>
      </c>
      <c r="D43" s="128">
        <f>'TRIBULAN III'!D43+'TRIBULAN IV'!D43</f>
        <v>136</v>
      </c>
      <c r="E43" s="128">
        <f>'TRIBULAN III'!E43+'TRIBULAN IV'!E43</f>
        <v>97</v>
      </c>
      <c r="F43" s="128">
        <f>'TRIBULAN III'!F43+'TRIBULAN IV'!F43</f>
        <v>136</v>
      </c>
      <c r="G43" s="19">
        <f t="shared" si="0"/>
        <v>100</v>
      </c>
      <c r="H43" s="128">
        <f>'TRIBULAN III'!H43+'TRIBULAN IV'!H43</f>
        <v>26</v>
      </c>
      <c r="I43" s="21">
        <f t="shared" si="1"/>
        <v>19.117647058823529</v>
      </c>
      <c r="J43" s="128">
        <f>'TRIBULAN III'!J43+'TRIBULAN IV'!J43</f>
        <v>1</v>
      </c>
      <c r="K43" s="23">
        <f t="shared" si="2"/>
        <v>0.73529411764705876</v>
      </c>
      <c r="L43" s="128">
        <f>'TRIBULAN III'!L43+'TRIBULAN IV'!L43</f>
        <v>11</v>
      </c>
      <c r="M43" s="128">
        <f>'TRIBULAN III'!M43+'TRIBULAN IV'!M43</f>
        <v>0</v>
      </c>
      <c r="N43" s="128">
        <f>'TRIBULAN III'!N43+'TRIBULAN IV'!N43</f>
        <v>136</v>
      </c>
      <c r="O43" s="19">
        <f t="shared" si="3"/>
        <v>100</v>
      </c>
      <c r="P43" s="128">
        <f>'TRIBULAN III'!P43+'TRIBULAN IV'!P43</f>
        <v>18</v>
      </c>
      <c r="Q43" s="19">
        <f t="shared" si="4"/>
        <v>13.23529411764706</v>
      </c>
      <c r="R43" s="128">
        <f>'TRIBULAN III'!R43+'TRIBULAN IV'!R43</f>
        <v>136</v>
      </c>
      <c r="S43" s="19">
        <f t="shared" si="5"/>
        <v>100</v>
      </c>
      <c r="T43" s="128">
        <f>'TRIBULAN III'!T43+'TRIBULAN IV'!T43</f>
        <v>8</v>
      </c>
      <c r="U43" s="19">
        <f t="shared" si="6"/>
        <v>5.8823529411764701</v>
      </c>
      <c r="V43" s="128">
        <f>'TRIBULAN III'!V43+'TRIBULAN IV'!V43</f>
        <v>136</v>
      </c>
      <c r="W43" s="19">
        <f t="shared" si="7"/>
        <v>100</v>
      </c>
      <c r="X43" s="128">
        <f>'TRIBULAN III'!X43+'TRIBULAN IV'!X43</f>
        <v>0</v>
      </c>
      <c r="Y43" s="19">
        <f t="shared" si="8"/>
        <v>0</v>
      </c>
      <c r="Z43" s="128">
        <f>'TRIBULAN III'!Z43+'TRIBULAN IV'!Z43</f>
        <v>136</v>
      </c>
      <c r="AA43" s="19">
        <f t="shared" si="9"/>
        <v>100</v>
      </c>
      <c r="AB43" s="128">
        <f>'TRIBULAN III'!AB43+'TRIBULAN IV'!AB43</f>
        <v>0</v>
      </c>
      <c r="AC43" s="19">
        <f t="shared" si="10"/>
        <v>0</v>
      </c>
      <c r="AD43" s="128">
        <f>'TRIBULAN III'!AD43+'TRIBULAN IV'!AD43</f>
        <v>136</v>
      </c>
      <c r="AE43" s="19">
        <f t="shared" si="11"/>
        <v>100</v>
      </c>
      <c r="AF43" s="128">
        <f>'TRIBULAN III'!AF43+'TRIBULAN IV'!AF43</f>
        <v>0</v>
      </c>
      <c r="AG43" s="19">
        <f t="shared" si="12"/>
        <v>0</v>
      </c>
      <c r="AH43" s="128">
        <f>'TRIBULAN III'!AH43+'TRIBULAN IV'!AH43</f>
        <v>136</v>
      </c>
      <c r="AI43" s="19">
        <f t="shared" si="13"/>
        <v>100</v>
      </c>
      <c r="AJ43" s="128">
        <f>'TRIBULAN III'!AJ43+'TRIBULAN IV'!AJ43</f>
        <v>0</v>
      </c>
      <c r="AK43" s="19">
        <f t="shared" si="14"/>
        <v>0</v>
      </c>
      <c r="AL43" s="128">
        <f>'TRIBULAN III'!AL43+'TRIBULAN IV'!AL43</f>
        <v>5</v>
      </c>
      <c r="AM43" s="128">
        <f>'TRIBULAN III'!AM43+'TRIBULAN IV'!AM43</f>
        <v>0</v>
      </c>
      <c r="AN43" s="128">
        <f>'TRIBULAN III'!AN43+'TRIBULAN IV'!AN43</f>
        <v>0</v>
      </c>
      <c r="AO43" s="128">
        <f>'TRIBULAN III'!AO43+'TRIBULAN IV'!AO43</f>
        <v>0</v>
      </c>
      <c r="AP43" s="128">
        <f>'TRIBULAN III'!AP43+'TRIBULAN IV'!AP43</f>
        <v>0</v>
      </c>
      <c r="AQ43" s="128">
        <f>'TRIBULAN III'!AQ43+'TRIBULAN IV'!AQ43</f>
        <v>0</v>
      </c>
      <c r="AR43" s="128">
        <f>'TRIBULAN III'!AR43+'TRIBULAN IV'!AR43</f>
        <v>3</v>
      </c>
      <c r="AS43" s="128">
        <f>'TRIBULAN III'!AS43+'TRIBULAN IV'!AS43</f>
        <v>0</v>
      </c>
      <c r="AT43" s="128">
        <f>'TRIBULAN III'!AT43+'TRIBULAN IV'!AT43</f>
        <v>0</v>
      </c>
      <c r="AU43" s="128">
        <f>'TRIBULAN III'!AU43+'TRIBULAN IV'!AU43</f>
        <v>0</v>
      </c>
      <c r="AV43" s="128">
        <f>'TRIBULAN III'!AV43+'TRIBULAN IV'!AV43</f>
        <v>0</v>
      </c>
      <c r="AW43" s="128">
        <f>'TRIBULAN III'!AW43+'TRIBULAN IV'!AW43</f>
        <v>0</v>
      </c>
      <c r="AX43" s="128">
        <f>'TRIBULAN III'!AX43+'TRIBULAN IV'!AX43</f>
        <v>0</v>
      </c>
      <c r="AY43" s="128">
        <f>'TRIBULAN III'!AY43+'TRIBULAN IV'!AY43</f>
        <v>11</v>
      </c>
      <c r="AZ43" s="128">
        <f>'TRIBULAN III'!AZ43+'TRIBULAN IV'!AZ43</f>
        <v>97</v>
      </c>
      <c r="BA43" s="128">
        <f>'TRIBULAN III'!BA43+'TRIBULAN IV'!BA43</f>
        <v>18</v>
      </c>
      <c r="BB43" s="28">
        <f t="shared" si="15"/>
        <v>18.556701030927837</v>
      </c>
      <c r="BC43" s="128">
        <f>'TRIBULAN III'!BC43+'TRIBULAN IV'!BC43</f>
        <v>0</v>
      </c>
      <c r="BD43" s="28">
        <f t="shared" si="16"/>
        <v>0</v>
      </c>
      <c r="BE43" s="128">
        <f>'TRIBULAN III'!BE43+'TRIBULAN IV'!BE43</f>
        <v>0</v>
      </c>
      <c r="BF43" s="29">
        <f t="shared" si="17"/>
        <v>0</v>
      </c>
      <c r="BG43" s="128">
        <f>'TRIBULAN III'!BG43+'TRIBULAN IV'!BG43</f>
        <v>67</v>
      </c>
      <c r="BH43" s="29">
        <f t="shared" si="18"/>
        <v>69.072164948453604</v>
      </c>
      <c r="BI43" s="30">
        <f t="shared" si="19"/>
        <v>85</v>
      </c>
      <c r="BJ43" s="29">
        <f t="shared" si="20"/>
        <v>87.628865979381445</v>
      </c>
      <c r="BK43" s="128">
        <f>'TRIBULAN III'!BK43+'TRIBULAN IV'!BK43</f>
        <v>12</v>
      </c>
      <c r="BL43" s="19">
        <f t="shared" si="21"/>
        <v>12.371134020618557</v>
      </c>
      <c r="BM43" s="128">
        <f>'TRIBULAN III'!BM43+'TRIBULAN IV'!BM43</f>
        <v>0</v>
      </c>
      <c r="BN43" s="19">
        <f t="shared" si="22"/>
        <v>0</v>
      </c>
      <c r="BO43" s="128">
        <f>'TRIBULAN III'!BO43+'TRIBULAN IV'!BO43</f>
        <v>0</v>
      </c>
      <c r="BP43" s="19">
        <f t="shared" si="23"/>
        <v>0</v>
      </c>
      <c r="BQ43" s="128">
        <f>'TRIBULAN III'!BQ43+'TRIBULAN IV'!BQ43</f>
        <v>0</v>
      </c>
      <c r="BR43" s="19">
        <f t="shared" si="24"/>
        <v>0</v>
      </c>
      <c r="BS43" s="128">
        <f>'TRIBULAN III'!BS43+'TRIBULAN IV'!BS43</f>
        <v>0</v>
      </c>
      <c r="BT43" s="19">
        <f t="shared" si="25"/>
        <v>0</v>
      </c>
      <c r="BU43" s="128">
        <f>'TRIBULAN III'!BU43+'TRIBULAN IV'!BU43</f>
        <v>0</v>
      </c>
      <c r="BV43" s="19">
        <f t="shared" si="26"/>
        <v>0</v>
      </c>
      <c r="BW43" s="4" t="s">
        <v>63</v>
      </c>
      <c r="BX43" s="31">
        <f>BI46+BK46+BM46+BO46+BQ46+BS46</f>
        <v>500</v>
      </c>
      <c r="BY43" s="4"/>
    </row>
    <row r="44" spans="1:77" ht="14.25" customHeight="1">
      <c r="A44" s="174"/>
      <c r="B44" s="174"/>
      <c r="C44" s="32" t="s">
        <v>95</v>
      </c>
      <c r="D44" s="128">
        <f>'TRIBULAN III'!D44+'TRIBULAN IV'!D44</f>
        <v>226</v>
      </c>
      <c r="E44" s="128">
        <f>'TRIBULAN III'!E44+'TRIBULAN IV'!E44</f>
        <v>206</v>
      </c>
      <c r="F44" s="128">
        <f>'TRIBULAN III'!F44+'TRIBULAN IV'!F44</f>
        <v>226</v>
      </c>
      <c r="G44" s="19">
        <f t="shared" si="0"/>
        <v>100</v>
      </c>
      <c r="H44" s="128">
        <f>'TRIBULAN III'!H44+'TRIBULAN IV'!H44</f>
        <v>30</v>
      </c>
      <c r="I44" s="21">
        <f t="shared" si="1"/>
        <v>13.274336283185843</v>
      </c>
      <c r="J44" s="128">
        <f>'TRIBULAN III'!J44+'TRIBULAN IV'!J44</f>
        <v>0</v>
      </c>
      <c r="K44" s="23">
        <f t="shared" si="2"/>
        <v>0</v>
      </c>
      <c r="L44" s="128">
        <f>'TRIBULAN III'!L44+'TRIBULAN IV'!L44</f>
        <v>9</v>
      </c>
      <c r="M44" s="128">
        <f>'TRIBULAN III'!M44+'TRIBULAN IV'!M44</f>
        <v>0</v>
      </c>
      <c r="N44" s="128">
        <f>'TRIBULAN III'!N44+'TRIBULAN IV'!N44</f>
        <v>226</v>
      </c>
      <c r="O44" s="19">
        <f t="shared" si="3"/>
        <v>100</v>
      </c>
      <c r="P44" s="128">
        <f>'TRIBULAN III'!P44+'TRIBULAN IV'!P44</f>
        <v>18</v>
      </c>
      <c r="Q44" s="19">
        <f t="shared" si="4"/>
        <v>7.9646017699115044</v>
      </c>
      <c r="R44" s="128">
        <f>'TRIBULAN III'!R44+'TRIBULAN IV'!R44</f>
        <v>226</v>
      </c>
      <c r="S44" s="19">
        <f t="shared" si="5"/>
        <v>100</v>
      </c>
      <c r="T44" s="128">
        <f>'TRIBULAN III'!T44+'TRIBULAN IV'!T44</f>
        <v>11</v>
      </c>
      <c r="U44" s="19">
        <f t="shared" si="6"/>
        <v>4.8672566371681416</v>
      </c>
      <c r="V44" s="128">
        <f>'TRIBULAN III'!V44+'TRIBULAN IV'!V44</f>
        <v>226</v>
      </c>
      <c r="W44" s="19">
        <f t="shared" si="7"/>
        <v>100</v>
      </c>
      <c r="X44" s="128">
        <f>'TRIBULAN III'!X44+'TRIBULAN IV'!X44</f>
        <v>1</v>
      </c>
      <c r="Y44" s="19">
        <f t="shared" si="8"/>
        <v>0.44247787610619471</v>
      </c>
      <c r="Z44" s="128">
        <f>'TRIBULAN III'!Z44+'TRIBULAN IV'!Z44</f>
        <v>226</v>
      </c>
      <c r="AA44" s="19">
        <f t="shared" si="9"/>
        <v>100</v>
      </c>
      <c r="AB44" s="128">
        <f>'TRIBULAN III'!AB44+'TRIBULAN IV'!AB44</f>
        <v>0</v>
      </c>
      <c r="AC44" s="19">
        <f t="shared" si="10"/>
        <v>0</v>
      </c>
      <c r="AD44" s="128">
        <f>'TRIBULAN III'!AD44+'TRIBULAN IV'!AD44</f>
        <v>226</v>
      </c>
      <c r="AE44" s="19">
        <f t="shared" si="11"/>
        <v>100</v>
      </c>
      <c r="AF44" s="128">
        <f>'TRIBULAN III'!AF44+'TRIBULAN IV'!AF44</f>
        <v>1</v>
      </c>
      <c r="AG44" s="19">
        <f t="shared" si="12"/>
        <v>0.44247787610619471</v>
      </c>
      <c r="AH44" s="128">
        <f>'TRIBULAN III'!AH44+'TRIBULAN IV'!AH44</f>
        <v>226</v>
      </c>
      <c r="AI44" s="19">
        <f t="shared" si="13"/>
        <v>100</v>
      </c>
      <c r="AJ44" s="128">
        <f>'TRIBULAN III'!AJ44+'TRIBULAN IV'!AJ44</f>
        <v>0</v>
      </c>
      <c r="AK44" s="19">
        <f t="shared" si="14"/>
        <v>0</v>
      </c>
      <c r="AL44" s="128">
        <f>'TRIBULAN III'!AL44+'TRIBULAN IV'!AL44</f>
        <v>10</v>
      </c>
      <c r="AM44" s="128">
        <f>'TRIBULAN III'!AM44+'TRIBULAN IV'!AM44</f>
        <v>3</v>
      </c>
      <c r="AN44" s="128">
        <f>'TRIBULAN III'!AN44+'TRIBULAN IV'!AN44</f>
        <v>0</v>
      </c>
      <c r="AO44" s="128">
        <f>'TRIBULAN III'!AO44+'TRIBULAN IV'!AO44</f>
        <v>0</v>
      </c>
      <c r="AP44" s="128">
        <f>'TRIBULAN III'!AP44+'TRIBULAN IV'!AP44</f>
        <v>3</v>
      </c>
      <c r="AQ44" s="128">
        <f>'TRIBULAN III'!AQ44+'TRIBULAN IV'!AQ44</f>
        <v>0</v>
      </c>
      <c r="AR44" s="128">
        <f>'TRIBULAN III'!AR44+'TRIBULAN IV'!AR44</f>
        <v>3</v>
      </c>
      <c r="AS44" s="128">
        <f>'TRIBULAN III'!AS44+'TRIBULAN IV'!AS44</f>
        <v>0</v>
      </c>
      <c r="AT44" s="128">
        <f>'TRIBULAN III'!AT44+'TRIBULAN IV'!AT44</f>
        <v>0</v>
      </c>
      <c r="AU44" s="128">
        <f>'TRIBULAN III'!AU44+'TRIBULAN IV'!AU44</f>
        <v>0</v>
      </c>
      <c r="AV44" s="128">
        <f>'TRIBULAN III'!AV44+'TRIBULAN IV'!AV44</f>
        <v>0</v>
      </c>
      <c r="AW44" s="128">
        <f>'TRIBULAN III'!AW44+'TRIBULAN IV'!AW44</f>
        <v>0</v>
      </c>
      <c r="AX44" s="128">
        <f>'TRIBULAN III'!AX44+'TRIBULAN IV'!AX44</f>
        <v>1</v>
      </c>
      <c r="AY44" s="128">
        <f>'TRIBULAN III'!AY44+'TRIBULAN IV'!AY44</f>
        <v>41</v>
      </c>
      <c r="AZ44" s="128">
        <f>'TRIBULAN III'!AZ44+'TRIBULAN IV'!AZ44</f>
        <v>162</v>
      </c>
      <c r="BA44" s="128">
        <f>'TRIBULAN III'!BA44+'TRIBULAN IV'!BA44</f>
        <v>35</v>
      </c>
      <c r="BB44" s="28">
        <f t="shared" si="15"/>
        <v>21.604938271604937</v>
      </c>
      <c r="BC44" s="128">
        <f>'TRIBULAN III'!BC44+'TRIBULAN IV'!BC44</f>
        <v>0</v>
      </c>
      <c r="BD44" s="28">
        <f t="shared" si="16"/>
        <v>0</v>
      </c>
      <c r="BE44" s="128">
        <f>'TRIBULAN III'!BE44+'TRIBULAN IV'!BE44</f>
        <v>0</v>
      </c>
      <c r="BF44" s="29">
        <f t="shared" si="17"/>
        <v>0</v>
      </c>
      <c r="BG44" s="128">
        <f>'TRIBULAN III'!BG44+'TRIBULAN IV'!BG44</f>
        <v>69</v>
      </c>
      <c r="BH44" s="29">
        <f t="shared" si="18"/>
        <v>42.592592592592595</v>
      </c>
      <c r="BI44" s="30">
        <f t="shared" si="19"/>
        <v>104</v>
      </c>
      <c r="BJ44" s="29">
        <f t="shared" si="20"/>
        <v>64.197530864197532</v>
      </c>
      <c r="BK44" s="128">
        <f>'TRIBULAN III'!BK44+'TRIBULAN IV'!BK44</f>
        <v>58</v>
      </c>
      <c r="BL44" s="19">
        <f t="shared" si="21"/>
        <v>35.802469135802468</v>
      </c>
      <c r="BM44" s="128">
        <f>'TRIBULAN III'!BM44+'TRIBULAN IV'!BM44</f>
        <v>0</v>
      </c>
      <c r="BN44" s="19">
        <f t="shared" si="22"/>
        <v>0</v>
      </c>
      <c r="BO44" s="128">
        <f>'TRIBULAN III'!BO44+'TRIBULAN IV'!BO44</f>
        <v>0</v>
      </c>
      <c r="BP44" s="19">
        <f t="shared" si="23"/>
        <v>0</v>
      </c>
      <c r="BQ44" s="128">
        <f>'TRIBULAN III'!BQ44+'TRIBULAN IV'!BQ44</f>
        <v>0</v>
      </c>
      <c r="BR44" s="19">
        <f t="shared" si="24"/>
        <v>0</v>
      </c>
      <c r="BS44" s="128">
        <f>'TRIBULAN III'!BS44+'TRIBULAN IV'!BS44</f>
        <v>0</v>
      </c>
      <c r="BT44" s="19">
        <f t="shared" si="25"/>
        <v>0</v>
      </c>
      <c r="BU44" s="128">
        <f>'TRIBULAN III'!BU44+'TRIBULAN IV'!BU44</f>
        <v>0</v>
      </c>
      <c r="BV44" s="19">
        <f t="shared" si="26"/>
        <v>0</v>
      </c>
      <c r="BW44" s="4" t="s">
        <v>65</v>
      </c>
      <c r="BX44" s="31">
        <f>BI46+BK46+BM46+BO46+BQ46+BS46+BU46</f>
        <v>500</v>
      </c>
      <c r="BY44" s="4"/>
    </row>
    <row r="45" spans="1:77" ht="14.25" customHeight="1">
      <c r="A45" s="175"/>
      <c r="B45" s="175"/>
      <c r="C45" s="32" t="s">
        <v>96</v>
      </c>
      <c r="D45" s="128">
        <f>'TRIBULAN III'!D45+'TRIBULAN IV'!D45</f>
        <v>88</v>
      </c>
      <c r="E45" s="128">
        <f>'TRIBULAN III'!E45+'TRIBULAN IV'!E45</f>
        <v>88</v>
      </c>
      <c r="F45" s="128">
        <f>'TRIBULAN III'!F45+'TRIBULAN IV'!F45</f>
        <v>88</v>
      </c>
      <c r="G45" s="19">
        <f t="shared" si="0"/>
        <v>100</v>
      </c>
      <c r="H45" s="128">
        <f>'TRIBULAN III'!H45+'TRIBULAN IV'!H45</f>
        <v>14</v>
      </c>
      <c r="I45" s="21">
        <f t="shared" si="1"/>
        <v>15.909090909090908</v>
      </c>
      <c r="J45" s="128">
        <f>'TRIBULAN III'!J45+'TRIBULAN IV'!J45</f>
        <v>1</v>
      </c>
      <c r="K45" s="23">
        <f t="shared" si="2"/>
        <v>1.1363636363636365</v>
      </c>
      <c r="L45" s="128">
        <f>'TRIBULAN III'!L45+'TRIBULAN IV'!L45</f>
        <v>2</v>
      </c>
      <c r="M45" s="128">
        <f>'TRIBULAN III'!M45+'TRIBULAN IV'!M45</f>
        <v>0</v>
      </c>
      <c r="N45" s="128">
        <f>'TRIBULAN III'!N45+'TRIBULAN IV'!N45</f>
        <v>88</v>
      </c>
      <c r="O45" s="19">
        <f t="shared" si="3"/>
        <v>100</v>
      </c>
      <c r="P45" s="128">
        <f>'TRIBULAN III'!P45+'TRIBULAN IV'!P45</f>
        <v>5</v>
      </c>
      <c r="Q45" s="19">
        <f t="shared" si="4"/>
        <v>5.6818181818181817</v>
      </c>
      <c r="R45" s="128">
        <f>'TRIBULAN III'!R45+'TRIBULAN IV'!R45</f>
        <v>88</v>
      </c>
      <c r="S45" s="19">
        <f t="shared" si="5"/>
        <v>100</v>
      </c>
      <c r="T45" s="128">
        <f>'TRIBULAN III'!T45+'TRIBULAN IV'!T45</f>
        <v>4</v>
      </c>
      <c r="U45" s="19">
        <f t="shared" si="6"/>
        <v>4.5454545454545459</v>
      </c>
      <c r="V45" s="128">
        <f>'TRIBULAN III'!V45+'TRIBULAN IV'!V45</f>
        <v>88</v>
      </c>
      <c r="W45" s="19">
        <f t="shared" si="7"/>
        <v>100</v>
      </c>
      <c r="X45" s="128">
        <f>'TRIBULAN III'!X45+'TRIBULAN IV'!X45</f>
        <v>0</v>
      </c>
      <c r="Y45" s="19">
        <f t="shared" si="8"/>
        <v>0</v>
      </c>
      <c r="Z45" s="128">
        <f>'TRIBULAN III'!Z45+'TRIBULAN IV'!Z45</f>
        <v>88</v>
      </c>
      <c r="AA45" s="19">
        <f t="shared" si="9"/>
        <v>100</v>
      </c>
      <c r="AB45" s="128">
        <f>'TRIBULAN III'!AB45+'TRIBULAN IV'!AB45</f>
        <v>0</v>
      </c>
      <c r="AC45" s="19">
        <f t="shared" si="10"/>
        <v>0</v>
      </c>
      <c r="AD45" s="128">
        <f>'TRIBULAN III'!AD45+'TRIBULAN IV'!AD45</f>
        <v>88</v>
      </c>
      <c r="AE45" s="19">
        <f t="shared" si="11"/>
        <v>100</v>
      </c>
      <c r="AF45" s="128">
        <f>'TRIBULAN III'!AF45+'TRIBULAN IV'!AF45</f>
        <v>2</v>
      </c>
      <c r="AG45" s="19">
        <f t="shared" si="12"/>
        <v>2.2727272727272729</v>
      </c>
      <c r="AH45" s="128">
        <f>'TRIBULAN III'!AH45+'TRIBULAN IV'!AH45</f>
        <v>88</v>
      </c>
      <c r="AI45" s="19">
        <f t="shared" si="13"/>
        <v>100</v>
      </c>
      <c r="AJ45" s="128">
        <f>'TRIBULAN III'!AJ45+'TRIBULAN IV'!AJ45</f>
        <v>0</v>
      </c>
      <c r="AK45" s="19">
        <f t="shared" si="14"/>
        <v>0</v>
      </c>
      <c r="AL45" s="128">
        <f>'TRIBULAN III'!AL45+'TRIBULAN IV'!AL45</f>
        <v>12</v>
      </c>
      <c r="AM45" s="128">
        <f>'TRIBULAN III'!AM45+'TRIBULAN IV'!AM45</f>
        <v>9</v>
      </c>
      <c r="AN45" s="128">
        <f>'TRIBULAN III'!AN45+'TRIBULAN IV'!AN45</f>
        <v>0</v>
      </c>
      <c r="AO45" s="128">
        <f>'TRIBULAN III'!AO45+'TRIBULAN IV'!AO45</f>
        <v>0</v>
      </c>
      <c r="AP45" s="128">
        <f>'TRIBULAN III'!AP45+'TRIBULAN IV'!AP45</f>
        <v>0</v>
      </c>
      <c r="AQ45" s="128">
        <f>'TRIBULAN III'!AQ45+'TRIBULAN IV'!AQ45</f>
        <v>0</v>
      </c>
      <c r="AR45" s="128">
        <f>'TRIBULAN III'!AR45+'TRIBULAN IV'!AR45</f>
        <v>0</v>
      </c>
      <c r="AS45" s="128">
        <f>'TRIBULAN III'!AS45+'TRIBULAN IV'!AS45</f>
        <v>0</v>
      </c>
      <c r="AT45" s="128">
        <f>'TRIBULAN III'!AT45+'TRIBULAN IV'!AT45</f>
        <v>0</v>
      </c>
      <c r="AU45" s="128">
        <f>'TRIBULAN III'!AU45+'TRIBULAN IV'!AU45</f>
        <v>0</v>
      </c>
      <c r="AV45" s="128">
        <f>'TRIBULAN III'!AV45+'TRIBULAN IV'!AV45</f>
        <v>0</v>
      </c>
      <c r="AW45" s="128">
        <f>'TRIBULAN III'!AW45+'TRIBULAN IV'!AW45</f>
        <v>0</v>
      </c>
      <c r="AX45" s="128">
        <f>'TRIBULAN III'!AX45+'TRIBULAN IV'!AX45</f>
        <v>0</v>
      </c>
      <c r="AY45" s="128">
        <f>'TRIBULAN III'!AY45+'TRIBULAN IV'!AY45</f>
        <v>7</v>
      </c>
      <c r="AZ45" s="128">
        <f>'TRIBULAN III'!AZ45+'TRIBULAN IV'!AZ45</f>
        <v>93</v>
      </c>
      <c r="BA45" s="128">
        <f>'TRIBULAN III'!BA45+'TRIBULAN IV'!BA45</f>
        <v>14</v>
      </c>
      <c r="BB45" s="28">
        <f t="shared" si="15"/>
        <v>15.053763440860216</v>
      </c>
      <c r="BC45" s="128">
        <f>'TRIBULAN III'!BC45+'TRIBULAN IV'!BC45</f>
        <v>0</v>
      </c>
      <c r="BD45" s="28">
        <f t="shared" si="16"/>
        <v>0</v>
      </c>
      <c r="BE45" s="128">
        <f>'TRIBULAN III'!BE45+'TRIBULAN IV'!BE45</f>
        <v>0</v>
      </c>
      <c r="BF45" s="29">
        <f t="shared" si="17"/>
        <v>0</v>
      </c>
      <c r="BG45" s="128">
        <f>'TRIBULAN III'!BG45+'TRIBULAN IV'!BG45</f>
        <v>46</v>
      </c>
      <c r="BH45" s="29">
        <f t="shared" si="18"/>
        <v>49.462365591397848</v>
      </c>
      <c r="BI45" s="30">
        <f t="shared" si="19"/>
        <v>60</v>
      </c>
      <c r="BJ45" s="29">
        <f t="shared" si="20"/>
        <v>64.516129032258064</v>
      </c>
      <c r="BK45" s="128">
        <f>'TRIBULAN III'!BK45+'TRIBULAN IV'!BK45</f>
        <v>33</v>
      </c>
      <c r="BL45" s="19">
        <f t="shared" si="21"/>
        <v>35.483870967741936</v>
      </c>
      <c r="BM45" s="128">
        <f>'TRIBULAN III'!BM45+'TRIBULAN IV'!BM45</f>
        <v>0</v>
      </c>
      <c r="BN45" s="19">
        <f t="shared" si="22"/>
        <v>0</v>
      </c>
      <c r="BO45" s="128">
        <f>'TRIBULAN III'!BO45+'TRIBULAN IV'!BO45</f>
        <v>0</v>
      </c>
      <c r="BP45" s="19">
        <f t="shared" si="23"/>
        <v>0</v>
      </c>
      <c r="BQ45" s="128">
        <f>'TRIBULAN III'!BQ45+'TRIBULAN IV'!BQ45</f>
        <v>0</v>
      </c>
      <c r="BR45" s="19">
        <f t="shared" si="24"/>
        <v>0</v>
      </c>
      <c r="BS45" s="128">
        <f>'TRIBULAN III'!BS45+'TRIBULAN IV'!BS45</f>
        <v>0</v>
      </c>
      <c r="BT45" s="19">
        <f t="shared" si="25"/>
        <v>0</v>
      </c>
      <c r="BU45" s="128">
        <f>'TRIBULAN III'!BU45+'TRIBULAN IV'!BU45</f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>
        <f>'TRIBULAN III'!D46+'TRIBULAN IV'!D46</f>
        <v>608</v>
      </c>
      <c r="E46" s="129">
        <f>'TRIBULAN III'!E46+'TRIBULAN IV'!E46</f>
        <v>541</v>
      </c>
      <c r="F46" s="129">
        <f>'TRIBULAN III'!F46+'TRIBULAN IV'!F46</f>
        <v>608</v>
      </c>
      <c r="G46" s="19">
        <f t="shared" si="0"/>
        <v>100</v>
      </c>
      <c r="H46" s="129">
        <f>'TRIBULAN III'!H46+'TRIBULAN IV'!H46</f>
        <v>92</v>
      </c>
      <c r="I46" s="21">
        <f t="shared" si="1"/>
        <v>15.131578947368421</v>
      </c>
      <c r="J46" s="129">
        <f>'TRIBULAN III'!J46+'TRIBULAN IV'!J46</f>
        <v>3</v>
      </c>
      <c r="K46" s="23">
        <f t="shared" si="2"/>
        <v>0.49342105263157893</v>
      </c>
      <c r="L46" s="129">
        <f>'TRIBULAN III'!L46+'TRIBULAN IV'!L46</f>
        <v>30</v>
      </c>
      <c r="M46" s="129">
        <f>'TRIBULAN III'!M46+'TRIBULAN IV'!M46</f>
        <v>0</v>
      </c>
      <c r="N46" s="129">
        <f>'TRIBULAN III'!N46+'TRIBULAN IV'!N46</f>
        <v>608</v>
      </c>
      <c r="O46" s="19">
        <f t="shared" si="3"/>
        <v>100</v>
      </c>
      <c r="P46" s="129">
        <f>'TRIBULAN III'!P46+'TRIBULAN IV'!P46</f>
        <v>53</v>
      </c>
      <c r="Q46" s="19">
        <f t="shared" si="4"/>
        <v>8.7171052631578938</v>
      </c>
      <c r="R46" s="129">
        <f>'TRIBULAN III'!R46+'TRIBULAN IV'!R46</f>
        <v>608</v>
      </c>
      <c r="S46" s="19">
        <f t="shared" si="5"/>
        <v>100</v>
      </c>
      <c r="T46" s="129">
        <f>'TRIBULAN III'!T46+'TRIBULAN IV'!T46</f>
        <v>31</v>
      </c>
      <c r="U46" s="19">
        <f t="shared" si="6"/>
        <v>5.0986842105263159</v>
      </c>
      <c r="V46" s="129">
        <f>'TRIBULAN III'!V46+'TRIBULAN IV'!V46</f>
        <v>608</v>
      </c>
      <c r="W46" s="19">
        <f t="shared" si="7"/>
        <v>100</v>
      </c>
      <c r="X46" s="129">
        <f>'TRIBULAN III'!X46+'TRIBULAN IV'!X46</f>
        <v>1</v>
      </c>
      <c r="Y46" s="19">
        <f t="shared" si="8"/>
        <v>0.1644736842105263</v>
      </c>
      <c r="Z46" s="129">
        <f>'TRIBULAN III'!Z46+'TRIBULAN IV'!Z46</f>
        <v>608</v>
      </c>
      <c r="AA46" s="19">
        <f t="shared" si="9"/>
        <v>100</v>
      </c>
      <c r="AB46" s="129">
        <f>'TRIBULAN III'!AB46+'TRIBULAN IV'!AB46</f>
        <v>1</v>
      </c>
      <c r="AC46" s="19">
        <f t="shared" si="10"/>
        <v>0.1644736842105263</v>
      </c>
      <c r="AD46" s="129">
        <f>'TRIBULAN III'!AD46+'TRIBULAN IV'!AD46</f>
        <v>608</v>
      </c>
      <c r="AE46" s="19">
        <f t="shared" si="11"/>
        <v>100</v>
      </c>
      <c r="AF46" s="129">
        <f>'TRIBULAN III'!AF46+'TRIBULAN IV'!AF46</f>
        <v>3</v>
      </c>
      <c r="AG46" s="19">
        <f t="shared" si="12"/>
        <v>0.49342105263157893</v>
      </c>
      <c r="AH46" s="129">
        <f>'TRIBULAN III'!AH46+'TRIBULAN IV'!AH46</f>
        <v>608</v>
      </c>
      <c r="AI46" s="19">
        <f t="shared" si="13"/>
        <v>100</v>
      </c>
      <c r="AJ46" s="129">
        <f>'TRIBULAN III'!AJ46+'TRIBULAN IV'!AJ46</f>
        <v>0</v>
      </c>
      <c r="AK46" s="19">
        <f t="shared" si="14"/>
        <v>0</v>
      </c>
      <c r="AL46" s="129">
        <f>'TRIBULAN III'!AL46+'TRIBULAN IV'!AL46</f>
        <v>49</v>
      </c>
      <c r="AM46" s="129">
        <f>'TRIBULAN III'!AM46+'TRIBULAN IV'!AM46</f>
        <v>12</v>
      </c>
      <c r="AN46" s="129">
        <f>'TRIBULAN III'!AN46+'TRIBULAN IV'!AN46</f>
        <v>2</v>
      </c>
      <c r="AO46" s="129">
        <f>'TRIBULAN III'!AO46+'TRIBULAN IV'!AO46</f>
        <v>0</v>
      </c>
      <c r="AP46" s="129">
        <f>'TRIBULAN III'!AP46+'TRIBULAN IV'!AP46</f>
        <v>3</v>
      </c>
      <c r="AQ46" s="129">
        <f>'TRIBULAN III'!AQ46+'TRIBULAN IV'!AQ46</f>
        <v>0</v>
      </c>
      <c r="AR46" s="129">
        <f>'TRIBULAN III'!AR46+'TRIBULAN IV'!AR46</f>
        <v>6</v>
      </c>
      <c r="AS46" s="129">
        <f>'TRIBULAN III'!AS46+'TRIBULAN IV'!AS46</f>
        <v>11</v>
      </c>
      <c r="AT46" s="129">
        <f>'TRIBULAN III'!AT46+'TRIBULAN IV'!AT46</f>
        <v>0</v>
      </c>
      <c r="AU46" s="129">
        <f>'TRIBULAN III'!AU46+'TRIBULAN IV'!AU46</f>
        <v>0</v>
      </c>
      <c r="AV46" s="129">
        <f>'TRIBULAN III'!AV46+'TRIBULAN IV'!AV46</f>
        <v>0</v>
      </c>
      <c r="AW46" s="129">
        <f>'TRIBULAN III'!AW46+'TRIBULAN IV'!AW46</f>
        <v>0</v>
      </c>
      <c r="AX46" s="129">
        <f>'TRIBULAN III'!AX46+'TRIBULAN IV'!AX46</f>
        <v>1</v>
      </c>
      <c r="AY46" s="129">
        <f>'TRIBULAN III'!AY46+'TRIBULAN IV'!AY46</f>
        <v>70</v>
      </c>
      <c r="AZ46" s="129">
        <f>'TRIBULAN III'!AZ46+'TRIBULAN IV'!AZ46</f>
        <v>500</v>
      </c>
      <c r="BA46" s="129">
        <f>'TRIBULAN III'!BA46+'TRIBULAN IV'!BA46</f>
        <v>81</v>
      </c>
      <c r="BB46" s="28">
        <f t="shared" si="15"/>
        <v>16.2</v>
      </c>
      <c r="BC46" s="129">
        <f>'TRIBULAN III'!BC46+'TRIBULAN IV'!BC46</f>
        <v>0</v>
      </c>
      <c r="BD46" s="28">
        <f t="shared" si="16"/>
        <v>0</v>
      </c>
      <c r="BE46" s="129">
        <f>'TRIBULAN III'!BE46+'TRIBULAN IV'!BE46</f>
        <v>0</v>
      </c>
      <c r="BF46" s="29">
        <f t="shared" si="17"/>
        <v>0</v>
      </c>
      <c r="BG46" s="129">
        <f>'TRIBULAN III'!BG46+'TRIBULAN IV'!BG46</f>
        <v>279</v>
      </c>
      <c r="BH46" s="29">
        <f t="shared" si="18"/>
        <v>55.800000000000004</v>
      </c>
      <c r="BI46" s="30">
        <f t="shared" si="19"/>
        <v>360</v>
      </c>
      <c r="BJ46" s="29">
        <f t="shared" si="20"/>
        <v>72</v>
      </c>
      <c r="BK46" s="129">
        <f>'TRIBULAN III'!BK46+'TRIBULAN IV'!BK46</f>
        <v>140</v>
      </c>
      <c r="BL46" s="19">
        <f t="shared" si="21"/>
        <v>28.000000000000004</v>
      </c>
      <c r="BM46" s="129">
        <f>'TRIBULAN III'!BM46+'TRIBULAN IV'!BM46</f>
        <v>0</v>
      </c>
      <c r="BN46" s="19">
        <f t="shared" si="22"/>
        <v>0</v>
      </c>
      <c r="BO46" s="129">
        <f>'TRIBULAN III'!BO46+'TRIBULAN IV'!BO46</f>
        <v>0</v>
      </c>
      <c r="BP46" s="19">
        <f t="shared" si="23"/>
        <v>0</v>
      </c>
      <c r="BQ46" s="129">
        <f>'TRIBULAN III'!BQ46+'TRIBULAN IV'!BQ46</f>
        <v>0</v>
      </c>
      <c r="BR46" s="19">
        <f t="shared" si="24"/>
        <v>0</v>
      </c>
      <c r="BS46" s="129">
        <f>'TRIBULAN III'!BS46+'TRIBULAN IV'!BS46</f>
        <v>0</v>
      </c>
      <c r="BT46" s="19">
        <f t="shared" si="25"/>
        <v>0</v>
      </c>
      <c r="BU46" s="129">
        <f>'TRIBULAN III'!BU46+'TRIBULAN IV'!BU46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98">
        <v>9</v>
      </c>
      <c r="B47" s="199" t="s">
        <v>97</v>
      </c>
      <c r="C47" s="32" t="s">
        <v>98</v>
      </c>
      <c r="D47" s="128">
        <f>'TRIBULAN III'!D47+'TRIBULAN IV'!D47</f>
        <v>96</v>
      </c>
      <c r="E47" s="128">
        <f>'TRIBULAN III'!E47+'TRIBULAN IV'!E47</f>
        <v>68</v>
      </c>
      <c r="F47" s="128">
        <f>'TRIBULAN III'!F47+'TRIBULAN IV'!F47</f>
        <v>76</v>
      </c>
      <c r="G47" s="19">
        <f t="shared" si="0"/>
        <v>79.166666666666657</v>
      </c>
      <c r="H47" s="128">
        <f>'TRIBULAN III'!H47+'TRIBULAN IV'!H47</f>
        <v>25</v>
      </c>
      <c r="I47" s="21">
        <f t="shared" ref="I47:I50" si="27">(H47/D47*100)</f>
        <v>26.041666666666668</v>
      </c>
      <c r="J47" s="128">
        <f>'TRIBULAN III'!J47+'TRIBULAN IV'!J47</f>
        <v>0</v>
      </c>
      <c r="K47" s="21">
        <f t="shared" ref="K47:K48" si="28">(J47/D47*100)</f>
        <v>0</v>
      </c>
      <c r="L47" s="128">
        <f>'TRIBULAN III'!L47+'TRIBULAN IV'!L47</f>
        <v>18</v>
      </c>
      <c r="M47" s="128">
        <f>'TRIBULAN III'!M47+'TRIBULAN IV'!M47</f>
        <v>0</v>
      </c>
      <c r="N47" s="128">
        <f>'TRIBULAN III'!N47+'TRIBULAN IV'!N47</f>
        <v>96</v>
      </c>
      <c r="O47" s="19">
        <f t="shared" si="3"/>
        <v>100</v>
      </c>
      <c r="P47" s="128">
        <f>'TRIBULAN III'!P47+'TRIBULAN IV'!P47</f>
        <v>11</v>
      </c>
      <c r="Q47" s="19">
        <f t="shared" ref="Q47:Q48" si="29">(P47/D47*100)</f>
        <v>11.458333333333332</v>
      </c>
      <c r="R47" s="128">
        <f>'TRIBULAN III'!R47+'TRIBULAN IV'!R47</f>
        <v>76</v>
      </c>
      <c r="S47" s="19">
        <f t="shared" si="5"/>
        <v>79.166666666666657</v>
      </c>
      <c r="T47" s="128">
        <f>'TRIBULAN III'!T47+'TRIBULAN IV'!T47</f>
        <v>3</v>
      </c>
      <c r="U47" s="19">
        <f t="shared" ref="U47:U50" si="30">(T47/D47*100)</f>
        <v>3.125</v>
      </c>
      <c r="V47" s="128">
        <f>'TRIBULAN III'!V47+'TRIBULAN IV'!V47</f>
        <v>76</v>
      </c>
      <c r="W47" s="19">
        <f t="shared" si="7"/>
        <v>79.166666666666657</v>
      </c>
      <c r="X47" s="128">
        <f>'TRIBULAN III'!X47+'TRIBULAN IV'!X47</f>
        <v>13</v>
      </c>
      <c r="Y47" s="19">
        <f t="shared" ref="Y47:Y50" si="31">(X47/D47*100)</f>
        <v>13.541666666666666</v>
      </c>
      <c r="Z47" s="128">
        <f>'TRIBULAN III'!Z47+'TRIBULAN IV'!Z47</f>
        <v>76</v>
      </c>
      <c r="AA47" s="19">
        <f t="shared" si="9"/>
        <v>79.166666666666657</v>
      </c>
      <c r="AB47" s="128">
        <f>'TRIBULAN III'!AB47+'TRIBULAN IV'!AB47</f>
        <v>0</v>
      </c>
      <c r="AC47" s="19">
        <f t="shared" ref="AC47:AC50" si="32">(AB47/D47*100)</f>
        <v>0</v>
      </c>
      <c r="AD47" s="128">
        <f>'TRIBULAN III'!AD47+'TRIBULAN IV'!AD47</f>
        <v>76</v>
      </c>
      <c r="AE47" s="19">
        <f t="shared" si="11"/>
        <v>79.166666666666657</v>
      </c>
      <c r="AF47" s="128">
        <f>'TRIBULAN III'!AF47+'TRIBULAN IV'!AF47</f>
        <v>3</v>
      </c>
      <c r="AG47" s="19">
        <f t="shared" ref="AG47:AG50" si="33">(AF47/D47*100)</f>
        <v>3.125</v>
      </c>
      <c r="AH47" s="128">
        <f>'TRIBULAN III'!AH47+'TRIBULAN IV'!AH47</f>
        <v>76</v>
      </c>
      <c r="AI47" s="19">
        <f t="shared" si="13"/>
        <v>79.166666666666657</v>
      </c>
      <c r="AJ47" s="128">
        <f>'TRIBULAN III'!AJ47+'TRIBULAN IV'!AJ47</f>
        <v>0</v>
      </c>
      <c r="AK47" s="19">
        <f t="shared" ref="AK47:AK50" si="34">(AJ47/D47*100)</f>
        <v>0</v>
      </c>
      <c r="AL47" s="128">
        <f>'TRIBULAN III'!AL47+'TRIBULAN IV'!AL47</f>
        <v>2</v>
      </c>
      <c r="AM47" s="128">
        <f>'TRIBULAN III'!AM47+'TRIBULAN IV'!AM47</f>
        <v>1</v>
      </c>
      <c r="AN47" s="128">
        <f>'TRIBULAN III'!AN47+'TRIBULAN IV'!AN47</f>
        <v>2</v>
      </c>
      <c r="AO47" s="128">
        <f>'TRIBULAN III'!AO47+'TRIBULAN IV'!AO47</f>
        <v>3</v>
      </c>
      <c r="AP47" s="128">
        <f>'TRIBULAN III'!AP47+'TRIBULAN IV'!AP47</f>
        <v>0</v>
      </c>
      <c r="AQ47" s="128">
        <f>'TRIBULAN III'!AQ47+'TRIBULAN IV'!AQ47</f>
        <v>1</v>
      </c>
      <c r="AR47" s="128">
        <f>'TRIBULAN III'!AR47+'TRIBULAN IV'!AR47</f>
        <v>2</v>
      </c>
      <c r="AS47" s="128">
        <f>'TRIBULAN III'!AS47+'TRIBULAN IV'!AS47</f>
        <v>2</v>
      </c>
      <c r="AT47" s="128">
        <f>'TRIBULAN III'!AT47+'TRIBULAN IV'!AT47</f>
        <v>0</v>
      </c>
      <c r="AU47" s="128">
        <f>'TRIBULAN III'!AU47+'TRIBULAN IV'!AU47</f>
        <v>0</v>
      </c>
      <c r="AV47" s="128">
        <f>'TRIBULAN III'!AV47+'TRIBULAN IV'!AV47</f>
        <v>1</v>
      </c>
      <c r="AW47" s="128">
        <f>'TRIBULAN III'!AW47+'TRIBULAN IV'!AW47</f>
        <v>3</v>
      </c>
      <c r="AX47" s="128">
        <f>'TRIBULAN III'!AX47+'TRIBULAN IV'!AX47</f>
        <v>2</v>
      </c>
      <c r="AY47" s="128">
        <f>'TRIBULAN III'!AY47+'TRIBULAN IV'!AY47</f>
        <v>2</v>
      </c>
      <c r="AZ47" s="128">
        <f>'TRIBULAN III'!AZ47+'TRIBULAN IV'!AZ47</f>
        <v>73</v>
      </c>
      <c r="BA47" s="128">
        <f>'TRIBULAN III'!BA47+'TRIBULAN IV'!BA47</f>
        <v>11</v>
      </c>
      <c r="BB47" s="28">
        <f t="shared" si="15"/>
        <v>15.068493150684931</v>
      </c>
      <c r="BC47" s="128">
        <f>'TRIBULAN III'!BC47+'TRIBULAN IV'!BC47</f>
        <v>0</v>
      </c>
      <c r="BD47" s="28">
        <f t="shared" si="16"/>
        <v>0</v>
      </c>
      <c r="BE47" s="128">
        <f>'TRIBULAN III'!BE47+'TRIBULAN IV'!BE47</f>
        <v>0</v>
      </c>
      <c r="BF47" s="29">
        <f t="shared" si="17"/>
        <v>0</v>
      </c>
      <c r="BG47" s="128">
        <f>'TRIBULAN III'!BG47+'TRIBULAN IV'!BG47</f>
        <v>34</v>
      </c>
      <c r="BH47" s="29">
        <f t="shared" si="18"/>
        <v>46.575342465753423</v>
      </c>
      <c r="BI47" s="30">
        <f t="shared" si="19"/>
        <v>45</v>
      </c>
      <c r="BJ47" s="29">
        <f t="shared" si="20"/>
        <v>61.643835616438359</v>
      </c>
      <c r="BK47" s="128">
        <f>'TRIBULAN III'!BK47+'TRIBULAN IV'!BK47</f>
        <v>28</v>
      </c>
      <c r="BL47" s="19">
        <f t="shared" si="21"/>
        <v>38.356164383561641</v>
      </c>
      <c r="BM47" s="128">
        <f>'TRIBULAN III'!BM47+'TRIBULAN IV'!BM47</f>
        <v>0</v>
      </c>
      <c r="BN47" s="19">
        <f t="shared" si="22"/>
        <v>0</v>
      </c>
      <c r="BO47" s="128">
        <f>'TRIBULAN III'!BO47+'TRIBULAN IV'!BO47</f>
        <v>0</v>
      </c>
      <c r="BP47" s="19">
        <f t="shared" si="23"/>
        <v>0</v>
      </c>
      <c r="BQ47" s="128">
        <f>'TRIBULAN III'!BQ47+'TRIBULAN IV'!BQ47</f>
        <v>0</v>
      </c>
      <c r="BR47" s="19">
        <f t="shared" si="24"/>
        <v>0</v>
      </c>
      <c r="BS47" s="128">
        <f>'TRIBULAN III'!BS47+'TRIBULAN IV'!BS47</f>
        <v>0</v>
      </c>
      <c r="BT47" s="19">
        <f t="shared" si="25"/>
        <v>0</v>
      </c>
      <c r="BU47" s="128">
        <f>'TRIBULAN III'!BU47+'TRIBULAN IV'!BU47</f>
        <v>0</v>
      </c>
      <c r="BV47" s="19">
        <f t="shared" si="26"/>
        <v>0</v>
      </c>
      <c r="BW47" s="4" t="s">
        <v>61</v>
      </c>
      <c r="BX47" s="31">
        <f>SUM(AL51:AY51)+AB51+AF51+AJ51</f>
        <v>91</v>
      </c>
      <c r="BY47" s="4"/>
    </row>
    <row r="48" spans="1:77" ht="14.25" customHeight="1">
      <c r="A48" s="174"/>
      <c r="B48" s="174"/>
      <c r="C48" s="32" t="s">
        <v>99</v>
      </c>
      <c r="D48" s="128">
        <f>'TRIBULAN III'!D48+'TRIBULAN IV'!D48</f>
        <v>124</v>
      </c>
      <c r="E48" s="128">
        <f>'TRIBULAN III'!E48+'TRIBULAN IV'!E48</f>
        <v>125</v>
      </c>
      <c r="F48" s="128">
        <f>'TRIBULAN III'!F48+'TRIBULAN IV'!F48</f>
        <v>117</v>
      </c>
      <c r="G48" s="19">
        <f t="shared" si="0"/>
        <v>94.354838709677423</v>
      </c>
      <c r="H48" s="128">
        <f>'TRIBULAN III'!H48+'TRIBULAN IV'!H48</f>
        <v>19</v>
      </c>
      <c r="I48" s="21">
        <f t="shared" si="27"/>
        <v>15.32258064516129</v>
      </c>
      <c r="J48" s="128">
        <f>'TRIBULAN III'!J48+'TRIBULAN IV'!J48</f>
        <v>0</v>
      </c>
      <c r="K48" s="21">
        <f t="shared" si="28"/>
        <v>0</v>
      </c>
      <c r="L48" s="128">
        <f>'TRIBULAN III'!L48+'TRIBULAN IV'!L48</f>
        <v>21</v>
      </c>
      <c r="M48" s="128">
        <f>'TRIBULAN III'!M48+'TRIBULAN IV'!M48</f>
        <v>0</v>
      </c>
      <c r="N48" s="128">
        <f>'TRIBULAN III'!N48+'TRIBULAN IV'!N48</f>
        <v>124</v>
      </c>
      <c r="O48" s="19">
        <f t="shared" si="3"/>
        <v>100</v>
      </c>
      <c r="P48" s="128">
        <f>'TRIBULAN III'!P48+'TRIBULAN IV'!P48</f>
        <v>12</v>
      </c>
      <c r="Q48" s="19">
        <f t="shared" si="29"/>
        <v>9.67741935483871</v>
      </c>
      <c r="R48" s="128">
        <f>'TRIBULAN III'!R48+'TRIBULAN IV'!R48</f>
        <v>117</v>
      </c>
      <c r="S48" s="19">
        <f t="shared" si="5"/>
        <v>94.354838709677423</v>
      </c>
      <c r="T48" s="128">
        <f>'TRIBULAN III'!T48+'TRIBULAN IV'!T48</f>
        <v>5</v>
      </c>
      <c r="U48" s="19">
        <f t="shared" si="30"/>
        <v>4.032258064516129</v>
      </c>
      <c r="V48" s="128">
        <f>'TRIBULAN III'!V48+'TRIBULAN IV'!V48</f>
        <v>117</v>
      </c>
      <c r="W48" s="19">
        <f t="shared" si="7"/>
        <v>94.354838709677423</v>
      </c>
      <c r="X48" s="128">
        <f>'TRIBULAN III'!X48+'TRIBULAN IV'!X48</f>
        <v>15</v>
      </c>
      <c r="Y48" s="19">
        <f t="shared" si="31"/>
        <v>12.096774193548388</v>
      </c>
      <c r="Z48" s="128">
        <f>'TRIBULAN III'!Z48+'TRIBULAN IV'!Z48</f>
        <v>117</v>
      </c>
      <c r="AA48" s="19">
        <f t="shared" si="9"/>
        <v>94.354838709677423</v>
      </c>
      <c r="AB48" s="128">
        <f>'TRIBULAN III'!AB48+'TRIBULAN IV'!AB48</f>
        <v>0</v>
      </c>
      <c r="AC48" s="19">
        <f t="shared" si="32"/>
        <v>0</v>
      </c>
      <c r="AD48" s="128">
        <f>'TRIBULAN III'!AD48+'TRIBULAN IV'!AD48</f>
        <v>117</v>
      </c>
      <c r="AE48" s="19">
        <f t="shared" si="11"/>
        <v>94.354838709677423</v>
      </c>
      <c r="AF48" s="128">
        <f>'TRIBULAN III'!AF48+'TRIBULAN IV'!AF48</f>
        <v>1</v>
      </c>
      <c r="AG48" s="19">
        <f t="shared" si="33"/>
        <v>0.80645161290322576</v>
      </c>
      <c r="AH48" s="128">
        <f>'TRIBULAN III'!AH48+'TRIBULAN IV'!AH48</f>
        <v>117</v>
      </c>
      <c r="AI48" s="19">
        <f t="shared" si="13"/>
        <v>94.354838709677423</v>
      </c>
      <c r="AJ48" s="128">
        <f>'TRIBULAN III'!AJ48+'TRIBULAN IV'!AJ48</f>
        <v>0</v>
      </c>
      <c r="AK48" s="19">
        <f t="shared" si="34"/>
        <v>0</v>
      </c>
      <c r="AL48" s="128">
        <f>'TRIBULAN III'!AL48+'TRIBULAN IV'!AL48</f>
        <v>1</v>
      </c>
      <c r="AM48" s="128">
        <f>'TRIBULAN III'!AM48+'TRIBULAN IV'!AM48</f>
        <v>3</v>
      </c>
      <c r="AN48" s="128">
        <f>'TRIBULAN III'!AN48+'TRIBULAN IV'!AN48</f>
        <v>1</v>
      </c>
      <c r="AO48" s="128">
        <f>'TRIBULAN III'!AO48+'TRIBULAN IV'!AO48</f>
        <v>3</v>
      </c>
      <c r="AP48" s="128">
        <f>'TRIBULAN III'!AP48+'TRIBULAN IV'!AP48</f>
        <v>1</v>
      </c>
      <c r="AQ48" s="128">
        <f>'TRIBULAN III'!AQ48+'TRIBULAN IV'!AQ48</f>
        <v>2</v>
      </c>
      <c r="AR48" s="128">
        <f>'TRIBULAN III'!AR48+'TRIBULAN IV'!AR48</f>
        <v>3</v>
      </c>
      <c r="AS48" s="128">
        <f>'TRIBULAN III'!AS48+'TRIBULAN IV'!AS48</f>
        <v>6</v>
      </c>
      <c r="AT48" s="128">
        <f>'TRIBULAN III'!AT48+'TRIBULAN IV'!AT48</f>
        <v>0</v>
      </c>
      <c r="AU48" s="128">
        <f>'TRIBULAN III'!AU48+'TRIBULAN IV'!AU48</f>
        <v>0</v>
      </c>
      <c r="AV48" s="128">
        <f>'TRIBULAN III'!AV48+'TRIBULAN IV'!AV48</f>
        <v>0</v>
      </c>
      <c r="AW48" s="128">
        <f>'TRIBULAN III'!AW48+'TRIBULAN IV'!AW48</f>
        <v>1</v>
      </c>
      <c r="AX48" s="128">
        <f>'TRIBULAN III'!AX48+'TRIBULAN IV'!AX48</f>
        <v>2</v>
      </c>
      <c r="AY48" s="128">
        <f>'TRIBULAN III'!AY48+'TRIBULAN IV'!AY48</f>
        <v>3</v>
      </c>
      <c r="AZ48" s="128">
        <f>'TRIBULAN III'!AZ48+'TRIBULAN IV'!AZ48</f>
        <v>124</v>
      </c>
      <c r="BA48" s="128">
        <f>'TRIBULAN III'!BA48+'TRIBULAN IV'!BA48</f>
        <v>13</v>
      </c>
      <c r="BB48" s="28">
        <f t="shared" si="15"/>
        <v>10.483870967741936</v>
      </c>
      <c r="BC48" s="128">
        <f>'TRIBULAN III'!BC48+'TRIBULAN IV'!BC48</f>
        <v>0</v>
      </c>
      <c r="BD48" s="28">
        <f t="shared" si="16"/>
        <v>0</v>
      </c>
      <c r="BE48" s="128">
        <f>'TRIBULAN III'!BE48+'TRIBULAN IV'!BE48</f>
        <v>0</v>
      </c>
      <c r="BF48" s="29">
        <f t="shared" si="17"/>
        <v>0</v>
      </c>
      <c r="BG48" s="128">
        <f>'TRIBULAN III'!BG48+'TRIBULAN IV'!BG48</f>
        <v>88</v>
      </c>
      <c r="BH48" s="29">
        <f t="shared" si="18"/>
        <v>70.967741935483872</v>
      </c>
      <c r="BI48" s="30">
        <f t="shared" si="19"/>
        <v>101</v>
      </c>
      <c r="BJ48" s="29">
        <f t="shared" si="20"/>
        <v>81.451612903225808</v>
      </c>
      <c r="BK48" s="128">
        <f>'TRIBULAN III'!BK48+'TRIBULAN IV'!BK48</f>
        <v>23</v>
      </c>
      <c r="BL48" s="19">
        <f t="shared" si="21"/>
        <v>18.548387096774192</v>
      </c>
      <c r="BM48" s="128">
        <f>'TRIBULAN III'!BM48+'TRIBULAN IV'!BM48</f>
        <v>0</v>
      </c>
      <c r="BN48" s="19">
        <f t="shared" si="22"/>
        <v>0</v>
      </c>
      <c r="BO48" s="128">
        <f>'TRIBULAN III'!BO48+'TRIBULAN IV'!BO48</f>
        <v>0</v>
      </c>
      <c r="BP48" s="19">
        <f t="shared" si="23"/>
        <v>0</v>
      </c>
      <c r="BQ48" s="128">
        <f>'TRIBULAN III'!BQ48+'TRIBULAN IV'!BQ48</f>
        <v>0</v>
      </c>
      <c r="BR48" s="19">
        <f t="shared" si="24"/>
        <v>0</v>
      </c>
      <c r="BS48" s="128">
        <f>'TRIBULAN III'!BS48+'TRIBULAN IV'!BS48</f>
        <v>0</v>
      </c>
      <c r="BT48" s="19">
        <f t="shared" si="25"/>
        <v>0</v>
      </c>
      <c r="BU48" s="128">
        <f>'TRIBULAN III'!BU48+'TRIBULAN IV'!BU48</f>
        <v>0</v>
      </c>
      <c r="BV48" s="19">
        <f t="shared" si="26"/>
        <v>0</v>
      </c>
      <c r="BW48" s="4" t="s">
        <v>63</v>
      </c>
      <c r="BX48" s="31">
        <f>BI51+BK51+BM51+BO51+BQ51+BS51</f>
        <v>359</v>
      </c>
      <c r="BY48" s="4"/>
    </row>
    <row r="49" spans="1:77" ht="14.25" customHeight="1">
      <c r="A49" s="174"/>
      <c r="B49" s="174"/>
      <c r="C49" s="32" t="s">
        <v>100</v>
      </c>
      <c r="D49" s="128">
        <f>'TRIBULAN III'!D49+'TRIBULAN IV'!D49</f>
        <v>144</v>
      </c>
      <c r="E49" s="128">
        <f>'TRIBULAN III'!E49+'TRIBULAN IV'!E49</f>
        <v>115</v>
      </c>
      <c r="F49" s="128">
        <f>'TRIBULAN III'!F49+'TRIBULAN IV'!F49</f>
        <v>48</v>
      </c>
      <c r="G49" s="19">
        <f t="shared" si="0"/>
        <v>33.333333333333329</v>
      </c>
      <c r="H49" s="128">
        <f>'TRIBULAN III'!H49+'TRIBULAN IV'!H49</f>
        <v>8</v>
      </c>
      <c r="I49" s="21">
        <f t="shared" si="27"/>
        <v>5.5555555555555554</v>
      </c>
      <c r="J49" s="128">
        <f>'TRIBULAN III'!J49+'TRIBULAN IV'!J49</f>
        <v>0</v>
      </c>
      <c r="K49" s="21">
        <f t="shared" ref="K49:K85" si="35">(J49/F49*100)</f>
        <v>0</v>
      </c>
      <c r="L49" s="128">
        <f>'TRIBULAN III'!L49+'TRIBULAN IV'!L49</f>
        <v>9</v>
      </c>
      <c r="M49" s="128">
        <f>'TRIBULAN III'!M49+'TRIBULAN IV'!M49</f>
        <v>0</v>
      </c>
      <c r="N49" s="128">
        <f>'TRIBULAN III'!N49+'TRIBULAN IV'!N49</f>
        <v>144</v>
      </c>
      <c r="O49" s="19">
        <f t="shared" si="3"/>
        <v>100</v>
      </c>
      <c r="P49" s="128">
        <f>'TRIBULAN III'!P49+'TRIBULAN IV'!P49</f>
        <v>14</v>
      </c>
      <c r="Q49" s="19">
        <f t="shared" ref="Q49:Q85" si="36">(P49/N49*100)</f>
        <v>9.7222222222222232</v>
      </c>
      <c r="R49" s="128">
        <f>'TRIBULAN III'!R49+'TRIBULAN IV'!R49</f>
        <v>48</v>
      </c>
      <c r="S49" s="19">
        <f t="shared" si="5"/>
        <v>33.333333333333329</v>
      </c>
      <c r="T49" s="128">
        <f>'TRIBULAN III'!T49+'TRIBULAN IV'!T49</f>
        <v>4</v>
      </c>
      <c r="U49" s="19">
        <f t="shared" si="30"/>
        <v>2.7777777777777777</v>
      </c>
      <c r="V49" s="128">
        <f>'TRIBULAN III'!V49+'TRIBULAN IV'!V49</f>
        <v>48</v>
      </c>
      <c r="W49" s="19">
        <f t="shared" si="7"/>
        <v>33.333333333333329</v>
      </c>
      <c r="X49" s="128">
        <f>'TRIBULAN III'!X49+'TRIBULAN IV'!X49</f>
        <v>5</v>
      </c>
      <c r="Y49" s="19">
        <f t="shared" si="31"/>
        <v>3.4722222222222223</v>
      </c>
      <c r="Z49" s="128">
        <f>'TRIBULAN III'!Z49+'TRIBULAN IV'!Z49</f>
        <v>48</v>
      </c>
      <c r="AA49" s="19">
        <f t="shared" si="9"/>
        <v>33.333333333333329</v>
      </c>
      <c r="AB49" s="128">
        <f>'TRIBULAN III'!AB49+'TRIBULAN IV'!AB49</f>
        <v>0</v>
      </c>
      <c r="AC49" s="19">
        <f t="shared" si="32"/>
        <v>0</v>
      </c>
      <c r="AD49" s="128">
        <f>'TRIBULAN III'!AD49+'TRIBULAN IV'!AD49</f>
        <v>48</v>
      </c>
      <c r="AE49" s="19">
        <f t="shared" si="11"/>
        <v>33.333333333333329</v>
      </c>
      <c r="AF49" s="128">
        <f>'TRIBULAN III'!AF49+'TRIBULAN IV'!AF49</f>
        <v>2</v>
      </c>
      <c r="AG49" s="19">
        <f t="shared" si="33"/>
        <v>1.3888888888888888</v>
      </c>
      <c r="AH49" s="128">
        <f>'TRIBULAN III'!AH49+'TRIBULAN IV'!AH49</f>
        <v>48</v>
      </c>
      <c r="AI49" s="19">
        <f t="shared" si="13"/>
        <v>33.333333333333329</v>
      </c>
      <c r="AJ49" s="128">
        <f>'TRIBULAN III'!AJ49+'TRIBULAN IV'!AJ49</f>
        <v>0</v>
      </c>
      <c r="AK49" s="19">
        <f t="shared" si="34"/>
        <v>0</v>
      </c>
      <c r="AL49" s="128">
        <f>'TRIBULAN III'!AL49+'TRIBULAN IV'!AL49</f>
        <v>0</v>
      </c>
      <c r="AM49" s="128">
        <f>'TRIBULAN III'!AM49+'TRIBULAN IV'!AM49</f>
        <v>1</v>
      </c>
      <c r="AN49" s="128">
        <f>'TRIBULAN III'!AN49+'TRIBULAN IV'!AN49</f>
        <v>2</v>
      </c>
      <c r="AO49" s="128">
        <f>'TRIBULAN III'!AO49+'TRIBULAN IV'!AO49</f>
        <v>0</v>
      </c>
      <c r="AP49" s="128">
        <f>'TRIBULAN III'!AP49+'TRIBULAN IV'!AP49</f>
        <v>0</v>
      </c>
      <c r="AQ49" s="128">
        <f>'TRIBULAN III'!AQ49+'TRIBULAN IV'!AQ49</f>
        <v>0</v>
      </c>
      <c r="AR49" s="128">
        <f>'TRIBULAN III'!AR49+'TRIBULAN IV'!AR49</f>
        <v>1</v>
      </c>
      <c r="AS49" s="128">
        <f>'TRIBULAN III'!AS49+'TRIBULAN IV'!AS49</f>
        <v>1</v>
      </c>
      <c r="AT49" s="128">
        <f>'TRIBULAN III'!AT49+'TRIBULAN IV'!AT49</f>
        <v>1</v>
      </c>
      <c r="AU49" s="128">
        <f>'TRIBULAN III'!AU49+'TRIBULAN IV'!AU49</f>
        <v>0</v>
      </c>
      <c r="AV49" s="128">
        <f>'TRIBULAN III'!AV49+'TRIBULAN IV'!AV49</f>
        <v>0</v>
      </c>
      <c r="AW49" s="128">
        <f>'TRIBULAN III'!AW49+'TRIBULAN IV'!AW49</f>
        <v>2</v>
      </c>
      <c r="AX49" s="128">
        <f>'TRIBULAN III'!AX49+'TRIBULAN IV'!AX49</f>
        <v>4</v>
      </c>
      <c r="AY49" s="128">
        <f>'TRIBULAN III'!AY49+'TRIBULAN IV'!AY49</f>
        <v>8</v>
      </c>
      <c r="AZ49" s="128">
        <f>'TRIBULAN III'!AZ49+'TRIBULAN IV'!AZ49</f>
        <v>122</v>
      </c>
      <c r="BA49" s="128">
        <f>'TRIBULAN III'!BA49+'TRIBULAN IV'!BA49</f>
        <v>35</v>
      </c>
      <c r="BB49" s="28">
        <f t="shared" si="15"/>
        <v>28.688524590163933</v>
      </c>
      <c r="BC49" s="128">
        <f>'TRIBULAN III'!BC49+'TRIBULAN IV'!BC49</f>
        <v>0</v>
      </c>
      <c r="BD49" s="28">
        <f t="shared" si="16"/>
        <v>0</v>
      </c>
      <c r="BE49" s="128">
        <f>'TRIBULAN III'!BE49+'TRIBULAN IV'!BE49</f>
        <v>0</v>
      </c>
      <c r="BF49" s="29">
        <f t="shared" si="17"/>
        <v>0</v>
      </c>
      <c r="BG49" s="128">
        <f>'TRIBULAN III'!BG49+'TRIBULAN IV'!BG49</f>
        <v>55</v>
      </c>
      <c r="BH49" s="29">
        <f t="shared" si="18"/>
        <v>45.081967213114751</v>
      </c>
      <c r="BI49" s="30">
        <f t="shared" si="19"/>
        <v>90</v>
      </c>
      <c r="BJ49" s="29">
        <f t="shared" si="20"/>
        <v>73.770491803278688</v>
      </c>
      <c r="BK49" s="128">
        <f>'TRIBULAN III'!BK49+'TRIBULAN IV'!BK49</f>
        <v>32</v>
      </c>
      <c r="BL49" s="19">
        <f t="shared" si="21"/>
        <v>26.229508196721312</v>
      </c>
      <c r="BM49" s="128">
        <f>'TRIBULAN III'!BM49+'TRIBULAN IV'!BM49</f>
        <v>0</v>
      </c>
      <c r="BN49" s="19">
        <f t="shared" si="22"/>
        <v>0</v>
      </c>
      <c r="BO49" s="128">
        <f>'TRIBULAN III'!BO49+'TRIBULAN IV'!BO49</f>
        <v>0</v>
      </c>
      <c r="BP49" s="19">
        <f t="shared" si="23"/>
        <v>0</v>
      </c>
      <c r="BQ49" s="128">
        <f>'TRIBULAN III'!BQ49+'TRIBULAN IV'!BQ49</f>
        <v>0</v>
      </c>
      <c r="BR49" s="19">
        <f t="shared" si="24"/>
        <v>0</v>
      </c>
      <c r="BS49" s="128">
        <f>'TRIBULAN III'!BS49+'TRIBULAN IV'!BS49</f>
        <v>0</v>
      </c>
      <c r="BT49" s="19">
        <f t="shared" si="25"/>
        <v>0</v>
      </c>
      <c r="BU49" s="128">
        <f>'TRIBULAN III'!BU49+'TRIBULAN IV'!BU49</f>
        <v>0</v>
      </c>
      <c r="BV49" s="19">
        <f t="shared" si="26"/>
        <v>0</v>
      </c>
      <c r="BW49" s="4" t="s">
        <v>65</v>
      </c>
      <c r="BX49" s="31">
        <f>BI51+BK51+BM51+BO51+BQ51+BS51+BU51</f>
        <v>359</v>
      </c>
      <c r="BY49" s="4"/>
    </row>
    <row r="50" spans="1:77" ht="14.25" customHeight="1">
      <c r="A50" s="175"/>
      <c r="B50" s="175"/>
      <c r="C50" s="32" t="s">
        <v>101</v>
      </c>
      <c r="D50" s="128">
        <f>'TRIBULAN III'!D50+'TRIBULAN IV'!D50</f>
        <v>53</v>
      </c>
      <c r="E50" s="128">
        <f>'TRIBULAN III'!E50+'TRIBULAN IV'!E50</f>
        <v>46</v>
      </c>
      <c r="F50" s="128">
        <f>'TRIBULAN III'!F50+'TRIBULAN IV'!F50</f>
        <v>42</v>
      </c>
      <c r="G50" s="19">
        <f t="shared" si="0"/>
        <v>79.245283018867923</v>
      </c>
      <c r="H50" s="128">
        <f>'TRIBULAN III'!H50+'TRIBULAN IV'!H50</f>
        <v>20</v>
      </c>
      <c r="I50" s="21">
        <f t="shared" si="27"/>
        <v>37.735849056603776</v>
      </c>
      <c r="J50" s="128">
        <f>'TRIBULAN III'!J50+'TRIBULAN IV'!J50</f>
        <v>0</v>
      </c>
      <c r="K50" s="21">
        <f t="shared" si="35"/>
        <v>0</v>
      </c>
      <c r="L50" s="128">
        <f>'TRIBULAN III'!L50+'TRIBULAN IV'!L50</f>
        <v>14</v>
      </c>
      <c r="M50" s="128">
        <f>'TRIBULAN III'!M50+'TRIBULAN IV'!M50</f>
        <v>0</v>
      </c>
      <c r="N50" s="128">
        <f>'TRIBULAN III'!N50+'TRIBULAN IV'!N50</f>
        <v>53</v>
      </c>
      <c r="O50" s="19">
        <f t="shared" si="3"/>
        <v>100</v>
      </c>
      <c r="P50" s="128">
        <f>'TRIBULAN III'!P50+'TRIBULAN IV'!P50</f>
        <v>10</v>
      </c>
      <c r="Q50" s="19">
        <f t="shared" si="36"/>
        <v>18.867924528301888</v>
      </c>
      <c r="R50" s="128">
        <f>'TRIBULAN III'!R50+'TRIBULAN IV'!R50</f>
        <v>42</v>
      </c>
      <c r="S50" s="19">
        <f t="shared" si="5"/>
        <v>79.245283018867923</v>
      </c>
      <c r="T50" s="128">
        <f>'TRIBULAN III'!T50+'TRIBULAN IV'!T50</f>
        <v>4</v>
      </c>
      <c r="U50" s="19">
        <f t="shared" si="30"/>
        <v>7.5471698113207548</v>
      </c>
      <c r="V50" s="128">
        <f>'TRIBULAN III'!V50+'TRIBULAN IV'!V50</f>
        <v>42</v>
      </c>
      <c r="W50" s="19">
        <f t="shared" si="7"/>
        <v>79.245283018867923</v>
      </c>
      <c r="X50" s="128">
        <f>'TRIBULAN III'!X50+'TRIBULAN IV'!X50</f>
        <v>2</v>
      </c>
      <c r="Y50" s="19">
        <f t="shared" si="31"/>
        <v>3.7735849056603774</v>
      </c>
      <c r="Z50" s="128">
        <f>'TRIBULAN III'!Z50+'TRIBULAN IV'!Z50</f>
        <v>42</v>
      </c>
      <c r="AA50" s="19">
        <f t="shared" si="9"/>
        <v>79.245283018867923</v>
      </c>
      <c r="AB50" s="128">
        <f>'TRIBULAN III'!AB50+'TRIBULAN IV'!AB50</f>
        <v>1</v>
      </c>
      <c r="AC50" s="19">
        <f t="shared" si="32"/>
        <v>1.8867924528301887</v>
      </c>
      <c r="AD50" s="128">
        <f>'TRIBULAN III'!AD50+'TRIBULAN IV'!AD50</f>
        <v>42</v>
      </c>
      <c r="AE50" s="19">
        <f t="shared" si="11"/>
        <v>79.245283018867923</v>
      </c>
      <c r="AF50" s="128">
        <f>'TRIBULAN III'!AF50+'TRIBULAN IV'!AF50</f>
        <v>4</v>
      </c>
      <c r="AG50" s="19">
        <f t="shared" si="33"/>
        <v>7.5471698113207548</v>
      </c>
      <c r="AH50" s="128">
        <f>'TRIBULAN III'!AH50+'TRIBULAN IV'!AH50</f>
        <v>42</v>
      </c>
      <c r="AI50" s="19">
        <f t="shared" si="13"/>
        <v>79.245283018867923</v>
      </c>
      <c r="AJ50" s="128">
        <f>'TRIBULAN III'!AJ50+'TRIBULAN IV'!AJ50</f>
        <v>0</v>
      </c>
      <c r="AK50" s="19">
        <f t="shared" si="34"/>
        <v>0</v>
      </c>
      <c r="AL50" s="128">
        <f>'TRIBULAN III'!AL50+'TRIBULAN IV'!AL50</f>
        <v>0</v>
      </c>
      <c r="AM50" s="128">
        <f>'TRIBULAN III'!AM50+'TRIBULAN IV'!AM50</f>
        <v>1</v>
      </c>
      <c r="AN50" s="128">
        <f>'TRIBULAN III'!AN50+'TRIBULAN IV'!AN50</f>
        <v>2</v>
      </c>
      <c r="AO50" s="128">
        <f>'TRIBULAN III'!AO50+'TRIBULAN IV'!AO50</f>
        <v>1</v>
      </c>
      <c r="AP50" s="128">
        <f>'TRIBULAN III'!AP50+'TRIBULAN IV'!AP50</f>
        <v>0</v>
      </c>
      <c r="AQ50" s="128">
        <f>'TRIBULAN III'!AQ50+'TRIBULAN IV'!AQ50</f>
        <v>0</v>
      </c>
      <c r="AR50" s="128">
        <f>'TRIBULAN III'!AR50+'TRIBULAN IV'!AR50</f>
        <v>3</v>
      </c>
      <c r="AS50" s="128">
        <f>'TRIBULAN III'!AS50+'TRIBULAN IV'!AS50</f>
        <v>3</v>
      </c>
      <c r="AT50" s="128">
        <f>'TRIBULAN III'!AT50+'TRIBULAN IV'!AT50</f>
        <v>1</v>
      </c>
      <c r="AU50" s="128">
        <f>'TRIBULAN III'!AU50+'TRIBULAN IV'!AU50</f>
        <v>0</v>
      </c>
      <c r="AV50" s="128">
        <f>'TRIBULAN III'!AV50+'TRIBULAN IV'!AV50</f>
        <v>0</v>
      </c>
      <c r="AW50" s="128">
        <f>'TRIBULAN III'!AW50+'TRIBULAN IV'!AW50</f>
        <v>0</v>
      </c>
      <c r="AX50" s="128">
        <f>'TRIBULAN III'!AX50+'TRIBULAN IV'!AX50</f>
        <v>0</v>
      </c>
      <c r="AY50" s="128">
        <f>'TRIBULAN III'!AY50+'TRIBULAN IV'!AY50</f>
        <v>2</v>
      </c>
      <c r="AZ50" s="128">
        <f>'TRIBULAN III'!AZ50+'TRIBULAN IV'!AZ50</f>
        <v>40</v>
      </c>
      <c r="BA50" s="128">
        <f>'TRIBULAN III'!BA50+'TRIBULAN IV'!BA50</f>
        <v>6</v>
      </c>
      <c r="BB50" s="28">
        <f t="shared" si="15"/>
        <v>15</v>
      </c>
      <c r="BC50" s="128">
        <f>'TRIBULAN III'!BC50+'TRIBULAN IV'!BC50</f>
        <v>0</v>
      </c>
      <c r="BD50" s="28">
        <f t="shared" si="16"/>
        <v>0</v>
      </c>
      <c r="BE50" s="128">
        <f>'TRIBULAN III'!BE50+'TRIBULAN IV'!BE50</f>
        <v>0</v>
      </c>
      <c r="BF50" s="29">
        <f t="shared" si="17"/>
        <v>0</v>
      </c>
      <c r="BG50" s="128">
        <f>'TRIBULAN III'!BG50+'TRIBULAN IV'!BG50</f>
        <v>23</v>
      </c>
      <c r="BH50" s="29">
        <f t="shared" si="18"/>
        <v>57.499999999999993</v>
      </c>
      <c r="BI50" s="30">
        <f t="shared" si="19"/>
        <v>29</v>
      </c>
      <c r="BJ50" s="29">
        <f t="shared" si="20"/>
        <v>72.5</v>
      </c>
      <c r="BK50" s="128">
        <f>'TRIBULAN III'!BK50+'TRIBULAN IV'!BK50</f>
        <v>11</v>
      </c>
      <c r="BL50" s="19">
        <f t="shared" si="21"/>
        <v>27.500000000000004</v>
      </c>
      <c r="BM50" s="128">
        <f>'TRIBULAN III'!BM50+'TRIBULAN IV'!BM50</f>
        <v>0</v>
      </c>
      <c r="BN50" s="19">
        <f t="shared" si="22"/>
        <v>0</v>
      </c>
      <c r="BO50" s="128">
        <f>'TRIBULAN III'!BO50+'TRIBULAN IV'!BO50</f>
        <v>0</v>
      </c>
      <c r="BP50" s="19">
        <f t="shared" si="23"/>
        <v>0</v>
      </c>
      <c r="BQ50" s="128">
        <f>'TRIBULAN III'!BQ50+'TRIBULAN IV'!BQ50</f>
        <v>0</v>
      </c>
      <c r="BR50" s="19">
        <f t="shared" si="24"/>
        <v>0</v>
      </c>
      <c r="BS50" s="128">
        <f>'TRIBULAN III'!BS50+'TRIBULAN IV'!BS50</f>
        <v>0</v>
      </c>
      <c r="BT50" s="19">
        <f t="shared" si="25"/>
        <v>0</v>
      </c>
      <c r="BU50" s="128">
        <f>'TRIBULAN III'!BU50+'TRIBULAN IV'!BU50</f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>
        <f>'TRIBULAN III'!D51+'TRIBULAN IV'!D51</f>
        <v>417</v>
      </c>
      <c r="E51" s="129">
        <f>'TRIBULAN III'!E51+'TRIBULAN IV'!E51</f>
        <v>354</v>
      </c>
      <c r="F51" s="129">
        <f>'TRIBULAN III'!F51+'TRIBULAN IV'!F51</f>
        <v>283</v>
      </c>
      <c r="G51" s="19">
        <f t="shared" si="0"/>
        <v>67.865707434052752</v>
      </c>
      <c r="H51" s="129">
        <f>'TRIBULAN III'!H51+'TRIBULAN IV'!H51</f>
        <v>72</v>
      </c>
      <c r="I51" s="21">
        <f t="shared" ref="I51:I85" si="37">(H51/F51*100)</f>
        <v>25.441696113074201</v>
      </c>
      <c r="J51" s="129">
        <f>'TRIBULAN III'!J51+'TRIBULAN IV'!J51</f>
        <v>0</v>
      </c>
      <c r="K51" s="23">
        <f t="shared" si="35"/>
        <v>0</v>
      </c>
      <c r="L51" s="129">
        <f>'TRIBULAN III'!L51+'TRIBULAN IV'!L51</f>
        <v>62</v>
      </c>
      <c r="M51" s="129">
        <f>'TRIBULAN III'!M51+'TRIBULAN IV'!M51</f>
        <v>0</v>
      </c>
      <c r="N51" s="129">
        <f>'TRIBULAN III'!N51+'TRIBULAN IV'!N51</f>
        <v>417</v>
      </c>
      <c r="O51" s="19">
        <f t="shared" si="3"/>
        <v>100</v>
      </c>
      <c r="P51" s="129">
        <f>'TRIBULAN III'!P51+'TRIBULAN IV'!P51</f>
        <v>47</v>
      </c>
      <c r="Q51" s="19">
        <f t="shared" si="36"/>
        <v>11.270983213429256</v>
      </c>
      <c r="R51" s="129">
        <f>'TRIBULAN III'!R51+'TRIBULAN IV'!R51</f>
        <v>283</v>
      </c>
      <c r="S51" s="19">
        <f t="shared" si="5"/>
        <v>67.865707434052752</v>
      </c>
      <c r="T51" s="129">
        <f>'TRIBULAN III'!T51+'TRIBULAN IV'!T51</f>
        <v>16</v>
      </c>
      <c r="U51" s="19">
        <f t="shared" ref="U51:U85" si="38">(T51/R51*100)</f>
        <v>5.6537102473498235</v>
      </c>
      <c r="V51" s="129">
        <f>'TRIBULAN III'!V51+'TRIBULAN IV'!V51</f>
        <v>283</v>
      </c>
      <c r="W51" s="19">
        <f t="shared" si="7"/>
        <v>67.865707434052752</v>
      </c>
      <c r="X51" s="129">
        <f>'TRIBULAN III'!X51+'TRIBULAN IV'!X51</f>
        <v>35</v>
      </c>
      <c r="Y51" s="19">
        <f t="shared" ref="Y51:Y85" si="39">(X51/V51*100)</f>
        <v>12.367491166077739</v>
      </c>
      <c r="Z51" s="129">
        <f>'TRIBULAN III'!Z51+'TRIBULAN IV'!Z51</f>
        <v>283</v>
      </c>
      <c r="AA51" s="19">
        <f t="shared" si="9"/>
        <v>67.865707434052752</v>
      </c>
      <c r="AB51" s="129">
        <f>'TRIBULAN III'!AB51+'TRIBULAN IV'!AB51</f>
        <v>1</v>
      </c>
      <c r="AC51" s="19">
        <f t="shared" ref="AC51:AC85" si="40">(AB51/Z51*100)</f>
        <v>0.35335689045936397</v>
      </c>
      <c r="AD51" s="129">
        <f>'TRIBULAN III'!AD51+'TRIBULAN IV'!AD51</f>
        <v>283</v>
      </c>
      <c r="AE51" s="19">
        <f t="shared" si="11"/>
        <v>67.865707434052752</v>
      </c>
      <c r="AF51" s="129">
        <f>'TRIBULAN III'!AF51+'TRIBULAN IV'!AF51</f>
        <v>10</v>
      </c>
      <c r="AG51" s="19">
        <f t="shared" ref="AG51:AG85" si="41">(AF51/AD51*100)</f>
        <v>3.5335689045936398</v>
      </c>
      <c r="AH51" s="129">
        <f>'TRIBULAN III'!AH51+'TRIBULAN IV'!AH51</f>
        <v>283</v>
      </c>
      <c r="AI51" s="19">
        <f t="shared" si="13"/>
        <v>67.865707434052752</v>
      </c>
      <c r="AJ51" s="129">
        <f>'TRIBULAN III'!AJ51+'TRIBULAN IV'!AJ51</f>
        <v>0</v>
      </c>
      <c r="AK51" s="19">
        <f t="shared" ref="AK51:AK85" si="42">(AJ51/AH51*100)</f>
        <v>0</v>
      </c>
      <c r="AL51" s="129">
        <f>'TRIBULAN III'!AL51+'TRIBULAN IV'!AL51</f>
        <v>3</v>
      </c>
      <c r="AM51" s="129">
        <f>'TRIBULAN III'!AM51+'TRIBULAN IV'!AM51</f>
        <v>6</v>
      </c>
      <c r="AN51" s="129">
        <f>'TRIBULAN III'!AN51+'TRIBULAN IV'!AN51</f>
        <v>7</v>
      </c>
      <c r="AO51" s="129">
        <f>'TRIBULAN III'!AO51+'TRIBULAN IV'!AO51</f>
        <v>7</v>
      </c>
      <c r="AP51" s="129">
        <f>'TRIBULAN III'!AP51+'TRIBULAN IV'!AP51</f>
        <v>1</v>
      </c>
      <c r="AQ51" s="129">
        <f>'TRIBULAN III'!AQ51+'TRIBULAN IV'!AQ51</f>
        <v>3</v>
      </c>
      <c r="AR51" s="129">
        <f>'TRIBULAN III'!AR51+'TRIBULAN IV'!AR51</f>
        <v>9</v>
      </c>
      <c r="AS51" s="129">
        <f>'TRIBULAN III'!AS51+'TRIBULAN IV'!AS51</f>
        <v>12</v>
      </c>
      <c r="AT51" s="129">
        <f>'TRIBULAN III'!AT51+'TRIBULAN IV'!AT51</f>
        <v>2</v>
      </c>
      <c r="AU51" s="129">
        <f>'TRIBULAN III'!AU51+'TRIBULAN IV'!AU51</f>
        <v>0</v>
      </c>
      <c r="AV51" s="129">
        <f>'TRIBULAN III'!AV51+'TRIBULAN IV'!AV51</f>
        <v>1</v>
      </c>
      <c r="AW51" s="129">
        <f>'TRIBULAN III'!AW51+'TRIBULAN IV'!AW51</f>
        <v>6</v>
      </c>
      <c r="AX51" s="129">
        <f>'TRIBULAN III'!AX51+'TRIBULAN IV'!AX51</f>
        <v>8</v>
      </c>
      <c r="AY51" s="129">
        <f>'TRIBULAN III'!AY51+'TRIBULAN IV'!AY51</f>
        <v>15</v>
      </c>
      <c r="AZ51" s="129">
        <f>'TRIBULAN III'!AZ51+'TRIBULAN IV'!AZ51</f>
        <v>359</v>
      </c>
      <c r="BA51" s="129">
        <f>'TRIBULAN III'!BA51+'TRIBULAN IV'!BA51</f>
        <v>65</v>
      </c>
      <c r="BB51" s="28">
        <f t="shared" si="15"/>
        <v>18.105849582172702</v>
      </c>
      <c r="BC51" s="129">
        <f>'TRIBULAN III'!BC51+'TRIBULAN IV'!BC51</f>
        <v>0</v>
      </c>
      <c r="BD51" s="28">
        <f t="shared" si="16"/>
        <v>0</v>
      </c>
      <c r="BE51" s="129">
        <f>'TRIBULAN III'!BE51+'TRIBULAN IV'!BE51</f>
        <v>0</v>
      </c>
      <c r="BF51" s="29">
        <f t="shared" si="17"/>
        <v>0</v>
      </c>
      <c r="BG51" s="129">
        <f>'TRIBULAN III'!BG51+'TRIBULAN IV'!BG51</f>
        <v>200</v>
      </c>
      <c r="BH51" s="29">
        <f t="shared" si="18"/>
        <v>55.710306406685241</v>
      </c>
      <c r="BI51" s="30">
        <f t="shared" si="19"/>
        <v>265</v>
      </c>
      <c r="BJ51" s="29">
        <f t="shared" si="20"/>
        <v>73.816155988857929</v>
      </c>
      <c r="BK51" s="129">
        <f>'TRIBULAN III'!BK51+'TRIBULAN IV'!BK51</f>
        <v>94</v>
      </c>
      <c r="BL51" s="19">
        <f t="shared" si="21"/>
        <v>26.18384401114206</v>
      </c>
      <c r="BM51" s="129">
        <f>'TRIBULAN III'!BM51+'TRIBULAN IV'!BM51</f>
        <v>0</v>
      </c>
      <c r="BN51" s="19">
        <f t="shared" si="22"/>
        <v>0</v>
      </c>
      <c r="BO51" s="129">
        <f>'TRIBULAN III'!BO51+'TRIBULAN IV'!BO51</f>
        <v>0</v>
      </c>
      <c r="BP51" s="19">
        <f t="shared" si="23"/>
        <v>0</v>
      </c>
      <c r="BQ51" s="129">
        <f>'TRIBULAN III'!BQ51+'TRIBULAN IV'!BQ51</f>
        <v>0</v>
      </c>
      <c r="BR51" s="19">
        <f t="shared" si="24"/>
        <v>0</v>
      </c>
      <c r="BS51" s="129">
        <f>'TRIBULAN III'!BS51+'TRIBULAN IV'!BS51</f>
        <v>0</v>
      </c>
      <c r="BT51" s="19">
        <f t="shared" si="25"/>
        <v>0</v>
      </c>
      <c r="BU51" s="129">
        <f>'TRIBULAN III'!BU51+'TRIBULAN IV'!BU51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99">
        <v>10</v>
      </c>
      <c r="B52" s="198" t="s">
        <v>102</v>
      </c>
      <c r="C52" s="32" t="s">
        <v>103</v>
      </c>
      <c r="D52" s="128">
        <f>'TRIBULAN III'!D52+'TRIBULAN IV'!D52</f>
        <v>258</v>
      </c>
      <c r="E52" s="128">
        <f>'TRIBULAN III'!E52+'TRIBULAN IV'!E52</f>
        <v>256</v>
      </c>
      <c r="F52" s="128">
        <f>'TRIBULAN III'!F52+'TRIBULAN IV'!F52</f>
        <v>197</v>
      </c>
      <c r="G52" s="19">
        <f t="shared" si="0"/>
        <v>76.356589147286826</v>
      </c>
      <c r="H52" s="128">
        <f>'TRIBULAN III'!H52+'TRIBULAN IV'!H52</f>
        <v>42</v>
      </c>
      <c r="I52" s="21">
        <f t="shared" si="37"/>
        <v>21.319796954314722</v>
      </c>
      <c r="J52" s="128">
        <f>'TRIBULAN III'!J52+'TRIBULAN IV'!J52</f>
        <v>2</v>
      </c>
      <c r="K52" s="23">
        <f t="shared" si="35"/>
        <v>1.015228426395939</v>
      </c>
      <c r="L52" s="128">
        <f>'TRIBULAN III'!L52+'TRIBULAN IV'!L52</f>
        <v>0</v>
      </c>
      <c r="M52" s="128">
        <f>'TRIBULAN III'!M52+'TRIBULAN IV'!M52</f>
        <v>0</v>
      </c>
      <c r="N52" s="128">
        <f>'TRIBULAN III'!N52+'TRIBULAN IV'!N52</f>
        <v>258</v>
      </c>
      <c r="O52" s="19">
        <f t="shared" si="3"/>
        <v>100</v>
      </c>
      <c r="P52" s="128">
        <f>'TRIBULAN III'!P52+'TRIBULAN IV'!P52</f>
        <v>30</v>
      </c>
      <c r="Q52" s="19">
        <f t="shared" si="36"/>
        <v>11.627906976744185</v>
      </c>
      <c r="R52" s="128">
        <f>'TRIBULAN III'!R52+'TRIBULAN IV'!R52</f>
        <v>197</v>
      </c>
      <c r="S52" s="19">
        <f t="shared" si="5"/>
        <v>76.356589147286826</v>
      </c>
      <c r="T52" s="128">
        <f>'TRIBULAN III'!T52+'TRIBULAN IV'!T52</f>
        <v>0</v>
      </c>
      <c r="U52" s="19">
        <f t="shared" si="38"/>
        <v>0</v>
      </c>
      <c r="V52" s="128">
        <f>'TRIBULAN III'!V52+'TRIBULAN IV'!V52</f>
        <v>111</v>
      </c>
      <c r="W52" s="19">
        <f t="shared" si="7"/>
        <v>43.02325581395349</v>
      </c>
      <c r="X52" s="128">
        <f>'TRIBULAN III'!X52+'TRIBULAN IV'!X52</f>
        <v>0</v>
      </c>
      <c r="Y52" s="19">
        <f t="shared" si="39"/>
        <v>0</v>
      </c>
      <c r="Z52" s="128">
        <f>'TRIBULAN III'!Z52+'TRIBULAN IV'!Z52</f>
        <v>197</v>
      </c>
      <c r="AA52" s="19">
        <f t="shared" si="9"/>
        <v>76.356589147286826</v>
      </c>
      <c r="AB52" s="128">
        <f>'TRIBULAN III'!AB52+'TRIBULAN IV'!AB52</f>
        <v>0</v>
      </c>
      <c r="AC52" s="19">
        <f t="shared" si="40"/>
        <v>0</v>
      </c>
      <c r="AD52" s="128">
        <f>'TRIBULAN III'!AD52+'TRIBULAN IV'!AD52</f>
        <v>197</v>
      </c>
      <c r="AE52" s="19">
        <f t="shared" si="11"/>
        <v>76.356589147286826</v>
      </c>
      <c r="AF52" s="128">
        <f>'TRIBULAN III'!AF52+'TRIBULAN IV'!AF52</f>
        <v>3</v>
      </c>
      <c r="AG52" s="19">
        <f t="shared" si="41"/>
        <v>1.5228426395939088</v>
      </c>
      <c r="AH52" s="128">
        <f>'TRIBULAN III'!AH52+'TRIBULAN IV'!AH52</f>
        <v>197</v>
      </c>
      <c r="AI52" s="19">
        <f t="shared" si="13"/>
        <v>76.356589147286826</v>
      </c>
      <c r="AJ52" s="128">
        <f>'TRIBULAN III'!AJ52+'TRIBULAN IV'!AJ52</f>
        <v>1</v>
      </c>
      <c r="AK52" s="19">
        <f t="shared" si="42"/>
        <v>0.50761421319796951</v>
      </c>
      <c r="AL52" s="128" t="e">
        <f>'TRIBULAN III'!AL52+'TRIBULAN IV'!AL52</f>
        <v>#VALUE!</v>
      </c>
      <c r="AM52" s="128">
        <f>'TRIBULAN III'!AM52+'TRIBULAN IV'!AM52</f>
        <v>2</v>
      </c>
      <c r="AN52" s="128">
        <f>'TRIBULAN III'!AN52+'TRIBULAN IV'!AN52</f>
        <v>0</v>
      </c>
      <c r="AO52" s="128">
        <f>'TRIBULAN III'!AO52+'TRIBULAN IV'!AO52</f>
        <v>9</v>
      </c>
      <c r="AP52" s="128">
        <f>'TRIBULAN III'!AP52+'TRIBULAN IV'!AP52</f>
        <v>0</v>
      </c>
      <c r="AQ52" s="128">
        <f>'TRIBULAN III'!AQ52+'TRIBULAN IV'!AQ52</f>
        <v>0</v>
      </c>
      <c r="AR52" s="128">
        <f>'TRIBULAN III'!AR52+'TRIBULAN IV'!AR52</f>
        <v>18</v>
      </c>
      <c r="AS52" s="128">
        <f>'TRIBULAN III'!AS52+'TRIBULAN IV'!AS52</f>
        <v>0</v>
      </c>
      <c r="AT52" s="128">
        <f>'TRIBULAN III'!AT52+'TRIBULAN IV'!AT52</f>
        <v>0</v>
      </c>
      <c r="AU52" s="128">
        <f>'TRIBULAN III'!AU52+'TRIBULAN IV'!AU52</f>
        <v>0</v>
      </c>
      <c r="AV52" s="128">
        <f>'TRIBULAN III'!AV52+'TRIBULAN IV'!AV52</f>
        <v>0</v>
      </c>
      <c r="AW52" s="128">
        <f>'TRIBULAN III'!AW52+'TRIBULAN IV'!AW52</f>
        <v>1</v>
      </c>
      <c r="AX52" s="128">
        <f>'TRIBULAN III'!AX52+'TRIBULAN IV'!AX52</f>
        <v>0</v>
      </c>
      <c r="AY52" s="128">
        <f>'TRIBULAN III'!AY52+'TRIBULAN IV'!AY52</f>
        <v>12</v>
      </c>
      <c r="AZ52" s="128">
        <f>'TRIBULAN III'!AZ52+'TRIBULAN IV'!AZ52</f>
        <v>254</v>
      </c>
      <c r="BA52" s="128">
        <f>'TRIBULAN III'!BA52+'TRIBULAN IV'!BA52</f>
        <v>61</v>
      </c>
      <c r="BB52" s="28">
        <f t="shared" si="15"/>
        <v>24.015748031496063</v>
      </c>
      <c r="BC52" s="128">
        <f>'TRIBULAN III'!BC52+'TRIBULAN IV'!BC52</f>
        <v>3</v>
      </c>
      <c r="BD52" s="28">
        <f t="shared" si="16"/>
        <v>1.1811023622047243</v>
      </c>
      <c r="BE52" s="128">
        <f>'TRIBULAN III'!BE52+'TRIBULAN IV'!BE52</f>
        <v>0</v>
      </c>
      <c r="BF52" s="29">
        <f t="shared" si="17"/>
        <v>0</v>
      </c>
      <c r="BG52" s="128">
        <f>'TRIBULAN III'!BG52+'TRIBULAN IV'!BG52</f>
        <v>79</v>
      </c>
      <c r="BH52" s="29">
        <f t="shared" si="18"/>
        <v>31.102362204724411</v>
      </c>
      <c r="BI52" s="30">
        <f t="shared" si="19"/>
        <v>143</v>
      </c>
      <c r="BJ52" s="29">
        <f t="shared" si="20"/>
        <v>56.2992125984252</v>
      </c>
      <c r="BK52" s="128">
        <f>'TRIBULAN III'!BK52+'TRIBULAN IV'!BK52</f>
        <v>111</v>
      </c>
      <c r="BL52" s="19">
        <f t="shared" si="21"/>
        <v>43.7007874015748</v>
      </c>
      <c r="BM52" s="128">
        <f>'TRIBULAN III'!BM52+'TRIBULAN IV'!BM52</f>
        <v>0</v>
      </c>
      <c r="BN52" s="19">
        <f t="shared" si="22"/>
        <v>0</v>
      </c>
      <c r="BO52" s="128">
        <f>'TRIBULAN III'!BO52+'TRIBULAN IV'!BO52</f>
        <v>0</v>
      </c>
      <c r="BP52" s="19">
        <f t="shared" si="23"/>
        <v>0</v>
      </c>
      <c r="BQ52" s="128">
        <f>'TRIBULAN III'!BQ52+'TRIBULAN IV'!BQ52</f>
        <v>0</v>
      </c>
      <c r="BR52" s="19">
        <f t="shared" si="24"/>
        <v>0</v>
      </c>
      <c r="BS52" s="128">
        <f>'TRIBULAN III'!BS52+'TRIBULAN IV'!BS52</f>
        <v>0</v>
      </c>
      <c r="BT52" s="19">
        <f t="shared" si="25"/>
        <v>0</v>
      </c>
      <c r="BU52" s="128">
        <f>'TRIBULAN III'!BU52+'TRIBULAN IV'!BU52</f>
        <v>0</v>
      </c>
      <c r="BV52" s="19">
        <f t="shared" si="26"/>
        <v>0</v>
      </c>
      <c r="BW52" s="4" t="s">
        <v>61</v>
      </c>
      <c r="BX52" s="31">
        <f>SUM(AL55:AY55)+AB55+AF55+AJ55</f>
        <v>144</v>
      </c>
      <c r="BY52" s="4"/>
    </row>
    <row r="53" spans="1:77" ht="14.25" customHeight="1">
      <c r="A53" s="174"/>
      <c r="B53" s="174"/>
      <c r="C53" s="32" t="s">
        <v>104</v>
      </c>
      <c r="D53" s="128">
        <f>'TRIBULAN III'!D53+'TRIBULAN IV'!D53</f>
        <v>171</v>
      </c>
      <c r="E53" s="128">
        <f>'TRIBULAN III'!E53+'TRIBULAN IV'!E53</f>
        <v>169</v>
      </c>
      <c r="F53" s="128">
        <f>'TRIBULAN III'!F53+'TRIBULAN IV'!F53</f>
        <v>102</v>
      </c>
      <c r="G53" s="19">
        <f t="shared" si="0"/>
        <v>59.649122807017541</v>
      </c>
      <c r="H53" s="128">
        <f>'TRIBULAN III'!H53+'TRIBULAN IV'!H53</f>
        <v>25</v>
      </c>
      <c r="I53" s="21">
        <f t="shared" si="37"/>
        <v>24.509803921568626</v>
      </c>
      <c r="J53" s="128">
        <f>'TRIBULAN III'!J53+'TRIBULAN IV'!J53</f>
        <v>0</v>
      </c>
      <c r="K53" s="23">
        <f t="shared" si="35"/>
        <v>0</v>
      </c>
      <c r="L53" s="128">
        <f>'TRIBULAN III'!L53+'TRIBULAN IV'!L53</f>
        <v>0</v>
      </c>
      <c r="M53" s="128">
        <f>'TRIBULAN III'!M53+'TRIBULAN IV'!M53</f>
        <v>0</v>
      </c>
      <c r="N53" s="128">
        <f>'TRIBULAN III'!N53+'TRIBULAN IV'!N53</f>
        <v>171</v>
      </c>
      <c r="O53" s="19">
        <f t="shared" si="3"/>
        <v>100</v>
      </c>
      <c r="P53" s="128">
        <f>'TRIBULAN III'!P53+'TRIBULAN IV'!P53</f>
        <v>9</v>
      </c>
      <c r="Q53" s="19">
        <f t="shared" si="36"/>
        <v>5.2631578947368416</v>
      </c>
      <c r="R53" s="128">
        <f>'TRIBULAN III'!R53+'TRIBULAN IV'!R53</f>
        <v>102</v>
      </c>
      <c r="S53" s="19">
        <f t="shared" si="5"/>
        <v>59.649122807017541</v>
      </c>
      <c r="T53" s="128">
        <f>'TRIBULAN III'!T53+'TRIBULAN IV'!T53</f>
        <v>0</v>
      </c>
      <c r="U53" s="19">
        <f t="shared" si="38"/>
        <v>0</v>
      </c>
      <c r="V53" s="128">
        <f>'TRIBULAN III'!V53+'TRIBULAN IV'!V53</f>
        <v>48</v>
      </c>
      <c r="W53" s="19">
        <f t="shared" si="7"/>
        <v>28.07017543859649</v>
      </c>
      <c r="X53" s="128">
        <f>'TRIBULAN III'!X53+'TRIBULAN IV'!X53</f>
        <v>0</v>
      </c>
      <c r="Y53" s="19">
        <f t="shared" si="39"/>
        <v>0</v>
      </c>
      <c r="Z53" s="128">
        <f>'TRIBULAN III'!Z53+'TRIBULAN IV'!Z53</f>
        <v>102</v>
      </c>
      <c r="AA53" s="19">
        <f t="shared" si="9"/>
        <v>59.649122807017541</v>
      </c>
      <c r="AB53" s="128">
        <f>'TRIBULAN III'!AB53+'TRIBULAN IV'!AB53</f>
        <v>0</v>
      </c>
      <c r="AC53" s="19">
        <f t="shared" si="40"/>
        <v>0</v>
      </c>
      <c r="AD53" s="128">
        <f>'TRIBULAN III'!AD53+'TRIBULAN IV'!AD53</f>
        <v>102</v>
      </c>
      <c r="AE53" s="19">
        <f t="shared" si="11"/>
        <v>59.649122807017541</v>
      </c>
      <c r="AF53" s="128">
        <f>'TRIBULAN III'!AF53+'TRIBULAN IV'!AF53</f>
        <v>1</v>
      </c>
      <c r="AG53" s="19">
        <f t="shared" si="41"/>
        <v>0.98039215686274506</v>
      </c>
      <c r="AH53" s="128">
        <f>'TRIBULAN III'!AH53+'TRIBULAN IV'!AH53</f>
        <v>102</v>
      </c>
      <c r="AI53" s="19">
        <f t="shared" si="13"/>
        <v>59.649122807017541</v>
      </c>
      <c r="AJ53" s="128">
        <f>'TRIBULAN III'!AJ53+'TRIBULAN IV'!AJ53</f>
        <v>0</v>
      </c>
      <c r="AK53" s="19">
        <f t="shared" si="42"/>
        <v>0</v>
      </c>
      <c r="AL53" s="128">
        <f>'TRIBULAN III'!AL53+'TRIBULAN IV'!AL53</f>
        <v>2</v>
      </c>
      <c r="AM53" s="128">
        <f>'TRIBULAN III'!AM53+'TRIBULAN IV'!AM53</f>
        <v>1</v>
      </c>
      <c r="AN53" s="128">
        <f>'TRIBULAN III'!AN53+'TRIBULAN IV'!AN53</f>
        <v>0</v>
      </c>
      <c r="AO53" s="128">
        <f>'TRIBULAN III'!AO53+'TRIBULAN IV'!AO53</f>
        <v>6</v>
      </c>
      <c r="AP53" s="128">
        <f>'TRIBULAN III'!AP53+'TRIBULAN IV'!AP53</f>
        <v>0</v>
      </c>
      <c r="AQ53" s="128">
        <f>'TRIBULAN III'!AQ53+'TRIBULAN IV'!AQ53</f>
        <v>0</v>
      </c>
      <c r="AR53" s="128">
        <f>'TRIBULAN III'!AR53+'TRIBULAN IV'!AR53</f>
        <v>13</v>
      </c>
      <c r="AS53" s="128">
        <f>'TRIBULAN III'!AS53+'TRIBULAN IV'!AS53</f>
        <v>0</v>
      </c>
      <c r="AT53" s="128">
        <f>'TRIBULAN III'!AT53+'TRIBULAN IV'!AT53</f>
        <v>0</v>
      </c>
      <c r="AU53" s="128">
        <f>'TRIBULAN III'!AU53+'TRIBULAN IV'!AU53</f>
        <v>0</v>
      </c>
      <c r="AV53" s="128">
        <f>'TRIBULAN III'!AV53+'TRIBULAN IV'!AV53</f>
        <v>0</v>
      </c>
      <c r="AW53" s="128">
        <f>'TRIBULAN III'!AW53+'TRIBULAN IV'!AW53</f>
        <v>0</v>
      </c>
      <c r="AX53" s="128">
        <f>'TRIBULAN III'!AX53+'TRIBULAN IV'!AX53</f>
        <v>0</v>
      </c>
      <c r="AY53" s="128">
        <f>'TRIBULAN III'!AY53+'TRIBULAN IV'!AY53</f>
        <v>12</v>
      </c>
      <c r="AZ53" s="128">
        <f>'TRIBULAN III'!AZ53+'TRIBULAN IV'!AZ53</f>
        <v>166</v>
      </c>
      <c r="BA53" s="128">
        <f>'TRIBULAN III'!BA53+'TRIBULAN IV'!BA53</f>
        <v>40</v>
      </c>
      <c r="BB53" s="28">
        <f t="shared" si="15"/>
        <v>24.096385542168676</v>
      </c>
      <c r="BC53" s="128">
        <f>'TRIBULAN III'!BC53+'TRIBULAN IV'!BC53</f>
        <v>0</v>
      </c>
      <c r="BD53" s="28">
        <f t="shared" si="16"/>
        <v>0</v>
      </c>
      <c r="BE53" s="128">
        <f>'TRIBULAN III'!BE53+'TRIBULAN IV'!BE53</f>
        <v>0</v>
      </c>
      <c r="BF53" s="29">
        <f t="shared" si="17"/>
        <v>0</v>
      </c>
      <c r="BG53" s="128">
        <f>'TRIBULAN III'!BG53+'TRIBULAN IV'!BG53</f>
        <v>47</v>
      </c>
      <c r="BH53" s="29">
        <f t="shared" si="18"/>
        <v>28.313253012048197</v>
      </c>
      <c r="BI53" s="30">
        <f t="shared" si="19"/>
        <v>87</v>
      </c>
      <c r="BJ53" s="29">
        <f t="shared" si="20"/>
        <v>52.409638554216862</v>
      </c>
      <c r="BK53" s="128">
        <f>'TRIBULAN III'!BK53+'TRIBULAN IV'!BK53</f>
        <v>79</v>
      </c>
      <c r="BL53" s="19">
        <f t="shared" si="21"/>
        <v>47.590361445783131</v>
      </c>
      <c r="BM53" s="128">
        <f>'TRIBULAN III'!BM53+'TRIBULAN IV'!BM53</f>
        <v>0</v>
      </c>
      <c r="BN53" s="19">
        <f t="shared" si="22"/>
        <v>0</v>
      </c>
      <c r="BO53" s="128">
        <f>'TRIBULAN III'!BO53+'TRIBULAN IV'!BO53</f>
        <v>0</v>
      </c>
      <c r="BP53" s="19">
        <f t="shared" si="23"/>
        <v>0</v>
      </c>
      <c r="BQ53" s="128">
        <f>'TRIBULAN III'!BQ53+'TRIBULAN IV'!BQ53</f>
        <v>0</v>
      </c>
      <c r="BR53" s="19">
        <f t="shared" si="24"/>
        <v>0</v>
      </c>
      <c r="BS53" s="128">
        <f>'TRIBULAN III'!BS53+'TRIBULAN IV'!BS53</f>
        <v>0</v>
      </c>
      <c r="BT53" s="19">
        <f t="shared" si="25"/>
        <v>0</v>
      </c>
      <c r="BU53" s="128">
        <f>'TRIBULAN III'!BU53+'TRIBULAN IV'!BU53</f>
        <v>0</v>
      </c>
      <c r="BV53" s="19">
        <f t="shared" si="26"/>
        <v>0</v>
      </c>
      <c r="BW53" s="4" t="s">
        <v>63</v>
      </c>
      <c r="BX53" s="31">
        <f>BI55+BK55+BM55+BO55+BQ55+BS55</f>
        <v>673</v>
      </c>
      <c r="BY53" s="4"/>
    </row>
    <row r="54" spans="1:77" ht="14.25" customHeight="1">
      <c r="A54" s="175"/>
      <c r="B54" s="175"/>
      <c r="C54" s="32" t="s">
        <v>105</v>
      </c>
      <c r="D54" s="128">
        <f>'TRIBULAN III'!D54+'TRIBULAN IV'!D54</f>
        <v>261</v>
      </c>
      <c r="E54" s="128">
        <f>'TRIBULAN III'!E54+'TRIBULAN IV'!E54</f>
        <v>241</v>
      </c>
      <c r="F54" s="128">
        <f>'TRIBULAN III'!F54+'TRIBULAN IV'!F54</f>
        <v>145</v>
      </c>
      <c r="G54" s="19">
        <f t="shared" si="0"/>
        <v>55.555555555555557</v>
      </c>
      <c r="H54" s="128">
        <f>'TRIBULAN III'!H54+'TRIBULAN IV'!H54</f>
        <v>37</v>
      </c>
      <c r="I54" s="21">
        <f t="shared" si="37"/>
        <v>25.517241379310345</v>
      </c>
      <c r="J54" s="128">
        <f>'TRIBULAN III'!J54+'TRIBULAN IV'!J54</f>
        <v>1</v>
      </c>
      <c r="K54" s="23">
        <f t="shared" si="35"/>
        <v>0.68965517241379315</v>
      </c>
      <c r="L54" s="128">
        <f>'TRIBULAN III'!L54+'TRIBULAN IV'!L54</f>
        <v>0</v>
      </c>
      <c r="M54" s="128">
        <f>'TRIBULAN III'!M54+'TRIBULAN IV'!M54</f>
        <v>0</v>
      </c>
      <c r="N54" s="128">
        <f>'TRIBULAN III'!N54+'TRIBULAN IV'!N54</f>
        <v>261</v>
      </c>
      <c r="O54" s="19">
        <f t="shared" si="3"/>
        <v>100</v>
      </c>
      <c r="P54" s="128">
        <f>'TRIBULAN III'!P54+'TRIBULAN IV'!P54</f>
        <v>26</v>
      </c>
      <c r="Q54" s="19">
        <f t="shared" si="36"/>
        <v>9.9616858237547881</v>
      </c>
      <c r="R54" s="128">
        <f>'TRIBULAN III'!R54+'TRIBULAN IV'!R54</f>
        <v>145</v>
      </c>
      <c r="S54" s="19">
        <f t="shared" si="5"/>
        <v>55.555555555555557</v>
      </c>
      <c r="T54" s="128">
        <f>'TRIBULAN III'!T54+'TRIBULAN IV'!T54</f>
        <v>0</v>
      </c>
      <c r="U54" s="19">
        <f t="shared" si="38"/>
        <v>0</v>
      </c>
      <c r="V54" s="128">
        <f>'TRIBULAN III'!V54+'TRIBULAN IV'!V54</f>
        <v>74</v>
      </c>
      <c r="W54" s="19">
        <f t="shared" si="7"/>
        <v>28.35249042145594</v>
      </c>
      <c r="X54" s="128">
        <f>'TRIBULAN III'!X54+'TRIBULAN IV'!X54</f>
        <v>0</v>
      </c>
      <c r="Y54" s="19">
        <f t="shared" si="39"/>
        <v>0</v>
      </c>
      <c r="Z54" s="128">
        <f>'TRIBULAN III'!Z54+'TRIBULAN IV'!Z54</f>
        <v>145</v>
      </c>
      <c r="AA54" s="19">
        <f t="shared" si="9"/>
        <v>55.555555555555557</v>
      </c>
      <c r="AB54" s="128">
        <f>'TRIBULAN III'!AB54+'TRIBULAN IV'!AB54</f>
        <v>0</v>
      </c>
      <c r="AC54" s="19">
        <f t="shared" si="40"/>
        <v>0</v>
      </c>
      <c r="AD54" s="128">
        <f>'TRIBULAN III'!AD54+'TRIBULAN IV'!AD54</f>
        <v>145</v>
      </c>
      <c r="AE54" s="19">
        <f t="shared" si="11"/>
        <v>55.555555555555557</v>
      </c>
      <c r="AF54" s="128">
        <f>'TRIBULAN III'!AF54+'TRIBULAN IV'!AF54</f>
        <v>2</v>
      </c>
      <c r="AG54" s="19">
        <f t="shared" si="41"/>
        <v>1.3793103448275863</v>
      </c>
      <c r="AH54" s="128">
        <f>'TRIBULAN III'!AH54+'TRIBULAN IV'!AH54</f>
        <v>145</v>
      </c>
      <c r="AI54" s="19">
        <f t="shared" si="13"/>
        <v>55.555555555555557</v>
      </c>
      <c r="AJ54" s="128">
        <f>'TRIBULAN III'!AJ54+'TRIBULAN IV'!AJ54</f>
        <v>0</v>
      </c>
      <c r="AK54" s="19">
        <f t="shared" si="42"/>
        <v>0</v>
      </c>
      <c r="AL54" s="128">
        <f>'TRIBULAN III'!AL54+'TRIBULAN IV'!AL54</f>
        <v>2</v>
      </c>
      <c r="AM54" s="128">
        <f>'TRIBULAN III'!AM54+'TRIBULAN IV'!AM54</f>
        <v>4</v>
      </c>
      <c r="AN54" s="128">
        <f>'TRIBULAN III'!AN54+'TRIBULAN IV'!AN54</f>
        <v>0</v>
      </c>
      <c r="AO54" s="128">
        <f>'TRIBULAN III'!AO54+'TRIBULAN IV'!AO54</f>
        <v>8</v>
      </c>
      <c r="AP54" s="128">
        <f>'TRIBULAN III'!AP54+'TRIBULAN IV'!AP54</f>
        <v>0</v>
      </c>
      <c r="AQ54" s="128">
        <f>'TRIBULAN III'!AQ54+'TRIBULAN IV'!AQ54</f>
        <v>0</v>
      </c>
      <c r="AR54" s="128">
        <f>'TRIBULAN III'!AR54+'TRIBULAN IV'!AR54</f>
        <v>23</v>
      </c>
      <c r="AS54" s="128">
        <f>'TRIBULAN III'!AS54+'TRIBULAN IV'!AS54</f>
        <v>1</v>
      </c>
      <c r="AT54" s="128">
        <f>'TRIBULAN III'!AT54+'TRIBULAN IV'!AT54</f>
        <v>0</v>
      </c>
      <c r="AU54" s="128">
        <f>'TRIBULAN III'!AU54+'TRIBULAN IV'!AU54</f>
        <v>0</v>
      </c>
      <c r="AV54" s="128">
        <f>'TRIBULAN III'!AV54+'TRIBULAN IV'!AV54</f>
        <v>0</v>
      </c>
      <c r="AW54" s="128">
        <f>'TRIBULAN III'!AW54+'TRIBULAN IV'!AW54</f>
        <v>0</v>
      </c>
      <c r="AX54" s="128">
        <f>'TRIBULAN III'!AX54+'TRIBULAN IV'!AX54</f>
        <v>0</v>
      </c>
      <c r="AY54" s="128">
        <f>'TRIBULAN III'!AY54+'TRIBULAN IV'!AY54</f>
        <v>17</v>
      </c>
      <c r="AZ54" s="128">
        <f>'TRIBULAN III'!AZ54+'TRIBULAN IV'!AZ54</f>
        <v>253</v>
      </c>
      <c r="BA54" s="128">
        <f>'TRIBULAN III'!BA54+'TRIBULAN IV'!BA54</f>
        <v>71</v>
      </c>
      <c r="BB54" s="28">
        <f t="shared" si="15"/>
        <v>28.063241106719367</v>
      </c>
      <c r="BC54" s="128">
        <f>'TRIBULAN III'!BC54+'TRIBULAN IV'!BC54</f>
        <v>0</v>
      </c>
      <c r="BD54" s="28">
        <f t="shared" si="16"/>
        <v>0</v>
      </c>
      <c r="BE54" s="128">
        <f>'TRIBULAN III'!BE54+'TRIBULAN IV'!BE54</f>
        <v>0</v>
      </c>
      <c r="BF54" s="29">
        <f t="shared" si="17"/>
        <v>0</v>
      </c>
      <c r="BG54" s="128">
        <f>'TRIBULAN III'!BG54+'TRIBULAN IV'!BG54</f>
        <v>74</v>
      </c>
      <c r="BH54" s="29">
        <f t="shared" si="18"/>
        <v>29.249011857707508</v>
      </c>
      <c r="BI54" s="30">
        <f t="shared" si="19"/>
        <v>145</v>
      </c>
      <c r="BJ54" s="29">
        <f t="shared" si="20"/>
        <v>57.312252964426882</v>
      </c>
      <c r="BK54" s="128">
        <f>'TRIBULAN III'!BK54+'TRIBULAN IV'!BK54</f>
        <v>108</v>
      </c>
      <c r="BL54" s="19">
        <f t="shared" si="21"/>
        <v>42.687747035573118</v>
      </c>
      <c r="BM54" s="128">
        <f>'TRIBULAN III'!BM54+'TRIBULAN IV'!BM54</f>
        <v>0</v>
      </c>
      <c r="BN54" s="19">
        <f t="shared" si="22"/>
        <v>0</v>
      </c>
      <c r="BO54" s="128">
        <f>'TRIBULAN III'!BO54+'TRIBULAN IV'!BO54</f>
        <v>0</v>
      </c>
      <c r="BP54" s="19">
        <f t="shared" si="23"/>
        <v>0</v>
      </c>
      <c r="BQ54" s="128">
        <f>'TRIBULAN III'!BQ54+'TRIBULAN IV'!BQ54</f>
        <v>0</v>
      </c>
      <c r="BR54" s="19">
        <f t="shared" si="24"/>
        <v>0</v>
      </c>
      <c r="BS54" s="128">
        <f>'TRIBULAN III'!BS54+'TRIBULAN IV'!BS54</f>
        <v>0</v>
      </c>
      <c r="BT54" s="19">
        <f t="shared" si="25"/>
        <v>0</v>
      </c>
      <c r="BU54" s="128">
        <f>'TRIBULAN III'!BU54+'TRIBULAN IV'!BU54</f>
        <v>0</v>
      </c>
      <c r="BV54" s="19">
        <f t="shared" si="26"/>
        <v>0</v>
      </c>
      <c r="BW54" s="4" t="s">
        <v>65</v>
      </c>
      <c r="BX54" s="31">
        <f>BI55+BK55+BM55+BO55+BQ55+BS55+BU55</f>
        <v>673</v>
      </c>
      <c r="BY54" s="4"/>
    </row>
    <row r="55" spans="1:77" ht="14.25" customHeight="1">
      <c r="A55" s="52"/>
      <c r="B55" s="52"/>
      <c r="C55" s="35" t="s">
        <v>8</v>
      </c>
      <c r="D55" s="129">
        <f>'TRIBULAN III'!D55+'TRIBULAN IV'!D55</f>
        <v>690</v>
      </c>
      <c r="E55" s="129">
        <f>'TRIBULAN III'!E55+'TRIBULAN IV'!E55</f>
        <v>666</v>
      </c>
      <c r="F55" s="129">
        <f>'TRIBULAN III'!F55+'TRIBULAN IV'!F55</f>
        <v>444</v>
      </c>
      <c r="G55" s="109">
        <f t="shared" si="0"/>
        <v>64.347826086956516</v>
      </c>
      <c r="H55" s="129">
        <f>'TRIBULAN III'!H55+'TRIBULAN IV'!H55</f>
        <v>104</v>
      </c>
      <c r="I55" s="21">
        <f t="shared" si="37"/>
        <v>23.423423423423422</v>
      </c>
      <c r="J55" s="129">
        <f>'TRIBULAN III'!J55+'TRIBULAN IV'!J55</f>
        <v>3</v>
      </c>
      <c r="K55" s="23">
        <f t="shared" si="35"/>
        <v>0.67567567567567566</v>
      </c>
      <c r="L55" s="129">
        <f>'TRIBULAN III'!L55+'TRIBULAN IV'!L55</f>
        <v>0</v>
      </c>
      <c r="M55" s="129">
        <f>'TRIBULAN III'!M55+'TRIBULAN IV'!M55</f>
        <v>0</v>
      </c>
      <c r="N55" s="129">
        <f>'TRIBULAN III'!N55+'TRIBULAN IV'!N55</f>
        <v>690</v>
      </c>
      <c r="O55" s="19">
        <f t="shared" si="3"/>
        <v>100</v>
      </c>
      <c r="P55" s="129">
        <f>'TRIBULAN III'!P55+'TRIBULAN IV'!P55</f>
        <v>65</v>
      </c>
      <c r="Q55" s="19">
        <f t="shared" si="36"/>
        <v>9.4202898550724647</v>
      </c>
      <c r="R55" s="129">
        <f>'TRIBULAN III'!R55+'TRIBULAN IV'!R55</f>
        <v>444</v>
      </c>
      <c r="S55" s="19">
        <f t="shared" si="5"/>
        <v>64.347826086956516</v>
      </c>
      <c r="T55" s="129">
        <f>'TRIBULAN III'!T55+'TRIBULAN IV'!T55</f>
        <v>0</v>
      </c>
      <c r="U55" s="19">
        <f t="shared" si="38"/>
        <v>0</v>
      </c>
      <c r="V55" s="129">
        <f>'TRIBULAN III'!V55+'TRIBULAN IV'!V55</f>
        <v>233</v>
      </c>
      <c r="W55" s="19">
        <f t="shared" si="7"/>
        <v>33.768115942028984</v>
      </c>
      <c r="X55" s="129">
        <f>'TRIBULAN III'!X55+'TRIBULAN IV'!X55</f>
        <v>0</v>
      </c>
      <c r="Y55" s="19">
        <f t="shared" si="39"/>
        <v>0</v>
      </c>
      <c r="Z55" s="129">
        <f>'TRIBULAN III'!Z55+'TRIBULAN IV'!Z55</f>
        <v>444</v>
      </c>
      <c r="AA55" s="19">
        <f t="shared" si="9"/>
        <v>64.347826086956516</v>
      </c>
      <c r="AB55" s="129">
        <f>'TRIBULAN III'!AB55+'TRIBULAN IV'!AB55</f>
        <v>0</v>
      </c>
      <c r="AC55" s="19">
        <f t="shared" si="40"/>
        <v>0</v>
      </c>
      <c r="AD55" s="129">
        <f>'TRIBULAN III'!AD55+'TRIBULAN IV'!AD55</f>
        <v>444</v>
      </c>
      <c r="AE55" s="19">
        <f t="shared" si="11"/>
        <v>64.347826086956516</v>
      </c>
      <c r="AF55" s="129">
        <f>'TRIBULAN III'!AF55+'TRIBULAN IV'!AF55</f>
        <v>6</v>
      </c>
      <c r="AG55" s="19">
        <f t="shared" si="41"/>
        <v>1.3513513513513513</v>
      </c>
      <c r="AH55" s="129">
        <f>'TRIBULAN III'!AH55+'TRIBULAN IV'!AH55</f>
        <v>444</v>
      </c>
      <c r="AI55" s="19">
        <f t="shared" si="13"/>
        <v>64.347826086956516</v>
      </c>
      <c r="AJ55" s="129">
        <f>'TRIBULAN III'!AJ55+'TRIBULAN IV'!AJ55</f>
        <v>1</v>
      </c>
      <c r="AK55" s="19">
        <f t="shared" si="42"/>
        <v>0.22522522522522523</v>
      </c>
      <c r="AL55" s="129">
        <f>'TRIBULAN III'!AL55+'TRIBULAN IV'!AL55</f>
        <v>10</v>
      </c>
      <c r="AM55" s="129">
        <f>'TRIBULAN III'!AM55+'TRIBULAN IV'!AM55</f>
        <v>7</v>
      </c>
      <c r="AN55" s="129">
        <f>'TRIBULAN III'!AN55+'TRIBULAN IV'!AN55</f>
        <v>0</v>
      </c>
      <c r="AO55" s="129">
        <f>'TRIBULAN III'!AO55+'TRIBULAN IV'!AO55</f>
        <v>23</v>
      </c>
      <c r="AP55" s="129">
        <f>'TRIBULAN III'!AP55+'TRIBULAN IV'!AP55</f>
        <v>0</v>
      </c>
      <c r="AQ55" s="129">
        <f>'TRIBULAN III'!AQ55+'TRIBULAN IV'!AQ55</f>
        <v>0</v>
      </c>
      <c r="AR55" s="129">
        <f>'TRIBULAN III'!AR55+'TRIBULAN IV'!AR55</f>
        <v>54</v>
      </c>
      <c r="AS55" s="129">
        <f>'TRIBULAN III'!AS55+'TRIBULAN IV'!AS55</f>
        <v>1</v>
      </c>
      <c r="AT55" s="129">
        <f>'TRIBULAN III'!AT55+'TRIBULAN IV'!AT55</f>
        <v>0</v>
      </c>
      <c r="AU55" s="129">
        <f>'TRIBULAN III'!AU55+'TRIBULAN IV'!AU55</f>
        <v>0</v>
      </c>
      <c r="AV55" s="129">
        <f>'TRIBULAN III'!AV55+'TRIBULAN IV'!AV55</f>
        <v>0</v>
      </c>
      <c r="AW55" s="129">
        <f>'TRIBULAN III'!AW55+'TRIBULAN IV'!AW55</f>
        <v>1</v>
      </c>
      <c r="AX55" s="129">
        <f>'TRIBULAN III'!AX55+'TRIBULAN IV'!AX55</f>
        <v>0</v>
      </c>
      <c r="AY55" s="129">
        <f>'TRIBULAN III'!AY55+'TRIBULAN IV'!AY55</f>
        <v>41</v>
      </c>
      <c r="AZ55" s="129">
        <f>'TRIBULAN III'!AZ55+'TRIBULAN IV'!AZ55</f>
        <v>673</v>
      </c>
      <c r="BA55" s="129">
        <f>'TRIBULAN III'!BA55+'TRIBULAN IV'!BA55</f>
        <v>172</v>
      </c>
      <c r="BB55" s="28">
        <f t="shared" si="15"/>
        <v>25.557206537890043</v>
      </c>
      <c r="BC55" s="129">
        <f>'TRIBULAN III'!BC55+'TRIBULAN IV'!BC55</f>
        <v>3</v>
      </c>
      <c r="BD55" s="28">
        <f t="shared" si="16"/>
        <v>0.44576523031203563</v>
      </c>
      <c r="BE55" s="129">
        <f>'TRIBULAN III'!BE55+'TRIBULAN IV'!BE55</f>
        <v>0</v>
      </c>
      <c r="BF55" s="29">
        <f t="shared" si="17"/>
        <v>0</v>
      </c>
      <c r="BG55" s="129">
        <f>'TRIBULAN III'!BG55+'TRIBULAN IV'!BG55</f>
        <v>200</v>
      </c>
      <c r="BH55" s="29">
        <f t="shared" si="18"/>
        <v>29.717682020802378</v>
      </c>
      <c r="BI55" s="30">
        <f t="shared" si="19"/>
        <v>375</v>
      </c>
      <c r="BJ55" s="29">
        <f t="shared" si="20"/>
        <v>55.720653789004459</v>
      </c>
      <c r="BK55" s="129">
        <f>'TRIBULAN III'!BK55+'TRIBULAN IV'!BK55</f>
        <v>298</v>
      </c>
      <c r="BL55" s="19">
        <f t="shared" si="21"/>
        <v>44.279346210995541</v>
      </c>
      <c r="BM55" s="129">
        <f>'TRIBULAN III'!BM55+'TRIBULAN IV'!BM55</f>
        <v>0</v>
      </c>
      <c r="BN55" s="19">
        <f t="shared" si="22"/>
        <v>0</v>
      </c>
      <c r="BO55" s="129">
        <f>'TRIBULAN III'!BO55+'TRIBULAN IV'!BO55</f>
        <v>0</v>
      </c>
      <c r="BP55" s="19">
        <f t="shared" si="23"/>
        <v>0</v>
      </c>
      <c r="BQ55" s="129">
        <f>'TRIBULAN III'!BQ55+'TRIBULAN IV'!BQ55</f>
        <v>0</v>
      </c>
      <c r="BR55" s="19">
        <f t="shared" si="24"/>
        <v>0</v>
      </c>
      <c r="BS55" s="129">
        <f>'TRIBULAN III'!BS55+'TRIBULAN IV'!BS55</f>
        <v>0</v>
      </c>
      <c r="BT55" s="19">
        <f t="shared" si="25"/>
        <v>0</v>
      </c>
      <c r="BU55" s="129">
        <f>'TRIBULAN III'!BU55+'TRIBULAN IV'!BU55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98">
        <v>11</v>
      </c>
      <c r="B56" s="199" t="s">
        <v>106</v>
      </c>
      <c r="C56" s="32" t="s">
        <v>107</v>
      </c>
      <c r="D56" s="128">
        <f>'TRIBULAN III'!D56+'TRIBULAN IV'!D56</f>
        <v>143</v>
      </c>
      <c r="E56" s="128">
        <f>'TRIBULAN III'!E56+'TRIBULAN IV'!E56</f>
        <v>83</v>
      </c>
      <c r="F56" s="128">
        <f>'TRIBULAN III'!F56+'TRIBULAN IV'!F56</f>
        <v>80</v>
      </c>
      <c r="G56" s="19">
        <f t="shared" si="0"/>
        <v>55.944055944055947</v>
      </c>
      <c r="H56" s="128">
        <f>'TRIBULAN III'!H56+'TRIBULAN IV'!H56</f>
        <v>28</v>
      </c>
      <c r="I56" s="21">
        <f t="shared" si="37"/>
        <v>35</v>
      </c>
      <c r="J56" s="128">
        <f>'TRIBULAN III'!J56+'TRIBULAN IV'!J56</f>
        <v>0</v>
      </c>
      <c r="K56" s="23">
        <f t="shared" si="35"/>
        <v>0</v>
      </c>
      <c r="L56" s="128">
        <f>'TRIBULAN III'!L56+'TRIBULAN IV'!L56</f>
        <v>0</v>
      </c>
      <c r="M56" s="128">
        <f>'TRIBULAN III'!M56+'TRIBULAN IV'!M56</f>
        <v>0</v>
      </c>
      <c r="N56" s="128">
        <f>'TRIBULAN III'!N56+'TRIBULAN IV'!N56</f>
        <v>142</v>
      </c>
      <c r="O56" s="19">
        <f t="shared" si="3"/>
        <v>99.300699300699307</v>
      </c>
      <c r="P56" s="128">
        <f>'TRIBULAN III'!P56+'TRIBULAN IV'!P56</f>
        <v>3</v>
      </c>
      <c r="Q56" s="19">
        <f t="shared" si="36"/>
        <v>2.112676056338028</v>
      </c>
      <c r="R56" s="128">
        <f>'TRIBULAN III'!R56+'TRIBULAN IV'!R56</f>
        <v>80</v>
      </c>
      <c r="S56" s="19">
        <f t="shared" si="5"/>
        <v>55.944055944055947</v>
      </c>
      <c r="T56" s="128">
        <f>'TRIBULAN III'!T56+'TRIBULAN IV'!T56</f>
        <v>0</v>
      </c>
      <c r="U56" s="19">
        <f t="shared" si="38"/>
        <v>0</v>
      </c>
      <c r="V56" s="128">
        <f>'TRIBULAN III'!V56+'TRIBULAN IV'!V56</f>
        <v>80</v>
      </c>
      <c r="W56" s="19">
        <f t="shared" si="7"/>
        <v>55.944055944055947</v>
      </c>
      <c r="X56" s="128">
        <f>'TRIBULAN III'!X56+'TRIBULAN IV'!X56</f>
        <v>0</v>
      </c>
      <c r="Y56" s="19">
        <f t="shared" si="39"/>
        <v>0</v>
      </c>
      <c r="Z56" s="128">
        <f>'TRIBULAN III'!Z56+'TRIBULAN IV'!Z56</f>
        <v>80</v>
      </c>
      <c r="AA56" s="19">
        <f t="shared" si="9"/>
        <v>55.944055944055947</v>
      </c>
      <c r="AB56" s="128">
        <f>'TRIBULAN III'!AB56+'TRIBULAN IV'!AB56</f>
        <v>0</v>
      </c>
      <c r="AC56" s="19">
        <f t="shared" si="40"/>
        <v>0</v>
      </c>
      <c r="AD56" s="128">
        <f>'TRIBULAN III'!AD56+'TRIBULAN IV'!AD56</f>
        <v>80</v>
      </c>
      <c r="AE56" s="19">
        <f t="shared" si="11"/>
        <v>55.944055944055947</v>
      </c>
      <c r="AF56" s="128">
        <f>'TRIBULAN III'!AF56+'TRIBULAN IV'!AF56</f>
        <v>2</v>
      </c>
      <c r="AG56" s="19">
        <f t="shared" si="41"/>
        <v>2.5</v>
      </c>
      <c r="AH56" s="128">
        <f>'TRIBULAN III'!AH56+'TRIBULAN IV'!AH56</f>
        <v>80</v>
      </c>
      <c r="AI56" s="19">
        <f t="shared" si="13"/>
        <v>55.944055944055947</v>
      </c>
      <c r="AJ56" s="128">
        <f>'TRIBULAN III'!AJ56+'TRIBULAN IV'!AJ56</f>
        <v>0</v>
      </c>
      <c r="AK56" s="19">
        <f t="shared" si="42"/>
        <v>0</v>
      </c>
      <c r="AL56" s="128">
        <f>'TRIBULAN III'!AL56+'TRIBULAN IV'!AL56</f>
        <v>0</v>
      </c>
      <c r="AM56" s="128">
        <f>'TRIBULAN III'!AM56+'TRIBULAN IV'!AM56</f>
        <v>0</v>
      </c>
      <c r="AN56" s="128">
        <f>'TRIBULAN III'!AN56+'TRIBULAN IV'!AN56</f>
        <v>4</v>
      </c>
      <c r="AO56" s="128">
        <f>'TRIBULAN III'!AO56+'TRIBULAN IV'!AO56</f>
        <v>6</v>
      </c>
      <c r="AP56" s="128">
        <f>'TRIBULAN III'!AP56+'TRIBULAN IV'!AP56</f>
        <v>0</v>
      </c>
      <c r="AQ56" s="128">
        <f>'TRIBULAN III'!AQ56+'TRIBULAN IV'!AQ56</f>
        <v>0</v>
      </c>
      <c r="AR56" s="128">
        <f>'TRIBULAN III'!AR56+'TRIBULAN IV'!AR56</f>
        <v>5</v>
      </c>
      <c r="AS56" s="128">
        <f>'TRIBULAN III'!AS56+'TRIBULAN IV'!AS56</f>
        <v>0</v>
      </c>
      <c r="AT56" s="128">
        <f>'TRIBULAN III'!AT56+'TRIBULAN IV'!AT56</f>
        <v>0</v>
      </c>
      <c r="AU56" s="128">
        <f>'TRIBULAN III'!AU56+'TRIBULAN IV'!AU56</f>
        <v>0</v>
      </c>
      <c r="AV56" s="128">
        <f>'TRIBULAN III'!AV56+'TRIBULAN IV'!AV56</f>
        <v>0</v>
      </c>
      <c r="AW56" s="128">
        <f>'TRIBULAN III'!AW56+'TRIBULAN IV'!AW56</f>
        <v>0</v>
      </c>
      <c r="AX56" s="128">
        <f>'TRIBULAN III'!AX56+'TRIBULAN IV'!AX56</f>
        <v>0</v>
      </c>
      <c r="AY56" s="128">
        <f>'TRIBULAN III'!AY56+'TRIBULAN IV'!AY56</f>
        <v>4</v>
      </c>
      <c r="AZ56" s="128">
        <f>'TRIBULAN III'!AZ56+'TRIBULAN IV'!AZ56</f>
        <v>76</v>
      </c>
      <c r="BA56" s="128">
        <f>'TRIBULAN III'!BA56+'TRIBULAN IV'!BA56</f>
        <v>11</v>
      </c>
      <c r="BB56" s="28">
        <f t="shared" si="15"/>
        <v>14.473684210526317</v>
      </c>
      <c r="BC56" s="128">
        <f>'TRIBULAN III'!BC56+'TRIBULAN IV'!BC56</f>
        <v>0</v>
      </c>
      <c r="BD56" s="28">
        <f t="shared" si="16"/>
        <v>0</v>
      </c>
      <c r="BE56" s="128">
        <f>'TRIBULAN III'!BE56+'TRIBULAN IV'!BE56</f>
        <v>0</v>
      </c>
      <c r="BF56" s="29">
        <f t="shared" si="17"/>
        <v>0</v>
      </c>
      <c r="BG56" s="128">
        <f>'TRIBULAN III'!BG56+'TRIBULAN IV'!BG56</f>
        <v>32</v>
      </c>
      <c r="BH56" s="29">
        <f t="shared" si="18"/>
        <v>42.105263157894733</v>
      </c>
      <c r="BI56" s="30">
        <f t="shared" si="19"/>
        <v>43</v>
      </c>
      <c r="BJ56" s="29">
        <f t="shared" si="20"/>
        <v>56.578947368421048</v>
      </c>
      <c r="BK56" s="128">
        <f>'TRIBULAN III'!BK56+'TRIBULAN IV'!BK56</f>
        <v>33</v>
      </c>
      <c r="BL56" s="19">
        <f t="shared" si="21"/>
        <v>43.421052631578952</v>
      </c>
      <c r="BM56" s="128">
        <f>'TRIBULAN III'!BM56+'TRIBULAN IV'!BM56</f>
        <v>0</v>
      </c>
      <c r="BN56" s="19">
        <f t="shared" si="22"/>
        <v>0</v>
      </c>
      <c r="BO56" s="128">
        <f>'TRIBULAN III'!BO56+'TRIBULAN IV'!BO56</f>
        <v>0</v>
      </c>
      <c r="BP56" s="19">
        <f t="shared" si="23"/>
        <v>0</v>
      </c>
      <c r="BQ56" s="128">
        <f>'TRIBULAN III'!BQ56+'TRIBULAN IV'!BQ56</f>
        <v>0</v>
      </c>
      <c r="BR56" s="19">
        <f t="shared" si="24"/>
        <v>0</v>
      </c>
      <c r="BS56" s="128">
        <f>'TRIBULAN III'!BS56+'TRIBULAN IV'!BS56</f>
        <v>0</v>
      </c>
      <c r="BT56" s="19">
        <f t="shared" si="25"/>
        <v>0</v>
      </c>
      <c r="BU56" s="128">
        <f>'TRIBULAN III'!BU56+'TRIBULAN IV'!BU56</f>
        <v>0</v>
      </c>
      <c r="BV56" s="19">
        <f t="shared" si="26"/>
        <v>0</v>
      </c>
      <c r="BW56" s="4" t="s">
        <v>61</v>
      </c>
      <c r="BX56" s="31">
        <f>SUM(AL60:AY60)+AB60+AF60+AJ60</f>
        <v>62</v>
      </c>
      <c r="BY56" s="4"/>
    </row>
    <row r="57" spans="1:77" ht="14.25" customHeight="1">
      <c r="A57" s="174"/>
      <c r="B57" s="174"/>
      <c r="C57" s="32" t="s">
        <v>108</v>
      </c>
      <c r="D57" s="128">
        <f>'TRIBULAN III'!D57+'TRIBULAN IV'!D57</f>
        <v>135</v>
      </c>
      <c r="E57" s="128">
        <f>'TRIBULAN III'!E57+'TRIBULAN IV'!E57</f>
        <v>139</v>
      </c>
      <c r="F57" s="128">
        <f>'TRIBULAN III'!F57+'TRIBULAN IV'!F57</f>
        <v>99</v>
      </c>
      <c r="G57" s="19">
        <f t="shared" si="0"/>
        <v>73.333333333333329</v>
      </c>
      <c r="H57" s="128">
        <f>'TRIBULAN III'!H57+'TRIBULAN IV'!H57</f>
        <v>19</v>
      </c>
      <c r="I57" s="21">
        <f t="shared" si="37"/>
        <v>19.19191919191919</v>
      </c>
      <c r="J57" s="128">
        <f>'TRIBULAN III'!J57+'TRIBULAN IV'!J57</f>
        <v>0</v>
      </c>
      <c r="K57" s="23">
        <f t="shared" si="35"/>
        <v>0</v>
      </c>
      <c r="L57" s="128">
        <f>'TRIBULAN III'!L57+'TRIBULAN IV'!L57</f>
        <v>0</v>
      </c>
      <c r="M57" s="128">
        <f>'TRIBULAN III'!M57+'TRIBULAN IV'!M57</f>
        <v>0</v>
      </c>
      <c r="N57" s="128">
        <f>'TRIBULAN III'!N57+'TRIBULAN IV'!N57</f>
        <v>128</v>
      </c>
      <c r="O57" s="19">
        <f t="shared" si="3"/>
        <v>94.814814814814824</v>
      </c>
      <c r="P57" s="128">
        <f>'TRIBULAN III'!P57+'TRIBULAN IV'!P57</f>
        <v>2</v>
      </c>
      <c r="Q57" s="19">
        <f t="shared" si="36"/>
        <v>1.5625</v>
      </c>
      <c r="R57" s="128">
        <f>'TRIBULAN III'!R57+'TRIBULAN IV'!R57</f>
        <v>99</v>
      </c>
      <c r="S57" s="19">
        <f t="shared" si="5"/>
        <v>73.333333333333329</v>
      </c>
      <c r="T57" s="128">
        <f>'TRIBULAN III'!T57+'TRIBULAN IV'!T57</f>
        <v>0</v>
      </c>
      <c r="U57" s="19">
        <f t="shared" si="38"/>
        <v>0</v>
      </c>
      <c r="V57" s="128">
        <f>'TRIBULAN III'!V57+'TRIBULAN IV'!V57</f>
        <v>99</v>
      </c>
      <c r="W57" s="19">
        <f t="shared" si="7"/>
        <v>73.333333333333329</v>
      </c>
      <c r="X57" s="128">
        <f>'TRIBULAN III'!X57+'TRIBULAN IV'!X57</f>
        <v>0</v>
      </c>
      <c r="Y57" s="19">
        <f t="shared" si="39"/>
        <v>0</v>
      </c>
      <c r="Z57" s="128">
        <f>'TRIBULAN III'!Z57+'TRIBULAN IV'!Z57</f>
        <v>99</v>
      </c>
      <c r="AA57" s="19">
        <f t="shared" si="9"/>
        <v>73.333333333333329</v>
      </c>
      <c r="AB57" s="128">
        <f>'TRIBULAN III'!AB57+'TRIBULAN IV'!AB57</f>
        <v>0</v>
      </c>
      <c r="AC57" s="19">
        <f t="shared" si="40"/>
        <v>0</v>
      </c>
      <c r="AD57" s="128">
        <f>'TRIBULAN III'!AD57+'TRIBULAN IV'!AD57</f>
        <v>99</v>
      </c>
      <c r="AE57" s="19">
        <f t="shared" si="11"/>
        <v>73.333333333333329</v>
      </c>
      <c r="AF57" s="128">
        <f>'TRIBULAN III'!AF57+'TRIBULAN IV'!AF57</f>
        <v>0</v>
      </c>
      <c r="AG57" s="19">
        <f t="shared" si="41"/>
        <v>0</v>
      </c>
      <c r="AH57" s="128">
        <f>'TRIBULAN III'!AH57+'TRIBULAN IV'!AH57</f>
        <v>99</v>
      </c>
      <c r="AI57" s="19">
        <f t="shared" si="13"/>
        <v>73.333333333333329</v>
      </c>
      <c r="AJ57" s="128">
        <f>'TRIBULAN III'!AJ57+'TRIBULAN IV'!AJ57</f>
        <v>0</v>
      </c>
      <c r="AK57" s="19">
        <f t="shared" si="42"/>
        <v>0</v>
      </c>
      <c r="AL57" s="128">
        <f>'TRIBULAN III'!AL57+'TRIBULAN IV'!AL57</f>
        <v>0</v>
      </c>
      <c r="AM57" s="128">
        <f>'TRIBULAN III'!AM57+'TRIBULAN IV'!AM57</f>
        <v>0</v>
      </c>
      <c r="AN57" s="128">
        <f>'TRIBULAN III'!AN57+'TRIBULAN IV'!AN57</f>
        <v>3</v>
      </c>
      <c r="AO57" s="128">
        <f>'TRIBULAN III'!AO57+'TRIBULAN IV'!AO57</f>
        <v>0</v>
      </c>
      <c r="AP57" s="128">
        <f>'TRIBULAN III'!AP57+'TRIBULAN IV'!AP57</f>
        <v>0</v>
      </c>
      <c r="AQ57" s="128">
        <f>'TRIBULAN III'!AQ57+'TRIBULAN IV'!AQ57</f>
        <v>0</v>
      </c>
      <c r="AR57" s="128">
        <f>'TRIBULAN III'!AR57+'TRIBULAN IV'!AR57</f>
        <v>10</v>
      </c>
      <c r="AS57" s="128">
        <f>'TRIBULAN III'!AS57+'TRIBULAN IV'!AS57</f>
        <v>0</v>
      </c>
      <c r="AT57" s="128">
        <f>'TRIBULAN III'!AT57+'TRIBULAN IV'!AT57</f>
        <v>0</v>
      </c>
      <c r="AU57" s="128">
        <f>'TRIBULAN III'!AU57+'TRIBULAN IV'!AU57</f>
        <v>0</v>
      </c>
      <c r="AV57" s="128">
        <f>'TRIBULAN III'!AV57+'TRIBULAN IV'!AV57</f>
        <v>0</v>
      </c>
      <c r="AW57" s="128">
        <f>'TRIBULAN III'!AW57+'TRIBULAN IV'!AW57</f>
        <v>0</v>
      </c>
      <c r="AX57" s="128">
        <f>'TRIBULAN III'!AX57+'TRIBULAN IV'!AX57</f>
        <v>1</v>
      </c>
      <c r="AY57" s="128">
        <f>'TRIBULAN III'!AY57+'TRIBULAN IV'!AY57</f>
        <v>6</v>
      </c>
      <c r="AZ57" s="128">
        <f>'TRIBULAN III'!AZ57+'TRIBULAN IV'!AZ57</f>
        <v>122</v>
      </c>
      <c r="BA57" s="128">
        <f>'TRIBULAN III'!BA57+'TRIBULAN IV'!BA57</f>
        <v>29</v>
      </c>
      <c r="BB57" s="28">
        <f t="shared" si="15"/>
        <v>23.770491803278688</v>
      </c>
      <c r="BC57" s="128">
        <f>'TRIBULAN III'!BC57+'TRIBULAN IV'!BC57</f>
        <v>0</v>
      </c>
      <c r="BD57" s="28">
        <f t="shared" si="16"/>
        <v>0</v>
      </c>
      <c r="BE57" s="128">
        <f>'TRIBULAN III'!BE57+'TRIBULAN IV'!BE57</f>
        <v>0</v>
      </c>
      <c r="BF57" s="29">
        <f t="shared" si="17"/>
        <v>0</v>
      </c>
      <c r="BG57" s="128">
        <f>'TRIBULAN III'!BG57+'TRIBULAN IV'!BG57</f>
        <v>44</v>
      </c>
      <c r="BH57" s="29">
        <f t="shared" si="18"/>
        <v>36.065573770491802</v>
      </c>
      <c r="BI57" s="30">
        <f t="shared" si="19"/>
        <v>73</v>
      </c>
      <c r="BJ57" s="29">
        <f t="shared" si="20"/>
        <v>59.83606557377049</v>
      </c>
      <c r="BK57" s="128">
        <f>'TRIBULAN III'!BK57+'TRIBULAN IV'!BK57</f>
        <v>49</v>
      </c>
      <c r="BL57" s="19">
        <f t="shared" si="21"/>
        <v>40.16393442622951</v>
      </c>
      <c r="BM57" s="128">
        <f>'TRIBULAN III'!BM57+'TRIBULAN IV'!BM57</f>
        <v>0</v>
      </c>
      <c r="BN57" s="19">
        <f t="shared" si="22"/>
        <v>0</v>
      </c>
      <c r="BO57" s="128">
        <f>'TRIBULAN III'!BO57+'TRIBULAN IV'!BO57</f>
        <v>0</v>
      </c>
      <c r="BP57" s="19">
        <f t="shared" si="23"/>
        <v>0</v>
      </c>
      <c r="BQ57" s="128">
        <f>'TRIBULAN III'!BQ57+'TRIBULAN IV'!BQ57</f>
        <v>0</v>
      </c>
      <c r="BR57" s="19">
        <f t="shared" si="24"/>
        <v>0</v>
      </c>
      <c r="BS57" s="128">
        <f>'TRIBULAN III'!BS57+'TRIBULAN IV'!BS57</f>
        <v>0</v>
      </c>
      <c r="BT57" s="19">
        <f t="shared" si="25"/>
        <v>0</v>
      </c>
      <c r="BU57" s="128">
        <f>'TRIBULAN III'!BU57+'TRIBULAN IV'!BU57</f>
        <v>0</v>
      </c>
      <c r="BV57" s="19">
        <f t="shared" si="26"/>
        <v>0</v>
      </c>
      <c r="BW57" s="4" t="s">
        <v>63</v>
      </c>
      <c r="BX57" s="31">
        <f>BI60+BK60+BM60+BO60+BQ60+BS60</f>
        <v>330</v>
      </c>
      <c r="BY57" s="4"/>
    </row>
    <row r="58" spans="1:77" ht="14.25" customHeight="1">
      <c r="A58" s="174"/>
      <c r="B58" s="174"/>
      <c r="C58" s="32" t="s">
        <v>109</v>
      </c>
      <c r="D58" s="128">
        <f>'TRIBULAN III'!D58+'TRIBULAN IV'!D58</f>
        <v>76</v>
      </c>
      <c r="E58" s="128">
        <f>'TRIBULAN III'!E58+'TRIBULAN IV'!E58</f>
        <v>79</v>
      </c>
      <c r="F58" s="128">
        <f>'TRIBULAN III'!F58+'TRIBULAN IV'!F58</f>
        <v>57</v>
      </c>
      <c r="G58" s="19">
        <f t="shared" si="0"/>
        <v>75</v>
      </c>
      <c r="H58" s="128">
        <f>'TRIBULAN III'!H58+'TRIBULAN IV'!H58</f>
        <v>8</v>
      </c>
      <c r="I58" s="21">
        <f t="shared" si="37"/>
        <v>14.035087719298245</v>
      </c>
      <c r="J58" s="128">
        <f>'TRIBULAN III'!J58+'TRIBULAN IV'!J58</f>
        <v>0</v>
      </c>
      <c r="K58" s="23">
        <f t="shared" si="35"/>
        <v>0</v>
      </c>
      <c r="L58" s="128">
        <f>'TRIBULAN III'!L58+'TRIBULAN IV'!L58</f>
        <v>0</v>
      </c>
      <c r="M58" s="128">
        <f>'TRIBULAN III'!M58+'TRIBULAN IV'!M58</f>
        <v>0</v>
      </c>
      <c r="N58" s="128">
        <f>'TRIBULAN III'!N58+'TRIBULAN IV'!N58</f>
        <v>74</v>
      </c>
      <c r="O58" s="19">
        <f t="shared" si="3"/>
        <v>97.368421052631575</v>
      </c>
      <c r="P58" s="128">
        <f>'TRIBULAN III'!P58+'TRIBULAN IV'!P58</f>
        <v>0</v>
      </c>
      <c r="Q58" s="19">
        <f t="shared" si="36"/>
        <v>0</v>
      </c>
      <c r="R58" s="128">
        <f>'TRIBULAN III'!R58+'TRIBULAN IV'!R58</f>
        <v>57</v>
      </c>
      <c r="S58" s="19">
        <f t="shared" si="5"/>
        <v>75</v>
      </c>
      <c r="T58" s="128">
        <f>'TRIBULAN III'!T58+'TRIBULAN IV'!T58</f>
        <v>0</v>
      </c>
      <c r="U58" s="19">
        <f t="shared" si="38"/>
        <v>0</v>
      </c>
      <c r="V58" s="128">
        <f>'TRIBULAN III'!V58+'TRIBULAN IV'!V58</f>
        <v>57</v>
      </c>
      <c r="W58" s="19">
        <f t="shared" si="7"/>
        <v>75</v>
      </c>
      <c r="X58" s="128">
        <f>'TRIBULAN III'!X58+'TRIBULAN IV'!X58</f>
        <v>0</v>
      </c>
      <c r="Y58" s="19">
        <f t="shared" si="39"/>
        <v>0</v>
      </c>
      <c r="Z58" s="128">
        <f>'TRIBULAN III'!Z58+'TRIBULAN IV'!Z58</f>
        <v>57</v>
      </c>
      <c r="AA58" s="19">
        <f t="shared" si="9"/>
        <v>75</v>
      </c>
      <c r="AB58" s="128">
        <f>'TRIBULAN III'!AB58+'TRIBULAN IV'!AB58</f>
        <v>0</v>
      </c>
      <c r="AC58" s="19">
        <f t="shared" si="40"/>
        <v>0</v>
      </c>
      <c r="AD58" s="128">
        <f>'TRIBULAN III'!AD58+'TRIBULAN IV'!AD58</f>
        <v>57</v>
      </c>
      <c r="AE58" s="19">
        <f t="shared" si="11"/>
        <v>75</v>
      </c>
      <c r="AF58" s="128">
        <f>'TRIBULAN III'!AF58+'TRIBULAN IV'!AF58</f>
        <v>0</v>
      </c>
      <c r="AG58" s="19">
        <f t="shared" si="41"/>
        <v>0</v>
      </c>
      <c r="AH58" s="128">
        <f>'TRIBULAN III'!AH58+'TRIBULAN IV'!AH58</f>
        <v>57</v>
      </c>
      <c r="AI58" s="19">
        <f t="shared" si="13"/>
        <v>75</v>
      </c>
      <c r="AJ58" s="128">
        <f>'TRIBULAN III'!AJ58+'TRIBULAN IV'!AJ58</f>
        <v>0</v>
      </c>
      <c r="AK58" s="19">
        <f t="shared" si="42"/>
        <v>0</v>
      </c>
      <c r="AL58" s="128">
        <f>'TRIBULAN III'!AL58+'TRIBULAN IV'!AL58</f>
        <v>0</v>
      </c>
      <c r="AM58" s="128">
        <f>'TRIBULAN III'!AM58+'TRIBULAN IV'!AM58</f>
        <v>0</v>
      </c>
      <c r="AN58" s="128">
        <f>'TRIBULAN III'!AN58+'TRIBULAN IV'!AN58</f>
        <v>4</v>
      </c>
      <c r="AO58" s="128">
        <f>'TRIBULAN III'!AO58+'TRIBULAN IV'!AO58</f>
        <v>0</v>
      </c>
      <c r="AP58" s="128">
        <f>'TRIBULAN III'!AP58+'TRIBULAN IV'!AP58</f>
        <v>0</v>
      </c>
      <c r="AQ58" s="128">
        <f>'TRIBULAN III'!AQ58+'TRIBULAN IV'!AQ58</f>
        <v>0</v>
      </c>
      <c r="AR58" s="128">
        <f>'TRIBULAN III'!AR58+'TRIBULAN IV'!AR58</f>
        <v>1</v>
      </c>
      <c r="AS58" s="128">
        <f>'TRIBULAN III'!AS58+'TRIBULAN IV'!AS58</f>
        <v>0</v>
      </c>
      <c r="AT58" s="128">
        <f>'TRIBULAN III'!AT58+'TRIBULAN IV'!AT58</f>
        <v>0</v>
      </c>
      <c r="AU58" s="128">
        <f>'TRIBULAN III'!AU58+'TRIBULAN IV'!AU58</f>
        <v>0</v>
      </c>
      <c r="AV58" s="128">
        <f>'TRIBULAN III'!AV58+'TRIBULAN IV'!AV58</f>
        <v>0</v>
      </c>
      <c r="AW58" s="128">
        <f>'TRIBULAN III'!AW58+'TRIBULAN IV'!AW58</f>
        <v>0</v>
      </c>
      <c r="AX58" s="128">
        <f>'TRIBULAN III'!AX58+'TRIBULAN IV'!AX58</f>
        <v>0</v>
      </c>
      <c r="AY58" s="128">
        <f>'TRIBULAN III'!AY58+'TRIBULAN IV'!AY58</f>
        <v>10</v>
      </c>
      <c r="AZ58" s="128">
        <f>'TRIBULAN III'!AZ58+'TRIBULAN IV'!AZ58</f>
        <v>76</v>
      </c>
      <c r="BA58" s="128">
        <f>'TRIBULAN III'!BA58+'TRIBULAN IV'!BA58</f>
        <v>12</v>
      </c>
      <c r="BB58" s="28">
        <f t="shared" si="15"/>
        <v>15.789473684210526</v>
      </c>
      <c r="BC58" s="128">
        <f>'TRIBULAN III'!BC58+'TRIBULAN IV'!BC58</f>
        <v>0</v>
      </c>
      <c r="BD58" s="28">
        <f t="shared" si="16"/>
        <v>0</v>
      </c>
      <c r="BE58" s="128">
        <f>'TRIBULAN III'!BE58+'TRIBULAN IV'!BE58</f>
        <v>0</v>
      </c>
      <c r="BF58" s="29">
        <f t="shared" si="17"/>
        <v>0</v>
      </c>
      <c r="BG58" s="128">
        <f>'TRIBULAN III'!BG58+'TRIBULAN IV'!BG58</f>
        <v>31</v>
      </c>
      <c r="BH58" s="29">
        <f t="shared" si="18"/>
        <v>40.789473684210527</v>
      </c>
      <c r="BI58" s="30">
        <f t="shared" si="19"/>
        <v>43</v>
      </c>
      <c r="BJ58" s="29">
        <f t="shared" si="20"/>
        <v>56.578947368421048</v>
      </c>
      <c r="BK58" s="128">
        <f>'TRIBULAN III'!BK58+'TRIBULAN IV'!BK58</f>
        <v>33</v>
      </c>
      <c r="BL58" s="19">
        <f t="shared" si="21"/>
        <v>43.421052631578952</v>
      </c>
      <c r="BM58" s="128">
        <f>'TRIBULAN III'!BM58+'TRIBULAN IV'!BM58</f>
        <v>0</v>
      </c>
      <c r="BN58" s="19">
        <f t="shared" si="22"/>
        <v>0</v>
      </c>
      <c r="BO58" s="128">
        <f>'TRIBULAN III'!BO58+'TRIBULAN IV'!BO58</f>
        <v>0</v>
      </c>
      <c r="BP58" s="19">
        <f t="shared" si="23"/>
        <v>0</v>
      </c>
      <c r="BQ58" s="128">
        <f>'TRIBULAN III'!BQ58+'TRIBULAN IV'!BQ58</f>
        <v>0</v>
      </c>
      <c r="BR58" s="19">
        <f t="shared" si="24"/>
        <v>0</v>
      </c>
      <c r="BS58" s="128">
        <f>'TRIBULAN III'!BS58+'TRIBULAN IV'!BS58</f>
        <v>0</v>
      </c>
      <c r="BT58" s="19">
        <f t="shared" si="25"/>
        <v>0</v>
      </c>
      <c r="BU58" s="128">
        <f>'TRIBULAN III'!BU58+'TRIBULAN IV'!BU58</f>
        <v>0</v>
      </c>
      <c r="BV58" s="19">
        <f t="shared" si="26"/>
        <v>0</v>
      </c>
      <c r="BW58" s="4" t="s">
        <v>65</v>
      </c>
      <c r="BX58" s="31">
        <f>BI60+BK60+BM60+BO60+BQ60+BS60+BU60</f>
        <v>330</v>
      </c>
      <c r="BY58" s="4"/>
    </row>
    <row r="59" spans="1:77" ht="14.25" customHeight="1">
      <c r="A59" s="175"/>
      <c r="B59" s="175"/>
      <c r="C59" s="32" t="s">
        <v>110</v>
      </c>
      <c r="D59" s="128">
        <f>'TRIBULAN III'!D59+'TRIBULAN IV'!D59</f>
        <v>44</v>
      </c>
      <c r="E59" s="128">
        <f>'TRIBULAN III'!E59+'TRIBULAN IV'!E59</f>
        <v>56</v>
      </c>
      <c r="F59" s="128">
        <f>'TRIBULAN III'!F59+'TRIBULAN IV'!F59</f>
        <v>35</v>
      </c>
      <c r="G59" s="19">
        <f t="shared" si="0"/>
        <v>79.545454545454547</v>
      </c>
      <c r="H59" s="128">
        <f>'TRIBULAN III'!H59+'TRIBULAN IV'!H59</f>
        <v>5</v>
      </c>
      <c r="I59" s="21">
        <f t="shared" si="37"/>
        <v>14.285714285714285</v>
      </c>
      <c r="J59" s="128">
        <f>'TRIBULAN III'!J59+'TRIBULAN IV'!J59</f>
        <v>0</v>
      </c>
      <c r="K59" s="23">
        <f t="shared" si="35"/>
        <v>0</v>
      </c>
      <c r="L59" s="128">
        <f>'TRIBULAN III'!L59+'TRIBULAN IV'!L59</f>
        <v>0</v>
      </c>
      <c r="M59" s="128">
        <f>'TRIBULAN III'!M59+'TRIBULAN IV'!M59</f>
        <v>0</v>
      </c>
      <c r="N59" s="128">
        <f>'TRIBULAN III'!N59+'TRIBULAN IV'!N59</f>
        <v>43</v>
      </c>
      <c r="O59" s="19">
        <f t="shared" si="3"/>
        <v>97.727272727272734</v>
      </c>
      <c r="P59" s="128">
        <f>'TRIBULAN III'!P59+'TRIBULAN IV'!P59</f>
        <v>0</v>
      </c>
      <c r="Q59" s="19">
        <f t="shared" si="36"/>
        <v>0</v>
      </c>
      <c r="R59" s="128">
        <f>'TRIBULAN III'!R59+'TRIBULAN IV'!R59</f>
        <v>35</v>
      </c>
      <c r="S59" s="19">
        <f t="shared" si="5"/>
        <v>79.545454545454547</v>
      </c>
      <c r="T59" s="128">
        <f>'TRIBULAN III'!T59+'TRIBULAN IV'!T59</f>
        <v>0</v>
      </c>
      <c r="U59" s="19">
        <f t="shared" si="38"/>
        <v>0</v>
      </c>
      <c r="V59" s="128">
        <f>'TRIBULAN III'!V59+'TRIBULAN IV'!V59</f>
        <v>35</v>
      </c>
      <c r="W59" s="19">
        <f t="shared" si="7"/>
        <v>79.545454545454547</v>
      </c>
      <c r="X59" s="128">
        <f>'TRIBULAN III'!X59+'TRIBULAN IV'!X59</f>
        <v>0</v>
      </c>
      <c r="Y59" s="19">
        <f t="shared" si="39"/>
        <v>0</v>
      </c>
      <c r="Z59" s="128">
        <f>'TRIBULAN III'!Z59+'TRIBULAN IV'!Z59</f>
        <v>35</v>
      </c>
      <c r="AA59" s="19">
        <f t="shared" si="9"/>
        <v>79.545454545454547</v>
      </c>
      <c r="AB59" s="128">
        <f>'TRIBULAN III'!AB59+'TRIBULAN IV'!AB59</f>
        <v>0</v>
      </c>
      <c r="AC59" s="19">
        <f t="shared" si="40"/>
        <v>0</v>
      </c>
      <c r="AD59" s="128">
        <f>'TRIBULAN III'!AD59+'TRIBULAN IV'!AD59</f>
        <v>35</v>
      </c>
      <c r="AE59" s="19">
        <f t="shared" si="11"/>
        <v>79.545454545454547</v>
      </c>
      <c r="AF59" s="128">
        <f>'TRIBULAN III'!AF59+'TRIBULAN IV'!AF59</f>
        <v>1</v>
      </c>
      <c r="AG59" s="19">
        <f t="shared" si="41"/>
        <v>2.8571428571428572</v>
      </c>
      <c r="AH59" s="128">
        <f>'TRIBULAN III'!AH59+'TRIBULAN IV'!AH59</f>
        <v>35</v>
      </c>
      <c r="AI59" s="19">
        <f t="shared" si="13"/>
        <v>79.545454545454547</v>
      </c>
      <c r="AJ59" s="128">
        <f>'TRIBULAN III'!AJ59+'TRIBULAN IV'!AJ59</f>
        <v>0</v>
      </c>
      <c r="AK59" s="19">
        <f t="shared" si="42"/>
        <v>0</v>
      </c>
      <c r="AL59" s="128">
        <f>'TRIBULAN III'!AL59+'TRIBULAN IV'!AL59</f>
        <v>0</v>
      </c>
      <c r="AM59" s="128">
        <f>'TRIBULAN III'!AM59+'TRIBULAN IV'!AM59</f>
        <v>0</v>
      </c>
      <c r="AN59" s="128">
        <f>'TRIBULAN III'!AN59+'TRIBULAN IV'!AN59</f>
        <v>2</v>
      </c>
      <c r="AO59" s="128">
        <f>'TRIBULAN III'!AO59+'TRIBULAN IV'!AO59</f>
        <v>1</v>
      </c>
      <c r="AP59" s="128">
        <f>'TRIBULAN III'!AP59+'TRIBULAN IV'!AP59</f>
        <v>0</v>
      </c>
      <c r="AQ59" s="128">
        <f>'TRIBULAN III'!AQ59+'TRIBULAN IV'!AQ59</f>
        <v>0</v>
      </c>
      <c r="AR59" s="128">
        <f>'TRIBULAN III'!AR59+'TRIBULAN IV'!AR59</f>
        <v>0</v>
      </c>
      <c r="AS59" s="128">
        <f>'TRIBULAN III'!AS59+'TRIBULAN IV'!AS59</f>
        <v>0</v>
      </c>
      <c r="AT59" s="128">
        <f>'TRIBULAN III'!AT59+'TRIBULAN IV'!AT59</f>
        <v>0</v>
      </c>
      <c r="AU59" s="128">
        <f>'TRIBULAN III'!AU59+'TRIBULAN IV'!AU59</f>
        <v>0</v>
      </c>
      <c r="AV59" s="128">
        <f>'TRIBULAN III'!AV59+'TRIBULAN IV'!AV59</f>
        <v>0</v>
      </c>
      <c r="AW59" s="128">
        <f>'TRIBULAN III'!AW59+'TRIBULAN IV'!AW59</f>
        <v>0</v>
      </c>
      <c r="AX59" s="128">
        <f>'TRIBULAN III'!AX59+'TRIBULAN IV'!AX59</f>
        <v>0</v>
      </c>
      <c r="AY59" s="128">
        <f>'TRIBULAN III'!AY59+'TRIBULAN IV'!AY59</f>
        <v>2</v>
      </c>
      <c r="AZ59" s="128">
        <f>'TRIBULAN III'!AZ59+'TRIBULAN IV'!AZ59</f>
        <v>56</v>
      </c>
      <c r="BA59" s="128">
        <f>'TRIBULAN III'!BA59+'TRIBULAN IV'!BA59</f>
        <v>7</v>
      </c>
      <c r="BB59" s="28">
        <f t="shared" si="15"/>
        <v>12.5</v>
      </c>
      <c r="BC59" s="128">
        <f>'TRIBULAN III'!BC59+'TRIBULAN IV'!BC59</f>
        <v>0</v>
      </c>
      <c r="BD59" s="28">
        <f t="shared" si="16"/>
        <v>0</v>
      </c>
      <c r="BE59" s="128">
        <f>'TRIBULAN III'!BE59+'TRIBULAN IV'!BE59</f>
        <v>0</v>
      </c>
      <c r="BF59" s="29">
        <f t="shared" si="17"/>
        <v>0</v>
      </c>
      <c r="BG59" s="128">
        <f>'TRIBULAN III'!BG59+'TRIBULAN IV'!BG59</f>
        <v>22</v>
      </c>
      <c r="BH59" s="29">
        <f t="shared" si="18"/>
        <v>39.285714285714285</v>
      </c>
      <c r="BI59" s="30">
        <f t="shared" si="19"/>
        <v>29</v>
      </c>
      <c r="BJ59" s="29">
        <f t="shared" si="20"/>
        <v>51.785714285714292</v>
      </c>
      <c r="BK59" s="128">
        <f>'TRIBULAN III'!BK59+'TRIBULAN IV'!BK59</f>
        <v>27</v>
      </c>
      <c r="BL59" s="19">
        <f t="shared" si="21"/>
        <v>48.214285714285715</v>
      </c>
      <c r="BM59" s="128">
        <f>'TRIBULAN III'!BM59+'TRIBULAN IV'!BM59</f>
        <v>0</v>
      </c>
      <c r="BN59" s="19">
        <f t="shared" si="22"/>
        <v>0</v>
      </c>
      <c r="BO59" s="128">
        <f>'TRIBULAN III'!BO59+'TRIBULAN IV'!BO59</f>
        <v>0</v>
      </c>
      <c r="BP59" s="19">
        <f t="shared" si="23"/>
        <v>0</v>
      </c>
      <c r="BQ59" s="128">
        <f>'TRIBULAN III'!BQ59+'TRIBULAN IV'!BQ59</f>
        <v>0</v>
      </c>
      <c r="BR59" s="19">
        <f t="shared" si="24"/>
        <v>0</v>
      </c>
      <c r="BS59" s="128">
        <f>'TRIBULAN III'!BS59+'TRIBULAN IV'!BS59</f>
        <v>0</v>
      </c>
      <c r="BT59" s="19">
        <f t="shared" si="25"/>
        <v>0</v>
      </c>
      <c r="BU59" s="128">
        <f>'TRIBULAN III'!BU59+'TRIBULAN IV'!BU59</f>
        <v>0</v>
      </c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>
        <f>'TRIBULAN III'!D60+'TRIBULAN IV'!D60</f>
        <v>398</v>
      </c>
      <c r="E60" s="129">
        <f>'TRIBULAN III'!E60+'TRIBULAN IV'!E60</f>
        <v>357</v>
      </c>
      <c r="F60" s="129">
        <f>'TRIBULAN III'!F60+'TRIBULAN IV'!F60</f>
        <v>271</v>
      </c>
      <c r="G60" s="120">
        <f t="shared" si="0"/>
        <v>68.090452261306538</v>
      </c>
      <c r="H60" s="129">
        <f>'TRIBULAN III'!H60+'TRIBULAN IV'!H60</f>
        <v>60</v>
      </c>
      <c r="I60" s="21">
        <f t="shared" si="37"/>
        <v>22.140221402214021</v>
      </c>
      <c r="J60" s="129">
        <f>'TRIBULAN III'!J60+'TRIBULAN IV'!J60</f>
        <v>0</v>
      </c>
      <c r="K60" s="23">
        <f t="shared" si="35"/>
        <v>0</v>
      </c>
      <c r="L60" s="129">
        <f>'TRIBULAN III'!L60+'TRIBULAN IV'!L60</f>
        <v>0</v>
      </c>
      <c r="M60" s="129">
        <f>'TRIBULAN III'!M60+'TRIBULAN IV'!M60</f>
        <v>0</v>
      </c>
      <c r="N60" s="129">
        <f>'TRIBULAN III'!N60+'TRIBULAN IV'!N60</f>
        <v>387</v>
      </c>
      <c r="O60" s="19">
        <f t="shared" si="3"/>
        <v>97.236180904522612</v>
      </c>
      <c r="P60" s="129">
        <f>'TRIBULAN III'!P60+'TRIBULAN IV'!P60</f>
        <v>5</v>
      </c>
      <c r="Q60" s="19">
        <f t="shared" si="36"/>
        <v>1.2919896640826873</v>
      </c>
      <c r="R60" s="129">
        <f>'TRIBULAN III'!R60+'TRIBULAN IV'!R60</f>
        <v>271</v>
      </c>
      <c r="S60" s="19">
        <f t="shared" si="5"/>
        <v>68.090452261306538</v>
      </c>
      <c r="T60" s="129">
        <f>'TRIBULAN III'!T60+'TRIBULAN IV'!T60</f>
        <v>0</v>
      </c>
      <c r="U60" s="19">
        <f t="shared" si="38"/>
        <v>0</v>
      </c>
      <c r="V60" s="129">
        <f>'TRIBULAN III'!V60+'TRIBULAN IV'!V60</f>
        <v>271</v>
      </c>
      <c r="W60" s="19">
        <f t="shared" si="7"/>
        <v>68.090452261306538</v>
      </c>
      <c r="X60" s="129">
        <f>'TRIBULAN III'!X60+'TRIBULAN IV'!X60</f>
        <v>0</v>
      </c>
      <c r="Y60" s="19">
        <f t="shared" si="39"/>
        <v>0</v>
      </c>
      <c r="Z60" s="129">
        <f>'TRIBULAN III'!Z60+'TRIBULAN IV'!Z60</f>
        <v>271</v>
      </c>
      <c r="AA60" s="19">
        <f t="shared" si="9"/>
        <v>68.090452261306538</v>
      </c>
      <c r="AB60" s="129">
        <f>'TRIBULAN III'!AB60+'TRIBULAN IV'!AB60</f>
        <v>0</v>
      </c>
      <c r="AC60" s="19">
        <f t="shared" si="40"/>
        <v>0</v>
      </c>
      <c r="AD60" s="129">
        <f>'TRIBULAN III'!AD60+'TRIBULAN IV'!AD60</f>
        <v>271</v>
      </c>
      <c r="AE60" s="19">
        <f t="shared" si="11"/>
        <v>68.090452261306538</v>
      </c>
      <c r="AF60" s="129">
        <f>'TRIBULAN III'!AF60+'TRIBULAN IV'!AF60</f>
        <v>3</v>
      </c>
      <c r="AG60" s="19">
        <f t="shared" si="41"/>
        <v>1.107011070110701</v>
      </c>
      <c r="AH60" s="129">
        <f>'TRIBULAN III'!AH60+'TRIBULAN IV'!AH60</f>
        <v>271</v>
      </c>
      <c r="AI60" s="19">
        <f t="shared" si="13"/>
        <v>68.090452261306538</v>
      </c>
      <c r="AJ60" s="129">
        <f>'TRIBULAN III'!AJ60+'TRIBULAN IV'!AJ60</f>
        <v>0</v>
      </c>
      <c r="AK60" s="19">
        <f t="shared" si="42"/>
        <v>0</v>
      </c>
      <c r="AL60" s="129">
        <f>'TRIBULAN III'!AL60+'TRIBULAN IV'!AL60</f>
        <v>0</v>
      </c>
      <c r="AM60" s="129">
        <f>'TRIBULAN III'!AM60+'TRIBULAN IV'!AM60</f>
        <v>0</v>
      </c>
      <c r="AN60" s="129">
        <f>'TRIBULAN III'!AN60+'TRIBULAN IV'!AN60</f>
        <v>13</v>
      </c>
      <c r="AO60" s="129">
        <f>'TRIBULAN III'!AO60+'TRIBULAN IV'!AO60</f>
        <v>7</v>
      </c>
      <c r="AP60" s="129">
        <f>'TRIBULAN III'!AP60+'TRIBULAN IV'!AP60</f>
        <v>0</v>
      </c>
      <c r="AQ60" s="129">
        <f>'TRIBULAN III'!AQ60+'TRIBULAN IV'!AQ60</f>
        <v>0</v>
      </c>
      <c r="AR60" s="129">
        <f>'TRIBULAN III'!AR60+'TRIBULAN IV'!AR60</f>
        <v>16</v>
      </c>
      <c r="AS60" s="129">
        <f>'TRIBULAN III'!AS60+'TRIBULAN IV'!AS60</f>
        <v>0</v>
      </c>
      <c r="AT60" s="129">
        <f>'TRIBULAN III'!AT60+'TRIBULAN IV'!AT60</f>
        <v>0</v>
      </c>
      <c r="AU60" s="129">
        <f>'TRIBULAN III'!AU60+'TRIBULAN IV'!AU60</f>
        <v>0</v>
      </c>
      <c r="AV60" s="129">
        <f>'TRIBULAN III'!AV60+'TRIBULAN IV'!AV60</f>
        <v>0</v>
      </c>
      <c r="AW60" s="129">
        <f>'TRIBULAN III'!AW60+'TRIBULAN IV'!AW60</f>
        <v>0</v>
      </c>
      <c r="AX60" s="129">
        <f>'TRIBULAN III'!AX60+'TRIBULAN IV'!AX60</f>
        <v>1</v>
      </c>
      <c r="AY60" s="129">
        <f>'TRIBULAN III'!AY60+'TRIBULAN IV'!AY60</f>
        <v>22</v>
      </c>
      <c r="AZ60" s="129">
        <f>'TRIBULAN III'!AZ60+'TRIBULAN IV'!AZ60</f>
        <v>330</v>
      </c>
      <c r="BA60" s="129">
        <f>'TRIBULAN III'!BA60+'TRIBULAN IV'!BA60</f>
        <v>59</v>
      </c>
      <c r="BB60" s="28">
        <f t="shared" si="15"/>
        <v>17.878787878787879</v>
      </c>
      <c r="BC60" s="129">
        <f>'TRIBULAN III'!BC60+'TRIBULAN IV'!BC60</f>
        <v>0</v>
      </c>
      <c r="BD60" s="28">
        <f t="shared" si="16"/>
        <v>0</v>
      </c>
      <c r="BE60" s="129">
        <f>'TRIBULAN III'!BE60+'TRIBULAN IV'!BE60</f>
        <v>0</v>
      </c>
      <c r="BF60" s="29">
        <f t="shared" si="17"/>
        <v>0</v>
      </c>
      <c r="BG60" s="129">
        <f>'TRIBULAN III'!BG60+'TRIBULAN IV'!BG60</f>
        <v>129</v>
      </c>
      <c r="BH60" s="29">
        <f t="shared" si="18"/>
        <v>39.090909090909093</v>
      </c>
      <c r="BI60" s="30">
        <f t="shared" si="19"/>
        <v>188</v>
      </c>
      <c r="BJ60" s="29">
        <f t="shared" si="20"/>
        <v>56.969696969696969</v>
      </c>
      <c r="BK60" s="129">
        <f>'TRIBULAN III'!BK60+'TRIBULAN IV'!BK60</f>
        <v>142</v>
      </c>
      <c r="BL60" s="19">
        <f t="shared" si="21"/>
        <v>43.030303030303031</v>
      </c>
      <c r="BM60" s="129">
        <f>'TRIBULAN III'!BM60+'TRIBULAN IV'!BM60</f>
        <v>0</v>
      </c>
      <c r="BN60" s="19">
        <f t="shared" si="22"/>
        <v>0</v>
      </c>
      <c r="BO60" s="129">
        <f>'TRIBULAN III'!BO60+'TRIBULAN IV'!BO60</f>
        <v>0</v>
      </c>
      <c r="BP60" s="19">
        <f t="shared" si="23"/>
        <v>0</v>
      </c>
      <c r="BQ60" s="129">
        <f>'TRIBULAN III'!BQ60+'TRIBULAN IV'!BQ60</f>
        <v>0</v>
      </c>
      <c r="BR60" s="19">
        <f t="shared" si="24"/>
        <v>0</v>
      </c>
      <c r="BS60" s="129">
        <f>'TRIBULAN III'!BS60+'TRIBULAN IV'!BS60</f>
        <v>0</v>
      </c>
      <c r="BT60" s="19">
        <f t="shared" si="25"/>
        <v>0</v>
      </c>
      <c r="BU60" s="129">
        <f>'TRIBULAN III'!BU60+'TRIBULAN IV'!BU60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98">
        <v>12</v>
      </c>
      <c r="B61" s="198" t="s">
        <v>111</v>
      </c>
      <c r="C61" s="32" t="s">
        <v>112</v>
      </c>
      <c r="D61" s="128">
        <f>'TRIBULAN III'!D61+'TRIBULAN IV'!D61</f>
        <v>172</v>
      </c>
      <c r="E61" s="128">
        <f>'TRIBULAN III'!E61+'TRIBULAN IV'!E61</f>
        <v>185</v>
      </c>
      <c r="F61" s="128">
        <f>'TRIBULAN III'!F61+'TRIBULAN IV'!F61</f>
        <v>35</v>
      </c>
      <c r="G61" s="19">
        <f t="shared" si="0"/>
        <v>20.348837209302324</v>
      </c>
      <c r="H61" s="128">
        <f>'TRIBULAN III'!H61+'TRIBULAN IV'!H61</f>
        <v>10</v>
      </c>
      <c r="I61" s="21">
        <f t="shared" si="37"/>
        <v>28.571428571428569</v>
      </c>
      <c r="J61" s="128">
        <f>'TRIBULAN III'!J61+'TRIBULAN IV'!J61</f>
        <v>0</v>
      </c>
      <c r="K61" s="23">
        <f t="shared" si="35"/>
        <v>0</v>
      </c>
      <c r="L61" s="128">
        <f>'TRIBULAN III'!L61+'TRIBULAN IV'!L61</f>
        <v>0</v>
      </c>
      <c r="M61" s="128">
        <f>'TRIBULAN III'!M61+'TRIBULAN IV'!M61</f>
        <v>0</v>
      </c>
      <c r="N61" s="128">
        <f>'TRIBULAN III'!N61+'TRIBULAN IV'!N61</f>
        <v>133</v>
      </c>
      <c r="O61" s="19">
        <f t="shared" si="3"/>
        <v>77.325581395348848</v>
      </c>
      <c r="P61" s="128">
        <f>'TRIBULAN III'!P61+'TRIBULAN IV'!P61</f>
        <v>4</v>
      </c>
      <c r="Q61" s="19">
        <f t="shared" si="36"/>
        <v>3.007518796992481</v>
      </c>
      <c r="R61" s="128">
        <f>'TRIBULAN III'!R61+'TRIBULAN IV'!R61</f>
        <v>78</v>
      </c>
      <c r="S61" s="19">
        <f t="shared" si="5"/>
        <v>45.348837209302324</v>
      </c>
      <c r="T61" s="128">
        <f>'TRIBULAN III'!T61+'TRIBULAN IV'!T61</f>
        <v>1</v>
      </c>
      <c r="U61" s="19">
        <f t="shared" si="38"/>
        <v>1.2820512820512819</v>
      </c>
      <c r="V61" s="128">
        <f>'TRIBULAN III'!V61+'TRIBULAN IV'!V61</f>
        <v>78</v>
      </c>
      <c r="W61" s="19">
        <f t="shared" si="7"/>
        <v>45.348837209302324</v>
      </c>
      <c r="X61" s="128">
        <f>'TRIBULAN III'!X61+'TRIBULAN IV'!X61</f>
        <v>0</v>
      </c>
      <c r="Y61" s="19">
        <f t="shared" si="39"/>
        <v>0</v>
      </c>
      <c r="Z61" s="128">
        <f>'TRIBULAN III'!Z61+'TRIBULAN IV'!Z61</f>
        <v>78</v>
      </c>
      <c r="AA61" s="19">
        <f t="shared" si="9"/>
        <v>45.348837209302324</v>
      </c>
      <c r="AB61" s="128">
        <f>'TRIBULAN III'!AB61+'TRIBULAN IV'!AB61</f>
        <v>0</v>
      </c>
      <c r="AC61" s="19">
        <f t="shared" si="40"/>
        <v>0</v>
      </c>
      <c r="AD61" s="128">
        <f>'TRIBULAN III'!AD61+'TRIBULAN IV'!AD61</f>
        <v>78</v>
      </c>
      <c r="AE61" s="19">
        <f t="shared" si="11"/>
        <v>45.348837209302324</v>
      </c>
      <c r="AF61" s="128">
        <f>'TRIBULAN III'!AF61+'TRIBULAN IV'!AF61</f>
        <v>2</v>
      </c>
      <c r="AG61" s="19">
        <f t="shared" si="41"/>
        <v>2.5641025641025639</v>
      </c>
      <c r="AH61" s="128">
        <f>'TRIBULAN III'!AH61+'TRIBULAN IV'!AH61</f>
        <v>78</v>
      </c>
      <c r="AI61" s="19">
        <f t="shared" si="13"/>
        <v>45.348837209302324</v>
      </c>
      <c r="AJ61" s="128">
        <f>'TRIBULAN III'!AJ61+'TRIBULAN IV'!AJ61</f>
        <v>0</v>
      </c>
      <c r="AK61" s="19">
        <f t="shared" si="42"/>
        <v>0</v>
      </c>
      <c r="AL61" s="128">
        <f>'TRIBULAN III'!AL61+'TRIBULAN IV'!AL61</f>
        <v>3</v>
      </c>
      <c r="AM61" s="128">
        <f>'TRIBULAN III'!AM61+'TRIBULAN IV'!AM61</f>
        <v>0</v>
      </c>
      <c r="AN61" s="128">
        <f>'TRIBULAN III'!AN61+'TRIBULAN IV'!AN61</f>
        <v>10</v>
      </c>
      <c r="AO61" s="128">
        <f>'TRIBULAN III'!AO61+'TRIBULAN IV'!AO61</f>
        <v>2</v>
      </c>
      <c r="AP61" s="128">
        <f>'TRIBULAN III'!AP61+'TRIBULAN IV'!AP61</f>
        <v>1</v>
      </c>
      <c r="AQ61" s="128">
        <f>'TRIBULAN III'!AQ61+'TRIBULAN IV'!AQ61</f>
        <v>0</v>
      </c>
      <c r="AR61" s="128">
        <f>'TRIBULAN III'!AR61+'TRIBULAN IV'!AR61</f>
        <v>3</v>
      </c>
      <c r="AS61" s="128">
        <f>'TRIBULAN III'!AS61+'TRIBULAN IV'!AS61</f>
        <v>0</v>
      </c>
      <c r="AT61" s="128">
        <f>'TRIBULAN III'!AT61+'TRIBULAN IV'!AT61</f>
        <v>0</v>
      </c>
      <c r="AU61" s="128">
        <f>'TRIBULAN III'!AU61+'TRIBULAN IV'!AU61</f>
        <v>0</v>
      </c>
      <c r="AV61" s="128">
        <f>'TRIBULAN III'!AV61+'TRIBULAN IV'!AV61</f>
        <v>0</v>
      </c>
      <c r="AW61" s="128">
        <f>'TRIBULAN III'!AW61+'TRIBULAN IV'!AW61</f>
        <v>0</v>
      </c>
      <c r="AX61" s="128">
        <f>'TRIBULAN III'!AX61+'TRIBULAN IV'!AX61</f>
        <v>0</v>
      </c>
      <c r="AY61" s="128">
        <f>'TRIBULAN III'!AY61+'TRIBULAN IV'!AY61</f>
        <v>15</v>
      </c>
      <c r="AZ61" s="128">
        <f>'TRIBULAN III'!AZ61+'TRIBULAN IV'!AZ61</f>
        <v>182</v>
      </c>
      <c r="BA61" s="128">
        <f>'TRIBULAN III'!BA61+'TRIBULAN IV'!BA61</f>
        <v>79</v>
      </c>
      <c r="BB61" s="28">
        <f t="shared" si="15"/>
        <v>43.406593406593409</v>
      </c>
      <c r="BC61" s="128">
        <f>'TRIBULAN III'!BC61+'TRIBULAN IV'!BC61</f>
        <v>0</v>
      </c>
      <c r="BD61" s="28">
        <f t="shared" si="16"/>
        <v>0</v>
      </c>
      <c r="BE61" s="128">
        <f>'TRIBULAN III'!BE61+'TRIBULAN IV'!BE61</f>
        <v>2</v>
      </c>
      <c r="BF61" s="29">
        <f t="shared" si="17"/>
        <v>1.098901098901099</v>
      </c>
      <c r="BG61" s="128">
        <f>'TRIBULAN III'!BG61+'TRIBULAN IV'!BG61</f>
        <v>34</v>
      </c>
      <c r="BH61" s="29">
        <f t="shared" si="18"/>
        <v>18.681318681318682</v>
      </c>
      <c r="BI61" s="30">
        <f t="shared" si="19"/>
        <v>115</v>
      </c>
      <c r="BJ61" s="29">
        <f t="shared" si="20"/>
        <v>63.186813186813183</v>
      </c>
      <c r="BK61" s="128">
        <f>'TRIBULAN III'!BK61+'TRIBULAN IV'!BK61</f>
        <v>67</v>
      </c>
      <c r="BL61" s="19">
        <f t="shared" si="21"/>
        <v>36.813186813186817</v>
      </c>
      <c r="BM61" s="128">
        <f>'TRIBULAN III'!BM61+'TRIBULAN IV'!BM61</f>
        <v>0</v>
      </c>
      <c r="BN61" s="19">
        <f t="shared" si="22"/>
        <v>0</v>
      </c>
      <c r="BO61" s="128">
        <f>'TRIBULAN III'!BO61+'TRIBULAN IV'!BO61</f>
        <v>0</v>
      </c>
      <c r="BP61" s="19">
        <f t="shared" si="23"/>
        <v>0</v>
      </c>
      <c r="BQ61" s="128">
        <f>'TRIBULAN III'!BQ61+'TRIBULAN IV'!BQ61</f>
        <v>0</v>
      </c>
      <c r="BR61" s="19">
        <f t="shared" si="24"/>
        <v>0</v>
      </c>
      <c r="BS61" s="128">
        <f>'TRIBULAN III'!BS61+'TRIBULAN IV'!BS61</f>
        <v>0</v>
      </c>
      <c r="BT61" s="19">
        <f t="shared" si="25"/>
        <v>0</v>
      </c>
      <c r="BU61" s="128">
        <f>'TRIBULAN III'!BU61+'TRIBULAN IV'!BU61</f>
        <v>0</v>
      </c>
      <c r="BV61" s="19">
        <f t="shared" si="26"/>
        <v>0</v>
      </c>
      <c r="BW61" s="4" t="s">
        <v>61</v>
      </c>
      <c r="BX61" s="31">
        <f>SUM(AL65:AY65)+AB65+AF65+AJ65</f>
        <v>72</v>
      </c>
      <c r="BY61" s="4"/>
    </row>
    <row r="62" spans="1:77" ht="14.25" customHeight="1">
      <c r="A62" s="174"/>
      <c r="B62" s="174"/>
      <c r="C62" s="32" t="s">
        <v>113</v>
      </c>
      <c r="D62" s="128">
        <f>'TRIBULAN III'!D62+'TRIBULAN IV'!D62</f>
        <v>81</v>
      </c>
      <c r="E62" s="128">
        <f>'TRIBULAN III'!E62+'TRIBULAN IV'!E62</f>
        <v>83</v>
      </c>
      <c r="F62" s="128">
        <f>'TRIBULAN III'!F62+'TRIBULAN IV'!F62</f>
        <v>28</v>
      </c>
      <c r="G62" s="19">
        <f t="shared" si="0"/>
        <v>34.567901234567898</v>
      </c>
      <c r="H62" s="128">
        <f>'TRIBULAN III'!H62+'TRIBULAN IV'!H62</f>
        <v>6</v>
      </c>
      <c r="I62" s="21">
        <f t="shared" si="37"/>
        <v>21.428571428571427</v>
      </c>
      <c r="J62" s="128">
        <f>'TRIBULAN III'!J62+'TRIBULAN IV'!J62</f>
        <v>0</v>
      </c>
      <c r="K62" s="23">
        <f t="shared" si="35"/>
        <v>0</v>
      </c>
      <c r="L62" s="128">
        <f>'TRIBULAN III'!L62+'TRIBULAN IV'!L62</f>
        <v>2</v>
      </c>
      <c r="M62" s="128">
        <f>'TRIBULAN III'!M62+'TRIBULAN IV'!M62</f>
        <v>0</v>
      </c>
      <c r="N62" s="128">
        <f>'TRIBULAN III'!N62+'TRIBULAN IV'!N62</f>
        <v>71</v>
      </c>
      <c r="O62" s="19">
        <f t="shared" si="3"/>
        <v>87.654320987654316</v>
      </c>
      <c r="P62" s="128">
        <f>'TRIBULAN III'!P62+'TRIBULAN IV'!P62</f>
        <v>0</v>
      </c>
      <c r="Q62" s="19">
        <f t="shared" si="36"/>
        <v>0</v>
      </c>
      <c r="R62" s="128">
        <f>'TRIBULAN III'!R62+'TRIBULAN IV'!R62</f>
        <v>73</v>
      </c>
      <c r="S62" s="19">
        <f t="shared" si="5"/>
        <v>90.123456790123456</v>
      </c>
      <c r="T62" s="128">
        <f>'TRIBULAN III'!T62+'TRIBULAN IV'!T62</f>
        <v>0</v>
      </c>
      <c r="U62" s="19">
        <f t="shared" si="38"/>
        <v>0</v>
      </c>
      <c r="V62" s="128">
        <f>'TRIBULAN III'!V62+'TRIBULAN IV'!V62</f>
        <v>73</v>
      </c>
      <c r="W62" s="19">
        <f t="shared" si="7"/>
        <v>90.123456790123456</v>
      </c>
      <c r="X62" s="128">
        <f>'TRIBULAN III'!X62+'TRIBULAN IV'!X62</f>
        <v>0</v>
      </c>
      <c r="Y62" s="19">
        <f t="shared" si="39"/>
        <v>0</v>
      </c>
      <c r="Z62" s="128">
        <f>'TRIBULAN III'!Z62+'TRIBULAN IV'!Z62</f>
        <v>73</v>
      </c>
      <c r="AA62" s="19">
        <f t="shared" si="9"/>
        <v>90.123456790123456</v>
      </c>
      <c r="AB62" s="128">
        <f>'TRIBULAN III'!AB62+'TRIBULAN IV'!AB62</f>
        <v>0</v>
      </c>
      <c r="AC62" s="19">
        <f t="shared" si="40"/>
        <v>0</v>
      </c>
      <c r="AD62" s="128">
        <f>'TRIBULAN III'!AD62+'TRIBULAN IV'!AD62</f>
        <v>73</v>
      </c>
      <c r="AE62" s="19">
        <f t="shared" si="11"/>
        <v>90.123456790123456</v>
      </c>
      <c r="AF62" s="128">
        <f>'TRIBULAN III'!AF62+'TRIBULAN IV'!AF62</f>
        <v>2</v>
      </c>
      <c r="AG62" s="19">
        <f t="shared" si="41"/>
        <v>2.7397260273972601</v>
      </c>
      <c r="AH62" s="128">
        <f>'TRIBULAN III'!AH62+'TRIBULAN IV'!AH62</f>
        <v>73</v>
      </c>
      <c r="AI62" s="19">
        <f t="shared" si="13"/>
        <v>90.123456790123456</v>
      </c>
      <c r="AJ62" s="128">
        <f>'TRIBULAN III'!AJ62+'TRIBULAN IV'!AJ62</f>
        <v>1</v>
      </c>
      <c r="AK62" s="19">
        <f t="shared" si="42"/>
        <v>1.3698630136986301</v>
      </c>
      <c r="AL62" s="128">
        <f>'TRIBULAN III'!AL62+'TRIBULAN IV'!AL62</f>
        <v>1</v>
      </c>
      <c r="AM62" s="128">
        <f>'TRIBULAN III'!AM62+'TRIBULAN IV'!AM62</f>
        <v>1</v>
      </c>
      <c r="AN62" s="128">
        <f>'TRIBULAN III'!AN62+'TRIBULAN IV'!AN62</f>
        <v>0</v>
      </c>
      <c r="AO62" s="128">
        <f>'TRIBULAN III'!AO62+'TRIBULAN IV'!AO62</f>
        <v>0</v>
      </c>
      <c r="AP62" s="128">
        <f>'TRIBULAN III'!AP62+'TRIBULAN IV'!AP62</f>
        <v>0</v>
      </c>
      <c r="AQ62" s="128">
        <f>'TRIBULAN III'!AQ62+'TRIBULAN IV'!AQ62</f>
        <v>0</v>
      </c>
      <c r="AR62" s="128">
        <f>'TRIBULAN III'!AR62+'TRIBULAN IV'!AR62</f>
        <v>1</v>
      </c>
      <c r="AS62" s="128">
        <f>'TRIBULAN III'!AS62+'TRIBULAN IV'!AS62</f>
        <v>0</v>
      </c>
      <c r="AT62" s="128">
        <f>'TRIBULAN III'!AT62+'TRIBULAN IV'!AT62</f>
        <v>0</v>
      </c>
      <c r="AU62" s="128">
        <f>'TRIBULAN III'!AU62+'TRIBULAN IV'!AU62</f>
        <v>0</v>
      </c>
      <c r="AV62" s="128">
        <f>'TRIBULAN III'!AV62+'TRIBULAN IV'!AV62</f>
        <v>0</v>
      </c>
      <c r="AW62" s="128">
        <f>'TRIBULAN III'!AW62+'TRIBULAN IV'!AW62</f>
        <v>0</v>
      </c>
      <c r="AX62" s="128">
        <f>'TRIBULAN III'!AX62+'TRIBULAN IV'!AX62</f>
        <v>0</v>
      </c>
      <c r="AY62" s="128">
        <f>'TRIBULAN III'!AY62+'TRIBULAN IV'!AY62</f>
        <v>4</v>
      </c>
      <c r="AZ62" s="128">
        <f>'TRIBULAN III'!AZ62+'TRIBULAN IV'!AZ62</f>
        <v>113</v>
      </c>
      <c r="BA62" s="128">
        <f>'TRIBULAN III'!BA62+'TRIBULAN IV'!BA62</f>
        <v>30</v>
      </c>
      <c r="BB62" s="28">
        <f t="shared" si="15"/>
        <v>26.548672566371685</v>
      </c>
      <c r="BC62" s="128">
        <f>'TRIBULAN III'!BC62+'TRIBULAN IV'!BC62</f>
        <v>0</v>
      </c>
      <c r="BD62" s="28">
        <f t="shared" si="16"/>
        <v>0</v>
      </c>
      <c r="BE62" s="128">
        <f>'TRIBULAN III'!BE62+'TRIBULAN IV'!BE62</f>
        <v>0</v>
      </c>
      <c r="BF62" s="29">
        <f t="shared" si="17"/>
        <v>0</v>
      </c>
      <c r="BG62" s="128">
        <f>'TRIBULAN III'!BG62+'TRIBULAN IV'!BG62</f>
        <v>27</v>
      </c>
      <c r="BH62" s="29">
        <f t="shared" si="18"/>
        <v>23.893805309734514</v>
      </c>
      <c r="BI62" s="30">
        <f t="shared" si="19"/>
        <v>57</v>
      </c>
      <c r="BJ62" s="29">
        <f t="shared" si="20"/>
        <v>50.442477876106196</v>
      </c>
      <c r="BK62" s="128">
        <f>'TRIBULAN III'!BK62+'TRIBULAN IV'!BK62</f>
        <v>56</v>
      </c>
      <c r="BL62" s="19">
        <f t="shared" si="21"/>
        <v>49.557522123893804</v>
      </c>
      <c r="BM62" s="128">
        <f>'TRIBULAN III'!BM62+'TRIBULAN IV'!BM62</f>
        <v>0</v>
      </c>
      <c r="BN62" s="19">
        <f t="shared" si="22"/>
        <v>0</v>
      </c>
      <c r="BO62" s="128">
        <f>'TRIBULAN III'!BO62+'TRIBULAN IV'!BO62</f>
        <v>0</v>
      </c>
      <c r="BP62" s="19">
        <f t="shared" si="23"/>
        <v>0</v>
      </c>
      <c r="BQ62" s="128">
        <f>'TRIBULAN III'!BQ62+'TRIBULAN IV'!BQ62</f>
        <v>0</v>
      </c>
      <c r="BR62" s="19">
        <f t="shared" si="24"/>
        <v>0</v>
      </c>
      <c r="BS62" s="128">
        <f>'TRIBULAN III'!BS62+'TRIBULAN IV'!BS62</f>
        <v>0</v>
      </c>
      <c r="BT62" s="19">
        <f t="shared" si="25"/>
        <v>0</v>
      </c>
      <c r="BU62" s="128">
        <f>'TRIBULAN III'!BU62+'TRIBULAN IV'!BU62</f>
        <v>0</v>
      </c>
      <c r="BV62" s="19">
        <f t="shared" si="26"/>
        <v>0</v>
      </c>
      <c r="BW62" s="4" t="s">
        <v>63</v>
      </c>
      <c r="BX62" s="31">
        <f>BI65+BK65+BM65+BO65+BQ65+BS65</f>
        <v>516</v>
      </c>
      <c r="BY62" s="4"/>
    </row>
    <row r="63" spans="1:77" ht="14.25" customHeight="1">
      <c r="A63" s="174"/>
      <c r="B63" s="174"/>
      <c r="C63" s="32" t="s">
        <v>114</v>
      </c>
      <c r="D63" s="128">
        <f>'TRIBULAN III'!D63+'TRIBULAN IV'!D63</f>
        <v>139</v>
      </c>
      <c r="E63" s="128">
        <f>'TRIBULAN III'!E63+'TRIBULAN IV'!E63</f>
        <v>143</v>
      </c>
      <c r="F63" s="128">
        <f>'TRIBULAN III'!F63+'TRIBULAN IV'!F63</f>
        <v>52</v>
      </c>
      <c r="G63" s="19">
        <f t="shared" si="0"/>
        <v>37.410071942446045</v>
      </c>
      <c r="H63" s="128">
        <f>'TRIBULAN III'!H63+'TRIBULAN IV'!H63</f>
        <v>8</v>
      </c>
      <c r="I63" s="21">
        <f t="shared" si="37"/>
        <v>15.384615384615385</v>
      </c>
      <c r="J63" s="128">
        <f>'TRIBULAN III'!J63+'TRIBULAN IV'!J63</f>
        <v>0</v>
      </c>
      <c r="K63" s="23">
        <f t="shared" si="35"/>
        <v>0</v>
      </c>
      <c r="L63" s="128">
        <f>'TRIBULAN III'!L63+'TRIBULAN IV'!L63</f>
        <v>2</v>
      </c>
      <c r="M63" s="128">
        <f>'TRIBULAN III'!M63+'TRIBULAN IV'!M63</f>
        <v>0</v>
      </c>
      <c r="N63" s="128">
        <f>'TRIBULAN III'!N63+'TRIBULAN IV'!N63</f>
        <v>120</v>
      </c>
      <c r="O63" s="19">
        <f t="shared" si="3"/>
        <v>86.330935251798564</v>
      </c>
      <c r="P63" s="128">
        <f>'TRIBULAN III'!P63+'TRIBULAN IV'!P63</f>
        <v>7</v>
      </c>
      <c r="Q63" s="19">
        <f t="shared" si="36"/>
        <v>5.833333333333333</v>
      </c>
      <c r="R63" s="128">
        <f>'TRIBULAN III'!R63+'TRIBULAN IV'!R63</f>
        <v>98</v>
      </c>
      <c r="S63" s="19">
        <f t="shared" si="5"/>
        <v>70.503597122302153</v>
      </c>
      <c r="T63" s="128">
        <f>'TRIBULAN III'!T63+'TRIBULAN IV'!T63</f>
        <v>1</v>
      </c>
      <c r="U63" s="19">
        <f t="shared" si="38"/>
        <v>1.0204081632653061</v>
      </c>
      <c r="V63" s="128">
        <f>'TRIBULAN III'!V63+'TRIBULAN IV'!V63</f>
        <v>98</v>
      </c>
      <c r="W63" s="19">
        <f t="shared" si="7"/>
        <v>70.503597122302153</v>
      </c>
      <c r="X63" s="128">
        <f>'TRIBULAN III'!X63+'TRIBULAN IV'!X63</f>
        <v>0</v>
      </c>
      <c r="Y63" s="19">
        <f t="shared" si="39"/>
        <v>0</v>
      </c>
      <c r="Z63" s="128">
        <f>'TRIBULAN III'!Z63+'TRIBULAN IV'!Z63</f>
        <v>98</v>
      </c>
      <c r="AA63" s="19">
        <f t="shared" si="9"/>
        <v>70.503597122302153</v>
      </c>
      <c r="AB63" s="128">
        <f>'TRIBULAN III'!AB63+'TRIBULAN IV'!AB63</f>
        <v>0</v>
      </c>
      <c r="AC63" s="19">
        <f t="shared" si="40"/>
        <v>0</v>
      </c>
      <c r="AD63" s="128">
        <f>'TRIBULAN III'!AD63+'TRIBULAN IV'!AD63</f>
        <v>98</v>
      </c>
      <c r="AE63" s="19">
        <f t="shared" si="11"/>
        <v>70.503597122302153</v>
      </c>
      <c r="AF63" s="128">
        <f>'TRIBULAN III'!AF63+'TRIBULAN IV'!AF63</f>
        <v>0</v>
      </c>
      <c r="AG63" s="19">
        <f t="shared" si="41"/>
        <v>0</v>
      </c>
      <c r="AH63" s="128">
        <f>'TRIBULAN III'!AH63+'TRIBULAN IV'!AH63</f>
        <v>98</v>
      </c>
      <c r="AI63" s="19">
        <f t="shared" si="13"/>
        <v>70.503597122302153</v>
      </c>
      <c r="AJ63" s="128">
        <f>'TRIBULAN III'!AJ63+'TRIBULAN IV'!AJ63</f>
        <v>0</v>
      </c>
      <c r="AK63" s="19">
        <f t="shared" si="42"/>
        <v>0</v>
      </c>
      <c r="AL63" s="128">
        <f>'TRIBULAN III'!AL63+'TRIBULAN IV'!AL63</f>
        <v>0</v>
      </c>
      <c r="AM63" s="128">
        <f>'TRIBULAN III'!AM63+'TRIBULAN IV'!AM63</f>
        <v>0</v>
      </c>
      <c r="AN63" s="128">
        <f>'TRIBULAN III'!AN63+'TRIBULAN IV'!AN63</f>
        <v>2</v>
      </c>
      <c r="AO63" s="128">
        <f>'TRIBULAN III'!AO63+'TRIBULAN IV'!AO63</f>
        <v>0</v>
      </c>
      <c r="AP63" s="128">
        <f>'TRIBULAN III'!AP63+'TRIBULAN IV'!AP63</f>
        <v>0</v>
      </c>
      <c r="AQ63" s="128">
        <f>'TRIBULAN III'!AQ63+'TRIBULAN IV'!AQ63</f>
        <v>0</v>
      </c>
      <c r="AR63" s="128">
        <f>'TRIBULAN III'!AR63+'TRIBULAN IV'!AR63</f>
        <v>0</v>
      </c>
      <c r="AS63" s="128">
        <f>'TRIBULAN III'!AS63+'TRIBULAN IV'!AS63</f>
        <v>0</v>
      </c>
      <c r="AT63" s="128">
        <f>'TRIBULAN III'!AT63+'TRIBULAN IV'!AT63</f>
        <v>0</v>
      </c>
      <c r="AU63" s="128">
        <f>'TRIBULAN III'!AU63+'TRIBULAN IV'!AU63</f>
        <v>0</v>
      </c>
      <c r="AV63" s="128">
        <f>'TRIBULAN III'!AV63+'TRIBULAN IV'!AV63</f>
        <v>0</v>
      </c>
      <c r="AW63" s="128">
        <f>'TRIBULAN III'!AW63+'TRIBULAN IV'!AW63</f>
        <v>0</v>
      </c>
      <c r="AX63" s="128">
        <f>'TRIBULAN III'!AX63+'TRIBULAN IV'!AX63</f>
        <v>0</v>
      </c>
      <c r="AY63" s="128">
        <f>'TRIBULAN III'!AY63+'TRIBULAN IV'!AY63</f>
        <v>5</v>
      </c>
      <c r="AZ63" s="128">
        <f>'TRIBULAN III'!AZ63+'TRIBULAN IV'!AZ63</f>
        <v>114</v>
      </c>
      <c r="BA63" s="128">
        <f>'TRIBULAN III'!BA63+'TRIBULAN IV'!BA63</f>
        <v>28</v>
      </c>
      <c r="BB63" s="28">
        <f t="shared" si="15"/>
        <v>24.561403508771928</v>
      </c>
      <c r="BC63" s="128">
        <f>'TRIBULAN III'!BC63+'TRIBULAN IV'!BC63</f>
        <v>0</v>
      </c>
      <c r="BD63" s="28">
        <f t="shared" si="16"/>
        <v>0</v>
      </c>
      <c r="BE63" s="128">
        <f>'TRIBULAN III'!BE63+'TRIBULAN IV'!BE63</f>
        <v>0</v>
      </c>
      <c r="BF63" s="29">
        <f t="shared" si="17"/>
        <v>0</v>
      </c>
      <c r="BG63" s="128">
        <f>'TRIBULAN III'!BG63+'TRIBULAN IV'!BG63</f>
        <v>22</v>
      </c>
      <c r="BH63" s="29">
        <f t="shared" si="18"/>
        <v>19.298245614035086</v>
      </c>
      <c r="BI63" s="30">
        <f t="shared" si="19"/>
        <v>50</v>
      </c>
      <c r="BJ63" s="29">
        <f t="shared" si="20"/>
        <v>43.859649122807014</v>
      </c>
      <c r="BK63" s="128">
        <f>'TRIBULAN III'!BK63+'TRIBULAN IV'!BK63</f>
        <v>64</v>
      </c>
      <c r="BL63" s="19">
        <f t="shared" si="21"/>
        <v>56.140350877192979</v>
      </c>
      <c r="BM63" s="128">
        <f>'TRIBULAN III'!BM63+'TRIBULAN IV'!BM63</f>
        <v>0</v>
      </c>
      <c r="BN63" s="19">
        <f t="shared" si="22"/>
        <v>0</v>
      </c>
      <c r="BO63" s="128">
        <f>'TRIBULAN III'!BO63+'TRIBULAN IV'!BO63</f>
        <v>0</v>
      </c>
      <c r="BP63" s="19">
        <f t="shared" si="23"/>
        <v>0</v>
      </c>
      <c r="BQ63" s="128">
        <f>'TRIBULAN III'!BQ63+'TRIBULAN IV'!BQ63</f>
        <v>0</v>
      </c>
      <c r="BR63" s="19">
        <f t="shared" si="24"/>
        <v>0</v>
      </c>
      <c r="BS63" s="128">
        <f>'TRIBULAN III'!BS63+'TRIBULAN IV'!BS63</f>
        <v>0</v>
      </c>
      <c r="BT63" s="19">
        <f t="shared" si="25"/>
        <v>0</v>
      </c>
      <c r="BU63" s="128">
        <f>'TRIBULAN III'!BU63+'TRIBULAN IV'!BU63</f>
        <v>0</v>
      </c>
      <c r="BV63" s="19">
        <f t="shared" si="26"/>
        <v>0</v>
      </c>
      <c r="BW63" s="4" t="s">
        <v>65</v>
      </c>
      <c r="BX63" s="31">
        <f>BI65+BK65+BM65+BO65+BQ65+BS65+BU65</f>
        <v>516</v>
      </c>
      <c r="BY63" s="4"/>
    </row>
    <row r="64" spans="1:77" ht="14.25" customHeight="1">
      <c r="A64" s="175"/>
      <c r="B64" s="175"/>
      <c r="C64" s="32" t="s">
        <v>115</v>
      </c>
      <c r="D64" s="128">
        <f>'TRIBULAN III'!D64+'TRIBULAN IV'!D64</f>
        <v>131</v>
      </c>
      <c r="E64" s="128">
        <f>'TRIBULAN III'!E64+'TRIBULAN IV'!E64</f>
        <v>124</v>
      </c>
      <c r="F64" s="128">
        <f>'TRIBULAN III'!F64+'TRIBULAN IV'!F64</f>
        <v>70</v>
      </c>
      <c r="G64" s="19">
        <f t="shared" si="0"/>
        <v>53.435114503816791</v>
      </c>
      <c r="H64" s="128">
        <f>'TRIBULAN III'!H64+'TRIBULAN IV'!H64</f>
        <v>12</v>
      </c>
      <c r="I64" s="21">
        <f t="shared" si="37"/>
        <v>17.142857142857142</v>
      </c>
      <c r="J64" s="128">
        <f>'TRIBULAN III'!J64+'TRIBULAN IV'!J64</f>
        <v>0</v>
      </c>
      <c r="K64" s="23">
        <f t="shared" si="35"/>
        <v>0</v>
      </c>
      <c r="L64" s="128">
        <f>'TRIBULAN III'!L64+'TRIBULAN IV'!L64</f>
        <v>3</v>
      </c>
      <c r="M64" s="128">
        <f>'TRIBULAN III'!M64+'TRIBULAN IV'!M64</f>
        <v>1</v>
      </c>
      <c r="N64" s="128">
        <f>'TRIBULAN III'!N64+'TRIBULAN IV'!N64</f>
        <v>108</v>
      </c>
      <c r="O64" s="19">
        <f t="shared" si="3"/>
        <v>82.44274809160305</v>
      </c>
      <c r="P64" s="128">
        <f>'TRIBULAN III'!P64+'TRIBULAN IV'!P64</f>
        <v>10</v>
      </c>
      <c r="Q64" s="19">
        <f t="shared" si="36"/>
        <v>9.2592592592592595</v>
      </c>
      <c r="R64" s="128">
        <f>'TRIBULAN III'!R64+'TRIBULAN IV'!R64</f>
        <v>125</v>
      </c>
      <c r="S64" s="19">
        <f t="shared" si="5"/>
        <v>95.419847328244273</v>
      </c>
      <c r="T64" s="128">
        <f>'TRIBULAN III'!T64+'TRIBULAN IV'!T64</f>
        <v>0</v>
      </c>
      <c r="U64" s="19">
        <f t="shared" si="38"/>
        <v>0</v>
      </c>
      <c r="V64" s="128">
        <f>'TRIBULAN III'!V64+'TRIBULAN IV'!V64</f>
        <v>125</v>
      </c>
      <c r="W64" s="19">
        <f t="shared" si="7"/>
        <v>95.419847328244273</v>
      </c>
      <c r="X64" s="128">
        <f>'TRIBULAN III'!X64+'TRIBULAN IV'!X64</f>
        <v>0</v>
      </c>
      <c r="Y64" s="19">
        <f t="shared" si="39"/>
        <v>0</v>
      </c>
      <c r="Z64" s="128">
        <f>'TRIBULAN III'!Z64+'TRIBULAN IV'!Z64</f>
        <v>125</v>
      </c>
      <c r="AA64" s="19">
        <f t="shared" si="9"/>
        <v>95.419847328244273</v>
      </c>
      <c r="AB64" s="128">
        <f>'TRIBULAN III'!AB64+'TRIBULAN IV'!AB64</f>
        <v>0</v>
      </c>
      <c r="AC64" s="19">
        <f t="shared" si="40"/>
        <v>0</v>
      </c>
      <c r="AD64" s="128">
        <f>'TRIBULAN III'!AD64+'TRIBULAN IV'!AD64</f>
        <v>125</v>
      </c>
      <c r="AE64" s="19">
        <f t="shared" si="11"/>
        <v>95.419847328244273</v>
      </c>
      <c r="AF64" s="128">
        <f>'TRIBULAN III'!AF64+'TRIBULAN IV'!AF64</f>
        <v>2</v>
      </c>
      <c r="AG64" s="19">
        <f t="shared" si="41"/>
        <v>1.6</v>
      </c>
      <c r="AH64" s="128">
        <f>'TRIBULAN III'!AH64+'TRIBULAN IV'!AH64</f>
        <v>125</v>
      </c>
      <c r="AI64" s="19">
        <f t="shared" si="13"/>
        <v>95.419847328244273</v>
      </c>
      <c r="AJ64" s="128">
        <f>'TRIBULAN III'!AJ64+'TRIBULAN IV'!AJ64</f>
        <v>0</v>
      </c>
      <c r="AK64" s="19">
        <f t="shared" si="42"/>
        <v>0</v>
      </c>
      <c r="AL64" s="128">
        <f>'TRIBULAN III'!AL64+'TRIBULAN IV'!AL64</f>
        <v>2</v>
      </c>
      <c r="AM64" s="128">
        <f>'TRIBULAN III'!AM64+'TRIBULAN IV'!AM64</f>
        <v>2</v>
      </c>
      <c r="AN64" s="128">
        <f>'TRIBULAN III'!AN64+'TRIBULAN IV'!AN64</f>
        <v>3</v>
      </c>
      <c r="AO64" s="128">
        <f>'TRIBULAN III'!AO64+'TRIBULAN IV'!AO64</f>
        <v>1</v>
      </c>
      <c r="AP64" s="128">
        <f>'TRIBULAN III'!AP64+'TRIBULAN IV'!AP64</f>
        <v>0</v>
      </c>
      <c r="AQ64" s="128">
        <f>'TRIBULAN III'!AQ64+'TRIBULAN IV'!AQ64</f>
        <v>0</v>
      </c>
      <c r="AR64" s="128">
        <f>'TRIBULAN III'!AR64+'TRIBULAN IV'!AR64</f>
        <v>2</v>
      </c>
      <c r="AS64" s="128">
        <f>'TRIBULAN III'!AS64+'TRIBULAN IV'!AS64</f>
        <v>2</v>
      </c>
      <c r="AT64" s="128">
        <f>'TRIBULAN III'!AT64+'TRIBULAN IV'!AT64</f>
        <v>0</v>
      </c>
      <c r="AU64" s="128">
        <f>'TRIBULAN III'!AU64+'TRIBULAN IV'!AU64</f>
        <v>0</v>
      </c>
      <c r="AV64" s="128">
        <f>'TRIBULAN III'!AV64+'TRIBULAN IV'!AV64</f>
        <v>0</v>
      </c>
      <c r="AW64" s="128">
        <f>'TRIBULAN III'!AW64+'TRIBULAN IV'!AW64</f>
        <v>0</v>
      </c>
      <c r="AX64" s="128">
        <f>'TRIBULAN III'!AX64+'TRIBULAN IV'!AX64</f>
        <v>0</v>
      </c>
      <c r="AY64" s="128">
        <f>'TRIBULAN III'!AY64+'TRIBULAN IV'!AY64</f>
        <v>5</v>
      </c>
      <c r="AZ64" s="128">
        <f>'TRIBULAN III'!AZ64+'TRIBULAN IV'!AZ64</f>
        <v>107</v>
      </c>
      <c r="BA64" s="128">
        <f>'TRIBULAN III'!BA64+'TRIBULAN IV'!BA64</f>
        <v>38</v>
      </c>
      <c r="BB64" s="28">
        <f t="shared" si="15"/>
        <v>35.514018691588781</v>
      </c>
      <c r="BC64" s="128">
        <f>'TRIBULAN III'!BC64+'TRIBULAN IV'!BC64</f>
        <v>0</v>
      </c>
      <c r="BD64" s="28">
        <f t="shared" si="16"/>
        <v>0</v>
      </c>
      <c r="BE64" s="128">
        <f>'TRIBULAN III'!BE64+'TRIBULAN IV'!BE64</f>
        <v>0</v>
      </c>
      <c r="BF64" s="29">
        <f t="shared" si="17"/>
        <v>0</v>
      </c>
      <c r="BG64" s="128">
        <f>'TRIBULAN III'!BG64+'TRIBULAN IV'!BG64</f>
        <v>41</v>
      </c>
      <c r="BH64" s="29">
        <f t="shared" si="18"/>
        <v>38.31775700934579</v>
      </c>
      <c r="BI64" s="30">
        <f t="shared" si="19"/>
        <v>79</v>
      </c>
      <c r="BJ64" s="29">
        <f t="shared" si="20"/>
        <v>73.831775700934571</v>
      </c>
      <c r="BK64" s="128">
        <f>'TRIBULAN III'!BK64+'TRIBULAN IV'!BK64</f>
        <v>28</v>
      </c>
      <c r="BL64" s="19">
        <f t="shared" si="21"/>
        <v>26.168224299065418</v>
      </c>
      <c r="BM64" s="128">
        <f>'TRIBULAN III'!BM64+'TRIBULAN IV'!BM64</f>
        <v>0</v>
      </c>
      <c r="BN64" s="19">
        <f t="shared" si="22"/>
        <v>0</v>
      </c>
      <c r="BO64" s="128">
        <f>'TRIBULAN III'!BO64+'TRIBULAN IV'!BO64</f>
        <v>0</v>
      </c>
      <c r="BP64" s="19">
        <f t="shared" si="23"/>
        <v>0</v>
      </c>
      <c r="BQ64" s="128">
        <f>'TRIBULAN III'!BQ64+'TRIBULAN IV'!BQ64</f>
        <v>0</v>
      </c>
      <c r="BR64" s="19">
        <f t="shared" si="24"/>
        <v>0</v>
      </c>
      <c r="BS64" s="128">
        <f>'TRIBULAN III'!BS64+'TRIBULAN IV'!BS64</f>
        <v>0</v>
      </c>
      <c r="BT64" s="19">
        <f t="shared" si="25"/>
        <v>0</v>
      </c>
      <c r="BU64" s="128">
        <f>'TRIBULAN III'!BU64+'TRIBULAN IV'!BU64</f>
        <v>0</v>
      </c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>
        <f>'TRIBULAN III'!D65+'TRIBULAN IV'!D65</f>
        <v>523</v>
      </c>
      <c r="E65" s="129">
        <f>'TRIBULAN III'!E65+'TRIBULAN IV'!E65</f>
        <v>535</v>
      </c>
      <c r="F65" s="129">
        <f>'TRIBULAN III'!F65+'TRIBULAN IV'!F65</f>
        <v>185</v>
      </c>
      <c r="G65" s="19">
        <f t="shared" si="0"/>
        <v>35.372848948374767</v>
      </c>
      <c r="H65" s="129">
        <f>'TRIBULAN III'!H65+'TRIBULAN IV'!H65</f>
        <v>36</v>
      </c>
      <c r="I65" s="21">
        <f t="shared" si="37"/>
        <v>19.45945945945946</v>
      </c>
      <c r="J65" s="129">
        <f>'TRIBULAN III'!J65+'TRIBULAN IV'!J65</f>
        <v>0</v>
      </c>
      <c r="K65" s="23">
        <f t="shared" si="35"/>
        <v>0</v>
      </c>
      <c r="L65" s="129">
        <f>'TRIBULAN III'!L65+'TRIBULAN IV'!L65</f>
        <v>7</v>
      </c>
      <c r="M65" s="129">
        <f>'TRIBULAN III'!M65+'TRIBULAN IV'!M65</f>
        <v>1</v>
      </c>
      <c r="N65" s="129">
        <f>'TRIBULAN III'!N65+'TRIBULAN IV'!N65</f>
        <v>432</v>
      </c>
      <c r="O65" s="19">
        <f t="shared" si="3"/>
        <v>82.600382409177826</v>
      </c>
      <c r="P65" s="129">
        <f>'TRIBULAN III'!P65+'TRIBULAN IV'!P65</f>
        <v>21</v>
      </c>
      <c r="Q65" s="19">
        <f t="shared" si="36"/>
        <v>4.8611111111111116</v>
      </c>
      <c r="R65" s="129">
        <f>'TRIBULAN III'!R65+'TRIBULAN IV'!R65</f>
        <v>374</v>
      </c>
      <c r="S65" s="19">
        <f t="shared" si="5"/>
        <v>71.510516252390062</v>
      </c>
      <c r="T65" s="129">
        <f>'TRIBULAN III'!T65+'TRIBULAN IV'!T65</f>
        <v>2</v>
      </c>
      <c r="U65" s="19">
        <f t="shared" si="38"/>
        <v>0.53475935828876997</v>
      </c>
      <c r="V65" s="129">
        <f>'TRIBULAN III'!V65+'TRIBULAN IV'!V65</f>
        <v>374</v>
      </c>
      <c r="W65" s="19">
        <f t="shared" si="7"/>
        <v>71.510516252390062</v>
      </c>
      <c r="X65" s="129">
        <f>'TRIBULAN III'!X65+'TRIBULAN IV'!X65</f>
        <v>0</v>
      </c>
      <c r="Y65" s="19">
        <f t="shared" si="39"/>
        <v>0</v>
      </c>
      <c r="Z65" s="129">
        <f>'TRIBULAN III'!Z65+'TRIBULAN IV'!Z65</f>
        <v>374</v>
      </c>
      <c r="AA65" s="19">
        <f t="shared" si="9"/>
        <v>71.510516252390062</v>
      </c>
      <c r="AB65" s="129">
        <f>'TRIBULAN III'!AB65+'TRIBULAN IV'!AB65</f>
        <v>0</v>
      </c>
      <c r="AC65" s="19">
        <f t="shared" si="40"/>
        <v>0</v>
      </c>
      <c r="AD65" s="129">
        <f>'TRIBULAN III'!AD65+'TRIBULAN IV'!AD65</f>
        <v>374</v>
      </c>
      <c r="AE65" s="19">
        <f t="shared" si="11"/>
        <v>71.510516252390062</v>
      </c>
      <c r="AF65" s="129">
        <f>'TRIBULAN III'!AF65+'TRIBULAN IV'!AF65</f>
        <v>6</v>
      </c>
      <c r="AG65" s="19">
        <f t="shared" si="41"/>
        <v>1.6042780748663104</v>
      </c>
      <c r="AH65" s="129">
        <f>'TRIBULAN III'!AH65+'TRIBULAN IV'!AH65</f>
        <v>374</v>
      </c>
      <c r="AI65" s="19">
        <f t="shared" si="13"/>
        <v>71.510516252390062</v>
      </c>
      <c r="AJ65" s="129">
        <f>'TRIBULAN III'!AJ65+'TRIBULAN IV'!AJ65</f>
        <v>1</v>
      </c>
      <c r="AK65" s="19">
        <f t="shared" si="42"/>
        <v>0.26737967914438499</v>
      </c>
      <c r="AL65" s="129">
        <f>'TRIBULAN III'!AL65+'TRIBULAN IV'!AL65</f>
        <v>6</v>
      </c>
      <c r="AM65" s="129">
        <f>'TRIBULAN III'!AM65+'TRIBULAN IV'!AM65</f>
        <v>3</v>
      </c>
      <c r="AN65" s="129">
        <f>'TRIBULAN III'!AN65+'TRIBULAN IV'!AN65</f>
        <v>15</v>
      </c>
      <c r="AO65" s="129">
        <f>'TRIBULAN III'!AO65+'TRIBULAN IV'!AO65</f>
        <v>3</v>
      </c>
      <c r="AP65" s="129">
        <f>'TRIBULAN III'!AP65+'TRIBULAN IV'!AP65</f>
        <v>1</v>
      </c>
      <c r="AQ65" s="129">
        <f>'TRIBULAN III'!AQ65+'TRIBULAN IV'!AQ65</f>
        <v>0</v>
      </c>
      <c r="AR65" s="129">
        <f>'TRIBULAN III'!AR65+'TRIBULAN IV'!AR65</f>
        <v>6</v>
      </c>
      <c r="AS65" s="129">
        <f>'TRIBULAN III'!AS65+'TRIBULAN IV'!AS65</f>
        <v>2</v>
      </c>
      <c r="AT65" s="129">
        <f>'TRIBULAN III'!AT65+'TRIBULAN IV'!AT65</f>
        <v>0</v>
      </c>
      <c r="AU65" s="129">
        <f>'TRIBULAN III'!AU65+'TRIBULAN IV'!AU65</f>
        <v>0</v>
      </c>
      <c r="AV65" s="129">
        <f>'TRIBULAN III'!AV65+'TRIBULAN IV'!AV65</f>
        <v>0</v>
      </c>
      <c r="AW65" s="129">
        <f>'TRIBULAN III'!AW65+'TRIBULAN IV'!AW65</f>
        <v>0</v>
      </c>
      <c r="AX65" s="129">
        <f>'TRIBULAN III'!AX65+'TRIBULAN IV'!AX65</f>
        <v>0</v>
      </c>
      <c r="AY65" s="129">
        <f>'TRIBULAN III'!AY65+'TRIBULAN IV'!AY65</f>
        <v>29</v>
      </c>
      <c r="AZ65" s="129">
        <f>'TRIBULAN III'!AZ65+'TRIBULAN IV'!AZ65</f>
        <v>516</v>
      </c>
      <c r="BA65" s="129">
        <f>'TRIBULAN III'!BA65+'TRIBULAN IV'!BA65</f>
        <v>175</v>
      </c>
      <c r="BB65" s="28">
        <f t="shared" si="15"/>
        <v>33.914728682170541</v>
      </c>
      <c r="BC65" s="129">
        <f>'TRIBULAN III'!BC65+'TRIBULAN IV'!BC65</f>
        <v>0</v>
      </c>
      <c r="BD65" s="28">
        <f t="shared" si="16"/>
        <v>0</v>
      </c>
      <c r="BE65" s="129">
        <f>'TRIBULAN III'!BE65+'TRIBULAN IV'!BE65</f>
        <v>2</v>
      </c>
      <c r="BF65" s="29">
        <f t="shared" si="17"/>
        <v>0.38759689922480622</v>
      </c>
      <c r="BG65" s="129">
        <f>'TRIBULAN III'!BG65+'TRIBULAN IV'!BG65</f>
        <v>124</v>
      </c>
      <c r="BH65" s="29">
        <f t="shared" si="18"/>
        <v>24.031007751937985</v>
      </c>
      <c r="BI65" s="30">
        <f t="shared" si="19"/>
        <v>301</v>
      </c>
      <c r="BJ65" s="29">
        <f t="shared" si="20"/>
        <v>58.333333333333336</v>
      </c>
      <c r="BK65" s="129">
        <f>'TRIBULAN III'!BK65+'TRIBULAN IV'!BK65</f>
        <v>215</v>
      </c>
      <c r="BL65" s="19">
        <f t="shared" si="21"/>
        <v>41.666666666666671</v>
      </c>
      <c r="BM65" s="129">
        <f>'TRIBULAN III'!BM65+'TRIBULAN IV'!BM65</f>
        <v>0</v>
      </c>
      <c r="BN65" s="19">
        <f t="shared" si="22"/>
        <v>0</v>
      </c>
      <c r="BO65" s="129">
        <f>'TRIBULAN III'!BO65+'TRIBULAN IV'!BO65</f>
        <v>0</v>
      </c>
      <c r="BP65" s="19">
        <f t="shared" si="23"/>
        <v>0</v>
      </c>
      <c r="BQ65" s="129">
        <f>'TRIBULAN III'!BQ65+'TRIBULAN IV'!BQ65</f>
        <v>0</v>
      </c>
      <c r="BR65" s="19">
        <f t="shared" si="24"/>
        <v>0</v>
      </c>
      <c r="BS65" s="129">
        <f>'TRIBULAN III'!BS65+'TRIBULAN IV'!BS65</f>
        <v>0</v>
      </c>
      <c r="BT65" s="19">
        <f t="shared" si="25"/>
        <v>0</v>
      </c>
      <c r="BU65" s="129">
        <f>'TRIBULAN III'!BU65+'TRIBULAN IV'!BU65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98">
        <v>13</v>
      </c>
      <c r="B66" s="199" t="s">
        <v>116</v>
      </c>
      <c r="C66" s="32" t="s">
        <v>117</v>
      </c>
      <c r="D66" s="128">
        <f>'TRIBULAN III'!D66+'TRIBULAN IV'!D66</f>
        <v>104</v>
      </c>
      <c r="E66" s="128">
        <f>'TRIBULAN III'!E66+'TRIBULAN IV'!E66</f>
        <v>100</v>
      </c>
      <c r="F66" s="128">
        <f>'TRIBULAN III'!F66+'TRIBULAN IV'!F66</f>
        <v>74</v>
      </c>
      <c r="G66" s="19">
        <f t="shared" si="0"/>
        <v>71.15384615384616</v>
      </c>
      <c r="H66" s="128">
        <f>'TRIBULAN III'!H66+'TRIBULAN IV'!H66</f>
        <v>7</v>
      </c>
      <c r="I66" s="21">
        <f t="shared" si="37"/>
        <v>9.4594594594594597</v>
      </c>
      <c r="J66" s="128">
        <f>'TRIBULAN III'!J66+'TRIBULAN IV'!J66</f>
        <v>0</v>
      </c>
      <c r="K66" s="23">
        <f t="shared" si="35"/>
        <v>0</v>
      </c>
      <c r="L66" s="128">
        <f>'TRIBULAN III'!L66+'TRIBULAN IV'!L66</f>
        <v>0</v>
      </c>
      <c r="M66" s="128">
        <f>'TRIBULAN III'!M66+'TRIBULAN IV'!M66</f>
        <v>0</v>
      </c>
      <c r="N66" s="128">
        <f>'TRIBULAN III'!N66+'TRIBULAN IV'!N66</f>
        <v>104</v>
      </c>
      <c r="O66" s="19">
        <f t="shared" si="3"/>
        <v>100</v>
      </c>
      <c r="P66" s="128">
        <f>'TRIBULAN III'!P66+'TRIBULAN IV'!P66</f>
        <v>3</v>
      </c>
      <c r="Q66" s="19">
        <f t="shared" si="36"/>
        <v>2.8846153846153846</v>
      </c>
      <c r="R66" s="128">
        <f>'TRIBULAN III'!R66+'TRIBULAN IV'!R66</f>
        <v>68</v>
      </c>
      <c r="S66" s="19">
        <f t="shared" si="5"/>
        <v>65.384615384615387</v>
      </c>
      <c r="T66" s="128">
        <f>'TRIBULAN III'!T66+'TRIBULAN IV'!T66</f>
        <v>0</v>
      </c>
      <c r="U66" s="19">
        <f t="shared" si="38"/>
        <v>0</v>
      </c>
      <c r="V66" s="128">
        <f>'TRIBULAN III'!V66+'TRIBULAN IV'!V66</f>
        <v>68</v>
      </c>
      <c r="W66" s="19">
        <f t="shared" si="7"/>
        <v>65.384615384615387</v>
      </c>
      <c r="X66" s="128">
        <f>'TRIBULAN III'!X66+'TRIBULAN IV'!X66</f>
        <v>0</v>
      </c>
      <c r="Y66" s="19">
        <f t="shared" si="39"/>
        <v>0</v>
      </c>
      <c r="Z66" s="128">
        <f>'TRIBULAN III'!Z66+'TRIBULAN IV'!Z66</f>
        <v>68</v>
      </c>
      <c r="AA66" s="19">
        <f t="shared" si="9"/>
        <v>65.384615384615387</v>
      </c>
      <c r="AB66" s="128">
        <f>'TRIBULAN III'!AB66+'TRIBULAN IV'!AB66</f>
        <v>0</v>
      </c>
      <c r="AC66" s="19">
        <f t="shared" si="40"/>
        <v>0</v>
      </c>
      <c r="AD66" s="128">
        <f>'TRIBULAN III'!AD66+'TRIBULAN IV'!AD66</f>
        <v>68</v>
      </c>
      <c r="AE66" s="19">
        <f t="shared" si="11"/>
        <v>65.384615384615387</v>
      </c>
      <c r="AF66" s="128">
        <f>'TRIBULAN III'!AF66+'TRIBULAN IV'!AF66</f>
        <v>1</v>
      </c>
      <c r="AG66" s="19">
        <f t="shared" si="41"/>
        <v>1.4705882352941175</v>
      </c>
      <c r="AH66" s="128">
        <f>'TRIBULAN III'!AH66+'TRIBULAN IV'!AH66</f>
        <v>68</v>
      </c>
      <c r="AI66" s="19">
        <f t="shared" si="13"/>
        <v>65.384615384615387</v>
      </c>
      <c r="AJ66" s="128">
        <f>'TRIBULAN III'!AJ66+'TRIBULAN IV'!AJ66</f>
        <v>0</v>
      </c>
      <c r="AK66" s="19">
        <f t="shared" si="42"/>
        <v>0</v>
      </c>
      <c r="AL66" s="128">
        <f>'TRIBULAN III'!AL66+'TRIBULAN IV'!AL66</f>
        <v>0</v>
      </c>
      <c r="AM66" s="128">
        <f>'TRIBULAN III'!AM66+'TRIBULAN IV'!AM66</f>
        <v>1</v>
      </c>
      <c r="AN66" s="128">
        <f>'TRIBULAN III'!AN66+'TRIBULAN IV'!AN66</f>
        <v>0</v>
      </c>
      <c r="AO66" s="128">
        <f>'TRIBULAN III'!AO66+'TRIBULAN IV'!AO66</f>
        <v>0</v>
      </c>
      <c r="AP66" s="128">
        <f>'TRIBULAN III'!AP66+'TRIBULAN IV'!AP66</f>
        <v>0</v>
      </c>
      <c r="AQ66" s="128">
        <f>'TRIBULAN III'!AQ66+'TRIBULAN IV'!AQ66</f>
        <v>0</v>
      </c>
      <c r="AR66" s="128">
        <f>'TRIBULAN III'!AR66+'TRIBULAN IV'!AR66</f>
        <v>0</v>
      </c>
      <c r="AS66" s="128">
        <f>'TRIBULAN III'!AS66+'TRIBULAN IV'!AS66</f>
        <v>0</v>
      </c>
      <c r="AT66" s="128">
        <f>'TRIBULAN III'!AT66+'TRIBULAN IV'!AT66</f>
        <v>0</v>
      </c>
      <c r="AU66" s="128">
        <f>'TRIBULAN III'!AU66+'TRIBULAN IV'!AU66</f>
        <v>0</v>
      </c>
      <c r="AV66" s="128">
        <f>'TRIBULAN III'!AV66+'TRIBULAN IV'!AV66</f>
        <v>0</v>
      </c>
      <c r="AW66" s="128">
        <f>'TRIBULAN III'!AW66+'TRIBULAN IV'!AW66</f>
        <v>0</v>
      </c>
      <c r="AX66" s="128">
        <f>'TRIBULAN III'!AX66+'TRIBULAN IV'!AX66</f>
        <v>0</v>
      </c>
      <c r="AY66" s="128">
        <f>'TRIBULAN III'!AY66+'TRIBULAN IV'!AY66</f>
        <v>12</v>
      </c>
      <c r="AZ66" s="128">
        <f>'TRIBULAN III'!AZ66+'TRIBULAN IV'!AZ66</f>
        <v>108</v>
      </c>
      <c r="BA66" s="128">
        <f>'TRIBULAN III'!BA66+'TRIBULAN IV'!BA66</f>
        <v>42</v>
      </c>
      <c r="BB66" s="28">
        <f t="shared" si="15"/>
        <v>38.888888888888893</v>
      </c>
      <c r="BC66" s="128">
        <f>'TRIBULAN III'!BC66+'TRIBULAN IV'!BC66</f>
        <v>0</v>
      </c>
      <c r="BD66" s="28">
        <f t="shared" si="16"/>
        <v>0</v>
      </c>
      <c r="BE66" s="128">
        <f>'TRIBULAN III'!BE66+'TRIBULAN IV'!BE66</f>
        <v>0</v>
      </c>
      <c r="BF66" s="29">
        <f t="shared" si="17"/>
        <v>0</v>
      </c>
      <c r="BG66" s="128">
        <f>'TRIBULAN III'!BG66+'TRIBULAN IV'!BG66</f>
        <v>18</v>
      </c>
      <c r="BH66" s="29">
        <f t="shared" si="18"/>
        <v>16.666666666666664</v>
      </c>
      <c r="BI66" s="30">
        <f t="shared" si="19"/>
        <v>60</v>
      </c>
      <c r="BJ66" s="29">
        <f t="shared" si="20"/>
        <v>55.555555555555557</v>
      </c>
      <c r="BK66" s="128">
        <f>'TRIBULAN III'!BK66+'TRIBULAN IV'!BK66</f>
        <v>48</v>
      </c>
      <c r="BL66" s="19">
        <f t="shared" si="21"/>
        <v>44.444444444444443</v>
      </c>
      <c r="BM66" s="128">
        <f>'TRIBULAN III'!BM66+'TRIBULAN IV'!BM66</f>
        <v>0</v>
      </c>
      <c r="BN66" s="19">
        <f t="shared" si="22"/>
        <v>0</v>
      </c>
      <c r="BO66" s="128">
        <f>'TRIBULAN III'!BO66+'TRIBULAN IV'!BO66</f>
        <v>0</v>
      </c>
      <c r="BP66" s="19">
        <f t="shared" si="23"/>
        <v>0</v>
      </c>
      <c r="BQ66" s="128">
        <f>'TRIBULAN III'!BQ66+'TRIBULAN IV'!BQ66</f>
        <v>0</v>
      </c>
      <c r="BR66" s="19">
        <f t="shared" si="24"/>
        <v>0</v>
      </c>
      <c r="BS66" s="128">
        <f>'TRIBULAN III'!BS66+'TRIBULAN IV'!BS66</f>
        <v>0</v>
      </c>
      <c r="BT66" s="19">
        <f t="shared" si="25"/>
        <v>0</v>
      </c>
      <c r="BU66" s="128">
        <f>'TRIBULAN III'!BU66+'TRIBULAN IV'!BU66</f>
        <v>0</v>
      </c>
      <c r="BV66" s="19">
        <f t="shared" si="26"/>
        <v>0</v>
      </c>
      <c r="BW66" s="4" t="s">
        <v>61</v>
      </c>
      <c r="BX66" s="31">
        <f>SUM(AL71:AY71)+AB71+AF71+AJ71</f>
        <v>109</v>
      </c>
      <c r="BY66" s="4"/>
    </row>
    <row r="67" spans="1:77" ht="14.25" customHeight="1">
      <c r="A67" s="174"/>
      <c r="B67" s="174"/>
      <c r="C67" s="32" t="s">
        <v>118</v>
      </c>
      <c r="D67" s="128">
        <f>'TRIBULAN III'!D67+'TRIBULAN IV'!D67</f>
        <v>49</v>
      </c>
      <c r="E67" s="128">
        <f>'TRIBULAN III'!E67+'TRIBULAN IV'!E67</f>
        <v>45</v>
      </c>
      <c r="F67" s="128">
        <f>'TRIBULAN III'!F67+'TRIBULAN IV'!F67</f>
        <v>35</v>
      </c>
      <c r="G67" s="19">
        <f t="shared" si="0"/>
        <v>71.428571428571431</v>
      </c>
      <c r="H67" s="128">
        <f>'TRIBULAN III'!H67+'TRIBULAN IV'!H67</f>
        <v>2</v>
      </c>
      <c r="I67" s="21">
        <f t="shared" si="37"/>
        <v>5.7142857142857144</v>
      </c>
      <c r="J67" s="128">
        <f>'TRIBULAN III'!J67+'TRIBULAN IV'!J67</f>
        <v>0</v>
      </c>
      <c r="K67" s="23">
        <f t="shared" si="35"/>
        <v>0</v>
      </c>
      <c r="L67" s="128">
        <f>'TRIBULAN III'!L67+'TRIBULAN IV'!L67</f>
        <v>0</v>
      </c>
      <c r="M67" s="128">
        <f>'TRIBULAN III'!M67+'TRIBULAN IV'!M67</f>
        <v>0</v>
      </c>
      <c r="N67" s="128">
        <f>'TRIBULAN III'!N67+'TRIBULAN IV'!N67</f>
        <v>49</v>
      </c>
      <c r="O67" s="19">
        <f t="shared" si="3"/>
        <v>100</v>
      </c>
      <c r="P67" s="128">
        <f>'TRIBULAN III'!P67+'TRIBULAN IV'!P67</f>
        <v>0</v>
      </c>
      <c r="Q67" s="19">
        <f t="shared" si="36"/>
        <v>0</v>
      </c>
      <c r="R67" s="128">
        <f>'TRIBULAN III'!R67+'TRIBULAN IV'!R67</f>
        <v>38</v>
      </c>
      <c r="S67" s="19">
        <f t="shared" si="5"/>
        <v>77.551020408163268</v>
      </c>
      <c r="T67" s="128">
        <f>'TRIBULAN III'!T67+'TRIBULAN IV'!T67</f>
        <v>0</v>
      </c>
      <c r="U67" s="19">
        <f t="shared" si="38"/>
        <v>0</v>
      </c>
      <c r="V67" s="128">
        <f>'TRIBULAN III'!V67+'TRIBULAN IV'!V67</f>
        <v>38</v>
      </c>
      <c r="W67" s="19">
        <f t="shared" si="7"/>
        <v>77.551020408163268</v>
      </c>
      <c r="X67" s="128">
        <f>'TRIBULAN III'!X67+'TRIBULAN IV'!X67</f>
        <v>0</v>
      </c>
      <c r="Y67" s="19">
        <f t="shared" si="39"/>
        <v>0</v>
      </c>
      <c r="Z67" s="128">
        <f>'TRIBULAN III'!Z67+'TRIBULAN IV'!Z67</f>
        <v>38</v>
      </c>
      <c r="AA67" s="19">
        <f t="shared" si="9"/>
        <v>77.551020408163268</v>
      </c>
      <c r="AB67" s="128">
        <f>'TRIBULAN III'!AB67+'TRIBULAN IV'!AB67</f>
        <v>0</v>
      </c>
      <c r="AC67" s="19">
        <f t="shared" si="40"/>
        <v>0</v>
      </c>
      <c r="AD67" s="128">
        <f>'TRIBULAN III'!AD67+'TRIBULAN IV'!AD67</f>
        <v>38</v>
      </c>
      <c r="AE67" s="19">
        <f t="shared" si="11"/>
        <v>77.551020408163268</v>
      </c>
      <c r="AF67" s="128">
        <f>'TRIBULAN III'!AF67+'TRIBULAN IV'!AF67</f>
        <v>0</v>
      </c>
      <c r="AG67" s="19">
        <f t="shared" si="41"/>
        <v>0</v>
      </c>
      <c r="AH67" s="128">
        <f>'TRIBULAN III'!AH67+'TRIBULAN IV'!AH67</f>
        <v>38</v>
      </c>
      <c r="AI67" s="19">
        <f t="shared" si="13"/>
        <v>77.551020408163268</v>
      </c>
      <c r="AJ67" s="128">
        <f>'TRIBULAN III'!AJ67+'TRIBULAN IV'!AJ67</f>
        <v>0</v>
      </c>
      <c r="AK67" s="19">
        <f t="shared" si="42"/>
        <v>0</v>
      </c>
      <c r="AL67" s="128">
        <f>'TRIBULAN III'!AL67+'TRIBULAN IV'!AL67</f>
        <v>0</v>
      </c>
      <c r="AM67" s="128">
        <f>'TRIBULAN III'!AM67+'TRIBULAN IV'!AM67</f>
        <v>0</v>
      </c>
      <c r="AN67" s="128">
        <f>'TRIBULAN III'!AN67+'TRIBULAN IV'!AN67</f>
        <v>0</v>
      </c>
      <c r="AO67" s="128">
        <f>'TRIBULAN III'!AO67+'TRIBULAN IV'!AO67</f>
        <v>0</v>
      </c>
      <c r="AP67" s="128">
        <f>'TRIBULAN III'!AP67+'TRIBULAN IV'!AP67</f>
        <v>0</v>
      </c>
      <c r="AQ67" s="128">
        <f>'TRIBULAN III'!AQ67+'TRIBULAN IV'!AQ67</f>
        <v>0</v>
      </c>
      <c r="AR67" s="128">
        <f>'TRIBULAN III'!AR67+'TRIBULAN IV'!AR67</f>
        <v>0</v>
      </c>
      <c r="AS67" s="128">
        <f>'TRIBULAN III'!AS67+'TRIBULAN IV'!AS67</f>
        <v>0</v>
      </c>
      <c r="AT67" s="128">
        <f>'TRIBULAN III'!AT67+'TRIBULAN IV'!AT67</f>
        <v>0</v>
      </c>
      <c r="AU67" s="128">
        <f>'TRIBULAN III'!AU67+'TRIBULAN IV'!AU67</f>
        <v>0</v>
      </c>
      <c r="AV67" s="128">
        <f>'TRIBULAN III'!AV67+'TRIBULAN IV'!AV67</f>
        <v>0</v>
      </c>
      <c r="AW67" s="128">
        <f>'TRIBULAN III'!AW67+'TRIBULAN IV'!AW67</f>
        <v>0</v>
      </c>
      <c r="AX67" s="128">
        <f>'TRIBULAN III'!AX67+'TRIBULAN IV'!AX67</f>
        <v>0</v>
      </c>
      <c r="AY67" s="128">
        <f>'TRIBULAN III'!AY67+'TRIBULAN IV'!AY67</f>
        <v>11</v>
      </c>
      <c r="AZ67" s="128">
        <f>'TRIBULAN III'!AZ67+'TRIBULAN IV'!AZ67</f>
        <v>42</v>
      </c>
      <c r="BA67" s="128">
        <f>'TRIBULAN III'!BA67+'TRIBULAN IV'!BA67</f>
        <v>9</v>
      </c>
      <c r="BB67" s="28">
        <f t="shared" si="15"/>
        <v>21.428571428571427</v>
      </c>
      <c r="BC67" s="128">
        <f>'TRIBULAN III'!BC67+'TRIBULAN IV'!BC67</f>
        <v>0</v>
      </c>
      <c r="BD67" s="28">
        <f t="shared" si="16"/>
        <v>0</v>
      </c>
      <c r="BE67" s="128">
        <f>'TRIBULAN III'!BE67+'TRIBULAN IV'!BE67</f>
        <v>3</v>
      </c>
      <c r="BF67" s="29">
        <f t="shared" si="17"/>
        <v>7.1428571428571423</v>
      </c>
      <c r="BG67" s="128">
        <f>'TRIBULAN III'!BG67+'TRIBULAN IV'!BG67</f>
        <v>7</v>
      </c>
      <c r="BH67" s="29">
        <f t="shared" si="18"/>
        <v>16.666666666666664</v>
      </c>
      <c r="BI67" s="30">
        <f t="shared" si="19"/>
        <v>19</v>
      </c>
      <c r="BJ67" s="29">
        <f t="shared" si="20"/>
        <v>45.238095238095241</v>
      </c>
      <c r="BK67" s="128">
        <f>'TRIBULAN III'!BK67+'TRIBULAN IV'!BK67</f>
        <v>23</v>
      </c>
      <c r="BL67" s="19">
        <f t="shared" si="21"/>
        <v>54.761904761904766</v>
      </c>
      <c r="BM67" s="128">
        <f>'TRIBULAN III'!BM67+'TRIBULAN IV'!BM67</f>
        <v>0</v>
      </c>
      <c r="BN67" s="19">
        <f t="shared" si="22"/>
        <v>0</v>
      </c>
      <c r="BO67" s="128">
        <f>'TRIBULAN III'!BO67+'TRIBULAN IV'!BO67</f>
        <v>0</v>
      </c>
      <c r="BP67" s="19">
        <f t="shared" si="23"/>
        <v>0</v>
      </c>
      <c r="BQ67" s="128">
        <f>'TRIBULAN III'!BQ67+'TRIBULAN IV'!BQ67</f>
        <v>0</v>
      </c>
      <c r="BR67" s="19">
        <f t="shared" si="24"/>
        <v>0</v>
      </c>
      <c r="BS67" s="128">
        <f>'TRIBULAN III'!BS67+'TRIBULAN IV'!BS67</f>
        <v>0</v>
      </c>
      <c r="BT67" s="19">
        <f t="shared" si="25"/>
        <v>0</v>
      </c>
      <c r="BU67" s="128">
        <f>'TRIBULAN III'!BU67+'TRIBULAN IV'!BU67</f>
        <v>0</v>
      </c>
      <c r="BV67" s="19">
        <f t="shared" si="26"/>
        <v>0</v>
      </c>
      <c r="BW67" s="4" t="s">
        <v>63</v>
      </c>
      <c r="BX67" s="31">
        <f>BI71+BK71+BM71+BO71+BQ71+BS71</f>
        <v>474</v>
      </c>
      <c r="BY67" s="4"/>
    </row>
    <row r="68" spans="1:77" ht="14.25" customHeight="1">
      <c r="A68" s="174"/>
      <c r="B68" s="174"/>
      <c r="C68" s="32" t="s">
        <v>119</v>
      </c>
      <c r="D68" s="128">
        <f>'TRIBULAN III'!D68+'TRIBULAN IV'!D68</f>
        <v>79</v>
      </c>
      <c r="E68" s="128">
        <f>'TRIBULAN III'!E68+'TRIBULAN IV'!E68</f>
        <v>68</v>
      </c>
      <c r="F68" s="128">
        <f>'TRIBULAN III'!F68+'TRIBULAN IV'!F68</f>
        <v>71</v>
      </c>
      <c r="G68" s="19">
        <f t="shared" si="0"/>
        <v>89.87341772151899</v>
      </c>
      <c r="H68" s="128">
        <f>'TRIBULAN III'!H68+'TRIBULAN IV'!H68</f>
        <v>7</v>
      </c>
      <c r="I68" s="21">
        <f t="shared" si="37"/>
        <v>9.8591549295774641</v>
      </c>
      <c r="J68" s="128">
        <f>'TRIBULAN III'!J68+'TRIBULAN IV'!J68</f>
        <v>0</v>
      </c>
      <c r="K68" s="23">
        <f t="shared" si="35"/>
        <v>0</v>
      </c>
      <c r="L68" s="128">
        <f>'TRIBULAN III'!L68+'TRIBULAN IV'!L68</f>
        <v>2</v>
      </c>
      <c r="M68" s="128">
        <f>'TRIBULAN III'!M68+'TRIBULAN IV'!M68</f>
        <v>0</v>
      </c>
      <c r="N68" s="128">
        <f>'TRIBULAN III'!N68+'TRIBULAN IV'!N68</f>
        <v>72</v>
      </c>
      <c r="O68" s="19">
        <f t="shared" si="3"/>
        <v>91.139240506329116</v>
      </c>
      <c r="P68" s="128">
        <f>'TRIBULAN III'!P68+'TRIBULAN IV'!P68</f>
        <v>3</v>
      </c>
      <c r="Q68" s="19">
        <f t="shared" si="36"/>
        <v>4.1666666666666661</v>
      </c>
      <c r="R68" s="128">
        <f>'TRIBULAN III'!R68+'TRIBULAN IV'!R68</f>
        <v>72</v>
      </c>
      <c r="S68" s="19">
        <f t="shared" si="5"/>
        <v>91.139240506329116</v>
      </c>
      <c r="T68" s="128">
        <f>'TRIBULAN III'!T68+'TRIBULAN IV'!T68</f>
        <v>1</v>
      </c>
      <c r="U68" s="19">
        <f t="shared" si="38"/>
        <v>1.3888888888888888</v>
      </c>
      <c r="V68" s="128">
        <f>'TRIBULAN III'!V68+'TRIBULAN IV'!V68</f>
        <v>72</v>
      </c>
      <c r="W68" s="19">
        <f t="shared" si="7"/>
        <v>91.139240506329116</v>
      </c>
      <c r="X68" s="128">
        <f>'TRIBULAN III'!X68+'TRIBULAN IV'!X68</f>
        <v>0</v>
      </c>
      <c r="Y68" s="19">
        <f t="shared" si="39"/>
        <v>0</v>
      </c>
      <c r="Z68" s="128">
        <f>'TRIBULAN III'!Z68+'TRIBULAN IV'!Z68</f>
        <v>72</v>
      </c>
      <c r="AA68" s="19">
        <f t="shared" si="9"/>
        <v>91.139240506329116</v>
      </c>
      <c r="AB68" s="128">
        <f>'TRIBULAN III'!AB68+'TRIBULAN IV'!AB68</f>
        <v>0</v>
      </c>
      <c r="AC68" s="19">
        <f t="shared" si="40"/>
        <v>0</v>
      </c>
      <c r="AD68" s="128">
        <f>'TRIBULAN III'!AD68+'TRIBULAN IV'!AD68</f>
        <v>72</v>
      </c>
      <c r="AE68" s="19">
        <f t="shared" si="11"/>
        <v>91.139240506329116</v>
      </c>
      <c r="AF68" s="128">
        <f>'TRIBULAN III'!AF68+'TRIBULAN IV'!AF68</f>
        <v>0</v>
      </c>
      <c r="AG68" s="19">
        <f t="shared" si="41"/>
        <v>0</v>
      </c>
      <c r="AH68" s="128">
        <f>'TRIBULAN III'!AH68+'TRIBULAN IV'!AH68</f>
        <v>72</v>
      </c>
      <c r="AI68" s="19">
        <f t="shared" si="13"/>
        <v>91.139240506329116</v>
      </c>
      <c r="AJ68" s="128">
        <f>'TRIBULAN III'!AJ68+'TRIBULAN IV'!AJ68</f>
        <v>0</v>
      </c>
      <c r="AK68" s="19">
        <f t="shared" si="42"/>
        <v>0</v>
      </c>
      <c r="AL68" s="128">
        <f>'TRIBULAN III'!AL68+'TRIBULAN IV'!AL68</f>
        <v>0</v>
      </c>
      <c r="AM68" s="128">
        <f>'TRIBULAN III'!AM68+'TRIBULAN IV'!AM68</f>
        <v>1</v>
      </c>
      <c r="AN68" s="128">
        <f>'TRIBULAN III'!AN68+'TRIBULAN IV'!AN68</f>
        <v>0</v>
      </c>
      <c r="AO68" s="128">
        <f>'TRIBULAN III'!AO68+'TRIBULAN IV'!AO68</f>
        <v>0</v>
      </c>
      <c r="AP68" s="128">
        <f>'TRIBULAN III'!AP68+'TRIBULAN IV'!AP68</f>
        <v>0</v>
      </c>
      <c r="AQ68" s="128">
        <f>'TRIBULAN III'!AQ68+'TRIBULAN IV'!AQ68</f>
        <v>0</v>
      </c>
      <c r="AR68" s="128">
        <f>'TRIBULAN III'!AR68+'TRIBULAN IV'!AR68</f>
        <v>0</v>
      </c>
      <c r="AS68" s="128">
        <f>'TRIBULAN III'!AS68+'TRIBULAN IV'!AS68</f>
        <v>0</v>
      </c>
      <c r="AT68" s="128">
        <f>'TRIBULAN III'!AT68+'TRIBULAN IV'!AT68</f>
        <v>0</v>
      </c>
      <c r="AU68" s="128">
        <f>'TRIBULAN III'!AU68+'TRIBULAN IV'!AU68</f>
        <v>0</v>
      </c>
      <c r="AV68" s="128">
        <f>'TRIBULAN III'!AV68+'TRIBULAN IV'!AV68</f>
        <v>0</v>
      </c>
      <c r="AW68" s="128">
        <f>'TRIBULAN III'!AW68+'TRIBULAN IV'!AW68</f>
        <v>0</v>
      </c>
      <c r="AX68" s="128">
        <f>'TRIBULAN III'!AX68+'TRIBULAN IV'!AX68</f>
        <v>0</v>
      </c>
      <c r="AY68" s="128">
        <f>'TRIBULAN III'!AY68+'TRIBULAN IV'!AY68</f>
        <v>7</v>
      </c>
      <c r="AZ68" s="128">
        <f>'TRIBULAN III'!AZ68+'TRIBULAN IV'!AZ68</f>
        <v>63</v>
      </c>
      <c r="BA68" s="128">
        <f>'TRIBULAN III'!BA68+'TRIBULAN IV'!BA68</f>
        <v>31</v>
      </c>
      <c r="BB68" s="28">
        <f t="shared" si="15"/>
        <v>49.206349206349202</v>
      </c>
      <c r="BC68" s="128">
        <f>'TRIBULAN III'!BC68+'TRIBULAN IV'!BC68</f>
        <v>0</v>
      </c>
      <c r="BD68" s="70">
        <f t="shared" si="16"/>
        <v>0</v>
      </c>
      <c r="BE68" s="128">
        <f>'TRIBULAN III'!BE68+'TRIBULAN IV'!BE68</f>
        <v>0</v>
      </c>
      <c r="BF68" s="29">
        <f t="shared" si="17"/>
        <v>0</v>
      </c>
      <c r="BG68" s="128">
        <f>'TRIBULAN III'!BG68+'TRIBULAN IV'!BG68</f>
        <v>0</v>
      </c>
      <c r="BH68" s="29">
        <f t="shared" si="18"/>
        <v>0</v>
      </c>
      <c r="BI68" s="30">
        <f t="shared" si="19"/>
        <v>31</v>
      </c>
      <c r="BJ68" s="29">
        <f t="shared" si="20"/>
        <v>49.206349206349202</v>
      </c>
      <c r="BK68" s="128">
        <f>'TRIBULAN III'!BK68+'TRIBULAN IV'!BK68</f>
        <v>32</v>
      </c>
      <c r="BL68" s="19">
        <f t="shared" si="21"/>
        <v>50.793650793650791</v>
      </c>
      <c r="BM68" s="128">
        <f>'TRIBULAN III'!BM68+'TRIBULAN IV'!BM68</f>
        <v>0</v>
      </c>
      <c r="BN68" s="19">
        <f t="shared" si="22"/>
        <v>0</v>
      </c>
      <c r="BO68" s="128">
        <f>'TRIBULAN III'!BO68+'TRIBULAN IV'!BO68</f>
        <v>0</v>
      </c>
      <c r="BP68" s="19">
        <f t="shared" si="23"/>
        <v>0</v>
      </c>
      <c r="BQ68" s="128">
        <f>'TRIBULAN III'!BQ68+'TRIBULAN IV'!BQ68</f>
        <v>0</v>
      </c>
      <c r="BR68" s="19">
        <f t="shared" si="24"/>
        <v>0</v>
      </c>
      <c r="BS68" s="128">
        <f>'TRIBULAN III'!BS68+'TRIBULAN IV'!BS68</f>
        <v>0</v>
      </c>
      <c r="BT68" s="19">
        <f t="shared" si="25"/>
        <v>0</v>
      </c>
      <c r="BU68" s="128">
        <f>'TRIBULAN III'!BU68+'TRIBULAN IV'!BU68</f>
        <v>0</v>
      </c>
      <c r="BV68" s="19">
        <f t="shared" si="26"/>
        <v>0</v>
      </c>
      <c r="BW68" s="4" t="s">
        <v>65</v>
      </c>
      <c r="BX68" s="31">
        <f>BI71+BK71+BM71+BO71+BQ71+BS71+BU71</f>
        <v>474</v>
      </c>
      <c r="BY68" s="4"/>
    </row>
    <row r="69" spans="1:77" ht="14.25" customHeight="1">
      <c r="A69" s="174"/>
      <c r="B69" s="174"/>
      <c r="C69" s="32" t="s">
        <v>120</v>
      </c>
      <c r="D69" s="128">
        <f>'TRIBULAN III'!D69+'TRIBULAN IV'!D69</f>
        <v>142</v>
      </c>
      <c r="E69" s="128">
        <f>'TRIBULAN III'!E69+'TRIBULAN IV'!E69</f>
        <v>169</v>
      </c>
      <c r="F69" s="128">
        <f>'TRIBULAN III'!F69+'TRIBULAN IV'!F69</f>
        <v>78</v>
      </c>
      <c r="G69" s="19">
        <f t="shared" si="0"/>
        <v>54.929577464788736</v>
      </c>
      <c r="H69" s="128">
        <f>'TRIBULAN III'!H69+'TRIBULAN IV'!H69</f>
        <v>8</v>
      </c>
      <c r="I69" s="21">
        <f t="shared" si="37"/>
        <v>10.256410256410255</v>
      </c>
      <c r="J69" s="128">
        <f>'TRIBULAN III'!J69+'TRIBULAN IV'!J69</f>
        <v>0</v>
      </c>
      <c r="K69" s="23">
        <f t="shared" si="35"/>
        <v>0</v>
      </c>
      <c r="L69" s="128">
        <f>'TRIBULAN III'!L69+'TRIBULAN IV'!L69</f>
        <v>1</v>
      </c>
      <c r="M69" s="128">
        <f>'TRIBULAN III'!M69+'TRIBULAN IV'!M69</f>
        <v>0</v>
      </c>
      <c r="N69" s="128">
        <f>'TRIBULAN III'!N69+'TRIBULAN IV'!N69</f>
        <v>142</v>
      </c>
      <c r="O69" s="19">
        <f t="shared" si="3"/>
        <v>100</v>
      </c>
      <c r="P69" s="128">
        <f>'TRIBULAN III'!P69+'TRIBULAN IV'!P69</f>
        <v>8</v>
      </c>
      <c r="Q69" s="19">
        <f t="shared" si="36"/>
        <v>5.6338028169014089</v>
      </c>
      <c r="R69" s="128">
        <f>'TRIBULAN III'!R69+'TRIBULAN IV'!R69</f>
        <v>84</v>
      </c>
      <c r="S69" s="19">
        <f t="shared" si="5"/>
        <v>59.154929577464785</v>
      </c>
      <c r="T69" s="128">
        <f>'TRIBULAN III'!T69+'TRIBULAN IV'!T69</f>
        <v>1</v>
      </c>
      <c r="U69" s="19">
        <f t="shared" si="38"/>
        <v>1.1904761904761905</v>
      </c>
      <c r="V69" s="128">
        <f>'TRIBULAN III'!V69+'TRIBULAN IV'!V69</f>
        <v>84</v>
      </c>
      <c r="W69" s="19">
        <f t="shared" si="7"/>
        <v>59.154929577464785</v>
      </c>
      <c r="X69" s="128">
        <f>'TRIBULAN III'!X69+'TRIBULAN IV'!X69</f>
        <v>0</v>
      </c>
      <c r="Y69" s="19">
        <f t="shared" si="39"/>
        <v>0</v>
      </c>
      <c r="Z69" s="128">
        <f>'TRIBULAN III'!Z69+'TRIBULAN IV'!Z69</f>
        <v>84</v>
      </c>
      <c r="AA69" s="19">
        <f t="shared" si="9"/>
        <v>59.154929577464785</v>
      </c>
      <c r="AB69" s="128">
        <f>'TRIBULAN III'!AB69+'TRIBULAN IV'!AB69</f>
        <v>0</v>
      </c>
      <c r="AC69" s="19">
        <f t="shared" si="40"/>
        <v>0</v>
      </c>
      <c r="AD69" s="128">
        <f>'TRIBULAN III'!AD69+'TRIBULAN IV'!AD69</f>
        <v>84</v>
      </c>
      <c r="AE69" s="19">
        <f t="shared" si="11"/>
        <v>59.154929577464785</v>
      </c>
      <c r="AF69" s="128">
        <f>'TRIBULAN III'!AF69+'TRIBULAN IV'!AF69</f>
        <v>0</v>
      </c>
      <c r="AG69" s="19">
        <f t="shared" si="41"/>
        <v>0</v>
      </c>
      <c r="AH69" s="128">
        <f>'TRIBULAN III'!AH69+'TRIBULAN IV'!AH69</f>
        <v>84</v>
      </c>
      <c r="AI69" s="19">
        <f t="shared" si="13"/>
        <v>59.154929577464785</v>
      </c>
      <c r="AJ69" s="128">
        <f>'TRIBULAN III'!AJ69+'TRIBULAN IV'!AJ69</f>
        <v>0</v>
      </c>
      <c r="AK69" s="19">
        <f t="shared" si="42"/>
        <v>0</v>
      </c>
      <c r="AL69" s="128">
        <f>'TRIBULAN III'!AL69+'TRIBULAN IV'!AL69</f>
        <v>0</v>
      </c>
      <c r="AM69" s="128">
        <f>'TRIBULAN III'!AM69+'TRIBULAN IV'!AM69</f>
        <v>5</v>
      </c>
      <c r="AN69" s="128">
        <f>'TRIBULAN III'!AN69+'TRIBULAN IV'!AN69</f>
        <v>9</v>
      </c>
      <c r="AO69" s="128">
        <f>'TRIBULAN III'!AO69+'TRIBULAN IV'!AO69</f>
        <v>2</v>
      </c>
      <c r="AP69" s="128">
        <f>'TRIBULAN III'!AP69+'TRIBULAN IV'!AP69</f>
        <v>0</v>
      </c>
      <c r="AQ69" s="128">
        <f>'TRIBULAN III'!AQ69+'TRIBULAN IV'!AQ69</f>
        <v>0</v>
      </c>
      <c r="AR69" s="128">
        <f>'TRIBULAN III'!AR69+'TRIBULAN IV'!AR69</f>
        <v>1</v>
      </c>
      <c r="AS69" s="128">
        <f>'TRIBULAN III'!AS69+'TRIBULAN IV'!AS69</f>
        <v>0</v>
      </c>
      <c r="AT69" s="128">
        <f>'TRIBULAN III'!AT69+'TRIBULAN IV'!AT69</f>
        <v>0</v>
      </c>
      <c r="AU69" s="128">
        <f>'TRIBULAN III'!AU69+'TRIBULAN IV'!AU69</f>
        <v>0</v>
      </c>
      <c r="AV69" s="128">
        <f>'TRIBULAN III'!AV69+'TRIBULAN IV'!AV69</f>
        <v>0</v>
      </c>
      <c r="AW69" s="128">
        <f>'TRIBULAN III'!AW69+'TRIBULAN IV'!AW69</f>
        <v>0</v>
      </c>
      <c r="AX69" s="128">
        <f>'TRIBULAN III'!AX69+'TRIBULAN IV'!AX69</f>
        <v>0</v>
      </c>
      <c r="AY69" s="128">
        <f>'TRIBULAN III'!AY69+'TRIBULAN IV'!AY69</f>
        <v>30</v>
      </c>
      <c r="AZ69" s="128">
        <f>'TRIBULAN III'!AZ69+'TRIBULAN IV'!AZ69</f>
        <v>132</v>
      </c>
      <c r="BA69" s="128">
        <f>'TRIBULAN III'!BA69+'TRIBULAN IV'!BA69</f>
        <v>40</v>
      </c>
      <c r="BB69" s="28">
        <f t="shared" si="15"/>
        <v>30.303030303030305</v>
      </c>
      <c r="BC69" s="128">
        <f>'TRIBULAN III'!BC69+'TRIBULAN IV'!BC69</f>
        <v>0</v>
      </c>
      <c r="BD69" s="28">
        <f t="shared" si="16"/>
        <v>0</v>
      </c>
      <c r="BE69" s="128">
        <f>'TRIBULAN III'!BE69+'TRIBULAN IV'!BE69</f>
        <v>1</v>
      </c>
      <c r="BF69" s="29">
        <f t="shared" si="17"/>
        <v>0.75757575757575757</v>
      </c>
      <c r="BG69" s="128">
        <f>'TRIBULAN III'!BG69+'TRIBULAN IV'!BG69</f>
        <v>24</v>
      </c>
      <c r="BH69" s="29">
        <f t="shared" si="18"/>
        <v>18.181818181818183</v>
      </c>
      <c r="BI69" s="30">
        <f t="shared" si="19"/>
        <v>65</v>
      </c>
      <c r="BJ69" s="29">
        <f t="shared" si="20"/>
        <v>49.242424242424242</v>
      </c>
      <c r="BK69" s="128">
        <f>'TRIBULAN III'!BK69+'TRIBULAN IV'!BK69</f>
        <v>67</v>
      </c>
      <c r="BL69" s="19">
        <f t="shared" si="21"/>
        <v>50.757575757575758</v>
      </c>
      <c r="BM69" s="128">
        <f>'TRIBULAN III'!BM69+'TRIBULAN IV'!BM69</f>
        <v>0</v>
      </c>
      <c r="BN69" s="19">
        <f t="shared" si="22"/>
        <v>0</v>
      </c>
      <c r="BO69" s="128">
        <f>'TRIBULAN III'!BO69+'TRIBULAN IV'!BO69</f>
        <v>0</v>
      </c>
      <c r="BP69" s="19">
        <f t="shared" si="23"/>
        <v>0</v>
      </c>
      <c r="BQ69" s="128">
        <f>'TRIBULAN III'!BQ69+'TRIBULAN IV'!BQ69</f>
        <v>0</v>
      </c>
      <c r="BR69" s="19">
        <f t="shared" si="24"/>
        <v>0</v>
      </c>
      <c r="BS69" s="128">
        <f>'TRIBULAN III'!BS69+'TRIBULAN IV'!BS69</f>
        <v>0</v>
      </c>
      <c r="BT69" s="19">
        <f t="shared" si="25"/>
        <v>0</v>
      </c>
      <c r="BU69" s="128">
        <f>'TRIBULAN III'!BU69+'TRIBULAN IV'!BU69</f>
        <v>0</v>
      </c>
      <c r="BV69" s="19">
        <f t="shared" si="26"/>
        <v>0</v>
      </c>
      <c r="BW69" s="4"/>
      <c r="BX69" s="4"/>
      <c r="BY69" s="4"/>
    </row>
    <row r="70" spans="1:77" ht="14.25" customHeight="1">
      <c r="A70" s="175"/>
      <c r="B70" s="175"/>
      <c r="C70" s="32" t="s">
        <v>121</v>
      </c>
      <c r="D70" s="128">
        <f>'TRIBULAN III'!D70+'TRIBULAN IV'!D70</f>
        <v>154</v>
      </c>
      <c r="E70" s="128">
        <f>'TRIBULAN III'!E70+'TRIBULAN IV'!E70</f>
        <v>145</v>
      </c>
      <c r="F70" s="128">
        <f>'TRIBULAN III'!F70+'TRIBULAN IV'!F70</f>
        <v>154</v>
      </c>
      <c r="G70" s="19">
        <f t="shared" si="0"/>
        <v>100</v>
      </c>
      <c r="H70" s="128">
        <f>'TRIBULAN III'!H70+'TRIBULAN IV'!H70</f>
        <v>10</v>
      </c>
      <c r="I70" s="21">
        <f t="shared" si="37"/>
        <v>6.4935064935064926</v>
      </c>
      <c r="J70" s="128">
        <f>'TRIBULAN III'!J70+'TRIBULAN IV'!J70</f>
        <v>0</v>
      </c>
      <c r="K70" s="23">
        <f t="shared" si="35"/>
        <v>0</v>
      </c>
      <c r="L70" s="128">
        <f>'TRIBULAN III'!L70+'TRIBULAN IV'!L70</f>
        <v>0</v>
      </c>
      <c r="M70" s="128">
        <f>'TRIBULAN III'!M70+'TRIBULAN IV'!M70</f>
        <v>0</v>
      </c>
      <c r="N70" s="128">
        <f>'TRIBULAN III'!N70+'TRIBULAN IV'!N70</f>
        <v>154</v>
      </c>
      <c r="O70" s="19">
        <f t="shared" si="3"/>
        <v>100</v>
      </c>
      <c r="P70" s="128">
        <f>'TRIBULAN III'!P70+'TRIBULAN IV'!P70</f>
        <v>8</v>
      </c>
      <c r="Q70" s="19">
        <f t="shared" si="36"/>
        <v>5.1948051948051948</v>
      </c>
      <c r="R70" s="128">
        <f>'TRIBULAN III'!R70+'TRIBULAN IV'!R70</f>
        <v>152</v>
      </c>
      <c r="S70" s="19">
        <f t="shared" si="5"/>
        <v>98.701298701298697</v>
      </c>
      <c r="T70" s="128">
        <f>'TRIBULAN III'!T70+'TRIBULAN IV'!T70</f>
        <v>0</v>
      </c>
      <c r="U70" s="19">
        <f t="shared" si="38"/>
        <v>0</v>
      </c>
      <c r="V70" s="128">
        <f>'TRIBULAN III'!V70+'TRIBULAN IV'!V70</f>
        <v>152</v>
      </c>
      <c r="W70" s="19">
        <f t="shared" si="7"/>
        <v>98.701298701298697</v>
      </c>
      <c r="X70" s="128">
        <f>'TRIBULAN III'!X70+'TRIBULAN IV'!X70</f>
        <v>0</v>
      </c>
      <c r="Y70" s="19">
        <f t="shared" si="39"/>
        <v>0</v>
      </c>
      <c r="Z70" s="128">
        <f>'TRIBULAN III'!Z70+'TRIBULAN IV'!Z70</f>
        <v>152</v>
      </c>
      <c r="AA70" s="19">
        <f t="shared" si="9"/>
        <v>98.701298701298697</v>
      </c>
      <c r="AB70" s="128">
        <f>'TRIBULAN III'!AB70+'TRIBULAN IV'!AB70</f>
        <v>0</v>
      </c>
      <c r="AC70" s="19">
        <f t="shared" si="40"/>
        <v>0</v>
      </c>
      <c r="AD70" s="128">
        <f>'TRIBULAN III'!AD70+'TRIBULAN IV'!AD70</f>
        <v>152</v>
      </c>
      <c r="AE70" s="19">
        <f t="shared" si="11"/>
        <v>98.701298701298697</v>
      </c>
      <c r="AF70" s="128">
        <f>'TRIBULAN III'!AF70+'TRIBULAN IV'!AF70</f>
        <v>1</v>
      </c>
      <c r="AG70" s="19">
        <f t="shared" si="41"/>
        <v>0.6578947368421052</v>
      </c>
      <c r="AH70" s="128">
        <f>'TRIBULAN III'!AH70+'TRIBULAN IV'!AH70</f>
        <v>152</v>
      </c>
      <c r="AI70" s="19">
        <f t="shared" si="13"/>
        <v>98.701298701298697</v>
      </c>
      <c r="AJ70" s="128">
        <f>'TRIBULAN III'!AJ70+'TRIBULAN IV'!AJ70</f>
        <v>0</v>
      </c>
      <c r="AK70" s="19">
        <f t="shared" si="42"/>
        <v>0</v>
      </c>
      <c r="AL70" s="128">
        <f>'TRIBULAN III'!AL70+'TRIBULAN IV'!AL70</f>
        <v>0</v>
      </c>
      <c r="AM70" s="128">
        <f>'TRIBULAN III'!AM70+'TRIBULAN IV'!AM70</f>
        <v>0</v>
      </c>
      <c r="AN70" s="128">
        <f>'TRIBULAN III'!AN70+'TRIBULAN IV'!AN70</f>
        <v>0</v>
      </c>
      <c r="AO70" s="128">
        <f>'TRIBULAN III'!AO70+'TRIBULAN IV'!AO70</f>
        <v>0</v>
      </c>
      <c r="AP70" s="128">
        <f>'TRIBULAN III'!AP70+'TRIBULAN IV'!AP70</f>
        <v>0</v>
      </c>
      <c r="AQ70" s="128">
        <f>'TRIBULAN III'!AQ70+'TRIBULAN IV'!AQ70</f>
        <v>0</v>
      </c>
      <c r="AR70" s="128">
        <f>'TRIBULAN III'!AR70+'TRIBULAN IV'!AR70</f>
        <v>0</v>
      </c>
      <c r="AS70" s="128">
        <f>'TRIBULAN III'!AS70+'TRIBULAN IV'!AS70</f>
        <v>0</v>
      </c>
      <c r="AT70" s="128">
        <f>'TRIBULAN III'!AT70+'TRIBULAN IV'!AT70</f>
        <v>0</v>
      </c>
      <c r="AU70" s="128">
        <f>'TRIBULAN III'!AU70+'TRIBULAN IV'!AU70</f>
        <v>0</v>
      </c>
      <c r="AV70" s="128">
        <f>'TRIBULAN III'!AV70+'TRIBULAN IV'!AV70</f>
        <v>0</v>
      </c>
      <c r="AW70" s="128">
        <f>'TRIBULAN III'!AW70+'TRIBULAN IV'!AW70</f>
        <v>0</v>
      </c>
      <c r="AX70" s="128">
        <f>'TRIBULAN III'!AX70+'TRIBULAN IV'!AX70</f>
        <v>0</v>
      </c>
      <c r="AY70" s="128">
        <f>'TRIBULAN III'!AY70+'TRIBULAN IV'!AY70</f>
        <v>28</v>
      </c>
      <c r="AZ70" s="128">
        <f>'TRIBULAN III'!AZ70+'TRIBULAN IV'!AZ70</f>
        <v>129</v>
      </c>
      <c r="BA70" s="128">
        <f>'TRIBULAN III'!BA70+'TRIBULAN IV'!BA70</f>
        <v>59</v>
      </c>
      <c r="BB70" s="28">
        <f t="shared" si="15"/>
        <v>45.736434108527128</v>
      </c>
      <c r="BC70" s="128">
        <f>'TRIBULAN III'!BC70+'TRIBULAN IV'!BC70</f>
        <v>0</v>
      </c>
      <c r="BD70" s="28">
        <f t="shared" si="16"/>
        <v>0</v>
      </c>
      <c r="BE70" s="128">
        <f>'TRIBULAN III'!BE70+'TRIBULAN IV'!BE70</f>
        <v>0</v>
      </c>
      <c r="BF70" s="29">
        <f t="shared" si="17"/>
        <v>0</v>
      </c>
      <c r="BG70" s="128">
        <f>'TRIBULAN III'!BG70+'TRIBULAN IV'!BG70</f>
        <v>0</v>
      </c>
      <c r="BH70" s="29">
        <f t="shared" si="18"/>
        <v>0</v>
      </c>
      <c r="BI70" s="30">
        <f t="shared" si="19"/>
        <v>59</v>
      </c>
      <c r="BJ70" s="29">
        <f t="shared" si="20"/>
        <v>45.736434108527128</v>
      </c>
      <c r="BK70" s="128">
        <f>'TRIBULAN III'!BK70+'TRIBULAN IV'!BK70</f>
        <v>70</v>
      </c>
      <c r="BL70" s="19">
        <f t="shared" si="21"/>
        <v>54.263565891472865</v>
      </c>
      <c r="BM70" s="128">
        <f>'TRIBULAN III'!BM70+'TRIBULAN IV'!BM70</f>
        <v>0</v>
      </c>
      <c r="BN70" s="19">
        <f t="shared" si="22"/>
        <v>0</v>
      </c>
      <c r="BO70" s="128">
        <f>'TRIBULAN III'!BO70+'TRIBULAN IV'!BO70</f>
        <v>0</v>
      </c>
      <c r="BP70" s="19">
        <f t="shared" si="23"/>
        <v>0</v>
      </c>
      <c r="BQ70" s="128">
        <f>'TRIBULAN III'!BQ70+'TRIBULAN IV'!BQ70</f>
        <v>0</v>
      </c>
      <c r="BR70" s="19">
        <f t="shared" si="24"/>
        <v>0</v>
      </c>
      <c r="BS70" s="128">
        <f>'TRIBULAN III'!BS70+'TRIBULAN IV'!BS70</f>
        <v>0</v>
      </c>
      <c r="BT70" s="19">
        <f t="shared" si="25"/>
        <v>0</v>
      </c>
      <c r="BU70" s="128">
        <f>'TRIBULAN III'!BU70+'TRIBULAN IV'!BU70</f>
        <v>0</v>
      </c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>
        <f>'TRIBULAN III'!D71+'TRIBULAN IV'!D71</f>
        <v>528</v>
      </c>
      <c r="E71" s="129">
        <f>'TRIBULAN III'!E71+'TRIBULAN IV'!E71</f>
        <v>527</v>
      </c>
      <c r="F71" s="129">
        <f>'TRIBULAN III'!F71+'TRIBULAN IV'!F71</f>
        <v>412</v>
      </c>
      <c r="G71" s="19">
        <f t="shared" si="0"/>
        <v>78.030303030303031</v>
      </c>
      <c r="H71" s="129">
        <f>'TRIBULAN III'!H71+'TRIBULAN IV'!H71</f>
        <v>34</v>
      </c>
      <c r="I71" s="21">
        <f t="shared" si="37"/>
        <v>8.2524271844660202</v>
      </c>
      <c r="J71" s="129">
        <f>'TRIBULAN III'!J71+'TRIBULAN IV'!J71</f>
        <v>0</v>
      </c>
      <c r="K71" s="23">
        <f t="shared" si="35"/>
        <v>0</v>
      </c>
      <c r="L71" s="129">
        <f>'TRIBULAN III'!L71+'TRIBULAN IV'!L71</f>
        <v>3</v>
      </c>
      <c r="M71" s="129">
        <f>'TRIBULAN III'!M71+'TRIBULAN IV'!M71</f>
        <v>0</v>
      </c>
      <c r="N71" s="129">
        <f>'TRIBULAN III'!N71+'TRIBULAN IV'!N71</f>
        <v>521</v>
      </c>
      <c r="O71" s="19">
        <f t="shared" si="3"/>
        <v>98.674242424242422</v>
      </c>
      <c r="P71" s="129">
        <f>'TRIBULAN III'!P71+'TRIBULAN IV'!P71</f>
        <v>22</v>
      </c>
      <c r="Q71" s="19">
        <f t="shared" si="36"/>
        <v>4.2226487523992322</v>
      </c>
      <c r="R71" s="129">
        <f>'TRIBULAN III'!R71+'TRIBULAN IV'!R71</f>
        <v>414</v>
      </c>
      <c r="S71" s="19">
        <f t="shared" si="5"/>
        <v>78.409090909090907</v>
      </c>
      <c r="T71" s="129">
        <f>'TRIBULAN III'!T71+'TRIBULAN IV'!T71</f>
        <v>2</v>
      </c>
      <c r="U71" s="19">
        <f t="shared" si="38"/>
        <v>0.48309178743961351</v>
      </c>
      <c r="V71" s="129">
        <f>'TRIBULAN III'!V71+'TRIBULAN IV'!V71</f>
        <v>414</v>
      </c>
      <c r="W71" s="19">
        <f t="shared" si="7"/>
        <v>78.409090909090907</v>
      </c>
      <c r="X71" s="129">
        <f>'TRIBULAN III'!X71+'TRIBULAN IV'!X71</f>
        <v>0</v>
      </c>
      <c r="Y71" s="19">
        <f t="shared" si="39"/>
        <v>0</v>
      </c>
      <c r="Z71" s="129">
        <f>'TRIBULAN III'!Z71+'TRIBULAN IV'!Z71</f>
        <v>414</v>
      </c>
      <c r="AA71" s="19">
        <f t="shared" si="9"/>
        <v>78.409090909090907</v>
      </c>
      <c r="AB71" s="129">
        <f>'TRIBULAN III'!AB71+'TRIBULAN IV'!AB71</f>
        <v>0</v>
      </c>
      <c r="AC71" s="19">
        <f t="shared" si="40"/>
        <v>0</v>
      </c>
      <c r="AD71" s="129">
        <f>'TRIBULAN III'!AD71+'TRIBULAN IV'!AD71</f>
        <v>414</v>
      </c>
      <c r="AE71" s="19">
        <f t="shared" si="11"/>
        <v>78.409090909090907</v>
      </c>
      <c r="AF71" s="129">
        <f>'TRIBULAN III'!AF71+'TRIBULAN IV'!AF71</f>
        <v>2</v>
      </c>
      <c r="AG71" s="19">
        <f t="shared" si="41"/>
        <v>0.48309178743961351</v>
      </c>
      <c r="AH71" s="129">
        <f>'TRIBULAN III'!AH71+'TRIBULAN IV'!AH71</f>
        <v>414</v>
      </c>
      <c r="AI71" s="19">
        <f t="shared" si="13"/>
        <v>78.409090909090907</v>
      </c>
      <c r="AJ71" s="129">
        <f>'TRIBULAN III'!AJ71+'TRIBULAN IV'!AJ71</f>
        <v>0</v>
      </c>
      <c r="AK71" s="19">
        <f t="shared" si="42"/>
        <v>0</v>
      </c>
      <c r="AL71" s="129">
        <f>'TRIBULAN III'!AL71+'TRIBULAN IV'!AL71</f>
        <v>0</v>
      </c>
      <c r="AM71" s="129">
        <f>'TRIBULAN III'!AM71+'TRIBULAN IV'!AM71</f>
        <v>7</v>
      </c>
      <c r="AN71" s="129">
        <f>'TRIBULAN III'!AN71+'TRIBULAN IV'!AN71</f>
        <v>9</v>
      </c>
      <c r="AO71" s="129">
        <f>'TRIBULAN III'!AO71+'TRIBULAN IV'!AO71</f>
        <v>2</v>
      </c>
      <c r="AP71" s="129">
        <f>'TRIBULAN III'!AP71+'TRIBULAN IV'!AP71</f>
        <v>0</v>
      </c>
      <c r="AQ71" s="129">
        <f>'TRIBULAN III'!AQ71+'TRIBULAN IV'!AQ71</f>
        <v>0</v>
      </c>
      <c r="AR71" s="129">
        <f>'TRIBULAN III'!AR71+'TRIBULAN IV'!AR71</f>
        <v>1</v>
      </c>
      <c r="AS71" s="129">
        <f>'TRIBULAN III'!AS71+'TRIBULAN IV'!AS71</f>
        <v>0</v>
      </c>
      <c r="AT71" s="129">
        <f>'TRIBULAN III'!AT71+'TRIBULAN IV'!AT71</f>
        <v>0</v>
      </c>
      <c r="AU71" s="129">
        <f>'TRIBULAN III'!AU71+'TRIBULAN IV'!AU71</f>
        <v>0</v>
      </c>
      <c r="AV71" s="129">
        <f>'TRIBULAN III'!AV71+'TRIBULAN IV'!AV71</f>
        <v>0</v>
      </c>
      <c r="AW71" s="129">
        <f>'TRIBULAN III'!AW71+'TRIBULAN IV'!AW71</f>
        <v>0</v>
      </c>
      <c r="AX71" s="129">
        <f>'TRIBULAN III'!AX71+'TRIBULAN IV'!AX71</f>
        <v>0</v>
      </c>
      <c r="AY71" s="129">
        <f>'TRIBULAN III'!AY71+'TRIBULAN IV'!AY71</f>
        <v>88</v>
      </c>
      <c r="AZ71" s="129">
        <f>'TRIBULAN III'!AZ71+'TRIBULAN IV'!AZ71</f>
        <v>474</v>
      </c>
      <c r="BA71" s="129">
        <f>'TRIBULAN III'!BA71+'TRIBULAN IV'!BA71</f>
        <v>181</v>
      </c>
      <c r="BB71" s="28">
        <f t="shared" si="15"/>
        <v>38.185654008438817</v>
      </c>
      <c r="BC71" s="129">
        <f>'TRIBULAN III'!BC71+'TRIBULAN IV'!BC71</f>
        <v>0</v>
      </c>
      <c r="BD71" s="28">
        <f t="shared" si="16"/>
        <v>0</v>
      </c>
      <c r="BE71" s="129">
        <f>'TRIBULAN III'!BE71+'TRIBULAN IV'!BE71</f>
        <v>4</v>
      </c>
      <c r="BF71" s="29">
        <f t="shared" si="17"/>
        <v>0.8438818565400843</v>
      </c>
      <c r="BG71" s="129">
        <f>'TRIBULAN III'!BG71+'TRIBULAN IV'!BG71</f>
        <v>49</v>
      </c>
      <c r="BH71" s="29">
        <f t="shared" si="18"/>
        <v>10.337552742616033</v>
      </c>
      <c r="BI71" s="30">
        <f t="shared" si="19"/>
        <v>234</v>
      </c>
      <c r="BJ71" s="29">
        <f t="shared" si="20"/>
        <v>49.367088607594937</v>
      </c>
      <c r="BK71" s="129">
        <f>'TRIBULAN III'!BK71+'TRIBULAN IV'!BK71</f>
        <v>240</v>
      </c>
      <c r="BL71" s="19">
        <f t="shared" si="21"/>
        <v>50.632911392405063</v>
      </c>
      <c r="BM71" s="129">
        <f>'TRIBULAN III'!BM71+'TRIBULAN IV'!BM71</f>
        <v>0</v>
      </c>
      <c r="BN71" s="19">
        <f t="shared" si="22"/>
        <v>0</v>
      </c>
      <c r="BO71" s="129">
        <f>'TRIBULAN III'!BO71+'TRIBULAN IV'!BO71</f>
        <v>0</v>
      </c>
      <c r="BP71" s="19">
        <f t="shared" si="23"/>
        <v>0</v>
      </c>
      <c r="BQ71" s="129">
        <f>'TRIBULAN III'!BQ71+'TRIBULAN IV'!BQ71</f>
        <v>0</v>
      </c>
      <c r="BR71" s="19">
        <f t="shared" si="24"/>
        <v>0</v>
      </c>
      <c r="BS71" s="129">
        <f>'TRIBULAN III'!BS71+'TRIBULAN IV'!BS71</f>
        <v>0</v>
      </c>
      <c r="BT71" s="19">
        <f t="shared" si="25"/>
        <v>0</v>
      </c>
      <c r="BU71" s="129">
        <f>'TRIBULAN III'!BU71+'TRIBULAN IV'!BU71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98">
        <v>14</v>
      </c>
      <c r="B72" s="199" t="s">
        <v>122</v>
      </c>
      <c r="C72" s="32" t="s">
        <v>123</v>
      </c>
      <c r="D72" s="128">
        <f>'TRIBULAN III'!D72+'TRIBULAN IV'!D72</f>
        <v>144</v>
      </c>
      <c r="E72" s="128">
        <f>'TRIBULAN III'!E72+'TRIBULAN IV'!E72</f>
        <v>122</v>
      </c>
      <c r="F72" s="128">
        <f>'TRIBULAN III'!F72+'TRIBULAN IV'!F72</f>
        <v>81</v>
      </c>
      <c r="G72" s="72">
        <f t="shared" si="0"/>
        <v>56.25</v>
      </c>
      <c r="H72" s="128">
        <f>'TRIBULAN III'!H72+'TRIBULAN IV'!H72</f>
        <v>19</v>
      </c>
      <c r="I72" s="73">
        <f t="shared" si="37"/>
        <v>23.456790123456788</v>
      </c>
      <c r="J72" s="128">
        <f>'TRIBULAN III'!J72+'TRIBULAN IV'!J72</f>
        <v>3</v>
      </c>
      <c r="K72" s="75">
        <f t="shared" si="35"/>
        <v>3.7037037037037033</v>
      </c>
      <c r="L72" s="128">
        <f>'TRIBULAN III'!L72+'TRIBULAN IV'!L72</f>
        <v>16</v>
      </c>
      <c r="M72" s="128" t="e">
        <f>'TRIBULAN III'!M72+'TRIBULAN IV'!M72</f>
        <v>#VALUE!</v>
      </c>
      <c r="N72" s="128">
        <f>'TRIBULAN III'!N72+'TRIBULAN IV'!N72</f>
        <v>127</v>
      </c>
      <c r="O72" s="72">
        <f t="shared" si="3"/>
        <v>88.194444444444443</v>
      </c>
      <c r="P72" s="128">
        <f>'TRIBULAN III'!P72+'TRIBULAN IV'!P72</f>
        <v>19</v>
      </c>
      <c r="Q72" s="72">
        <f t="shared" si="36"/>
        <v>14.960629921259844</v>
      </c>
      <c r="R72" s="128">
        <f>'TRIBULAN III'!R72+'TRIBULAN IV'!R72</f>
        <v>81</v>
      </c>
      <c r="S72" s="72">
        <f t="shared" si="5"/>
        <v>56.25</v>
      </c>
      <c r="T72" s="128">
        <f>'TRIBULAN III'!T72+'TRIBULAN IV'!T72</f>
        <v>4</v>
      </c>
      <c r="U72" s="72">
        <f t="shared" si="38"/>
        <v>4.9382716049382713</v>
      </c>
      <c r="V72" s="128">
        <f>'TRIBULAN III'!V72+'TRIBULAN IV'!V72</f>
        <v>70</v>
      </c>
      <c r="W72" s="72">
        <f t="shared" si="7"/>
        <v>48.611111111111107</v>
      </c>
      <c r="X72" s="128">
        <f>'TRIBULAN III'!X72+'TRIBULAN IV'!X72</f>
        <v>0</v>
      </c>
      <c r="Y72" s="72">
        <f t="shared" si="39"/>
        <v>0</v>
      </c>
      <c r="Z72" s="128">
        <f>'TRIBULAN III'!Z72+'TRIBULAN IV'!Z72</f>
        <v>79</v>
      </c>
      <c r="AA72" s="72">
        <f t="shared" si="9"/>
        <v>54.861111111111114</v>
      </c>
      <c r="AB72" s="128" t="e">
        <f>'TRIBULAN III'!AB72+'TRIBULAN IV'!AB72</f>
        <v>#VALUE!</v>
      </c>
      <c r="AC72" s="72" t="e">
        <f t="shared" si="40"/>
        <v>#VALUE!</v>
      </c>
      <c r="AD72" s="128">
        <f>'TRIBULAN III'!AD72+'TRIBULAN IV'!AD72</f>
        <v>79</v>
      </c>
      <c r="AE72" s="72">
        <f t="shared" si="11"/>
        <v>54.861111111111114</v>
      </c>
      <c r="AF72" s="128" t="e">
        <f>'TRIBULAN III'!AF72+'TRIBULAN IV'!AF72</f>
        <v>#VALUE!</v>
      </c>
      <c r="AG72" s="72" t="e">
        <f t="shared" si="41"/>
        <v>#VALUE!</v>
      </c>
      <c r="AH72" s="128">
        <f>'TRIBULAN III'!AH72+'TRIBULAN IV'!AH72</f>
        <v>79</v>
      </c>
      <c r="AI72" s="72">
        <f t="shared" si="13"/>
        <v>54.861111111111114</v>
      </c>
      <c r="AJ72" s="128">
        <f>'TRIBULAN III'!AJ72+'TRIBULAN IV'!AJ72</f>
        <v>0</v>
      </c>
      <c r="AK72" s="72">
        <f t="shared" si="42"/>
        <v>0</v>
      </c>
      <c r="AL72" s="128">
        <f>'TRIBULAN III'!AL72+'TRIBULAN IV'!AL72</f>
        <v>1</v>
      </c>
      <c r="AM72" s="128">
        <f>'TRIBULAN III'!AM72+'TRIBULAN IV'!AM72</f>
        <v>0</v>
      </c>
      <c r="AN72" s="128">
        <f>'TRIBULAN III'!AN72+'TRIBULAN IV'!AN72</f>
        <v>1</v>
      </c>
      <c r="AO72" s="128">
        <f>'TRIBULAN III'!AO72+'TRIBULAN IV'!AO72</f>
        <v>2</v>
      </c>
      <c r="AP72" s="128">
        <f>'TRIBULAN III'!AP72+'TRIBULAN IV'!AP72</f>
        <v>0</v>
      </c>
      <c r="AQ72" s="128">
        <f>'TRIBULAN III'!AQ72+'TRIBULAN IV'!AQ72</f>
        <v>0</v>
      </c>
      <c r="AR72" s="128">
        <f>'TRIBULAN III'!AR72+'TRIBULAN IV'!AR72</f>
        <v>1</v>
      </c>
      <c r="AS72" s="128">
        <f>'TRIBULAN III'!AS72+'TRIBULAN IV'!AS72</f>
        <v>0</v>
      </c>
      <c r="AT72" s="128">
        <f>'TRIBULAN III'!AT72+'TRIBULAN IV'!AT72</f>
        <v>0</v>
      </c>
      <c r="AU72" s="128">
        <f>'TRIBULAN III'!AU72+'TRIBULAN IV'!AU72</f>
        <v>0</v>
      </c>
      <c r="AV72" s="128">
        <f>'TRIBULAN III'!AV72+'TRIBULAN IV'!AV72</f>
        <v>0</v>
      </c>
      <c r="AW72" s="128">
        <f>'TRIBULAN III'!AW72+'TRIBULAN IV'!AW72</f>
        <v>0</v>
      </c>
      <c r="AX72" s="128">
        <f>'TRIBULAN III'!AX72+'TRIBULAN IV'!AX72</f>
        <v>0</v>
      </c>
      <c r="AY72" s="128">
        <f>'TRIBULAN III'!AY72+'TRIBULAN IV'!AY72</f>
        <v>36</v>
      </c>
      <c r="AZ72" s="128">
        <f>'TRIBULAN III'!AZ72+'TRIBULAN IV'!AZ72</f>
        <v>118</v>
      </c>
      <c r="BA72" s="128">
        <f>'TRIBULAN III'!BA72+'TRIBULAN IV'!BA72</f>
        <v>37</v>
      </c>
      <c r="BB72" s="77">
        <f t="shared" si="15"/>
        <v>31.35593220338983</v>
      </c>
      <c r="BC72" s="128">
        <f>'TRIBULAN III'!BC72+'TRIBULAN IV'!BC72</f>
        <v>0</v>
      </c>
      <c r="BD72" s="77">
        <f t="shared" si="16"/>
        <v>0</v>
      </c>
      <c r="BE72" s="128">
        <f>'TRIBULAN III'!BE72+'TRIBULAN IV'!BE72</f>
        <v>7</v>
      </c>
      <c r="BF72" s="78">
        <f t="shared" si="17"/>
        <v>5.9322033898305087</v>
      </c>
      <c r="BG72" s="128">
        <f>'TRIBULAN III'!BG72+'TRIBULAN IV'!BG72</f>
        <v>21</v>
      </c>
      <c r="BH72" s="78">
        <f t="shared" si="18"/>
        <v>17.796610169491526</v>
      </c>
      <c r="BI72" s="79">
        <f t="shared" si="19"/>
        <v>65</v>
      </c>
      <c r="BJ72" s="78">
        <f t="shared" si="20"/>
        <v>55.084745762711862</v>
      </c>
      <c r="BK72" s="128">
        <f>'TRIBULAN III'!BK72+'TRIBULAN IV'!BK72</f>
        <v>53</v>
      </c>
      <c r="BL72" s="72">
        <f t="shared" si="21"/>
        <v>44.915254237288138</v>
      </c>
      <c r="BM72" s="128">
        <f>'TRIBULAN III'!BM72+'TRIBULAN IV'!BM72</f>
        <v>0</v>
      </c>
      <c r="BN72" s="72">
        <f t="shared" si="22"/>
        <v>0</v>
      </c>
      <c r="BO72" s="128">
        <f>'TRIBULAN III'!BO72+'TRIBULAN IV'!BO72</f>
        <v>0</v>
      </c>
      <c r="BP72" s="72">
        <f t="shared" si="23"/>
        <v>0</v>
      </c>
      <c r="BQ72" s="128">
        <f>'TRIBULAN III'!BQ72+'TRIBULAN IV'!BQ72</f>
        <v>0</v>
      </c>
      <c r="BR72" s="72">
        <f t="shared" si="24"/>
        <v>0</v>
      </c>
      <c r="BS72" s="128">
        <f>'TRIBULAN III'!BS72+'TRIBULAN IV'!BS72</f>
        <v>0</v>
      </c>
      <c r="BT72" s="72">
        <f t="shared" si="25"/>
        <v>0</v>
      </c>
      <c r="BU72" s="128">
        <f>'TRIBULAN III'!BU72+'TRIBULAN IV'!BU72</f>
        <v>0</v>
      </c>
      <c r="BV72" s="19">
        <f t="shared" si="26"/>
        <v>0</v>
      </c>
      <c r="BW72" s="4" t="s">
        <v>61</v>
      </c>
      <c r="BX72" s="31">
        <f>SUM(AL76:AY76)+AB76+AF76+AJ76</f>
        <v>112</v>
      </c>
      <c r="BY72" s="4"/>
    </row>
    <row r="73" spans="1:77" ht="14.25" customHeight="1">
      <c r="A73" s="174"/>
      <c r="B73" s="174"/>
      <c r="C73" s="32" t="s">
        <v>124</v>
      </c>
      <c r="D73" s="128">
        <f>'TRIBULAN III'!D73+'TRIBULAN IV'!D73</f>
        <v>150</v>
      </c>
      <c r="E73" s="128">
        <f>'TRIBULAN III'!E73+'TRIBULAN IV'!E73</f>
        <v>113</v>
      </c>
      <c r="F73" s="128">
        <f>'TRIBULAN III'!F73+'TRIBULAN IV'!F73</f>
        <v>88</v>
      </c>
      <c r="G73" s="72">
        <f t="shared" si="0"/>
        <v>58.666666666666664</v>
      </c>
      <c r="H73" s="128">
        <f>'TRIBULAN III'!H73+'TRIBULAN IV'!H73</f>
        <v>22</v>
      </c>
      <c r="I73" s="73">
        <f t="shared" si="37"/>
        <v>25</v>
      </c>
      <c r="J73" s="128">
        <f>'TRIBULAN III'!J73+'TRIBULAN IV'!J73</f>
        <v>2</v>
      </c>
      <c r="K73" s="75">
        <f t="shared" si="35"/>
        <v>2.2727272727272729</v>
      </c>
      <c r="L73" s="128" t="e">
        <f>'TRIBULAN III'!L73+'TRIBULAN IV'!L73</f>
        <v>#VALUE!</v>
      </c>
      <c r="M73" s="128">
        <f>'TRIBULAN III'!M73+'TRIBULAN IV'!M73</f>
        <v>0</v>
      </c>
      <c r="N73" s="128">
        <f>'TRIBULAN III'!N73+'TRIBULAN IV'!N73</f>
        <v>128</v>
      </c>
      <c r="O73" s="72">
        <f t="shared" si="3"/>
        <v>85.333333333333343</v>
      </c>
      <c r="P73" s="128">
        <f>'TRIBULAN III'!P73+'TRIBULAN IV'!P73</f>
        <v>13</v>
      </c>
      <c r="Q73" s="72">
        <f t="shared" si="36"/>
        <v>10.15625</v>
      </c>
      <c r="R73" s="128">
        <f>'TRIBULAN III'!R73+'TRIBULAN IV'!R73</f>
        <v>100</v>
      </c>
      <c r="S73" s="72">
        <f t="shared" si="5"/>
        <v>66.666666666666657</v>
      </c>
      <c r="T73" s="128">
        <f>'TRIBULAN III'!T73+'TRIBULAN IV'!T73</f>
        <v>21</v>
      </c>
      <c r="U73" s="72">
        <f t="shared" si="38"/>
        <v>21</v>
      </c>
      <c r="V73" s="128">
        <f>'TRIBULAN III'!V73+'TRIBULAN IV'!V73</f>
        <v>73</v>
      </c>
      <c r="W73" s="72">
        <f t="shared" si="7"/>
        <v>48.666666666666671</v>
      </c>
      <c r="X73" s="128">
        <f>'TRIBULAN III'!X73+'TRIBULAN IV'!X73</f>
        <v>0</v>
      </c>
      <c r="Y73" s="72">
        <f t="shared" si="39"/>
        <v>0</v>
      </c>
      <c r="Z73" s="128">
        <f>'TRIBULAN III'!Z73+'TRIBULAN IV'!Z73</f>
        <v>88</v>
      </c>
      <c r="AA73" s="72">
        <f t="shared" si="9"/>
        <v>58.666666666666664</v>
      </c>
      <c r="AB73" s="128">
        <f>'TRIBULAN III'!AB73+'TRIBULAN IV'!AB73</f>
        <v>0</v>
      </c>
      <c r="AC73" s="72">
        <f t="shared" si="40"/>
        <v>0</v>
      </c>
      <c r="AD73" s="128">
        <f>'TRIBULAN III'!AD73+'TRIBULAN IV'!AD73</f>
        <v>88</v>
      </c>
      <c r="AE73" s="72">
        <f t="shared" si="11"/>
        <v>58.666666666666664</v>
      </c>
      <c r="AF73" s="128">
        <f>'TRIBULAN III'!AF73+'TRIBULAN IV'!AF73</f>
        <v>2</v>
      </c>
      <c r="AG73" s="72">
        <f t="shared" si="41"/>
        <v>2.2727272727272729</v>
      </c>
      <c r="AH73" s="128">
        <f>'TRIBULAN III'!AH73+'TRIBULAN IV'!AH73</f>
        <v>88</v>
      </c>
      <c r="AI73" s="72">
        <f t="shared" si="13"/>
        <v>58.666666666666664</v>
      </c>
      <c r="AJ73" s="128">
        <f>'TRIBULAN III'!AJ73+'TRIBULAN IV'!AJ73</f>
        <v>0</v>
      </c>
      <c r="AK73" s="72">
        <f t="shared" si="42"/>
        <v>0</v>
      </c>
      <c r="AL73" s="128">
        <f>'TRIBULAN III'!AL73+'TRIBULAN IV'!AL73</f>
        <v>0</v>
      </c>
      <c r="AM73" s="128">
        <f>'TRIBULAN III'!AM73+'TRIBULAN IV'!AM73</f>
        <v>1</v>
      </c>
      <c r="AN73" s="128">
        <f>'TRIBULAN III'!AN73+'TRIBULAN IV'!AN73</f>
        <v>0</v>
      </c>
      <c r="AO73" s="128">
        <f>'TRIBULAN III'!AO73+'TRIBULAN IV'!AO73</f>
        <v>0</v>
      </c>
      <c r="AP73" s="128">
        <f>'TRIBULAN III'!AP73+'TRIBULAN IV'!AP73</f>
        <v>0</v>
      </c>
      <c r="AQ73" s="128">
        <f>'TRIBULAN III'!AQ73+'TRIBULAN IV'!AQ73</f>
        <v>0</v>
      </c>
      <c r="AR73" s="128">
        <f>'TRIBULAN III'!AR73+'TRIBULAN IV'!AR73</f>
        <v>18</v>
      </c>
      <c r="AS73" s="128">
        <f>'TRIBULAN III'!AS73+'TRIBULAN IV'!AS73</f>
        <v>0</v>
      </c>
      <c r="AT73" s="128">
        <f>'TRIBULAN III'!AT73+'TRIBULAN IV'!AT73</f>
        <v>0</v>
      </c>
      <c r="AU73" s="128">
        <f>'TRIBULAN III'!AU73+'TRIBULAN IV'!AU73</f>
        <v>0</v>
      </c>
      <c r="AV73" s="128">
        <f>'TRIBULAN III'!AV73+'TRIBULAN IV'!AV73</f>
        <v>0</v>
      </c>
      <c r="AW73" s="128">
        <f>'TRIBULAN III'!AW73+'TRIBULAN IV'!AW73</f>
        <v>0</v>
      </c>
      <c r="AX73" s="128">
        <f>'TRIBULAN III'!AX73+'TRIBULAN IV'!AX73</f>
        <v>0</v>
      </c>
      <c r="AY73" s="128">
        <f>'TRIBULAN III'!AY73+'TRIBULAN IV'!AY73</f>
        <v>28</v>
      </c>
      <c r="AZ73" s="128">
        <f>'TRIBULAN III'!AZ73+'TRIBULAN IV'!AZ73</f>
        <v>122</v>
      </c>
      <c r="BA73" s="128">
        <f>'TRIBULAN III'!BA73+'TRIBULAN IV'!BA73</f>
        <v>23</v>
      </c>
      <c r="BB73" s="77">
        <f t="shared" si="15"/>
        <v>18.852459016393443</v>
      </c>
      <c r="BC73" s="128">
        <f>'TRIBULAN III'!BC73+'TRIBULAN IV'!BC73</f>
        <v>0</v>
      </c>
      <c r="BD73" s="77">
        <f t="shared" si="16"/>
        <v>0</v>
      </c>
      <c r="BE73" s="128">
        <f>'TRIBULAN III'!BE73+'TRIBULAN IV'!BE73</f>
        <v>10</v>
      </c>
      <c r="BF73" s="78">
        <f t="shared" si="17"/>
        <v>8.1967213114754092</v>
      </c>
      <c r="BG73" s="128">
        <f>'TRIBULAN III'!BG73+'TRIBULAN IV'!BG73</f>
        <v>32</v>
      </c>
      <c r="BH73" s="78">
        <f t="shared" si="18"/>
        <v>26.229508196721312</v>
      </c>
      <c r="BI73" s="79">
        <f t="shared" si="19"/>
        <v>65</v>
      </c>
      <c r="BJ73" s="78">
        <f t="shared" si="20"/>
        <v>53.278688524590166</v>
      </c>
      <c r="BK73" s="128">
        <f>'TRIBULAN III'!BK73+'TRIBULAN IV'!BK73</f>
        <v>57</v>
      </c>
      <c r="BL73" s="72">
        <f t="shared" si="21"/>
        <v>46.721311475409841</v>
      </c>
      <c r="BM73" s="128">
        <f>'TRIBULAN III'!BM73+'TRIBULAN IV'!BM73</f>
        <v>0</v>
      </c>
      <c r="BN73" s="72">
        <f t="shared" si="22"/>
        <v>0</v>
      </c>
      <c r="BO73" s="128">
        <f>'TRIBULAN III'!BO73+'TRIBULAN IV'!BO73</f>
        <v>0</v>
      </c>
      <c r="BP73" s="72">
        <f t="shared" si="23"/>
        <v>0</v>
      </c>
      <c r="BQ73" s="128">
        <f>'TRIBULAN III'!BQ73+'TRIBULAN IV'!BQ73</f>
        <v>0</v>
      </c>
      <c r="BR73" s="72">
        <v>0</v>
      </c>
      <c r="BS73" s="128">
        <f>'TRIBULAN III'!BS73+'TRIBULAN IV'!BS73</f>
        <v>0</v>
      </c>
      <c r="BT73" s="72">
        <f t="shared" si="25"/>
        <v>0</v>
      </c>
      <c r="BU73" s="128">
        <f>'TRIBULAN III'!BU73+'TRIBULAN IV'!BU73</f>
        <v>0</v>
      </c>
      <c r="BV73" s="19">
        <f t="shared" si="26"/>
        <v>0</v>
      </c>
      <c r="BW73" s="4" t="s">
        <v>63</v>
      </c>
      <c r="BX73" s="31">
        <f>BI76+BK76+BM76+BO76+BQ76+BS76</f>
        <v>358</v>
      </c>
      <c r="BY73" s="4"/>
    </row>
    <row r="74" spans="1:77" ht="14.25" customHeight="1">
      <c r="A74" s="174"/>
      <c r="B74" s="174"/>
      <c r="C74" s="32" t="s">
        <v>125</v>
      </c>
      <c r="D74" s="128">
        <f>'TRIBULAN III'!D74+'TRIBULAN IV'!D74</f>
        <v>51</v>
      </c>
      <c r="E74" s="128">
        <f>'TRIBULAN III'!E74+'TRIBULAN IV'!E74</f>
        <v>60</v>
      </c>
      <c r="F74" s="128">
        <f>'TRIBULAN III'!F74+'TRIBULAN IV'!F74</f>
        <v>43</v>
      </c>
      <c r="G74" s="72">
        <f t="shared" si="0"/>
        <v>84.313725490196077</v>
      </c>
      <c r="H74" s="128">
        <f>'TRIBULAN III'!H74+'TRIBULAN IV'!H74</f>
        <v>8</v>
      </c>
      <c r="I74" s="73">
        <f t="shared" si="37"/>
        <v>18.604651162790699</v>
      </c>
      <c r="J74" s="128">
        <f>'TRIBULAN III'!J74+'TRIBULAN IV'!J74</f>
        <v>0</v>
      </c>
      <c r="K74" s="75">
        <f t="shared" si="35"/>
        <v>0</v>
      </c>
      <c r="L74" s="128">
        <f>'TRIBULAN III'!L74+'TRIBULAN IV'!L74</f>
        <v>4</v>
      </c>
      <c r="M74" s="128">
        <f>'TRIBULAN III'!M74+'TRIBULAN IV'!M74</f>
        <v>0</v>
      </c>
      <c r="N74" s="128">
        <f>'TRIBULAN III'!N74+'TRIBULAN IV'!N74</f>
        <v>47</v>
      </c>
      <c r="O74" s="72">
        <f t="shared" si="3"/>
        <v>92.156862745098039</v>
      </c>
      <c r="P74" s="128">
        <f>'TRIBULAN III'!P74+'TRIBULAN IV'!P74</f>
        <v>6</v>
      </c>
      <c r="Q74" s="72">
        <f t="shared" si="36"/>
        <v>12.76595744680851</v>
      </c>
      <c r="R74" s="128">
        <f>'TRIBULAN III'!R74+'TRIBULAN IV'!R74</f>
        <v>43</v>
      </c>
      <c r="S74" s="72">
        <f t="shared" si="5"/>
        <v>84.313725490196077</v>
      </c>
      <c r="T74" s="128">
        <f>'TRIBULAN III'!T74+'TRIBULAN IV'!T74</f>
        <v>4</v>
      </c>
      <c r="U74" s="72">
        <f t="shared" si="38"/>
        <v>9.3023255813953494</v>
      </c>
      <c r="V74" s="128">
        <f>'TRIBULAN III'!V74+'TRIBULAN IV'!V74</f>
        <v>40</v>
      </c>
      <c r="W74" s="72">
        <f t="shared" si="7"/>
        <v>78.431372549019613</v>
      </c>
      <c r="X74" s="128">
        <f>'TRIBULAN III'!X74+'TRIBULAN IV'!X74</f>
        <v>0</v>
      </c>
      <c r="Y74" s="72">
        <f t="shared" si="39"/>
        <v>0</v>
      </c>
      <c r="Z74" s="128">
        <f>'TRIBULAN III'!Z74+'TRIBULAN IV'!Z74</f>
        <v>43</v>
      </c>
      <c r="AA74" s="72">
        <f t="shared" si="9"/>
        <v>84.313725490196077</v>
      </c>
      <c r="AB74" s="128">
        <f>'TRIBULAN III'!AB74+'TRIBULAN IV'!AB74</f>
        <v>0</v>
      </c>
      <c r="AC74" s="72">
        <f t="shared" si="40"/>
        <v>0</v>
      </c>
      <c r="AD74" s="128">
        <f>'TRIBULAN III'!AD74+'TRIBULAN IV'!AD74</f>
        <v>43</v>
      </c>
      <c r="AE74" s="72">
        <f t="shared" si="11"/>
        <v>84.313725490196077</v>
      </c>
      <c r="AF74" s="128">
        <f>'TRIBULAN III'!AF74+'TRIBULAN IV'!AF74</f>
        <v>2</v>
      </c>
      <c r="AG74" s="72">
        <f t="shared" si="41"/>
        <v>4.6511627906976747</v>
      </c>
      <c r="AH74" s="128">
        <f>'TRIBULAN III'!AH74+'TRIBULAN IV'!AH74</f>
        <v>43</v>
      </c>
      <c r="AI74" s="72">
        <f t="shared" si="13"/>
        <v>84.313725490196077</v>
      </c>
      <c r="AJ74" s="128">
        <f>'TRIBULAN III'!AJ74+'TRIBULAN IV'!AJ74</f>
        <v>0</v>
      </c>
      <c r="AK74" s="72">
        <f t="shared" si="42"/>
        <v>0</v>
      </c>
      <c r="AL74" s="128">
        <f>'TRIBULAN III'!AL74+'TRIBULAN IV'!AL74</f>
        <v>0</v>
      </c>
      <c r="AM74" s="128">
        <f>'TRIBULAN III'!AM74+'TRIBULAN IV'!AM74</f>
        <v>0</v>
      </c>
      <c r="AN74" s="128">
        <f>'TRIBULAN III'!AN74+'TRIBULAN IV'!AN74</f>
        <v>1</v>
      </c>
      <c r="AO74" s="128">
        <f>'TRIBULAN III'!AO74+'TRIBULAN IV'!AO74</f>
        <v>0</v>
      </c>
      <c r="AP74" s="128">
        <f>'TRIBULAN III'!AP74+'TRIBULAN IV'!AP74</f>
        <v>0</v>
      </c>
      <c r="AQ74" s="128">
        <f>'TRIBULAN III'!AQ74+'TRIBULAN IV'!AQ74</f>
        <v>0</v>
      </c>
      <c r="AR74" s="128">
        <f>'TRIBULAN III'!AR74+'TRIBULAN IV'!AR74</f>
        <v>2</v>
      </c>
      <c r="AS74" s="128">
        <f>'TRIBULAN III'!AS74+'TRIBULAN IV'!AS74</f>
        <v>0</v>
      </c>
      <c r="AT74" s="128">
        <f>'TRIBULAN III'!AT74+'TRIBULAN IV'!AT74</f>
        <v>0</v>
      </c>
      <c r="AU74" s="128">
        <f>'TRIBULAN III'!AU74+'TRIBULAN IV'!AU74</f>
        <v>0</v>
      </c>
      <c r="AV74" s="128">
        <f>'TRIBULAN III'!AV74+'TRIBULAN IV'!AV74</f>
        <v>0</v>
      </c>
      <c r="AW74" s="128">
        <f>'TRIBULAN III'!AW74+'TRIBULAN IV'!AW74</f>
        <v>0</v>
      </c>
      <c r="AX74" s="128">
        <f>'TRIBULAN III'!AX74+'TRIBULAN IV'!AX74</f>
        <v>0</v>
      </c>
      <c r="AY74" s="128">
        <f>'TRIBULAN III'!AY74+'TRIBULAN IV'!AY74</f>
        <v>3</v>
      </c>
      <c r="AZ74" s="128">
        <f>'TRIBULAN III'!AZ74+'TRIBULAN IV'!AZ74</f>
        <v>52</v>
      </c>
      <c r="BA74" s="128">
        <f>'TRIBULAN III'!BA74+'TRIBULAN IV'!BA74</f>
        <v>13</v>
      </c>
      <c r="BB74" s="77">
        <f t="shared" si="15"/>
        <v>25</v>
      </c>
      <c r="BC74" s="128">
        <f>'TRIBULAN III'!BC74+'TRIBULAN IV'!BC74</f>
        <v>0</v>
      </c>
      <c r="BD74" s="77">
        <f t="shared" si="16"/>
        <v>0</v>
      </c>
      <c r="BE74" s="128">
        <f>'TRIBULAN III'!BE74+'TRIBULAN IV'!BE74</f>
        <v>0</v>
      </c>
      <c r="BF74" s="78">
        <f t="shared" si="17"/>
        <v>0</v>
      </c>
      <c r="BG74" s="128">
        <f>'TRIBULAN III'!BG74+'TRIBULAN IV'!BG74</f>
        <v>13</v>
      </c>
      <c r="BH74" s="78">
        <f t="shared" si="18"/>
        <v>25</v>
      </c>
      <c r="BI74" s="79">
        <f t="shared" si="19"/>
        <v>26</v>
      </c>
      <c r="BJ74" s="78">
        <f t="shared" si="20"/>
        <v>50</v>
      </c>
      <c r="BK74" s="128">
        <f>'TRIBULAN III'!BK74+'TRIBULAN IV'!BK74</f>
        <v>26</v>
      </c>
      <c r="BL74" s="72">
        <f t="shared" si="21"/>
        <v>50</v>
      </c>
      <c r="BM74" s="128">
        <f>'TRIBULAN III'!BM74+'TRIBULAN IV'!BM74</f>
        <v>0</v>
      </c>
      <c r="BN74" s="72">
        <f t="shared" si="22"/>
        <v>0</v>
      </c>
      <c r="BO74" s="128">
        <f>'TRIBULAN III'!BO74+'TRIBULAN IV'!BO74</f>
        <v>0</v>
      </c>
      <c r="BP74" s="72">
        <f t="shared" si="23"/>
        <v>0</v>
      </c>
      <c r="BQ74" s="128">
        <f>'TRIBULAN III'!BQ74+'TRIBULAN IV'!BQ74</f>
        <v>0</v>
      </c>
      <c r="BR74" s="72">
        <f t="shared" ref="BR74:BR85" si="43">(BQ74/AZ74*100)</f>
        <v>0</v>
      </c>
      <c r="BS74" s="128">
        <f>'TRIBULAN III'!BS74+'TRIBULAN IV'!BS74</f>
        <v>0</v>
      </c>
      <c r="BT74" s="72">
        <f t="shared" si="25"/>
        <v>0</v>
      </c>
      <c r="BU74" s="128">
        <f>'TRIBULAN III'!BU74+'TRIBULAN IV'!BU74</f>
        <v>0</v>
      </c>
      <c r="BV74" s="19">
        <f t="shared" si="26"/>
        <v>0</v>
      </c>
      <c r="BW74" s="4" t="s">
        <v>65</v>
      </c>
      <c r="BX74" s="31">
        <f>BI76+BK76+BM76+BO76+BQ76+BS76+BU76</f>
        <v>358</v>
      </c>
      <c r="BY74" s="4"/>
    </row>
    <row r="75" spans="1:77" ht="14.25" customHeight="1">
      <c r="A75" s="175"/>
      <c r="B75" s="175"/>
      <c r="C75" s="32" t="s">
        <v>126</v>
      </c>
      <c r="D75" s="128">
        <f>'TRIBULAN III'!D75+'TRIBULAN IV'!D75</f>
        <v>79</v>
      </c>
      <c r="E75" s="128">
        <f>'TRIBULAN III'!E75+'TRIBULAN IV'!E75</f>
        <v>73</v>
      </c>
      <c r="F75" s="128">
        <f>'TRIBULAN III'!F75+'TRIBULAN IV'!F75</f>
        <v>28</v>
      </c>
      <c r="G75" s="72">
        <f t="shared" si="0"/>
        <v>35.443037974683541</v>
      </c>
      <c r="H75" s="128">
        <f>'TRIBULAN III'!H75+'TRIBULAN IV'!H75</f>
        <v>7</v>
      </c>
      <c r="I75" s="73">
        <f t="shared" si="37"/>
        <v>25</v>
      </c>
      <c r="J75" s="128">
        <f>'TRIBULAN III'!J75+'TRIBULAN IV'!J75</f>
        <v>0</v>
      </c>
      <c r="K75" s="75">
        <f t="shared" si="35"/>
        <v>0</v>
      </c>
      <c r="L75" s="128">
        <f>'TRIBULAN III'!L75+'TRIBULAN IV'!L75</f>
        <v>1</v>
      </c>
      <c r="M75" s="128">
        <f>'TRIBULAN III'!M75+'TRIBULAN IV'!M75</f>
        <v>0</v>
      </c>
      <c r="N75" s="128">
        <f>'TRIBULAN III'!N75+'TRIBULAN IV'!N75</f>
        <v>56</v>
      </c>
      <c r="O75" s="72">
        <f t="shared" si="3"/>
        <v>70.886075949367083</v>
      </c>
      <c r="P75" s="128">
        <f>'TRIBULAN III'!P75+'TRIBULAN IV'!P75</f>
        <v>8</v>
      </c>
      <c r="Q75" s="72">
        <f t="shared" si="36"/>
        <v>14.285714285714285</v>
      </c>
      <c r="R75" s="128">
        <f>'TRIBULAN III'!R75+'TRIBULAN IV'!R75</f>
        <v>21</v>
      </c>
      <c r="S75" s="72">
        <v>0</v>
      </c>
      <c r="T75" s="128">
        <f>'TRIBULAN III'!T75+'TRIBULAN IV'!T75</f>
        <v>4</v>
      </c>
      <c r="U75" s="72">
        <f t="shared" si="38"/>
        <v>19.047619047619047</v>
      </c>
      <c r="V75" s="128">
        <f>'TRIBULAN III'!V75+'TRIBULAN IV'!V75</f>
        <v>23</v>
      </c>
      <c r="W75" s="72">
        <f t="shared" si="7"/>
        <v>29.11392405063291</v>
      </c>
      <c r="X75" s="128">
        <f>'TRIBULAN III'!X75+'TRIBULAN IV'!X75</f>
        <v>1</v>
      </c>
      <c r="Y75" s="72">
        <f t="shared" si="39"/>
        <v>4.3478260869565215</v>
      </c>
      <c r="Z75" s="128">
        <f>'TRIBULAN III'!Z75+'TRIBULAN IV'!Z75</f>
        <v>28</v>
      </c>
      <c r="AA75" s="72">
        <f t="shared" si="9"/>
        <v>35.443037974683541</v>
      </c>
      <c r="AB75" s="128">
        <f>'TRIBULAN III'!AB75+'TRIBULAN IV'!AB75</f>
        <v>0</v>
      </c>
      <c r="AC75" s="72">
        <f t="shared" si="40"/>
        <v>0</v>
      </c>
      <c r="AD75" s="128">
        <f>'TRIBULAN III'!AD75+'TRIBULAN IV'!AD75</f>
        <v>28</v>
      </c>
      <c r="AE75" s="72">
        <f t="shared" si="11"/>
        <v>35.443037974683541</v>
      </c>
      <c r="AF75" s="128">
        <f>'TRIBULAN III'!AF75+'TRIBULAN IV'!AF75</f>
        <v>1</v>
      </c>
      <c r="AG75" s="72">
        <f t="shared" si="41"/>
        <v>3.5714285714285712</v>
      </c>
      <c r="AH75" s="128">
        <f>'TRIBULAN III'!AH75+'TRIBULAN IV'!AH75</f>
        <v>28</v>
      </c>
      <c r="AI75" s="72">
        <f t="shared" si="13"/>
        <v>35.443037974683541</v>
      </c>
      <c r="AJ75" s="128">
        <f>'TRIBULAN III'!AJ75+'TRIBULAN IV'!AJ75</f>
        <v>0</v>
      </c>
      <c r="AK75" s="72">
        <f t="shared" si="42"/>
        <v>0</v>
      </c>
      <c r="AL75" s="128">
        <f>'TRIBULAN III'!AL75+'TRIBULAN IV'!AL75</f>
        <v>0</v>
      </c>
      <c r="AM75" s="128">
        <f>'TRIBULAN III'!AM75+'TRIBULAN IV'!AM75</f>
        <v>1</v>
      </c>
      <c r="AN75" s="128">
        <f>'TRIBULAN III'!AN75+'TRIBULAN IV'!AN75</f>
        <v>4</v>
      </c>
      <c r="AO75" s="128">
        <f>'TRIBULAN III'!AO75+'TRIBULAN IV'!AO75</f>
        <v>0</v>
      </c>
      <c r="AP75" s="128">
        <f>'TRIBULAN III'!AP75+'TRIBULAN IV'!AP75</f>
        <v>0</v>
      </c>
      <c r="AQ75" s="128">
        <f>'TRIBULAN III'!AQ75+'TRIBULAN IV'!AQ75</f>
        <v>0</v>
      </c>
      <c r="AR75" s="128">
        <f>'TRIBULAN III'!AR75+'TRIBULAN IV'!AR75</f>
        <v>2</v>
      </c>
      <c r="AS75" s="128">
        <f>'TRIBULAN III'!AS75+'TRIBULAN IV'!AS75</f>
        <v>0</v>
      </c>
      <c r="AT75" s="128">
        <f>'TRIBULAN III'!AT75+'TRIBULAN IV'!AT75</f>
        <v>0</v>
      </c>
      <c r="AU75" s="128">
        <f>'TRIBULAN III'!AU75+'TRIBULAN IV'!AU75</f>
        <v>0</v>
      </c>
      <c r="AV75" s="128">
        <f>'TRIBULAN III'!AV75+'TRIBULAN IV'!AV75</f>
        <v>0</v>
      </c>
      <c r="AW75" s="128">
        <f>'TRIBULAN III'!AW75+'TRIBULAN IV'!AW75</f>
        <v>0</v>
      </c>
      <c r="AX75" s="128">
        <f>'TRIBULAN III'!AX75+'TRIBULAN IV'!AX75</f>
        <v>0</v>
      </c>
      <c r="AY75" s="128">
        <f>'TRIBULAN III'!AY75+'TRIBULAN IV'!AY75</f>
        <v>5</v>
      </c>
      <c r="AZ75" s="128">
        <f>'TRIBULAN III'!AZ75+'TRIBULAN IV'!AZ75</f>
        <v>66</v>
      </c>
      <c r="BA75" s="128">
        <f>'TRIBULAN III'!BA75+'TRIBULAN IV'!BA75</f>
        <v>10</v>
      </c>
      <c r="BB75" s="77">
        <f t="shared" si="15"/>
        <v>15.151515151515152</v>
      </c>
      <c r="BC75" s="128">
        <f>'TRIBULAN III'!BC75+'TRIBULAN IV'!BC75</f>
        <v>0</v>
      </c>
      <c r="BD75" s="77">
        <f t="shared" si="16"/>
        <v>0</v>
      </c>
      <c r="BE75" s="128">
        <f>'TRIBULAN III'!BE75+'TRIBULAN IV'!BE75</f>
        <v>0</v>
      </c>
      <c r="BF75" s="78">
        <f t="shared" si="17"/>
        <v>0</v>
      </c>
      <c r="BG75" s="128">
        <f>'TRIBULAN III'!BG75+'TRIBULAN IV'!BG75</f>
        <v>21</v>
      </c>
      <c r="BH75" s="78">
        <f t="shared" si="18"/>
        <v>31.818181818181817</v>
      </c>
      <c r="BI75" s="79">
        <f t="shared" si="19"/>
        <v>31</v>
      </c>
      <c r="BJ75" s="78">
        <f t="shared" si="20"/>
        <v>46.969696969696969</v>
      </c>
      <c r="BK75" s="128">
        <f>'TRIBULAN III'!BK75+'TRIBULAN IV'!BK75</f>
        <v>35</v>
      </c>
      <c r="BL75" s="72">
        <f t="shared" si="21"/>
        <v>53.030303030303031</v>
      </c>
      <c r="BM75" s="128">
        <f>'TRIBULAN III'!BM75+'TRIBULAN IV'!BM75</f>
        <v>0</v>
      </c>
      <c r="BN75" s="72">
        <f t="shared" si="22"/>
        <v>0</v>
      </c>
      <c r="BO75" s="128">
        <f>'TRIBULAN III'!BO75+'TRIBULAN IV'!BO75</f>
        <v>0</v>
      </c>
      <c r="BP75" s="72">
        <f t="shared" si="23"/>
        <v>0</v>
      </c>
      <c r="BQ75" s="128">
        <f>'TRIBULAN III'!BQ75+'TRIBULAN IV'!BQ75</f>
        <v>0</v>
      </c>
      <c r="BR75" s="72">
        <f t="shared" si="43"/>
        <v>0</v>
      </c>
      <c r="BS75" s="128">
        <f>'TRIBULAN III'!BS75+'TRIBULAN IV'!BS75</f>
        <v>0</v>
      </c>
      <c r="BT75" s="72">
        <f t="shared" si="25"/>
        <v>0</v>
      </c>
      <c r="BU75" s="128">
        <f>'TRIBULAN III'!BU75+'TRIBULAN IV'!BU75</f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>
        <f>'TRIBULAN III'!D76+'TRIBULAN IV'!D76</f>
        <v>424</v>
      </c>
      <c r="E76" s="129">
        <f>'TRIBULAN III'!E76+'TRIBULAN IV'!E76</f>
        <v>368</v>
      </c>
      <c r="F76" s="129">
        <f>'TRIBULAN III'!F76+'TRIBULAN IV'!F76</f>
        <v>240</v>
      </c>
      <c r="G76" s="19">
        <f t="shared" si="0"/>
        <v>56.60377358490566</v>
      </c>
      <c r="H76" s="129">
        <f>'TRIBULAN III'!H76+'TRIBULAN IV'!H76</f>
        <v>56</v>
      </c>
      <c r="I76" s="21">
        <f t="shared" si="37"/>
        <v>23.333333333333332</v>
      </c>
      <c r="J76" s="129">
        <f>'TRIBULAN III'!J76+'TRIBULAN IV'!J76</f>
        <v>5</v>
      </c>
      <c r="K76" s="23">
        <f t="shared" si="35"/>
        <v>2.083333333333333</v>
      </c>
      <c r="L76" s="129">
        <f>'TRIBULAN III'!L76+'TRIBULAN IV'!L76</f>
        <v>30</v>
      </c>
      <c r="M76" s="129">
        <f>'TRIBULAN III'!M76+'TRIBULAN IV'!M76</f>
        <v>0</v>
      </c>
      <c r="N76" s="129">
        <f>'TRIBULAN III'!N76+'TRIBULAN IV'!N76</f>
        <v>358</v>
      </c>
      <c r="O76" s="19">
        <f t="shared" si="3"/>
        <v>84.433962264150935</v>
      </c>
      <c r="P76" s="129">
        <f>'TRIBULAN III'!P76+'TRIBULAN IV'!P76</f>
        <v>46</v>
      </c>
      <c r="Q76" s="19">
        <f t="shared" si="36"/>
        <v>12.849162011173185</v>
      </c>
      <c r="R76" s="129">
        <f>'TRIBULAN III'!R76+'TRIBULAN IV'!R76</f>
        <v>245</v>
      </c>
      <c r="S76" s="19">
        <f t="shared" ref="S76:S85" si="44">(R76/D76*100)</f>
        <v>57.783018867924532</v>
      </c>
      <c r="T76" s="129">
        <f>'TRIBULAN III'!T76+'TRIBULAN IV'!T76</f>
        <v>33</v>
      </c>
      <c r="U76" s="19">
        <f t="shared" si="38"/>
        <v>13.469387755102041</v>
      </c>
      <c r="V76" s="129">
        <f>'TRIBULAN III'!V76+'TRIBULAN IV'!V76</f>
        <v>206</v>
      </c>
      <c r="W76" s="19">
        <f t="shared" si="7"/>
        <v>48.584905660377359</v>
      </c>
      <c r="X76" s="129">
        <f>'TRIBULAN III'!X76+'TRIBULAN IV'!X76</f>
        <v>1</v>
      </c>
      <c r="Y76" s="19">
        <f t="shared" si="39"/>
        <v>0.48543689320388345</v>
      </c>
      <c r="Z76" s="129">
        <f>'TRIBULAN III'!Z76+'TRIBULAN IV'!Z76</f>
        <v>238</v>
      </c>
      <c r="AA76" s="19">
        <f t="shared" si="9"/>
        <v>56.132075471698116</v>
      </c>
      <c r="AB76" s="129">
        <f>'TRIBULAN III'!AB76+'TRIBULAN IV'!AB76</f>
        <v>0</v>
      </c>
      <c r="AC76" s="19">
        <f t="shared" si="40"/>
        <v>0</v>
      </c>
      <c r="AD76" s="129">
        <f>'TRIBULAN III'!AD76+'TRIBULAN IV'!AD76</f>
        <v>238</v>
      </c>
      <c r="AE76" s="19">
        <f t="shared" si="11"/>
        <v>56.132075471698116</v>
      </c>
      <c r="AF76" s="129">
        <f>'TRIBULAN III'!AF76+'TRIBULAN IV'!AF76</f>
        <v>6</v>
      </c>
      <c r="AG76" s="19">
        <f t="shared" si="41"/>
        <v>2.5210084033613445</v>
      </c>
      <c r="AH76" s="129">
        <f>'TRIBULAN III'!AH76+'TRIBULAN IV'!AH76</f>
        <v>238</v>
      </c>
      <c r="AI76" s="19">
        <f t="shared" si="13"/>
        <v>56.132075471698116</v>
      </c>
      <c r="AJ76" s="129">
        <f>'TRIBULAN III'!AJ76+'TRIBULAN IV'!AJ76</f>
        <v>0</v>
      </c>
      <c r="AK76" s="19">
        <f t="shared" si="42"/>
        <v>0</v>
      </c>
      <c r="AL76" s="129">
        <f>'TRIBULAN III'!AL76+'TRIBULAN IV'!AL76</f>
        <v>1</v>
      </c>
      <c r="AM76" s="129">
        <f>'TRIBULAN III'!AM76+'TRIBULAN IV'!AM76</f>
        <v>2</v>
      </c>
      <c r="AN76" s="129">
        <f>'TRIBULAN III'!AN76+'TRIBULAN IV'!AN76</f>
        <v>6</v>
      </c>
      <c r="AO76" s="129">
        <f>'TRIBULAN III'!AO76+'TRIBULAN IV'!AO76</f>
        <v>2</v>
      </c>
      <c r="AP76" s="129">
        <f>'TRIBULAN III'!AP76+'TRIBULAN IV'!AP76</f>
        <v>0</v>
      </c>
      <c r="AQ76" s="129">
        <f>'TRIBULAN III'!AQ76+'TRIBULAN IV'!AQ76</f>
        <v>0</v>
      </c>
      <c r="AR76" s="129">
        <f>'TRIBULAN III'!AR76+'TRIBULAN IV'!AR76</f>
        <v>23</v>
      </c>
      <c r="AS76" s="129">
        <f>'TRIBULAN III'!AS76+'TRIBULAN IV'!AS76</f>
        <v>0</v>
      </c>
      <c r="AT76" s="129">
        <f>'TRIBULAN III'!AT76+'TRIBULAN IV'!AT76</f>
        <v>0</v>
      </c>
      <c r="AU76" s="129">
        <f>'TRIBULAN III'!AU76+'TRIBULAN IV'!AU76</f>
        <v>0</v>
      </c>
      <c r="AV76" s="129">
        <f>'TRIBULAN III'!AV76+'TRIBULAN IV'!AV76</f>
        <v>0</v>
      </c>
      <c r="AW76" s="129">
        <f>'TRIBULAN III'!AW76+'TRIBULAN IV'!AW76</f>
        <v>0</v>
      </c>
      <c r="AX76" s="129">
        <f>'TRIBULAN III'!AX76+'TRIBULAN IV'!AX76</f>
        <v>0</v>
      </c>
      <c r="AY76" s="129">
        <f>'TRIBULAN III'!AY76+'TRIBULAN IV'!AY76</f>
        <v>72</v>
      </c>
      <c r="AZ76" s="129">
        <f>'TRIBULAN III'!AZ76+'TRIBULAN IV'!AZ76</f>
        <v>358</v>
      </c>
      <c r="BA76" s="129">
        <f>'TRIBULAN III'!BA76+'TRIBULAN IV'!BA76</f>
        <v>83</v>
      </c>
      <c r="BB76" s="28">
        <f t="shared" si="15"/>
        <v>23.184357541899441</v>
      </c>
      <c r="BC76" s="129">
        <f>'TRIBULAN III'!BC76+'TRIBULAN IV'!BC76</f>
        <v>0</v>
      </c>
      <c r="BD76" s="28">
        <f t="shared" si="16"/>
        <v>0</v>
      </c>
      <c r="BE76" s="129">
        <f>'TRIBULAN III'!BE76+'TRIBULAN IV'!BE76</f>
        <v>17</v>
      </c>
      <c r="BF76" s="29">
        <f t="shared" si="17"/>
        <v>4.7486033519553068</v>
      </c>
      <c r="BG76" s="129">
        <f>'TRIBULAN III'!BG76+'TRIBULAN IV'!BG76</f>
        <v>87</v>
      </c>
      <c r="BH76" s="29">
        <f t="shared" si="18"/>
        <v>24.30167597765363</v>
      </c>
      <c r="BI76" s="30">
        <f t="shared" si="19"/>
        <v>187</v>
      </c>
      <c r="BJ76" s="29">
        <f t="shared" si="20"/>
        <v>52.234636871508378</v>
      </c>
      <c r="BK76" s="129">
        <f>'TRIBULAN III'!BK76+'TRIBULAN IV'!BK76</f>
        <v>171</v>
      </c>
      <c r="BL76" s="19">
        <f t="shared" si="21"/>
        <v>47.765363128491622</v>
      </c>
      <c r="BM76" s="129">
        <f>'TRIBULAN III'!BM76+'TRIBULAN IV'!BM76</f>
        <v>0</v>
      </c>
      <c r="BN76" s="19">
        <f t="shared" si="22"/>
        <v>0</v>
      </c>
      <c r="BO76" s="129">
        <f>'TRIBULAN III'!BO76+'TRIBULAN IV'!BO76</f>
        <v>0</v>
      </c>
      <c r="BP76" s="19">
        <f t="shared" si="23"/>
        <v>0</v>
      </c>
      <c r="BQ76" s="129">
        <f>'TRIBULAN III'!BQ76+'TRIBULAN IV'!BQ76</f>
        <v>0</v>
      </c>
      <c r="BR76" s="19">
        <f t="shared" si="43"/>
        <v>0</v>
      </c>
      <c r="BS76" s="129">
        <f>'TRIBULAN III'!BS76+'TRIBULAN IV'!BS76</f>
        <v>0</v>
      </c>
      <c r="BT76" s="19">
        <f t="shared" si="25"/>
        <v>0</v>
      </c>
      <c r="BU76" s="129">
        <f>'TRIBULAN III'!BU76+'TRIBULAN IV'!BU76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98">
        <v>15</v>
      </c>
      <c r="B77" s="198" t="s">
        <v>127</v>
      </c>
      <c r="C77" s="32" t="s">
        <v>128</v>
      </c>
      <c r="D77" s="128">
        <f>'TRIBULAN III'!D77+'TRIBULAN IV'!D77</f>
        <v>114</v>
      </c>
      <c r="E77" s="128">
        <f>'TRIBULAN III'!E77+'TRIBULAN IV'!E77</f>
        <v>119</v>
      </c>
      <c r="F77" s="128">
        <f>'TRIBULAN III'!F77+'TRIBULAN IV'!F77</f>
        <v>114</v>
      </c>
      <c r="G77" s="19">
        <f t="shared" si="0"/>
        <v>100</v>
      </c>
      <c r="H77" s="128">
        <f>'TRIBULAN III'!H77+'TRIBULAN IV'!H77</f>
        <v>19</v>
      </c>
      <c r="I77" s="21">
        <f t="shared" si="37"/>
        <v>16.666666666666664</v>
      </c>
      <c r="J77" s="128">
        <f>'TRIBULAN III'!J77+'TRIBULAN IV'!J77</f>
        <v>0</v>
      </c>
      <c r="K77" s="23">
        <f t="shared" si="35"/>
        <v>0</v>
      </c>
      <c r="L77" s="128">
        <f>'TRIBULAN III'!L77+'TRIBULAN IV'!L77</f>
        <v>0</v>
      </c>
      <c r="M77" s="128">
        <f>'TRIBULAN III'!M77+'TRIBULAN IV'!M77</f>
        <v>0</v>
      </c>
      <c r="N77" s="128">
        <f>'TRIBULAN III'!N77+'TRIBULAN IV'!N77</f>
        <v>114</v>
      </c>
      <c r="O77" s="19">
        <f t="shared" si="3"/>
        <v>100</v>
      </c>
      <c r="P77" s="128">
        <f>'TRIBULAN III'!P77+'TRIBULAN IV'!P77</f>
        <v>6</v>
      </c>
      <c r="Q77" s="19">
        <f t="shared" si="36"/>
        <v>5.2631578947368416</v>
      </c>
      <c r="R77" s="128">
        <f>'TRIBULAN III'!R77+'TRIBULAN IV'!R77</f>
        <v>114</v>
      </c>
      <c r="S77" s="19">
        <f t="shared" si="44"/>
        <v>100</v>
      </c>
      <c r="T77" s="128">
        <f>'TRIBULAN III'!T77+'TRIBULAN IV'!T77</f>
        <v>0</v>
      </c>
      <c r="U77" s="19">
        <f t="shared" si="38"/>
        <v>0</v>
      </c>
      <c r="V77" s="128">
        <f>'TRIBULAN III'!V77+'TRIBULAN IV'!V77</f>
        <v>114</v>
      </c>
      <c r="W77" s="19">
        <f t="shared" si="7"/>
        <v>100</v>
      </c>
      <c r="X77" s="128">
        <f>'TRIBULAN III'!X77+'TRIBULAN IV'!X77</f>
        <v>0</v>
      </c>
      <c r="Y77" s="19">
        <f t="shared" si="39"/>
        <v>0</v>
      </c>
      <c r="Z77" s="128">
        <f>'TRIBULAN III'!Z77+'TRIBULAN IV'!Z77</f>
        <v>60</v>
      </c>
      <c r="AA77" s="19">
        <f t="shared" si="9"/>
        <v>52.631578947368418</v>
      </c>
      <c r="AB77" s="128">
        <f>'TRIBULAN III'!AB77+'TRIBULAN IV'!AB77</f>
        <v>0</v>
      </c>
      <c r="AC77" s="19">
        <f t="shared" si="40"/>
        <v>0</v>
      </c>
      <c r="AD77" s="128">
        <f>'TRIBULAN III'!AD77+'TRIBULAN IV'!AD77</f>
        <v>60</v>
      </c>
      <c r="AE77" s="19">
        <f t="shared" si="11"/>
        <v>52.631578947368418</v>
      </c>
      <c r="AF77" s="128">
        <f>'TRIBULAN III'!AF77+'TRIBULAN IV'!AF77</f>
        <v>3</v>
      </c>
      <c r="AG77" s="19">
        <f t="shared" si="41"/>
        <v>5</v>
      </c>
      <c r="AH77" s="128">
        <f>'TRIBULAN III'!AH77+'TRIBULAN IV'!AH77</f>
        <v>60</v>
      </c>
      <c r="AI77" s="19">
        <f t="shared" si="13"/>
        <v>52.631578947368418</v>
      </c>
      <c r="AJ77" s="128">
        <f>'TRIBULAN III'!AJ77+'TRIBULAN IV'!AJ77</f>
        <v>0</v>
      </c>
      <c r="AK77" s="19">
        <f t="shared" si="42"/>
        <v>0</v>
      </c>
      <c r="AL77" s="128">
        <f>'TRIBULAN III'!AL77+'TRIBULAN IV'!AL77</f>
        <v>2</v>
      </c>
      <c r="AM77" s="128">
        <f>'TRIBULAN III'!AM77+'TRIBULAN IV'!AM77</f>
        <v>3</v>
      </c>
      <c r="AN77" s="128">
        <f>'TRIBULAN III'!AN77+'TRIBULAN IV'!AN77</f>
        <v>1</v>
      </c>
      <c r="AO77" s="128">
        <f>'TRIBULAN III'!AO77+'TRIBULAN IV'!AO77</f>
        <v>2</v>
      </c>
      <c r="AP77" s="128">
        <f>'TRIBULAN III'!AP77+'TRIBULAN IV'!AP77</f>
        <v>0</v>
      </c>
      <c r="AQ77" s="128">
        <f>'TRIBULAN III'!AQ77+'TRIBULAN IV'!AQ77</f>
        <v>0</v>
      </c>
      <c r="AR77" s="128">
        <f>'TRIBULAN III'!AR77+'TRIBULAN IV'!AR77</f>
        <v>27</v>
      </c>
      <c r="AS77" s="128">
        <f>'TRIBULAN III'!AS77+'TRIBULAN IV'!AS77</f>
        <v>0</v>
      </c>
      <c r="AT77" s="128">
        <f>'TRIBULAN III'!AT77+'TRIBULAN IV'!AT77</f>
        <v>0</v>
      </c>
      <c r="AU77" s="128">
        <f>'TRIBULAN III'!AU77+'TRIBULAN IV'!AU77</f>
        <v>0</v>
      </c>
      <c r="AV77" s="128">
        <f>'TRIBULAN III'!AV77+'TRIBULAN IV'!AV77</f>
        <v>0</v>
      </c>
      <c r="AW77" s="128">
        <f>'TRIBULAN III'!AW77+'TRIBULAN IV'!AW77</f>
        <v>0</v>
      </c>
      <c r="AX77" s="128">
        <f>'TRIBULAN III'!AX77+'TRIBULAN IV'!AX77</f>
        <v>0</v>
      </c>
      <c r="AY77" s="128">
        <f>'TRIBULAN III'!AY77+'TRIBULAN IV'!AY77</f>
        <v>2</v>
      </c>
      <c r="AZ77" s="128">
        <f>'TRIBULAN III'!AZ77+'TRIBULAN IV'!AZ77</f>
        <v>122</v>
      </c>
      <c r="BA77" s="128">
        <f>'TRIBULAN III'!BA77+'TRIBULAN IV'!BA77</f>
        <v>59</v>
      </c>
      <c r="BB77" s="28">
        <f t="shared" si="15"/>
        <v>48.360655737704917</v>
      </c>
      <c r="BC77" s="128">
        <f>'TRIBULAN III'!BC77+'TRIBULAN IV'!BC77</f>
        <v>0</v>
      </c>
      <c r="BD77" s="28">
        <f t="shared" si="16"/>
        <v>0</v>
      </c>
      <c r="BE77" s="128">
        <f>'TRIBULAN III'!BE77+'TRIBULAN IV'!BE77</f>
        <v>0</v>
      </c>
      <c r="BF77" s="29">
        <f t="shared" si="17"/>
        <v>0</v>
      </c>
      <c r="BG77" s="128">
        <f>'TRIBULAN III'!BG77+'TRIBULAN IV'!BG77</f>
        <v>6</v>
      </c>
      <c r="BH77" s="29">
        <f t="shared" si="18"/>
        <v>4.918032786885246</v>
      </c>
      <c r="BI77" s="30">
        <f t="shared" si="19"/>
        <v>65</v>
      </c>
      <c r="BJ77" s="29">
        <f t="shared" si="20"/>
        <v>53.278688524590166</v>
      </c>
      <c r="BK77" s="128">
        <f>'TRIBULAN III'!BK77+'TRIBULAN IV'!BK77</f>
        <v>56</v>
      </c>
      <c r="BL77" s="19">
        <f t="shared" si="21"/>
        <v>45.901639344262293</v>
      </c>
      <c r="BM77" s="128">
        <f>'TRIBULAN III'!BM77+'TRIBULAN IV'!BM77</f>
        <v>1</v>
      </c>
      <c r="BN77" s="19">
        <f t="shared" si="22"/>
        <v>0.81967213114754101</v>
      </c>
      <c r="BO77" s="128">
        <f>'TRIBULAN III'!BO77+'TRIBULAN IV'!BO77</f>
        <v>0</v>
      </c>
      <c r="BP77" s="19">
        <f t="shared" si="23"/>
        <v>0</v>
      </c>
      <c r="BQ77" s="128">
        <f>'TRIBULAN III'!BQ77+'TRIBULAN IV'!BQ77</f>
        <v>0</v>
      </c>
      <c r="BR77" s="19">
        <f t="shared" si="43"/>
        <v>0</v>
      </c>
      <c r="BS77" s="128">
        <f>'TRIBULAN III'!BS77+'TRIBULAN IV'!BS77</f>
        <v>0</v>
      </c>
      <c r="BT77" s="19">
        <f t="shared" si="25"/>
        <v>0</v>
      </c>
      <c r="BU77" s="128">
        <f>'TRIBULAN III'!BU77+'TRIBULAN IV'!BU77</f>
        <v>0</v>
      </c>
      <c r="BV77" s="19">
        <f t="shared" si="26"/>
        <v>0</v>
      </c>
      <c r="BW77" s="4" t="s">
        <v>61</v>
      </c>
      <c r="BX77" s="31">
        <f>SUM(AL80:AY80)+AB80+AF80+AJ80</f>
        <v>98</v>
      </c>
      <c r="BY77" s="4"/>
    </row>
    <row r="78" spans="1:77" ht="14.25" customHeight="1">
      <c r="A78" s="174"/>
      <c r="B78" s="174"/>
      <c r="C78" s="32" t="s">
        <v>129</v>
      </c>
      <c r="D78" s="128">
        <f>'TRIBULAN III'!D78+'TRIBULAN IV'!D78</f>
        <v>123</v>
      </c>
      <c r="E78" s="128">
        <f>'TRIBULAN III'!E78+'TRIBULAN IV'!E78</f>
        <v>127</v>
      </c>
      <c r="F78" s="128">
        <f>'TRIBULAN III'!F78+'TRIBULAN IV'!F78</f>
        <v>123</v>
      </c>
      <c r="G78" s="19">
        <f t="shared" si="0"/>
        <v>100</v>
      </c>
      <c r="H78" s="128">
        <f>'TRIBULAN III'!H78+'TRIBULAN IV'!H78</f>
        <v>18</v>
      </c>
      <c r="I78" s="21">
        <f t="shared" si="37"/>
        <v>14.634146341463413</v>
      </c>
      <c r="J78" s="128">
        <f>'TRIBULAN III'!J78+'TRIBULAN IV'!J78</f>
        <v>0</v>
      </c>
      <c r="K78" s="23">
        <f t="shared" si="35"/>
        <v>0</v>
      </c>
      <c r="L78" s="128">
        <f>'TRIBULAN III'!L78+'TRIBULAN IV'!L78</f>
        <v>2</v>
      </c>
      <c r="M78" s="128">
        <f>'TRIBULAN III'!M78+'TRIBULAN IV'!M78</f>
        <v>0</v>
      </c>
      <c r="N78" s="128">
        <f>'TRIBULAN III'!N78+'TRIBULAN IV'!N78</f>
        <v>123</v>
      </c>
      <c r="O78" s="19">
        <f t="shared" si="3"/>
        <v>100</v>
      </c>
      <c r="P78" s="128">
        <f>'TRIBULAN III'!P78+'TRIBULAN IV'!P78</f>
        <v>10</v>
      </c>
      <c r="Q78" s="19">
        <f t="shared" si="36"/>
        <v>8.1300813008130071</v>
      </c>
      <c r="R78" s="128">
        <f>'TRIBULAN III'!R78+'TRIBULAN IV'!R78</f>
        <v>123</v>
      </c>
      <c r="S78" s="19">
        <f t="shared" si="44"/>
        <v>100</v>
      </c>
      <c r="T78" s="128">
        <f>'TRIBULAN III'!T78+'TRIBULAN IV'!T78</f>
        <v>0</v>
      </c>
      <c r="U78" s="19">
        <f t="shared" si="38"/>
        <v>0</v>
      </c>
      <c r="V78" s="128">
        <f>'TRIBULAN III'!V78+'TRIBULAN IV'!V78</f>
        <v>123</v>
      </c>
      <c r="W78" s="19">
        <f t="shared" si="7"/>
        <v>100</v>
      </c>
      <c r="X78" s="128">
        <f>'TRIBULAN III'!X78+'TRIBULAN IV'!X78</f>
        <v>0</v>
      </c>
      <c r="Y78" s="19">
        <f t="shared" si="39"/>
        <v>0</v>
      </c>
      <c r="Z78" s="128">
        <f>'TRIBULAN III'!Z78+'TRIBULAN IV'!Z78</f>
        <v>78</v>
      </c>
      <c r="AA78" s="19">
        <f t="shared" si="9"/>
        <v>63.414634146341463</v>
      </c>
      <c r="AB78" s="128">
        <f>'TRIBULAN III'!AB78+'TRIBULAN IV'!AB78</f>
        <v>0</v>
      </c>
      <c r="AC78" s="19">
        <f t="shared" si="40"/>
        <v>0</v>
      </c>
      <c r="AD78" s="128">
        <f>'TRIBULAN III'!AD78+'TRIBULAN IV'!AD78</f>
        <v>78</v>
      </c>
      <c r="AE78" s="19">
        <f t="shared" si="11"/>
        <v>63.414634146341463</v>
      </c>
      <c r="AF78" s="128">
        <f>'TRIBULAN III'!AF78+'TRIBULAN IV'!AF78</f>
        <v>1</v>
      </c>
      <c r="AG78" s="19">
        <f t="shared" si="41"/>
        <v>1.2820512820512819</v>
      </c>
      <c r="AH78" s="128">
        <f>'TRIBULAN III'!AH78+'TRIBULAN IV'!AH78</f>
        <v>78</v>
      </c>
      <c r="AI78" s="19">
        <f t="shared" si="13"/>
        <v>63.414634146341463</v>
      </c>
      <c r="AJ78" s="128">
        <f>'TRIBULAN III'!AJ78+'TRIBULAN IV'!AJ78</f>
        <v>1</v>
      </c>
      <c r="AK78" s="19">
        <f t="shared" si="42"/>
        <v>1.2820512820512819</v>
      </c>
      <c r="AL78" s="128">
        <f>'TRIBULAN III'!AL78+'TRIBULAN IV'!AL78</f>
        <v>3</v>
      </c>
      <c r="AM78" s="128">
        <f>'TRIBULAN III'!AM78+'TRIBULAN IV'!AM78</f>
        <v>2</v>
      </c>
      <c r="AN78" s="128">
        <f>'TRIBULAN III'!AN78+'TRIBULAN IV'!AN78</f>
        <v>0</v>
      </c>
      <c r="AO78" s="128">
        <f>'TRIBULAN III'!AO78+'TRIBULAN IV'!AO78</f>
        <v>1</v>
      </c>
      <c r="AP78" s="128">
        <f>'TRIBULAN III'!AP78+'TRIBULAN IV'!AP78</f>
        <v>0</v>
      </c>
      <c r="AQ78" s="128">
        <f>'TRIBULAN III'!AQ78+'TRIBULAN IV'!AQ78</f>
        <v>0</v>
      </c>
      <c r="AR78" s="128">
        <f>'TRIBULAN III'!AR78+'TRIBULAN IV'!AR78</f>
        <v>15</v>
      </c>
      <c r="AS78" s="128">
        <f>'TRIBULAN III'!AS78+'TRIBULAN IV'!AS78</f>
        <v>0</v>
      </c>
      <c r="AT78" s="128">
        <f>'TRIBULAN III'!AT78+'TRIBULAN IV'!AT78</f>
        <v>0</v>
      </c>
      <c r="AU78" s="128">
        <f>'TRIBULAN III'!AU78+'TRIBULAN IV'!AU78</f>
        <v>0</v>
      </c>
      <c r="AV78" s="128">
        <f>'TRIBULAN III'!AV78+'TRIBULAN IV'!AV78</f>
        <v>0</v>
      </c>
      <c r="AW78" s="128">
        <f>'TRIBULAN III'!AW78+'TRIBULAN IV'!AW78</f>
        <v>0</v>
      </c>
      <c r="AX78" s="128">
        <f>'TRIBULAN III'!AX78+'TRIBULAN IV'!AX78</f>
        <v>1</v>
      </c>
      <c r="AY78" s="128">
        <f>'TRIBULAN III'!AY78+'TRIBULAN IV'!AY78</f>
        <v>0</v>
      </c>
      <c r="AZ78" s="128">
        <f>'TRIBULAN III'!AZ78+'TRIBULAN IV'!AZ78</f>
        <v>125</v>
      </c>
      <c r="BA78" s="128">
        <f>'TRIBULAN III'!BA78+'TRIBULAN IV'!BA78</f>
        <v>77</v>
      </c>
      <c r="BB78" s="28">
        <f t="shared" si="15"/>
        <v>61.6</v>
      </c>
      <c r="BC78" s="128">
        <f>'TRIBULAN III'!BC78+'TRIBULAN IV'!BC78</f>
        <v>0</v>
      </c>
      <c r="BD78" s="28">
        <f t="shared" si="16"/>
        <v>0</v>
      </c>
      <c r="BE78" s="128">
        <f>'TRIBULAN III'!BE78+'TRIBULAN IV'!BE78</f>
        <v>0</v>
      </c>
      <c r="BF78" s="29">
        <f t="shared" si="17"/>
        <v>0</v>
      </c>
      <c r="BG78" s="128">
        <f>'TRIBULAN III'!BG78+'TRIBULAN IV'!BG78</f>
        <v>5</v>
      </c>
      <c r="BH78" s="29">
        <f t="shared" si="18"/>
        <v>4</v>
      </c>
      <c r="BI78" s="30">
        <f t="shared" si="19"/>
        <v>82</v>
      </c>
      <c r="BJ78" s="29">
        <f t="shared" si="20"/>
        <v>65.600000000000009</v>
      </c>
      <c r="BK78" s="128">
        <f>'TRIBULAN III'!BK78+'TRIBULAN IV'!BK78</f>
        <v>43</v>
      </c>
      <c r="BL78" s="19">
        <f t="shared" si="21"/>
        <v>34.4</v>
      </c>
      <c r="BM78" s="128">
        <f>'TRIBULAN III'!BM78+'TRIBULAN IV'!BM78</f>
        <v>0</v>
      </c>
      <c r="BN78" s="19">
        <f t="shared" si="22"/>
        <v>0</v>
      </c>
      <c r="BO78" s="128">
        <f>'TRIBULAN III'!BO78+'TRIBULAN IV'!BO78</f>
        <v>0</v>
      </c>
      <c r="BP78" s="19">
        <f t="shared" si="23"/>
        <v>0</v>
      </c>
      <c r="BQ78" s="128">
        <f>'TRIBULAN III'!BQ78+'TRIBULAN IV'!BQ78</f>
        <v>0</v>
      </c>
      <c r="BR78" s="19">
        <f t="shared" si="43"/>
        <v>0</v>
      </c>
      <c r="BS78" s="128">
        <f>'TRIBULAN III'!BS78+'TRIBULAN IV'!BS78</f>
        <v>0</v>
      </c>
      <c r="BT78" s="19">
        <f t="shared" si="25"/>
        <v>0</v>
      </c>
      <c r="BU78" s="128">
        <f>'TRIBULAN III'!BU78+'TRIBULAN IV'!BU78</f>
        <v>0</v>
      </c>
      <c r="BV78" s="19">
        <f t="shared" si="26"/>
        <v>0</v>
      </c>
      <c r="BW78" s="4" t="s">
        <v>63</v>
      </c>
      <c r="BX78" s="31">
        <f>BI80+BK80+BM80+BO80+BQ80+BS80</f>
        <v>346</v>
      </c>
      <c r="BY78" s="4"/>
    </row>
    <row r="79" spans="1:77" ht="14.25" customHeight="1">
      <c r="A79" s="175"/>
      <c r="B79" s="175"/>
      <c r="C79" s="32" t="s">
        <v>130</v>
      </c>
      <c r="D79" s="128">
        <f>'TRIBULAN III'!D79+'TRIBULAN IV'!D79</f>
        <v>105</v>
      </c>
      <c r="E79" s="128">
        <f>'TRIBULAN III'!E79+'TRIBULAN IV'!E79</f>
        <v>99</v>
      </c>
      <c r="F79" s="128">
        <f>'TRIBULAN III'!F79+'TRIBULAN IV'!F79</f>
        <v>105</v>
      </c>
      <c r="G79" s="19">
        <f t="shared" si="0"/>
        <v>100</v>
      </c>
      <c r="H79" s="128">
        <f>'TRIBULAN III'!H79+'TRIBULAN IV'!H79</f>
        <v>16</v>
      </c>
      <c r="I79" s="21">
        <f t="shared" si="37"/>
        <v>15.238095238095239</v>
      </c>
      <c r="J79" s="128">
        <f>'TRIBULAN III'!J79+'TRIBULAN IV'!J79</f>
        <v>0</v>
      </c>
      <c r="K79" s="23">
        <f t="shared" si="35"/>
        <v>0</v>
      </c>
      <c r="L79" s="128">
        <f>'TRIBULAN III'!L79+'TRIBULAN IV'!L79</f>
        <v>1</v>
      </c>
      <c r="M79" s="128">
        <f>'TRIBULAN III'!M79+'TRIBULAN IV'!M79</f>
        <v>0</v>
      </c>
      <c r="N79" s="128">
        <f>'TRIBULAN III'!N79+'TRIBULAN IV'!N79</f>
        <v>105</v>
      </c>
      <c r="O79" s="19">
        <f t="shared" si="3"/>
        <v>100</v>
      </c>
      <c r="P79" s="128">
        <f>'TRIBULAN III'!P79+'TRIBULAN IV'!P79</f>
        <v>6</v>
      </c>
      <c r="Q79" s="19">
        <f t="shared" si="36"/>
        <v>5.7142857142857144</v>
      </c>
      <c r="R79" s="128">
        <f>'TRIBULAN III'!R79+'TRIBULAN IV'!R79</f>
        <v>105</v>
      </c>
      <c r="S79" s="19">
        <f t="shared" si="44"/>
        <v>100</v>
      </c>
      <c r="T79" s="128">
        <f>'TRIBULAN III'!T79+'TRIBULAN IV'!T79</f>
        <v>1</v>
      </c>
      <c r="U79" s="19">
        <f t="shared" si="38"/>
        <v>0.95238095238095244</v>
      </c>
      <c r="V79" s="128">
        <f>'TRIBULAN III'!V79+'TRIBULAN IV'!V79</f>
        <v>105</v>
      </c>
      <c r="W79" s="19">
        <f t="shared" si="7"/>
        <v>100</v>
      </c>
      <c r="X79" s="128">
        <f>'TRIBULAN III'!X79+'TRIBULAN IV'!X79</f>
        <v>1</v>
      </c>
      <c r="Y79" s="19">
        <f t="shared" si="39"/>
        <v>0.95238095238095244</v>
      </c>
      <c r="Z79" s="128">
        <f>'TRIBULAN III'!Z79+'TRIBULAN IV'!Z79</f>
        <v>71</v>
      </c>
      <c r="AA79" s="19">
        <f t="shared" si="9"/>
        <v>67.61904761904762</v>
      </c>
      <c r="AB79" s="128">
        <f>'TRIBULAN III'!AB79+'TRIBULAN IV'!AB79</f>
        <v>0</v>
      </c>
      <c r="AC79" s="19">
        <f t="shared" si="40"/>
        <v>0</v>
      </c>
      <c r="AD79" s="128">
        <f>'TRIBULAN III'!AD79+'TRIBULAN IV'!AD79</f>
        <v>71</v>
      </c>
      <c r="AE79" s="19">
        <f t="shared" si="11"/>
        <v>67.61904761904762</v>
      </c>
      <c r="AF79" s="128">
        <f>'TRIBULAN III'!AF79+'TRIBULAN IV'!AF79</f>
        <v>1</v>
      </c>
      <c r="AG79" s="19">
        <f t="shared" si="41"/>
        <v>1.4084507042253522</v>
      </c>
      <c r="AH79" s="128">
        <f>'TRIBULAN III'!AH79+'TRIBULAN IV'!AH79</f>
        <v>71</v>
      </c>
      <c r="AI79" s="19">
        <f t="shared" si="13"/>
        <v>67.61904761904762</v>
      </c>
      <c r="AJ79" s="128">
        <f>'TRIBULAN III'!AJ79+'TRIBULAN IV'!AJ79</f>
        <v>0</v>
      </c>
      <c r="AK79" s="19">
        <f t="shared" si="42"/>
        <v>0</v>
      </c>
      <c r="AL79" s="128">
        <f>'TRIBULAN III'!AL79+'TRIBULAN IV'!AL79</f>
        <v>5</v>
      </c>
      <c r="AM79" s="128">
        <f>'TRIBULAN III'!AM79+'TRIBULAN IV'!AM79</f>
        <v>0</v>
      </c>
      <c r="AN79" s="128">
        <f>'TRIBULAN III'!AN79+'TRIBULAN IV'!AN79</f>
        <v>3</v>
      </c>
      <c r="AO79" s="128">
        <f>'TRIBULAN III'!AO79+'TRIBULAN IV'!AO79</f>
        <v>0</v>
      </c>
      <c r="AP79" s="128">
        <f>'TRIBULAN III'!AP79+'TRIBULAN IV'!AP79</f>
        <v>0</v>
      </c>
      <c r="AQ79" s="128">
        <f>'TRIBULAN III'!AQ79+'TRIBULAN IV'!AQ79</f>
        <v>0</v>
      </c>
      <c r="AR79" s="128">
        <f>'TRIBULAN III'!AR79+'TRIBULAN IV'!AR79</f>
        <v>24</v>
      </c>
      <c r="AS79" s="128">
        <f>'TRIBULAN III'!AS79+'TRIBULAN IV'!AS79</f>
        <v>0</v>
      </c>
      <c r="AT79" s="128">
        <f>'TRIBULAN III'!AT79+'TRIBULAN IV'!AT79</f>
        <v>0</v>
      </c>
      <c r="AU79" s="128">
        <f>'TRIBULAN III'!AU79+'TRIBULAN IV'!AU79</f>
        <v>0</v>
      </c>
      <c r="AV79" s="128">
        <f>'TRIBULAN III'!AV79+'TRIBULAN IV'!AV79</f>
        <v>0</v>
      </c>
      <c r="AW79" s="128">
        <f>'TRIBULAN III'!AW79+'TRIBULAN IV'!AW79</f>
        <v>1</v>
      </c>
      <c r="AX79" s="128">
        <f>'TRIBULAN III'!AX79+'TRIBULAN IV'!AX79</f>
        <v>0</v>
      </c>
      <c r="AY79" s="128">
        <f>'TRIBULAN III'!AY79+'TRIBULAN IV'!AY79</f>
        <v>0</v>
      </c>
      <c r="AZ79" s="128">
        <f>'TRIBULAN III'!AZ79+'TRIBULAN IV'!AZ79</f>
        <v>99</v>
      </c>
      <c r="BA79" s="128">
        <f>'TRIBULAN III'!BA79+'TRIBULAN IV'!BA79</f>
        <v>55</v>
      </c>
      <c r="BB79" s="28">
        <f t="shared" si="15"/>
        <v>55.555555555555557</v>
      </c>
      <c r="BC79" s="128">
        <f>'TRIBULAN III'!BC79+'TRIBULAN IV'!BC79</f>
        <v>0</v>
      </c>
      <c r="BD79" s="28">
        <f t="shared" si="16"/>
        <v>0</v>
      </c>
      <c r="BE79" s="128">
        <f>'TRIBULAN III'!BE79+'TRIBULAN IV'!BE79</f>
        <v>0</v>
      </c>
      <c r="BF79" s="29">
        <f t="shared" si="17"/>
        <v>0</v>
      </c>
      <c r="BG79" s="128">
        <f>'TRIBULAN III'!BG79+'TRIBULAN IV'!BG79</f>
        <v>10</v>
      </c>
      <c r="BH79" s="29">
        <f t="shared" si="18"/>
        <v>10.1010101010101</v>
      </c>
      <c r="BI79" s="30">
        <f t="shared" si="19"/>
        <v>65</v>
      </c>
      <c r="BJ79" s="29">
        <f t="shared" si="20"/>
        <v>65.656565656565661</v>
      </c>
      <c r="BK79" s="128">
        <f>'TRIBULAN III'!BK79+'TRIBULAN IV'!BK79</f>
        <v>34</v>
      </c>
      <c r="BL79" s="19">
        <f t="shared" si="21"/>
        <v>34.343434343434339</v>
      </c>
      <c r="BM79" s="128">
        <f>'TRIBULAN III'!BM79+'TRIBULAN IV'!BM79</f>
        <v>0</v>
      </c>
      <c r="BN79" s="19">
        <f t="shared" si="22"/>
        <v>0</v>
      </c>
      <c r="BO79" s="128">
        <f>'TRIBULAN III'!BO79+'TRIBULAN IV'!BO79</f>
        <v>0</v>
      </c>
      <c r="BP79" s="19">
        <f t="shared" si="23"/>
        <v>0</v>
      </c>
      <c r="BQ79" s="128">
        <f>'TRIBULAN III'!BQ79+'TRIBULAN IV'!BQ79</f>
        <v>0</v>
      </c>
      <c r="BR79" s="19">
        <f t="shared" si="43"/>
        <v>0</v>
      </c>
      <c r="BS79" s="128">
        <f>'TRIBULAN III'!BS79+'TRIBULAN IV'!BS79</f>
        <v>0</v>
      </c>
      <c r="BT79" s="19">
        <f t="shared" si="25"/>
        <v>0</v>
      </c>
      <c r="BU79" s="128">
        <f>'TRIBULAN III'!BU79+'TRIBULAN IV'!BU79</f>
        <v>0</v>
      </c>
      <c r="BV79" s="19">
        <f t="shared" si="26"/>
        <v>0</v>
      </c>
      <c r="BW79" s="4" t="s">
        <v>65</v>
      </c>
      <c r="BX79" s="31">
        <f>BI80+BK80+BM80+BO80+BQ80+BS80+BU80</f>
        <v>346</v>
      </c>
      <c r="BY79" s="4"/>
    </row>
    <row r="80" spans="1:77" ht="14.25" customHeight="1">
      <c r="A80" s="52"/>
      <c r="B80" s="52"/>
      <c r="C80" s="35" t="s">
        <v>8</v>
      </c>
      <c r="D80" s="129">
        <f>'TRIBULAN III'!D80+'TRIBULAN IV'!D80</f>
        <v>342</v>
      </c>
      <c r="E80" s="129">
        <f>'TRIBULAN III'!E80+'TRIBULAN IV'!E80</f>
        <v>345</v>
      </c>
      <c r="F80" s="129">
        <f>'TRIBULAN III'!F80+'TRIBULAN IV'!F80</f>
        <v>342</v>
      </c>
      <c r="G80" s="19">
        <f t="shared" si="0"/>
        <v>100</v>
      </c>
      <c r="H80" s="129">
        <f>'TRIBULAN III'!H80+'TRIBULAN IV'!H80</f>
        <v>53</v>
      </c>
      <c r="I80" s="21">
        <f t="shared" si="37"/>
        <v>15.497076023391813</v>
      </c>
      <c r="J80" s="129">
        <f>'TRIBULAN III'!J80+'TRIBULAN IV'!J80</f>
        <v>0</v>
      </c>
      <c r="K80" s="23">
        <f t="shared" si="35"/>
        <v>0</v>
      </c>
      <c r="L80" s="129">
        <f>'TRIBULAN III'!L80+'TRIBULAN IV'!L80</f>
        <v>3</v>
      </c>
      <c r="M80" s="129">
        <f>'TRIBULAN III'!M80+'TRIBULAN IV'!M80</f>
        <v>0</v>
      </c>
      <c r="N80" s="129">
        <f>'TRIBULAN III'!N80+'TRIBULAN IV'!N80</f>
        <v>342</v>
      </c>
      <c r="O80" s="19">
        <f t="shared" si="3"/>
        <v>100</v>
      </c>
      <c r="P80" s="129">
        <f>'TRIBULAN III'!P80+'TRIBULAN IV'!P80</f>
        <v>22</v>
      </c>
      <c r="Q80" s="19">
        <f t="shared" si="36"/>
        <v>6.4327485380116958</v>
      </c>
      <c r="R80" s="129">
        <f>'TRIBULAN III'!R80+'TRIBULAN IV'!R80</f>
        <v>342</v>
      </c>
      <c r="S80" s="19">
        <f t="shared" si="44"/>
        <v>100</v>
      </c>
      <c r="T80" s="129">
        <f>'TRIBULAN III'!T80+'TRIBULAN IV'!T80</f>
        <v>1</v>
      </c>
      <c r="U80" s="19">
        <f t="shared" si="38"/>
        <v>0.29239766081871343</v>
      </c>
      <c r="V80" s="129">
        <f>'TRIBULAN III'!V80+'TRIBULAN IV'!V80</f>
        <v>342</v>
      </c>
      <c r="W80" s="19">
        <f t="shared" si="7"/>
        <v>100</v>
      </c>
      <c r="X80" s="129">
        <f>'TRIBULAN III'!X80+'TRIBULAN IV'!X80</f>
        <v>1</v>
      </c>
      <c r="Y80" s="19">
        <f t="shared" si="39"/>
        <v>0.29239766081871343</v>
      </c>
      <c r="Z80" s="129">
        <f>'TRIBULAN III'!Z80+'TRIBULAN IV'!Z80</f>
        <v>209</v>
      </c>
      <c r="AA80" s="19">
        <f t="shared" si="9"/>
        <v>61.111111111111114</v>
      </c>
      <c r="AB80" s="129">
        <f>'TRIBULAN III'!AB80+'TRIBULAN IV'!AB80</f>
        <v>0</v>
      </c>
      <c r="AC80" s="19">
        <f t="shared" si="40"/>
        <v>0</v>
      </c>
      <c r="AD80" s="129">
        <f>'TRIBULAN III'!AD80+'TRIBULAN IV'!AD80</f>
        <v>209</v>
      </c>
      <c r="AE80" s="19">
        <f t="shared" si="11"/>
        <v>61.111111111111114</v>
      </c>
      <c r="AF80" s="129">
        <f>'TRIBULAN III'!AF80+'TRIBULAN IV'!AF80</f>
        <v>5</v>
      </c>
      <c r="AG80" s="19">
        <f t="shared" si="41"/>
        <v>2.3923444976076556</v>
      </c>
      <c r="AH80" s="129">
        <f>'TRIBULAN III'!AH80+'TRIBULAN IV'!AH80</f>
        <v>209</v>
      </c>
      <c r="AI80" s="19">
        <f t="shared" si="13"/>
        <v>61.111111111111114</v>
      </c>
      <c r="AJ80" s="129">
        <f>'TRIBULAN III'!AJ80+'TRIBULAN IV'!AJ80</f>
        <v>1</v>
      </c>
      <c r="AK80" s="19">
        <f t="shared" si="42"/>
        <v>0.4784688995215311</v>
      </c>
      <c r="AL80" s="129">
        <f>'TRIBULAN III'!AL80+'TRIBULAN IV'!AL80</f>
        <v>10</v>
      </c>
      <c r="AM80" s="129">
        <f>'TRIBULAN III'!AM80+'TRIBULAN IV'!AM80</f>
        <v>5</v>
      </c>
      <c r="AN80" s="129">
        <f>'TRIBULAN III'!AN80+'TRIBULAN IV'!AN80</f>
        <v>4</v>
      </c>
      <c r="AO80" s="129">
        <f>'TRIBULAN III'!AO80+'TRIBULAN IV'!AO80</f>
        <v>3</v>
      </c>
      <c r="AP80" s="129">
        <f>'TRIBULAN III'!AP80+'TRIBULAN IV'!AP80</f>
        <v>0</v>
      </c>
      <c r="AQ80" s="129">
        <f>'TRIBULAN III'!AQ80+'TRIBULAN IV'!AQ80</f>
        <v>0</v>
      </c>
      <c r="AR80" s="129">
        <f>'TRIBULAN III'!AR80+'TRIBULAN IV'!AR80</f>
        <v>66</v>
      </c>
      <c r="AS80" s="129">
        <f>'TRIBULAN III'!AS80+'TRIBULAN IV'!AS80</f>
        <v>0</v>
      </c>
      <c r="AT80" s="129">
        <f>'TRIBULAN III'!AT80+'TRIBULAN IV'!AT80</f>
        <v>0</v>
      </c>
      <c r="AU80" s="129">
        <f>'TRIBULAN III'!AU80+'TRIBULAN IV'!AU80</f>
        <v>0</v>
      </c>
      <c r="AV80" s="129">
        <f>'TRIBULAN III'!AV80+'TRIBULAN IV'!AV80</f>
        <v>0</v>
      </c>
      <c r="AW80" s="129">
        <f>'TRIBULAN III'!AW80+'TRIBULAN IV'!AW80</f>
        <v>1</v>
      </c>
      <c r="AX80" s="129">
        <f>'TRIBULAN III'!AX80+'TRIBULAN IV'!AX80</f>
        <v>1</v>
      </c>
      <c r="AY80" s="129">
        <f>'TRIBULAN III'!AY80+'TRIBULAN IV'!AY80</f>
        <v>2</v>
      </c>
      <c r="AZ80" s="129">
        <f>'TRIBULAN III'!AZ80+'TRIBULAN IV'!AZ80</f>
        <v>346</v>
      </c>
      <c r="BA80" s="129">
        <f>'TRIBULAN III'!BA80+'TRIBULAN IV'!BA80</f>
        <v>191</v>
      </c>
      <c r="BB80" s="28">
        <f t="shared" si="15"/>
        <v>55.202312138728324</v>
      </c>
      <c r="BC80" s="129">
        <f>'TRIBULAN III'!BC80+'TRIBULAN IV'!BC80</f>
        <v>0</v>
      </c>
      <c r="BD80" s="28">
        <f t="shared" si="16"/>
        <v>0</v>
      </c>
      <c r="BE80" s="129">
        <f>'TRIBULAN III'!BE80+'TRIBULAN IV'!BE80</f>
        <v>0</v>
      </c>
      <c r="BF80" s="29">
        <f t="shared" si="17"/>
        <v>0</v>
      </c>
      <c r="BG80" s="129">
        <f>'TRIBULAN III'!BG80+'TRIBULAN IV'!BG80</f>
        <v>21</v>
      </c>
      <c r="BH80" s="29">
        <f t="shared" si="18"/>
        <v>6.0693641618497107</v>
      </c>
      <c r="BI80" s="30">
        <f t="shared" si="19"/>
        <v>212</v>
      </c>
      <c r="BJ80" s="29">
        <f t="shared" si="20"/>
        <v>61.271676300578036</v>
      </c>
      <c r="BK80" s="129">
        <f>'TRIBULAN III'!BK80+'TRIBULAN IV'!BK80</f>
        <v>133</v>
      </c>
      <c r="BL80" s="19">
        <f t="shared" si="21"/>
        <v>38.439306358381501</v>
      </c>
      <c r="BM80" s="129">
        <f>'TRIBULAN III'!BM80+'TRIBULAN IV'!BM80</f>
        <v>1</v>
      </c>
      <c r="BN80" s="19">
        <f t="shared" si="22"/>
        <v>0.28901734104046239</v>
      </c>
      <c r="BO80" s="129">
        <f>'TRIBULAN III'!BO80+'TRIBULAN IV'!BO80</f>
        <v>0</v>
      </c>
      <c r="BP80" s="19">
        <f t="shared" si="23"/>
        <v>0</v>
      </c>
      <c r="BQ80" s="129">
        <f>'TRIBULAN III'!BQ80+'TRIBULAN IV'!BQ80</f>
        <v>0</v>
      </c>
      <c r="BR80" s="19">
        <f t="shared" si="43"/>
        <v>0</v>
      </c>
      <c r="BS80" s="129">
        <f>'TRIBULAN III'!BS80+'TRIBULAN IV'!BS80</f>
        <v>0</v>
      </c>
      <c r="BT80" s="19">
        <f t="shared" si="25"/>
        <v>0</v>
      </c>
      <c r="BU80" s="129">
        <f>'TRIBULAN III'!BU80+'TRIBULAN IV'!BU80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98">
        <v>16</v>
      </c>
      <c r="B81" s="199" t="s">
        <v>131</v>
      </c>
      <c r="C81" s="80" t="s">
        <v>132</v>
      </c>
      <c r="D81" s="128">
        <f>'TRIBULAN III'!D81+'TRIBULAN IV'!D81</f>
        <v>87</v>
      </c>
      <c r="E81" s="128">
        <f>'TRIBULAN III'!E81+'TRIBULAN IV'!E81</f>
        <v>94</v>
      </c>
      <c r="F81" s="128">
        <f>'TRIBULAN III'!F81+'TRIBULAN IV'!F81</f>
        <v>39</v>
      </c>
      <c r="G81" s="19">
        <f t="shared" si="0"/>
        <v>44.827586206896555</v>
      </c>
      <c r="H81" s="128">
        <f>'TRIBULAN III'!H81+'TRIBULAN IV'!H81</f>
        <v>14</v>
      </c>
      <c r="I81" s="21">
        <f t="shared" si="37"/>
        <v>35.897435897435898</v>
      </c>
      <c r="J81" s="128">
        <f>'TRIBULAN III'!J81+'TRIBULAN IV'!J81</f>
        <v>0</v>
      </c>
      <c r="K81" s="23">
        <f t="shared" si="35"/>
        <v>0</v>
      </c>
      <c r="L81" s="128">
        <f>'TRIBULAN III'!L81+'TRIBULAN IV'!L81</f>
        <v>8</v>
      </c>
      <c r="M81" s="128">
        <f>'TRIBULAN III'!M81+'TRIBULAN IV'!M81</f>
        <v>0</v>
      </c>
      <c r="N81" s="128">
        <f>'TRIBULAN III'!N81+'TRIBULAN IV'!N81</f>
        <v>76</v>
      </c>
      <c r="O81" s="19">
        <f t="shared" si="3"/>
        <v>87.356321839080465</v>
      </c>
      <c r="P81" s="128">
        <f>'TRIBULAN III'!P81+'TRIBULAN IV'!P81</f>
        <v>7</v>
      </c>
      <c r="Q81" s="19">
        <f t="shared" si="36"/>
        <v>9.2105263157894726</v>
      </c>
      <c r="R81" s="128">
        <f>'TRIBULAN III'!R81+'TRIBULAN IV'!R81</f>
        <v>45</v>
      </c>
      <c r="S81" s="19">
        <f t="shared" si="44"/>
        <v>51.724137931034484</v>
      </c>
      <c r="T81" s="128">
        <f>'TRIBULAN III'!T81+'TRIBULAN IV'!T81</f>
        <v>0</v>
      </c>
      <c r="U81" s="19">
        <f t="shared" si="38"/>
        <v>0</v>
      </c>
      <c r="V81" s="128">
        <f>'TRIBULAN III'!V81+'TRIBULAN IV'!V81</f>
        <v>30</v>
      </c>
      <c r="W81" s="19">
        <f t="shared" si="7"/>
        <v>34.482758620689658</v>
      </c>
      <c r="X81" s="128">
        <f>'TRIBULAN III'!X81+'TRIBULAN IV'!X81</f>
        <v>0</v>
      </c>
      <c r="Y81" s="19">
        <f t="shared" si="39"/>
        <v>0</v>
      </c>
      <c r="Z81" s="128">
        <f>'TRIBULAN III'!Z81+'TRIBULAN IV'!Z81</f>
        <v>45</v>
      </c>
      <c r="AA81" s="19">
        <f t="shared" si="9"/>
        <v>51.724137931034484</v>
      </c>
      <c r="AB81" s="128">
        <f>'TRIBULAN III'!AB81+'TRIBULAN IV'!AB81</f>
        <v>0</v>
      </c>
      <c r="AC81" s="19">
        <f t="shared" si="40"/>
        <v>0</v>
      </c>
      <c r="AD81" s="128">
        <f>'TRIBULAN III'!AD81+'TRIBULAN IV'!AD81</f>
        <v>45</v>
      </c>
      <c r="AE81" s="19">
        <f t="shared" si="11"/>
        <v>51.724137931034484</v>
      </c>
      <c r="AF81" s="128">
        <f>'TRIBULAN III'!AF81+'TRIBULAN IV'!AF81</f>
        <v>3</v>
      </c>
      <c r="AG81" s="19">
        <f t="shared" si="41"/>
        <v>6.666666666666667</v>
      </c>
      <c r="AH81" s="128">
        <f>'TRIBULAN III'!AH81+'TRIBULAN IV'!AH81</f>
        <v>45</v>
      </c>
      <c r="AI81" s="19">
        <f t="shared" si="13"/>
        <v>51.724137931034484</v>
      </c>
      <c r="AJ81" s="128">
        <f>'TRIBULAN III'!AJ81+'TRIBULAN IV'!AJ81</f>
        <v>0</v>
      </c>
      <c r="AK81" s="19">
        <f t="shared" si="42"/>
        <v>0</v>
      </c>
      <c r="AL81" s="128">
        <f>'TRIBULAN III'!AL81+'TRIBULAN IV'!AL81</f>
        <v>2</v>
      </c>
      <c r="AM81" s="128">
        <f>'TRIBULAN III'!AM81+'TRIBULAN IV'!AM81</f>
        <v>5</v>
      </c>
      <c r="AN81" s="128">
        <f>'TRIBULAN III'!AN81+'TRIBULAN IV'!AN81</f>
        <v>0</v>
      </c>
      <c r="AO81" s="128">
        <f>'TRIBULAN III'!AO81+'TRIBULAN IV'!AO81</f>
        <v>0</v>
      </c>
      <c r="AP81" s="128">
        <f>'TRIBULAN III'!AP81+'TRIBULAN IV'!AP81</f>
        <v>0</v>
      </c>
      <c r="AQ81" s="128">
        <f>'TRIBULAN III'!AQ81+'TRIBULAN IV'!AQ81</f>
        <v>0</v>
      </c>
      <c r="AR81" s="128">
        <f>'TRIBULAN III'!AR81+'TRIBULAN IV'!AR81</f>
        <v>0</v>
      </c>
      <c r="AS81" s="128">
        <f>'TRIBULAN III'!AS81+'TRIBULAN IV'!AS81</f>
        <v>0</v>
      </c>
      <c r="AT81" s="128">
        <f>'TRIBULAN III'!AT81+'TRIBULAN IV'!AT81</f>
        <v>0</v>
      </c>
      <c r="AU81" s="128">
        <f>'TRIBULAN III'!AU81+'TRIBULAN IV'!AU81</f>
        <v>0</v>
      </c>
      <c r="AV81" s="128">
        <f>'TRIBULAN III'!AV81+'TRIBULAN IV'!AV81</f>
        <v>0</v>
      </c>
      <c r="AW81" s="128">
        <f>'TRIBULAN III'!AW81+'TRIBULAN IV'!AW81</f>
        <v>0</v>
      </c>
      <c r="AX81" s="128">
        <f>'TRIBULAN III'!AX81+'TRIBULAN IV'!AX81</f>
        <v>2</v>
      </c>
      <c r="AY81" s="128">
        <f>'TRIBULAN III'!AY81+'TRIBULAN IV'!AY81</f>
        <v>6</v>
      </c>
      <c r="AZ81" s="128">
        <f>'TRIBULAN III'!AZ81+'TRIBULAN IV'!AZ81</f>
        <v>88</v>
      </c>
      <c r="BA81" s="128">
        <f>'TRIBULAN III'!BA81+'TRIBULAN IV'!BA81</f>
        <v>24</v>
      </c>
      <c r="BB81" s="28">
        <f t="shared" si="15"/>
        <v>27.27272727272727</v>
      </c>
      <c r="BC81" s="128">
        <f>'TRIBULAN III'!BC81+'TRIBULAN IV'!BC81</f>
        <v>1</v>
      </c>
      <c r="BD81" s="28">
        <f t="shared" si="16"/>
        <v>1.1363636363636365</v>
      </c>
      <c r="BE81" s="128">
        <f>'TRIBULAN III'!BE81+'TRIBULAN IV'!BE81</f>
        <v>0</v>
      </c>
      <c r="BF81" s="29">
        <f t="shared" si="17"/>
        <v>0</v>
      </c>
      <c r="BG81" s="128">
        <f>'TRIBULAN III'!BG81+'TRIBULAN IV'!BG81</f>
        <v>24</v>
      </c>
      <c r="BH81" s="29">
        <f t="shared" si="18"/>
        <v>27.27272727272727</v>
      </c>
      <c r="BI81" s="30">
        <f t="shared" si="19"/>
        <v>49</v>
      </c>
      <c r="BJ81" s="29">
        <f t="shared" si="20"/>
        <v>55.68181818181818</v>
      </c>
      <c r="BK81" s="128">
        <f>'TRIBULAN III'!BK81+'TRIBULAN IV'!BK81</f>
        <v>37</v>
      </c>
      <c r="BL81" s="19">
        <f t="shared" si="21"/>
        <v>42.045454545454547</v>
      </c>
      <c r="BM81" s="128">
        <f>'TRIBULAN III'!BM81+'TRIBULAN IV'!BM81</f>
        <v>2</v>
      </c>
      <c r="BN81" s="19">
        <f t="shared" si="22"/>
        <v>2.2727272727272729</v>
      </c>
      <c r="BO81" s="128">
        <f>'TRIBULAN III'!BO81+'TRIBULAN IV'!BO81</f>
        <v>0</v>
      </c>
      <c r="BP81" s="19">
        <f t="shared" si="23"/>
        <v>0</v>
      </c>
      <c r="BQ81" s="128">
        <f>'TRIBULAN III'!BQ81+'TRIBULAN IV'!BQ81</f>
        <v>0</v>
      </c>
      <c r="BR81" s="19">
        <f t="shared" si="43"/>
        <v>0</v>
      </c>
      <c r="BS81" s="128">
        <f>'TRIBULAN III'!BS81+'TRIBULAN IV'!BS81</f>
        <v>0</v>
      </c>
      <c r="BT81" s="19">
        <f t="shared" si="25"/>
        <v>0</v>
      </c>
      <c r="BU81" s="128">
        <f>'TRIBULAN III'!BU81+'TRIBULAN IV'!BU81</f>
        <v>0</v>
      </c>
      <c r="BV81" s="19">
        <f t="shared" si="26"/>
        <v>0</v>
      </c>
      <c r="BW81" s="4" t="s">
        <v>61</v>
      </c>
      <c r="BX81" s="31">
        <f>SUM(AL84:AY84)+AB84+AF84+AJ84</f>
        <v>43</v>
      </c>
      <c r="BY81" s="4"/>
    </row>
    <row r="82" spans="1:77" ht="14.25" customHeight="1">
      <c r="A82" s="174"/>
      <c r="B82" s="174"/>
      <c r="C82" s="80" t="s">
        <v>133</v>
      </c>
      <c r="D82" s="128">
        <f>'TRIBULAN III'!D82+'TRIBULAN IV'!D82</f>
        <v>60</v>
      </c>
      <c r="E82" s="128">
        <f>'TRIBULAN III'!E82+'TRIBULAN IV'!E82</f>
        <v>59</v>
      </c>
      <c r="F82" s="128">
        <f>'TRIBULAN III'!F82+'TRIBULAN IV'!F82</f>
        <v>44</v>
      </c>
      <c r="G82" s="19">
        <f t="shared" si="0"/>
        <v>73.333333333333329</v>
      </c>
      <c r="H82" s="128">
        <f>'TRIBULAN III'!H82+'TRIBULAN IV'!H82</f>
        <v>17</v>
      </c>
      <c r="I82" s="21">
        <f t="shared" si="37"/>
        <v>38.636363636363633</v>
      </c>
      <c r="J82" s="128">
        <f>'TRIBULAN III'!J82+'TRIBULAN IV'!J82</f>
        <v>2</v>
      </c>
      <c r="K82" s="23">
        <f t="shared" si="35"/>
        <v>4.5454545454545459</v>
      </c>
      <c r="L82" s="128">
        <f>'TRIBULAN III'!L82+'TRIBULAN IV'!L82</f>
        <v>4</v>
      </c>
      <c r="M82" s="128">
        <f>'TRIBULAN III'!M82+'TRIBULAN IV'!M82</f>
        <v>0</v>
      </c>
      <c r="N82" s="128">
        <f>'TRIBULAN III'!N82+'TRIBULAN IV'!N82</f>
        <v>51</v>
      </c>
      <c r="O82" s="19">
        <f t="shared" si="3"/>
        <v>85</v>
      </c>
      <c r="P82" s="128">
        <f>'TRIBULAN III'!P82+'TRIBULAN IV'!P82</f>
        <v>2</v>
      </c>
      <c r="Q82" s="19">
        <f t="shared" si="36"/>
        <v>3.9215686274509802</v>
      </c>
      <c r="R82" s="128">
        <f>'TRIBULAN III'!R82+'TRIBULAN IV'!R82</f>
        <v>51</v>
      </c>
      <c r="S82" s="19">
        <f t="shared" si="44"/>
        <v>85</v>
      </c>
      <c r="T82" s="128">
        <f>'TRIBULAN III'!T82+'TRIBULAN IV'!T82</f>
        <v>0</v>
      </c>
      <c r="U82" s="19">
        <f t="shared" si="38"/>
        <v>0</v>
      </c>
      <c r="V82" s="128">
        <f>'TRIBULAN III'!V82+'TRIBULAN IV'!V82</f>
        <v>51</v>
      </c>
      <c r="W82" s="19">
        <f t="shared" si="7"/>
        <v>85</v>
      </c>
      <c r="X82" s="128">
        <f>'TRIBULAN III'!X82+'TRIBULAN IV'!X82</f>
        <v>0</v>
      </c>
      <c r="Y82" s="19">
        <f t="shared" si="39"/>
        <v>0</v>
      </c>
      <c r="Z82" s="128">
        <f>'TRIBULAN III'!Z82+'TRIBULAN IV'!Z82</f>
        <v>51</v>
      </c>
      <c r="AA82" s="19">
        <f t="shared" si="9"/>
        <v>85</v>
      </c>
      <c r="AB82" s="128">
        <f>'TRIBULAN III'!AB82+'TRIBULAN IV'!AB82</f>
        <v>0</v>
      </c>
      <c r="AC82" s="19">
        <f t="shared" si="40"/>
        <v>0</v>
      </c>
      <c r="AD82" s="128">
        <f>'TRIBULAN III'!AD82+'TRIBULAN IV'!AD82</f>
        <v>51</v>
      </c>
      <c r="AE82" s="19">
        <f t="shared" si="11"/>
        <v>85</v>
      </c>
      <c r="AF82" s="128">
        <f>'TRIBULAN III'!AF82+'TRIBULAN IV'!AF82</f>
        <v>0</v>
      </c>
      <c r="AG82" s="19">
        <f t="shared" si="41"/>
        <v>0</v>
      </c>
      <c r="AH82" s="128">
        <f>'TRIBULAN III'!AH82+'TRIBULAN IV'!AH82</f>
        <v>51</v>
      </c>
      <c r="AI82" s="19">
        <f t="shared" si="13"/>
        <v>85</v>
      </c>
      <c r="AJ82" s="128">
        <f>'TRIBULAN III'!AJ82+'TRIBULAN IV'!AJ82</f>
        <v>0</v>
      </c>
      <c r="AK82" s="19">
        <f t="shared" si="42"/>
        <v>0</v>
      </c>
      <c r="AL82" s="128">
        <f>'TRIBULAN III'!AL82+'TRIBULAN IV'!AL82</f>
        <v>4</v>
      </c>
      <c r="AM82" s="128">
        <f>'TRIBULAN III'!AM82+'TRIBULAN IV'!AM82</f>
        <v>1</v>
      </c>
      <c r="AN82" s="128">
        <f>'TRIBULAN III'!AN82+'TRIBULAN IV'!AN82</f>
        <v>0</v>
      </c>
      <c r="AO82" s="128">
        <f>'TRIBULAN III'!AO82+'TRIBULAN IV'!AO82</f>
        <v>0</v>
      </c>
      <c r="AP82" s="128">
        <f>'TRIBULAN III'!AP82+'TRIBULAN IV'!AP82</f>
        <v>0</v>
      </c>
      <c r="AQ82" s="128">
        <f>'TRIBULAN III'!AQ82+'TRIBULAN IV'!AQ82</f>
        <v>0</v>
      </c>
      <c r="AR82" s="128">
        <f>'TRIBULAN III'!AR82+'TRIBULAN IV'!AR82</f>
        <v>0</v>
      </c>
      <c r="AS82" s="128">
        <f>'TRIBULAN III'!AS82+'TRIBULAN IV'!AS82</f>
        <v>0</v>
      </c>
      <c r="AT82" s="128">
        <f>'TRIBULAN III'!AT82+'TRIBULAN IV'!AT82</f>
        <v>0</v>
      </c>
      <c r="AU82" s="128">
        <f>'TRIBULAN III'!AU82+'TRIBULAN IV'!AU82</f>
        <v>0</v>
      </c>
      <c r="AV82" s="128">
        <f>'TRIBULAN III'!AV82+'TRIBULAN IV'!AV82</f>
        <v>0</v>
      </c>
      <c r="AW82" s="128">
        <f>'TRIBULAN III'!AW82+'TRIBULAN IV'!AW82</f>
        <v>0</v>
      </c>
      <c r="AX82" s="128">
        <f>'TRIBULAN III'!AX82+'TRIBULAN IV'!AX82</f>
        <v>0</v>
      </c>
      <c r="AY82" s="128">
        <f>'TRIBULAN III'!AY82+'TRIBULAN IV'!AY82</f>
        <v>0</v>
      </c>
      <c r="AZ82" s="128">
        <f>'TRIBULAN III'!AZ82+'TRIBULAN IV'!AZ82</f>
        <v>53</v>
      </c>
      <c r="BA82" s="128">
        <f>'TRIBULAN III'!BA82+'TRIBULAN IV'!BA82</f>
        <v>15</v>
      </c>
      <c r="BB82" s="28">
        <f t="shared" si="15"/>
        <v>28.30188679245283</v>
      </c>
      <c r="BC82" s="128">
        <f>'TRIBULAN III'!BC82+'TRIBULAN IV'!BC82</f>
        <v>4</v>
      </c>
      <c r="BD82" s="28">
        <f t="shared" si="16"/>
        <v>7.5471698113207548</v>
      </c>
      <c r="BE82" s="128">
        <f>'TRIBULAN III'!BE82+'TRIBULAN IV'!BE82</f>
        <v>1</v>
      </c>
      <c r="BF82" s="29">
        <f t="shared" si="17"/>
        <v>1.8867924528301887</v>
      </c>
      <c r="BG82" s="128">
        <f>'TRIBULAN III'!BG82+'TRIBULAN IV'!BG82</f>
        <v>9</v>
      </c>
      <c r="BH82" s="29">
        <f t="shared" si="18"/>
        <v>16.981132075471699</v>
      </c>
      <c r="BI82" s="30">
        <f t="shared" si="19"/>
        <v>29</v>
      </c>
      <c r="BJ82" s="29">
        <f t="shared" si="20"/>
        <v>54.716981132075468</v>
      </c>
      <c r="BK82" s="128">
        <f>'TRIBULAN III'!BK82+'TRIBULAN IV'!BK82</f>
        <v>24</v>
      </c>
      <c r="BL82" s="19">
        <f t="shared" si="21"/>
        <v>45.283018867924532</v>
      </c>
      <c r="BM82" s="128">
        <f>'TRIBULAN III'!BM82+'TRIBULAN IV'!BM82</f>
        <v>0</v>
      </c>
      <c r="BN82" s="19">
        <f t="shared" si="22"/>
        <v>0</v>
      </c>
      <c r="BO82" s="128">
        <f>'TRIBULAN III'!BO82+'TRIBULAN IV'!BO82</f>
        <v>0</v>
      </c>
      <c r="BP82" s="19">
        <f t="shared" si="23"/>
        <v>0</v>
      </c>
      <c r="BQ82" s="128">
        <f>'TRIBULAN III'!BQ82+'TRIBULAN IV'!BQ82</f>
        <v>0</v>
      </c>
      <c r="BR82" s="19">
        <f t="shared" si="43"/>
        <v>0</v>
      </c>
      <c r="BS82" s="128">
        <f>'TRIBULAN III'!BS82+'TRIBULAN IV'!BS82</f>
        <v>0</v>
      </c>
      <c r="BT82" s="19">
        <f t="shared" si="25"/>
        <v>0</v>
      </c>
      <c r="BU82" s="128">
        <f>'TRIBULAN III'!BU82+'TRIBULAN IV'!BU82</f>
        <v>0</v>
      </c>
      <c r="BV82" s="19">
        <f t="shared" si="26"/>
        <v>0</v>
      </c>
      <c r="BW82" s="4" t="s">
        <v>63</v>
      </c>
      <c r="BX82" s="31">
        <f>BI84+BK84+BM84+BO84+BQ84+BS84</f>
        <v>249</v>
      </c>
      <c r="BY82" s="4"/>
    </row>
    <row r="83" spans="1:77" ht="14.25" customHeight="1">
      <c r="A83" s="175"/>
      <c r="B83" s="175"/>
      <c r="C83" s="80" t="s">
        <v>134</v>
      </c>
      <c r="D83" s="128">
        <f>'TRIBULAN III'!D83+'TRIBULAN IV'!D83</f>
        <v>141</v>
      </c>
      <c r="E83" s="128">
        <f>'TRIBULAN III'!E83+'TRIBULAN IV'!E83</f>
        <v>120</v>
      </c>
      <c r="F83" s="128">
        <f>'TRIBULAN III'!F83+'TRIBULAN IV'!F83</f>
        <v>128</v>
      </c>
      <c r="G83" s="19">
        <f t="shared" si="0"/>
        <v>90.780141843971634</v>
      </c>
      <c r="H83" s="128">
        <f>'TRIBULAN III'!H83+'TRIBULAN IV'!H83</f>
        <v>24</v>
      </c>
      <c r="I83" s="21">
        <f t="shared" si="37"/>
        <v>18.75</v>
      </c>
      <c r="J83" s="128">
        <f>'TRIBULAN III'!J83+'TRIBULAN IV'!J83</f>
        <v>0</v>
      </c>
      <c r="K83" s="23">
        <f t="shared" si="35"/>
        <v>0</v>
      </c>
      <c r="L83" s="128">
        <f>'TRIBULAN III'!L83+'TRIBULAN IV'!L83</f>
        <v>9</v>
      </c>
      <c r="M83" s="128">
        <f>'TRIBULAN III'!M83+'TRIBULAN IV'!M83</f>
        <v>1</v>
      </c>
      <c r="N83" s="128">
        <f>'TRIBULAN III'!N83+'TRIBULAN IV'!N83</f>
        <v>128</v>
      </c>
      <c r="O83" s="19">
        <f t="shared" si="3"/>
        <v>90.780141843971634</v>
      </c>
      <c r="P83" s="128">
        <f>'TRIBULAN III'!P83+'TRIBULAN IV'!P83</f>
        <v>3</v>
      </c>
      <c r="Q83" s="19">
        <f t="shared" si="36"/>
        <v>2.34375</v>
      </c>
      <c r="R83" s="128">
        <f>'TRIBULAN III'!R83+'TRIBULAN IV'!R83</f>
        <v>124</v>
      </c>
      <c r="S83" s="19">
        <f t="shared" si="44"/>
        <v>87.943262411347519</v>
      </c>
      <c r="T83" s="128">
        <f>'TRIBULAN III'!T83+'TRIBULAN IV'!T83</f>
        <v>0</v>
      </c>
      <c r="U83" s="19">
        <f t="shared" si="38"/>
        <v>0</v>
      </c>
      <c r="V83" s="128">
        <f>'TRIBULAN III'!V83+'TRIBULAN IV'!V83</f>
        <v>105</v>
      </c>
      <c r="W83" s="19">
        <f t="shared" si="7"/>
        <v>74.468085106382972</v>
      </c>
      <c r="X83" s="128">
        <f>'TRIBULAN III'!X83+'TRIBULAN IV'!X83</f>
        <v>0</v>
      </c>
      <c r="Y83" s="19">
        <f t="shared" si="39"/>
        <v>0</v>
      </c>
      <c r="Z83" s="128">
        <f>'TRIBULAN III'!Z83+'TRIBULAN IV'!Z83</f>
        <v>102</v>
      </c>
      <c r="AA83" s="19">
        <f t="shared" si="9"/>
        <v>72.340425531914903</v>
      </c>
      <c r="AB83" s="128">
        <f>'TRIBULAN III'!AB83+'TRIBULAN IV'!AB83</f>
        <v>0</v>
      </c>
      <c r="AC83" s="19">
        <f t="shared" si="40"/>
        <v>0</v>
      </c>
      <c r="AD83" s="128">
        <f>'TRIBULAN III'!AD83+'TRIBULAN IV'!AD83</f>
        <v>102</v>
      </c>
      <c r="AE83" s="19">
        <f t="shared" si="11"/>
        <v>72.340425531914903</v>
      </c>
      <c r="AF83" s="128">
        <f>'TRIBULAN III'!AF83+'TRIBULAN IV'!AF83</f>
        <v>2</v>
      </c>
      <c r="AG83" s="19">
        <f t="shared" si="41"/>
        <v>1.9607843137254901</v>
      </c>
      <c r="AH83" s="128">
        <f>'TRIBULAN III'!AH83+'TRIBULAN IV'!AH83</f>
        <v>102</v>
      </c>
      <c r="AI83" s="19">
        <f t="shared" si="13"/>
        <v>72.340425531914903</v>
      </c>
      <c r="AJ83" s="128">
        <f>'TRIBULAN III'!AJ83+'TRIBULAN IV'!AJ83</f>
        <v>0</v>
      </c>
      <c r="AK83" s="19">
        <f t="shared" si="42"/>
        <v>0</v>
      </c>
      <c r="AL83" s="128">
        <f>'TRIBULAN III'!AL83+'TRIBULAN IV'!AL83</f>
        <v>8</v>
      </c>
      <c r="AM83" s="128">
        <f>'TRIBULAN III'!AM83+'TRIBULAN IV'!AM83</f>
        <v>2</v>
      </c>
      <c r="AN83" s="128">
        <f>'TRIBULAN III'!AN83+'TRIBULAN IV'!AN83</f>
        <v>3</v>
      </c>
      <c r="AO83" s="128">
        <f>'TRIBULAN III'!AO83+'TRIBULAN IV'!AO83</f>
        <v>1</v>
      </c>
      <c r="AP83" s="128">
        <f>'TRIBULAN III'!AP83+'TRIBULAN IV'!AP83</f>
        <v>0</v>
      </c>
      <c r="AQ83" s="128">
        <f>'TRIBULAN III'!AQ83+'TRIBULAN IV'!AQ83</f>
        <v>0</v>
      </c>
      <c r="AR83" s="128">
        <f>'TRIBULAN III'!AR83+'TRIBULAN IV'!AR83</f>
        <v>0</v>
      </c>
      <c r="AS83" s="128">
        <f>'TRIBULAN III'!AS83+'TRIBULAN IV'!AS83</f>
        <v>0</v>
      </c>
      <c r="AT83" s="128">
        <f>'TRIBULAN III'!AT83+'TRIBULAN IV'!AT83</f>
        <v>0</v>
      </c>
      <c r="AU83" s="128">
        <f>'TRIBULAN III'!AU83+'TRIBULAN IV'!AU83</f>
        <v>0</v>
      </c>
      <c r="AV83" s="128">
        <f>'TRIBULAN III'!AV83+'TRIBULAN IV'!AV83</f>
        <v>0</v>
      </c>
      <c r="AW83" s="128">
        <f>'TRIBULAN III'!AW83+'TRIBULAN IV'!AW83</f>
        <v>0</v>
      </c>
      <c r="AX83" s="128">
        <f>'TRIBULAN III'!AX83+'TRIBULAN IV'!AX83</f>
        <v>0</v>
      </c>
      <c r="AY83" s="128">
        <f>'TRIBULAN III'!AY83+'TRIBULAN IV'!AY83</f>
        <v>4</v>
      </c>
      <c r="AZ83" s="128">
        <f>'TRIBULAN III'!AZ83+'TRIBULAN IV'!AZ83</f>
        <v>108</v>
      </c>
      <c r="BA83" s="128">
        <f>'TRIBULAN III'!BA83+'TRIBULAN IV'!BA83</f>
        <v>22</v>
      </c>
      <c r="BB83" s="28">
        <f t="shared" si="15"/>
        <v>20.37037037037037</v>
      </c>
      <c r="BC83" s="128">
        <f>'TRIBULAN III'!BC83+'TRIBULAN IV'!BC83</f>
        <v>1</v>
      </c>
      <c r="BD83" s="28">
        <f t="shared" si="16"/>
        <v>0.92592592592592582</v>
      </c>
      <c r="BE83" s="128">
        <f>'TRIBULAN III'!BE83+'TRIBULAN IV'!BE83</f>
        <v>4</v>
      </c>
      <c r="BF83" s="129">
        <f>'TRIBULAN III'!BF83+'TRIBULAN IV'!BF83</f>
        <v>0</v>
      </c>
      <c r="BG83" s="128">
        <f>'TRIBULAN III'!BG83+'TRIBULAN IV'!BG83</f>
        <v>36</v>
      </c>
      <c r="BH83" s="29">
        <f t="shared" si="18"/>
        <v>33.333333333333329</v>
      </c>
      <c r="BI83" s="30">
        <f t="shared" si="19"/>
        <v>63</v>
      </c>
      <c r="BJ83" s="29">
        <f t="shared" si="20"/>
        <v>58.333333333333336</v>
      </c>
      <c r="BK83" s="128">
        <f>'TRIBULAN III'!BK83+'TRIBULAN IV'!BK83</f>
        <v>44</v>
      </c>
      <c r="BL83" s="19">
        <f t="shared" si="21"/>
        <v>40.74074074074074</v>
      </c>
      <c r="BM83" s="128">
        <f>'TRIBULAN III'!BM83+'TRIBULAN IV'!BM83</f>
        <v>1</v>
      </c>
      <c r="BN83" s="19">
        <f t="shared" si="22"/>
        <v>0.92592592592592582</v>
      </c>
      <c r="BO83" s="128">
        <f>'TRIBULAN III'!BO83+'TRIBULAN IV'!BO83</f>
        <v>0</v>
      </c>
      <c r="BP83" s="19">
        <f t="shared" si="23"/>
        <v>0</v>
      </c>
      <c r="BQ83" s="128">
        <f>'TRIBULAN III'!BQ83+'TRIBULAN IV'!BQ83</f>
        <v>0</v>
      </c>
      <c r="BR83" s="19">
        <f t="shared" si="43"/>
        <v>0</v>
      </c>
      <c r="BS83" s="128">
        <f>'TRIBULAN III'!BS83+'TRIBULAN IV'!BS83</f>
        <v>0</v>
      </c>
      <c r="BT83" s="19">
        <f t="shared" si="25"/>
        <v>0</v>
      </c>
      <c r="BU83" s="128">
        <f>'TRIBULAN III'!BU83+'TRIBULAN IV'!BU83</f>
        <v>0</v>
      </c>
      <c r="BV83" s="19">
        <f t="shared" si="26"/>
        <v>0</v>
      </c>
      <c r="BW83" s="4" t="s">
        <v>65</v>
      </c>
      <c r="BX83" s="31">
        <f>BI84+BK84+BM84+BO84+BQ84+BS84+BU84</f>
        <v>249</v>
      </c>
      <c r="BY83" s="4"/>
    </row>
    <row r="84" spans="1:77" ht="14.25" customHeight="1">
      <c r="A84" s="52"/>
      <c r="B84" s="52"/>
      <c r="C84" s="35" t="s">
        <v>8</v>
      </c>
      <c r="D84" s="129">
        <f>'TRIBULAN III'!D84+'TRIBULAN IV'!D84</f>
        <v>288</v>
      </c>
      <c r="E84" s="129">
        <f>'TRIBULAN III'!E84+'TRIBULAN IV'!E84</f>
        <v>273</v>
      </c>
      <c r="F84" s="129">
        <f>'TRIBULAN III'!F84+'TRIBULAN IV'!F84</f>
        <v>211</v>
      </c>
      <c r="G84" s="19">
        <f t="shared" si="0"/>
        <v>73.263888888888886</v>
      </c>
      <c r="H84" s="129">
        <f>'TRIBULAN III'!H84+'TRIBULAN IV'!H84</f>
        <v>55</v>
      </c>
      <c r="I84" s="21">
        <f t="shared" si="37"/>
        <v>26.066350710900476</v>
      </c>
      <c r="J84" s="129">
        <f>'TRIBULAN III'!J84+'TRIBULAN IV'!J84</f>
        <v>2</v>
      </c>
      <c r="K84" s="23">
        <f t="shared" si="35"/>
        <v>0.94786729857819907</v>
      </c>
      <c r="L84" s="129">
        <f>'TRIBULAN III'!L84+'TRIBULAN IV'!L84</f>
        <v>21</v>
      </c>
      <c r="M84" s="129">
        <f>'TRIBULAN III'!M84+'TRIBULAN IV'!M84</f>
        <v>1</v>
      </c>
      <c r="N84" s="129">
        <f>'TRIBULAN III'!N84+'TRIBULAN IV'!N84</f>
        <v>255</v>
      </c>
      <c r="O84" s="19">
        <f t="shared" si="3"/>
        <v>88.541666666666657</v>
      </c>
      <c r="P84" s="129">
        <f>'TRIBULAN III'!P84+'TRIBULAN IV'!P84</f>
        <v>12</v>
      </c>
      <c r="Q84" s="19">
        <f t="shared" si="36"/>
        <v>4.7058823529411766</v>
      </c>
      <c r="R84" s="129">
        <f>'TRIBULAN III'!R84+'TRIBULAN IV'!R84</f>
        <v>220</v>
      </c>
      <c r="S84" s="19">
        <f t="shared" si="44"/>
        <v>76.388888888888886</v>
      </c>
      <c r="T84" s="129">
        <f>'TRIBULAN III'!T84+'TRIBULAN IV'!T84</f>
        <v>0</v>
      </c>
      <c r="U84" s="19">
        <f t="shared" si="38"/>
        <v>0</v>
      </c>
      <c r="V84" s="129">
        <f>'TRIBULAN III'!V84+'TRIBULAN IV'!V84</f>
        <v>186</v>
      </c>
      <c r="W84" s="19">
        <f t="shared" si="7"/>
        <v>64.583333333333343</v>
      </c>
      <c r="X84" s="129">
        <f>'TRIBULAN III'!X84+'TRIBULAN IV'!X84</f>
        <v>0</v>
      </c>
      <c r="Y84" s="19">
        <f t="shared" si="39"/>
        <v>0</v>
      </c>
      <c r="Z84" s="129">
        <f>'TRIBULAN III'!Z84+'TRIBULAN IV'!Z84</f>
        <v>198</v>
      </c>
      <c r="AA84" s="19">
        <f t="shared" si="9"/>
        <v>68.75</v>
      </c>
      <c r="AB84" s="129">
        <f>'TRIBULAN III'!AB84+'TRIBULAN IV'!AB84</f>
        <v>0</v>
      </c>
      <c r="AC84" s="19">
        <f t="shared" si="40"/>
        <v>0</v>
      </c>
      <c r="AD84" s="129">
        <f>'TRIBULAN III'!AD84+'TRIBULAN IV'!AD84</f>
        <v>198</v>
      </c>
      <c r="AE84" s="19">
        <f t="shared" si="11"/>
        <v>68.75</v>
      </c>
      <c r="AF84" s="129">
        <f>'TRIBULAN III'!AF84+'TRIBULAN IV'!AF84</f>
        <v>5</v>
      </c>
      <c r="AG84" s="19">
        <f t="shared" si="41"/>
        <v>2.5252525252525251</v>
      </c>
      <c r="AH84" s="129">
        <f>'TRIBULAN III'!AH84+'TRIBULAN IV'!AH84</f>
        <v>198</v>
      </c>
      <c r="AI84" s="19">
        <f t="shared" si="13"/>
        <v>68.75</v>
      </c>
      <c r="AJ84" s="129">
        <f>'TRIBULAN III'!AJ84+'TRIBULAN IV'!AJ84</f>
        <v>0</v>
      </c>
      <c r="AK84" s="19">
        <f t="shared" si="42"/>
        <v>0</v>
      </c>
      <c r="AL84" s="129">
        <f>'TRIBULAN III'!AL84+'TRIBULAN IV'!AL84</f>
        <v>14</v>
      </c>
      <c r="AM84" s="129">
        <f>'TRIBULAN III'!AM84+'TRIBULAN IV'!AM84</f>
        <v>8</v>
      </c>
      <c r="AN84" s="129">
        <f>'TRIBULAN III'!AN84+'TRIBULAN IV'!AN84</f>
        <v>3</v>
      </c>
      <c r="AO84" s="129">
        <f>'TRIBULAN III'!AO84+'TRIBULAN IV'!AO84</f>
        <v>1</v>
      </c>
      <c r="AP84" s="129">
        <f>'TRIBULAN III'!AP84+'TRIBULAN IV'!AP84</f>
        <v>0</v>
      </c>
      <c r="AQ84" s="129">
        <f>'TRIBULAN III'!AQ84+'TRIBULAN IV'!AQ84</f>
        <v>0</v>
      </c>
      <c r="AR84" s="129">
        <f>'TRIBULAN III'!AR84+'TRIBULAN IV'!AR84</f>
        <v>0</v>
      </c>
      <c r="AS84" s="129">
        <f>'TRIBULAN III'!AS84+'TRIBULAN IV'!AS84</f>
        <v>0</v>
      </c>
      <c r="AT84" s="129">
        <f>'TRIBULAN III'!AT84+'TRIBULAN IV'!AT84</f>
        <v>0</v>
      </c>
      <c r="AU84" s="129">
        <f>'TRIBULAN III'!AU84+'TRIBULAN IV'!AU84</f>
        <v>0</v>
      </c>
      <c r="AV84" s="129">
        <f>'TRIBULAN III'!AV84+'TRIBULAN IV'!AV84</f>
        <v>0</v>
      </c>
      <c r="AW84" s="129">
        <f>'TRIBULAN III'!AW84+'TRIBULAN IV'!AW84</f>
        <v>0</v>
      </c>
      <c r="AX84" s="129">
        <f>'TRIBULAN III'!AX84+'TRIBULAN IV'!AX84</f>
        <v>2</v>
      </c>
      <c r="AY84" s="129">
        <f>'TRIBULAN III'!AY84+'TRIBULAN IV'!AY84</f>
        <v>10</v>
      </c>
      <c r="AZ84" s="129">
        <f>'TRIBULAN III'!AZ84+'TRIBULAN IV'!AZ84</f>
        <v>249</v>
      </c>
      <c r="BA84" s="129">
        <f>'TRIBULAN III'!BA84+'TRIBULAN IV'!BA84</f>
        <v>61</v>
      </c>
      <c r="BB84" s="28">
        <f t="shared" si="15"/>
        <v>24.497991967871485</v>
      </c>
      <c r="BC84" s="129">
        <f>'TRIBULAN III'!BC84+'TRIBULAN IV'!BC84</f>
        <v>6</v>
      </c>
      <c r="BD84" s="28">
        <f t="shared" si="16"/>
        <v>2.4096385542168677</v>
      </c>
      <c r="BE84" s="129">
        <f>'TRIBULAN III'!BE84+'TRIBULAN IV'!BE84</f>
        <v>5</v>
      </c>
      <c r="BF84" s="129">
        <f>'TRIBULAN III'!BF84+'TRIBULAN IV'!BF84</f>
        <v>12.644544997486173</v>
      </c>
      <c r="BG84" s="129">
        <f>'TRIBULAN III'!BG84+'TRIBULAN IV'!BG84</f>
        <v>69</v>
      </c>
      <c r="BH84" s="29">
        <f t="shared" si="18"/>
        <v>27.710843373493976</v>
      </c>
      <c r="BI84" s="30">
        <f t="shared" si="19"/>
        <v>141</v>
      </c>
      <c r="BJ84" s="29">
        <f t="shared" si="20"/>
        <v>56.626506024096393</v>
      </c>
      <c r="BK84" s="129">
        <f>'TRIBULAN III'!BK84+'TRIBULAN IV'!BK84</f>
        <v>105</v>
      </c>
      <c r="BL84" s="19">
        <f t="shared" si="21"/>
        <v>42.168674698795186</v>
      </c>
      <c r="BM84" s="129">
        <f>'TRIBULAN III'!BM84+'TRIBULAN IV'!BM84</f>
        <v>3</v>
      </c>
      <c r="BN84" s="19">
        <f t="shared" si="22"/>
        <v>1.2048192771084338</v>
      </c>
      <c r="BO84" s="129">
        <f>'TRIBULAN III'!BO84+'TRIBULAN IV'!BO84</f>
        <v>0</v>
      </c>
      <c r="BP84" s="19">
        <f t="shared" si="23"/>
        <v>0</v>
      </c>
      <c r="BQ84" s="129">
        <f>'TRIBULAN III'!BQ84+'TRIBULAN IV'!BQ84</f>
        <v>0</v>
      </c>
      <c r="BR84" s="19">
        <f t="shared" si="43"/>
        <v>0</v>
      </c>
      <c r="BS84" s="129">
        <f>'TRIBULAN III'!BS84+'TRIBULAN IV'!BS84</f>
        <v>0</v>
      </c>
      <c r="BT84" s="19">
        <f t="shared" si="25"/>
        <v>0</v>
      </c>
      <c r="BU84" s="129">
        <f>'TRIBULAN III'!BU84+'TRIBULAN IV'!BU84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00" t="s">
        <v>135</v>
      </c>
      <c r="B85" s="194"/>
      <c r="C85" s="192"/>
      <c r="D85" s="130">
        <f>'TRIBULAN III'!D85+'TRIBULAN IV'!D85</f>
        <v>6486</v>
      </c>
      <c r="E85" s="130">
        <f>'TRIBULAN III'!E85+'TRIBULAN IV'!E85</f>
        <v>6138</v>
      </c>
      <c r="F85" s="130">
        <f>'TRIBULAN III'!F85+'TRIBULAN IV'!F85</f>
        <v>4445</v>
      </c>
      <c r="G85" s="84">
        <f t="shared" si="0"/>
        <v>68.532223250077081</v>
      </c>
      <c r="H85" s="130">
        <f>'TRIBULAN III'!H85+'TRIBULAN IV'!H85</f>
        <v>890</v>
      </c>
      <c r="I85" s="85">
        <f t="shared" si="37"/>
        <v>20.022497187851517</v>
      </c>
      <c r="J85" s="130">
        <f>'TRIBULAN III'!J85+'TRIBULAN IV'!J85</f>
        <v>16</v>
      </c>
      <c r="K85" s="86">
        <f t="shared" si="35"/>
        <v>0.35995500562429694</v>
      </c>
      <c r="L85" s="130">
        <f>'TRIBULAN III'!L85+'TRIBULAN IV'!L85</f>
        <v>285</v>
      </c>
      <c r="M85" s="130">
        <f>'TRIBULAN III'!M85+'TRIBULAN IV'!M85</f>
        <v>3</v>
      </c>
      <c r="N85" s="130">
        <f>'TRIBULAN III'!N85+'TRIBULAN IV'!N85</f>
        <v>5940</v>
      </c>
      <c r="O85" s="84">
        <f t="shared" si="3"/>
        <v>91.581868640148016</v>
      </c>
      <c r="P85" s="130">
        <f>'TRIBULAN III'!P85+'TRIBULAN IV'!P85</f>
        <v>484</v>
      </c>
      <c r="Q85" s="84">
        <f t="shared" si="36"/>
        <v>8.1481481481481488</v>
      </c>
      <c r="R85" s="130">
        <f>'TRIBULAN III'!R85+'TRIBULAN IV'!R85</f>
        <v>4672</v>
      </c>
      <c r="S85" s="84">
        <f t="shared" si="44"/>
        <v>72.032069071847062</v>
      </c>
      <c r="T85" s="130">
        <f>'TRIBULAN III'!T85+'TRIBULAN IV'!T85</f>
        <v>169</v>
      </c>
      <c r="U85" s="84">
        <f t="shared" si="38"/>
        <v>3.617294520547945</v>
      </c>
      <c r="V85" s="130">
        <f>'TRIBULAN III'!V85+'TRIBULAN IV'!V85</f>
        <v>4023</v>
      </c>
      <c r="W85" s="84">
        <f t="shared" si="7"/>
        <v>62.025901942645703</v>
      </c>
      <c r="X85" s="130">
        <f>'TRIBULAN III'!X85+'TRIBULAN IV'!X85</f>
        <v>65</v>
      </c>
      <c r="Y85" s="84">
        <f t="shared" si="39"/>
        <v>1.6157096694009447</v>
      </c>
      <c r="Z85" s="130">
        <f>'TRIBULAN III'!Z85+'TRIBULAN IV'!Z85</f>
        <v>4675</v>
      </c>
      <c r="AA85" s="84">
        <f t="shared" si="9"/>
        <v>72.078322540857229</v>
      </c>
      <c r="AB85" s="130">
        <f>'TRIBULAN III'!AB85+'TRIBULAN IV'!AB85</f>
        <v>2</v>
      </c>
      <c r="AC85" s="84">
        <f t="shared" si="40"/>
        <v>4.2780748663101602E-2</v>
      </c>
      <c r="AD85" s="130">
        <f>'TRIBULAN III'!AD85+'TRIBULAN IV'!AD85</f>
        <v>4665</v>
      </c>
      <c r="AE85" s="84">
        <f t="shared" si="11"/>
        <v>71.924144310823309</v>
      </c>
      <c r="AF85" s="130">
        <f>'TRIBULAN III'!AF85+'TRIBULAN IV'!AF85</f>
        <v>69</v>
      </c>
      <c r="AG85" s="84">
        <f t="shared" si="41"/>
        <v>1.4790996784565917</v>
      </c>
      <c r="AH85" s="130">
        <f>'TRIBULAN III'!AH85+'TRIBULAN IV'!AH85</f>
        <v>4678</v>
      </c>
      <c r="AI85" s="84">
        <f t="shared" si="13"/>
        <v>72.124576009867397</v>
      </c>
      <c r="AJ85" s="130">
        <f>'TRIBULAN III'!AJ85+'TRIBULAN IV'!AJ85</f>
        <v>3</v>
      </c>
      <c r="AK85" s="84">
        <f t="shared" si="42"/>
        <v>6.4129970072680634E-2</v>
      </c>
      <c r="AL85" s="130">
        <f>'TRIBULAN III'!AL85+'TRIBULAN IV'!AL85</f>
        <v>128</v>
      </c>
      <c r="AM85" s="130">
        <f>'TRIBULAN III'!AM85+'TRIBULAN IV'!AM85</f>
        <v>101</v>
      </c>
      <c r="AN85" s="130">
        <f>'TRIBULAN III'!AN85+'TRIBULAN IV'!AN85</f>
        <v>96</v>
      </c>
      <c r="AO85" s="130">
        <f>'TRIBULAN III'!AO85+'TRIBULAN IV'!AO85</f>
        <v>64</v>
      </c>
      <c r="AP85" s="130">
        <f>'TRIBULAN III'!AP85+'TRIBULAN IV'!AP85</f>
        <v>14</v>
      </c>
      <c r="AQ85" s="130">
        <f>'TRIBULAN III'!AQ85+'TRIBULAN IV'!AQ85</f>
        <v>5</v>
      </c>
      <c r="AR85" s="130">
        <f>'TRIBULAN III'!AR85+'TRIBULAN IV'!AR85</f>
        <v>281</v>
      </c>
      <c r="AS85" s="130">
        <f>'TRIBULAN III'!AS85+'TRIBULAN IV'!AS85</f>
        <v>29</v>
      </c>
      <c r="AT85" s="130">
        <f>'TRIBULAN III'!AT85+'TRIBULAN IV'!AT85</f>
        <v>4</v>
      </c>
      <c r="AU85" s="130">
        <f>'TRIBULAN III'!AU85+'TRIBULAN IV'!AU85</f>
        <v>0</v>
      </c>
      <c r="AV85" s="130">
        <f>'TRIBULAN III'!AV85+'TRIBULAN IV'!AV85</f>
        <v>2</v>
      </c>
      <c r="AW85" s="130">
        <f>'TRIBULAN III'!AW85+'TRIBULAN IV'!AW85</f>
        <v>17</v>
      </c>
      <c r="AX85" s="130">
        <f>'TRIBULAN III'!AX85+'TRIBULAN IV'!AX85</f>
        <v>22</v>
      </c>
      <c r="AY85" s="130">
        <f>'TRIBULAN III'!AY85+'TRIBULAN IV'!AY85</f>
        <v>500</v>
      </c>
      <c r="AZ85" s="130">
        <f>'TRIBULAN III'!AZ85+'TRIBULAN IV'!AZ85</f>
        <v>5918</v>
      </c>
      <c r="BA85" s="130">
        <f>'TRIBULAN III'!BA85+'TRIBULAN IV'!BA85</f>
        <v>1522</v>
      </c>
      <c r="BB85" s="87">
        <f t="shared" si="15"/>
        <v>25.718148022980735</v>
      </c>
      <c r="BC85" s="130">
        <f>'TRIBULAN III'!BC85+'TRIBULAN IV'!BC85</f>
        <v>10</v>
      </c>
      <c r="BD85" s="87">
        <f t="shared" si="16"/>
        <v>0.16897600540723218</v>
      </c>
      <c r="BE85" s="130">
        <f>'TRIBULAN III'!BE85+'TRIBULAN IV'!BE85</f>
        <v>130</v>
      </c>
      <c r="BF85" s="130">
        <f>'TRIBULAN III'!BF85+'TRIBULAN IV'!BF85</f>
        <v>13.256835448923432</v>
      </c>
      <c r="BG85" s="130">
        <f>'TRIBULAN III'!BG85+'TRIBULAN IV'!BG85</f>
        <v>1898</v>
      </c>
      <c r="BH85" s="88">
        <f t="shared" si="18"/>
        <v>32.071645826292666</v>
      </c>
      <c r="BI85" s="83">
        <f>BI16+BI21+BI25+BI28+BI33+BI36+BI41+BI46+BI51+BI55+BI60+BI65+BI71+BI76+BI80+BI84</f>
        <v>3560</v>
      </c>
      <c r="BJ85" s="88">
        <f t="shared" si="20"/>
        <v>60.155457924974655</v>
      </c>
      <c r="BK85" s="130">
        <f>'TRIBULAN III'!BK85+'TRIBULAN IV'!BK85</f>
        <v>2353</v>
      </c>
      <c r="BL85" s="84">
        <f t="shared" si="21"/>
        <v>39.760054072321729</v>
      </c>
      <c r="BM85" s="130">
        <f>'TRIBULAN III'!BM85+'TRIBULAN IV'!BM85</f>
        <v>4</v>
      </c>
      <c r="BN85" s="84">
        <f t="shared" si="22"/>
        <v>6.759040216289286E-2</v>
      </c>
      <c r="BO85" s="130">
        <f>'TRIBULAN III'!BO85+'TRIBULAN IV'!BO85</f>
        <v>0</v>
      </c>
      <c r="BP85" s="84">
        <f t="shared" si="23"/>
        <v>0</v>
      </c>
      <c r="BQ85" s="130">
        <f>'TRIBULAN III'!BQ85+'TRIBULAN IV'!BQ85</f>
        <v>0</v>
      </c>
      <c r="BR85" s="84">
        <f t="shared" si="43"/>
        <v>0</v>
      </c>
      <c r="BS85" s="130">
        <f>'TRIBULAN III'!BS85+'TRIBULAN IV'!BS85</f>
        <v>0</v>
      </c>
      <c r="BT85" s="84">
        <f t="shared" si="25"/>
        <v>0</v>
      </c>
      <c r="BU85" s="130">
        <f>'TRIBULAN III'!BU85+'TRIBULAN IV'!BU85</f>
        <v>1</v>
      </c>
      <c r="BV85" s="84">
        <f t="shared" si="26"/>
        <v>1.6897600540723215E-2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1337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5917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5918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1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169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'SEMESTER II'!D16</f>
        <v>266</v>
      </c>
      <c r="D12" s="24">
        <f>'SEMESTER II'!E16</f>
        <v>234</v>
      </c>
      <c r="E12" s="24">
        <f>'SEMESTER II'!F16</f>
        <v>119</v>
      </c>
      <c r="F12" s="24">
        <f>'SEMESTER II'!G16</f>
        <v>44.736842105263158</v>
      </c>
      <c r="G12" s="24">
        <f>'SEMESTER II'!H16</f>
        <v>28</v>
      </c>
      <c r="H12" s="24">
        <f>'SEMESTER II'!I16</f>
        <v>23.52941176470588</v>
      </c>
      <c r="I12" s="24">
        <f>'SEMESTER II'!J16</f>
        <v>2</v>
      </c>
      <c r="J12" s="24">
        <f>'SEMESTER II'!K16</f>
        <v>1.680672268907563</v>
      </c>
      <c r="K12" s="24">
        <f>'SEMESTER II'!L16</f>
        <v>0</v>
      </c>
      <c r="L12" s="24">
        <f>'SEMESTER II'!M16</f>
        <v>0</v>
      </c>
      <c r="M12" s="24">
        <f>'SEMESTER II'!N16</f>
        <v>164</v>
      </c>
      <c r="N12" s="24">
        <f>'SEMESTER II'!O16</f>
        <v>61.65413533834586</v>
      </c>
      <c r="O12" s="24">
        <f>'SEMESTER II'!P16</f>
        <v>22</v>
      </c>
      <c r="P12" s="24">
        <f>'SEMESTER II'!Q16</f>
        <v>13.414634146341465</v>
      </c>
      <c r="Q12" s="24">
        <f>'SEMESTER II'!R16</f>
        <v>109</v>
      </c>
      <c r="R12" s="24">
        <f>'SEMESTER II'!S16</f>
        <v>40.977443609022558</v>
      </c>
      <c r="S12" s="24">
        <f>'SEMESTER II'!T16</f>
        <v>4</v>
      </c>
      <c r="T12" s="24">
        <f>'SEMESTER II'!U16</f>
        <v>3.669724770642202</v>
      </c>
      <c r="U12" s="24">
        <f>'SEMESTER II'!V16</f>
        <v>108</v>
      </c>
      <c r="V12" s="24">
        <f>'SEMESTER II'!W16</f>
        <v>40.601503759398497</v>
      </c>
      <c r="W12" s="24">
        <f>'SEMESTER II'!X16</f>
        <v>0</v>
      </c>
      <c r="X12" s="24">
        <f>'SEMESTER II'!Y16</f>
        <v>0</v>
      </c>
      <c r="Y12" s="24">
        <f>'SEMESTER II'!Z16</f>
        <v>108</v>
      </c>
      <c r="Z12" s="24">
        <f>'SEMESTER II'!AA16</f>
        <v>40.601503759398497</v>
      </c>
      <c r="AA12" s="24">
        <f>'SEMESTER II'!AB16</f>
        <v>0</v>
      </c>
      <c r="AB12" s="24">
        <f>'SEMESTER II'!AC16</f>
        <v>0</v>
      </c>
      <c r="AC12" s="24">
        <f>'SEMESTER II'!AD16</f>
        <v>108</v>
      </c>
      <c r="AD12" s="24">
        <f>'SEMESTER II'!AE16</f>
        <v>40.601503759398497</v>
      </c>
      <c r="AE12" s="24">
        <f>'SEMESTER II'!AF16</f>
        <v>0</v>
      </c>
      <c r="AF12" s="24">
        <f>'SEMESTER II'!AG16</f>
        <v>0</v>
      </c>
      <c r="AG12" s="24">
        <f>'SEMESTER II'!AH16</f>
        <v>108</v>
      </c>
      <c r="AH12" s="24">
        <f>'SEMESTER II'!AI16</f>
        <v>40.601503759398497</v>
      </c>
      <c r="AI12" s="24">
        <f>'SEMESTER II'!AJ16</f>
        <v>0</v>
      </c>
      <c r="AJ12" s="24">
        <f>'SEMESTER II'!AK16</f>
        <v>0</v>
      </c>
      <c r="AK12" s="24">
        <f>'SEMESTER II'!AL16</f>
        <v>3</v>
      </c>
      <c r="AL12" s="24">
        <f>'SEMESTER II'!AM16</f>
        <v>7</v>
      </c>
      <c r="AM12" s="24">
        <f>'SEMESTER II'!AN16</f>
        <v>5</v>
      </c>
      <c r="AN12" s="24">
        <f>'SEMESTER II'!AO16</f>
        <v>2</v>
      </c>
      <c r="AO12" s="24">
        <f>'SEMESTER II'!AP16</f>
        <v>1</v>
      </c>
      <c r="AP12" s="24">
        <f>'SEMESTER II'!AQ16</f>
        <v>0</v>
      </c>
      <c r="AQ12" s="24">
        <f>'SEMESTER II'!AR16</f>
        <v>7</v>
      </c>
      <c r="AR12" s="24">
        <f>'SEMESTER II'!AS16</f>
        <v>0</v>
      </c>
      <c r="AS12" s="24">
        <f>'SEMESTER II'!AT16</f>
        <v>0</v>
      </c>
      <c r="AT12" s="24">
        <f>'SEMESTER II'!AU16</f>
        <v>0</v>
      </c>
      <c r="AU12" s="24">
        <f>'SEMESTER II'!AV16</f>
        <v>0</v>
      </c>
      <c r="AV12" s="24">
        <f>'SEMESTER II'!AW16</f>
        <v>0</v>
      </c>
      <c r="AW12" s="24">
        <f>'SEMESTER II'!AX16</f>
        <v>0</v>
      </c>
      <c r="AX12" s="24">
        <f>'SEMESTER II'!AY16</f>
        <v>11</v>
      </c>
      <c r="AY12" s="24">
        <f>'SEMESTER II'!AZ16</f>
        <v>225</v>
      </c>
      <c r="AZ12" s="24">
        <f>'SEMESTER II'!BA16</f>
        <v>85</v>
      </c>
      <c r="BA12" s="24">
        <f>'SEMESTER II'!BB16</f>
        <v>37.777777777777779</v>
      </c>
      <c r="BB12" s="24">
        <f>'SEMESTER II'!BC16</f>
        <v>0</v>
      </c>
      <c r="BC12" s="24">
        <f>'SEMESTER II'!BD16</f>
        <v>0</v>
      </c>
      <c r="BD12" s="24">
        <f>'SEMESTER II'!BE16</f>
        <v>0</v>
      </c>
      <c r="BE12" s="24">
        <f>'SEMESTER II'!BF16</f>
        <v>0</v>
      </c>
      <c r="BF12" s="24">
        <f>'SEMESTER II'!BG16</f>
        <v>1</v>
      </c>
      <c r="BG12" s="24">
        <f>'SEMESTER II'!BH16</f>
        <v>0.44444444444444442</v>
      </c>
      <c r="BH12" s="24">
        <f>'SEMESTER II'!BI16</f>
        <v>86</v>
      </c>
      <c r="BI12" s="24">
        <f>'SEMESTER II'!BJ16</f>
        <v>38.222222222222221</v>
      </c>
      <c r="BJ12" s="24">
        <f>'SEMESTER II'!BK16</f>
        <v>139</v>
      </c>
      <c r="BK12" s="24">
        <f>'SEMESTER II'!BL16</f>
        <v>61.777777777777779</v>
      </c>
      <c r="BL12" s="24">
        <f>'SEMESTER II'!BM16</f>
        <v>0</v>
      </c>
      <c r="BM12" s="24">
        <f>'SEMESTER II'!BN16</f>
        <v>0</v>
      </c>
      <c r="BN12" s="24">
        <f>'SEMESTER II'!BO16</f>
        <v>0</v>
      </c>
      <c r="BO12" s="24">
        <f>'SEMESTER II'!BP16</f>
        <v>0</v>
      </c>
      <c r="BP12" s="24">
        <f>'SEMESTER II'!BQ16</f>
        <v>0</v>
      </c>
      <c r="BQ12" s="24">
        <f>'SEMESTER II'!BR16</f>
        <v>0</v>
      </c>
      <c r="BR12" s="24">
        <f>'SEMESTER II'!BS16</f>
        <v>0</v>
      </c>
      <c r="BS12" s="24">
        <f>'SEMESTER II'!BT16</f>
        <v>0</v>
      </c>
      <c r="BT12" s="24">
        <f>'SEMESTER II'!BU16</f>
        <v>0</v>
      </c>
      <c r="BU12" s="24">
        <f>'SEMESTER II'!BV16</f>
        <v>0</v>
      </c>
    </row>
    <row r="13" spans="1:73" ht="14.25" customHeight="1">
      <c r="A13" s="100">
        <v>2</v>
      </c>
      <c r="B13" s="102" t="s">
        <v>68</v>
      </c>
      <c r="C13" s="24">
        <f>'SEMESTER II'!D21</f>
        <v>216</v>
      </c>
      <c r="D13" s="24">
        <f>'SEMESTER II'!E21</f>
        <v>190</v>
      </c>
      <c r="E13" s="24">
        <f>'SEMESTER II'!F21</f>
        <v>191</v>
      </c>
      <c r="F13" s="24">
        <f>'SEMESTER II'!G21</f>
        <v>88.425925925925924</v>
      </c>
      <c r="G13" s="24">
        <f>'SEMESTER II'!H21</f>
        <v>29</v>
      </c>
      <c r="H13" s="24">
        <f>'SEMESTER II'!I21</f>
        <v>15.183246073298429</v>
      </c>
      <c r="I13" s="24">
        <f>'SEMESTER II'!J21</f>
        <v>1</v>
      </c>
      <c r="J13" s="24">
        <f>'SEMESTER II'!K21</f>
        <v>0.52356020942408377</v>
      </c>
      <c r="K13" s="24">
        <f>'SEMESTER II'!L21</f>
        <v>2</v>
      </c>
      <c r="L13" s="24">
        <f>'SEMESTER II'!M21</f>
        <v>0</v>
      </c>
      <c r="M13" s="24">
        <f>'SEMESTER II'!N21</f>
        <v>216</v>
      </c>
      <c r="N13" s="24">
        <f>'SEMESTER II'!O21</f>
        <v>100</v>
      </c>
      <c r="O13" s="24">
        <f>'SEMESTER II'!P21</f>
        <v>9</v>
      </c>
      <c r="P13" s="24">
        <f>'SEMESTER II'!Q21</f>
        <v>4.1666666666666661</v>
      </c>
      <c r="Q13" s="24">
        <f>'SEMESTER II'!R21</f>
        <v>190</v>
      </c>
      <c r="R13" s="24">
        <f>'SEMESTER II'!S21</f>
        <v>87.962962962962962</v>
      </c>
      <c r="S13" s="24">
        <f>'SEMESTER II'!T21</f>
        <v>5</v>
      </c>
      <c r="T13" s="24">
        <f>'SEMESTER II'!U21</f>
        <v>2.6315789473684208</v>
      </c>
      <c r="U13" s="24">
        <f>'SEMESTER II'!V21</f>
        <v>0</v>
      </c>
      <c r="V13" s="24">
        <f>'SEMESTER II'!W21</f>
        <v>0</v>
      </c>
      <c r="W13" s="24">
        <f>'SEMESTER II'!X21</f>
        <v>0</v>
      </c>
      <c r="X13" s="24" t="e">
        <f>'SEMESTER II'!Y21</f>
        <v>#DIV/0!</v>
      </c>
      <c r="Y13" s="24">
        <f>'SEMESTER II'!Z21</f>
        <v>190</v>
      </c>
      <c r="Z13" s="24">
        <f>'SEMESTER II'!AA21</f>
        <v>87.962962962962962</v>
      </c>
      <c r="AA13" s="24">
        <f>'SEMESTER II'!AB21</f>
        <v>0</v>
      </c>
      <c r="AB13" s="24">
        <f>'SEMESTER II'!AC21</f>
        <v>0</v>
      </c>
      <c r="AC13" s="24">
        <f>'SEMESTER II'!AD21</f>
        <v>190</v>
      </c>
      <c r="AD13" s="24">
        <f>'SEMESTER II'!AE21</f>
        <v>87.962962962962962</v>
      </c>
      <c r="AE13" s="24">
        <f>'SEMESTER II'!AF21</f>
        <v>2</v>
      </c>
      <c r="AF13" s="24">
        <f>'SEMESTER II'!AG21</f>
        <v>1.0526315789473684</v>
      </c>
      <c r="AG13" s="24">
        <f>'SEMESTER II'!AH21</f>
        <v>190</v>
      </c>
      <c r="AH13" s="24">
        <f>'SEMESTER II'!AI21</f>
        <v>87.962962962962962</v>
      </c>
      <c r="AI13" s="24">
        <f>'SEMESTER II'!AJ21</f>
        <v>0</v>
      </c>
      <c r="AJ13" s="24">
        <f>'SEMESTER II'!AK21</f>
        <v>0</v>
      </c>
      <c r="AK13" s="24">
        <f>'SEMESTER II'!AL21</f>
        <v>7</v>
      </c>
      <c r="AL13" s="24">
        <f>'SEMESTER II'!AM21</f>
        <v>3</v>
      </c>
      <c r="AM13" s="24">
        <f>'SEMESTER II'!AN21</f>
        <v>2</v>
      </c>
      <c r="AN13" s="24">
        <f>'SEMESTER II'!AO21</f>
        <v>1</v>
      </c>
      <c r="AO13" s="24">
        <f>'SEMESTER II'!AP21</f>
        <v>0</v>
      </c>
      <c r="AP13" s="24">
        <f>'SEMESTER II'!AQ21</f>
        <v>0</v>
      </c>
      <c r="AQ13" s="24">
        <f>'SEMESTER II'!AR21</f>
        <v>2</v>
      </c>
      <c r="AR13" s="24">
        <f>'SEMESTER II'!AS21</f>
        <v>1</v>
      </c>
      <c r="AS13" s="24">
        <f>'SEMESTER II'!AT21</f>
        <v>0</v>
      </c>
      <c r="AT13" s="24">
        <f>'SEMESTER II'!AU21</f>
        <v>0</v>
      </c>
      <c r="AU13" s="24">
        <f>'SEMESTER II'!AV21</f>
        <v>0</v>
      </c>
      <c r="AV13" s="24">
        <f>'SEMESTER II'!AW21</f>
        <v>0</v>
      </c>
      <c r="AW13" s="24">
        <f>'SEMESTER II'!AX21</f>
        <v>1</v>
      </c>
      <c r="AX13" s="24">
        <f>'SEMESTER II'!AY21</f>
        <v>32</v>
      </c>
      <c r="AY13" s="24">
        <f>'SEMESTER II'!AZ21</f>
        <v>183</v>
      </c>
      <c r="AZ13" s="24">
        <f>'SEMESTER II'!BA21</f>
        <v>61</v>
      </c>
      <c r="BA13" s="24">
        <f>'SEMESTER II'!BB21</f>
        <v>33.333333333333329</v>
      </c>
      <c r="BB13" s="24">
        <f>'SEMESTER II'!BC21</f>
        <v>0</v>
      </c>
      <c r="BC13" s="24">
        <f>'SEMESTER II'!BD21</f>
        <v>0</v>
      </c>
      <c r="BD13" s="24">
        <f>'SEMESTER II'!BE21</f>
        <v>0</v>
      </c>
      <c r="BE13" s="24">
        <f>'SEMESTER II'!BF21</f>
        <v>0</v>
      </c>
      <c r="BF13" s="24">
        <f>'SEMESTER II'!BG21</f>
        <v>24</v>
      </c>
      <c r="BG13" s="24">
        <f>'SEMESTER II'!BH21</f>
        <v>13.114754098360656</v>
      </c>
      <c r="BH13" s="24">
        <f>'SEMESTER II'!BI21</f>
        <v>85</v>
      </c>
      <c r="BI13" s="24">
        <f>'SEMESTER II'!BJ21</f>
        <v>46.448087431693992</v>
      </c>
      <c r="BJ13" s="24">
        <f>'SEMESTER II'!BK21</f>
        <v>98</v>
      </c>
      <c r="BK13" s="24">
        <f>'SEMESTER II'!BL21</f>
        <v>53.551912568306015</v>
      </c>
      <c r="BL13" s="24">
        <f>'SEMESTER II'!BM21</f>
        <v>0</v>
      </c>
      <c r="BM13" s="24">
        <f>'SEMESTER II'!BN21</f>
        <v>0</v>
      </c>
      <c r="BN13" s="24">
        <f>'SEMESTER II'!BO21</f>
        <v>0</v>
      </c>
      <c r="BO13" s="24">
        <f>'SEMESTER II'!BP21</f>
        <v>0</v>
      </c>
      <c r="BP13" s="24">
        <f>'SEMESTER II'!BQ21</f>
        <v>0</v>
      </c>
      <c r="BQ13" s="24">
        <f>'SEMESTER II'!BR21</f>
        <v>0</v>
      </c>
      <c r="BR13" s="24">
        <f>'SEMESTER II'!BS21</f>
        <v>0</v>
      </c>
      <c r="BS13" s="24">
        <f>'SEMESTER II'!BT21</f>
        <v>0</v>
      </c>
      <c r="BT13" s="24">
        <f>'SEMESTER II'!BU21</f>
        <v>0</v>
      </c>
      <c r="BU13" s="24">
        <f>'SEMESTER II'!BV21</f>
        <v>0</v>
      </c>
    </row>
    <row r="14" spans="1:73" ht="14.25" customHeight="1">
      <c r="A14" s="100">
        <v>3</v>
      </c>
      <c r="B14" s="102" t="s">
        <v>74</v>
      </c>
      <c r="C14" s="24">
        <f>'SEMESTER II'!D25</f>
        <v>176</v>
      </c>
      <c r="D14" s="24">
        <f>'SEMESTER II'!E25</f>
        <v>162</v>
      </c>
      <c r="E14" s="24">
        <f>'SEMESTER II'!F25</f>
        <v>97</v>
      </c>
      <c r="F14" s="24">
        <f>'SEMESTER II'!G25</f>
        <v>55.113636363636367</v>
      </c>
      <c r="G14" s="24">
        <f>'SEMESTER II'!H25</f>
        <v>4</v>
      </c>
      <c r="H14" s="24">
        <f>'SEMESTER II'!I25</f>
        <v>4.1237113402061851</v>
      </c>
      <c r="I14" s="24">
        <f>'SEMESTER II'!J25</f>
        <v>0</v>
      </c>
      <c r="J14" s="24">
        <f>'SEMESTER II'!K25</f>
        <v>0</v>
      </c>
      <c r="K14" s="24">
        <f>'SEMESTER II'!L25</f>
        <v>14</v>
      </c>
      <c r="L14" s="24">
        <f>'SEMESTER II'!M25</f>
        <v>0</v>
      </c>
      <c r="M14" s="24">
        <f>'SEMESTER II'!N25</f>
        <v>147</v>
      </c>
      <c r="N14" s="24">
        <f>'SEMESTER II'!O25</f>
        <v>83.522727272727266</v>
      </c>
      <c r="O14" s="24">
        <f>'SEMESTER II'!P25</f>
        <v>13</v>
      </c>
      <c r="P14" s="24">
        <f>'SEMESTER II'!Q25</f>
        <v>8.8435374149659864</v>
      </c>
      <c r="Q14" s="24">
        <f>'SEMESTER II'!R25</f>
        <v>117</v>
      </c>
      <c r="R14" s="24">
        <f>'SEMESTER II'!S25</f>
        <v>66.477272727272734</v>
      </c>
      <c r="S14" s="24">
        <f>'SEMESTER II'!T25</f>
        <v>2</v>
      </c>
      <c r="T14" s="24">
        <f>'SEMESTER II'!U25</f>
        <v>1.7094017094017095</v>
      </c>
      <c r="U14" s="24">
        <f>'SEMESTER II'!V25</f>
        <v>109</v>
      </c>
      <c r="V14" s="24">
        <f>'SEMESTER II'!W25</f>
        <v>61.93181818181818</v>
      </c>
      <c r="W14" s="24">
        <f>'SEMESTER II'!X25</f>
        <v>0</v>
      </c>
      <c r="X14" s="24">
        <f>'SEMESTER II'!Y25</f>
        <v>0</v>
      </c>
      <c r="Y14" s="24">
        <f>'SEMESTER II'!Z25</f>
        <v>110</v>
      </c>
      <c r="Z14" s="24">
        <f>'SEMESTER II'!AA25</f>
        <v>62.5</v>
      </c>
      <c r="AA14" s="24">
        <f>'SEMESTER II'!AB25</f>
        <v>0</v>
      </c>
      <c r="AB14" s="24">
        <f>'SEMESTER II'!AC25</f>
        <v>0</v>
      </c>
      <c r="AC14" s="24">
        <f>'SEMESTER II'!AD25</f>
        <v>110</v>
      </c>
      <c r="AD14" s="24">
        <f>'SEMESTER II'!AE25</f>
        <v>62.5</v>
      </c>
      <c r="AE14" s="24">
        <f>'SEMESTER II'!AF25</f>
        <v>3</v>
      </c>
      <c r="AF14" s="24">
        <f>'SEMESTER II'!AG25</f>
        <v>2.7272727272727271</v>
      </c>
      <c r="AG14" s="24">
        <f>'SEMESTER II'!AH25</f>
        <v>110</v>
      </c>
      <c r="AH14" s="24">
        <f>'SEMESTER II'!AI25</f>
        <v>62.5</v>
      </c>
      <c r="AI14" s="24">
        <f>'SEMESTER II'!AJ25</f>
        <v>0</v>
      </c>
      <c r="AJ14" s="24">
        <f>'SEMESTER II'!AK25</f>
        <v>0</v>
      </c>
      <c r="AK14" s="24">
        <f>'SEMESTER II'!AL25</f>
        <v>0</v>
      </c>
      <c r="AL14" s="24">
        <f>'SEMESTER II'!AM25</f>
        <v>7</v>
      </c>
      <c r="AM14" s="24">
        <f>'SEMESTER II'!AN25</f>
        <v>3</v>
      </c>
      <c r="AN14" s="24">
        <f>'SEMESTER II'!AO25</f>
        <v>0</v>
      </c>
      <c r="AO14" s="24">
        <f>'SEMESTER II'!AP25</f>
        <v>0</v>
      </c>
      <c r="AP14" s="24">
        <f>'SEMESTER II'!AQ25</f>
        <v>0</v>
      </c>
      <c r="AQ14" s="24">
        <f>'SEMESTER II'!AR25</f>
        <v>6</v>
      </c>
      <c r="AR14" s="24">
        <f>'SEMESTER II'!AS25</f>
        <v>0</v>
      </c>
      <c r="AS14" s="24">
        <f>'SEMESTER II'!AT25</f>
        <v>0</v>
      </c>
      <c r="AT14" s="24">
        <f>'SEMESTER II'!AU25</f>
        <v>0</v>
      </c>
      <c r="AU14" s="24">
        <f>'SEMESTER II'!AV25</f>
        <v>0</v>
      </c>
      <c r="AV14" s="24">
        <f>'SEMESTER II'!AW25</f>
        <v>0</v>
      </c>
      <c r="AW14" s="24">
        <f>'SEMESTER II'!AX25</f>
        <v>4</v>
      </c>
      <c r="AX14" s="24">
        <f>'SEMESTER II'!AY25</f>
        <v>9</v>
      </c>
      <c r="AY14" s="24">
        <f>'SEMESTER II'!AZ25</f>
        <v>148</v>
      </c>
      <c r="AZ14" s="24">
        <f>'SEMESTER II'!BA25</f>
        <v>54</v>
      </c>
      <c r="BA14" s="24">
        <f>'SEMESTER II'!BB25</f>
        <v>36.486486486486484</v>
      </c>
      <c r="BB14" s="24">
        <f>'SEMESTER II'!BC25</f>
        <v>1</v>
      </c>
      <c r="BC14" s="24">
        <f>'SEMESTER II'!BD25</f>
        <v>0.67567567567567566</v>
      </c>
      <c r="BD14" s="24">
        <f>'SEMESTER II'!BE25</f>
        <v>0</v>
      </c>
      <c r="BE14" s="24">
        <f>'SEMESTER II'!BF25</f>
        <v>0</v>
      </c>
      <c r="BF14" s="24">
        <f>'SEMESTER II'!BG25</f>
        <v>24</v>
      </c>
      <c r="BG14" s="24">
        <f>'SEMESTER II'!BH25</f>
        <v>16.216216216216218</v>
      </c>
      <c r="BH14" s="24">
        <f>'SEMESTER II'!BI25</f>
        <v>79</v>
      </c>
      <c r="BI14" s="24">
        <f>'SEMESTER II'!BJ25</f>
        <v>53.378378378378379</v>
      </c>
      <c r="BJ14" s="24">
        <f>'SEMESTER II'!BK25</f>
        <v>69</v>
      </c>
      <c r="BK14" s="24">
        <f>'SEMESTER II'!BL25</f>
        <v>46.621621621621621</v>
      </c>
      <c r="BL14" s="24">
        <f>'SEMESTER II'!BM25</f>
        <v>0</v>
      </c>
      <c r="BM14" s="24">
        <f>'SEMESTER II'!BN25</f>
        <v>0</v>
      </c>
      <c r="BN14" s="24">
        <f>'SEMESTER II'!BO25</f>
        <v>0</v>
      </c>
      <c r="BO14" s="24">
        <f>'SEMESTER II'!BP25</f>
        <v>0</v>
      </c>
      <c r="BP14" s="24">
        <f>'SEMESTER II'!BQ25</f>
        <v>0</v>
      </c>
      <c r="BQ14" s="24">
        <f>'SEMESTER II'!BR25</f>
        <v>0</v>
      </c>
      <c r="BR14" s="24">
        <f>'SEMESTER II'!BS25</f>
        <v>0</v>
      </c>
      <c r="BS14" s="24">
        <f>'SEMESTER II'!BT25</f>
        <v>0</v>
      </c>
      <c r="BT14" s="24">
        <f>'SEMESTER II'!BU25</f>
        <v>0</v>
      </c>
      <c r="BU14" s="24">
        <f>'SEMESTER II'!BV25</f>
        <v>0</v>
      </c>
    </row>
    <row r="15" spans="1:73" ht="14.25" customHeight="1">
      <c r="A15" s="100">
        <v>4</v>
      </c>
      <c r="B15" s="102" t="s">
        <v>141</v>
      </c>
      <c r="C15" s="24">
        <f>'SEMESTER II'!D28</f>
        <v>242</v>
      </c>
      <c r="D15" s="24">
        <f>'SEMESTER II'!E28</f>
        <v>228</v>
      </c>
      <c r="E15" s="24">
        <f>'SEMESTER II'!F28</f>
        <v>195</v>
      </c>
      <c r="F15" s="24">
        <f>'SEMESTER II'!G28</f>
        <v>80.578512396694208</v>
      </c>
      <c r="G15" s="24">
        <f>'SEMESTER II'!H28</f>
        <v>41</v>
      </c>
      <c r="H15" s="24">
        <f>'SEMESTER II'!I28</f>
        <v>21.025641025641026</v>
      </c>
      <c r="I15" s="24">
        <f>'SEMESTER II'!J28</f>
        <v>0</v>
      </c>
      <c r="J15" s="24">
        <f>'SEMESTER II'!K28</f>
        <v>0</v>
      </c>
      <c r="K15" s="24">
        <f>'SEMESTER II'!L28</f>
        <v>15</v>
      </c>
      <c r="L15" s="24">
        <f>'SEMESTER II'!M28</f>
        <v>0</v>
      </c>
      <c r="M15" s="24">
        <f>'SEMESTER II'!N28</f>
        <v>228</v>
      </c>
      <c r="N15" s="24">
        <f>'SEMESTER II'!O28</f>
        <v>94.214876033057848</v>
      </c>
      <c r="O15" s="24">
        <f>'SEMESTER II'!P28</f>
        <v>32</v>
      </c>
      <c r="P15" s="24">
        <f>'SEMESTER II'!Q28</f>
        <v>14.035087719298245</v>
      </c>
      <c r="Q15" s="24">
        <f>'SEMESTER II'!R28</f>
        <v>227</v>
      </c>
      <c r="R15" s="24">
        <f>'SEMESTER II'!S28</f>
        <v>93.801652892561975</v>
      </c>
      <c r="S15" s="24">
        <f>'SEMESTER II'!T28</f>
        <v>0</v>
      </c>
      <c r="T15" s="24">
        <f>'SEMESTER II'!U28</f>
        <v>0</v>
      </c>
      <c r="U15" s="24">
        <f>'SEMESTER II'!V28</f>
        <v>40</v>
      </c>
      <c r="V15" s="24">
        <f>'SEMESTER II'!W28</f>
        <v>16.528925619834713</v>
      </c>
      <c r="W15" s="24">
        <f>'SEMESTER II'!X28</f>
        <v>0</v>
      </c>
      <c r="X15" s="24">
        <f>'SEMESTER II'!Y28</f>
        <v>0</v>
      </c>
      <c r="Y15" s="24">
        <f>'SEMESTER II'!Z28</f>
        <v>207</v>
      </c>
      <c r="Z15" s="24">
        <f>'SEMESTER II'!AA28</f>
        <v>85.537190082644628</v>
      </c>
      <c r="AA15" s="24">
        <f>'SEMESTER II'!AB28</f>
        <v>0</v>
      </c>
      <c r="AB15" s="24">
        <f>'SEMESTER II'!AC28</f>
        <v>0</v>
      </c>
      <c r="AC15" s="24">
        <f>'SEMESTER II'!AD28</f>
        <v>197</v>
      </c>
      <c r="AD15" s="24">
        <f>'SEMESTER II'!AE28</f>
        <v>81.40495867768594</v>
      </c>
      <c r="AE15" s="24">
        <f>'SEMESTER II'!AF28</f>
        <v>0</v>
      </c>
      <c r="AF15" s="24">
        <f>'SEMESTER II'!AG28</f>
        <v>0</v>
      </c>
      <c r="AG15" s="24">
        <f>'SEMESTER II'!AH28</f>
        <v>207</v>
      </c>
      <c r="AH15" s="24">
        <f>'SEMESTER II'!AI28</f>
        <v>85.537190082644628</v>
      </c>
      <c r="AI15" s="24">
        <f>'SEMESTER II'!AJ28</f>
        <v>0</v>
      </c>
      <c r="AJ15" s="24">
        <f>'SEMESTER II'!AK28</f>
        <v>0</v>
      </c>
      <c r="AK15" s="24">
        <f>'SEMESTER II'!AL28</f>
        <v>21</v>
      </c>
      <c r="AL15" s="24">
        <f>'SEMESTER II'!AM28</f>
        <v>6</v>
      </c>
      <c r="AM15" s="24">
        <f>'SEMESTER II'!AN28</f>
        <v>6</v>
      </c>
      <c r="AN15" s="24">
        <f>'SEMESTER II'!AO28</f>
        <v>6</v>
      </c>
      <c r="AO15" s="24">
        <f>'SEMESTER II'!AP28</f>
        <v>6</v>
      </c>
      <c r="AP15" s="24">
        <f>'SEMESTER II'!AQ28</f>
        <v>2</v>
      </c>
      <c r="AQ15" s="24">
        <f>'SEMESTER II'!AR28</f>
        <v>5</v>
      </c>
      <c r="AR15" s="24">
        <f>'SEMESTER II'!AS28</f>
        <v>1</v>
      </c>
      <c r="AS15" s="24">
        <f>'SEMESTER II'!AT28</f>
        <v>0</v>
      </c>
      <c r="AT15" s="24">
        <f>'SEMESTER II'!AU28</f>
        <v>0</v>
      </c>
      <c r="AU15" s="24">
        <f>'SEMESTER II'!AV28</f>
        <v>0</v>
      </c>
      <c r="AV15" s="24">
        <f>'SEMESTER II'!AW28</f>
        <v>0</v>
      </c>
      <c r="AW15" s="24">
        <f>'SEMESTER II'!AX28</f>
        <v>0</v>
      </c>
      <c r="AX15" s="24">
        <f>'SEMESTER II'!AY28</f>
        <v>0</v>
      </c>
      <c r="AY15" s="24">
        <f>'SEMESTER II'!AZ28</f>
        <v>228</v>
      </c>
      <c r="AZ15" s="24">
        <f>'SEMESTER II'!BA28</f>
        <v>0</v>
      </c>
      <c r="BA15" s="24">
        <f>'SEMESTER II'!BB28</f>
        <v>0</v>
      </c>
      <c r="BB15" s="24">
        <f>'SEMESTER II'!BC28</f>
        <v>0</v>
      </c>
      <c r="BC15" s="24">
        <f>'SEMESTER II'!BD28</f>
        <v>0</v>
      </c>
      <c r="BD15" s="24">
        <f>'SEMESTER II'!BE28</f>
        <v>95</v>
      </c>
      <c r="BE15" s="24">
        <f>'SEMESTER II'!BF28</f>
        <v>41.666666666666671</v>
      </c>
      <c r="BF15" s="24">
        <f>'SEMESTER II'!BG28</f>
        <v>65</v>
      </c>
      <c r="BG15" s="24">
        <f>'SEMESTER II'!BH28</f>
        <v>28.508771929824562</v>
      </c>
      <c r="BH15" s="24">
        <f>'SEMESTER II'!BI28</f>
        <v>160</v>
      </c>
      <c r="BI15" s="24">
        <f>'SEMESTER II'!BJ28</f>
        <v>70.175438596491219</v>
      </c>
      <c r="BJ15" s="24">
        <f>'SEMESTER II'!BK28</f>
        <v>68</v>
      </c>
      <c r="BK15" s="24">
        <f>'SEMESTER II'!BL28</f>
        <v>29.82456140350877</v>
      </c>
      <c r="BL15" s="24">
        <f>'SEMESTER II'!BM28</f>
        <v>0</v>
      </c>
      <c r="BM15" s="24">
        <f>'SEMESTER II'!BN28</f>
        <v>0</v>
      </c>
      <c r="BN15" s="24">
        <f>'SEMESTER II'!BO28</f>
        <v>0</v>
      </c>
      <c r="BO15" s="24">
        <f>'SEMESTER II'!BP28</f>
        <v>0</v>
      </c>
      <c r="BP15" s="24">
        <f>'SEMESTER II'!BQ28</f>
        <v>0</v>
      </c>
      <c r="BQ15" s="24">
        <f>'SEMESTER II'!BR28</f>
        <v>0</v>
      </c>
      <c r="BR15" s="24">
        <f>'SEMESTER II'!BS28</f>
        <v>0</v>
      </c>
      <c r="BS15" s="24">
        <f>'SEMESTER II'!BT28</f>
        <v>0</v>
      </c>
      <c r="BT15" s="24">
        <f>'SEMESTER II'!BU28</f>
        <v>0</v>
      </c>
      <c r="BU15" s="24">
        <f>'SEMESTER II'!BV28</f>
        <v>0</v>
      </c>
    </row>
    <row r="16" spans="1:73" ht="14.25" customHeight="1">
      <c r="A16" s="100">
        <v>5</v>
      </c>
      <c r="B16" s="102" t="s">
        <v>142</v>
      </c>
      <c r="C16" s="24">
        <f>'SEMESTER II'!D33</f>
        <v>493</v>
      </c>
      <c r="D16" s="24">
        <f>'SEMESTER II'!E33</f>
        <v>507</v>
      </c>
      <c r="E16" s="24">
        <f>'SEMESTER II'!F33</f>
        <v>302</v>
      </c>
      <c r="F16" s="24">
        <f>'SEMESTER II'!G33</f>
        <v>61.257606490872206</v>
      </c>
      <c r="G16" s="24">
        <f>'SEMESTER II'!H33</f>
        <v>84</v>
      </c>
      <c r="H16" s="24">
        <f>'SEMESTER II'!I33</f>
        <v>27.814569536423839</v>
      </c>
      <c r="I16" s="24">
        <f>'SEMESTER II'!J33</f>
        <v>0</v>
      </c>
      <c r="J16" s="24">
        <f>'SEMESTER II'!K33</f>
        <v>0</v>
      </c>
      <c r="K16" s="24">
        <f>'SEMESTER II'!L33</f>
        <v>45</v>
      </c>
      <c r="L16" s="24">
        <f>'SEMESTER II'!M33</f>
        <v>0</v>
      </c>
      <c r="M16" s="24">
        <f>'SEMESTER II'!N33</f>
        <v>490</v>
      </c>
      <c r="N16" s="24">
        <f>'SEMESTER II'!O33</f>
        <v>99.391480730223122</v>
      </c>
      <c r="O16" s="24">
        <f>'SEMESTER II'!P33</f>
        <v>47</v>
      </c>
      <c r="P16" s="24">
        <f>'SEMESTER II'!Q33</f>
        <v>9.591836734693878</v>
      </c>
      <c r="Q16" s="24">
        <f>'SEMESTER II'!R33</f>
        <v>307</v>
      </c>
      <c r="R16" s="24">
        <f>'SEMESTER II'!S33</f>
        <v>62.271805273833671</v>
      </c>
      <c r="S16" s="24">
        <f>'SEMESTER II'!T33</f>
        <v>22</v>
      </c>
      <c r="T16" s="24">
        <f>'SEMESTER II'!U33</f>
        <v>7.1661237785016292</v>
      </c>
      <c r="U16" s="24">
        <f>'SEMESTER II'!V33</f>
        <v>291</v>
      </c>
      <c r="V16" s="24">
        <f>'SEMESTER II'!W33</f>
        <v>59.026369168356993</v>
      </c>
      <c r="W16" s="24">
        <f>'SEMESTER II'!X33</f>
        <v>6</v>
      </c>
      <c r="X16" s="24">
        <f>'SEMESTER II'!Y33</f>
        <v>2.0618556701030926</v>
      </c>
      <c r="Y16" s="24">
        <f>'SEMESTER II'!Z33</f>
        <v>305</v>
      </c>
      <c r="Z16" s="24">
        <f>'SEMESTER II'!AA33</f>
        <v>61.866125760649084</v>
      </c>
      <c r="AA16" s="24">
        <f>'SEMESTER II'!AB33</f>
        <v>0</v>
      </c>
      <c r="AB16" s="24">
        <f>'SEMESTER II'!AC33</f>
        <v>0</v>
      </c>
      <c r="AC16" s="24">
        <f>'SEMESTER II'!AD33</f>
        <v>305</v>
      </c>
      <c r="AD16" s="24">
        <f>'SEMESTER II'!AE33</f>
        <v>61.866125760649084</v>
      </c>
      <c r="AE16" s="24">
        <f>'SEMESTER II'!AF33</f>
        <v>1</v>
      </c>
      <c r="AF16" s="24">
        <f>'SEMESTER II'!AG33</f>
        <v>0.32786885245901637</v>
      </c>
      <c r="AG16" s="24">
        <f>'SEMESTER II'!AH33</f>
        <v>308</v>
      </c>
      <c r="AH16" s="24">
        <f>'SEMESTER II'!AI33</f>
        <v>62.474645030425968</v>
      </c>
      <c r="AI16" s="24">
        <f>'SEMESTER II'!AJ33</f>
        <v>0</v>
      </c>
      <c r="AJ16" s="24">
        <f>'SEMESTER II'!AK33</f>
        <v>0</v>
      </c>
      <c r="AK16" s="24">
        <f>'SEMESTER II'!AL33</f>
        <v>4</v>
      </c>
      <c r="AL16" s="24">
        <f>'SEMESTER II'!AM33</f>
        <v>15</v>
      </c>
      <c r="AM16" s="24">
        <f>'SEMESTER II'!AN33</f>
        <v>12</v>
      </c>
      <c r="AN16" s="24">
        <f>'SEMESTER II'!AO33</f>
        <v>5</v>
      </c>
      <c r="AO16" s="24">
        <f>'SEMESTER II'!AP33</f>
        <v>0</v>
      </c>
      <c r="AP16" s="24">
        <f>'SEMESTER II'!AQ33</f>
        <v>0</v>
      </c>
      <c r="AQ16" s="24">
        <f>'SEMESTER II'!AR33</f>
        <v>18</v>
      </c>
      <c r="AR16" s="24">
        <f>'SEMESTER II'!AS33</f>
        <v>1</v>
      </c>
      <c r="AS16" s="24">
        <f>'SEMESTER II'!AT33</f>
        <v>1</v>
      </c>
      <c r="AT16" s="24">
        <f>'SEMESTER II'!AU33</f>
        <v>0</v>
      </c>
      <c r="AU16" s="24">
        <f>'SEMESTER II'!AV33</f>
        <v>0</v>
      </c>
      <c r="AV16" s="24">
        <f>'SEMESTER II'!AW33</f>
        <v>8</v>
      </c>
      <c r="AW16" s="24">
        <f>'SEMESTER II'!AX33</f>
        <v>1</v>
      </c>
      <c r="AX16" s="24">
        <f>'SEMESTER II'!AY33</f>
        <v>17</v>
      </c>
      <c r="AY16" s="24">
        <f>'SEMESTER II'!AZ33</f>
        <v>474</v>
      </c>
      <c r="AZ16" s="24">
        <f>'SEMESTER II'!BA33</f>
        <v>86</v>
      </c>
      <c r="BA16" s="24">
        <f>'SEMESTER II'!BB33</f>
        <v>18.143459915611814</v>
      </c>
      <c r="BB16" s="24">
        <f>'SEMESTER II'!BC33</f>
        <v>0</v>
      </c>
      <c r="BC16" s="24">
        <f>'SEMESTER II'!BD33</f>
        <v>0</v>
      </c>
      <c r="BD16" s="24">
        <f>'SEMESTER II'!BE33</f>
        <v>1</v>
      </c>
      <c r="BE16" s="24">
        <f>'SEMESTER II'!BF33</f>
        <v>0.21097046413502107</v>
      </c>
      <c r="BF16" s="24">
        <f>'SEMESTER II'!BG33</f>
        <v>232</v>
      </c>
      <c r="BG16" s="24">
        <f>'SEMESTER II'!BH33</f>
        <v>48.945147679324897</v>
      </c>
      <c r="BH16" s="24">
        <f>'SEMESTER II'!BI33</f>
        <v>319</v>
      </c>
      <c r="BI16" s="24">
        <f>'SEMESTER II'!BJ33</f>
        <v>67.299578059071735</v>
      </c>
      <c r="BJ16" s="24">
        <f>'SEMESTER II'!BK33</f>
        <v>155</v>
      </c>
      <c r="BK16" s="24">
        <f>'SEMESTER II'!BL33</f>
        <v>32.700421940928273</v>
      </c>
      <c r="BL16" s="24">
        <f>'SEMESTER II'!BM33</f>
        <v>0</v>
      </c>
      <c r="BM16" s="24">
        <f>'SEMESTER II'!BN33</f>
        <v>0</v>
      </c>
      <c r="BN16" s="24">
        <f>'SEMESTER II'!BO33</f>
        <v>0</v>
      </c>
      <c r="BO16" s="24">
        <f>'SEMESTER II'!BP33</f>
        <v>0</v>
      </c>
      <c r="BP16" s="24">
        <f>'SEMESTER II'!BQ33</f>
        <v>0</v>
      </c>
      <c r="BQ16" s="24">
        <f>'SEMESTER II'!BR33</f>
        <v>0</v>
      </c>
      <c r="BR16" s="24">
        <f>'SEMESTER II'!BS33</f>
        <v>0</v>
      </c>
      <c r="BS16" s="24">
        <f>'SEMESTER II'!BT33</f>
        <v>0</v>
      </c>
      <c r="BT16" s="24">
        <f>'SEMESTER II'!BU33</f>
        <v>0</v>
      </c>
      <c r="BU16" s="24">
        <f>'SEMESTER II'!BV33</f>
        <v>0</v>
      </c>
    </row>
    <row r="17" spans="1:73" ht="14.25" customHeight="1">
      <c r="A17" s="100">
        <v>6</v>
      </c>
      <c r="B17" s="102" t="s">
        <v>143</v>
      </c>
      <c r="C17" s="24">
        <f>'SEMESTER II'!D36</f>
        <v>392</v>
      </c>
      <c r="D17" s="24">
        <f>'SEMESTER II'!E36</f>
        <v>417</v>
      </c>
      <c r="E17" s="24">
        <f>'SEMESTER II'!F36</f>
        <v>188</v>
      </c>
      <c r="F17" s="24">
        <f>'SEMESTER II'!G36</f>
        <v>47.959183673469383</v>
      </c>
      <c r="G17" s="24">
        <f>'SEMESTER II'!H36</f>
        <v>48</v>
      </c>
      <c r="H17" s="24">
        <f>'SEMESTER II'!I36</f>
        <v>25.531914893617021</v>
      </c>
      <c r="I17" s="24">
        <f>'SEMESTER II'!J36</f>
        <v>0</v>
      </c>
      <c r="J17" s="24">
        <f>'SEMESTER II'!K36</f>
        <v>0</v>
      </c>
      <c r="K17" s="24">
        <f>'SEMESTER II'!L36</f>
        <v>19</v>
      </c>
      <c r="L17" s="24">
        <f>'SEMESTER II'!M36</f>
        <v>0</v>
      </c>
      <c r="M17" s="24">
        <f>'SEMESTER II'!N36</f>
        <v>213</v>
      </c>
      <c r="N17" s="24">
        <f>'SEMESTER II'!O36</f>
        <v>54.336734693877553</v>
      </c>
      <c r="O17" s="24">
        <f>'SEMESTER II'!P36</f>
        <v>21</v>
      </c>
      <c r="P17" s="24">
        <f>'SEMESTER II'!Q36</f>
        <v>9.8591549295774641</v>
      </c>
      <c r="Q17" s="24">
        <f>'SEMESTER II'!R36</f>
        <v>143</v>
      </c>
      <c r="R17" s="24">
        <f>'SEMESTER II'!S36</f>
        <v>36.479591836734691</v>
      </c>
      <c r="S17" s="24">
        <f>'SEMESTER II'!T36</f>
        <v>34</v>
      </c>
      <c r="T17" s="24">
        <f>'SEMESTER II'!U36</f>
        <v>23.776223776223777</v>
      </c>
      <c r="U17" s="24">
        <f>'SEMESTER II'!V36</f>
        <v>182</v>
      </c>
      <c r="V17" s="24">
        <f>'SEMESTER II'!W36</f>
        <v>46.428571428571431</v>
      </c>
      <c r="W17" s="24">
        <f>'SEMESTER II'!X36</f>
        <v>6</v>
      </c>
      <c r="X17" s="24">
        <f>'SEMESTER II'!Y36</f>
        <v>3.296703296703297</v>
      </c>
      <c r="Y17" s="24">
        <f>'SEMESTER II'!Z36</f>
        <v>339</v>
      </c>
      <c r="Z17" s="24">
        <f>'SEMESTER II'!AA36</f>
        <v>86.479591836734699</v>
      </c>
      <c r="AA17" s="24">
        <f>'SEMESTER II'!AB36</f>
        <v>0</v>
      </c>
      <c r="AB17" s="24">
        <f>'SEMESTER II'!AC36</f>
        <v>0</v>
      </c>
      <c r="AC17" s="24">
        <f>'SEMESTER II'!AD36</f>
        <v>339</v>
      </c>
      <c r="AD17" s="24">
        <f>'SEMESTER II'!AE36</f>
        <v>86.479591836734699</v>
      </c>
      <c r="AE17" s="24">
        <f>'SEMESTER II'!AF36</f>
        <v>3</v>
      </c>
      <c r="AF17" s="24">
        <f>'SEMESTER II'!AG36</f>
        <v>0.88495575221238942</v>
      </c>
      <c r="AG17" s="24">
        <f>'SEMESTER II'!AH36</f>
        <v>339</v>
      </c>
      <c r="AH17" s="24">
        <f>'SEMESTER II'!AI36</f>
        <v>86.479591836734699</v>
      </c>
      <c r="AI17" s="24">
        <f>'SEMESTER II'!AJ36</f>
        <v>0</v>
      </c>
      <c r="AJ17" s="24">
        <f>'SEMESTER II'!AK36</f>
        <v>0</v>
      </c>
      <c r="AK17" s="24">
        <f>'SEMESTER II'!AL36</f>
        <v>0</v>
      </c>
      <c r="AL17" s="24">
        <f>'SEMESTER II'!AM36</f>
        <v>9</v>
      </c>
      <c r="AM17" s="24">
        <f>'SEMESTER II'!AN36</f>
        <v>6</v>
      </c>
      <c r="AN17" s="24">
        <f>'SEMESTER II'!AO36</f>
        <v>2</v>
      </c>
      <c r="AO17" s="24">
        <f>'SEMESTER II'!AP36</f>
        <v>2</v>
      </c>
      <c r="AP17" s="24">
        <f>'SEMESTER II'!AQ36</f>
        <v>0</v>
      </c>
      <c r="AQ17" s="24">
        <f>'SEMESTER II'!AR36</f>
        <v>50</v>
      </c>
      <c r="AR17" s="24">
        <f>'SEMESTER II'!AS36</f>
        <v>0</v>
      </c>
      <c r="AS17" s="24">
        <f>'SEMESTER II'!AT36</f>
        <v>0</v>
      </c>
      <c r="AT17" s="24">
        <f>'SEMESTER II'!AU36</f>
        <v>0</v>
      </c>
      <c r="AU17" s="24">
        <f>'SEMESTER II'!AV36</f>
        <v>1</v>
      </c>
      <c r="AV17" s="24">
        <f>'SEMESTER II'!AW36</f>
        <v>1</v>
      </c>
      <c r="AW17" s="24">
        <f>'SEMESTER II'!AX36</f>
        <v>3</v>
      </c>
      <c r="AX17" s="24">
        <f>'SEMESTER II'!AY36</f>
        <v>50</v>
      </c>
      <c r="AY17" s="24">
        <f>'SEMESTER II'!AZ36</f>
        <v>387</v>
      </c>
      <c r="AZ17" s="24">
        <f>'SEMESTER II'!BA36</f>
        <v>101</v>
      </c>
      <c r="BA17" s="24">
        <f>'SEMESTER II'!BB36</f>
        <v>26.098191214470283</v>
      </c>
      <c r="BB17" s="24">
        <f>'SEMESTER II'!BC36</f>
        <v>0</v>
      </c>
      <c r="BC17" s="24">
        <f>'SEMESTER II'!BD36</f>
        <v>0</v>
      </c>
      <c r="BD17" s="24">
        <f>'SEMESTER II'!BE36</f>
        <v>4</v>
      </c>
      <c r="BE17" s="24">
        <f>'SEMESTER II'!BF36</f>
        <v>1.03359173126615</v>
      </c>
      <c r="BF17" s="24">
        <f>'SEMESTER II'!BG36</f>
        <v>121</v>
      </c>
      <c r="BG17" s="24">
        <f>'SEMESTER II'!BH36</f>
        <v>31.266149870801037</v>
      </c>
      <c r="BH17" s="24">
        <f>'SEMESTER II'!BI36</f>
        <v>226</v>
      </c>
      <c r="BI17" s="24">
        <f>'SEMESTER II'!BJ36</f>
        <v>58.39793281653747</v>
      </c>
      <c r="BJ17" s="24">
        <f>'SEMESTER II'!BK36</f>
        <v>160</v>
      </c>
      <c r="BK17" s="24">
        <f>'SEMESTER II'!BL36</f>
        <v>41.343669250645995</v>
      </c>
      <c r="BL17" s="24">
        <f>'SEMESTER II'!BM36</f>
        <v>0</v>
      </c>
      <c r="BM17" s="24">
        <f>'SEMESTER II'!BN36</f>
        <v>0</v>
      </c>
      <c r="BN17" s="24">
        <f>'SEMESTER II'!BO36</f>
        <v>0</v>
      </c>
      <c r="BO17" s="24">
        <f>'SEMESTER II'!BP36</f>
        <v>0</v>
      </c>
      <c r="BP17" s="24">
        <f>'SEMESTER II'!BQ36</f>
        <v>0</v>
      </c>
      <c r="BQ17" s="24">
        <f>'SEMESTER II'!BR36</f>
        <v>0</v>
      </c>
      <c r="BR17" s="24">
        <f>'SEMESTER II'!BS36</f>
        <v>0</v>
      </c>
      <c r="BS17" s="24">
        <f>'SEMESTER II'!BT36</f>
        <v>0</v>
      </c>
      <c r="BT17" s="24">
        <f>'SEMESTER II'!BU36</f>
        <v>1</v>
      </c>
      <c r="BU17" s="24">
        <f>'SEMESTER II'!BV36</f>
        <v>0.2583979328165375</v>
      </c>
    </row>
    <row r="18" spans="1:73" ht="14.25" customHeight="1">
      <c r="A18" s="100">
        <v>7</v>
      </c>
      <c r="B18" s="102" t="s">
        <v>144</v>
      </c>
      <c r="C18" s="24">
        <f>'SEMESTER II'!D41</f>
        <v>483</v>
      </c>
      <c r="D18" s="24">
        <f>'SEMESTER II'!E41</f>
        <v>434</v>
      </c>
      <c r="E18" s="24">
        <f>'SEMESTER II'!F41</f>
        <v>357</v>
      </c>
      <c r="F18" s="24">
        <f>'SEMESTER II'!G41</f>
        <v>73.91304347826086</v>
      </c>
      <c r="G18" s="24">
        <f>'SEMESTER II'!H41</f>
        <v>94</v>
      </c>
      <c r="H18" s="24">
        <f>'SEMESTER II'!I41</f>
        <v>26.330532212885156</v>
      </c>
      <c r="I18" s="24">
        <f>'SEMESTER II'!J41</f>
        <v>0</v>
      </c>
      <c r="J18" s="24">
        <f>'SEMESTER II'!K41</f>
        <v>0</v>
      </c>
      <c r="K18" s="24">
        <f>'SEMESTER II'!L41</f>
        <v>34</v>
      </c>
      <c r="L18" s="24">
        <f>'SEMESTER II'!M41</f>
        <v>1</v>
      </c>
      <c r="M18" s="24">
        <f>'SEMESTER II'!N41</f>
        <v>472</v>
      </c>
      <c r="N18" s="24">
        <f>'SEMESTER II'!O41</f>
        <v>97.722567287784685</v>
      </c>
      <c r="O18" s="24">
        <f>'SEMESTER II'!P41</f>
        <v>47</v>
      </c>
      <c r="P18" s="24">
        <f>'SEMESTER II'!Q41</f>
        <v>9.9576271186440675</v>
      </c>
      <c r="Q18" s="24">
        <f>'SEMESTER II'!R41</f>
        <v>378</v>
      </c>
      <c r="R18" s="24">
        <f>'SEMESTER II'!S41</f>
        <v>78.260869565217391</v>
      </c>
      <c r="S18" s="24">
        <f>'SEMESTER II'!T41</f>
        <v>17</v>
      </c>
      <c r="T18" s="24">
        <f>'SEMESTER II'!U41</f>
        <v>4.4973544973544968</v>
      </c>
      <c r="U18" s="24">
        <f>'SEMESTER II'!V41</f>
        <v>376</v>
      </c>
      <c r="V18" s="24">
        <f>'SEMESTER II'!W41</f>
        <v>77.846790890269148</v>
      </c>
      <c r="W18" s="24">
        <f>'SEMESTER II'!X41</f>
        <v>15</v>
      </c>
      <c r="X18" s="24">
        <f>'SEMESTER II'!Y41</f>
        <v>3.9893617021276597</v>
      </c>
      <c r="Y18" s="24">
        <f>'SEMESTER II'!Z41</f>
        <v>377</v>
      </c>
      <c r="Z18" s="24">
        <f>'SEMESTER II'!AA41</f>
        <v>78.053830227743276</v>
      </c>
      <c r="AA18" s="24">
        <f>'SEMESTER II'!AB41</f>
        <v>0</v>
      </c>
      <c r="AB18" s="24">
        <f>'SEMESTER II'!AC41</f>
        <v>0</v>
      </c>
      <c r="AC18" s="24">
        <f>'SEMESTER II'!AD41</f>
        <v>377</v>
      </c>
      <c r="AD18" s="24">
        <f>'SEMESTER II'!AE41</f>
        <v>78.053830227743276</v>
      </c>
      <c r="AE18" s="24">
        <f>'SEMESTER II'!AF41</f>
        <v>14</v>
      </c>
      <c r="AF18" s="24">
        <f>'SEMESTER II'!AG41</f>
        <v>3.7135278514588856</v>
      </c>
      <c r="AG18" s="24">
        <f>'SEMESTER II'!AH41</f>
        <v>377</v>
      </c>
      <c r="AH18" s="24">
        <f>'SEMESTER II'!AI41</f>
        <v>78.053830227743276</v>
      </c>
      <c r="AI18" s="24">
        <f>'SEMESTER II'!AJ41</f>
        <v>0</v>
      </c>
      <c r="AJ18" s="24">
        <f>'SEMESTER II'!AK41</f>
        <v>0</v>
      </c>
      <c r="AK18" s="24">
        <f>'SEMESTER II'!AL41</f>
        <v>0</v>
      </c>
      <c r="AL18" s="24">
        <f>'SEMESTER II'!AM41</f>
        <v>4</v>
      </c>
      <c r="AM18" s="24">
        <f>'SEMESTER II'!AN41</f>
        <v>3</v>
      </c>
      <c r="AN18" s="24">
        <f>'SEMESTER II'!AO41</f>
        <v>0</v>
      </c>
      <c r="AO18" s="24">
        <f>'SEMESTER II'!AP41</f>
        <v>0</v>
      </c>
      <c r="AP18" s="24">
        <f>'SEMESTER II'!AQ41</f>
        <v>0</v>
      </c>
      <c r="AQ18" s="24">
        <f>'SEMESTER II'!AR41</f>
        <v>12</v>
      </c>
      <c r="AR18" s="24">
        <f>'SEMESTER II'!AS41</f>
        <v>0</v>
      </c>
      <c r="AS18" s="24">
        <f>'SEMESTER II'!AT41</f>
        <v>1</v>
      </c>
      <c r="AT18" s="24">
        <f>'SEMESTER II'!AU41</f>
        <v>0</v>
      </c>
      <c r="AU18" s="24">
        <f>'SEMESTER II'!AV41</f>
        <v>0</v>
      </c>
      <c r="AV18" s="24">
        <f>'SEMESTER II'!AW41</f>
        <v>0</v>
      </c>
      <c r="AW18" s="24">
        <f>'SEMESTER II'!AX41</f>
        <v>0</v>
      </c>
      <c r="AX18" s="24">
        <f>'SEMESTER II'!AY41</f>
        <v>32</v>
      </c>
      <c r="AY18" s="24">
        <f>'SEMESTER II'!AZ41</f>
        <v>468</v>
      </c>
      <c r="AZ18" s="24">
        <f>'SEMESTER II'!BA41</f>
        <v>67</v>
      </c>
      <c r="BA18" s="24">
        <f>'SEMESTER II'!BB41</f>
        <v>14.316239316239315</v>
      </c>
      <c r="BB18" s="24">
        <f>'SEMESTER II'!BC41</f>
        <v>0</v>
      </c>
      <c r="BC18" s="24">
        <f>'SEMESTER II'!BD41</f>
        <v>0</v>
      </c>
      <c r="BD18" s="24">
        <f>'SEMESTER II'!BE41</f>
        <v>2</v>
      </c>
      <c r="BE18" s="24">
        <f>'SEMESTER II'!BF41</f>
        <v>0.42735042735042739</v>
      </c>
      <c r="BF18" s="24">
        <f>'SEMESTER II'!BG41</f>
        <v>273</v>
      </c>
      <c r="BG18" s="24">
        <f>'SEMESTER II'!BH41</f>
        <v>58.333333333333336</v>
      </c>
      <c r="BH18" s="24">
        <f>'SEMESTER II'!BI41</f>
        <v>342</v>
      </c>
      <c r="BI18" s="24">
        <f>'SEMESTER II'!BJ41</f>
        <v>73.076923076923066</v>
      </c>
      <c r="BJ18" s="24">
        <f>'SEMESTER II'!BK41</f>
        <v>126</v>
      </c>
      <c r="BK18" s="24">
        <f>'SEMESTER II'!BL41</f>
        <v>26.923076923076923</v>
      </c>
      <c r="BL18" s="24">
        <f>'SEMESTER II'!BM41</f>
        <v>0</v>
      </c>
      <c r="BM18" s="24">
        <f>'SEMESTER II'!BN41</f>
        <v>0</v>
      </c>
      <c r="BN18" s="24">
        <f>'SEMESTER II'!BO41</f>
        <v>0</v>
      </c>
      <c r="BO18" s="24">
        <f>'SEMESTER II'!BP41</f>
        <v>0</v>
      </c>
      <c r="BP18" s="24">
        <f>'SEMESTER II'!BQ41</f>
        <v>0</v>
      </c>
      <c r="BQ18" s="24">
        <f>'SEMESTER II'!BR41</f>
        <v>0</v>
      </c>
      <c r="BR18" s="24">
        <f>'SEMESTER II'!BS41</f>
        <v>0</v>
      </c>
      <c r="BS18" s="24">
        <f>'SEMESTER II'!BT41</f>
        <v>0</v>
      </c>
      <c r="BT18" s="24">
        <f>'SEMESTER II'!BU41</f>
        <v>0</v>
      </c>
      <c r="BU18" s="24">
        <f>'SEMESTER II'!BV41</f>
        <v>0</v>
      </c>
    </row>
    <row r="19" spans="1:73" ht="14.25" customHeight="1">
      <c r="A19" s="100">
        <v>8</v>
      </c>
      <c r="B19" s="102" t="s">
        <v>145</v>
      </c>
      <c r="C19" s="24">
        <f>'SEMESTER II'!D46</f>
        <v>608</v>
      </c>
      <c r="D19" s="24">
        <f>'SEMESTER II'!E46</f>
        <v>541</v>
      </c>
      <c r="E19" s="24">
        <f>'SEMESTER II'!F46</f>
        <v>608</v>
      </c>
      <c r="F19" s="24">
        <f>'SEMESTER II'!G46</f>
        <v>100</v>
      </c>
      <c r="G19" s="24">
        <f>'SEMESTER II'!H46</f>
        <v>92</v>
      </c>
      <c r="H19" s="24">
        <f>'SEMESTER II'!I46</f>
        <v>15.131578947368421</v>
      </c>
      <c r="I19" s="24">
        <f>'SEMESTER II'!J46</f>
        <v>3</v>
      </c>
      <c r="J19" s="24">
        <f>'SEMESTER II'!K46</f>
        <v>0.49342105263157893</v>
      </c>
      <c r="K19" s="24">
        <f>'SEMESTER II'!L46</f>
        <v>30</v>
      </c>
      <c r="L19" s="24">
        <f>'SEMESTER II'!M46</f>
        <v>0</v>
      </c>
      <c r="M19" s="24">
        <f>'SEMESTER II'!N46</f>
        <v>608</v>
      </c>
      <c r="N19" s="24">
        <f>'SEMESTER II'!O46</f>
        <v>100</v>
      </c>
      <c r="O19" s="24">
        <f>'SEMESTER II'!P46</f>
        <v>53</v>
      </c>
      <c r="P19" s="24">
        <f>'SEMESTER II'!Q46</f>
        <v>8.7171052631578938</v>
      </c>
      <c r="Q19" s="24">
        <f>'SEMESTER II'!R46</f>
        <v>608</v>
      </c>
      <c r="R19" s="24">
        <f>'SEMESTER II'!S46</f>
        <v>100</v>
      </c>
      <c r="S19" s="24">
        <f>'SEMESTER II'!T46</f>
        <v>31</v>
      </c>
      <c r="T19" s="24">
        <f>'SEMESTER II'!U46</f>
        <v>5.0986842105263159</v>
      </c>
      <c r="U19" s="24">
        <f>'SEMESTER II'!V46</f>
        <v>608</v>
      </c>
      <c r="V19" s="24">
        <f>'SEMESTER II'!W46</f>
        <v>100</v>
      </c>
      <c r="W19" s="24">
        <f>'SEMESTER II'!X46</f>
        <v>1</v>
      </c>
      <c r="X19" s="24">
        <f>'SEMESTER II'!Y46</f>
        <v>0.1644736842105263</v>
      </c>
      <c r="Y19" s="24">
        <f>'SEMESTER II'!Z46</f>
        <v>608</v>
      </c>
      <c r="Z19" s="24">
        <f>'SEMESTER II'!AA46</f>
        <v>100</v>
      </c>
      <c r="AA19" s="24">
        <f>'SEMESTER II'!AB46</f>
        <v>1</v>
      </c>
      <c r="AB19" s="24">
        <f>'SEMESTER II'!AC46</f>
        <v>0.1644736842105263</v>
      </c>
      <c r="AC19" s="24">
        <f>'SEMESTER II'!AD46</f>
        <v>608</v>
      </c>
      <c r="AD19" s="24">
        <f>'SEMESTER II'!AE46</f>
        <v>100</v>
      </c>
      <c r="AE19" s="24">
        <f>'SEMESTER II'!AF46</f>
        <v>3</v>
      </c>
      <c r="AF19" s="24">
        <f>'SEMESTER II'!AG46</f>
        <v>0.49342105263157893</v>
      </c>
      <c r="AG19" s="24">
        <f>'SEMESTER II'!AH46</f>
        <v>608</v>
      </c>
      <c r="AH19" s="24">
        <f>'SEMESTER II'!AI46</f>
        <v>100</v>
      </c>
      <c r="AI19" s="24">
        <f>'SEMESTER II'!AJ46</f>
        <v>0</v>
      </c>
      <c r="AJ19" s="24">
        <f>'SEMESTER II'!AK46</f>
        <v>0</v>
      </c>
      <c r="AK19" s="24">
        <f>'SEMESTER II'!AL46</f>
        <v>49</v>
      </c>
      <c r="AL19" s="24">
        <f>'SEMESTER II'!AM46</f>
        <v>12</v>
      </c>
      <c r="AM19" s="24">
        <f>'SEMESTER II'!AN46</f>
        <v>2</v>
      </c>
      <c r="AN19" s="24">
        <f>'SEMESTER II'!AO46</f>
        <v>0</v>
      </c>
      <c r="AO19" s="24">
        <f>'SEMESTER II'!AP46</f>
        <v>3</v>
      </c>
      <c r="AP19" s="24">
        <f>'SEMESTER II'!AQ46</f>
        <v>0</v>
      </c>
      <c r="AQ19" s="24">
        <f>'SEMESTER II'!AR46</f>
        <v>6</v>
      </c>
      <c r="AR19" s="24">
        <f>'SEMESTER II'!AS46</f>
        <v>11</v>
      </c>
      <c r="AS19" s="24">
        <f>'SEMESTER II'!AT46</f>
        <v>0</v>
      </c>
      <c r="AT19" s="24">
        <f>'SEMESTER II'!AU46</f>
        <v>0</v>
      </c>
      <c r="AU19" s="24">
        <f>'SEMESTER II'!AV46</f>
        <v>0</v>
      </c>
      <c r="AV19" s="24">
        <f>'SEMESTER II'!AW46</f>
        <v>0</v>
      </c>
      <c r="AW19" s="24">
        <f>'SEMESTER II'!AX46</f>
        <v>1</v>
      </c>
      <c r="AX19" s="24">
        <f>'SEMESTER II'!AY46</f>
        <v>70</v>
      </c>
      <c r="AY19" s="24">
        <f>'SEMESTER II'!AZ46</f>
        <v>500</v>
      </c>
      <c r="AZ19" s="24">
        <f>'SEMESTER II'!BA46</f>
        <v>81</v>
      </c>
      <c r="BA19" s="24">
        <f>'SEMESTER II'!BB46</f>
        <v>16.2</v>
      </c>
      <c r="BB19" s="24">
        <f>'SEMESTER II'!BC46</f>
        <v>0</v>
      </c>
      <c r="BC19" s="24">
        <f>'SEMESTER II'!BD46</f>
        <v>0</v>
      </c>
      <c r="BD19" s="24">
        <f>'SEMESTER II'!BE46</f>
        <v>0</v>
      </c>
      <c r="BE19" s="24">
        <f>'SEMESTER II'!BF46</f>
        <v>0</v>
      </c>
      <c r="BF19" s="24">
        <f>'SEMESTER II'!BG46</f>
        <v>279</v>
      </c>
      <c r="BG19" s="24">
        <f>'SEMESTER II'!BH46</f>
        <v>55.800000000000004</v>
      </c>
      <c r="BH19" s="24">
        <f>'SEMESTER II'!BI46</f>
        <v>360</v>
      </c>
      <c r="BI19" s="24">
        <f>'SEMESTER II'!BJ46</f>
        <v>72</v>
      </c>
      <c r="BJ19" s="24">
        <f>'SEMESTER II'!BK46</f>
        <v>140</v>
      </c>
      <c r="BK19" s="24">
        <f>'SEMESTER II'!BL46</f>
        <v>28.000000000000004</v>
      </c>
      <c r="BL19" s="24">
        <f>'SEMESTER II'!BM46</f>
        <v>0</v>
      </c>
      <c r="BM19" s="24">
        <f>'SEMESTER II'!BN46</f>
        <v>0</v>
      </c>
      <c r="BN19" s="24">
        <f>'SEMESTER II'!BO46</f>
        <v>0</v>
      </c>
      <c r="BO19" s="24">
        <f>'SEMESTER II'!BP46</f>
        <v>0</v>
      </c>
      <c r="BP19" s="24">
        <f>'SEMESTER II'!BQ46</f>
        <v>0</v>
      </c>
      <c r="BQ19" s="24">
        <f>'SEMESTER II'!BR46</f>
        <v>0</v>
      </c>
      <c r="BR19" s="24">
        <f>'SEMESTER II'!BS46</f>
        <v>0</v>
      </c>
      <c r="BS19" s="24">
        <f>'SEMESTER II'!BT46</f>
        <v>0</v>
      </c>
      <c r="BT19" s="24">
        <f>'SEMESTER II'!BU46</f>
        <v>0</v>
      </c>
      <c r="BU19" s="24">
        <f>'SEMESTER II'!BV46</f>
        <v>0</v>
      </c>
    </row>
    <row r="20" spans="1:73" ht="14.25" customHeight="1">
      <c r="A20" s="100">
        <v>9</v>
      </c>
      <c r="B20" s="102" t="s">
        <v>98</v>
      </c>
      <c r="C20" s="24">
        <f>'SEMESTER II'!D51</f>
        <v>417</v>
      </c>
      <c r="D20" s="24">
        <f>'SEMESTER II'!E51</f>
        <v>354</v>
      </c>
      <c r="E20" s="24">
        <f>'SEMESTER II'!F51</f>
        <v>283</v>
      </c>
      <c r="F20" s="24">
        <f>'SEMESTER II'!G51</f>
        <v>67.865707434052752</v>
      </c>
      <c r="G20" s="24">
        <f>'SEMESTER II'!H51</f>
        <v>72</v>
      </c>
      <c r="H20" s="24">
        <f>'SEMESTER II'!I51</f>
        <v>25.441696113074201</v>
      </c>
      <c r="I20" s="24">
        <f>'SEMESTER II'!J51</f>
        <v>0</v>
      </c>
      <c r="J20" s="24">
        <f>'SEMESTER II'!K51</f>
        <v>0</v>
      </c>
      <c r="K20" s="24">
        <f>'SEMESTER II'!L51</f>
        <v>62</v>
      </c>
      <c r="L20" s="24">
        <f>'SEMESTER II'!M51</f>
        <v>0</v>
      </c>
      <c r="M20" s="24">
        <f>'SEMESTER II'!N51</f>
        <v>417</v>
      </c>
      <c r="N20" s="24">
        <f>'SEMESTER II'!O51</f>
        <v>100</v>
      </c>
      <c r="O20" s="24">
        <f>'SEMESTER II'!P51</f>
        <v>47</v>
      </c>
      <c r="P20" s="24">
        <f>'SEMESTER II'!Q51</f>
        <v>11.270983213429256</v>
      </c>
      <c r="Q20" s="24">
        <f>'SEMESTER II'!R51</f>
        <v>283</v>
      </c>
      <c r="R20" s="24">
        <f>'SEMESTER II'!S51</f>
        <v>67.865707434052752</v>
      </c>
      <c r="S20" s="24">
        <f>'SEMESTER II'!T51</f>
        <v>16</v>
      </c>
      <c r="T20" s="24">
        <f>'SEMESTER II'!U51</f>
        <v>5.6537102473498235</v>
      </c>
      <c r="U20" s="24">
        <f>'SEMESTER II'!V51</f>
        <v>283</v>
      </c>
      <c r="V20" s="24">
        <f>'SEMESTER II'!W51</f>
        <v>67.865707434052752</v>
      </c>
      <c r="W20" s="24">
        <f>'SEMESTER II'!X51</f>
        <v>35</v>
      </c>
      <c r="X20" s="24">
        <f>'SEMESTER II'!Y51</f>
        <v>12.367491166077739</v>
      </c>
      <c r="Y20" s="24">
        <f>'SEMESTER II'!Z51</f>
        <v>283</v>
      </c>
      <c r="Z20" s="24">
        <f>'SEMESTER II'!AA51</f>
        <v>67.865707434052752</v>
      </c>
      <c r="AA20" s="24">
        <f>'SEMESTER II'!AB51</f>
        <v>1</v>
      </c>
      <c r="AB20" s="24">
        <f>'SEMESTER II'!AC51</f>
        <v>0.35335689045936397</v>
      </c>
      <c r="AC20" s="24">
        <f>'SEMESTER II'!AD51</f>
        <v>283</v>
      </c>
      <c r="AD20" s="24">
        <f>'SEMESTER II'!AE51</f>
        <v>67.865707434052752</v>
      </c>
      <c r="AE20" s="24">
        <f>'SEMESTER II'!AF51</f>
        <v>10</v>
      </c>
      <c r="AF20" s="24">
        <f>'SEMESTER II'!AG51</f>
        <v>3.5335689045936398</v>
      </c>
      <c r="AG20" s="24">
        <f>'SEMESTER II'!AH51</f>
        <v>283</v>
      </c>
      <c r="AH20" s="24">
        <f>'SEMESTER II'!AI51</f>
        <v>67.865707434052752</v>
      </c>
      <c r="AI20" s="24">
        <f>'SEMESTER II'!AJ51</f>
        <v>0</v>
      </c>
      <c r="AJ20" s="24">
        <f>'SEMESTER II'!AK51</f>
        <v>0</v>
      </c>
      <c r="AK20" s="24">
        <f>'SEMESTER II'!AL51</f>
        <v>3</v>
      </c>
      <c r="AL20" s="24">
        <f>'SEMESTER II'!AM51</f>
        <v>6</v>
      </c>
      <c r="AM20" s="24">
        <f>'SEMESTER II'!AN51</f>
        <v>7</v>
      </c>
      <c r="AN20" s="24">
        <f>'SEMESTER II'!AO51</f>
        <v>7</v>
      </c>
      <c r="AO20" s="24">
        <f>'SEMESTER II'!AP51</f>
        <v>1</v>
      </c>
      <c r="AP20" s="24">
        <f>'SEMESTER II'!AQ51</f>
        <v>3</v>
      </c>
      <c r="AQ20" s="24">
        <f>'SEMESTER II'!AR51</f>
        <v>9</v>
      </c>
      <c r="AR20" s="24">
        <f>'SEMESTER II'!AS51</f>
        <v>12</v>
      </c>
      <c r="AS20" s="24">
        <f>'SEMESTER II'!AT51</f>
        <v>2</v>
      </c>
      <c r="AT20" s="24">
        <f>'SEMESTER II'!AU51</f>
        <v>0</v>
      </c>
      <c r="AU20" s="24">
        <f>'SEMESTER II'!AV51</f>
        <v>1</v>
      </c>
      <c r="AV20" s="24">
        <f>'SEMESTER II'!AW51</f>
        <v>6</v>
      </c>
      <c r="AW20" s="24">
        <f>'SEMESTER II'!AX51</f>
        <v>8</v>
      </c>
      <c r="AX20" s="24">
        <f>'SEMESTER II'!AY51</f>
        <v>15</v>
      </c>
      <c r="AY20" s="24">
        <f>'SEMESTER II'!AZ51</f>
        <v>359</v>
      </c>
      <c r="AZ20" s="24">
        <f>'SEMESTER II'!BA51</f>
        <v>65</v>
      </c>
      <c r="BA20" s="24">
        <f>'SEMESTER II'!BB51</f>
        <v>18.105849582172702</v>
      </c>
      <c r="BB20" s="24">
        <f>'SEMESTER II'!BC51</f>
        <v>0</v>
      </c>
      <c r="BC20" s="24">
        <f>'SEMESTER II'!BD51</f>
        <v>0</v>
      </c>
      <c r="BD20" s="24">
        <f>'SEMESTER II'!BE51</f>
        <v>0</v>
      </c>
      <c r="BE20" s="24">
        <f>'SEMESTER II'!BF51</f>
        <v>0</v>
      </c>
      <c r="BF20" s="24">
        <f>'SEMESTER II'!BG51</f>
        <v>200</v>
      </c>
      <c r="BG20" s="24">
        <f>'SEMESTER II'!BH51</f>
        <v>55.710306406685241</v>
      </c>
      <c r="BH20" s="24">
        <f>'SEMESTER II'!BI51</f>
        <v>265</v>
      </c>
      <c r="BI20" s="24">
        <f>'SEMESTER II'!BJ51</f>
        <v>73.816155988857929</v>
      </c>
      <c r="BJ20" s="24">
        <f>'SEMESTER II'!BK51</f>
        <v>94</v>
      </c>
      <c r="BK20" s="24">
        <f>'SEMESTER II'!BL51</f>
        <v>26.18384401114206</v>
      </c>
      <c r="BL20" s="24">
        <f>'SEMESTER II'!BM51</f>
        <v>0</v>
      </c>
      <c r="BM20" s="24">
        <f>'SEMESTER II'!BN51</f>
        <v>0</v>
      </c>
      <c r="BN20" s="24">
        <f>'SEMESTER II'!BO51</f>
        <v>0</v>
      </c>
      <c r="BO20" s="24">
        <f>'SEMESTER II'!BP51</f>
        <v>0</v>
      </c>
      <c r="BP20" s="24">
        <f>'SEMESTER II'!BQ51</f>
        <v>0</v>
      </c>
      <c r="BQ20" s="24">
        <f>'SEMESTER II'!BR51</f>
        <v>0</v>
      </c>
      <c r="BR20" s="24">
        <f>'SEMESTER II'!BS51</f>
        <v>0</v>
      </c>
      <c r="BS20" s="24">
        <f>'SEMESTER II'!BT51</f>
        <v>0</v>
      </c>
      <c r="BT20" s="24">
        <f>'SEMESTER II'!BU51</f>
        <v>0</v>
      </c>
      <c r="BU20" s="24">
        <f>'SEMESTER II'!BV51</f>
        <v>0</v>
      </c>
    </row>
    <row r="21" spans="1:73" ht="14.25" customHeight="1">
      <c r="A21" s="100">
        <v>10</v>
      </c>
      <c r="B21" s="102" t="s">
        <v>146</v>
      </c>
      <c r="C21" s="24">
        <f>'SEMESTER II'!D55</f>
        <v>690</v>
      </c>
      <c r="D21" s="24">
        <f>'SEMESTER II'!E55</f>
        <v>666</v>
      </c>
      <c r="E21" s="24">
        <f>'SEMESTER II'!F55</f>
        <v>444</v>
      </c>
      <c r="F21" s="24">
        <f>'SEMESTER II'!G55</f>
        <v>64.347826086956516</v>
      </c>
      <c r="G21" s="24">
        <f>'SEMESTER II'!H55</f>
        <v>104</v>
      </c>
      <c r="H21" s="24">
        <f>'SEMESTER II'!I55</f>
        <v>23.423423423423422</v>
      </c>
      <c r="I21" s="24">
        <f>'SEMESTER II'!J55</f>
        <v>3</v>
      </c>
      <c r="J21" s="24">
        <f>'SEMESTER II'!K55</f>
        <v>0.67567567567567566</v>
      </c>
      <c r="K21" s="24">
        <f>'SEMESTER II'!L55</f>
        <v>0</v>
      </c>
      <c r="L21" s="24">
        <f>'SEMESTER II'!M55</f>
        <v>0</v>
      </c>
      <c r="M21" s="24">
        <f>'SEMESTER II'!N55</f>
        <v>690</v>
      </c>
      <c r="N21" s="24">
        <f>'SEMESTER II'!O55</f>
        <v>100</v>
      </c>
      <c r="O21" s="24">
        <f>'SEMESTER II'!P55</f>
        <v>65</v>
      </c>
      <c r="P21" s="24">
        <f>'SEMESTER II'!Q55</f>
        <v>9.4202898550724647</v>
      </c>
      <c r="Q21" s="24">
        <f>'SEMESTER II'!R55</f>
        <v>444</v>
      </c>
      <c r="R21" s="24">
        <f>'SEMESTER II'!S55</f>
        <v>64.347826086956516</v>
      </c>
      <c r="S21" s="24">
        <f>'SEMESTER II'!T55</f>
        <v>0</v>
      </c>
      <c r="T21" s="24">
        <f>'SEMESTER II'!U55</f>
        <v>0</v>
      </c>
      <c r="U21" s="24">
        <f>'SEMESTER II'!V55</f>
        <v>233</v>
      </c>
      <c r="V21" s="24">
        <f>'SEMESTER II'!W55</f>
        <v>33.768115942028984</v>
      </c>
      <c r="W21" s="24">
        <f>'SEMESTER II'!X55</f>
        <v>0</v>
      </c>
      <c r="X21" s="24">
        <f>'SEMESTER II'!Y55</f>
        <v>0</v>
      </c>
      <c r="Y21" s="24">
        <f>'SEMESTER II'!Z55</f>
        <v>444</v>
      </c>
      <c r="Z21" s="24">
        <f>'SEMESTER II'!AA55</f>
        <v>64.347826086956516</v>
      </c>
      <c r="AA21" s="24">
        <f>'SEMESTER II'!AB55</f>
        <v>0</v>
      </c>
      <c r="AB21" s="24">
        <f>'SEMESTER II'!AC55</f>
        <v>0</v>
      </c>
      <c r="AC21" s="24">
        <f>'SEMESTER II'!AD55</f>
        <v>444</v>
      </c>
      <c r="AD21" s="24">
        <f>'SEMESTER II'!AE55</f>
        <v>64.347826086956516</v>
      </c>
      <c r="AE21" s="24">
        <f>'SEMESTER II'!AF55</f>
        <v>6</v>
      </c>
      <c r="AF21" s="24">
        <f>'SEMESTER II'!AG55</f>
        <v>1.3513513513513513</v>
      </c>
      <c r="AG21" s="24">
        <f>'SEMESTER II'!AH55</f>
        <v>444</v>
      </c>
      <c r="AH21" s="24">
        <f>'SEMESTER II'!AI55</f>
        <v>64.347826086956516</v>
      </c>
      <c r="AI21" s="24">
        <f>'SEMESTER II'!AJ55</f>
        <v>1</v>
      </c>
      <c r="AJ21" s="24">
        <f>'SEMESTER II'!AK55</f>
        <v>0.22522522522522523</v>
      </c>
      <c r="AK21" s="24">
        <f>'SEMESTER II'!AL55</f>
        <v>10</v>
      </c>
      <c r="AL21" s="24">
        <f>'SEMESTER II'!AM55</f>
        <v>7</v>
      </c>
      <c r="AM21" s="24">
        <f>'SEMESTER II'!AN55</f>
        <v>0</v>
      </c>
      <c r="AN21" s="24">
        <f>'SEMESTER II'!AO55</f>
        <v>23</v>
      </c>
      <c r="AO21" s="24">
        <f>'SEMESTER II'!AP55</f>
        <v>0</v>
      </c>
      <c r="AP21" s="24">
        <f>'SEMESTER II'!AQ55</f>
        <v>0</v>
      </c>
      <c r="AQ21" s="24">
        <f>'SEMESTER II'!AR55</f>
        <v>54</v>
      </c>
      <c r="AR21" s="24">
        <f>'SEMESTER II'!AS55</f>
        <v>1</v>
      </c>
      <c r="AS21" s="24">
        <f>'SEMESTER II'!AT55</f>
        <v>0</v>
      </c>
      <c r="AT21" s="24">
        <f>'SEMESTER II'!AU55</f>
        <v>0</v>
      </c>
      <c r="AU21" s="24">
        <f>'SEMESTER II'!AV55</f>
        <v>0</v>
      </c>
      <c r="AV21" s="24">
        <f>'SEMESTER II'!AW55</f>
        <v>1</v>
      </c>
      <c r="AW21" s="24">
        <f>'SEMESTER II'!AX55</f>
        <v>0</v>
      </c>
      <c r="AX21" s="24">
        <f>'SEMESTER II'!AY55</f>
        <v>41</v>
      </c>
      <c r="AY21" s="24">
        <f>'SEMESTER II'!AZ55</f>
        <v>673</v>
      </c>
      <c r="AZ21" s="24">
        <f>'SEMESTER II'!BA55</f>
        <v>172</v>
      </c>
      <c r="BA21" s="24">
        <f>'SEMESTER II'!BB55</f>
        <v>25.557206537890043</v>
      </c>
      <c r="BB21" s="24">
        <f>'SEMESTER II'!BC55</f>
        <v>3</v>
      </c>
      <c r="BC21" s="24">
        <f>'SEMESTER II'!BD55</f>
        <v>0.44576523031203563</v>
      </c>
      <c r="BD21" s="24">
        <f>'SEMESTER II'!BE55</f>
        <v>0</v>
      </c>
      <c r="BE21" s="24">
        <f>'SEMESTER II'!BF55</f>
        <v>0</v>
      </c>
      <c r="BF21" s="24">
        <f>'SEMESTER II'!BG55</f>
        <v>200</v>
      </c>
      <c r="BG21" s="24">
        <f>'SEMESTER II'!BH55</f>
        <v>29.717682020802378</v>
      </c>
      <c r="BH21" s="24">
        <f>'SEMESTER II'!BI55</f>
        <v>375</v>
      </c>
      <c r="BI21" s="24">
        <f>'SEMESTER II'!BJ55</f>
        <v>55.720653789004459</v>
      </c>
      <c r="BJ21" s="24">
        <f>'SEMESTER II'!BK55</f>
        <v>298</v>
      </c>
      <c r="BK21" s="24">
        <f>'SEMESTER II'!BL55</f>
        <v>44.279346210995541</v>
      </c>
      <c r="BL21" s="24">
        <f>'SEMESTER II'!BM55</f>
        <v>0</v>
      </c>
      <c r="BM21" s="24">
        <f>'SEMESTER II'!BN55</f>
        <v>0</v>
      </c>
      <c r="BN21" s="24">
        <f>'SEMESTER II'!BO55</f>
        <v>0</v>
      </c>
      <c r="BO21" s="24">
        <f>'SEMESTER II'!BP55</f>
        <v>0</v>
      </c>
      <c r="BP21" s="24">
        <f>'SEMESTER II'!BQ55</f>
        <v>0</v>
      </c>
      <c r="BQ21" s="24">
        <f>'SEMESTER II'!BR55</f>
        <v>0</v>
      </c>
      <c r="BR21" s="24">
        <f>'SEMESTER II'!BS55</f>
        <v>0</v>
      </c>
      <c r="BS21" s="24">
        <f>'SEMESTER II'!BT55</f>
        <v>0</v>
      </c>
      <c r="BT21" s="24">
        <f>'SEMESTER II'!BU55</f>
        <v>0</v>
      </c>
      <c r="BU21" s="24">
        <f>'SEMESTER II'!BV55</f>
        <v>0</v>
      </c>
    </row>
    <row r="22" spans="1:73" ht="14.25" customHeight="1">
      <c r="A22" s="100">
        <v>11</v>
      </c>
      <c r="B22" s="102" t="s">
        <v>107</v>
      </c>
      <c r="C22" s="24">
        <f>'SEMESTER II'!D60</f>
        <v>398</v>
      </c>
      <c r="D22" s="24">
        <f>'SEMESTER II'!E60</f>
        <v>357</v>
      </c>
      <c r="E22" s="24">
        <f>'SEMESTER II'!F60</f>
        <v>271</v>
      </c>
      <c r="F22" s="24">
        <f>'SEMESTER II'!G60</f>
        <v>68.090452261306538</v>
      </c>
      <c r="G22" s="24">
        <f>'SEMESTER II'!H60</f>
        <v>60</v>
      </c>
      <c r="H22" s="24">
        <f>'SEMESTER II'!I60</f>
        <v>22.140221402214021</v>
      </c>
      <c r="I22" s="24">
        <f>'SEMESTER II'!J60</f>
        <v>0</v>
      </c>
      <c r="J22" s="24">
        <f>'SEMESTER II'!K60</f>
        <v>0</v>
      </c>
      <c r="K22" s="24">
        <f>'SEMESTER II'!L60</f>
        <v>0</v>
      </c>
      <c r="L22" s="24">
        <f>'SEMESTER II'!M60</f>
        <v>0</v>
      </c>
      <c r="M22" s="24">
        <f>'SEMESTER II'!N60</f>
        <v>387</v>
      </c>
      <c r="N22" s="24">
        <f>'SEMESTER II'!O60</f>
        <v>97.236180904522612</v>
      </c>
      <c r="O22" s="24">
        <f>'SEMESTER II'!P60</f>
        <v>5</v>
      </c>
      <c r="P22" s="24">
        <f>'SEMESTER II'!Q60</f>
        <v>1.2919896640826873</v>
      </c>
      <c r="Q22" s="24">
        <f>'SEMESTER II'!R60</f>
        <v>271</v>
      </c>
      <c r="R22" s="24">
        <f>'SEMESTER II'!S60</f>
        <v>68.090452261306538</v>
      </c>
      <c r="S22" s="24">
        <f>'SEMESTER II'!T60</f>
        <v>0</v>
      </c>
      <c r="T22" s="24">
        <f>'SEMESTER II'!U60</f>
        <v>0</v>
      </c>
      <c r="U22" s="24">
        <f>'SEMESTER II'!V60</f>
        <v>271</v>
      </c>
      <c r="V22" s="24">
        <f>'SEMESTER II'!W60</f>
        <v>68.090452261306538</v>
      </c>
      <c r="W22" s="24">
        <f>'SEMESTER II'!X60</f>
        <v>0</v>
      </c>
      <c r="X22" s="24">
        <f>'SEMESTER II'!Y60</f>
        <v>0</v>
      </c>
      <c r="Y22" s="24">
        <f>'SEMESTER II'!Z60</f>
        <v>271</v>
      </c>
      <c r="Z22" s="24">
        <f>'SEMESTER II'!AA60</f>
        <v>68.090452261306538</v>
      </c>
      <c r="AA22" s="24">
        <f>'SEMESTER II'!AB60</f>
        <v>0</v>
      </c>
      <c r="AB22" s="24">
        <f>'SEMESTER II'!AC60</f>
        <v>0</v>
      </c>
      <c r="AC22" s="24">
        <f>'SEMESTER II'!AD60</f>
        <v>271</v>
      </c>
      <c r="AD22" s="24">
        <f>'SEMESTER II'!AE60</f>
        <v>68.090452261306538</v>
      </c>
      <c r="AE22" s="24">
        <f>'SEMESTER II'!AF60</f>
        <v>3</v>
      </c>
      <c r="AF22" s="24">
        <f>'SEMESTER II'!AG60</f>
        <v>1.107011070110701</v>
      </c>
      <c r="AG22" s="24">
        <f>'SEMESTER II'!AH60</f>
        <v>271</v>
      </c>
      <c r="AH22" s="24">
        <f>'SEMESTER II'!AI60</f>
        <v>68.090452261306538</v>
      </c>
      <c r="AI22" s="24">
        <f>'SEMESTER II'!AJ60</f>
        <v>0</v>
      </c>
      <c r="AJ22" s="24">
        <f>'SEMESTER II'!AK60</f>
        <v>0</v>
      </c>
      <c r="AK22" s="24">
        <f>'SEMESTER II'!AL60</f>
        <v>0</v>
      </c>
      <c r="AL22" s="24">
        <f>'SEMESTER II'!AM60</f>
        <v>0</v>
      </c>
      <c r="AM22" s="24">
        <f>'SEMESTER II'!AN60</f>
        <v>13</v>
      </c>
      <c r="AN22" s="24">
        <f>'SEMESTER II'!AO60</f>
        <v>7</v>
      </c>
      <c r="AO22" s="24">
        <f>'SEMESTER II'!AP60</f>
        <v>0</v>
      </c>
      <c r="AP22" s="24">
        <f>'SEMESTER II'!AQ60</f>
        <v>0</v>
      </c>
      <c r="AQ22" s="24">
        <f>'SEMESTER II'!AR60</f>
        <v>16</v>
      </c>
      <c r="AR22" s="24">
        <f>'SEMESTER II'!AS60</f>
        <v>0</v>
      </c>
      <c r="AS22" s="24">
        <f>'SEMESTER II'!AT60</f>
        <v>0</v>
      </c>
      <c r="AT22" s="24">
        <f>'SEMESTER II'!AU60</f>
        <v>0</v>
      </c>
      <c r="AU22" s="24">
        <f>'SEMESTER II'!AV60</f>
        <v>0</v>
      </c>
      <c r="AV22" s="24">
        <f>'SEMESTER II'!AW60</f>
        <v>0</v>
      </c>
      <c r="AW22" s="24">
        <f>'SEMESTER II'!AX60</f>
        <v>1</v>
      </c>
      <c r="AX22" s="24">
        <f>'SEMESTER II'!AY60</f>
        <v>22</v>
      </c>
      <c r="AY22" s="24">
        <f>'SEMESTER II'!AZ60</f>
        <v>330</v>
      </c>
      <c r="AZ22" s="24">
        <f>'SEMESTER II'!BA60</f>
        <v>59</v>
      </c>
      <c r="BA22" s="24">
        <f>'SEMESTER II'!BB60</f>
        <v>17.878787878787879</v>
      </c>
      <c r="BB22" s="24">
        <f>'SEMESTER II'!BC60</f>
        <v>0</v>
      </c>
      <c r="BC22" s="24">
        <f>'SEMESTER II'!BD60</f>
        <v>0</v>
      </c>
      <c r="BD22" s="24">
        <f>'SEMESTER II'!BE60</f>
        <v>0</v>
      </c>
      <c r="BE22" s="24">
        <f>'SEMESTER II'!BF60</f>
        <v>0</v>
      </c>
      <c r="BF22" s="24">
        <f>'SEMESTER II'!BG60</f>
        <v>129</v>
      </c>
      <c r="BG22" s="24">
        <f>'SEMESTER II'!BH60</f>
        <v>39.090909090909093</v>
      </c>
      <c r="BH22" s="24">
        <f>'SEMESTER II'!BI60</f>
        <v>188</v>
      </c>
      <c r="BI22" s="24">
        <f>'SEMESTER II'!BJ60</f>
        <v>56.969696969696969</v>
      </c>
      <c r="BJ22" s="24">
        <f>'SEMESTER II'!BK60</f>
        <v>142</v>
      </c>
      <c r="BK22" s="24">
        <f>'SEMESTER II'!BL60</f>
        <v>43.030303030303031</v>
      </c>
      <c r="BL22" s="24">
        <f>'SEMESTER II'!BM60</f>
        <v>0</v>
      </c>
      <c r="BM22" s="24">
        <f>'SEMESTER II'!BN60</f>
        <v>0</v>
      </c>
      <c r="BN22" s="24">
        <f>'SEMESTER II'!BO60</f>
        <v>0</v>
      </c>
      <c r="BO22" s="24">
        <f>'SEMESTER II'!BP60</f>
        <v>0</v>
      </c>
      <c r="BP22" s="24">
        <f>'SEMESTER II'!BQ60</f>
        <v>0</v>
      </c>
      <c r="BQ22" s="24">
        <f>'SEMESTER II'!BR60</f>
        <v>0</v>
      </c>
      <c r="BR22" s="24">
        <f>'SEMESTER II'!BS60</f>
        <v>0</v>
      </c>
      <c r="BS22" s="24">
        <f>'SEMESTER II'!BT60</f>
        <v>0</v>
      </c>
      <c r="BT22" s="24">
        <f>'SEMESTER II'!BU60</f>
        <v>0</v>
      </c>
      <c r="BU22" s="24">
        <f>'SEMESTER II'!BV60</f>
        <v>0</v>
      </c>
    </row>
    <row r="23" spans="1:73" ht="14.25" customHeight="1">
      <c r="A23" s="100">
        <v>12</v>
      </c>
      <c r="B23" s="102" t="s">
        <v>115</v>
      </c>
      <c r="C23" s="24">
        <f>'SEMESTER II'!D65</f>
        <v>523</v>
      </c>
      <c r="D23" s="24">
        <f>'SEMESTER II'!E65</f>
        <v>535</v>
      </c>
      <c r="E23" s="24">
        <f>'SEMESTER II'!F65</f>
        <v>185</v>
      </c>
      <c r="F23" s="24">
        <f>'SEMESTER II'!G65</f>
        <v>35.372848948374767</v>
      </c>
      <c r="G23" s="24">
        <f>'SEMESTER II'!H65</f>
        <v>36</v>
      </c>
      <c r="H23" s="24">
        <f>'SEMESTER II'!I65</f>
        <v>19.45945945945946</v>
      </c>
      <c r="I23" s="24">
        <f>'SEMESTER II'!J65</f>
        <v>0</v>
      </c>
      <c r="J23" s="24">
        <f>'SEMESTER II'!K65</f>
        <v>0</v>
      </c>
      <c r="K23" s="24">
        <f>'SEMESTER II'!L65</f>
        <v>7</v>
      </c>
      <c r="L23" s="24">
        <f>'SEMESTER II'!M65</f>
        <v>1</v>
      </c>
      <c r="M23" s="24">
        <f>'SEMESTER II'!N65</f>
        <v>432</v>
      </c>
      <c r="N23" s="24">
        <f>'SEMESTER II'!O65</f>
        <v>82.600382409177826</v>
      </c>
      <c r="O23" s="24">
        <f>'SEMESTER II'!P65</f>
        <v>21</v>
      </c>
      <c r="P23" s="24">
        <f>'SEMESTER II'!Q65</f>
        <v>4.8611111111111116</v>
      </c>
      <c r="Q23" s="24">
        <f>'SEMESTER II'!R65</f>
        <v>374</v>
      </c>
      <c r="R23" s="24">
        <f>'SEMESTER II'!S65</f>
        <v>71.510516252390062</v>
      </c>
      <c r="S23" s="24">
        <f>'SEMESTER II'!T65</f>
        <v>2</v>
      </c>
      <c r="T23" s="24">
        <f>'SEMESTER II'!U65</f>
        <v>0.53475935828876997</v>
      </c>
      <c r="U23" s="24">
        <f>'SEMESTER II'!V65</f>
        <v>374</v>
      </c>
      <c r="V23" s="24">
        <f>'SEMESTER II'!W65</f>
        <v>71.510516252390062</v>
      </c>
      <c r="W23" s="24">
        <f>'SEMESTER II'!X65</f>
        <v>0</v>
      </c>
      <c r="X23" s="24">
        <f>'SEMESTER II'!Y65</f>
        <v>0</v>
      </c>
      <c r="Y23" s="24">
        <f>'SEMESTER II'!Z65</f>
        <v>374</v>
      </c>
      <c r="Z23" s="24">
        <f>'SEMESTER II'!AA65</f>
        <v>71.510516252390062</v>
      </c>
      <c r="AA23" s="24">
        <f>'SEMESTER II'!AB65</f>
        <v>0</v>
      </c>
      <c r="AB23" s="24">
        <f>'SEMESTER II'!AC65</f>
        <v>0</v>
      </c>
      <c r="AC23" s="24">
        <f>'SEMESTER II'!AD65</f>
        <v>374</v>
      </c>
      <c r="AD23" s="24">
        <f>'SEMESTER II'!AE65</f>
        <v>71.510516252390062</v>
      </c>
      <c r="AE23" s="24">
        <f>'SEMESTER II'!AF65</f>
        <v>6</v>
      </c>
      <c r="AF23" s="24">
        <f>'SEMESTER II'!AG65</f>
        <v>1.6042780748663104</v>
      </c>
      <c r="AG23" s="24">
        <f>'SEMESTER II'!AH65</f>
        <v>374</v>
      </c>
      <c r="AH23" s="24">
        <f>'SEMESTER II'!AI65</f>
        <v>71.510516252390062</v>
      </c>
      <c r="AI23" s="24">
        <f>'SEMESTER II'!AJ65</f>
        <v>1</v>
      </c>
      <c r="AJ23" s="24">
        <f>'SEMESTER II'!AK65</f>
        <v>0.26737967914438499</v>
      </c>
      <c r="AK23" s="24">
        <f>'SEMESTER II'!AL65</f>
        <v>6</v>
      </c>
      <c r="AL23" s="24">
        <f>'SEMESTER II'!AM65</f>
        <v>3</v>
      </c>
      <c r="AM23" s="24">
        <f>'SEMESTER II'!AN65</f>
        <v>15</v>
      </c>
      <c r="AN23" s="24">
        <f>'SEMESTER II'!AO65</f>
        <v>3</v>
      </c>
      <c r="AO23" s="24">
        <f>'SEMESTER II'!AP65</f>
        <v>1</v>
      </c>
      <c r="AP23" s="24">
        <f>'SEMESTER II'!AQ65</f>
        <v>0</v>
      </c>
      <c r="AQ23" s="24">
        <f>'SEMESTER II'!AR65</f>
        <v>6</v>
      </c>
      <c r="AR23" s="24">
        <f>'SEMESTER II'!AS65</f>
        <v>2</v>
      </c>
      <c r="AS23" s="24">
        <f>'SEMESTER II'!AT65</f>
        <v>0</v>
      </c>
      <c r="AT23" s="24">
        <f>'SEMESTER II'!AU65</f>
        <v>0</v>
      </c>
      <c r="AU23" s="24">
        <f>'SEMESTER II'!AV65</f>
        <v>0</v>
      </c>
      <c r="AV23" s="24">
        <f>'SEMESTER II'!AW65</f>
        <v>0</v>
      </c>
      <c r="AW23" s="24">
        <f>'SEMESTER II'!AX65</f>
        <v>0</v>
      </c>
      <c r="AX23" s="24">
        <f>'SEMESTER II'!AY65</f>
        <v>29</v>
      </c>
      <c r="AY23" s="24">
        <f>'SEMESTER II'!AZ65</f>
        <v>516</v>
      </c>
      <c r="AZ23" s="24">
        <f>'SEMESTER II'!BA65</f>
        <v>175</v>
      </c>
      <c r="BA23" s="24">
        <f>'SEMESTER II'!BB65</f>
        <v>33.914728682170541</v>
      </c>
      <c r="BB23" s="24">
        <f>'SEMESTER II'!BC65</f>
        <v>0</v>
      </c>
      <c r="BC23" s="24">
        <f>'SEMESTER II'!BD65</f>
        <v>0</v>
      </c>
      <c r="BD23" s="24">
        <f>'SEMESTER II'!BE65</f>
        <v>2</v>
      </c>
      <c r="BE23" s="24">
        <f>'SEMESTER II'!BF65</f>
        <v>0.38759689922480622</v>
      </c>
      <c r="BF23" s="24">
        <f>'SEMESTER II'!BG65</f>
        <v>124</v>
      </c>
      <c r="BG23" s="24">
        <f>'SEMESTER II'!BH65</f>
        <v>24.031007751937985</v>
      </c>
      <c r="BH23" s="24">
        <f>'SEMESTER II'!BI65</f>
        <v>301</v>
      </c>
      <c r="BI23" s="24">
        <f>'SEMESTER II'!BJ65</f>
        <v>58.333333333333336</v>
      </c>
      <c r="BJ23" s="24">
        <f>'SEMESTER II'!BK65</f>
        <v>215</v>
      </c>
      <c r="BK23" s="24">
        <f>'SEMESTER II'!BL65</f>
        <v>41.666666666666671</v>
      </c>
      <c r="BL23" s="24">
        <f>'SEMESTER II'!BM65</f>
        <v>0</v>
      </c>
      <c r="BM23" s="24">
        <f>'SEMESTER II'!BN65</f>
        <v>0</v>
      </c>
      <c r="BN23" s="24">
        <f>'SEMESTER II'!BO65</f>
        <v>0</v>
      </c>
      <c r="BO23" s="24">
        <f>'SEMESTER II'!BP65</f>
        <v>0</v>
      </c>
      <c r="BP23" s="24">
        <f>'SEMESTER II'!BQ65</f>
        <v>0</v>
      </c>
      <c r="BQ23" s="24">
        <f>'SEMESTER II'!BR65</f>
        <v>0</v>
      </c>
      <c r="BR23" s="24">
        <f>'SEMESTER II'!BS65</f>
        <v>0</v>
      </c>
      <c r="BS23" s="24">
        <f>'SEMESTER II'!BT65</f>
        <v>0</v>
      </c>
      <c r="BT23" s="24">
        <f>'SEMESTER II'!BU65</f>
        <v>0</v>
      </c>
      <c r="BU23" s="24">
        <f>'SEMESTER II'!BV65</f>
        <v>0</v>
      </c>
    </row>
    <row r="24" spans="1:73" ht="14.25" customHeight="1">
      <c r="A24" s="100">
        <v>13</v>
      </c>
      <c r="B24" s="102" t="s">
        <v>117</v>
      </c>
      <c r="C24" s="24">
        <f>'SEMESTER II'!D71</f>
        <v>528</v>
      </c>
      <c r="D24" s="24">
        <f>'SEMESTER II'!E71</f>
        <v>527</v>
      </c>
      <c r="E24" s="24">
        <f>'SEMESTER II'!F71</f>
        <v>412</v>
      </c>
      <c r="F24" s="24">
        <f>'SEMESTER II'!G71</f>
        <v>78.030303030303031</v>
      </c>
      <c r="G24" s="24">
        <f>'SEMESTER II'!H71</f>
        <v>34</v>
      </c>
      <c r="H24" s="24">
        <f>'SEMESTER II'!I71</f>
        <v>8.2524271844660202</v>
      </c>
      <c r="I24" s="24">
        <f>'SEMESTER II'!J71</f>
        <v>0</v>
      </c>
      <c r="J24" s="24">
        <f>'SEMESTER II'!K71</f>
        <v>0</v>
      </c>
      <c r="K24" s="24">
        <f>'SEMESTER II'!L71</f>
        <v>3</v>
      </c>
      <c r="L24" s="24">
        <f>'SEMESTER II'!M71</f>
        <v>0</v>
      </c>
      <c r="M24" s="24">
        <f>'SEMESTER II'!N71</f>
        <v>521</v>
      </c>
      <c r="N24" s="24">
        <f>'SEMESTER II'!O71</f>
        <v>98.674242424242422</v>
      </c>
      <c r="O24" s="24">
        <f>'SEMESTER II'!P71</f>
        <v>22</v>
      </c>
      <c r="P24" s="24">
        <f>'SEMESTER II'!Q71</f>
        <v>4.2226487523992322</v>
      </c>
      <c r="Q24" s="24">
        <f>'SEMESTER II'!R71</f>
        <v>414</v>
      </c>
      <c r="R24" s="24">
        <f>'SEMESTER II'!S71</f>
        <v>78.409090909090907</v>
      </c>
      <c r="S24" s="24">
        <f>'SEMESTER II'!T71</f>
        <v>2</v>
      </c>
      <c r="T24" s="24">
        <f>'SEMESTER II'!U71</f>
        <v>0.48309178743961351</v>
      </c>
      <c r="U24" s="24">
        <f>'SEMESTER II'!V71</f>
        <v>414</v>
      </c>
      <c r="V24" s="24">
        <f>'SEMESTER II'!W71</f>
        <v>78.409090909090907</v>
      </c>
      <c r="W24" s="24">
        <f>'SEMESTER II'!X71</f>
        <v>0</v>
      </c>
      <c r="X24" s="24">
        <f>'SEMESTER II'!Y71</f>
        <v>0</v>
      </c>
      <c r="Y24" s="24">
        <f>'SEMESTER II'!Z71</f>
        <v>414</v>
      </c>
      <c r="Z24" s="24">
        <f>'SEMESTER II'!AA71</f>
        <v>78.409090909090907</v>
      </c>
      <c r="AA24" s="24">
        <f>'SEMESTER II'!AB71</f>
        <v>0</v>
      </c>
      <c r="AB24" s="24">
        <f>'SEMESTER II'!AC71</f>
        <v>0</v>
      </c>
      <c r="AC24" s="24">
        <f>'SEMESTER II'!AD71</f>
        <v>414</v>
      </c>
      <c r="AD24" s="24">
        <f>'SEMESTER II'!AE71</f>
        <v>78.409090909090907</v>
      </c>
      <c r="AE24" s="24">
        <f>'SEMESTER II'!AF71</f>
        <v>2</v>
      </c>
      <c r="AF24" s="24">
        <f>'SEMESTER II'!AG71</f>
        <v>0.48309178743961351</v>
      </c>
      <c r="AG24" s="24">
        <f>'SEMESTER II'!AH71</f>
        <v>414</v>
      </c>
      <c r="AH24" s="24">
        <f>'SEMESTER II'!AI71</f>
        <v>78.409090909090907</v>
      </c>
      <c r="AI24" s="24">
        <f>'SEMESTER II'!AJ71</f>
        <v>0</v>
      </c>
      <c r="AJ24" s="24">
        <f>'SEMESTER II'!AK71</f>
        <v>0</v>
      </c>
      <c r="AK24" s="24">
        <f>'SEMESTER II'!AL71</f>
        <v>0</v>
      </c>
      <c r="AL24" s="24">
        <f>'SEMESTER II'!AM71</f>
        <v>7</v>
      </c>
      <c r="AM24" s="24">
        <f>'SEMESTER II'!AN71</f>
        <v>9</v>
      </c>
      <c r="AN24" s="24">
        <f>'SEMESTER II'!AO71</f>
        <v>2</v>
      </c>
      <c r="AO24" s="24">
        <f>'SEMESTER II'!AP71</f>
        <v>0</v>
      </c>
      <c r="AP24" s="24">
        <f>'SEMESTER II'!AQ71</f>
        <v>0</v>
      </c>
      <c r="AQ24" s="24">
        <f>'SEMESTER II'!AR71</f>
        <v>1</v>
      </c>
      <c r="AR24" s="24">
        <f>'SEMESTER II'!AS71</f>
        <v>0</v>
      </c>
      <c r="AS24" s="24">
        <f>'SEMESTER II'!AT71</f>
        <v>0</v>
      </c>
      <c r="AT24" s="24">
        <f>'SEMESTER II'!AU71</f>
        <v>0</v>
      </c>
      <c r="AU24" s="24">
        <f>'SEMESTER II'!AV71</f>
        <v>0</v>
      </c>
      <c r="AV24" s="24">
        <f>'SEMESTER II'!AW71</f>
        <v>0</v>
      </c>
      <c r="AW24" s="24">
        <f>'SEMESTER II'!AX71</f>
        <v>0</v>
      </c>
      <c r="AX24" s="24">
        <f>'SEMESTER II'!AY71</f>
        <v>88</v>
      </c>
      <c r="AY24" s="24">
        <f>'SEMESTER II'!AZ71</f>
        <v>474</v>
      </c>
      <c r="AZ24" s="24">
        <f>'SEMESTER II'!BA71</f>
        <v>181</v>
      </c>
      <c r="BA24" s="24">
        <f>'SEMESTER II'!BB71</f>
        <v>38.185654008438817</v>
      </c>
      <c r="BB24" s="24">
        <f>'SEMESTER II'!BC71</f>
        <v>0</v>
      </c>
      <c r="BC24" s="24">
        <f>'SEMESTER II'!BD71</f>
        <v>0</v>
      </c>
      <c r="BD24" s="24">
        <f>'SEMESTER II'!BE71</f>
        <v>4</v>
      </c>
      <c r="BE24" s="24">
        <f>'SEMESTER II'!BF71</f>
        <v>0.8438818565400843</v>
      </c>
      <c r="BF24" s="24">
        <f>'SEMESTER II'!BG71</f>
        <v>49</v>
      </c>
      <c r="BG24" s="24">
        <f>'SEMESTER II'!BH71</f>
        <v>10.337552742616033</v>
      </c>
      <c r="BH24" s="24">
        <f>'SEMESTER II'!BI71</f>
        <v>234</v>
      </c>
      <c r="BI24" s="24">
        <f>'SEMESTER II'!BJ71</f>
        <v>49.367088607594937</v>
      </c>
      <c r="BJ24" s="24">
        <f>'SEMESTER II'!BK71</f>
        <v>240</v>
      </c>
      <c r="BK24" s="24">
        <f>'SEMESTER II'!BL71</f>
        <v>50.632911392405063</v>
      </c>
      <c r="BL24" s="24">
        <f>'SEMESTER II'!BM71</f>
        <v>0</v>
      </c>
      <c r="BM24" s="24">
        <f>'SEMESTER II'!BN71</f>
        <v>0</v>
      </c>
      <c r="BN24" s="24">
        <f>'SEMESTER II'!BO71</f>
        <v>0</v>
      </c>
      <c r="BO24" s="24">
        <f>'SEMESTER II'!BP71</f>
        <v>0</v>
      </c>
      <c r="BP24" s="24">
        <f>'SEMESTER II'!BQ71</f>
        <v>0</v>
      </c>
      <c r="BQ24" s="24">
        <f>'SEMESTER II'!BR71</f>
        <v>0</v>
      </c>
      <c r="BR24" s="24">
        <f>'SEMESTER II'!BS71</f>
        <v>0</v>
      </c>
      <c r="BS24" s="24">
        <f>'SEMESTER II'!BT71</f>
        <v>0</v>
      </c>
      <c r="BT24" s="24">
        <f>'SEMESTER II'!BU71</f>
        <v>0</v>
      </c>
      <c r="BU24" s="24">
        <f>'SEMESTER II'!BV71</f>
        <v>0</v>
      </c>
    </row>
    <row r="25" spans="1:73" ht="14.25" customHeight="1">
      <c r="A25" s="100">
        <v>14</v>
      </c>
      <c r="B25" s="102" t="s">
        <v>123</v>
      </c>
      <c r="C25" s="24">
        <f>'SEMESTER II'!D76</f>
        <v>424</v>
      </c>
      <c r="D25" s="24">
        <f>'SEMESTER II'!E76</f>
        <v>368</v>
      </c>
      <c r="E25" s="24">
        <f>'SEMESTER II'!F76</f>
        <v>240</v>
      </c>
      <c r="F25" s="24">
        <f>'SEMESTER II'!G76</f>
        <v>56.60377358490566</v>
      </c>
      <c r="G25" s="24">
        <f>'SEMESTER II'!H76</f>
        <v>56</v>
      </c>
      <c r="H25" s="24">
        <f>'SEMESTER II'!I76</f>
        <v>23.333333333333332</v>
      </c>
      <c r="I25" s="24">
        <f>'SEMESTER II'!J76</f>
        <v>5</v>
      </c>
      <c r="J25" s="24">
        <f>'SEMESTER II'!K76</f>
        <v>2.083333333333333</v>
      </c>
      <c r="K25" s="24">
        <f>'SEMESTER II'!L76</f>
        <v>30</v>
      </c>
      <c r="L25" s="24">
        <f>'SEMESTER II'!M76</f>
        <v>0</v>
      </c>
      <c r="M25" s="24">
        <f>'SEMESTER II'!N76</f>
        <v>358</v>
      </c>
      <c r="N25" s="24">
        <f>'SEMESTER II'!O76</f>
        <v>84.433962264150935</v>
      </c>
      <c r="O25" s="24">
        <f>'SEMESTER II'!P76</f>
        <v>46</v>
      </c>
      <c r="P25" s="24">
        <f>'SEMESTER II'!Q76</f>
        <v>12.849162011173185</v>
      </c>
      <c r="Q25" s="24">
        <f>'SEMESTER II'!R76</f>
        <v>245</v>
      </c>
      <c r="R25" s="24">
        <f>'SEMESTER II'!S76</f>
        <v>57.783018867924532</v>
      </c>
      <c r="S25" s="24">
        <f>'SEMESTER II'!T76</f>
        <v>33</v>
      </c>
      <c r="T25" s="24">
        <f>'SEMESTER II'!U76</f>
        <v>13.469387755102041</v>
      </c>
      <c r="U25" s="24">
        <f>'SEMESTER II'!V76</f>
        <v>206</v>
      </c>
      <c r="V25" s="24">
        <f>'SEMESTER II'!W76</f>
        <v>48.584905660377359</v>
      </c>
      <c r="W25" s="24">
        <f>'SEMESTER II'!X76</f>
        <v>1</v>
      </c>
      <c r="X25" s="24">
        <f>'SEMESTER II'!Y76</f>
        <v>0.48543689320388345</v>
      </c>
      <c r="Y25" s="24">
        <f>'SEMESTER II'!Z76</f>
        <v>238</v>
      </c>
      <c r="Z25" s="24">
        <f>'SEMESTER II'!AA76</f>
        <v>56.132075471698116</v>
      </c>
      <c r="AA25" s="24">
        <f>'SEMESTER II'!AB76</f>
        <v>0</v>
      </c>
      <c r="AB25" s="24">
        <f>'SEMESTER II'!AC76</f>
        <v>0</v>
      </c>
      <c r="AC25" s="24">
        <f>'SEMESTER II'!AD76</f>
        <v>238</v>
      </c>
      <c r="AD25" s="24">
        <f>'SEMESTER II'!AE76</f>
        <v>56.132075471698116</v>
      </c>
      <c r="AE25" s="24">
        <f>'SEMESTER II'!AF76</f>
        <v>6</v>
      </c>
      <c r="AF25" s="24">
        <f>'SEMESTER II'!AG76</f>
        <v>2.5210084033613445</v>
      </c>
      <c r="AG25" s="24">
        <f>'SEMESTER II'!AH76</f>
        <v>238</v>
      </c>
      <c r="AH25" s="24">
        <f>'SEMESTER II'!AI76</f>
        <v>56.132075471698116</v>
      </c>
      <c r="AI25" s="24">
        <f>'SEMESTER II'!AJ76</f>
        <v>0</v>
      </c>
      <c r="AJ25" s="24">
        <f>'SEMESTER II'!AK76</f>
        <v>0</v>
      </c>
      <c r="AK25" s="24">
        <f>'SEMESTER II'!AL76</f>
        <v>1</v>
      </c>
      <c r="AL25" s="24">
        <f>'SEMESTER II'!AM76</f>
        <v>2</v>
      </c>
      <c r="AM25" s="24">
        <f>'SEMESTER II'!AN76</f>
        <v>6</v>
      </c>
      <c r="AN25" s="24">
        <f>'SEMESTER II'!AO76</f>
        <v>2</v>
      </c>
      <c r="AO25" s="24">
        <f>'SEMESTER II'!AP76</f>
        <v>0</v>
      </c>
      <c r="AP25" s="24">
        <f>'SEMESTER II'!AQ76</f>
        <v>0</v>
      </c>
      <c r="AQ25" s="24">
        <f>'SEMESTER II'!AR76</f>
        <v>23</v>
      </c>
      <c r="AR25" s="24">
        <f>'SEMESTER II'!AS76</f>
        <v>0</v>
      </c>
      <c r="AS25" s="24">
        <f>'SEMESTER II'!AT76</f>
        <v>0</v>
      </c>
      <c r="AT25" s="24">
        <f>'SEMESTER II'!AU76</f>
        <v>0</v>
      </c>
      <c r="AU25" s="24">
        <f>'SEMESTER II'!AV76</f>
        <v>0</v>
      </c>
      <c r="AV25" s="24">
        <f>'SEMESTER II'!AW76</f>
        <v>0</v>
      </c>
      <c r="AW25" s="24">
        <f>'SEMESTER II'!AX76</f>
        <v>0</v>
      </c>
      <c r="AX25" s="24">
        <f>'SEMESTER II'!AY76</f>
        <v>72</v>
      </c>
      <c r="AY25" s="24">
        <f>'SEMESTER II'!AZ76</f>
        <v>358</v>
      </c>
      <c r="AZ25" s="24">
        <f>'SEMESTER II'!BA76</f>
        <v>83</v>
      </c>
      <c r="BA25" s="24">
        <f>'SEMESTER II'!BB76</f>
        <v>23.184357541899441</v>
      </c>
      <c r="BB25" s="24">
        <f>'SEMESTER II'!BC76</f>
        <v>0</v>
      </c>
      <c r="BC25" s="24">
        <f>'SEMESTER II'!BD76</f>
        <v>0</v>
      </c>
      <c r="BD25" s="24">
        <f>'SEMESTER II'!BE76</f>
        <v>17</v>
      </c>
      <c r="BE25" s="24">
        <f>'SEMESTER II'!BF76</f>
        <v>4.7486033519553068</v>
      </c>
      <c r="BF25" s="24">
        <f>'SEMESTER II'!BG76</f>
        <v>87</v>
      </c>
      <c r="BG25" s="24">
        <f>'SEMESTER II'!BH76</f>
        <v>24.30167597765363</v>
      </c>
      <c r="BH25" s="24">
        <f>'SEMESTER II'!BI76</f>
        <v>187</v>
      </c>
      <c r="BI25" s="24">
        <f>'SEMESTER II'!BJ76</f>
        <v>52.234636871508378</v>
      </c>
      <c r="BJ25" s="24">
        <f>'SEMESTER II'!BK76</f>
        <v>171</v>
      </c>
      <c r="BK25" s="24">
        <f>'SEMESTER II'!BL76</f>
        <v>47.765363128491622</v>
      </c>
      <c r="BL25" s="24">
        <f>'SEMESTER II'!BM76</f>
        <v>0</v>
      </c>
      <c r="BM25" s="24">
        <f>'SEMESTER II'!BN76</f>
        <v>0</v>
      </c>
      <c r="BN25" s="24">
        <f>'SEMESTER II'!BO76</f>
        <v>0</v>
      </c>
      <c r="BO25" s="24">
        <f>'SEMESTER II'!BP76</f>
        <v>0</v>
      </c>
      <c r="BP25" s="24">
        <f>'SEMESTER II'!BQ76</f>
        <v>0</v>
      </c>
      <c r="BQ25" s="24">
        <f>'SEMESTER II'!BR76</f>
        <v>0</v>
      </c>
      <c r="BR25" s="24">
        <f>'SEMESTER II'!BS76</f>
        <v>0</v>
      </c>
      <c r="BS25" s="24">
        <f>'SEMESTER II'!BT76</f>
        <v>0</v>
      </c>
      <c r="BT25" s="24">
        <f>'SEMESTER II'!BU76</f>
        <v>0</v>
      </c>
      <c r="BU25" s="24">
        <f>'SEMESTER II'!BV76</f>
        <v>0</v>
      </c>
    </row>
    <row r="26" spans="1:73" ht="14.25" customHeight="1">
      <c r="A26" s="100">
        <v>15</v>
      </c>
      <c r="B26" s="102" t="s">
        <v>147</v>
      </c>
      <c r="C26" s="24">
        <f>'SEMESTER II'!D80</f>
        <v>342</v>
      </c>
      <c r="D26" s="24">
        <f>'SEMESTER II'!E80</f>
        <v>345</v>
      </c>
      <c r="E26" s="24">
        <f>'SEMESTER II'!F80</f>
        <v>342</v>
      </c>
      <c r="F26" s="24">
        <f>'SEMESTER II'!G80</f>
        <v>100</v>
      </c>
      <c r="G26" s="24">
        <f>'SEMESTER II'!H80</f>
        <v>53</v>
      </c>
      <c r="H26" s="24">
        <f>'SEMESTER II'!I80</f>
        <v>15.497076023391813</v>
      </c>
      <c r="I26" s="24">
        <f>'SEMESTER II'!J80</f>
        <v>0</v>
      </c>
      <c r="J26" s="24">
        <f>'SEMESTER II'!K80</f>
        <v>0</v>
      </c>
      <c r="K26" s="24">
        <f>'SEMESTER II'!L80</f>
        <v>3</v>
      </c>
      <c r="L26" s="24">
        <f>'SEMESTER II'!M80</f>
        <v>0</v>
      </c>
      <c r="M26" s="24">
        <f>'SEMESTER II'!N80</f>
        <v>342</v>
      </c>
      <c r="N26" s="24">
        <f>'SEMESTER II'!O80</f>
        <v>100</v>
      </c>
      <c r="O26" s="24">
        <f>'SEMESTER II'!P80</f>
        <v>22</v>
      </c>
      <c r="P26" s="24">
        <f>'SEMESTER II'!Q80</f>
        <v>6.4327485380116958</v>
      </c>
      <c r="Q26" s="24">
        <f>'SEMESTER II'!R80</f>
        <v>342</v>
      </c>
      <c r="R26" s="24">
        <f>'SEMESTER II'!S80</f>
        <v>100</v>
      </c>
      <c r="S26" s="24">
        <f>'SEMESTER II'!T80</f>
        <v>1</v>
      </c>
      <c r="T26" s="24">
        <f>'SEMESTER II'!U80</f>
        <v>0.29239766081871343</v>
      </c>
      <c r="U26" s="24">
        <f>'SEMESTER II'!V80</f>
        <v>342</v>
      </c>
      <c r="V26" s="24">
        <f>'SEMESTER II'!W80</f>
        <v>100</v>
      </c>
      <c r="W26" s="24">
        <f>'SEMESTER II'!X80</f>
        <v>1</v>
      </c>
      <c r="X26" s="24">
        <f>'SEMESTER II'!Y80</f>
        <v>0.29239766081871343</v>
      </c>
      <c r="Y26" s="24">
        <f>'SEMESTER II'!Z80</f>
        <v>209</v>
      </c>
      <c r="Z26" s="24">
        <f>'SEMESTER II'!AA80</f>
        <v>61.111111111111114</v>
      </c>
      <c r="AA26" s="24">
        <f>'SEMESTER II'!AB80</f>
        <v>0</v>
      </c>
      <c r="AB26" s="24">
        <f>'SEMESTER II'!AC80</f>
        <v>0</v>
      </c>
      <c r="AC26" s="24">
        <f>'SEMESTER II'!AD80</f>
        <v>209</v>
      </c>
      <c r="AD26" s="24">
        <f>'SEMESTER II'!AE80</f>
        <v>61.111111111111114</v>
      </c>
      <c r="AE26" s="24">
        <f>'SEMESTER II'!AF80</f>
        <v>5</v>
      </c>
      <c r="AF26" s="24">
        <f>'SEMESTER II'!AG80</f>
        <v>2.3923444976076556</v>
      </c>
      <c r="AG26" s="24">
        <f>'SEMESTER II'!AH80</f>
        <v>209</v>
      </c>
      <c r="AH26" s="24">
        <f>'SEMESTER II'!AI80</f>
        <v>61.111111111111114</v>
      </c>
      <c r="AI26" s="24">
        <f>'SEMESTER II'!AJ80</f>
        <v>1</v>
      </c>
      <c r="AJ26" s="24">
        <f>'SEMESTER II'!AK80</f>
        <v>0.4784688995215311</v>
      </c>
      <c r="AK26" s="24">
        <f>'SEMESTER II'!AL80</f>
        <v>10</v>
      </c>
      <c r="AL26" s="24">
        <f>'SEMESTER II'!AM80</f>
        <v>5</v>
      </c>
      <c r="AM26" s="24">
        <f>'SEMESTER II'!AN80</f>
        <v>4</v>
      </c>
      <c r="AN26" s="24">
        <f>'SEMESTER II'!AO80</f>
        <v>3</v>
      </c>
      <c r="AO26" s="24">
        <f>'SEMESTER II'!AP80</f>
        <v>0</v>
      </c>
      <c r="AP26" s="24">
        <f>'SEMESTER II'!AQ80</f>
        <v>0</v>
      </c>
      <c r="AQ26" s="24">
        <f>'SEMESTER II'!AR80</f>
        <v>66</v>
      </c>
      <c r="AR26" s="24">
        <f>'SEMESTER II'!AS80</f>
        <v>0</v>
      </c>
      <c r="AS26" s="24">
        <f>'SEMESTER II'!AT80</f>
        <v>0</v>
      </c>
      <c r="AT26" s="24">
        <f>'SEMESTER II'!AU80</f>
        <v>0</v>
      </c>
      <c r="AU26" s="24">
        <f>'SEMESTER II'!AV80</f>
        <v>0</v>
      </c>
      <c r="AV26" s="24">
        <f>'SEMESTER II'!AW80</f>
        <v>1</v>
      </c>
      <c r="AW26" s="24">
        <f>'SEMESTER II'!AX80</f>
        <v>1</v>
      </c>
      <c r="AX26" s="24">
        <f>'SEMESTER II'!AY80</f>
        <v>2</v>
      </c>
      <c r="AY26" s="24">
        <f>'SEMESTER II'!AZ80</f>
        <v>346</v>
      </c>
      <c r="AZ26" s="24">
        <f>'SEMESTER II'!BA80</f>
        <v>191</v>
      </c>
      <c r="BA26" s="24">
        <f>'SEMESTER II'!BB80</f>
        <v>55.202312138728324</v>
      </c>
      <c r="BB26" s="24">
        <f>'SEMESTER II'!BC80</f>
        <v>0</v>
      </c>
      <c r="BC26" s="24">
        <f>'SEMESTER II'!BD80</f>
        <v>0</v>
      </c>
      <c r="BD26" s="24">
        <f>'SEMESTER II'!BE80</f>
        <v>0</v>
      </c>
      <c r="BE26" s="24">
        <f>'SEMESTER II'!BF80</f>
        <v>0</v>
      </c>
      <c r="BF26" s="24">
        <f>'SEMESTER II'!BG80</f>
        <v>21</v>
      </c>
      <c r="BG26" s="24">
        <f>'SEMESTER II'!BH80</f>
        <v>6.0693641618497107</v>
      </c>
      <c r="BH26" s="24">
        <f>'SEMESTER II'!BI80</f>
        <v>212</v>
      </c>
      <c r="BI26" s="24">
        <f>'SEMESTER II'!BJ80</f>
        <v>61.271676300578036</v>
      </c>
      <c r="BJ26" s="24">
        <f>'SEMESTER II'!BK80</f>
        <v>133</v>
      </c>
      <c r="BK26" s="24">
        <f>'SEMESTER II'!BL80</f>
        <v>38.439306358381501</v>
      </c>
      <c r="BL26" s="24">
        <f>'SEMESTER II'!BM80</f>
        <v>1</v>
      </c>
      <c r="BM26" s="24">
        <f>'SEMESTER II'!BN80</f>
        <v>0.28901734104046239</v>
      </c>
      <c r="BN26" s="24">
        <f>'SEMESTER II'!BO80</f>
        <v>0</v>
      </c>
      <c r="BO26" s="24">
        <f>'SEMESTER II'!BP80</f>
        <v>0</v>
      </c>
      <c r="BP26" s="24">
        <f>'SEMESTER II'!BQ80</f>
        <v>0</v>
      </c>
      <c r="BQ26" s="24">
        <f>'SEMESTER II'!BR80</f>
        <v>0</v>
      </c>
      <c r="BR26" s="24">
        <f>'SEMESTER II'!BS80</f>
        <v>0</v>
      </c>
      <c r="BS26" s="24">
        <f>'SEMESTER II'!BT80</f>
        <v>0</v>
      </c>
      <c r="BT26" s="24">
        <f>'SEMESTER II'!BU80</f>
        <v>0</v>
      </c>
      <c r="BU26" s="24">
        <f>'SEMESTER II'!BV80</f>
        <v>0</v>
      </c>
    </row>
    <row r="27" spans="1:73" ht="14.25" customHeight="1">
      <c r="A27" s="100">
        <v>16</v>
      </c>
      <c r="B27" s="103" t="s">
        <v>132</v>
      </c>
      <c r="C27" s="24">
        <f>'SEMESTER II'!D84</f>
        <v>288</v>
      </c>
      <c r="D27" s="24">
        <f>'SEMESTER II'!E84</f>
        <v>273</v>
      </c>
      <c r="E27" s="24">
        <f>'SEMESTER II'!F84</f>
        <v>211</v>
      </c>
      <c r="F27" s="24">
        <f>'SEMESTER II'!G84</f>
        <v>73.263888888888886</v>
      </c>
      <c r="G27" s="24">
        <f>'SEMESTER II'!H84</f>
        <v>55</v>
      </c>
      <c r="H27" s="24">
        <f>'SEMESTER II'!I84</f>
        <v>26.066350710900476</v>
      </c>
      <c r="I27" s="24">
        <f>'SEMESTER II'!J84</f>
        <v>2</v>
      </c>
      <c r="J27" s="24">
        <f>'SEMESTER II'!K84</f>
        <v>0.94786729857819907</v>
      </c>
      <c r="K27" s="24">
        <f>'SEMESTER II'!L84</f>
        <v>21</v>
      </c>
      <c r="L27" s="24">
        <f>'SEMESTER II'!M84</f>
        <v>1</v>
      </c>
      <c r="M27" s="24">
        <f>'SEMESTER II'!N84</f>
        <v>255</v>
      </c>
      <c r="N27" s="24">
        <f>'SEMESTER II'!O84</f>
        <v>88.541666666666657</v>
      </c>
      <c r="O27" s="24">
        <f>'SEMESTER II'!P84</f>
        <v>12</v>
      </c>
      <c r="P27" s="24">
        <f>'SEMESTER II'!Q84</f>
        <v>4.7058823529411766</v>
      </c>
      <c r="Q27" s="24">
        <f>'SEMESTER II'!R84</f>
        <v>220</v>
      </c>
      <c r="R27" s="24">
        <f>'SEMESTER II'!S84</f>
        <v>76.388888888888886</v>
      </c>
      <c r="S27" s="24">
        <f>'SEMESTER II'!T84</f>
        <v>0</v>
      </c>
      <c r="T27" s="24">
        <f>'SEMESTER II'!U84</f>
        <v>0</v>
      </c>
      <c r="U27" s="24">
        <f>'SEMESTER II'!V84</f>
        <v>186</v>
      </c>
      <c r="V27" s="24">
        <f>'SEMESTER II'!W84</f>
        <v>64.583333333333343</v>
      </c>
      <c r="W27" s="24">
        <f>'SEMESTER II'!X84</f>
        <v>0</v>
      </c>
      <c r="X27" s="24">
        <f>'SEMESTER II'!Y84</f>
        <v>0</v>
      </c>
      <c r="Y27" s="24">
        <f>'SEMESTER II'!Z84</f>
        <v>198</v>
      </c>
      <c r="Z27" s="24">
        <f>'SEMESTER II'!AA84</f>
        <v>68.75</v>
      </c>
      <c r="AA27" s="24">
        <f>'SEMESTER II'!AB84</f>
        <v>0</v>
      </c>
      <c r="AB27" s="24">
        <f>'SEMESTER II'!AC84</f>
        <v>0</v>
      </c>
      <c r="AC27" s="24">
        <f>'SEMESTER II'!AD84</f>
        <v>198</v>
      </c>
      <c r="AD27" s="24">
        <f>'SEMESTER II'!AE84</f>
        <v>68.75</v>
      </c>
      <c r="AE27" s="24">
        <f>'SEMESTER II'!AF84</f>
        <v>5</v>
      </c>
      <c r="AF27" s="24">
        <f>'SEMESTER II'!AG84</f>
        <v>2.5252525252525251</v>
      </c>
      <c r="AG27" s="24">
        <f>'SEMESTER II'!AH84</f>
        <v>198</v>
      </c>
      <c r="AH27" s="24">
        <f>'SEMESTER II'!AI84</f>
        <v>68.75</v>
      </c>
      <c r="AI27" s="24">
        <f>'SEMESTER II'!AJ84</f>
        <v>0</v>
      </c>
      <c r="AJ27" s="24">
        <f>'SEMESTER II'!AK84</f>
        <v>0</v>
      </c>
      <c r="AK27" s="24">
        <f>'SEMESTER II'!AL84</f>
        <v>14</v>
      </c>
      <c r="AL27" s="24">
        <f>'SEMESTER II'!AM84</f>
        <v>8</v>
      </c>
      <c r="AM27" s="24">
        <f>'SEMESTER II'!AN84</f>
        <v>3</v>
      </c>
      <c r="AN27" s="24">
        <f>'SEMESTER II'!AO84</f>
        <v>1</v>
      </c>
      <c r="AO27" s="24">
        <f>'SEMESTER II'!AP84</f>
        <v>0</v>
      </c>
      <c r="AP27" s="24">
        <f>'SEMESTER II'!AQ84</f>
        <v>0</v>
      </c>
      <c r="AQ27" s="24">
        <f>'SEMESTER II'!AR84</f>
        <v>0</v>
      </c>
      <c r="AR27" s="24">
        <f>'SEMESTER II'!AS84</f>
        <v>0</v>
      </c>
      <c r="AS27" s="24">
        <f>'SEMESTER II'!AT84</f>
        <v>0</v>
      </c>
      <c r="AT27" s="24">
        <f>'SEMESTER II'!AU84</f>
        <v>0</v>
      </c>
      <c r="AU27" s="24">
        <f>'SEMESTER II'!AV84</f>
        <v>0</v>
      </c>
      <c r="AV27" s="24">
        <f>'SEMESTER II'!AW84</f>
        <v>0</v>
      </c>
      <c r="AW27" s="24">
        <f>'SEMESTER II'!AX84</f>
        <v>2</v>
      </c>
      <c r="AX27" s="24">
        <f>'SEMESTER II'!AY84</f>
        <v>10</v>
      </c>
      <c r="AY27" s="24">
        <f>'SEMESTER II'!AZ84</f>
        <v>249</v>
      </c>
      <c r="AZ27" s="24">
        <f>'SEMESTER II'!BA84</f>
        <v>61</v>
      </c>
      <c r="BA27" s="24">
        <f>'SEMESTER II'!BB84</f>
        <v>24.497991967871485</v>
      </c>
      <c r="BB27" s="24">
        <f>'SEMESTER II'!BC84</f>
        <v>6</v>
      </c>
      <c r="BC27" s="24">
        <f>'SEMESTER II'!BD84</f>
        <v>2.4096385542168677</v>
      </c>
      <c r="BD27" s="24">
        <f>'SEMESTER II'!BE84</f>
        <v>5</v>
      </c>
      <c r="BE27" s="24">
        <f>'SEMESTER II'!BF84</f>
        <v>12.644544997486173</v>
      </c>
      <c r="BF27" s="24">
        <f>'SEMESTER II'!BG84</f>
        <v>69</v>
      </c>
      <c r="BG27" s="24">
        <f>'SEMESTER II'!BH84</f>
        <v>27.710843373493976</v>
      </c>
      <c r="BH27" s="24">
        <f>'SEMESTER II'!BI84</f>
        <v>141</v>
      </c>
      <c r="BI27" s="24">
        <f>'SEMESTER II'!BJ84</f>
        <v>56.626506024096393</v>
      </c>
      <c r="BJ27" s="24">
        <f>'SEMESTER II'!BK84</f>
        <v>105</v>
      </c>
      <c r="BK27" s="24">
        <f>'SEMESTER II'!BL84</f>
        <v>42.168674698795186</v>
      </c>
      <c r="BL27" s="24">
        <f>'SEMESTER II'!BM84</f>
        <v>3</v>
      </c>
      <c r="BM27" s="24">
        <f>'SEMESTER II'!BN84</f>
        <v>1.2048192771084338</v>
      </c>
      <c r="BN27" s="24">
        <f>'SEMESTER II'!BO84</f>
        <v>0</v>
      </c>
      <c r="BO27" s="24">
        <f>'SEMESTER II'!BP84</f>
        <v>0</v>
      </c>
      <c r="BP27" s="24">
        <f>'SEMESTER II'!BQ84</f>
        <v>0</v>
      </c>
      <c r="BQ27" s="24">
        <f>'SEMESTER II'!BR84</f>
        <v>0</v>
      </c>
      <c r="BR27" s="24">
        <f>'SEMESTER II'!BS84</f>
        <v>0</v>
      </c>
      <c r="BS27" s="24">
        <f>'SEMESTER II'!BT84</f>
        <v>0</v>
      </c>
      <c r="BT27" s="24">
        <f>'SEMESTER II'!BU84</f>
        <v>0</v>
      </c>
      <c r="BU27" s="24">
        <f>'SEMESTER II'!BV84</f>
        <v>0</v>
      </c>
    </row>
    <row r="28" spans="1:73" ht="14.25" customHeight="1">
      <c r="A28" s="202" t="s">
        <v>148</v>
      </c>
      <c r="B28" s="192"/>
      <c r="C28" s="104">
        <f>'SEMESTER II'!D85</f>
        <v>6486</v>
      </c>
      <c r="D28" s="104">
        <f>'SEMESTER II'!E85</f>
        <v>6138</v>
      </c>
      <c r="E28" s="104">
        <f>'SEMESTER II'!F85</f>
        <v>4445</v>
      </c>
      <c r="F28" s="104">
        <f>'SEMESTER II'!G85</f>
        <v>68.532223250077081</v>
      </c>
      <c r="G28" s="104">
        <f>'SEMESTER II'!H85</f>
        <v>890</v>
      </c>
      <c r="H28" s="104">
        <f>'SEMESTER II'!I85</f>
        <v>20.022497187851517</v>
      </c>
      <c r="I28" s="104">
        <f>'SEMESTER II'!J85</f>
        <v>16</v>
      </c>
      <c r="J28" s="104">
        <f>'SEMESTER II'!K85</f>
        <v>0.35995500562429694</v>
      </c>
      <c r="K28" s="104">
        <f>'SEMESTER II'!L85</f>
        <v>285</v>
      </c>
      <c r="L28" s="104">
        <f>'SEMESTER II'!M85</f>
        <v>3</v>
      </c>
      <c r="M28" s="104">
        <f>'SEMESTER II'!N85</f>
        <v>5940</v>
      </c>
      <c r="N28" s="104">
        <f>'SEMESTER II'!O85</f>
        <v>91.581868640148016</v>
      </c>
      <c r="O28" s="104">
        <f>'SEMESTER II'!P85</f>
        <v>484</v>
      </c>
      <c r="P28" s="104">
        <f>'SEMESTER II'!Q85</f>
        <v>8.1481481481481488</v>
      </c>
      <c r="Q28" s="104">
        <f>'SEMESTER II'!R85</f>
        <v>4672</v>
      </c>
      <c r="R28" s="104">
        <f>'SEMESTER II'!S85</f>
        <v>72.032069071847062</v>
      </c>
      <c r="S28" s="104">
        <f>'SEMESTER II'!T85</f>
        <v>169</v>
      </c>
      <c r="T28" s="104">
        <f>'SEMESTER II'!U85</f>
        <v>3.617294520547945</v>
      </c>
      <c r="U28" s="104">
        <f>'SEMESTER II'!V85</f>
        <v>4023</v>
      </c>
      <c r="V28" s="104">
        <f>'SEMESTER II'!W85</f>
        <v>62.025901942645703</v>
      </c>
      <c r="W28" s="104">
        <f>'SEMESTER II'!X85</f>
        <v>65</v>
      </c>
      <c r="X28" s="104">
        <f>'SEMESTER II'!Y85</f>
        <v>1.6157096694009447</v>
      </c>
      <c r="Y28" s="104">
        <f>'SEMESTER II'!Z85</f>
        <v>4675</v>
      </c>
      <c r="Z28" s="104">
        <f>'SEMESTER II'!AA85</f>
        <v>72.078322540857229</v>
      </c>
      <c r="AA28" s="104">
        <f>'SEMESTER II'!AB85</f>
        <v>2</v>
      </c>
      <c r="AB28" s="104">
        <f>'SEMESTER II'!AC85</f>
        <v>4.2780748663101602E-2</v>
      </c>
      <c r="AC28" s="104">
        <f>'SEMESTER II'!AD85</f>
        <v>4665</v>
      </c>
      <c r="AD28" s="104">
        <f>'SEMESTER II'!AE85</f>
        <v>71.924144310823309</v>
      </c>
      <c r="AE28" s="104">
        <f>'SEMESTER II'!AF85</f>
        <v>69</v>
      </c>
      <c r="AF28" s="104">
        <f>'SEMESTER II'!AG85</f>
        <v>1.4790996784565917</v>
      </c>
      <c r="AG28" s="104">
        <f>'SEMESTER II'!AH85</f>
        <v>4678</v>
      </c>
      <c r="AH28" s="104">
        <f>'SEMESTER II'!AI85</f>
        <v>72.124576009867397</v>
      </c>
      <c r="AI28" s="104">
        <f>'SEMESTER II'!AJ85</f>
        <v>3</v>
      </c>
      <c r="AJ28" s="104">
        <f>'SEMESTER II'!AK85</f>
        <v>6.4129970072680634E-2</v>
      </c>
      <c r="AK28" s="104">
        <f>'SEMESTER II'!AL85</f>
        <v>128</v>
      </c>
      <c r="AL28" s="104">
        <f>'SEMESTER II'!AM85</f>
        <v>101</v>
      </c>
      <c r="AM28" s="104">
        <f>'SEMESTER II'!AN85</f>
        <v>96</v>
      </c>
      <c r="AN28" s="104">
        <f>'SEMESTER II'!AO85</f>
        <v>64</v>
      </c>
      <c r="AO28" s="104">
        <f>'SEMESTER II'!AP85</f>
        <v>14</v>
      </c>
      <c r="AP28" s="104">
        <f>'SEMESTER II'!AQ85</f>
        <v>5</v>
      </c>
      <c r="AQ28" s="104">
        <f>'SEMESTER II'!AR85</f>
        <v>281</v>
      </c>
      <c r="AR28" s="104">
        <f>'SEMESTER II'!AS85</f>
        <v>29</v>
      </c>
      <c r="AS28" s="104">
        <f>'SEMESTER II'!AT85</f>
        <v>4</v>
      </c>
      <c r="AT28" s="104">
        <f>'SEMESTER II'!AU85</f>
        <v>0</v>
      </c>
      <c r="AU28" s="104">
        <f>'SEMESTER II'!AV85</f>
        <v>2</v>
      </c>
      <c r="AV28" s="104">
        <f>'SEMESTER II'!AW85</f>
        <v>17</v>
      </c>
      <c r="AW28" s="104">
        <f>'SEMESTER II'!AX85</f>
        <v>22</v>
      </c>
      <c r="AX28" s="104">
        <f>'SEMESTER II'!AY85</f>
        <v>500</v>
      </c>
      <c r="AY28" s="104">
        <f>'SEMESTER II'!AZ85</f>
        <v>5918</v>
      </c>
      <c r="AZ28" s="104">
        <f>'SEMESTER II'!BA85</f>
        <v>1522</v>
      </c>
      <c r="BA28" s="104">
        <f>'SEMESTER II'!BB85</f>
        <v>25.718148022980735</v>
      </c>
      <c r="BB28" s="104">
        <f>'SEMESTER II'!BC85</f>
        <v>10</v>
      </c>
      <c r="BC28" s="104">
        <f>'SEMESTER II'!BD85</f>
        <v>0.16897600540723218</v>
      </c>
      <c r="BD28" s="104">
        <f>'SEMESTER II'!BE85</f>
        <v>130</v>
      </c>
      <c r="BE28" s="104">
        <f>'SEMESTER II'!BF85</f>
        <v>13.256835448923432</v>
      </c>
      <c r="BF28" s="104">
        <f>'SEMESTER II'!BG85</f>
        <v>1898</v>
      </c>
      <c r="BG28" s="104">
        <f>'SEMESTER II'!BH85</f>
        <v>32.071645826292666</v>
      </c>
      <c r="BH28" s="104">
        <f>'SEMESTER II'!BI85</f>
        <v>3560</v>
      </c>
      <c r="BI28" s="104">
        <f>'SEMESTER II'!BJ85</f>
        <v>60.155457924974655</v>
      </c>
      <c r="BJ28" s="104">
        <f>'SEMESTER II'!BK85</f>
        <v>2353</v>
      </c>
      <c r="BK28" s="104">
        <f>'SEMESTER II'!BL85</f>
        <v>39.760054072321729</v>
      </c>
      <c r="BL28" s="104">
        <f>'SEMESTER II'!BM85</f>
        <v>4</v>
      </c>
      <c r="BM28" s="104">
        <f>'SEMESTER II'!BN85</f>
        <v>6.759040216289286E-2</v>
      </c>
      <c r="BN28" s="104">
        <f>'SEMESTER II'!BO85</f>
        <v>0</v>
      </c>
      <c r="BO28" s="104">
        <f>'SEMESTER II'!BP85</f>
        <v>0</v>
      </c>
      <c r="BP28" s="104">
        <f>'SEMESTER II'!BQ85</f>
        <v>0</v>
      </c>
      <c r="BQ28" s="104">
        <f>'SEMESTER II'!BR85</f>
        <v>0</v>
      </c>
      <c r="BR28" s="104">
        <f>'SEMESTER II'!BS85</f>
        <v>0</v>
      </c>
      <c r="BS28" s="104">
        <f>'SEMESTER II'!BT85</f>
        <v>0</v>
      </c>
      <c r="BT28" s="104">
        <f>'SEMESTER II'!BU85</f>
        <v>1</v>
      </c>
      <c r="BU28" s="104">
        <f>'SEMESTER II'!BV85</f>
        <v>1.6897600540723215E-2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5"/>
      <c r="BM30" s="185"/>
      <c r="BN30" s="185"/>
      <c r="BO30" s="185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5"/>
      <c r="BM31" s="185"/>
      <c r="BN31" s="185"/>
      <c r="BO31" s="185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5"/>
      <c r="BL32" s="185"/>
      <c r="BM32" s="185"/>
      <c r="BN32" s="185"/>
      <c r="BO32" s="185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6"/>
      <c r="BL35" s="185"/>
      <c r="BM35" s="185"/>
      <c r="BN35" s="185"/>
      <c r="BO35" s="185"/>
    </row>
    <row r="36" spans="2:67" ht="14.25" customHeight="1">
      <c r="B36" s="107"/>
      <c r="C36" s="105"/>
      <c r="D36" s="105"/>
      <c r="AA36" s="105"/>
      <c r="AB36" s="106"/>
      <c r="BK36" s="205"/>
      <c r="BL36" s="185"/>
      <c r="BM36" s="185"/>
      <c r="BN36" s="185"/>
      <c r="BO36" s="185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170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28">
        <f>'SEMESTER I'!D12+'SEMESTER II'!D12</f>
        <v>108</v>
      </c>
      <c r="E12" s="128">
        <f>'SEMESTER I'!E12+'SEMESTER II'!E12</f>
        <v>94</v>
      </c>
      <c r="F12" s="128">
        <f>'SEMESTER I'!F12+'SEMESTER II'!F12</f>
        <v>64</v>
      </c>
      <c r="G12" s="19">
        <f t="shared" ref="G12:G85" si="0">(F12/D12*100)</f>
        <v>59.259259259259252</v>
      </c>
      <c r="H12" s="128">
        <f>'SEMESTER I'!H12+'SEMESTER II'!H12</f>
        <v>17</v>
      </c>
      <c r="I12" s="21">
        <f t="shared" ref="I12:I46" si="1">(H12/F12*100)</f>
        <v>26.5625</v>
      </c>
      <c r="J12" s="128">
        <f>'SEMESTER I'!J12+'SEMESTER II'!J12</f>
        <v>2</v>
      </c>
      <c r="K12" s="23">
        <f t="shared" ref="K12:K46" si="2">(J12/F12*100)</f>
        <v>3.125</v>
      </c>
      <c r="L12" s="128">
        <f>'SEMESTER I'!L12+'SEMESTER II'!L12</f>
        <v>0</v>
      </c>
      <c r="M12" s="128">
        <f>'SEMESTER I'!M12+'SEMESTER II'!M12</f>
        <v>0</v>
      </c>
      <c r="N12" s="128">
        <f>'SEMESTER I'!N12+'SEMESTER II'!N12</f>
        <v>77</v>
      </c>
      <c r="O12" s="19">
        <f t="shared" ref="O12:O85" si="3">(N12/D12*100)</f>
        <v>71.296296296296291</v>
      </c>
      <c r="P12" s="128">
        <f>'SEMESTER I'!P12+'SEMESTER II'!P12</f>
        <v>10</v>
      </c>
      <c r="Q12" s="19">
        <f t="shared" ref="Q12:Q46" si="4">(P12/N12*100)</f>
        <v>12.987012987012985</v>
      </c>
      <c r="R12" s="128">
        <f>'SEMESTER I'!R12+'SEMESTER II'!R12</f>
        <v>57</v>
      </c>
      <c r="S12" s="19">
        <f t="shared" ref="S12:S74" si="5">(R12/D12*100)</f>
        <v>52.777777777777779</v>
      </c>
      <c r="T12" s="128">
        <f>'SEMESTER I'!T12+'SEMESTER II'!T12</f>
        <v>0</v>
      </c>
      <c r="U12" s="19">
        <f t="shared" ref="U12:U46" si="6">(T12/R12*100)</f>
        <v>0</v>
      </c>
      <c r="V12" s="128">
        <f>'SEMESTER I'!V12+'SEMESTER II'!V12</f>
        <v>57</v>
      </c>
      <c r="W12" s="19">
        <f t="shared" ref="W12:W85" si="7">(V12/D12*100)</f>
        <v>52.777777777777779</v>
      </c>
      <c r="X12" s="128">
        <f>'SEMESTER I'!X12+'SEMESTER II'!X12</f>
        <v>0</v>
      </c>
      <c r="Y12" s="19">
        <f t="shared" ref="Y12:Y46" si="8">(X12/V12*100)</f>
        <v>0</v>
      </c>
      <c r="Z12" s="128">
        <f>'SEMESTER I'!Z12+'SEMESTER II'!Z12</f>
        <v>57</v>
      </c>
      <c r="AA12" s="19">
        <f t="shared" ref="AA12:AA85" si="9">(Z12/D12*100)</f>
        <v>52.777777777777779</v>
      </c>
      <c r="AB12" s="128">
        <f>'SEMESTER I'!AB12+'SEMESTER II'!AB12</f>
        <v>0</v>
      </c>
      <c r="AC12" s="19">
        <f t="shared" ref="AC12:AC46" si="10">(AB12/Z12*100)</f>
        <v>0</v>
      </c>
      <c r="AD12" s="128">
        <f>'SEMESTER I'!AD12+'SEMESTER II'!AD12</f>
        <v>57</v>
      </c>
      <c r="AE12" s="19">
        <f t="shared" ref="AE12:AE85" si="11">(AD12/D12*100)</f>
        <v>52.777777777777779</v>
      </c>
      <c r="AF12" s="128">
        <f>'SEMESTER I'!AF12+'SEMESTER II'!AF12</f>
        <v>0</v>
      </c>
      <c r="AG12" s="19">
        <f t="shared" ref="AG12:AG46" si="12">(AF12/AD12*100)</f>
        <v>0</v>
      </c>
      <c r="AH12" s="128">
        <f>'SEMESTER I'!AH12+'SEMESTER II'!AH12</f>
        <v>57</v>
      </c>
      <c r="AI12" s="19">
        <f t="shared" ref="AI12:AI85" si="13">(AH12/D12*100)</f>
        <v>52.777777777777779</v>
      </c>
      <c r="AJ12" s="128">
        <f>'SEMESTER I'!AJ12+'SEMESTER II'!AJ12</f>
        <v>0</v>
      </c>
      <c r="AK12" s="19">
        <f t="shared" ref="AK12:AK46" si="14">(AJ12/AH12*100)</f>
        <v>0</v>
      </c>
      <c r="AL12" s="128">
        <f>'SEMESTER I'!AL12+'SEMESTER II'!AL12</f>
        <v>1</v>
      </c>
      <c r="AM12" s="128">
        <f>'SEMESTER I'!AM12+'SEMESTER II'!AM12</f>
        <v>3</v>
      </c>
      <c r="AN12" s="128">
        <f>'SEMESTER I'!AN12+'SEMESTER II'!AN12</f>
        <v>4</v>
      </c>
      <c r="AO12" s="128">
        <f>'SEMESTER I'!AO12+'SEMESTER II'!AO12</f>
        <v>5</v>
      </c>
      <c r="AP12" s="128">
        <f>'SEMESTER I'!AP12+'SEMESTER II'!AP12</f>
        <v>0</v>
      </c>
      <c r="AQ12" s="128">
        <f>'SEMESTER I'!AQ12+'SEMESTER II'!AQ12</f>
        <v>0</v>
      </c>
      <c r="AR12" s="128">
        <f>'SEMESTER I'!AR12+'SEMESTER II'!AR12</f>
        <v>11</v>
      </c>
      <c r="AS12" s="128">
        <f>'SEMESTER I'!AS12+'SEMESTER II'!AS12</f>
        <v>0</v>
      </c>
      <c r="AT12" s="128">
        <f>'SEMESTER I'!AT12+'SEMESTER II'!AT12</f>
        <v>0</v>
      </c>
      <c r="AU12" s="128">
        <f>'SEMESTER I'!AU12+'SEMESTER II'!AU12</f>
        <v>0</v>
      </c>
      <c r="AV12" s="128">
        <f>'SEMESTER I'!AV12+'SEMESTER II'!AV12</f>
        <v>0</v>
      </c>
      <c r="AW12" s="128">
        <f>'SEMESTER I'!AW12+'SEMESTER II'!AW12</f>
        <v>0</v>
      </c>
      <c r="AX12" s="128">
        <f>'SEMESTER I'!AX12+'SEMESTER II'!AX12</f>
        <v>0</v>
      </c>
      <c r="AY12" s="128">
        <f>'SEMESTER I'!AY12+'SEMESTER II'!AY12</f>
        <v>5</v>
      </c>
      <c r="AZ12" s="128">
        <f>'SEMESTER I'!AZ12+'SEMESTER II'!AZ12</f>
        <v>91</v>
      </c>
      <c r="BA12" s="128">
        <f>'SEMESTER I'!BA12+'SEMESTER II'!BA12</f>
        <v>37</v>
      </c>
      <c r="BB12" s="28">
        <f t="shared" ref="BB12:BB85" si="15">BA12/AZ12*100</f>
        <v>40.659340659340657</v>
      </c>
      <c r="BC12" s="128">
        <f>'SEMESTER I'!BC12+'SEMESTER II'!BC12</f>
        <v>0</v>
      </c>
      <c r="BD12" s="28">
        <f t="shared" ref="BD12:BD85" si="16">BC12/AZ12*100</f>
        <v>0</v>
      </c>
      <c r="BE12" s="128">
        <f>'SEMESTER I'!BE12+'SEMESTER II'!BE12</f>
        <v>0</v>
      </c>
      <c r="BF12" s="29">
        <f t="shared" ref="BF12:BF82" si="17">(BE12/AZ12*100)</f>
        <v>0</v>
      </c>
      <c r="BG12" s="128">
        <f>'SEMESTER I'!BG12+'SEMESTER II'!BG12</f>
        <v>0</v>
      </c>
      <c r="BH12" s="29">
        <f t="shared" ref="BH12:BH85" si="18">(BG12/AZ12*100)</f>
        <v>0</v>
      </c>
      <c r="BI12" s="30">
        <f t="shared" ref="BI12:BI84" si="19">BA12+BC12+BG12+BE12</f>
        <v>37</v>
      </c>
      <c r="BJ12" s="29">
        <f t="shared" ref="BJ12:BJ85" si="20">BI12/AZ12*100</f>
        <v>40.659340659340657</v>
      </c>
      <c r="BK12" s="128">
        <f>'SEMESTER I'!BK12+'SEMESTER II'!BK12</f>
        <v>54</v>
      </c>
      <c r="BL12" s="19">
        <f t="shared" ref="BL12:BL85" si="21">(BK12/AZ12*100)</f>
        <v>59.340659340659343</v>
      </c>
      <c r="BM12" s="128">
        <f>'SEMESTER I'!BM12+'SEMESTER II'!BM12</f>
        <v>0</v>
      </c>
      <c r="BN12" s="19">
        <f t="shared" ref="BN12:BN85" si="22">(BM12/AZ12*100)</f>
        <v>0</v>
      </c>
      <c r="BO12" s="128">
        <f>'SEMESTER I'!BO12+'SEMESTER II'!BO12</f>
        <v>0</v>
      </c>
      <c r="BP12" s="19">
        <f t="shared" ref="BP12:BP85" si="23">(BO12/AZ12*100)</f>
        <v>0</v>
      </c>
      <c r="BQ12" s="128">
        <f>'SEMESTER I'!BQ12+'SEMESTER II'!BQ12</f>
        <v>0</v>
      </c>
      <c r="BR12" s="19">
        <f t="shared" ref="BR12:BR72" si="24">(BQ12/AZ12*100)</f>
        <v>0</v>
      </c>
      <c r="BS12" s="128">
        <f>'SEMESTER I'!BS12+'SEMESTER II'!BS12</f>
        <v>0</v>
      </c>
      <c r="BT12" s="19">
        <f t="shared" ref="BT12:BT85" si="25">(BS12/AZ12*100)</f>
        <v>0</v>
      </c>
      <c r="BU12" s="128">
        <f>'SEMESTER I'!BU12+'SEMESTER II'!BU12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73</v>
      </c>
      <c r="BY12" s="4"/>
    </row>
    <row r="13" spans="1:77" ht="14.25" customHeight="1">
      <c r="A13" s="174"/>
      <c r="B13" s="174"/>
      <c r="C13" s="32" t="s">
        <v>62</v>
      </c>
      <c r="D13" s="128">
        <f>'SEMESTER I'!D13+'SEMESTER II'!D13</f>
        <v>124</v>
      </c>
      <c r="E13" s="128">
        <f>'SEMESTER I'!E13+'SEMESTER II'!E13</f>
        <v>108</v>
      </c>
      <c r="F13" s="128">
        <f>'SEMESTER I'!F13+'SEMESTER II'!F13</f>
        <v>47</v>
      </c>
      <c r="G13" s="19">
        <f t="shared" si="0"/>
        <v>37.903225806451616</v>
      </c>
      <c r="H13" s="128">
        <f>'SEMESTER I'!H13+'SEMESTER II'!H13</f>
        <v>20</v>
      </c>
      <c r="I13" s="21">
        <f t="shared" si="1"/>
        <v>42.553191489361701</v>
      </c>
      <c r="J13" s="128">
        <f>'SEMESTER I'!J13+'SEMESTER II'!J13</f>
        <v>0</v>
      </c>
      <c r="K13" s="23">
        <f t="shared" si="2"/>
        <v>0</v>
      </c>
      <c r="L13" s="128">
        <f>'SEMESTER I'!L13+'SEMESTER II'!L13</f>
        <v>0</v>
      </c>
      <c r="M13" s="128">
        <f>'SEMESTER I'!M13+'SEMESTER II'!M13</f>
        <v>0</v>
      </c>
      <c r="N13" s="128">
        <f>'SEMESTER I'!N13+'SEMESTER II'!N13</f>
        <v>96</v>
      </c>
      <c r="O13" s="19">
        <f t="shared" si="3"/>
        <v>77.41935483870968</v>
      </c>
      <c r="P13" s="128">
        <f>'SEMESTER I'!P13+'SEMESTER II'!P13</f>
        <v>10</v>
      </c>
      <c r="Q13" s="19">
        <f t="shared" si="4"/>
        <v>10.416666666666668</v>
      </c>
      <c r="R13" s="128">
        <f>'SEMESTER I'!R13+'SEMESTER II'!R13</f>
        <v>44</v>
      </c>
      <c r="S13" s="19">
        <f t="shared" si="5"/>
        <v>35.483870967741936</v>
      </c>
      <c r="T13" s="128">
        <f>'SEMESTER I'!T13+'SEMESTER II'!T13</f>
        <v>1</v>
      </c>
      <c r="U13" s="19">
        <f t="shared" si="6"/>
        <v>2.2727272727272729</v>
      </c>
      <c r="V13" s="128">
        <f>'SEMESTER I'!V13+'SEMESTER II'!V13</f>
        <v>44</v>
      </c>
      <c r="W13" s="19">
        <f t="shared" si="7"/>
        <v>35.483870967741936</v>
      </c>
      <c r="X13" s="128">
        <f>'SEMESTER I'!X13+'SEMESTER II'!X13</f>
        <v>0</v>
      </c>
      <c r="Y13" s="19">
        <f t="shared" si="8"/>
        <v>0</v>
      </c>
      <c r="Z13" s="128">
        <f>'SEMESTER I'!Z13+'SEMESTER II'!Z13</f>
        <v>44</v>
      </c>
      <c r="AA13" s="19">
        <f t="shared" si="9"/>
        <v>35.483870967741936</v>
      </c>
      <c r="AB13" s="128">
        <f>'SEMESTER I'!AB13+'SEMESTER II'!AB13</f>
        <v>0</v>
      </c>
      <c r="AC13" s="19">
        <f t="shared" si="10"/>
        <v>0</v>
      </c>
      <c r="AD13" s="128">
        <f>'SEMESTER I'!AD13+'SEMESTER II'!AD13</f>
        <v>44</v>
      </c>
      <c r="AE13" s="19">
        <f t="shared" si="11"/>
        <v>35.483870967741936</v>
      </c>
      <c r="AF13" s="128">
        <f>'SEMESTER I'!AF13+'SEMESTER II'!AF13</f>
        <v>0</v>
      </c>
      <c r="AG13" s="19">
        <f t="shared" si="12"/>
        <v>0</v>
      </c>
      <c r="AH13" s="128">
        <f>'SEMESTER I'!AH13+'SEMESTER II'!AH13</f>
        <v>41</v>
      </c>
      <c r="AI13" s="19">
        <f t="shared" si="13"/>
        <v>33.064516129032256</v>
      </c>
      <c r="AJ13" s="128">
        <f>'SEMESTER I'!AJ13+'SEMESTER II'!AJ13</f>
        <v>0</v>
      </c>
      <c r="AK13" s="19">
        <f t="shared" si="14"/>
        <v>0</v>
      </c>
      <c r="AL13" s="128">
        <f>'SEMESTER I'!AL13+'SEMESTER II'!AL13</f>
        <v>2</v>
      </c>
      <c r="AM13" s="128">
        <f>'SEMESTER I'!AM13+'SEMESTER II'!AM13</f>
        <v>4</v>
      </c>
      <c r="AN13" s="128">
        <f>'SEMESTER I'!AN13+'SEMESTER II'!AN13</f>
        <v>3</v>
      </c>
      <c r="AO13" s="128">
        <f>'SEMESTER I'!AO13+'SEMESTER II'!AO13</f>
        <v>2</v>
      </c>
      <c r="AP13" s="128">
        <f>'SEMESTER I'!AP13+'SEMESTER II'!AP13</f>
        <v>1</v>
      </c>
      <c r="AQ13" s="128">
        <f>'SEMESTER I'!AQ13+'SEMESTER II'!AQ13</f>
        <v>0</v>
      </c>
      <c r="AR13" s="128">
        <f>'SEMESTER I'!AR13+'SEMESTER II'!AR13</f>
        <v>7</v>
      </c>
      <c r="AS13" s="128">
        <f>'SEMESTER I'!AS13+'SEMESTER II'!AS13</f>
        <v>0</v>
      </c>
      <c r="AT13" s="128">
        <f>'SEMESTER I'!AT13+'SEMESTER II'!AT13</f>
        <v>0</v>
      </c>
      <c r="AU13" s="128">
        <f>'SEMESTER I'!AU13+'SEMESTER II'!AU13</f>
        <v>0</v>
      </c>
      <c r="AV13" s="128">
        <f>'SEMESTER I'!AV13+'SEMESTER II'!AV13</f>
        <v>0</v>
      </c>
      <c r="AW13" s="128">
        <f>'SEMESTER I'!AW13+'SEMESTER II'!AW13</f>
        <v>0</v>
      </c>
      <c r="AX13" s="128">
        <f>'SEMESTER I'!AX13+'SEMESTER II'!AX13</f>
        <v>0</v>
      </c>
      <c r="AY13" s="128">
        <f>'SEMESTER I'!AY13+'SEMESTER II'!AY13</f>
        <v>8</v>
      </c>
      <c r="AZ13" s="128">
        <f>'SEMESTER I'!AZ13+'SEMESTER II'!AZ13</f>
        <v>105</v>
      </c>
      <c r="BA13" s="128">
        <f>'SEMESTER I'!BA13+'SEMESTER II'!BA13</f>
        <v>50</v>
      </c>
      <c r="BB13" s="28">
        <f t="shared" si="15"/>
        <v>47.619047619047613</v>
      </c>
      <c r="BC13" s="128">
        <f>'SEMESTER I'!BC13+'SEMESTER II'!BC13</f>
        <v>0</v>
      </c>
      <c r="BD13" s="28">
        <f t="shared" si="16"/>
        <v>0</v>
      </c>
      <c r="BE13" s="128">
        <f>'SEMESTER I'!BE13+'SEMESTER II'!BE13</f>
        <v>0</v>
      </c>
      <c r="BF13" s="29">
        <f t="shared" si="17"/>
        <v>0</v>
      </c>
      <c r="BG13" s="128">
        <f>'SEMESTER I'!BG13+'SEMESTER II'!BG13</f>
        <v>0</v>
      </c>
      <c r="BH13" s="29">
        <f t="shared" si="18"/>
        <v>0</v>
      </c>
      <c r="BI13" s="30">
        <f t="shared" si="19"/>
        <v>50</v>
      </c>
      <c r="BJ13" s="29">
        <f t="shared" si="20"/>
        <v>47.619047619047613</v>
      </c>
      <c r="BK13" s="128">
        <f>'SEMESTER I'!BK13+'SEMESTER II'!BK13</f>
        <v>55</v>
      </c>
      <c r="BL13" s="19">
        <f t="shared" si="21"/>
        <v>52.380952380952387</v>
      </c>
      <c r="BM13" s="128">
        <f>'SEMESTER I'!BM13+'SEMESTER II'!BM13</f>
        <v>0</v>
      </c>
      <c r="BN13" s="19">
        <f t="shared" si="22"/>
        <v>0</v>
      </c>
      <c r="BO13" s="128">
        <f>'SEMESTER I'!BO13+'SEMESTER II'!BO13</f>
        <v>0</v>
      </c>
      <c r="BP13" s="19">
        <f t="shared" si="23"/>
        <v>0</v>
      </c>
      <c r="BQ13" s="128">
        <f>'SEMESTER I'!BQ13+'SEMESTER II'!BQ13</f>
        <v>0</v>
      </c>
      <c r="BR13" s="19">
        <f t="shared" si="24"/>
        <v>0</v>
      </c>
      <c r="BS13" s="128">
        <f>'SEMESTER I'!BS13+'SEMESTER II'!BS13</f>
        <v>0</v>
      </c>
      <c r="BT13" s="19">
        <f t="shared" si="25"/>
        <v>0</v>
      </c>
      <c r="BU13" s="128">
        <f>'SEMESTER I'!BU13+'SEMESTER II'!BU13</f>
        <v>0</v>
      </c>
      <c r="BV13" s="19">
        <f t="shared" si="26"/>
        <v>0</v>
      </c>
      <c r="BW13" s="4" t="s">
        <v>63</v>
      </c>
      <c r="BX13" s="31">
        <f>BI16+BK16+BM16+BO16+BQ16+BS16</f>
        <v>395</v>
      </c>
      <c r="BY13" s="4"/>
    </row>
    <row r="14" spans="1:77" ht="14.25" customHeight="1">
      <c r="A14" s="174"/>
      <c r="B14" s="174"/>
      <c r="C14" s="32" t="s">
        <v>64</v>
      </c>
      <c r="D14" s="128">
        <f>'SEMESTER I'!D14+'SEMESTER II'!D14</f>
        <v>95</v>
      </c>
      <c r="E14" s="128">
        <f>'SEMESTER I'!E14+'SEMESTER II'!E14</f>
        <v>90</v>
      </c>
      <c r="F14" s="128">
        <f>'SEMESTER I'!F14+'SEMESTER II'!F14</f>
        <v>58</v>
      </c>
      <c r="G14" s="19">
        <f t="shared" si="0"/>
        <v>61.05263157894737</v>
      </c>
      <c r="H14" s="128">
        <f>'SEMESTER I'!H14+'SEMESTER II'!H14</f>
        <v>14</v>
      </c>
      <c r="I14" s="21">
        <f t="shared" si="1"/>
        <v>24.137931034482758</v>
      </c>
      <c r="J14" s="128">
        <f>'SEMESTER I'!J14+'SEMESTER II'!J14</f>
        <v>0</v>
      </c>
      <c r="K14" s="23">
        <f t="shared" si="2"/>
        <v>0</v>
      </c>
      <c r="L14" s="128">
        <f>'SEMESTER I'!L14+'SEMESTER II'!L14</f>
        <v>0</v>
      </c>
      <c r="M14" s="128">
        <f>'SEMESTER I'!M14+'SEMESTER II'!M14</f>
        <v>0</v>
      </c>
      <c r="N14" s="128">
        <f>'SEMESTER I'!N14+'SEMESTER II'!N14</f>
        <v>57</v>
      </c>
      <c r="O14" s="19">
        <f t="shared" si="3"/>
        <v>60</v>
      </c>
      <c r="P14" s="128">
        <f>'SEMESTER I'!P14+'SEMESTER II'!P14</f>
        <v>8</v>
      </c>
      <c r="Q14" s="19">
        <f t="shared" si="4"/>
        <v>14.035087719298245</v>
      </c>
      <c r="R14" s="128">
        <f>'SEMESTER I'!R14+'SEMESTER II'!R14</f>
        <v>56</v>
      </c>
      <c r="S14" s="19">
        <f t="shared" si="5"/>
        <v>58.947368421052623</v>
      </c>
      <c r="T14" s="128">
        <f>'SEMESTER I'!T14+'SEMESTER II'!T14</f>
        <v>7</v>
      </c>
      <c r="U14" s="19">
        <f t="shared" si="6"/>
        <v>12.5</v>
      </c>
      <c r="V14" s="128">
        <f>'SEMESTER I'!V14+'SEMESTER II'!V14</f>
        <v>55</v>
      </c>
      <c r="W14" s="19">
        <f t="shared" si="7"/>
        <v>57.894736842105267</v>
      </c>
      <c r="X14" s="128">
        <f>'SEMESTER I'!X14+'SEMESTER II'!X14</f>
        <v>0</v>
      </c>
      <c r="Y14" s="19">
        <f t="shared" si="8"/>
        <v>0</v>
      </c>
      <c r="Z14" s="128">
        <f>'SEMESTER I'!Z14+'SEMESTER II'!Z14</f>
        <v>55</v>
      </c>
      <c r="AA14" s="19">
        <f t="shared" si="9"/>
        <v>57.894736842105267</v>
      </c>
      <c r="AB14" s="128">
        <f>'SEMESTER I'!AB14+'SEMESTER II'!AB14</f>
        <v>0</v>
      </c>
      <c r="AC14" s="19">
        <f t="shared" si="10"/>
        <v>0</v>
      </c>
      <c r="AD14" s="128">
        <f>'SEMESTER I'!AD14+'SEMESTER II'!AD14</f>
        <v>55</v>
      </c>
      <c r="AE14" s="19">
        <f t="shared" si="11"/>
        <v>57.894736842105267</v>
      </c>
      <c r="AF14" s="128">
        <f>'SEMESTER I'!AF14+'SEMESTER II'!AF14</f>
        <v>0</v>
      </c>
      <c r="AG14" s="19">
        <f t="shared" si="12"/>
        <v>0</v>
      </c>
      <c r="AH14" s="128">
        <f>'SEMESTER I'!AH14+'SEMESTER II'!AH14</f>
        <v>55</v>
      </c>
      <c r="AI14" s="19">
        <f t="shared" si="13"/>
        <v>57.894736842105267</v>
      </c>
      <c r="AJ14" s="128">
        <f>'SEMESTER I'!AJ14+'SEMESTER II'!AJ14</f>
        <v>0</v>
      </c>
      <c r="AK14" s="19">
        <f t="shared" si="14"/>
        <v>0</v>
      </c>
      <c r="AL14" s="128">
        <f>'SEMESTER I'!AL14+'SEMESTER II'!AL14</f>
        <v>0</v>
      </c>
      <c r="AM14" s="128">
        <f>'SEMESTER I'!AM14+'SEMESTER II'!AM14</f>
        <v>4</v>
      </c>
      <c r="AN14" s="128">
        <f>'SEMESTER I'!AN14+'SEMESTER II'!AN14</f>
        <v>0</v>
      </c>
      <c r="AO14" s="128">
        <f>'SEMESTER I'!AO14+'SEMESTER II'!AO14</f>
        <v>0</v>
      </c>
      <c r="AP14" s="128">
        <f>'SEMESTER I'!AP14+'SEMESTER II'!AP14</f>
        <v>0</v>
      </c>
      <c r="AQ14" s="128">
        <f>'SEMESTER I'!AQ14+'SEMESTER II'!AQ14</f>
        <v>0</v>
      </c>
      <c r="AR14" s="128">
        <f>'SEMESTER I'!AR14+'SEMESTER II'!AR14</f>
        <v>1</v>
      </c>
      <c r="AS14" s="128">
        <f>'SEMESTER I'!AS14+'SEMESTER II'!AS14</f>
        <v>1</v>
      </c>
      <c r="AT14" s="128">
        <f>'SEMESTER I'!AT14+'SEMESTER II'!AT14</f>
        <v>0</v>
      </c>
      <c r="AU14" s="128">
        <f>'SEMESTER I'!AU14+'SEMESTER II'!AU14</f>
        <v>0</v>
      </c>
      <c r="AV14" s="128">
        <f>'SEMESTER I'!AV14+'SEMESTER II'!AV14</f>
        <v>0</v>
      </c>
      <c r="AW14" s="128">
        <f>'SEMESTER I'!AW14+'SEMESTER II'!AW14</f>
        <v>0</v>
      </c>
      <c r="AX14" s="128">
        <f>'SEMESTER I'!AX14+'SEMESTER II'!AX14</f>
        <v>0</v>
      </c>
      <c r="AY14" s="128">
        <f>'SEMESTER I'!AY14+'SEMESTER II'!AY14</f>
        <v>3</v>
      </c>
      <c r="AZ14" s="128">
        <f>'SEMESTER I'!AZ14+'SEMESTER II'!AZ14</f>
        <v>82</v>
      </c>
      <c r="BA14" s="128">
        <f>'SEMESTER I'!BA14+'SEMESTER II'!BA14</f>
        <v>37</v>
      </c>
      <c r="BB14" s="28">
        <f t="shared" si="15"/>
        <v>45.121951219512198</v>
      </c>
      <c r="BC14" s="128">
        <f>'SEMESTER I'!BC14+'SEMESTER II'!BC14</f>
        <v>0</v>
      </c>
      <c r="BD14" s="28">
        <f t="shared" si="16"/>
        <v>0</v>
      </c>
      <c r="BE14" s="128">
        <f>'SEMESTER I'!BE14+'SEMESTER II'!BE14</f>
        <v>1</v>
      </c>
      <c r="BF14" s="29">
        <f t="shared" si="17"/>
        <v>1.2195121951219512</v>
      </c>
      <c r="BG14" s="128">
        <f>'SEMESTER I'!BG14+'SEMESTER II'!BG14</f>
        <v>1</v>
      </c>
      <c r="BH14" s="29">
        <f t="shared" si="18"/>
        <v>1.2195121951219512</v>
      </c>
      <c r="BI14" s="30">
        <f t="shared" si="19"/>
        <v>39</v>
      </c>
      <c r="BJ14" s="29">
        <f t="shared" si="20"/>
        <v>47.560975609756099</v>
      </c>
      <c r="BK14" s="128">
        <f>'SEMESTER I'!BK14+'SEMESTER II'!BK14</f>
        <v>43</v>
      </c>
      <c r="BL14" s="19">
        <f t="shared" si="21"/>
        <v>52.439024390243901</v>
      </c>
      <c r="BM14" s="128">
        <f>'SEMESTER I'!BM14+'SEMESTER II'!BM14</f>
        <v>0</v>
      </c>
      <c r="BN14" s="19">
        <f t="shared" si="22"/>
        <v>0</v>
      </c>
      <c r="BO14" s="128">
        <f>'SEMESTER I'!BO14+'SEMESTER II'!BO14</f>
        <v>0</v>
      </c>
      <c r="BP14" s="19">
        <f t="shared" si="23"/>
        <v>0</v>
      </c>
      <c r="BQ14" s="128">
        <f>'SEMESTER I'!BQ14+'SEMESTER II'!BQ14</f>
        <v>0</v>
      </c>
      <c r="BR14" s="19">
        <f t="shared" si="24"/>
        <v>0</v>
      </c>
      <c r="BS14" s="128">
        <f>'SEMESTER I'!BS14+'SEMESTER II'!BS14</f>
        <v>0</v>
      </c>
      <c r="BT14" s="19">
        <f t="shared" si="25"/>
        <v>0</v>
      </c>
      <c r="BU14" s="128">
        <f>'SEMESTER I'!BU14+'SEMESTER II'!BU14</f>
        <v>0</v>
      </c>
      <c r="BV14" s="19">
        <f t="shared" si="26"/>
        <v>0</v>
      </c>
      <c r="BW14" s="4" t="s">
        <v>65</v>
      </c>
      <c r="BX14" s="31">
        <f>BI16+BK16+BM16+BO16+BQ16+BS16+BU16</f>
        <v>395</v>
      </c>
      <c r="BY14" s="4"/>
    </row>
    <row r="15" spans="1:77" ht="14.25" customHeight="1">
      <c r="A15" s="175"/>
      <c r="B15" s="175"/>
      <c r="C15" s="32" t="s">
        <v>66</v>
      </c>
      <c r="D15" s="128">
        <f>'SEMESTER I'!D15+'SEMESTER II'!D15</f>
        <v>136</v>
      </c>
      <c r="E15" s="128">
        <f>'SEMESTER I'!E15+'SEMESTER II'!E15</f>
        <v>135</v>
      </c>
      <c r="F15" s="128">
        <f>'SEMESTER I'!F15+'SEMESTER II'!F15</f>
        <v>66</v>
      </c>
      <c r="G15" s="19">
        <f t="shared" si="0"/>
        <v>48.529411764705884</v>
      </c>
      <c r="H15" s="128">
        <f>'SEMESTER I'!H15+'SEMESTER II'!H15</f>
        <v>23</v>
      </c>
      <c r="I15" s="21">
        <f t="shared" si="1"/>
        <v>34.848484848484851</v>
      </c>
      <c r="J15" s="128">
        <f>'SEMESTER I'!J15+'SEMESTER II'!J15</f>
        <v>0</v>
      </c>
      <c r="K15" s="23">
        <f t="shared" si="2"/>
        <v>0</v>
      </c>
      <c r="L15" s="128">
        <f>'SEMESTER I'!L15+'SEMESTER II'!L15</f>
        <v>0</v>
      </c>
      <c r="M15" s="128">
        <f>'SEMESTER I'!M15+'SEMESTER II'!M15</f>
        <v>0</v>
      </c>
      <c r="N15" s="128">
        <f>'SEMESTER I'!N15+'SEMESTER II'!N15</f>
        <v>77</v>
      </c>
      <c r="O15" s="19">
        <f t="shared" si="3"/>
        <v>56.617647058823529</v>
      </c>
      <c r="P15" s="128">
        <f>'SEMESTER I'!P15+'SEMESTER II'!P15</f>
        <v>10</v>
      </c>
      <c r="Q15" s="19">
        <f t="shared" si="4"/>
        <v>12.987012987012985</v>
      </c>
      <c r="R15" s="128">
        <f>'SEMESTER I'!R15+'SEMESTER II'!R15</f>
        <v>69</v>
      </c>
      <c r="S15" s="19">
        <f t="shared" si="5"/>
        <v>50.735294117647058</v>
      </c>
      <c r="T15" s="128">
        <f>'SEMESTER I'!T15+'SEMESTER II'!T15</f>
        <v>1</v>
      </c>
      <c r="U15" s="19">
        <f t="shared" si="6"/>
        <v>1.4492753623188406</v>
      </c>
      <c r="V15" s="128">
        <f>'SEMESTER I'!V15+'SEMESTER II'!V15</f>
        <v>69</v>
      </c>
      <c r="W15" s="19">
        <f t="shared" si="7"/>
        <v>50.735294117647058</v>
      </c>
      <c r="X15" s="128">
        <f>'SEMESTER I'!X15+'SEMESTER II'!X15</f>
        <v>0</v>
      </c>
      <c r="Y15" s="19">
        <f t="shared" si="8"/>
        <v>0</v>
      </c>
      <c r="Z15" s="128">
        <f>'SEMESTER I'!Z15+'SEMESTER II'!Z15</f>
        <v>69</v>
      </c>
      <c r="AA15" s="19">
        <f t="shared" si="9"/>
        <v>50.735294117647058</v>
      </c>
      <c r="AB15" s="128">
        <f>'SEMESTER I'!AB15+'SEMESTER II'!AB15</f>
        <v>0</v>
      </c>
      <c r="AC15" s="19">
        <f t="shared" si="10"/>
        <v>0</v>
      </c>
      <c r="AD15" s="128">
        <f>'SEMESTER I'!AD15+'SEMESTER II'!AD15</f>
        <v>69</v>
      </c>
      <c r="AE15" s="19">
        <f t="shared" si="11"/>
        <v>50.735294117647058</v>
      </c>
      <c r="AF15" s="128">
        <f>'SEMESTER I'!AF15+'SEMESTER II'!AF15</f>
        <v>0</v>
      </c>
      <c r="AG15" s="19">
        <f t="shared" si="12"/>
        <v>0</v>
      </c>
      <c r="AH15" s="128">
        <f>'SEMESTER I'!AH15+'SEMESTER II'!AH15</f>
        <v>69</v>
      </c>
      <c r="AI15" s="19">
        <f t="shared" si="13"/>
        <v>50.735294117647058</v>
      </c>
      <c r="AJ15" s="128">
        <f>'SEMESTER I'!AJ15+'SEMESTER II'!AJ15</f>
        <v>0</v>
      </c>
      <c r="AK15" s="19">
        <f t="shared" si="14"/>
        <v>0</v>
      </c>
      <c r="AL15" s="128">
        <f>'SEMESTER I'!AL15+'SEMESTER II'!AL15</f>
        <v>1</v>
      </c>
      <c r="AM15" s="128">
        <f>'SEMESTER I'!AM15+'SEMESTER II'!AM15</f>
        <v>2</v>
      </c>
      <c r="AN15" s="128">
        <f>'SEMESTER I'!AN15+'SEMESTER II'!AN15</f>
        <v>1</v>
      </c>
      <c r="AO15" s="128">
        <f>'SEMESTER I'!AO15+'SEMESTER II'!AO15</f>
        <v>0</v>
      </c>
      <c r="AP15" s="128">
        <f>'SEMESTER I'!AP15+'SEMESTER II'!AP15</f>
        <v>0</v>
      </c>
      <c r="AQ15" s="128">
        <f>'SEMESTER I'!AQ15+'SEMESTER II'!AQ15</f>
        <v>0</v>
      </c>
      <c r="AR15" s="128">
        <f>'SEMESTER I'!AR15+'SEMESTER II'!AR15</f>
        <v>1</v>
      </c>
      <c r="AS15" s="128">
        <f>'SEMESTER I'!AS15+'SEMESTER II'!AS15</f>
        <v>0</v>
      </c>
      <c r="AT15" s="128">
        <f>'SEMESTER I'!AT15+'SEMESTER II'!AT15</f>
        <v>0</v>
      </c>
      <c r="AU15" s="128">
        <f>'SEMESTER I'!AU15+'SEMESTER II'!AU15</f>
        <v>0</v>
      </c>
      <c r="AV15" s="128">
        <f>'SEMESTER I'!AV15+'SEMESTER II'!AV15</f>
        <v>0</v>
      </c>
      <c r="AW15" s="128">
        <f>'SEMESTER I'!AW15+'SEMESTER II'!AW15</f>
        <v>0</v>
      </c>
      <c r="AX15" s="128">
        <f>'SEMESTER I'!AX15+'SEMESTER II'!AX15</f>
        <v>0</v>
      </c>
      <c r="AY15" s="128">
        <f>'SEMESTER I'!AY15+'SEMESTER II'!AY15</f>
        <v>3</v>
      </c>
      <c r="AZ15" s="128">
        <f>'SEMESTER I'!AZ15+'SEMESTER II'!AZ15</f>
        <v>117</v>
      </c>
      <c r="BA15" s="128">
        <f>'SEMESTER I'!BA15+'SEMESTER II'!BA15</f>
        <v>40</v>
      </c>
      <c r="BB15" s="28">
        <f t="shared" si="15"/>
        <v>34.188034188034187</v>
      </c>
      <c r="BC15" s="128">
        <f>'SEMESTER I'!BC15+'SEMESTER II'!BC15</f>
        <v>1</v>
      </c>
      <c r="BD15" s="28">
        <f t="shared" si="16"/>
        <v>0.85470085470085477</v>
      </c>
      <c r="BE15" s="128">
        <f>'SEMESTER I'!BE15+'SEMESTER II'!BE15</f>
        <v>0</v>
      </c>
      <c r="BF15" s="29">
        <f t="shared" si="17"/>
        <v>0</v>
      </c>
      <c r="BG15" s="128">
        <f>'SEMESTER I'!BG15+'SEMESTER II'!BG15</f>
        <v>1</v>
      </c>
      <c r="BH15" s="29">
        <f t="shared" si="18"/>
        <v>0.85470085470085477</v>
      </c>
      <c r="BI15" s="30">
        <f t="shared" si="19"/>
        <v>42</v>
      </c>
      <c r="BJ15" s="29">
        <f t="shared" si="20"/>
        <v>35.897435897435898</v>
      </c>
      <c r="BK15" s="128">
        <f>'SEMESTER I'!BK15+'SEMESTER II'!BK15</f>
        <v>75</v>
      </c>
      <c r="BL15" s="19">
        <f t="shared" si="21"/>
        <v>64.102564102564102</v>
      </c>
      <c r="BM15" s="128">
        <f>'SEMESTER I'!BM15+'SEMESTER II'!BM15</f>
        <v>0</v>
      </c>
      <c r="BN15" s="19">
        <f t="shared" si="22"/>
        <v>0</v>
      </c>
      <c r="BO15" s="128">
        <f>'SEMESTER I'!BO15+'SEMESTER II'!BO15</f>
        <v>0</v>
      </c>
      <c r="BP15" s="19">
        <f t="shared" si="23"/>
        <v>0</v>
      </c>
      <c r="BQ15" s="128">
        <f>'SEMESTER I'!BQ15+'SEMESTER II'!BQ15</f>
        <v>0</v>
      </c>
      <c r="BR15" s="19">
        <f t="shared" si="24"/>
        <v>0</v>
      </c>
      <c r="BS15" s="128">
        <f>'SEMESTER I'!BS15+'SEMESTER II'!BS15</f>
        <v>0</v>
      </c>
      <c r="BT15" s="19">
        <f t="shared" si="25"/>
        <v>0</v>
      </c>
      <c r="BU15" s="128">
        <f>'SEMESTER I'!BU15+'SEMESTER II'!BU15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'SEMESTER I'!D16+'SEMESTER II'!D16</f>
        <v>463</v>
      </c>
      <c r="E16" s="129">
        <f>'SEMESTER I'!E16+'SEMESTER II'!E16</f>
        <v>427</v>
      </c>
      <c r="F16" s="129">
        <f>'SEMESTER I'!F16+'SEMESTER II'!F16</f>
        <v>235</v>
      </c>
      <c r="G16" s="19">
        <f t="shared" si="0"/>
        <v>50.755939524838013</v>
      </c>
      <c r="H16" s="129">
        <f>'SEMESTER I'!H16+'SEMESTER II'!H16</f>
        <v>74</v>
      </c>
      <c r="I16" s="21">
        <f t="shared" si="1"/>
        <v>31.48936170212766</v>
      </c>
      <c r="J16" s="129">
        <f>'SEMESTER I'!J16+'SEMESTER II'!J16</f>
        <v>2</v>
      </c>
      <c r="K16" s="23">
        <f t="shared" si="2"/>
        <v>0.85106382978723405</v>
      </c>
      <c r="L16" s="129">
        <f>'SEMESTER I'!L16+'SEMESTER II'!L16</f>
        <v>0</v>
      </c>
      <c r="M16" s="129">
        <f>'SEMESTER I'!M16+'SEMESTER II'!M16</f>
        <v>0</v>
      </c>
      <c r="N16" s="129">
        <f>'SEMESTER I'!N16+'SEMESTER II'!N16</f>
        <v>307</v>
      </c>
      <c r="O16" s="19">
        <f t="shared" si="3"/>
        <v>66.306695464362846</v>
      </c>
      <c r="P16" s="129">
        <f>'SEMESTER I'!P16+'SEMESTER II'!P16</f>
        <v>38</v>
      </c>
      <c r="Q16" s="19">
        <f t="shared" si="4"/>
        <v>12.37785016286645</v>
      </c>
      <c r="R16" s="129">
        <f>'SEMESTER I'!R16+'SEMESTER II'!R16</f>
        <v>226</v>
      </c>
      <c r="S16" s="19">
        <f t="shared" si="5"/>
        <v>48.812095032397409</v>
      </c>
      <c r="T16" s="129">
        <f>'SEMESTER I'!T16+'SEMESTER II'!T16</f>
        <v>9</v>
      </c>
      <c r="U16" s="19">
        <f t="shared" si="6"/>
        <v>3.9823008849557522</v>
      </c>
      <c r="V16" s="129">
        <f>'SEMESTER I'!V16+'SEMESTER II'!V16</f>
        <v>225</v>
      </c>
      <c r="W16" s="19">
        <f t="shared" si="7"/>
        <v>48.596112311015119</v>
      </c>
      <c r="X16" s="129">
        <f>'SEMESTER I'!X16+'SEMESTER II'!X16</f>
        <v>0</v>
      </c>
      <c r="Y16" s="19">
        <f t="shared" si="8"/>
        <v>0</v>
      </c>
      <c r="Z16" s="129">
        <f>'SEMESTER I'!Z16+'SEMESTER II'!Z16</f>
        <v>225</v>
      </c>
      <c r="AA16" s="19">
        <f t="shared" si="9"/>
        <v>48.596112311015119</v>
      </c>
      <c r="AB16" s="129">
        <f>'SEMESTER I'!AB16+'SEMESTER II'!AB16</f>
        <v>0</v>
      </c>
      <c r="AC16" s="19">
        <f t="shared" si="10"/>
        <v>0</v>
      </c>
      <c r="AD16" s="129">
        <f>'SEMESTER I'!AD16+'SEMESTER II'!AD16</f>
        <v>225</v>
      </c>
      <c r="AE16" s="19">
        <f t="shared" si="11"/>
        <v>48.596112311015119</v>
      </c>
      <c r="AF16" s="129">
        <f>'SEMESTER I'!AF16+'SEMESTER II'!AF16</f>
        <v>0</v>
      </c>
      <c r="AG16" s="19">
        <f t="shared" si="12"/>
        <v>0</v>
      </c>
      <c r="AH16" s="129">
        <f>'SEMESTER I'!AH16+'SEMESTER II'!AH16</f>
        <v>222</v>
      </c>
      <c r="AI16" s="19">
        <f t="shared" si="13"/>
        <v>47.948164146868251</v>
      </c>
      <c r="AJ16" s="129">
        <f>'SEMESTER I'!AJ16+'SEMESTER II'!AJ16</f>
        <v>0</v>
      </c>
      <c r="AK16" s="19">
        <f t="shared" si="14"/>
        <v>0</v>
      </c>
      <c r="AL16" s="129">
        <f>'SEMESTER I'!AL16+'SEMESTER II'!AL16</f>
        <v>4</v>
      </c>
      <c r="AM16" s="129">
        <f>'SEMESTER I'!AM16+'SEMESTER II'!AM16</f>
        <v>13</v>
      </c>
      <c r="AN16" s="129">
        <f>'SEMESTER I'!AN16+'SEMESTER II'!AN16</f>
        <v>8</v>
      </c>
      <c r="AO16" s="129">
        <f>'SEMESTER I'!AO16+'SEMESTER II'!AO16</f>
        <v>7</v>
      </c>
      <c r="AP16" s="129">
        <f>'SEMESTER I'!AP16+'SEMESTER II'!AP16</f>
        <v>1</v>
      </c>
      <c r="AQ16" s="129">
        <f>'SEMESTER I'!AQ16+'SEMESTER II'!AQ16</f>
        <v>0</v>
      </c>
      <c r="AR16" s="129">
        <f>'SEMESTER I'!AR16+'SEMESTER II'!AR16</f>
        <v>20</v>
      </c>
      <c r="AS16" s="129">
        <f>'SEMESTER I'!AS16+'SEMESTER II'!AS16</f>
        <v>1</v>
      </c>
      <c r="AT16" s="129">
        <f>'SEMESTER I'!AT16+'SEMESTER II'!AT16</f>
        <v>0</v>
      </c>
      <c r="AU16" s="129">
        <f>'SEMESTER I'!AU16+'SEMESTER II'!AU16</f>
        <v>0</v>
      </c>
      <c r="AV16" s="129">
        <f>'SEMESTER I'!AV16+'SEMESTER II'!AV16</f>
        <v>0</v>
      </c>
      <c r="AW16" s="129">
        <f>'SEMESTER I'!AW16+'SEMESTER II'!AW16</f>
        <v>0</v>
      </c>
      <c r="AX16" s="129">
        <f>'SEMESTER I'!AX16+'SEMESTER II'!AX16</f>
        <v>0</v>
      </c>
      <c r="AY16" s="129">
        <f>'SEMESTER I'!AY16+'SEMESTER II'!AY16</f>
        <v>19</v>
      </c>
      <c r="AZ16" s="129">
        <f>'SEMESTER I'!AZ16+'SEMESTER II'!AZ16</f>
        <v>395</v>
      </c>
      <c r="BA16" s="129">
        <f>'SEMESTER I'!BA16+'SEMESTER II'!BA16</f>
        <v>164</v>
      </c>
      <c r="BB16" s="28">
        <f t="shared" si="15"/>
        <v>41.518987341772153</v>
      </c>
      <c r="BC16" s="129">
        <f>'SEMESTER I'!BC16+'SEMESTER II'!BC16</f>
        <v>1</v>
      </c>
      <c r="BD16" s="28">
        <f t="shared" si="16"/>
        <v>0.25316455696202533</v>
      </c>
      <c r="BE16" s="129">
        <f>'SEMESTER I'!BE16+'SEMESTER II'!BE16</f>
        <v>1</v>
      </c>
      <c r="BF16" s="29">
        <f t="shared" si="17"/>
        <v>0.25316455696202533</v>
      </c>
      <c r="BG16" s="129">
        <f>'SEMESTER I'!BG16+'SEMESTER II'!BG16</f>
        <v>2</v>
      </c>
      <c r="BH16" s="29">
        <f t="shared" si="18"/>
        <v>0.50632911392405067</v>
      </c>
      <c r="BI16" s="30">
        <f t="shared" si="19"/>
        <v>168</v>
      </c>
      <c r="BJ16" s="29">
        <f t="shared" si="20"/>
        <v>42.531645569620252</v>
      </c>
      <c r="BK16" s="129">
        <f>'SEMESTER I'!BK16+'SEMESTER II'!BK16</f>
        <v>227</v>
      </c>
      <c r="BL16" s="19">
        <f t="shared" si="21"/>
        <v>57.46835443037974</v>
      </c>
      <c r="BM16" s="129">
        <f>'SEMESTER I'!BM16+'SEMESTER II'!BM16</f>
        <v>0</v>
      </c>
      <c r="BN16" s="19">
        <f t="shared" si="22"/>
        <v>0</v>
      </c>
      <c r="BO16" s="129">
        <f>'SEMESTER I'!BO16+'SEMESTER II'!BO16</f>
        <v>0</v>
      </c>
      <c r="BP16" s="19">
        <f t="shared" si="23"/>
        <v>0</v>
      </c>
      <c r="BQ16" s="129">
        <f>'SEMESTER I'!BQ16+'SEMESTER II'!BQ16</f>
        <v>0</v>
      </c>
      <c r="BR16" s="19">
        <f t="shared" si="24"/>
        <v>0</v>
      </c>
      <c r="BS16" s="129">
        <f>'SEMESTER I'!BS16+'SEMESTER II'!BS16</f>
        <v>0</v>
      </c>
      <c r="BT16" s="19">
        <f t="shared" si="25"/>
        <v>0</v>
      </c>
      <c r="BU16" s="129">
        <f>'SEMESTER I'!BU16+'SEMESTER II'!BU16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98">
        <v>2</v>
      </c>
      <c r="B17" s="198" t="s">
        <v>67</v>
      </c>
      <c r="C17" s="32" t="s">
        <v>68</v>
      </c>
      <c r="D17" s="128" t="e">
        <f>'SEMESTER I'!D17+'SEMESTER II'!D17</f>
        <v>#REF!</v>
      </c>
      <c r="E17" s="128" t="e">
        <f>'SEMESTER I'!E17+'SEMESTER II'!E17</f>
        <v>#REF!</v>
      </c>
      <c r="F17" s="128" t="e">
        <f>'SEMESTER I'!F17+'SEMESTER II'!F17</f>
        <v>#REF!</v>
      </c>
      <c r="G17" s="19" t="e">
        <f t="shared" si="0"/>
        <v>#REF!</v>
      </c>
      <c r="H17" s="128" t="e">
        <f>'SEMESTER I'!H17+'SEMESTER II'!H17</f>
        <v>#REF!</v>
      </c>
      <c r="I17" s="21" t="e">
        <f t="shared" si="1"/>
        <v>#REF!</v>
      </c>
      <c r="J17" s="128" t="e">
        <f>'SEMESTER I'!J17+'SEMESTER II'!J17</f>
        <v>#REF!</v>
      </c>
      <c r="K17" s="23" t="e">
        <f t="shared" si="2"/>
        <v>#REF!</v>
      </c>
      <c r="L17" s="128" t="e">
        <f>'SEMESTER I'!L17+'SEMESTER II'!L17</f>
        <v>#REF!</v>
      </c>
      <c r="M17" s="128" t="e">
        <f>'SEMESTER I'!M17+'SEMESTER II'!M17</f>
        <v>#REF!</v>
      </c>
      <c r="N17" s="128" t="e">
        <f>'SEMESTER I'!N17+'SEMESTER II'!N17</f>
        <v>#REF!</v>
      </c>
      <c r="O17" s="19" t="e">
        <f t="shared" si="3"/>
        <v>#REF!</v>
      </c>
      <c r="P17" s="128" t="e">
        <f>'SEMESTER I'!P17+'SEMESTER II'!P17</f>
        <v>#REF!</v>
      </c>
      <c r="Q17" s="19" t="e">
        <f t="shared" si="4"/>
        <v>#REF!</v>
      </c>
      <c r="R17" s="128" t="e">
        <f>'SEMESTER I'!R17+'SEMESTER II'!R17</f>
        <v>#REF!</v>
      </c>
      <c r="S17" s="19" t="e">
        <f t="shared" si="5"/>
        <v>#REF!</v>
      </c>
      <c r="T17" s="128" t="e">
        <f>'SEMESTER I'!T17+'SEMESTER II'!T17</f>
        <v>#REF!</v>
      </c>
      <c r="U17" s="19" t="e">
        <f t="shared" si="6"/>
        <v>#REF!</v>
      </c>
      <c r="V17" s="128" t="e">
        <f>'SEMESTER I'!V17+'SEMESTER II'!V17</f>
        <v>#REF!</v>
      </c>
      <c r="W17" s="19" t="e">
        <f t="shared" si="7"/>
        <v>#REF!</v>
      </c>
      <c r="X17" s="128" t="e">
        <f>'SEMESTER I'!X17+'SEMESTER II'!X17</f>
        <v>#REF!</v>
      </c>
      <c r="Y17" s="19" t="e">
        <f t="shared" si="8"/>
        <v>#REF!</v>
      </c>
      <c r="Z17" s="171" t="e">
        <f>'SEMESTER I'!Z17+'SEMESTER II'!Z17</f>
        <v>#REF!</v>
      </c>
      <c r="AA17" s="19" t="e">
        <f t="shared" si="9"/>
        <v>#REF!</v>
      </c>
      <c r="AB17" s="128" t="e">
        <f>'SEMESTER I'!AB17+'SEMESTER II'!AB17</f>
        <v>#REF!</v>
      </c>
      <c r="AC17" s="19" t="e">
        <f t="shared" si="10"/>
        <v>#REF!</v>
      </c>
      <c r="AD17" s="128" t="e">
        <f>'SEMESTER I'!AD17+'SEMESTER II'!AD17</f>
        <v>#REF!</v>
      </c>
      <c r="AE17" s="19" t="e">
        <f t="shared" si="11"/>
        <v>#REF!</v>
      </c>
      <c r="AF17" s="128" t="e">
        <f>'SEMESTER I'!AF17+'SEMESTER II'!AF17</f>
        <v>#REF!</v>
      </c>
      <c r="AG17" s="19" t="e">
        <f t="shared" si="12"/>
        <v>#REF!</v>
      </c>
      <c r="AH17" s="128" t="e">
        <f>'SEMESTER I'!AH17+'SEMESTER II'!AH17</f>
        <v>#REF!</v>
      </c>
      <c r="AI17" s="19" t="e">
        <f t="shared" si="13"/>
        <v>#REF!</v>
      </c>
      <c r="AJ17" s="128" t="e">
        <f>'SEMESTER I'!AJ17+'SEMESTER II'!AJ17</f>
        <v>#REF!</v>
      </c>
      <c r="AK17" s="19" t="e">
        <f t="shared" si="14"/>
        <v>#REF!</v>
      </c>
      <c r="AL17" s="128" t="e">
        <f>'SEMESTER I'!AL17+'SEMESTER II'!AL17</f>
        <v>#REF!</v>
      </c>
      <c r="AM17" s="128" t="e">
        <f>'SEMESTER I'!AM17+'SEMESTER II'!AM17</f>
        <v>#REF!</v>
      </c>
      <c r="AN17" s="128" t="e">
        <f>'SEMESTER I'!AN17+'SEMESTER II'!AN17</f>
        <v>#REF!</v>
      </c>
      <c r="AO17" s="128" t="e">
        <f>'SEMESTER I'!AO17+'SEMESTER II'!AO17</f>
        <v>#REF!</v>
      </c>
      <c r="AP17" s="128" t="e">
        <f>'SEMESTER I'!AP17+'SEMESTER II'!AP17</f>
        <v>#REF!</v>
      </c>
      <c r="AQ17" s="128" t="e">
        <f>'SEMESTER I'!AQ17+'SEMESTER II'!AQ17</f>
        <v>#REF!</v>
      </c>
      <c r="AR17" s="128" t="e">
        <f>'SEMESTER I'!AR17+'SEMESTER II'!AR17</f>
        <v>#REF!</v>
      </c>
      <c r="AS17" s="128" t="e">
        <f>'SEMESTER I'!AS17+'SEMESTER II'!AS17</f>
        <v>#REF!</v>
      </c>
      <c r="AT17" s="128" t="e">
        <f>'SEMESTER I'!AT17+'SEMESTER II'!AT17</f>
        <v>#REF!</v>
      </c>
      <c r="AU17" s="128" t="e">
        <f>'SEMESTER I'!AU17+'SEMESTER II'!AU17</f>
        <v>#REF!</v>
      </c>
      <c r="AV17" s="128" t="e">
        <f>'SEMESTER I'!AV17+'SEMESTER II'!AV17</f>
        <v>#REF!</v>
      </c>
      <c r="AW17" s="128" t="e">
        <f>'SEMESTER I'!AW17+'SEMESTER II'!AW17</f>
        <v>#REF!</v>
      </c>
      <c r="AX17" s="128" t="e">
        <f>'SEMESTER I'!AX17+'SEMESTER II'!AX17</f>
        <v>#REF!</v>
      </c>
      <c r="AY17" s="128" t="e">
        <f>'SEMESTER I'!AY17+'SEMESTER II'!AY17</f>
        <v>#REF!</v>
      </c>
      <c r="AZ17" s="128" t="e">
        <f>'SEMESTER I'!AZ17+'SEMESTER II'!AZ17</f>
        <v>#REF!</v>
      </c>
      <c r="BA17" s="128" t="e">
        <f>'SEMESTER I'!BA17+'SEMESTER II'!BA17</f>
        <v>#REF!</v>
      </c>
      <c r="BB17" s="28" t="e">
        <f t="shared" si="15"/>
        <v>#REF!</v>
      </c>
      <c r="BC17" s="128" t="e">
        <f>'SEMESTER I'!BC17+'SEMESTER II'!BC17</f>
        <v>#REF!</v>
      </c>
      <c r="BD17" s="28" t="e">
        <f t="shared" si="16"/>
        <v>#REF!</v>
      </c>
      <c r="BE17" s="128" t="e">
        <f>'SEMESTER I'!BE17+'SEMESTER II'!BE17</f>
        <v>#REF!</v>
      </c>
      <c r="BF17" s="29" t="e">
        <f t="shared" si="17"/>
        <v>#REF!</v>
      </c>
      <c r="BG17" s="128" t="e">
        <f>'SEMESTER I'!BG17+'SEMESTER II'!BG17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'SEMESTER I'!BK17+'SEMESTER II'!BK17</f>
        <v>#REF!</v>
      </c>
      <c r="BL17" s="19" t="e">
        <f t="shared" si="21"/>
        <v>#REF!</v>
      </c>
      <c r="BM17" s="128" t="e">
        <f>'SEMESTER I'!BM17+'SEMESTER II'!BM17</f>
        <v>#REF!</v>
      </c>
      <c r="BN17" s="19" t="e">
        <f t="shared" si="22"/>
        <v>#REF!</v>
      </c>
      <c r="BO17" s="128" t="e">
        <f>'SEMESTER I'!BO17+'SEMESTER II'!BO17</f>
        <v>#REF!</v>
      </c>
      <c r="BP17" s="19" t="e">
        <f t="shared" si="23"/>
        <v>#REF!</v>
      </c>
      <c r="BQ17" s="128" t="e">
        <f>'SEMESTER I'!BQ17+'SEMESTER II'!BQ17</f>
        <v>#REF!</v>
      </c>
      <c r="BR17" s="19" t="e">
        <f t="shared" si="24"/>
        <v>#REF!</v>
      </c>
      <c r="BS17" s="128" t="e">
        <f>'SEMESTER I'!BS17+'SEMESTER II'!BS17</f>
        <v>#REF!</v>
      </c>
      <c r="BT17" s="19" t="e">
        <f t="shared" si="25"/>
        <v>#REF!</v>
      </c>
      <c r="BU17" s="128" t="e">
        <f>'SEMESTER I'!BU17+'SEMESTER II'!BU17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74"/>
      <c r="B18" s="174"/>
      <c r="C18" s="32" t="s">
        <v>69</v>
      </c>
      <c r="D18" s="128" t="e">
        <f>'SEMESTER I'!D18+'SEMESTER II'!D18</f>
        <v>#REF!</v>
      </c>
      <c r="E18" s="128" t="e">
        <f>'SEMESTER I'!E18+'SEMESTER II'!E18</f>
        <v>#REF!</v>
      </c>
      <c r="F18" s="128" t="e">
        <f>'SEMESTER I'!F18+'SEMESTER II'!F18</f>
        <v>#REF!</v>
      </c>
      <c r="G18" s="19" t="e">
        <f t="shared" si="0"/>
        <v>#REF!</v>
      </c>
      <c r="H18" s="128" t="e">
        <f>'SEMESTER I'!H18+'SEMESTER II'!H18</f>
        <v>#REF!</v>
      </c>
      <c r="I18" s="21" t="e">
        <f t="shared" si="1"/>
        <v>#REF!</v>
      </c>
      <c r="J18" s="128" t="e">
        <f>'SEMESTER I'!J18+'SEMESTER II'!J18</f>
        <v>#REF!</v>
      </c>
      <c r="K18" s="23" t="e">
        <f t="shared" si="2"/>
        <v>#REF!</v>
      </c>
      <c r="L18" s="128" t="e">
        <f>'SEMESTER I'!L18+'SEMESTER II'!L18</f>
        <v>#REF!</v>
      </c>
      <c r="M18" s="128" t="e">
        <f>'SEMESTER I'!M18+'SEMESTER II'!M18</f>
        <v>#REF!</v>
      </c>
      <c r="N18" s="128" t="e">
        <f>'SEMESTER I'!N18+'SEMESTER II'!N18</f>
        <v>#REF!</v>
      </c>
      <c r="O18" s="19" t="e">
        <f t="shared" si="3"/>
        <v>#REF!</v>
      </c>
      <c r="P18" s="128" t="e">
        <f>'SEMESTER I'!P18+'SEMESTER II'!P18</f>
        <v>#REF!</v>
      </c>
      <c r="Q18" s="19" t="e">
        <f t="shared" si="4"/>
        <v>#REF!</v>
      </c>
      <c r="R18" s="128" t="e">
        <f>'SEMESTER I'!R18+'SEMESTER II'!R18</f>
        <v>#REF!</v>
      </c>
      <c r="S18" s="19" t="e">
        <f t="shared" si="5"/>
        <v>#REF!</v>
      </c>
      <c r="T18" s="128" t="e">
        <f>'SEMESTER I'!T18+'SEMESTER II'!T18</f>
        <v>#REF!</v>
      </c>
      <c r="U18" s="19" t="e">
        <f t="shared" si="6"/>
        <v>#REF!</v>
      </c>
      <c r="V18" s="128" t="e">
        <f>'SEMESTER I'!V18+'SEMESTER II'!V18</f>
        <v>#REF!</v>
      </c>
      <c r="W18" s="19" t="e">
        <f t="shared" si="7"/>
        <v>#REF!</v>
      </c>
      <c r="X18" s="128" t="e">
        <f>'SEMESTER I'!X18+'SEMESTER II'!X18</f>
        <v>#REF!</v>
      </c>
      <c r="Y18" s="19" t="e">
        <f t="shared" si="8"/>
        <v>#REF!</v>
      </c>
      <c r="Z18" s="171" t="e">
        <f>'SEMESTER I'!Z18+'SEMESTER II'!Z18</f>
        <v>#REF!</v>
      </c>
      <c r="AA18" s="19" t="e">
        <f t="shared" si="9"/>
        <v>#REF!</v>
      </c>
      <c r="AB18" s="128" t="e">
        <f>'SEMESTER I'!AB18+'SEMESTER II'!AB18</f>
        <v>#REF!</v>
      </c>
      <c r="AC18" s="19" t="e">
        <f t="shared" si="10"/>
        <v>#REF!</v>
      </c>
      <c r="AD18" s="128" t="e">
        <f>'SEMESTER I'!AD18+'SEMESTER II'!AD18</f>
        <v>#REF!</v>
      </c>
      <c r="AE18" s="19" t="e">
        <f t="shared" si="11"/>
        <v>#REF!</v>
      </c>
      <c r="AF18" s="128" t="e">
        <f>'SEMESTER I'!AF18+'SEMESTER II'!AF18</f>
        <v>#REF!</v>
      </c>
      <c r="AG18" s="19" t="e">
        <f t="shared" si="12"/>
        <v>#REF!</v>
      </c>
      <c r="AH18" s="128" t="e">
        <f>'SEMESTER I'!AH18+'SEMESTER II'!AH18</f>
        <v>#REF!</v>
      </c>
      <c r="AI18" s="19" t="e">
        <f t="shared" si="13"/>
        <v>#REF!</v>
      </c>
      <c r="AJ18" s="128" t="e">
        <f>'SEMESTER I'!AJ18+'SEMESTER II'!AJ18</f>
        <v>#REF!</v>
      </c>
      <c r="AK18" s="19" t="e">
        <f t="shared" si="14"/>
        <v>#REF!</v>
      </c>
      <c r="AL18" s="128" t="e">
        <f>'SEMESTER I'!AL18+'SEMESTER II'!AL18</f>
        <v>#REF!</v>
      </c>
      <c r="AM18" s="128" t="e">
        <f>'SEMESTER I'!AM18+'SEMESTER II'!AM18</f>
        <v>#REF!</v>
      </c>
      <c r="AN18" s="128" t="e">
        <f>'SEMESTER I'!AN18+'SEMESTER II'!AN18</f>
        <v>#REF!</v>
      </c>
      <c r="AO18" s="128" t="e">
        <f>'SEMESTER I'!AO18+'SEMESTER II'!AO18</f>
        <v>#REF!</v>
      </c>
      <c r="AP18" s="128" t="e">
        <f>'SEMESTER I'!AP18+'SEMESTER II'!AP18</f>
        <v>#REF!</v>
      </c>
      <c r="AQ18" s="128" t="e">
        <f>'SEMESTER I'!AQ18+'SEMESTER II'!AQ18</f>
        <v>#REF!</v>
      </c>
      <c r="AR18" s="128" t="e">
        <f>'SEMESTER I'!AR18+'SEMESTER II'!AR18</f>
        <v>#REF!</v>
      </c>
      <c r="AS18" s="128" t="e">
        <f>'SEMESTER I'!AS18+'SEMESTER II'!AS18</f>
        <v>#REF!</v>
      </c>
      <c r="AT18" s="128" t="e">
        <f>'SEMESTER I'!AT18+'SEMESTER II'!AT18</f>
        <v>#REF!</v>
      </c>
      <c r="AU18" s="128" t="e">
        <f>'SEMESTER I'!AU18+'SEMESTER II'!AU18</f>
        <v>#REF!</v>
      </c>
      <c r="AV18" s="128" t="e">
        <f>'SEMESTER I'!AV18+'SEMESTER II'!AV18</f>
        <v>#REF!</v>
      </c>
      <c r="AW18" s="128" t="e">
        <f>'SEMESTER I'!AW18+'SEMESTER II'!AW18</f>
        <v>#REF!</v>
      </c>
      <c r="AX18" s="128" t="e">
        <f>'SEMESTER I'!AX18+'SEMESTER II'!AX18</f>
        <v>#REF!</v>
      </c>
      <c r="AY18" s="128" t="e">
        <f>'SEMESTER I'!AY18+'SEMESTER II'!AY18</f>
        <v>#REF!</v>
      </c>
      <c r="AZ18" s="128" t="e">
        <f>'SEMESTER I'!AZ18+'SEMESTER II'!AZ18</f>
        <v>#REF!</v>
      </c>
      <c r="BA18" s="128" t="e">
        <f>'SEMESTER I'!BA18+'SEMESTER II'!BA18</f>
        <v>#REF!</v>
      </c>
      <c r="BB18" s="28" t="e">
        <f t="shared" si="15"/>
        <v>#REF!</v>
      </c>
      <c r="BC18" s="128" t="e">
        <f>'SEMESTER I'!BC18+'SEMESTER II'!BC18</f>
        <v>#REF!</v>
      </c>
      <c r="BD18" s="28" t="e">
        <f t="shared" si="16"/>
        <v>#REF!</v>
      </c>
      <c r="BE18" s="128" t="e">
        <f>'SEMESTER I'!BE18+'SEMESTER II'!BE18</f>
        <v>#REF!</v>
      </c>
      <c r="BF18" s="29" t="e">
        <f t="shared" si="17"/>
        <v>#REF!</v>
      </c>
      <c r="BG18" s="128" t="e">
        <f>'SEMESTER I'!BG18+'SEMESTER II'!BG18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'SEMESTER I'!BK18+'SEMESTER II'!BK18</f>
        <v>#REF!</v>
      </c>
      <c r="BL18" s="19" t="e">
        <f t="shared" si="21"/>
        <v>#REF!</v>
      </c>
      <c r="BM18" s="128" t="e">
        <f>'SEMESTER I'!BM18+'SEMESTER II'!BM18</f>
        <v>#REF!</v>
      </c>
      <c r="BN18" s="19" t="e">
        <f t="shared" si="22"/>
        <v>#REF!</v>
      </c>
      <c r="BO18" s="128" t="e">
        <f>'SEMESTER I'!BO18+'SEMESTER II'!BO18</f>
        <v>#REF!</v>
      </c>
      <c r="BP18" s="19" t="e">
        <f t="shared" si="23"/>
        <v>#REF!</v>
      </c>
      <c r="BQ18" s="128" t="e">
        <f>'SEMESTER I'!BQ18+'SEMESTER II'!BQ18</f>
        <v>#REF!</v>
      </c>
      <c r="BR18" s="19" t="e">
        <f t="shared" si="24"/>
        <v>#REF!</v>
      </c>
      <c r="BS18" s="128" t="e">
        <f>'SEMESTER I'!BS18+'SEMESTER II'!BS18</f>
        <v>#REF!</v>
      </c>
      <c r="BT18" s="19" t="e">
        <f t="shared" si="25"/>
        <v>#REF!</v>
      </c>
      <c r="BU18" s="128" t="e">
        <f>'SEMESTER I'!BU18+'SEMESTER II'!BU18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74"/>
      <c r="B19" s="174"/>
      <c r="C19" s="32" t="s">
        <v>70</v>
      </c>
      <c r="D19" s="128" t="e">
        <f>'SEMESTER I'!D19+'SEMESTER II'!D19</f>
        <v>#REF!</v>
      </c>
      <c r="E19" s="128" t="e">
        <f>'SEMESTER I'!E19+'SEMESTER II'!E19</f>
        <v>#REF!</v>
      </c>
      <c r="F19" s="128" t="e">
        <f>'SEMESTER I'!F19+'SEMESTER II'!F19</f>
        <v>#REF!</v>
      </c>
      <c r="G19" s="19" t="e">
        <f t="shared" si="0"/>
        <v>#REF!</v>
      </c>
      <c r="H19" s="128" t="e">
        <f>'SEMESTER I'!H19+'SEMESTER II'!H19</f>
        <v>#REF!</v>
      </c>
      <c r="I19" s="21" t="e">
        <f t="shared" si="1"/>
        <v>#REF!</v>
      </c>
      <c r="J19" s="128" t="e">
        <f>'SEMESTER I'!J19+'SEMESTER II'!J19</f>
        <v>#REF!</v>
      </c>
      <c r="K19" s="23" t="e">
        <f t="shared" si="2"/>
        <v>#REF!</v>
      </c>
      <c r="L19" s="128" t="e">
        <f>'SEMESTER I'!L19+'SEMESTER II'!L19</f>
        <v>#REF!</v>
      </c>
      <c r="M19" s="128" t="e">
        <f>'SEMESTER I'!M19+'SEMESTER II'!M19</f>
        <v>#REF!</v>
      </c>
      <c r="N19" s="128" t="e">
        <f>'SEMESTER I'!N19+'SEMESTER II'!N19</f>
        <v>#REF!</v>
      </c>
      <c r="O19" s="19" t="e">
        <f t="shared" si="3"/>
        <v>#REF!</v>
      </c>
      <c r="P19" s="128" t="e">
        <f>'SEMESTER I'!P19+'SEMESTER II'!P19</f>
        <v>#REF!</v>
      </c>
      <c r="Q19" s="19" t="e">
        <f t="shared" si="4"/>
        <v>#REF!</v>
      </c>
      <c r="R19" s="128" t="e">
        <f>'SEMESTER I'!R19+'SEMESTER II'!R19</f>
        <v>#REF!</v>
      </c>
      <c r="S19" s="19" t="e">
        <f t="shared" si="5"/>
        <v>#REF!</v>
      </c>
      <c r="T19" s="128" t="e">
        <f>'SEMESTER I'!T19+'SEMESTER II'!T19</f>
        <v>#REF!</v>
      </c>
      <c r="U19" s="19" t="e">
        <f t="shared" si="6"/>
        <v>#REF!</v>
      </c>
      <c r="V19" s="128" t="e">
        <f>'SEMESTER I'!V19+'SEMESTER II'!V19</f>
        <v>#REF!</v>
      </c>
      <c r="W19" s="19" t="e">
        <f t="shared" si="7"/>
        <v>#REF!</v>
      </c>
      <c r="X19" s="128" t="e">
        <f>'SEMESTER I'!X19+'SEMESTER II'!X19</f>
        <v>#REF!</v>
      </c>
      <c r="Y19" s="19" t="e">
        <f t="shared" si="8"/>
        <v>#REF!</v>
      </c>
      <c r="Z19" s="171" t="e">
        <f>'SEMESTER I'!Z19+'SEMESTER II'!Z19</f>
        <v>#REF!</v>
      </c>
      <c r="AA19" s="19" t="e">
        <f t="shared" si="9"/>
        <v>#REF!</v>
      </c>
      <c r="AB19" s="128" t="e">
        <f>'SEMESTER I'!AB19+'SEMESTER II'!AB19</f>
        <v>#REF!</v>
      </c>
      <c r="AC19" s="19" t="e">
        <f t="shared" si="10"/>
        <v>#REF!</v>
      </c>
      <c r="AD19" s="128" t="e">
        <f>'SEMESTER I'!AD19+'SEMESTER II'!AD19</f>
        <v>#REF!</v>
      </c>
      <c r="AE19" s="19" t="e">
        <f t="shared" si="11"/>
        <v>#REF!</v>
      </c>
      <c r="AF19" s="128" t="e">
        <f>'SEMESTER I'!AF19+'SEMESTER II'!AF19</f>
        <v>#REF!</v>
      </c>
      <c r="AG19" s="19" t="e">
        <f t="shared" si="12"/>
        <v>#REF!</v>
      </c>
      <c r="AH19" s="128" t="e">
        <f>'SEMESTER I'!AH19+'SEMESTER II'!AH19</f>
        <v>#REF!</v>
      </c>
      <c r="AI19" s="19" t="e">
        <f t="shared" si="13"/>
        <v>#REF!</v>
      </c>
      <c r="AJ19" s="128" t="e">
        <f>'SEMESTER I'!AJ19+'SEMESTER II'!AJ19</f>
        <v>#REF!</v>
      </c>
      <c r="AK19" s="19" t="e">
        <f t="shared" si="14"/>
        <v>#REF!</v>
      </c>
      <c r="AL19" s="128" t="e">
        <f>'SEMESTER I'!AL19+'SEMESTER II'!AL19</f>
        <v>#REF!</v>
      </c>
      <c r="AM19" s="128" t="e">
        <f>'SEMESTER I'!AM19+'SEMESTER II'!AM19</f>
        <v>#REF!</v>
      </c>
      <c r="AN19" s="128" t="e">
        <f>'SEMESTER I'!AN19+'SEMESTER II'!AN19</f>
        <v>#REF!</v>
      </c>
      <c r="AO19" s="128" t="e">
        <f>'SEMESTER I'!AO19+'SEMESTER II'!AO19</f>
        <v>#REF!</v>
      </c>
      <c r="AP19" s="128" t="e">
        <f>'SEMESTER I'!AP19+'SEMESTER II'!AP19</f>
        <v>#REF!</v>
      </c>
      <c r="AQ19" s="128" t="e">
        <f>'SEMESTER I'!AQ19+'SEMESTER II'!AQ19</f>
        <v>#REF!</v>
      </c>
      <c r="AR19" s="128" t="e">
        <f>'SEMESTER I'!AR19+'SEMESTER II'!AR19</f>
        <v>#REF!</v>
      </c>
      <c r="AS19" s="128" t="e">
        <f>'SEMESTER I'!AS19+'SEMESTER II'!AS19</f>
        <v>#REF!</v>
      </c>
      <c r="AT19" s="128" t="e">
        <f>'SEMESTER I'!AT19+'SEMESTER II'!AT19</f>
        <v>#REF!</v>
      </c>
      <c r="AU19" s="128" t="e">
        <f>'SEMESTER I'!AU19+'SEMESTER II'!AU19</f>
        <v>#REF!</v>
      </c>
      <c r="AV19" s="128" t="e">
        <f>'SEMESTER I'!AV19+'SEMESTER II'!AV19</f>
        <v>#REF!</v>
      </c>
      <c r="AW19" s="128" t="e">
        <f>'SEMESTER I'!AW19+'SEMESTER II'!AW19</f>
        <v>#REF!</v>
      </c>
      <c r="AX19" s="128" t="e">
        <f>'SEMESTER I'!AX19+'SEMESTER II'!AX19</f>
        <v>#REF!</v>
      </c>
      <c r="AY19" s="128" t="e">
        <f>'SEMESTER I'!AY19+'SEMESTER II'!AY19</f>
        <v>#REF!</v>
      </c>
      <c r="AZ19" s="128" t="e">
        <f>'SEMESTER I'!AZ19+'SEMESTER II'!AZ19</f>
        <v>#REF!</v>
      </c>
      <c r="BA19" s="128" t="e">
        <f>'SEMESTER I'!BA19+'SEMESTER II'!BA19</f>
        <v>#REF!</v>
      </c>
      <c r="BB19" s="28" t="e">
        <f t="shared" si="15"/>
        <v>#REF!</v>
      </c>
      <c r="BC19" s="128" t="e">
        <f>'SEMESTER I'!BC19+'SEMESTER II'!BC19</f>
        <v>#REF!</v>
      </c>
      <c r="BD19" s="28" t="e">
        <f t="shared" si="16"/>
        <v>#REF!</v>
      </c>
      <c r="BE19" s="128" t="e">
        <f>'SEMESTER I'!BE19+'SEMESTER II'!BE19</f>
        <v>#REF!</v>
      </c>
      <c r="BF19" s="29" t="e">
        <f t="shared" si="17"/>
        <v>#REF!</v>
      </c>
      <c r="BG19" s="128" t="e">
        <f>'SEMESTER I'!BG19+'SEMESTER II'!BG19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'SEMESTER I'!BK19+'SEMESTER II'!BK19</f>
        <v>#REF!</v>
      </c>
      <c r="BL19" s="19" t="e">
        <f t="shared" si="21"/>
        <v>#REF!</v>
      </c>
      <c r="BM19" s="128" t="e">
        <f>'SEMESTER I'!BM19+'SEMESTER II'!BM19</f>
        <v>#REF!</v>
      </c>
      <c r="BN19" s="19" t="e">
        <f t="shared" si="22"/>
        <v>#REF!</v>
      </c>
      <c r="BO19" s="128" t="e">
        <f>'SEMESTER I'!BO19+'SEMESTER II'!BO19</f>
        <v>#REF!</v>
      </c>
      <c r="BP19" s="19" t="e">
        <f t="shared" si="23"/>
        <v>#REF!</v>
      </c>
      <c r="BQ19" s="128" t="e">
        <f>'SEMESTER I'!BQ19+'SEMESTER II'!BQ19</f>
        <v>#REF!</v>
      </c>
      <c r="BR19" s="19" t="e">
        <f t="shared" si="24"/>
        <v>#REF!</v>
      </c>
      <c r="BS19" s="128" t="e">
        <f>'SEMESTER I'!BS19+'SEMESTER II'!BS19</f>
        <v>#REF!</v>
      </c>
      <c r="BT19" s="19" t="e">
        <f t="shared" si="25"/>
        <v>#REF!</v>
      </c>
      <c r="BU19" s="128" t="e">
        <f>'SEMESTER I'!BU19+'SEMESTER II'!BU19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75"/>
      <c r="B20" s="175"/>
      <c r="C20" s="32" t="s">
        <v>71</v>
      </c>
      <c r="D20" s="128" t="e">
        <f>'SEMESTER I'!D20+'SEMESTER II'!D20</f>
        <v>#REF!</v>
      </c>
      <c r="E20" s="128" t="e">
        <f>'SEMESTER I'!E20+'SEMESTER II'!E20</f>
        <v>#REF!</v>
      </c>
      <c r="F20" s="128" t="e">
        <f>'SEMESTER I'!F20+'SEMESTER II'!F20</f>
        <v>#REF!</v>
      </c>
      <c r="G20" s="19" t="e">
        <f t="shared" si="0"/>
        <v>#REF!</v>
      </c>
      <c r="H20" s="128" t="e">
        <f>'SEMESTER I'!H20+'SEMESTER II'!H20</f>
        <v>#REF!</v>
      </c>
      <c r="I20" s="21" t="e">
        <f t="shared" si="1"/>
        <v>#REF!</v>
      </c>
      <c r="J20" s="128" t="e">
        <f>'SEMESTER I'!J20+'SEMESTER II'!J20</f>
        <v>#REF!</v>
      </c>
      <c r="K20" s="23" t="e">
        <f t="shared" si="2"/>
        <v>#REF!</v>
      </c>
      <c r="L20" s="128" t="e">
        <f>'SEMESTER I'!L20+'SEMESTER II'!L20</f>
        <v>#REF!</v>
      </c>
      <c r="M20" s="128" t="e">
        <f>'SEMESTER I'!M20+'SEMESTER II'!M20</f>
        <v>#REF!</v>
      </c>
      <c r="N20" s="128" t="e">
        <f>'SEMESTER I'!N20+'SEMESTER II'!N20</f>
        <v>#REF!</v>
      </c>
      <c r="O20" s="19" t="e">
        <f t="shared" si="3"/>
        <v>#REF!</v>
      </c>
      <c r="P20" s="128" t="e">
        <f>'SEMESTER I'!P20+'SEMESTER II'!P20</f>
        <v>#REF!</v>
      </c>
      <c r="Q20" s="19" t="e">
        <f t="shared" si="4"/>
        <v>#REF!</v>
      </c>
      <c r="R20" s="128" t="e">
        <f>'SEMESTER I'!R20+'SEMESTER II'!R20</f>
        <v>#REF!</v>
      </c>
      <c r="S20" s="19" t="e">
        <f t="shared" si="5"/>
        <v>#REF!</v>
      </c>
      <c r="T20" s="128" t="e">
        <f>'SEMESTER I'!T20+'SEMESTER II'!T20</f>
        <v>#REF!</v>
      </c>
      <c r="U20" s="19" t="e">
        <f t="shared" si="6"/>
        <v>#REF!</v>
      </c>
      <c r="V20" s="128" t="e">
        <f>'SEMESTER I'!V20+'SEMESTER II'!V20</f>
        <v>#REF!</v>
      </c>
      <c r="W20" s="19" t="e">
        <f t="shared" si="7"/>
        <v>#REF!</v>
      </c>
      <c r="X20" s="128" t="e">
        <f>'SEMESTER I'!X20+'SEMESTER II'!X20</f>
        <v>#REF!</v>
      </c>
      <c r="Y20" s="19" t="e">
        <f t="shared" si="8"/>
        <v>#REF!</v>
      </c>
      <c r="Z20" s="171" t="e">
        <f>'SEMESTER I'!Z20+'SEMESTER II'!Z20</f>
        <v>#REF!</v>
      </c>
      <c r="AA20" s="19" t="e">
        <f t="shared" si="9"/>
        <v>#REF!</v>
      </c>
      <c r="AB20" s="128" t="e">
        <f>'SEMESTER I'!AB20+'SEMESTER II'!AB20</f>
        <v>#REF!</v>
      </c>
      <c r="AC20" s="19" t="e">
        <f t="shared" si="10"/>
        <v>#REF!</v>
      </c>
      <c r="AD20" s="128" t="e">
        <f>'SEMESTER I'!AD20+'SEMESTER II'!AD20</f>
        <v>#REF!</v>
      </c>
      <c r="AE20" s="19" t="e">
        <f t="shared" si="11"/>
        <v>#REF!</v>
      </c>
      <c r="AF20" s="128" t="e">
        <f>'SEMESTER I'!AF20+'SEMESTER II'!AF20</f>
        <v>#REF!</v>
      </c>
      <c r="AG20" s="19" t="e">
        <f t="shared" si="12"/>
        <v>#REF!</v>
      </c>
      <c r="AH20" s="128" t="e">
        <f>'SEMESTER I'!AH20+'SEMESTER II'!AH20</f>
        <v>#REF!</v>
      </c>
      <c r="AI20" s="19" t="e">
        <f t="shared" si="13"/>
        <v>#REF!</v>
      </c>
      <c r="AJ20" s="128" t="e">
        <f>'SEMESTER I'!AJ20+'SEMESTER II'!AJ20</f>
        <v>#REF!</v>
      </c>
      <c r="AK20" s="19" t="e">
        <f t="shared" si="14"/>
        <v>#REF!</v>
      </c>
      <c r="AL20" s="128" t="e">
        <f>'SEMESTER I'!AL20+'SEMESTER II'!AL20</f>
        <v>#REF!</v>
      </c>
      <c r="AM20" s="128" t="e">
        <f>'SEMESTER I'!AM20+'SEMESTER II'!AM20</f>
        <v>#REF!</v>
      </c>
      <c r="AN20" s="128" t="e">
        <f>'SEMESTER I'!AN20+'SEMESTER II'!AN20</f>
        <v>#REF!</v>
      </c>
      <c r="AO20" s="128" t="e">
        <f>'SEMESTER I'!AO20+'SEMESTER II'!AO20</f>
        <v>#REF!</v>
      </c>
      <c r="AP20" s="128" t="e">
        <f>'SEMESTER I'!AP20+'SEMESTER II'!AP20</f>
        <v>#REF!</v>
      </c>
      <c r="AQ20" s="128" t="e">
        <f>'SEMESTER I'!AQ20+'SEMESTER II'!AQ20</f>
        <v>#REF!</v>
      </c>
      <c r="AR20" s="128" t="e">
        <f>'SEMESTER I'!AR20+'SEMESTER II'!AR20</f>
        <v>#REF!</v>
      </c>
      <c r="AS20" s="128" t="e">
        <f>'SEMESTER I'!AS20+'SEMESTER II'!AS20</f>
        <v>#REF!</v>
      </c>
      <c r="AT20" s="128" t="e">
        <f>'SEMESTER I'!AT20+'SEMESTER II'!AT20</f>
        <v>#REF!</v>
      </c>
      <c r="AU20" s="128" t="e">
        <f>'SEMESTER I'!AU20+'SEMESTER II'!AU20</f>
        <v>#REF!</v>
      </c>
      <c r="AV20" s="128" t="e">
        <f>'SEMESTER I'!AV20+'SEMESTER II'!AV20</f>
        <v>#REF!</v>
      </c>
      <c r="AW20" s="128" t="e">
        <f>'SEMESTER I'!AW20+'SEMESTER II'!AW20</f>
        <v>#REF!</v>
      </c>
      <c r="AX20" s="128" t="e">
        <f>'SEMESTER I'!AX20+'SEMESTER II'!AX20</f>
        <v>#REF!</v>
      </c>
      <c r="AY20" s="128" t="e">
        <f>'SEMESTER I'!AY20+'SEMESTER II'!AY20</f>
        <v>#REF!</v>
      </c>
      <c r="AZ20" s="128" t="e">
        <f>'SEMESTER I'!AZ20+'SEMESTER II'!AZ20</f>
        <v>#REF!</v>
      </c>
      <c r="BA20" s="128" t="e">
        <f>'SEMESTER I'!BA20+'SEMESTER II'!BA20</f>
        <v>#REF!</v>
      </c>
      <c r="BB20" s="28" t="e">
        <f t="shared" si="15"/>
        <v>#REF!</v>
      </c>
      <c r="BC20" s="128" t="e">
        <f>'SEMESTER I'!BC20+'SEMESTER II'!BC20</f>
        <v>#REF!</v>
      </c>
      <c r="BD20" s="28" t="e">
        <f t="shared" si="16"/>
        <v>#REF!</v>
      </c>
      <c r="BE20" s="128" t="e">
        <f>'SEMESTER I'!BE20+'SEMESTER II'!BE20</f>
        <v>#REF!</v>
      </c>
      <c r="BF20" s="29" t="e">
        <f t="shared" si="17"/>
        <v>#REF!</v>
      </c>
      <c r="BG20" s="128" t="e">
        <f>'SEMESTER I'!BG20+'SEMESTER II'!BG20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'SEMESTER I'!BK20+'SEMESTER II'!BK20</f>
        <v>#REF!</v>
      </c>
      <c r="BL20" s="19" t="e">
        <f t="shared" si="21"/>
        <v>#REF!</v>
      </c>
      <c r="BM20" s="128" t="e">
        <f>'SEMESTER I'!BM20+'SEMESTER II'!BM20</f>
        <v>#REF!</v>
      </c>
      <c r="BN20" s="19" t="e">
        <f t="shared" si="22"/>
        <v>#REF!</v>
      </c>
      <c r="BO20" s="128" t="e">
        <f>'SEMESTER I'!BO20+'SEMESTER II'!BO20</f>
        <v>#REF!</v>
      </c>
      <c r="BP20" s="19" t="e">
        <f t="shared" si="23"/>
        <v>#REF!</v>
      </c>
      <c r="BQ20" s="128" t="e">
        <f>'SEMESTER I'!BQ20+'SEMESTER II'!BQ20</f>
        <v>#REF!</v>
      </c>
      <c r="BR20" s="19" t="e">
        <f t="shared" si="24"/>
        <v>#REF!</v>
      </c>
      <c r="BS20" s="128" t="e">
        <f>'SEMESTER I'!BS20+'SEMESTER II'!BS20</f>
        <v>#REF!</v>
      </c>
      <c r="BT20" s="19" t="e">
        <f t="shared" si="25"/>
        <v>#REF!</v>
      </c>
      <c r="BU20" s="128" t="e">
        <f>'SEMESTER I'!BU20+'SEMESTER II'!BU20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'SEMESTER I'!D21+'SEMESTER II'!D21</f>
        <v>#REF!</v>
      </c>
      <c r="E21" s="129" t="e">
        <f>'SEMESTER I'!E21+'SEMESTER II'!E21</f>
        <v>#REF!</v>
      </c>
      <c r="F21" s="129" t="e">
        <f>'SEMESTER I'!F21+'SEMESTER II'!F21</f>
        <v>#REF!</v>
      </c>
      <c r="G21" s="19" t="e">
        <f t="shared" si="0"/>
        <v>#REF!</v>
      </c>
      <c r="H21" s="129" t="e">
        <f>'SEMESTER I'!H21+'SEMESTER II'!H21</f>
        <v>#REF!</v>
      </c>
      <c r="I21" s="21" t="e">
        <f t="shared" si="1"/>
        <v>#REF!</v>
      </c>
      <c r="J21" s="129" t="e">
        <f>'SEMESTER I'!J21+'SEMESTER II'!J21</f>
        <v>#REF!</v>
      </c>
      <c r="K21" s="23" t="e">
        <f t="shared" si="2"/>
        <v>#REF!</v>
      </c>
      <c r="L21" s="129" t="e">
        <f>'SEMESTER I'!L21+'SEMESTER II'!L21</f>
        <v>#REF!</v>
      </c>
      <c r="M21" s="129" t="e">
        <f>'SEMESTER I'!M21+'SEMESTER II'!M21</f>
        <v>#REF!</v>
      </c>
      <c r="N21" s="129" t="e">
        <f>'SEMESTER I'!N21+'SEMESTER II'!N21</f>
        <v>#REF!</v>
      </c>
      <c r="O21" s="19" t="e">
        <f t="shared" si="3"/>
        <v>#REF!</v>
      </c>
      <c r="P21" s="129" t="e">
        <f>'SEMESTER I'!P21+'SEMESTER II'!P21</f>
        <v>#REF!</v>
      </c>
      <c r="Q21" s="19" t="e">
        <f t="shared" si="4"/>
        <v>#REF!</v>
      </c>
      <c r="R21" s="129" t="e">
        <f>'SEMESTER I'!R21+'SEMESTER II'!R21</f>
        <v>#REF!</v>
      </c>
      <c r="S21" s="19" t="e">
        <f t="shared" si="5"/>
        <v>#REF!</v>
      </c>
      <c r="T21" s="129" t="e">
        <f>'SEMESTER I'!T21+'SEMESTER II'!T21</f>
        <v>#REF!</v>
      </c>
      <c r="U21" s="19" t="e">
        <f t="shared" si="6"/>
        <v>#REF!</v>
      </c>
      <c r="V21" s="129" t="e">
        <f>'SEMESTER I'!V21+'SEMESTER II'!V21</f>
        <v>#REF!</v>
      </c>
      <c r="W21" s="19" t="e">
        <f t="shared" si="7"/>
        <v>#REF!</v>
      </c>
      <c r="X21" s="129" t="e">
        <f>'SEMESTER I'!X21+'SEMESTER II'!X21</f>
        <v>#REF!</v>
      </c>
      <c r="Y21" s="19" t="e">
        <f t="shared" si="8"/>
        <v>#REF!</v>
      </c>
      <c r="Z21" s="129" t="e">
        <f>'SEMESTER I'!Z21+'SEMESTER II'!Z21</f>
        <v>#REF!</v>
      </c>
      <c r="AA21" s="19" t="e">
        <f t="shared" si="9"/>
        <v>#REF!</v>
      </c>
      <c r="AB21" s="129" t="e">
        <f>'SEMESTER I'!AB21+'SEMESTER II'!AB21</f>
        <v>#REF!</v>
      </c>
      <c r="AC21" s="19" t="e">
        <f t="shared" si="10"/>
        <v>#REF!</v>
      </c>
      <c r="AD21" s="129" t="e">
        <f>'SEMESTER I'!AD21+'SEMESTER II'!AD21</f>
        <v>#REF!</v>
      </c>
      <c r="AE21" s="19" t="e">
        <f t="shared" si="11"/>
        <v>#REF!</v>
      </c>
      <c r="AF21" s="129" t="e">
        <f>'SEMESTER I'!AF21+'SEMESTER II'!AF21</f>
        <v>#REF!</v>
      </c>
      <c r="AG21" s="19" t="e">
        <f t="shared" si="12"/>
        <v>#REF!</v>
      </c>
      <c r="AH21" s="129" t="e">
        <f>'SEMESTER I'!AH21+'SEMESTER II'!AH21</f>
        <v>#REF!</v>
      </c>
      <c r="AI21" s="19" t="e">
        <f t="shared" si="13"/>
        <v>#REF!</v>
      </c>
      <c r="AJ21" s="129" t="e">
        <f>'SEMESTER I'!AJ21+'SEMESTER II'!AJ21</f>
        <v>#REF!</v>
      </c>
      <c r="AK21" s="19" t="e">
        <f t="shared" si="14"/>
        <v>#REF!</v>
      </c>
      <c r="AL21" s="129" t="e">
        <f>'SEMESTER I'!AL21+'SEMESTER II'!AL21</f>
        <v>#REF!</v>
      </c>
      <c r="AM21" s="129" t="e">
        <f>'SEMESTER I'!AM21+'SEMESTER II'!AM21</f>
        <v>#REF!</v>
      </c>
      <c r="AN21" s="129" t="e">
        <f>'SEMESTER I'!AN21+'SEMESTER II'!AN21</f>
        <v>#REF!</v>
      </c>
      <c r="AO21" s="129" t="e">
        <f>'SEMESTER I'!AO21+'SEMESTER II'!AO21</f>
        <v>#REF!</v>
      </c>
      <c r="AP21" s="129" t="e">
        <f>'SEMESTER I'!AP21+'SEMESTER II'!AP21</f>
        <v>#REF!</v>
      </c>
      <c r="AQ21" s="129" t="e">
        <f>'SEMESTER I'!AQ21+'SEMESTER II'!AQ21</f>
        <v>#REF!</v>
      </c>
      <c r="AR21" s="129" t="e">
        <f>'SEMESTER I'!AR21+'SEMESTER II'!AR21</f>
        <v>#REF!</v>
      </c>
      <c r="AS21" s="129" t="e">
        <f>'SEMESTER I'!AS21+'SEMESTER II'!AS21</f>
        <v>#REF!</v>
      </c>
      <c r="AT21" s="129" t="e">
        <f>'SEMESTER I'!AT21+'SEMESTER II'!AT21</f>
        <v>#REF!</v>
      </c>
      <c r="AU21" s="129" t="e">
        <f>'SEMESTER I'!AU21+'SEMESTER II'!AU21</f>
        <v>#REF!</v>
      </c>
      <c r="AV21" s="129" t="e">
        <f>'SEMESTER I'!AV21+'SEMESTER II'!AV21</f>
        <v>#REF!</v>
      </c>
      <c r="AW21" s="129" t="e">
        <f>'SEMESTER I'!AW21+'SEMESTER II'!AW21</f>
        <v>#REF!</v>
      </c>
      <c r="AX21" s="129" t="e">
        <f>'SEMESTER I'!AX21+'SEMESTER II'!AX21</f>
        <v>#REF!</v>
      </c>
      <c r="AY21" s="129" t="e">
        <f>'SEMESTER I'!AY21+'SEMESTER II'!AY21</f>
        <v>#REF!</v>
      </c>
      <c r="AZ21" s="129" t="e">
        <f>'SEMESTER I'!AZ21+'SEMESTER II'!AZ21</f>
        <v>#REF!</v>
      </c>
      <c r="BA21" s="129" t="e">
        <f>'SEMESTER I'!BA21+'SEMESTER II'!BA21</f>
        <v>#REF!</v>
      </c>
      <c r="BB21" s="28" t="e">
        <f t="shared" si="15"/>
        <v>#REF!</v>
      </c>
      <c r="BC21" s="129" t="e">
        <f>'SEMESTER I'!BC21+'SEMESTER II'!BC21</f>
        <v>#REF!</v>
      </c>
      <c r="BD21" s="28" t="e">
        <f t="shared" si="16"/>
        <v>#REF!</v>
      </c>
      <c r="BE21" s="129" t="e">
        <f>'SEMESTER I'!BE21+'SEMESTER II'!BE21</f>
        <v>#REF!</v>
      </c>
      <c r="BF21" s="29" t="e">
        <f t="shared" si="17"/>
        <v>#REF!</v>
      </c>
      <c r="BG21" s="129" t="e">
        <f>'SEMESTER I'!BG21+'SEMESTER II'!BG21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'SEMESTER I'!BK21+'SEMESTER II'!BK21</f>
        <v>#REF!</v>
      </c>
      <c r="BL21" s="19" t="e">
        <f t="shared" si="21"/>
        <v>#REF!</v>
      </c>
      <c r="BM21" s="129" t="e">
        <f>'SEMESTER I'!BM21+'SEMESTER II'!BM21</f>
        <v>#REF!</v>
      </c>
      <c r="BN21" s="19" t="e">
        <f t="shared" si="22"/>
        <v>#REF!</v>
      </c>
      <c r="BO21" s="129" t="e">
        <f>'SEMESTER I'!BO21+'SEMESTER II'!BO21</f>
        <v>#REF!</v>
      </c>
      <c r="BP21" s="19" t="e">
        <f t="shared" si="23"/>
        <v>#REF!</v>
      </c>
      <c r="BQ21" s="129" t="e">
        <f>'SEMESTER I'!BQ21+'SEMESTER II'!BQ21</f>
        <v>#REF!</v>
      </c>
      <c r="BR21" s="19" t="e">
        <f t="shared" si="24"/>
        <v>#REF!</v>
      </c>
      <c r="BS21" s="129" t="e">
        <f>'SEMESTER I'!BS21+'SEMESTER II'!BS21</f>
        <v>#REF!</v>
      </c>
      <c r="BT21" s="19" t="e">
        <f t="shared" si="25"/>
        <v>#REF!</v>
      </c>
      <c r="BU21" s="129" t="e">
        <f>'SEMESTER I'!BU21+'SEMESTER II'!BU21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98">
        <v>3</v>
      </c>
      <c r="B22" s="198" t="s">
        <v>72</v>
      </c>
      <c r="C22" s="32" t="s">
        <v>73</v>
      </c>
      <c r="D22" s="128" t="e">
        <f>'SEMESTER I'!D22+'SEMESTER II'!D22</f>
        <v>#REF!</v>
      </c>
      <c r="E22" s="128" t="e">
        <f>'SEMESTER I'!E22+'SEMESTER II'!E22</f>
        <v>#REF!</v>
      </c>
      <c r="F22" s="128" t="e">
        <f>'SEMESTER I'!F22+'SEMESTER II'!F22</f>
        <v>#REF!</v>
      </c>
      <c r="G22" s="19" t="e">
        <f t="shared" si="0"/>
        <v>#REF!</v>
      </c>
      <c r="H22" s="128" t="e">
        <f>'SEMESTER I'!H22+'SEMESTER II'!H22</f>
        <v>#REF!</v>
      </c>
      <c r="I22" s="21" t="e">
        <f t="shared" si="1"/>
        <v>#REF!</v>
      </c>
      <c r="J22" s="128" t="e">
        <f>'SEMESTER I'!J22+'SEMESTER II'!J22</f>
        <v>#REF!</v>
      </c>
      <c r="K22" s="23" t="e">
        <f t="shared" si="2"/>
        <v>#REF!</v>
      </c>
      <c r="L22" s="128" t="e">
        <f>'SEMESTER I'!L22+'SEMESTER II'!L22</f>
        <v>#REF!</v>
      </c>
      <c r="M22" s="128" t="e">
        <f>'SEMESTER I'!M22+'SEMESTER II'!M22</f>
        <v>#REF!</v>
      </c>
      <c r="N22" s="128" t="e">
        <f>'SEMESTER I'!N22+'SEMESTER II'!N22</f>
        <v>#REF!</v>
      </c>
      <c r="O22" s="19" t="e">
        <f t="shared" si="3"/>
        <v>#REF!</v>
      </c>
      <c r="P22" s="128" t="e">
        <f>'SEMESTER I'!P22+'SEMESTER II'!P22</f>
        <v>#REF!</v>
      </c>
      <c r="Q22" s="19" t="e">
        <f t="shared" si="4"/>
        <v>#REF!</v>
      </c>
      <c r="R22" s="128" t="e">
        <f>'SEMESTER I'!R22+'SEMESTER II'!R22</f>
        <v>#REF!</v>
      </c>
      <c r="S22" s="19" t="e">
        <f t="shared" si="5"/>
        <v>#REF!</v>
      </c>
      <c r="T22" s="128" t="e">
        <f>'SEMESTER I'!T22+'SEMESTER II'!T22</f>
        <v>#REF!</v>
      </c>
      <c r="U22" s="19" t="e">
        <f t="shared" si="6"/>
        <v>#REF!</v>
      </c>
      <c r="V22" s="128" t="e">
        <f>'SEMESTER I'!V22+'SEMESTER II'!V22</f>
        <v>#REF!</v>
      </c>
      <c r="W22" s="19" t="e">
        <f t="shared" si="7"/>
        <v>#REF!</v>
      </c>
      <c r="X22" s="128" t="e">
        <f>'SEMESTER I'!X22+'SEMESTER II'!X22</f>
        <v>#REF!</v>
      </c>
      <c r="Y22" s="19" t="e">
        <f t="shared" si="8"/>
        <v>#REF!</v>
      </c>
      <c r="Z22" s="128" t="e">
        <f>'SEMESTER I'!Z22+'SEMESTER II'!Z22</f>
        <v>#REF!</v>
      </c>
      <c r="AA22" s="19" t="e">
        <f t="shared" si="9"/>
        <v>#REF!</v>
      </c>
      <c r="AB22" s="128" t="e">
        <f>'SEMESTER I'!AB22+'SEMESTER II'!AB22</f>
        <v>#REF!</v>
      </c>
      <c r="AC22" s="19" t="e">
        <f t="shared" si="10"/>
        <v>#REF!</v>
      </c>
      <c r="AD22" s="128" t="e">
        <f>'SEMESTER I'!AD22+'SEMESTER II'!AD22</f>
        <v>#REF!</v>
      </c>
      <c r="AE22" s="19" t="e">
        <f t="shared" si="11"/>
        <v>#REF!</v>
      </c>
      <c r="AF22" s="128" t="e">
        <f>'SEMESTER I'!AF22+'SEMESTER II'!AF22</f>
        <v>#REF!</v>
      </c>
      <c r="AG22" s="19" t="e">
        <f t="shared" si="12"/>
        <v>#REF!</v>
      </c>
      <c r="AH22" s="128" t="e">
        <f>'SEMESTER I'!AH22+'SEMESTER II'!AH22</f>
        <v>#REF!</v>
      </c>
      <c r="AI22" s="19" t="e">
        <f t="shared" si="13"/>
        <v>#REF!</v>
      </c>
      <c r="AJ22" s="128" t="e">
        <f>'SEMESTER I'!AJ22+'SEMESTER II'!AJ22</f>
        <v>#REF!</v>
      </c>
      <c r="AK22" s="19" t="e">
        <f t="shared" si="14"/>
        <v>#REF!</v>
      </c>
      <c r="AL22" s="128" t="e">
        <f>'SEMESTER I'!AL22+'SEMESTER II'!AL22</f>
        <v>#REF!</v>
      </c>
      <c r="AM22" s="128" t="e">
        <f>'SEMESTER I'!AM22+'SEMESTER II'!AM22</f>
        <v>#REF!</v>
      </c>
      <c r="AN22" s="128" t="e">
        <f>'SEMESTER I'!AN22+'SEMESTER II'!AN22</f>
        <v>#REF!</v>
      </c>
      <c r="AO22" s="128" t="e">
        <f>'SEMESTER I'!AO22+'SEMESTER II'!AO22</f>
        <v>#REF!</v>
      </c>
      <c r="AP22" s="128" t="e">
        <f>'SEMESTER I'!AP22+'SEMESTER II'!AP22</f>
        <v>#REF!</v>
      </c>
      <c r="AQ22" s="128" t="e">
        <f>'SEMESTER I'!AQ22+'SEMESTER II'!AQ22</f>
        <v>#REF!</v>
      </c>
      <c r="AR22" s="128" t="e">
        <f>'SEMESTER I'!AR22+'SEMESTER II'!AR22</f>
        <v>#REF!</v>
      </c>
      <c r="AS22" s="128" t="e">
        <f>'SEMESTER I'!AS22+'SEMESTER II'!AS22</f>
        <v>#REF!</v>
      </c>
      <c r="AT22" s="128" t="e">
        <f>'SEMESTER I'!AT22+'SEMESTER II'!AT22</f>
        <v>#REF!</v>
      </c>
      <c r="AU22" s="128" t="e">
        <f>'SEMESTER I'!AU22+'SEMESTER II'!AU22</f>
        <v>#REF!</v>
      </c>
      <c r="AV22" s="128" t="e">
        <f>'SEMESTER I'!AV22+'SEMESTER II'!AV22</f>
        <v>#REF!</v>
      </c>
      <c r="AW22" s="128" t="e">
        <f>'SEMESTER I'!AW22+'SEMESTER II'!AW22</f>
        <v>#REF!</v>
      </c>
      <c r="AX22" s="128" t="e">
        <f>'SEMESTER I'!AX22+'SEMESTER II'!AX22</f>
        <v>#REF!</v>
      </c>
      <c r="AY22" s="128" t="e">
        <f>'SEMESTER I'!AY22+'SEMESTER II'!AY22</f>
        <v>#REF!</v>
      </c>
      <c r="AZ22" s="128" t="e">
        <f>'SEMESTER I'!AZ22+'SEMESTER II'!AZ22</f>
        <v>#REF!</v>
      </c>
      <c r="BA22" s="128" t="e">
        <f>'SEMESTER I'!BA22+'SEMESTER II'!BA22</f>
        <v>#REF!</v>
      </c>
      <c r="BB22" s="28" t="e">
        <f t="shared" si="15"/>
        <v>#REF!</v>
      </c>
      <c r="BC22" s="128" t="e">
        <f>'SEMESTER I'!BC22+'SEMESTER II'!BC22</f>
        <v>#REF!</v>
      </c>
      <c r="BD22" s="28" t="e">
        <f t="shared" si="16"/>
        <v>#REF!</v>
      </c>
      <c r="BE22" s="128" t="e">
        <f>'SEMESTER I'!BE22+'SEMESTER II'!BE22</f>
        <v>#REF!</v>
      </c>
      <c r="BF22" s="29" t="e">
        <f t="shared" si="17"/>
        <v>#REF!</v>
      </c>
      <c r="BG22" s="128" t="e">
        <f>'SEMESTER I'!BG22+'SEMESTER II'!BG22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'SEMESTER I'!BK22+'SEMESTER II'!BK22</f>
        <v>#REF!</v>
      </c>
      <c r="BL22" s="19" t="e">
        <f t="shared" si="21"/>
        <v>#REF!</v>
      </c>
      <c r="BM22" s="128" t="e">
        <f>'SEMESTER I'!BM22+'SEMESTER II'!BM22</f>
        <v>#REF!</v>
      </c>
      <c r="BN22" s="19" t="e">
        <f t="shared" si="22"/>
        <v>#REF!</v>
      </c>
      <c r="BO22" s="128" t="e">
        <f>'SEMESTER I'!BO22+'SEMESTER II'!BO22</f>
        <v>#REF!</v>
      </c>
      <c r="BP22" s="19" t="e">
        <f t="shared" si="23"/>
        <v>#REF!</v>
      </c>
      <c r="BQ22" s="128" t="e">
        <f>'SEMESTER I'!BQ22+'SEMESTER II'!BQ22</f>
        <v>#REF!</v>
      </c>
      <c r="BR22" s="19" t="e">
        <f t="shared" si="24"/>
        <v>#REF!</v>
      </c>
      <c r="BS22" s="128" t="e">
        <f>'SEMESTER I'!BS22+'SEMESTER II'!BS22</f>
        <v>#REF!</v>
      </c>
      <c r="BT22" s="19" t="e">
        <f t="shared" si="25"/>
        <v>#REF!</v>
      </c>
      <c r="BU22" s="128" t="e">
        <f>'SEMESTER I'!BU22+'SEMESTER II'!BU22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74"/>
      <c r="B23" s="174"/>
      <c r="C23" s="32" t="s">
        <v>74</v>
      </c>
      <c r="D23" s="128" t="e">
        <f>'SEMESTER I'!D23+'SEMESTER II'!D23</f>
        <v>#REF!</v>
      </c>
      <c r="E23" s="128" t="e">
        <f>'SEMESTER I'!E23+'SEMESTER II'!E23</f>
        <v>#REF!</v>
      </c>
      <c r="F23" s="128" t="e">
        <f>'SEMESTER I'!F23+'SEMESTER II'!F23</f>
        <v>#REF!</v>
      </c>
      <c r="G23" s="19" t="e">
        <f t="shared" si="0"/>
        <v>#REF!</v>
      </c>
      <c r="H23" s="128" t="e">
        <f>'SEMESTER I'!H23+'SEMESTER II'!H23</f>
        <v>#REF!</v>
      </c>
      <c r="I23" s="21" t="e">
        <f t="shared" si="1"/>
        <v>#REF!</v>
      </c>
      <c r="J23" s="128" t="e">
        <f>'SEMESTER I'!J23+'SEMESTER II'!J23</f>
        <v>#REF!</v>
      </c>
      <c r="K23" s="23" t="e">
        <f t="shared" si="2"/>
        <v>#REF!</v>
      </c>
      <c r="L23" s="128" t="e">
        <f>'SEMESTER I'!L23+'SEMESTER II'!L23</f>
        <v>#REF!</v>
      </c>
      <c r="M23" s="128" t="e">
        <f>'SEMESTER I'!M23+'SEMESTER II'!M23</f>
        <v>#REF!</v>
      </c>
      <c r="N23" s="128" t="e">
        <f>'SEMESTER I'!N23+'SEMESTER II'!N23</f>
        <v>#REF!</v>
      </c>
      <c r="O23" s="19" t="e">
        <f t="shared" si="3"/>
        <v>#REF!</v>
      </c>
      <c r="P23" s="128" t="e">
        <f>'SEMESTER I'!P23+'SEMESTER II'!P23</f>
        <v>#REF!</v>
      </c>
      <c r="Q23" s="19" t="e">
        <f t="shared" si="4"/>
        <v>#REF!</v>
      </c>
      <c r="R23" s="128" t="e">
        <f>'SEMESTER I'!R23+'SEMESTER II'!R23</f>
        <v>#REF!</v>
      </c>
      <c r="S23" s="19" t="e">
        <f t="shared" si="5"/>
        <v>#REF!</v>
      </c>
      <c r="T23" s="128" t="e">
        <f>'SEMESTER I'!T23+'SEMESTER II'!T23</f>
        <v>#REF!</v>
      </c>
      <c r="U23" s="19" t="e">
        <f t="shared" si="6"/>
        <v>#REF!</v>
      </c>
      <c r="V23" s="128" t="e">
        <f>'SEMESTER I'!V23+'SEMESTER II'!V23</f>
        <v>#REF!</v>
      </c>
      <c r="W23" s="19" t="e">
        <f t="shared" si="7"/>
        <v>#REF!</v>
      </c>
      <c r="X23" s="128" t="e">
        <f>'SEMESTER I'!X23+'SEMESTER II'!X23</f>
        <v>#REF!</v>
      </c>
      <c r="Y23" s="19" t="e">
        <f t="shared" si="8"/>
        <v>#REF!</v>
      </c>
      <c r="Z23" s="128" t="e">
        <f>'SEMESTER I'!Z23+'SEMESTER II'!Z23</f>
        <v>#REF!</v>
      </c>
      <c r="AA23" s="19" t="e">
        <f t="shared" si="9"/>
        <v>#REF!</v>
      </c>
      <c r="AB23" s="128" t="e">
        <f>'SEMESTER I'!AB23+'SEMESTER II'!AB23</f>
        <v>#REF!</v>
      </c>
      <c r="AC23" s="19" t="e">
        <f t="shared" si="10"/>
        <v>#REF!</v>
      </c>
      <c r="AD23" s="128" t="e">
        <f>'SEMESTER I'!AD23+'SEMESTER II'!AD23</f>
        <v>#REF!</v>
      </c>
      <c r="AE23" s="19" t="e">
        <f t="shared" si="11"/>
        <v>#REF!</v>
      </c>
      <c r="AF23" s="128" t="e">
        <f>'SEMESTER I'!AF23+'SEMESTER II'!AF23</f>
        <v>#REF!</v>
      </c>
      <c r="AG23" s="19" t="e">
        <f t="shared" si="12"/>
        <v>#REF!</v>
      </c>
      <c r="AH23" s="128" t="e">
        <f>'SEMESTER I'!AH23+'SEMESTER II'!AH23</f>
        <v>#REF!</v>
      </c>
      <c r="AI23" s="19" t="e">
        <f t="shared" si="13"/>
        <v>#REF!</v>
      </c>
      <c r="AJ23" s="128" t="e">
        <f>'SEMESTER I'!AJ23+'SEMESTER II'!AJ23</f>
        <v>#REF!</v>
      </c>
      <c r="AK23" s="19" t="e">
        <f t="shared" si="14"/>
        <v>#REF!</v>
      </c>
      <c r="AL23" s="128" t="e">
        <f>'SEMESTER I'!AL23+'SEMESTER II'!AL23</f>
        <v>#REF!</v>
      </c>
      <c r="AM23" s="128" t="e">
        <f>'SEMESTER I'!AM23+'SEMESTER II'!AM23</f>
        <v>#REF!</v>
      </c>
      <c r="AN23" s="128" t="e">
        <f>'SEMESTER I'!AN23+'SEMESTER II'!AN23</f>
        <v>#REF!</v>
      </c>
      <c r="AO23" s="128" t="e">
        <f>'SEMESTER I'!AO23+'SEMESTER II'!AO23</f>
        <v>#REF!</v>
      </c>
      <c r="AP23" s="128" t="e">
        <f>'SEMESTER I'!AP23+'SEMESTER II'!AP23</f>
        <v>#REF!</v>
      </c>
      <c r="AQ23" s="128" t="e">
        <f>'SEMESTER I'!AQ23+'SEMESTER II'!AQ23</f>
        <v>#REF!</v>
      </c>
      <c r="AR23" s="128" t="e">
        <f>'SEMESTER I'!AR23+'SEMESTER II'!AR23</f>
        <v>#REF!</v>
      </c>
      <c r="AS23" s="128" t="e">
        <f>'SEMESTER I'!AS23+'SEMESTER II'!AS23</f>
        <v>#REF!</v>
      </c>
      <c r="AT23" s="128" t="e">
        <f>'SEMESTER I'!AT23+'SEMESTER II'!AT23</f>
        <v>#REF!</v>
      </c>
      <c r="AU23" s="128" t="e">
        <f>'SEMESTER I'!AU23+'SEMESTER II'!AU23</f>
        <v>#REF!</v>
      </c>
      <c r="AV23" s="128" t="e">
        <f>'SEMESTER I'!AV23+'SEMESTER II'!AV23</f>
        <v>#REF!</v>
      </c>
      <c r="AW23" s="128" t="e">
        <f>'SEMESTER I'!AW23+'SEMESTER II'!AW23</f>
        <v>#REF!</v>
      </c>
      <c r="AX23" s="128" t="e">
        <f>'SEMESTER I'!AX23+'SEMESTER II'!AX23</f>
        <v>#REF!</v>
      </c>
      <c r="AY23" s="128" t="e">
        <f>'SEMESTER I'!AY23+'SEMESTER II'!AY23</f>
        <v>#REF!</v>
      </c>
      <c r="AZ23" s="128" t="e">
        <f>'SEMESTER I'!AZ23+'SEMESTER II'!AZ23</f>
        <v>#REF!</v>
      </c>
      <c r="BA23" s="128" t="e">
        <f>'SEMESTER I'!BA23+'SEMESTER II'!BA23</f>
        <v>#REF!</v>
      </c>
      <c r="BB23" s="28" t="e">
        <f t="shared" si="15"/>
        <v>#REF!</v>
      </c>
      <c r="BC23" s="128" t="e">
        <f>'SEMESTER I'!BC23+'SEMESTER II'!BC23</f>
        <v>#REF!</v>
      </c>
      <c r="BD23" s="28" t="e">
        <f t="shared" si="16"/>
        <v>#REF!</v>
      </c>
      <c r="BE23" s="128" t="e">
        <f>'SEMESTER I'!BE23+'SEMESTER II'!BE23</f>
        <v>#REF!</v>
      </c>
      <c r="BF23" s="29" t="e">
        <f t="shared" si="17"/>
        <v>#REF!</v>
      </c>
      <c r="BG23" s="128" t="e">
        <f>'SEMESTER I'!BG23+'SEMESTER II'!BG23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'SEMESTER I'!BK23+'SEMESTER II'!BK23</f>
        <v>#REF!</v>
      </c>
      <c r="BL23" s="19" t="e">
        <f t="shared" si="21"/>
        <v>#REF!</v>
      </c>
      <c r="BM23" s="128" t="e">
        <f>'SEMESTER I'!BM23+'SEMESTER II'!BM23</f>
        <v>#REF!</v>
      </c>
      <c r="BN23" s="19" t="e">
        <f t="shared" si="22"/>
        <v>#REF!</v>
      </c>
      <c r="BO23" s="128" t="e">
        <f>'SEMESTER I'!BO23+'SEMESTER II'!BO23</f>
        <v>#REF!</v>
      </c>
      <c r="BP23" s="19" t="e">
        <f t="shared" si="23"/>
        <v>#REF!</v>
      </c>
      <c r="BQ23" s="128" t="e">
        <f>'SEMESTER I'!BQ23+'SEMESTER II'!BQ23</f>
        <v>#REF!</v>
      </c>
      <c r="BR23" s="19" t="e">
        <f t="shared" si="24"/>
        <v>#REF!</v>
      </c>
      <c r="BS23" s="128" t="e">
        <f>'SEMESTER I'!BS23+'SEMESTER II'!BS23</f>
        <v>#REF!</v>
      </c>
      <c r="BT23" s="19" t="e">
        <f t="shared" si="25"/>
        <v>#REF!</v>
      </c>
      <c r="BU23" s="128" t="e">
        <f>'SEMESTER I'!BU23+'SEMESTER II'!BU23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75"/>
      <c r="B24" s="175"/>
      <c r="C24" s="32" t="s">
        <v>75</v>
      </c>
      <c r="D24" s="128" t="e">
        <f>'SEMESTER I'!D24+'SEMESTER II'!D24</f>
        <v>#REF!</v>
      </c>
      <c r="E24" s="128" t="e">
        <f>'SEMESTER I'!E24+'SEMESTER II'!E24</f>
        <v>#REF!</v>
      </c>
      <c r="F24" s="128" t="e">
        <f>'SEMESTER I'!F24+'SEMESTER II'!F24</f>
        <v>#REF!</v>
      </c>
      <c r="G24" s="19" t="e">
        <f t="shared" si="0"/>
        <v>#REF!</v>
      </c>
      <c r="H24" s="128" t="e">
        <f>'SEMESTER I'!H24+'SEMESTER II'!H24</f>
        <v>#REF!</v>
      </c>
      <c r="I24" s="21" t="e">
        <f t="shared" si="1"/>
        <v>#REF!</v>
      </c>
      <c r="J24" s="128" t="e">
        <f>'SEMESTER I'!J24+'SEMESTER II'!J24</f>
        <v>#REF!</v>
      </c>
      <c r="K24" s="23" t="e">
        <f t="shared" si="2"/>
        <v>#REF!</v>
      </c>
      <c r="L24" s="128" t="e">
        <f>'SEMESTER I'!L24+'SEMESTER II'!L24</f>
        <v>#REF!</v>
      </c>
      <c r="M24" s="128" t="e">
        <f>'SEMESTER I'!M24+'SEMESTER II'!M24</f>
        <v>#REF!</v>
      </c>
      <c r="N24" s="128" t="e">
        <f>'SEMESTER I'!N24+'SEMESTER II'!N24</f>
        <v>#REF!</v>
      </c>
      <c r="O24" s="19" t="e">
        <f t="shared" si="3"/>
        <v>#REF!</v>
      </c>
      <c r="P24" s="128" t="e">
        <f>'SEMESTER I'!P24+'SEMESTER II'!P24</f>
        <v>#REF!</v>
      </c>
      <c r="Q24" s="19" t="e">
        <f t="shared" si="4"/>
        <v>#REF!</v>
      </c>
      <c r="R24" s="128" t="e">
        <f>'SEMESTER I'!R24+'SEMESTER II'!R24</f>
        <v>#REF!</v>
      </c>
      <c r="S24" s="19" t="e">
        <f t="shared" si="5"/>
        <v>#REF!</v>
      </c>
      <c r="T24" s="128" t="e">
        <f>'SEMESTER I'!T24+'SEMESTER II'!T24</f>
        <v>#REF!</v>
      </c>
      <c r="U24" s="19" t="e">
        <f t="shared" si="6"/>
        <v>#REF!</v>
      </c>
      <c r="V24" s="128" t="e">
        <f>'SEMESTER I'!V24+'SEMESTER II'!V24</f>
        <v>#REF!</v>
      </c>
      <c r="W24" s="19" t="e">
        <f t="shared" si="7"/>
        <v>#REF!</v>
      </c>
      <c r="X24" s="128" t="e">
        <f>'SEMESTER I'!X24+'SEMESTER II'!X24</f>
        <v>#REF!</v>
      </c>
      <c r="Y24" s="19" t="e">
        <f t="shared" si="8"/>
        <v>#REF!</v>
      </c>
      <c r="Z24" s="128" t="e">
        <f>'SEMESTER I'!Z24+'SEMESTER II'!Z24</f>
        <v>#REF!</v>
      </c>
      <c r="AA24" s="19" t="e">
        <f t="shared" si="9"/>
        <v>#REF!</v>
      </c>
      <c r="AB24" s="128" t="e">
        <f>'SEMESTER I'!AB24+'SEMESTER II'!AB24</f>
        <v>#REF!</v>
      </c>
      <c r="AC24" s="19" t="e">
        <f t="shared" si="10"/>
        <v>#REF!</v>
      </c>
      <c r="AD24" s="128" t="e">
        <f>'SEMESTER I'!AD24+'SEMESTER II'!AD24</f>
        <v>#REF!</v>
      </c>
      <c r="AE24" s="19" t="e">
        <f t="shared" si="11"/>
        <v>#REF!</v>
      </c>
      <c r="AF24" s="128" t="e">
        <f>'SEMESTER I'!AF24+'SEMESTER II'!AF24</f>
        <v>#REF!</v>
      </c>
      <c r="AG24" s="19" t="e">
        <f t="shared" si="12"/>
        <v>#REF!</v>
      </c>
      <c r="AH24" s="128" t="e">
        <f>'SEMESTER I'!AH24+'SEMESTER II'!AH24</f>
        <v>#REF!</v>
      </c>
      <c r="AI24" s="19" t="e">
        <f t="shared" si="13"/>
        <v>#REF!</v>
      </c>
      <c r="AJ24" s="128" t="e">
        <f>'SEMESTER I'!AJ24+'SEMESTER II'!AJ24</f>
        <v>#REF!</v>
      </c>
      <c r="AK24" s="19" t="e">
        <f t="shared" si="14"/>
        <v>#REF!</v>
      </c>
      <c r="AL24" s="128" t="e">
        <f>'SEMESTER I'!AL24+'SEMESTER II'!AL24</f>
        <v>#REF!</v>
      </c>
      <c r="AM24" s="128" t="e">
        <f>'SEMESTER I'!AM24+'SEMESTER II'!AM24</f>
        <v>#REF!</v>
      </c>
      <c r="AN24" s="128" t="e">
        <f>'SEMESTER I'!AN24+'SEMESTER II'!AN24</f>
        <v>#REF!</v>
      </c>
      <c r="AO24" s="128" t="e">
        <f>'SEMESTER I'!AO24+'SEMESTER II'!AO24</f>
        <v>#REF!</v>
      </c>
      <c r="AP24" s="128" t="e">
        <f>'SEMESTER I'!AP24+'SEMESTER II'!AP24</f>
        <v>#REF!</v>
      </c>
      <c r="AQ24" s="128" t="e">
        <f>'SEMESTER I'!AQ24+'SEMESTER II'!AQ24</f>
        <v>#REF!</v>
      </c>
      <c r="AR24" s="128" t="e">
        <f>'SEMESTER I'!AR24+'SEMESTER II'!AR24</f>
        <v>#REF!</v>
      </c>
      <c r="AS24" s="128" t="e">
        <f>'SEMESTER I'!AS24+'SEMESTER II'!AS24</f>
        <v>#REF!</v>
      </c>
      <c r="AT24" s="128" t="e">
        <f>'SEMESTER I'!AT24+'SEMESTER II'!AT24</f>
        <v>#REF!</v>
      </c>
      <c r="AU24" s="128" t="e">
        <f>'SEMESTER I'!AU24+'SEMESTER II'!AU24</f>
        <v>#REF!</v>
      </c>
      <c r="AV24" s="128" t="e">
        <f>'SEMESTER I'!AV24+'SEMESTER II'!AV24</f>
        <v>#REF!</v>
      </c>
      <c r="AW24" s="128" t="e">
        <f>'SEMESTER I'!AW24+'SEMESTER II'!AW24</f>
        <v>#REF!</v>
      </c>
      <c r="AX24" s="128" t="e">
        <f>'SEMESTER I'!AX24+'SEMESTER II'!AX24</f>
        <v>#REF!</v>
      </c>
      <c r="AY24" s="128" t="e">
        <f>'SEMESTER I'!AY24+'SEMESTER II'!AY24</f>
        <v>#REF!</v>
      </c>
      <c r="AZ24" s="128" t="e">
        <f>'SEMESTER I'!AZ24+'SEMESTER II'!AZ24</f>
        <v>#REF!</v>
      </c>
      <c r="BA24" s="128" t="e">
        <f>'SEMESTER I'!BA24+'SEMESTER II'!BA24</f>
        <v>#REF!</v>
      </c>
      <c r="BB24" s="28" t="e">
        <f t="shared" si="15"/>
        <v>#REF!</v>
      </c>
      <c r="BC24" s="128" t="e">
        <f>'SEMESTER I'!BC24+'SEMESTER II'!BC24</f>
        <v>#REF!</v>
      </c>
      <c r="BD24" s="28" t="e">
        <f t="shared" si="16"/>
        <v>#REF!</v>
      </c>
      <c r="BE24" s="128" t="e">
        <f>'SEMESTER I'!BE24+'SEMESTER II'!BE24</f>
        <v>#REF!</v>
      </c>
      <c r="BF24" s="29" t="e">
        <f t="shared" si="17"/>
        <v>#REF!</v>
      </c>
      <c r="BG24" s="128" t="e">
        <f>'SEMESTER I'!BG24+'SEMESTER II'!BG24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'SEMESTER I'!BK24+'SEMESTER II'!BK24</f>
        <v>#REF!</v>
      </c>
      <c r="BL24" s="19" t="e">
        <f t="shared" si="21"/>
        <v>#REF!</v>
      </c>
      <c r="BM24" s="128" t="e">
        <f>'SEMESTER I'!BM24+'SEMESTER II'!BM24</f>
        <v>#REF!</v>
      </c>
      <c r="BN24" s="19" t="e">
        <f t="shared" si="22"/>
        <v>#REF!</v>
      </c>
      <c r="BO24" s="128" t="e">
        <f>'SEMESTER I'!BO24+'SEMESTER II'!BO24</f>
        <v>#REF!</v>
      </c>
      <c r="BP24" s="19" t="e">
        <f t="shared" si="23"/>
        <v>#REF!</v>
      </c>
      <c r="BQ24" s="128" t="e">
        <f>'SEMESTER I'!BQ24+'SEMESTER II'!BQ24</f>
        <v>#REF!</v>
      </c>
      <c r="BR24" s="19" t="e">
        <f t="shared" si="24"/>
        <v>#REF!</v>
      </c>
      <c r="BS24" s="128" t="e">
        <f>'SEMESTER I'!BS24+'SEMESTER II'!BS24</f>
        <v>#REF!</v>
      </c>
      <c r="BT24" s="19" t="e">
        <f t="shared" si="25"/>
        <v>#REF!</v>
      </c>
      <c r="BU24" s="128" t="e">
        <f>'SEMESTER I'!BU24+'SEMESTER II'!BU24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'SEMESTER I'!D25+'SEMESTER II'!D25</f>
        <v>#REF!</v>
      </c>
      <c r="E25" s="129" t="e">
        <f>'SEMESTER I'!E25+'SEMESTER II'!E25</f>
        <v>#REF!</v>
      </c>
      <c r="F25" s="129" t="e">
        <f>'SEMESTER I'!F25+'SEMESTER II'!F25</f>
        <v>#REF!</v>
      </c>
      <c r="G25" s="19" t="e">
        <f t="shared" si="0"/>
        <v>#REF!</v>
      </c>
      <c r="H25" s="129" t="e">
        <f>'SEMESTER I'!H25+'SEMESTER II'!H25</f>
        <v>#REF!</v>
      </c>
      <c r="I25" s="21" t="e">
        <f t="shared" si="1"/>
        <v>#REF!</v>
      </c>
      <c r="J25" s="129" t="e">
        <f>'SEMESTER I'!J25+'SEMESTER II'!J25</f>
        <v>#REF!</v>
      </c>
      <c r="K25" s="23" t="e">
        <f t="shared" si="2"/>
        <v>#REF!</v>
      </c>
      <c r="L25" s="129" t="e">
        <f>'SEMESTER I'!L25+'SEMESTER II'!L25</f>
        <v>#REF!</v>
      </c>
      <c r="M25" s="129" t="e">
        <f>'SEMESTER I'!M25+'SEMESTER II'!M25</f>
        <v>#REF!</v>
      </c>
      <c r="N25" s="129" t="e">
        <f>'SEMESTER I'!N25+'SEMESTER II'!N25</f>
        <v>#REF!</v>
      </c>
      <c r="O25" s="19" t="e">
        <f t="shared" si="3"/>
        <v>#REF!</v>
      </c>
      <c r="P25" s="129" t="e">
        <f>'SEMESTER I'!P25+'SEMESTER II'!P25</f>
        <v>#REF!</v>
      </c>
      <c r="Q25" s="19" t="e">
        <f t="shared" si="4"/>
        <v>#REF!</v>
      </c>
      <c r="R25" s="129" t="e">
        <f>'SEMESTER I'!R25+'SEMESTER II'!R25</f>
        <v>#REF!</v>
      </c>
      <c r="S25" s="19" t="e">
        <f t="shared" si="5"/>
        <v>#REF!</v>
      </c>
      <c r="T25" s="129" t="e">
        <f>'SEMESTER I'!T25+'SEMESTER II'!T25</f>
        <v>#REF!</v>
      </c>
      <c r="U25" s="19" t="e">
        <f t="shared" si="6"/>
        <v>#REF!</v>
      </c>
      <c r="V25" s="129" t="e">
        <f>'SEMESTER I'!V25+'SEMESTER II'!V25</f>
        <v>#REF!</v>
      </c>
      <c r="W25" s="19" t="e">
        <f t="shared" si="7"/>
        <v>#REF!</v>
      </c>
      <c r="X25" s="129" t="e">
        <f>'SEMESTER I'!X25+'SEMESTER II'!X25</f>
        <v>#REF!</v>
      </c>
      <c r="Y25" s="19" t="e">
        <f t="shared" si="8"/>
        <v>#REF!</v>
      </c>
      <c r="Z25" s="129" t="e">
        <f>'SEMESTER I'!Z25+'SEMESTER II'!Z25</f>
        <v>#REF!</v>
      </c>
      <c r="AA25" s="19" t="e">
        <f t="shared" si="9"/>
        <v>#REF!</v>
      </c>
      <c r="AB25" s="129" t="e">
        <f>'SEMESTER I'!AB25+'SEMESTER II'!AB25</f>
        <v>#REF!</v>
      </c>
      <c r="AC25" s="19" t="e">
        <f t="shared" si="10"/>
        <v>#REF!</v>
      </c>
      <c r="AD25" s="129" t="e">
        <f>'SEMESTER I'!AD25+'SEMESTER II'!AD25</f>
        <v>#REF!</v>
      </c>
      <c r="AE25" s="19" t="e">
        <f t="shared" si="11"/>
        <v>#REF!</v>
      </c>
      <c r="AF25" s="129" t="e">
        <f>'SEMESTER I'!AF25+'SEMESTER II'!AF25</f>
        <v>#REF!</v>
      </c>
      <c r="AG25" s="19" t="e">
        <f t="shared" si="12"/>
        <v>#REF!</v>
      </c>
      <c r="AH25" s="129" t="e">
        <f>'SEMESTER I'!AH25+'SEMESTER II'!AH25</f>
        <v>#REF!</v>
      </c>
      <c r="AI25" s="19" t="e">
        <f t="shared" si="13"/>
        <v>#REF!</v>
      </c>
      <c r="AJ25" s="129" t="e">
        <f>'SEMESTER I'!AJ25+'SEMESTER II'!AJ25</f>
        <v>#REF!</v>
      </c>
      <c r="AK25" s="19" t="e">
        <f t="shared" si="14"/>
        <v>#REF!</v>
      </c>
      <c r="AL25" s="129" t="e">
        <f>'SEMESTER I'!AL25+'SEMESTER II'!AL25</f>
        <v>#REF!</v>
      </c>
      <c r="AM25" s="129" t="e">
        <f>'SEMESTER I'!AM25+'SEMESTER II'!AM25</f>
        <v>#REF!</v>
      </c>
      <c r="AN25" s="129" t="e">
        <f>'SEMESTER I'!AN25+'SEMESTER II'!AN25</f>
        <v>#REF!</v>
      </c>
      <c r="AO25" s="129" t="e">
        <f>'SEMESTER I'!AO25+'SEMESTER II'!AO25</f>
        <v>#REF!</v>
      </c>
      <c r="AP25" s="129" t="e">
        <f>'SEMESTER I'!AP25+'SEMESTER II'!AP25</f>
        <v>#REF!</v>
      </c>
      <c r="AQ25" s="129" t="e">
        <f>'SEMESTER I'!AQ25+'SEMESTER II'!AQ25</f>
        <v>#REF!</v>
      </c>
      <c r="AR25" s="129" t="e">
        <f>'SEMESTER I'!AR25+'SEMESTER II'!AR25</f>
        <v>#REF!</v>
      </c>
      <c r="AS25" s="129" t="e">
        <f>'SEMESTER I'!AS25+'SEMESTER II'!AS25</f>
        <v>#REF!</v>
      </c>
      <c r="AT25" s="129" t="e">
        <f>'SEMESTER I'!AT25+'SEMESTER II'!AT25</f>
        <v>#REF!</v>
      </c>
      <c r="AU25" s="129" t="e">
        <f>'SEMESTER I'!AU25+'SEMESTER II'!AU25</f>
        <v>#REF!</v>
      </c>
      <c r="AV25" s="129" t="e">
        <f>'SEMESTER I'!AV25+'SEMESTER II'!AV25</f>
        <v>#REF!</v>
      </c>
      <c r="AW25" s="129" t="e">
        <f>'SEMESTER I'!AW25+'SEMESTER II'!AW25</f>
        <v>#REF!</v>
      </c>
      <c r="AX25" s="129" t="e">
        <f>'SEMESTER I'!AX25+'SEMESTER II'!AX25</f>
        <v>#REF!</v>
      </c>
      <c r="AY25" s="129" t="e">
        <f>'SEMESTER I'!AY25+'SEMESTER II'!AY25</f>
        <v>#REF!</v>
      </c>
      <c r="AZ25" s="129" t="e">
        <f>'SEMESTER I'!AZ25+'SEMESTER II'!AZ25</f>
        <v>#REF!</v>
      </c>
      <c r="BA25" s="129" t="e">
        <f>'SEMESTER I'!BA25+'SEMESTER II'!BA25</f>
        <v>#REF!</v>
      </c>
      <c r="BB25" s="28" t="e">
        <f t="shared" si="15"/>
        <v>#REF!</v>
      </c>
      <c r="BC25" s="129" t="e">
        <f>'SEMESTER I'!BC25+'SEMESTER II'!BC25</f>
        <v>#REF!</v>
      </c>
      <c r="BD25" s="28" t="e">
        <f t="shared" si="16"/>
        <v>#REF!</v>
      </c>
      <c r="BE25" s="129" t="e">
        <f>'SEMESTER I'!BE25+'SEMESTER II'!BE25</f>
        <v>#REF!</v>
      </c>
      <c r="BF25" s="29" t="e">
        <f t="shared" si="17"/>
        <v>#REF!</v>
      </c>
      <c r="BG25" s="129" t="e">
        <f>'SEMESTER I'!BG25+'SEMESTER II'!BG25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'SEMESTER I'!BK25+'SEMESTER II'!BK25</f>
        <v>#REF!</v>
      </c>
      <c r="BL25" s="19" t="e">
        <f t="shared" si="21"/>
        <v>#REF!</v>
      </c>
      <c r="BM25" s="129" t="e">
        <f>'SEMESTER I'!BM25+'SEMESTER II'!BM25</f>
        <v>#REF!</v>
      </c>
      <c r="BN25" s="19" t="e">
        <f t="shared" si="22"/>
        <v>#REF!</v>
      </c>
      <c r="BO25" s="129" t="e">
        <f>'SEMESTER I'!BO25+'SEMESTER II'!BO25</f>
        <v>#REF!</v>
      </c>
      <c r="BP25" s="19" t="e">
        <f t="shared" si="23"/>
        <v>#REF!</v>
      </c>
      <c r="BQ25" s="129" t="e">
        <f>'SEMESTER I'!BQ25+'SEMESTER II'!BQ25</f>
        <v>#REF!</v>
      </c>
      <c r="BR25" s="19" t="e">
        <f t="shared" si="24"/>
        <v>#REF!</v>
      </c>
      <c r="BS25" s="129" t="e">
        <f>'SEMESTER I'!BS25+'SEMESTER II'!BS25</f>
        <v>#REF!</v>
      </c>
      <c r="BT25" s="19" t="e">
        <f t="shared" si="25"/>
        <v>#REF!</v>
      </c>
      <c r="BU25" s="129" t="e">
        <f>'SEMESTER I'!BU25+'SEMESTER II'!BU25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98">
        <v>4</v>
      </c>
      <c r="B26" s="198" t="s">
        <v>76</v>
      </c>
      <c r="C26" s="32" t="s">
        <v>77</v>
      </c>
      <c r="D26" s="128" t="e">
        <f>'SEMESTER I'!D26+'SEMESTER II'!D26</f>
        <v>#REF!</v>
      </c>
      <c r="E26" s="128" t="e">
        <f>'SEMESTER I'!E26+'SEMESTER II'!E26</f>
        <v>#REF!</v>
      </c>
      <c r="F26" s="128" t="e">
        <f>'SEMESTER I'!F26+'SEMESTER II'!F26</f>
        <v>#REF!</v>
      </c>
      <c r="G26" s="19" t="e">
        <f t="shared" si="0"/>
        <v>#REF!</v>
      </c>
      <c r="H26" s="128" t="e">
        <f>'SEMESTER I'!H26+'SEMESTER II'!H26</f>
        <v>#REF!</v>
      </c>
      <c r="I26" s="21" t="e">
        <f t="shared" si="1"/>
        <v>#REF!</v>
      </c>
      <c r="J26" s="128" t="e">
        <f>'SEMESTER I'!J26+'SEMESTER II'!J26</f>
        <v>#REF!</v>
      </c>
      <c r="K26" s="23" t="e">
        <f t="shared" si="2"/>
        <v>#REF!</v>
      </c>
      <c r="L26" s="128" t="e">
        <f>'SEMESTER I'!L26+'SEMESTER II'!L26</f>
        <v>#REF!</v>
      </c>
      <c r="M26" s="128" t="e">
        <f>'SEMESTER I'!M26+'SEMESTER II'!M26</f>
        <v>#REF!</v>
      </c>
      <c r="N26" s="128" t="e">
        <f>'SEMESTER I'!N26+'SEMESTER II'!N26</f>
        <v>#REF!</v>
      </c>
      <c r="O26" s="19" t="e">
        <f t="shared" si="3"/>
        <v>#REF!</v>
      </c>
      <c r="P26" s="128" t="e">
        <f>'SEMESTER I'!P26+'SEMESTER II'!P26</f>
        <v>#REF!</v>
      </c>
      <c r="Q26" s="19" t="e">
        <f t="shared" si="4"/>
        <v>#REF!</v>
      </c>
      <c r="R26" s="128" t="e">
        <f>'SEMESTER I'!R26+'SEMESTER II'!R26</f>
        <v>#REF!</v>
      </c>
      <c r="S26" s="19" t="e">
        <f t="shared" si="5"/>
        <v>#REF!</v>
      </c>
      <c r="T26" s="128" t="e">
        <f>'SEMESTER I'!T26+'SEMESTER II'!T26</f>
        <v>#REF!</v>
      </c>
      <c r="U26" s="19" t="e">
        <f t="shared" si="6"/>
        <v>#REF!</v>
      </c>
      <c r="V26" s="128" t="e">
        <f>'SEMESTER I'!V26+'SEMESTER II'!V26</f>
        <v>#REF!</v>
      </c>
      <c r="W26" s="19" t="e">
        <f t="shared" si="7"/>
        <v>#REF!</v>
      </c>
      <c r="X26" s="128" t="e">
        <f>'SEMESTER I'!X26+'SEMESTER II'!X26</f>
        <v>#REF!</v>
      </c>
      <c r="Y26" s="19" t="e">
        <f t="shared" si="8"/>
        <v>#REF!</v>
      </c>
      <c r="Z26" s="128" t="e">
        <f>'SEMESTER I'!Z26+'SEMESTER II'!Z26</f>
        <v>#REF!</v>
      </c>
      <c r="AA26" s="19" t="e">
        <f t="shared" si="9"/>
        <v>#REF!</v>
      </c>
      <c r="AB26" s="128" t="e">
        <f>'SEMESTER I'!AB26+'SEMESTER II'!AB26</f>
        <v>#REF!</v>
      </c>
      <c r="AC26" s="19" t="e">
        <f t="shared" si="10"/>
        <v>#REF!</v>
      </c>
      <c r="AD26" s="128" t="e">
        <f>'SEMESTER I'!AD26+'SEMESTER II'!AD26</f>
        <v>#REF!</v>
      </c>
      <c r="AE26" s="19" t="e">
        <f t="shared" si="11"/>
        <v>#REF!</v>
      </c>
      <c r="AF26" s="128" t="e">
        <f>'SEMESTER I'!AF26+'SEMESTER II'!AF26</f>
        <v>#REF!</v>
      </c>
      <c r="AG26" s="19" t="e">
        <f t="shared" si="12"/>
        <v>#REF!</v>
      </c>
      <c r="AH26" s="128" t="e">
        <f>'SEMESTER I'!AH26+'SEMESTER II'!AH26</f>
        <v>#REF!</v>
      </c>
      <c r="AI26" s="19" t="e">
        <f t="shared" si="13"/>
        <v>#REF!</v>
      </c>
      <c r="AJ26" s="128" t="e">
        <f>'SEMESTER I'!AJ26+'SEMESTER II'!AJ26</f>
        <v>#REF!</v>
      </c>
      <c r="AK26" s="19" t="e">
        <f t="shared" si="14"/>
        <v>#REF!</v>
      </c>
      <c r="AL26" s="128" t="e">
        <f>'SEMESTER I'!AL26+'SEMESTER II'!AL26</f>
        <v>#REF!</v>
      </c>
      <c r="AM26" s="128" t="e">
        <f>'SEMESTER I'!AM26+'SEMESTER II'!AM26</f>
        <v>#REF!</v>
      </c>
      <c r="AN26" s="128" t="e">
        <f>'SEMESTER I'!AN26+'SEMESTER II'!AN26</f>
        <v>#REF!</v>
      </c>
      <c r="AO26" s="128" t="e">
        <f>'SEMESTER I'!AO26+'SEMESTER II'!AO26</f>
        <v>#REF!</v>
      </c>
      <c r="AP26" s="128" t="e">
        <f>'SEMESTER I'!AP26+'SEMESTER II'!AP26</f>
        <v>#REF!</v>
      </c>
      <c r="AQ26" s="128" t="e">
        <f>'SEMESTER I'!AQ26+'SEMESTER II'!AQ26</f>
        <v>#REF!</v>
      </c>
      <c r="AR26" s="128" t="e">
        <f>'SEMESTER I'!AR26+'SEMESTER II'!AR26</f>
        <v>#REF!</v>
      </c>
      <c r="AS26" s="128" t="e">
        <f>'SEMESTER I'!AS26+'SEMESTER II'!AS26</f>
        <v>#REF!</v>
      </c>
      <c r="AT26" s="128" t="e">
        <f>'SEMESTER I'!AT26+'SEMESTER II'!AT26</f>
        <v>#REF!</v>
      </c>
      <c r="AU26" s="128" t="e">
        <f>'SEMESTER I'!AU26+'SEMESTER II'!AU26</f>
        <v>#REF!</v>
      </c>
      <c r="AV26" s="128" t="e">
        <f>'SEMESTER I'!AV26+'SEMESTER II'!AV26</f>
        <v>#REF!</v>
      </c>
      <c r="AW26" s="128" t="e">
        <f>'SEMESTER I'!AW26+'SEMESTER II'!AW26</f>
        <v>#REF!</v>
      </c>
      <c r="AX26" s="128" t="e">
        <f>'SEMESTER I'!AX26+'SEMESTER II'!AX26</f>
        <v>#REF!</v>
      </c>
      <c r="AY26" s="128" t="e">
        <f>'SEMESTER I'!AY26+'SEMESTER II'!AY26</f>
        <v>#REF!</v>
      </c>
      <c r="AZ26" s="128" t="e">
        <f>'SEMESTER I'!AZ26+'SEMESTER II'!AZ26</f>
        <v>#REF!</v>
      </c>
      <c r="BA26" s="128" t="e">
        <f>'SEMESTER I'!BA26+'SEMESTER II'!BA26</f>
        <v>#REF!</v>
      </c>
      <c r="BB26" s="28" t="e">
        <f t="shared" si="15"/>
        <v>#REF!</v>
      </c>
      <c r="BC26" s="128" t="e">
        <f>'SEMESTER I'!BC26+'SEMESTER II'!BC26</f>
        <v>#REF!</v>
      </c>
      <c r="BD26" s="28" t="e">
        <f t="shared" si="16"/>
        <v>#REF!</v>
      </c>
      <c r="BE26" s="128" t="e">
        <f>'SEMESTER I'!BE26+'SEMESTER II'!BE26</f>
        <v>#REF!</v>
      </c>
      <c r="BF26" s="29" t="e">
        <f t="shared" si="17"/>
        <v>#REF!</v>
      </c>
      <c r="BG26" s="128" t="e">
        <f>'SEMESTER I'!BG26+'SEMESTER II'!BG26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'SEMESTER I'!BK26+'SEMESTER II'!BK26</f>
        <v>#REF!</v>
      </c>
      <c r="BL26" s="19" t="e">
        <f t="shared" si="21"/>
        <v>#REF!</v>
      </c>
      <c r="BM26" s="128" t="e">
        <f>'SEMESTER I'!BM26+'SEMESTER II'!BM26</f>
        <v>#REF!</v>
      </c>
      <c r="BN26" s="19" t="e">
        <f t="shared" si="22"/>
        <v>#REF!</v>
      </c>
      <c r="BO26" s="128" t="e">
        <f>'SEMESTER I'!BO26+'SEMESTER II'!BO26</f>
        <v>#REF!</v>
      </c>
      <c r="BP26" s="19" t="e">
        <f t="shared" si="23"/>
        <v>#REF!</v>
      </c>
      <c r="BQ26" s="128" t="e">
        <f>'SEMESTER I'!BQ26+'SEMESTER II'!BQ26</f>
        <v>#REF!</v>
      </c>
      <c r="BR26" s="19" t="e">
        <f t="shared" si="24"/>
        <v>#REF!</v>
      </c>
      <c r="BS26" s="128" t="e">
        <f>'SEMESTER I'!BS26+'SEMESTER II'!BS26</f>
        <v>#REF!</v>
      </c>
      <c r="BT26" s="19" t="e">
        <f t="shared" si="25"/>
        <v>#REF!</v>
      </c>
      <c r="BU26" s="128" t="e">
        <f>'SEMESTER I'!BU26+'SEMESTER II'!BU26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75"/>
      <c r="B27" s="175"/>
      <c r="C27" s="32" t="s">
        <v>78</v>
      </c>
      <c r="D27" s="128" t="e">
        <f>'SEMESTER I'!D27+'SEMESTER II'!D27</f>
        <v>#REF!</v>
      </c>
      <c r="E27" s="128" t="e">
        <f>'SEMESTER I'!E27+'SEMESTER II'!E27</f>
        <v>#REF!</v>
      </c>
      <c r="F27" s="128" t="e">
        <f>'SEMESTER I'!F27+'SEMESTER II'!F27</f>
        <v>#REF!</v>
      </c>
      <c r="G27" s="19" t="e">
        <f t="shared" si="0"/>
        <v>#REF!</v>
      </c>
      <c r="H27" s="128" t="e">
        <f>'SEMESTER I'!H27+'SEMESTER II'!H27</f>
        <v>#REF!</v>
      </c>
      <c r="I27" s="21" t="e">
        <f t="shared" si="1"/>
        <v>#REF!</v>
      </c>
      <c r="J27" s="128" t="e">
        <f>'SEMESTER I'!J27+'SEMESTER II'!J27</f>
        <v>#REF!</v>
      </c>
      <c r="K27" s="23" t="e">
        <f t="shared" si="2"/>
        <v>#REF!</v>
      </c>
      <c r="L27" s="128" t="e">
        <f>'SEMESTER I'!L27+'SEMESTER II'!L27</f>
        <v>#REF!</v>
      </c>
      <c r="M27" s="128" t="e">
        <f>'SEMESTER I'!M27+'SEMESTER II'!M27</f>
        <v>#REF!</v>
      </c>
      <c r="N27" s="128" t="e">
        <f>'SEMESTER I'!N27+'SEMESTER II'!N27</f>
        <v>#REF!</v>
      </c>
      <c r="O27" s="19" t="e">
        <f t="shared" si="3"/>
        <v>#REF!</v>
      </c>
      <c r="P27" s="128" t="e">
        <f>'SEMESTER I'!P27+'SEMESTER II'!P27</f>
        <v>#REF!</v>
      </c>
      <c r="Q27" s="19" t="e">
        <f t="shared" si="4"/>
        <v>#REF!</v>
      </c>
      <c r="R27" s="128" t="e">
        <f>'SEMESTER I'!R27+'SEMESTER II'!R27</f>
        <v>#REF!</v>
      </c>
      <c r="S27" s="19" t="e">
        <f t="shared" si="5"/>
        <v>#REF!</v>
      </c>
      <c r="T27" s="128" t="e">
        <f>'SEMESTER I'!T27+'SEMESTER II'!T27</f>
        <v>#REF!</v>
      </c>
      <c r="U27" s="19" t="e">
        <f t="shared" si="6"/>
        <v>#REF!</v>
      </c>
      <c r="V27" s="128" t="e">
        <f>'SEMESTER I'!V27+'SEMESTER II'!V27</f>
        <v>#REF!</v>
      </c>
      <c r="W27" s="19" t="e">
        <f t="shared" si="7"/>
        <v>#REF!</v>
      </c>
      <c r="X27" s="128" t="e">
        <f>'SEMESTER I'!X27+'SEMESTER II'!X27</f>
        <v>#REF!</v>
      </c>
      <c r="Y27" s="19" t="e">
        <f t="shared" si="8"/>
        <v>#REF!</v>
      </c>
      <c r="Z27" s="128" t="e">
        <f>'SEMESTER I'!Z27+'SEMESTER II'!Z27</f>
        <v>#REF!</v>
      </c>
      <c r="AA27" s="19" t="e">
        <f t="shared" si="9"/>
        <v>#REF!</v>
      </c>
      <c r="AB27" s="128" t="e">
        <f>'SEMESTER I'!AB27+'SEMESTER II'!AB27</f>
        <v>#REF!</v>
      </c>
      <c r="AC27" s="19" t="e">
        <f t="shared" si="10"/>
        <v>#REF!</v>
      </c>
      <c r="AD27" s="128" t="e">
        <f>'SEMESTER I'!AD27+'SEMESTER II'!AD27</f>
        <v>#REF!</v>
      </c>
      <c r="AE27" s="19" t="e">
        <f t="shared" si="11"/>
        <v>#REF!</v>
      </c>
      <c r="AF27" s="128" t="e">
        <f>'SEMESTER I'!AF27+'SEMESTER II'!AF27</f>
        <v>#REF!</v>
      </c>
      <c r="AG27" s="19" t="e">
        <f t="shared" si="12"/>
        <v>#REF!</v>
      </c>
      <c r="AH27" s="128" t="e">
        <f>'SEMESTER I'!AH27+'SEMESTER II'!AH27</f>
        <v>#REF!</v>
      </c>
      <c r="AI27" s="19" t="e">
        <f t="shared" si="13"/>
        <v>#REF!</v>
      </c>
      <c r="AJ27" s="128" t="e">
        <f>'SEMESTER I'!AJ27+'SEMESTER II'!AJ27</f>
        <v>#REF!</v>
      </c>
      <c r="AK27" s="19" t="e">
        <f t="shared" si="14"/>
        <v>#REF!</v>
      </c>
      <c r="AL27" s="128" t="e">
        <f>'SEMESTER I'!AL27+'SEMESTER II'!AL27</f>
        <v>#REF!</v>
      </c>
      <c r="AM27" s="128" t="e">
        <f>'SEMESTER I'!AM27+'SEMESTER II'!AM27</f>
        <v>#REF!</v>
      </c>
      <c r="AN27" s="128" t="e">
        <f>'SEMESTER I'!AN27+'SEMESTER II'!AN27</f>
        <v>#REF!</v>
      </c>
      <c r="AO27" s="128" t="e">
        <f>'SEMESTER I'!AO27+'SEMESTER II'!AO27</f>
        <v>#REF!</v>
      </c>
      <c r="AP27" s="128" t="e">
        <f>'SEMESTER I'!AP27+'SEMESTER II'!AP27</f>
        <v>#REF!</v>
      </c>
      <c r="AQ27" s="128" t="e">
        <f>'SEMESTER I'!AQ27+'SEMESTER II'!AQ27</f>
        <v>#REF!</v>
      </c>
      <c r="AR27" s="128" t="e">
        <f>'SEMESTER I'!AR27+'SEMESTER II'!AR27</f>
        <v>#REF!</v>
      </c>
      <c r="AS27" s="128" t="e">
        <f>'SEMESTER I'!AS27+'SEMESTER II'!AS27</f>
        <v>#REF!</v>
      </c>
      <c r="AT27" s="128" t="e">
        <f>'SEMESTER I'!AT27+'SEMESTER II'!AT27</f>
        <v>#REF!</v>
      </c>
      <c r="AU27" s="128" t="e">
        <f>'SEMESTER I'!AU27+'SEMESTER II'!AU27</f>
        <v>#REF!</v>
      </c>
      <c r="AV27" s="128" t="e">
        <f>'SEMESTER I'!AV27+'SEMESTER II'!AV27</f>
        <v>#REF!</v>
      </c>
      <c r="AW27" s="128" t="e">
        <f>'SEMESTER I'!AW27+'SEMESTER II'!AW27</f>
        <v>#REF!</v>
      </c>
      <c r="AX27" s="128" t="e">
        <f>'SEMESTER I'!AX27+'SEMESTER II'!AX27</f>
        <v>#REF!</v>
      </c>
      <c r="AY27" s="128" t="e">
        <f>'SEMESTER I'!AY27+'SEMESTER II'!AY27</f>
        <v>#REF!</v>
      </c>
      <c r="AZ27" s="128" t="e">
        <f>'SEMESTER I'!AZ27+'SEMESTER II'!AZ27</f>
        <v>#REF!</v>
      </c>
      <c r="BA27" s="128" t="e">
        <f>'SEMESTER I'!BA27+'SEMESTER II'!BA27</f>
        <v>#REF!</v>
      </c>
      <c r="BB27" s="28" t="e">
        <f t="shared" si="15"/>
        <v>#REF!</v>
      </c>
      <c r="BC27" s="128" t="e">
        <f>'SEMESTER I'!BC27+'SEMESTER II'!BC27</f>
        <v>#REF!</v>
      </c>
      <c r="BD27" s="28" t="e">
        <f t="shared" si="16"/>
        <v>#REF!</v>
      </c>
      <c r="BE27" s="128" t="e">
        <f>'SEMESTER I'!BE27+'SEMESTER II'!BE27</f>
        <v>#REF!</v>
      </c>
      <c r="BF27" s="29" t="e">
        <f t="shared" si="17"/>
        <v>#REF!</v>
      </c>
      <c r="BG27" s="128" t="e">
        <f>'SEMESTER I'!BG27+'SEMESTER II'!BG27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'SEMESTER I'!BK27+'SEMESTER II'!BK27</f>
        <v>#REF!</v>
      </c>
      <c r="BL27" s="19" t="e">
        <f t="shared" si="21"/>
        <v>#REF!</v>
      </c>
      <c r="BM27" s="128" t="e">
        <f>'SEMESTER I'!BM27+'SEMESTER II'!BM27</f>
        <v>#REF!</v>
      </c>
      <c r="BN27" s="19" t="e">
        <f t="shared" si="22"/>
        <v>#REF!</v>
      </c>
      <c r="BO27" s="128" t="e">
        <f>'SEMESTER I'!BO27+'SEMESTER II'!BO27</f>
        <v>#REF!</v>
      </c>
      <c r="BP27" s="19" t="e">
        <f t="shared" si="23"/>
        <v>#REF!</v>
      </c>
      <c r="BQ27" s="128" t="e">
        <f>'SEMESTER I'!BQ27+'SEMESTER II'!BQ27</f>
        <v>#REF!</v>
      </c>
      <c r="BR27" s="19" t="e">
        <f t="shared" si="24"/>
        <v>#REF!</v>
      </c>
      <c r="BS27" s="128" t="e">
        <f>'SEMESTER I'!BS27+'SEMESTER II'!BS27</f>
        <v>#REF!</v>
      </c>
      <c r="BT27" s="19" t="e">
        <f t="shared" si="25"/>
        <v>#REF!</v>
      </c>
      <c r="BU27" s="128" t="e">
        <f>'SEMESTER I'!BU27+'SEMESTER II'!BU27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'SEMESTER I'!D28+'SEMESTER II'!D28</f>
        <v>#REF!</v>
      </c>
      <c r="E28" s="129" t="e">
        <f>'SEMESTER I'!E28+'SEMESTER II'!E28</f>
        <v>#REF!</v>
      </c>
      <c r="F28" s="129" t="e">
        <f>'SEMESTER I'!F28+'SEMESTER II'!F28</f>
        <v>#REF!</v>
      </c>
      <c r="G28" s="19" t="e">
        <f t="shared" si="0"/>
        <v>#REF!</v>
      </c>
      <c r="H28" s="129" t="e">
        <f>'SEMESTER I'!H28+'SEMESTER II'!H28</f>
        <v>#REF!</v>
      </c>
      <c r="I28" s="21" t="e">
        <f t="shared" si="1"/>
        <v>#REF!</v>
      </c>
      <c r="J28" s="129" t="e">
        <f>'SEMESTER I'!J28+'SEMESTER II'!J28</f>
        <v>#REF!</v>
      </c>
      <c r="K28" s="23" t="e">
        <f t="shared" si="2"/>
        <v>#REF!</v>
      </c>
      <c r="L28" s="129" t="e">
        <f>'SEMESTER I'!L28+'SEMESTER II'!L28</f>
        <v>#REF!</v>
      </c>
      <c r="M28" s="129" t="e">
        <f>'SEMESTER I'!M28+'SEMESTER II'!M28</f>
        <v>#REF!</v>
      </c>
      <c r="N28" s="129" t="e">
        <f>'SEMESTER I'!N28+'SEMESTER II'!N28</f>
        <v>#REF!</v>
      </c>
      <c r="O28" s="19" t="e">
        <f t="shared" si="3"/>
        <v>#REF!</v>
      </c>
      <c r="P28" s="129" t="e">
        <f>'SEMESTER I'!P28+'SEMESTER II'!P28</f>
        <v>#REF!</v>
      </c>
      <c r="Q28" s="19" t="e">
        <f t="shared" si="4"/>
        <v>#REF!</v>
      </c>
      <c r="R28" s="129" t="e">
        <f>'SEMESTER I'!R28+'SEMESTER II'!R28</f>
        <v>#REF!</v>
      </c>
      <c r="S28" s="19" t="e">
        <f t="shared" si="5"/>
        <v>#REF!</v>
      </c>
      <c r="T28" s="129" t="e">
        <f>'SEMESTER I'!T28+'SEMESTER II'!T28</f>
        <v>#REF!</v>
      </c>
      <c r="U28" s="19" t="e">
        <f t="shared" si="6"/>
        <v>#REF!</v>
      </c>
      <c r="V28" s="129" t="e">
        <f>'SEMESTER I'!V28+'SEMESTER II'!V28</f>
        <v>#REF!</v>
      </c>
      <c r="W28" s="19" t="e">
        <f t="shared" si="7"/>
        <v>#REF!</v>
      </c>
      <c r="X28" s="129" t="e">
        <f>'SEMESTER I'!X28+'SEMESTER II'!X28</f>
        <v>#REF!</v>
      </c>
      <c r="Y28" s="19" t="e">
        <f t="shared" si="8"/>
        <v>#REF!</v>
      </c>
      <c r="Z28" s="129" t="e">
        <f>'SEMESTER I'!Z28+'SEMESTER II'!Z28</f>
        <v>#REF!</v>
      </c>
      <c r="AA28" s="19" t="e">
        <f t="shared" si="9"/>
        <v>#REF!</v>
      </c>
      <c r="AB28" s="129" t="e">
        <f>'SEMESTER I'!AB28+'SEMESTER II'!AB28</f>
        <v>#REF!</v>
      </c>
      <c r="AC28" s="19" t="e">
        <f t="shared" si="10"/>
        <v>#REF!</v>
      </c>
      <c r="AD28" s="129" t="e">
        <f>'SEMESTER I'!AD28+'SEMESTER II'!AD28</f>
        <v>#REF!</v>
      </c>
      <c r="AE28" s="19" t="e">
        <f t="shared" si="11"/>
        <v>#REF!</v>
      </c>
      <c r="AF28" s="129" t="e">
        <f>'SEMESTER I'!AF28+'SEMESTER II'!AF28</f>
        <v>#REF!</v>
      </c>
      <c r="AG28" s="19" t="e">
        <f t="shared" si="12"/>
        <v>#REF!</v>
      </c>
      <c r="AH28" s="129" t="e">
        <f>'SEMESTER I'!AH28+'SEMESTER II'!AH28</f>
        <v>#REF!</v>
      </c>
      <c r="AI28" s="19" t="e">
        <f t="shared" si="13"/>
        <v>#REF!</v>
      </c>
      <c r="AJ28" s="129" t="e">
        <f>'SEMESTER I'!AJ28+'SEMESTER II'!AJ28</f>
        <v>#REF!</v>
      </c>
      <c r="AK28" s="19" t="e">
        <f t="shared" si="14"/>
        <v>#REF!</v>
      </c>
      <c r="AL28" s="129" t="e">
        <f>'SEMESTER I'!AL28+'SEMESTER II'!AL28</f>
        <v>#REF!</v>
      </c>
      <c r="AM28" s="129" t="e">
        <f>'SEMESTER I'!AM28+'SEMESTER II'!AM28</f>
        <v>#REF!</v>
      </c>
      <c r="AN28" s="129" t="e">
        <f>'SEMESTER I'!AN28+'SEMESTER II'!AN28</f>
        <v>#REF!</v>
      </c>
      <c r="AO28" s="129" t="e">
        <f>'SEMESTER I'!AO28+'SEMESTER II'!AO28</f>
        <v>#REF!</v>
      </c>
      <c r="AP28" s="129" t="e">
        <f>'SEMESTER I'!AP28+'SEMESTER II'!AP28</f>
        <v>#REF!</v>
      </c>
      <c r="AQ28" s="129" t="e">
        <f>'SEMESTER I'!AQ28+'SEMESTER II'!AQ28</f>
        <v>#REF!</v>
      </c>
      <c r="AR28" s="129" t="e">
        <f>'SEMESTER I'!AR28+'SEMESTER II'!AR28</f>
        <v>#REF!</v>
      </c>
      <c r="AS28" s="129" t="e">
        <f>'SEMESTER I'!AS28+'SEMESTER II'!AS28</f>
        <v>#REF!</v>
      </c>
      <c r="AT28" s="129" t="e">
        <f>'SEMESTER I'!AT28+'SEMESTER II'!AT28</f>
        <v>#REF!</v>
      </c>
      <c r="AU28" s="129" t="e">
        <f>'SEMESTER I'!AU28+'SEMESTER II'!AU28</f>
        <v>#REF!</v>
      </c>
      <c r="AV28" s="129" t="e">
        <f>'SEMESTER I'!AV28+'SEMESTER II'!AV28</f>
        <v>#REF!</v>
      </c>
      <c r="AW28" s="129" t="e">
        <f>'SEMESTER I'!AW28+'SEMESTER II'!AW28</f>
        <v>#REF!</v>
      </c>
      <c r="AX28" s="129" t="e">
        <f>'SEMESTER I'!AX28+'SEMESTER II'!AX28</f>
        <v>#REF!</v>
      </c>
      <c r="AY28" s="129" t="e">
        <f>'SEMESTER I'!AY28+'SEMESTER II'!AY28</f>
        <v>#REF!</v>
      </c>
      <c r="AZ28" s="129" t="e">
        <f>'SEMESTER I'!AZ28+'SEMESTER II'!AZ28</f>
        <v>#REF!</v>
      </c>
      <c r="BA28" s="129" t="e">
        <f>'SEMESTER I'!BA28+'SEMESTER II'!BA28</f>
        <v>#REF!</v>
      </c>
      <c r="BB28" s="28" t="e">
        <f t="shared" si="15"/>
        <v>#REF!</v>
      </c>
      <c r="BC28" s="129" t="e">
        <f>'SEMESTER I'!BC28+'SEMESTER II'!BC28</f>
        <v>#REF!</v>
      </c>
      <c r="BD28" s="28" t="e">
        <f t="shared" si="16"/>
        <v>#REF!</v>
      </c>
      <c r="BE28" s="129" t="e">
        <f>'SEMESTER I'!BE28+'SEMESTER II'!BE28</f>
        <v>#REF!</v>
      </c>
      <c r="BF28" s="29" t="e">
        <f t="shared" si="17"/>
        <v>#REF!</v>
      </c>
      <c r="BG28" s="129" t="e">
        <f>'SEMESTER I'!BG28+'SEMESTER II'!BG28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'SEMESTER I'!BK28+'SEMESTER II'!BK28</f>
        <v>#REF!</v>
      </c>
      <c r="BL28" s="19" t="e">
        <f t="shared" si="21"/>
        <v>#REF!</v>
      </c>
      <c r="BM28" s="129" t="e">
        <f>'SEMESTER I'!BM28+'SEMESTER II'!BM28</f>
        <v>#REF!</v>
      </c>
      <c r="BN28" s="19" t="e">
        <f t="shared" si="22"/>
        <v>#REF!</v>
      </c>
      <c r="BO28" s="129" t="e">
        <f>'SEMESTER I'!BO28+'SEMESTER II'!BO28</f>
        <v>#REF!</v>
      </c>
      <c r="BP28" s="19" t="e">
        <f t="shared" si="23"/>
        <v>#REF!</v>
      </c>
      <c r="BQ28" s="129" t="e">
        <f>'SEMESTER I'!BQ28+'SEMESTER II'!BQ28</f>
        <v>#REF!</v>
      </c>
      <c r="BR28" s="19" t="e">
        <f t="shared" si="24"/>
        <v>#REF!</v>
      </c>
      <c r="BS28" s="129" t="e">
        <f>'SEMESTER I'!BS28+'SEMESTER II'!BS28</f>
        <v>#REF!</v>
      </c>
      <c r="BT28" s="19" t="e">
        <f t="shared" si="25"/>
        <v>#REF!</v>
      </c>
      <c r="BU28" s="129" t="e">
        <f>'SEMESTER I'!BU28+'SEMESTER II'!BU28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98">
        <v>5</v>
      </c>
      <c r="B29" s="198" t="s">
        <v>79</v>
      </c>
      <c r="C29" s="32" t="s">
        <v>80</v>
      </c>
      <c r="D29" s="128" t="e">
        <f>'SEMESTER I'!D29+'SEMESTER II'!D29</f>
        <v>#REF!</v>
      </c>
      <c r="E29" s="128" t="e">
        <f>'SEMESTER I'!E29+'SEMESTER II'!E29</f>
        <v>#REF!</v>
      </c>
      <c r="F29" s="128" t="e">
        <f>'SEMESTER I'!F29+'SEMESTER II'!F29</f>
        <v>#REF!</v>
      </c>
      <c r="G29" s="19" t="e">
        <f t="shared" si="0"/>
        <v>#REF!</v>
      </c>
      <c r="H29" s="128" t="e">
        <f>'SEMESTER I'!H29+'SEMESTER II'!H29</f>
        <v>#REF!</v>
      </c>
      <c r="I29" s="21" t="e">
        <f t="shared" si="1"/>
        <v>#REF!</v>
      </c>
      <c r="J29" s="128" t="e">
        <f>'SEMESTER I'!J29+'SEMESTER II'!J29</f>
        <v>#REF!</v>
      </c>
      <c r="K29" s="23" t="e">
        <f t="shared" si="2"/>
        <v>#REF!</v>
      </c>
      <c r="L29" s="128" t="e">
        <f>'SEMESTER I'!L29+'SEMESTER II'!L29</f>
        <v>#REF!</v>
      </c>
      <c r="M29" s="128" t="e">
        <f>'SEMESTER I'!M29+'SEMESTER II'!M29</f>
        <v>#REF!</v>
      </c>
      <c r="N29" s="128" t="e">
        <f>'SEMESTER I'!N29+'SEMESTER II'!N29</f>
        <v>#REF!</v>
      </c>
      <c r="O29" s="19" t="e">
        <f t="shared" si="3"/>
        <v>#REF!</v>
      </c>
      <c r="P29" s="128" t="e">
        <f>'SEMESTER I'!P29+'SEMESTER II'!P29</f>
        <v>#REF!</v>
      </c>
      <c r="Q29" s="19" t="e">
        <f t="shared" si="4"/>
        <v>#REF!</v>
      </c>
      <c r="R29" s="128" t="e">
        <f>'SEMESTER I'!R29+'SEMESTER II'!R29</f>
        <v>#REF!</v>
      </c>
      <c r="S29" s="19" t="e">
        <f t="shared" si="5"/>
        <v>#REF!</v>
      </c>
      <c r="T29" s="128" t="e">
        <f>'SEMESTER I'!T29+'SEMESTER II'!T29</f>
        <v>#REF!</v>
      </c>
      <c r="U29" s="19" t="e">
        <f t="shared" si="6"/>
        <v>#REF!</v>
      </c>
      <c r="V29" s="128" t="e">
        <f>'SEMESTER I'!V29+'SEMESTER II'!V29</f>
        <v>#REF!</v>
      </c>
      <c r="W29" s="19" t="e">
        <f t="shared" si="7"/>
        <v>#REF!</v>
      </c>
      <c r="X29" s="128" t="e">
        <f>'SEMESTER I'!X29+'SEMESTER II'!X29</f>
        <v>#REF!</v>
      </c>
      <c r="Y29" s="19" t="e">
        <f t="shared" si="8"/>
        <v>#REF!</v>
      </c>
      <c r="Z29" s="128" t="e">
        <f>'SEMESTER I'!Z29+'SEMESTER II'!Z29</f>
        <v>#REF!</v>
      </c>
      <c r="AA29" s="19" t="e">
        <f t="shared" si="9"/>
        <v>#REF!</v>
      </c>
      <c r="AB29" s="128" t="e">
        <f>'SEMESTER I'!AB29+'SEMESTER II'!AB29</f>
        <v>#REF!</v>
      </c>
      <c r="AC29" s="19" t="e">
        <f t="shared" si="10"/>
        <v>#REF!</v>
      </c>
      <c r="AD29" s="128" t="e">
        <f>'SEMESTER I'!AD29+'SEMESTER II'!AD29</f>
        <v>#REF!</v>
      </c>
      <c r="AE29" s="19" t="e">
        <f t="shared" si="11"/>
        <v>#REF!</v>
      </c>
      <c r="AF29" s="128" t="e">
        <f>'SEMESTER I'!AF29+'SEMESTER II'!AF29</f>
        <v>#REF!</v>
      </c>
      <c r="AG29" s="19" t="e">
        <f t="shared" si="12"/>
        <v>#REF!</v>
      </c>
      <c r="AH29" s="128" t="e">
        <f>'SEMESTER I'!AH29+'SEMESTER II'!AH29</f>
        <v>#REF!</v>
      </c>
      <c r="AI29" s="19" t="e">
        <f t="shared" si="13"/>
        <v>#REF!</v>
      </c>
      <c r="AJ29" s="128" t="e">
        <f>'SEMESTER I'!AJ29+'SEMESTER II'!AJ29</f>
        <v>#REF!</v>
      </c>
      <c r="AK29" s="19" t="e">
        <f t="shared" si="14"/>
        <v>#REF!</v>
      </c>
      <c r="AL29" s="128" t="e">
        <f>'SEMESTER I'!AL29+'SEMESTER II'!AL29</f>
        <v>#REF!</v>
      </c>
      <c r="AM29" s="128" t="e">
        <f>'SEMESTER I'!AM29+'SEMESTER II'!AM29</f>
        <v>#REF!</v>
      </c>
      <c r="AN29" s="128" t="e">
        <f>'SEMESTER I'!AN29+'SEMESTER II'!AN29</f>
        <v>#REF!</v>
      </c>
      <c r="AO29" s="128" t="e">
        <f>'SEMESTER I'!AO29+'SEMESTER II'!AO29</f>
        <v>#REF!</v>
      </c>
      <c r="AP29" s="128" t="e">
        <f>'SEMESTER I'!AP29+'SEMESTER II'!AP29</f>
        <v>#REF!</v>
      </c>
      <c r="AQ29" s="128" t="e">
        <f>'SEMESTER I'!AQ29+'SEMESTER II'!AQ29</f>
        <v>#REF!</v>
      </c>
      <c r="AR29" s="128" t="e">
        <f>'SEMESTER I'!AR29+'SEMESTER II'!AR29</f>
        <v>#REF!</v>
      </c>
      <c r="AS29" s="128" t="e">
        <f>'SEMESTER I'!AS29+'SEMESTER II'!AS29</f>
        <v>#REF!</v>
      </c>
      <c r="AT29" s="128" t="e">
        <f>'SEMESTER I'!AT29+'SEMESTER II'!AT29</f>
        <v>#REF!</v>
      </c>
      <c r="AU29" s="128" t="e">
        <f>'SEMESTER I'!AU29+'SEMESTER II'!AU29</f>
        <v>#REF!</v>
      </c>
      <c r="AV29" s="128" t="e">
        <f>'SEMESTER I'!AV29+'SEMESTER II'!AV29</f>
        <v>#REF!</v>
      </c>
      <c r="AW29" s="128" t="e">
        <f>'SEMESTER I'!AW29+'SEMESTER II'!AW29</f>
        <v>#REF!</v>
      </c>
      <c r="AX29" s="128" t="e">
        <f>'SEMESTER I'!AX29+'SEMESTER II'!AX29</f>
        <v>#REF!</v>
      </c>
      <c r="AY29" s="128" t="e">
        <f>'SEMESTER I'!AY29+'SEMESTER II'!AY29</f>
        <v>#REF!</v>
      </c>
      <c r="AZ29" s="128" t="e">
        <f>'SEMESTER I'!AZ29+'SEMESTER II'!AZ29</f>
        <v>#REF!</v>
      </c>
      <c r="BA29" s="128" t="e">
        <f>'SEMESTER I'!BA29+'SEMESTER II'!BA29</f>
        <v>#REF!</v>
      </c>
      <c r="BB29" s="28" t="e">
        <f t="shared" si="15"/>
        <v>#REF!</v>
      </c>
      <c r="BC29" s="128" t="e">
        <f>'SEMESTER I'!BC29+'SEMESTER II'!BC29</f>
        <v>#REF!</v>
      </c>
      <c r="BD29" s="28" t="e">
        <f t="shared" si="16"/>
        <v>#REF!</v>
      </c>
      <c r="BE29" s="128" t="e">
        <f>'SEMESTER I'!BE29+'SEMESTER II'!BE29</f>
        <v>#REF!</v>
      </c>
      <c r="BF29" s="29" t="e">
        <f t="shared" si="17"/>
        <v>#REF!</v>
      </c>
      <c r="BG29" s="128" t="e">
        <f>'SEMESTER I'!BG29+'SEMESTER II'!BG29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'SEMESTER I'!BK29+'SEMESTER II'!BK29</f>
        <v>#REF!</v>
      </c>
      <c r="BL29" s="19" t="e">
        <f t="shared" si="21"/>
        <v>#REF!</v>
      </c>
      <c r="BM29" s="128" t="e">
        <f>'SEMESTER I'!BM29+'SEMESTER II'!BM29</f>
        <v>#REF!</v>
      </c>
      <c r="BN29" s="19" t="e">
        <f t="shared" si="22"/>
        <v>#REF!</v>
      </c>
      <c r="BO29" s="128" t="e">
        <f>'SEMESTER I'!BO29+'SEMESTER II'!BO29</f>
        <v>#REF!</v>
      </c>
      <c r="BP29" s="19" t="e">
        <f t="shared" si="23"/>
        <v>#REF!</v>
      </c>
      <c r="BQ29" s="128" t="e">
        <f>'SEMESTER I'!BQ29+'SEMESTER II'!BQ29</f>
        <v>#REF!</v>
      </c>
      <c r="BR29" s="19" t="e">
        <f t="shared" si="24"/>
        <v>#REF!</v>
      </c>
      <c r="BS29" s="128" t="e">
        <f>'SEMESTER I'!BS29+'SEMESTER II'!BS29</f>
        <v>#REF!</v>
      </c>
      <c r="BT29" s="19" t="e">
        <f t="shared" si="25"/>
        <v>#REF!</v>
      </c>
      <c r="BU29" s="128" t="e">
        <f>'SEMESTER I'!BU29+'SEMESTER II'!BU29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74"/>
      <c r="B30" s="174"/>
      <c r="C30" s="32" t="s">
        <v>81</v>
      </c>
      <c r="D30" s="128" t="e">
        <f>'SEMESTER I'!D30+'SEMESTER II'!D30</f>
        <v>#REF!</v>
      </c>
      <c r="E30" s="128" t="e">
        <f>'SEMESTER I'!E30+'SEMESTER II'!E30</f>
        <v>#REF!</v>
      </c>
      <c r="F30" s="128" t="e">
        <f>'SEMESTER I'!F30+'SEMESTER II'!F30</f>
        <v>#REF!</v>
      </c>
      <c r="G30" s="19" t="e">
        <f t="shared" si="0"/>
        <v>#REF!</v>
      </c>
      <c r="H30" s="128" t="e">
        <f>'SEMESTER I'!H30+'SEMESTER II'!H30</f>
        <v>#REF!</v>
      </c>
      <c r="I30" s="21" t="e">
        <f t="shared" si="1"/>
        <v>#REF!</v>
      </c>
      <c r="J30" s="128" t="e">
        <f>'SEMESTER I'!J30+'SEMESTER II'!J30</f>
        <v>#REF!</v>
      </c>
      <c r="K30" s="23" t="e">
        <f t="shared" si="2"/>
        <v>#REF!</v>
      </c>
      <c r="L30" s="128" t="e">
        <f>'SEMESTER I'!L30+'SEMESTER II'!L30</f>
        <v>#REF!</v>
      </c>
      <c r="M30" s="128" t="e">
        <f>'SEMESTER I'!M30+'SEMESTER II'!M30</f>
        <v>#REF!</v>
      </c>
      <c r="N30" s="128" t="e">
        <f>'SEMESTER I'!N30+'SEMESTER II'!N30</f>
        <v>#REF!</v>
      </c>
      <c r="O30" s="19" t="e">
        <f t="shared" si="3"/>
        <v>#REF!</v>
      </c>
      <c r="P30" s="128" t="e">
        <f>'SEMESTER I'!P30+'SEMESTER II'!P30</f>
        <v>#REF!</v>
      </c>
      <c r="Q30" s="19" t="e">
        <f t="shared" si="4"/>
        <v>#REF!</v>
      </c>
      <c r="R30" s="128" t="e">
        <f>'SEMESTER I'!R30+'SEMESTER II'!R30</f>
        <v>#REF!</v>
      </c>
      <c r="S30" s="19" t="e">
        <f t="shared" si="5"/>
        <v>#REF!</v>
      </c>
      <c r="T30" s="128" t="e">
        <f>'SEMESTER I'!T30+'SEMESTER II'!T30</f>
        <v>#REF!</v>
      </c>
      <c r="U30" s="19" t="e">
        <f t="shared" si="6"/>
        <v>#REF!</v>
      </c>
      <c r="V30" s="128" t="e">
        <f>'SEMESTER I'!V30+'SEMESTER II'!V30</f>
        <v>#REF!</v>
      </c>
      <c r="W30" s="19" t="e">
        <f t="shared" si="7"/>
        <v>#REF!</v>
      </c>
      <c r="X30" s="128" t="e">
        <f>'SEMESTER I'!X30+'SEMESTER II'!X30</f>
        <v>#REF!</v>
      </c>
      <c r="Y30" s="19" t="e">
        <f t="shared" si="8"/>
        <v>#REF!</v>
      </c>
      <c r="Z30" s="128" t="e">
        <f>'SEMESTER I'!Z30+'SEMESTER II'!Z30</f>
        <v>#REF!</v>
      </c>
      <c r="AA30" s="19" t="e">
        <f t="shared" si="9"/>
        <v>#REF!</v>
      </c>
      <c r="AB30" s="128" t="e">
        <f>'SEMESTER I'!AB30+'SEMESTER II'!AB30</f>
        <v>#REF!</v>
      </c>
      <c r="AC30" s="19" t="e">
        <f t="shared" si="10"/>
        <v>#REF!</v>
      </c>
      <c r="AD30" s="128" t="e">
        <f>'SEMESTER I'!AD30+'SEMESTER II'!AD30</f>
        <v>#REF!</v>
      </c>
      <c r="AE30" s="19" t="e">
        <f t="shared" si="11"/>
        <v>#REF!</v>
      </c>
      <c r="AF30" s="128" t="e">
        <f>'SEMESTER I'!AF30+'SEMESTER II'!AF30</f>
        <v>#REF!</v>
      </c>
      <c r="AG30" s="19" t="e">
        <f t="shared" si="12"/>
        <v>#REF!</v>
      </c>
      <c r="AH30" s="128" t="e">
        <f>'SEMESTER I'!AH30+'SEMESTER II'!AH30</f>
        <v>#REF!</v>
      </c>
      <c r="AI30" s="19" t="e">
        <f t="shared" si="13"/>
        <v>#REF!</v>
      </c>
      <c r="AJ30" s="128" t="e">
        <f>'SEMESTER I'!AJ30+'SEMESTER II'!AJ30</f>
        <v>#REF!</v>
      </c>
      <c r="AK30" s="19" t="e">
        <f t="shared" si="14"/>
        <v>#REF!</v>
      </c>
      <c r="AL30" s="128" t="e">
        <f>'SEMESTER I'!AL30+'SEMESTER II'!AL30</f>
        <v>#REF!</v>
      </c>
      <c r="AM30" s="128" t="e">
        <f>'SEMESTER I'!AM30+'SEMESTER II'!AM30</f>
        <v>#REF!</v>
      </c>
      <c r="AN30" s="128" t="e">
        <f>'SEMESTER I'!AN30+'SEMESTER II'!AN30</f>
        <v>#REF!</v>
      </c>
      <c r="AO30" s="128" t="e">
        <f>'SEMESTER I'!AO30+'SEMESTER II'!AO30</f>
        <v>#REF!</v>
      </c>
      <c r="AP30" s="128" t="e">
        <f>'SEMESTER I'!AP30+'SEMESTER II'!AP30</f>
        <v>#REF!</v>
      </c>
      <c r="AQ30" s="128" t="e">
        <f>'SEMESTER I'!AQ30+'SEMESTER II'!AQ30</f>
        <v>#REF!</v>
      </c>
      <c r="AR30" s="128" t="e">
        <f>'SEMESTER I'!AR30+'SEMESTER II'!AR30</f>
        <v>#REF!</v>
      </c>
      <c r="AS30" s="128" t="e">
        <f>'SEMESTER I'!AS30+'SEMESTER II'!AS30</f>
        <v>#REF!</v>
      </c>
      <c r="AT30" s="128" t="e">
        <f>'SEMESTER I'!AT30+'SEMESTER II'!AT30</f>
        <v>#REF!</v>
      </c>
      <c r="AU30" s="128" t="e">
        <f>'SEMESTER I'!AU30+'SEMESTER II'!AU30</f>
        <v>#REF!</v>
      </c>
      <c r="AV30" s="128" t="e">
        <f>'SEMESTER I'!AV30+'SEMESTER II'!AV30</f>
        <v>#REF!</v>
      </c>
      <c r="AW30" s="128" t="e">
        <f>'SEMESTER I'!AW30+'SEMESTER II'!AW30</f>
        <v>#REF!</v>
      </c>
      <c r="AX30" s="128" t="e">
        <f>'SEMESTER I'!AX30+'SEMESTER II'!AX30</f>
        <v>#REF!</v>
      </c>
      <c r="AY30" s="128" t="e">
        <f>'SEMESTER I'!AY30+'SEMESTER II'!AY30</f>
        <v>#REF!</v>
      </c>
      <c r="AZ30" s="128" t="e">
        <f>'SEMESTER I'!AZ30+'SEMESTER II'!AZ30</f>
        <v>#REF!</v>
      </c>
      <c r="BA30" s="128" t="e">
        <f>'SEMESTER I'!BA30+'SEMESTER II'!BA30</f>
        <v>#REF!</v>
      </c>
      <c r="BB30" s="28" t="e">
        <f t="shared" si="15"/>
        <v>#REF!</v>
      </c>
      <c r="BC30" s="128" t="e">
        <f>'SEMESTER I'!BC30+'SEMESTER II'!BC30</f>
        <v>#REF!</v>
      </c>
      <c r="BD30" s="28" t="e">
        <f t="shared" si="16"/>
        <v>#REF!</v>
      </c>
      <c r="BE30" s="128" t="e">
        <f>'SEMESTER I'!BE30+'SEMESTER II'!BE30</f>
        <v>#REF!</v>
      </c>
      <c r="BF30" s="29" t="e">
        <f t="shared" si="17"/>
        <v>#REF!</v>
      </c>
      <c r="BG30" s="128" t="e">
        <f>'SEMESTER I'!BG30+'SEMESTER II'!BG30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'SEMESTER I'!BK30+'SEMESTER II'!BK30</f>
        <v>#REF!</v>
      </c>
      <c r="BL30" s="19" t="e">
        <f t="shared" si="21"/>
        <v>#REF!</v>
      </c>
      <c r="BM30" s="128" t="e">
        <f>'SEMESTER I'!BM30+'SEMESTER II'!BM30</f>
        <v>#REF!</v>
      </c>
      <c r="BN30" s="19" t="e">
        <f t="shared" si="22"/>
        <v>#REF!</v>
      </c>
      <c r="BO30" s="128" t="e">
        <f>'SEMESTER I'!BO30+'SEMESTER II'!BO30</f>
        <v>#REF!</v>
      </c>
      <c r="BP30" s="19" t="e">
        <f t="shared" si="23"/>
        <v>#REF!</v>
      </c>
      <c r="BQ30" s="128" t="e">
        <f>'SEMESTER I'!BQ30+'SEMESTER II'!BQ30</f>
        <v>#REF!</v>
      </c>
      <c r="BR30" s="19" t="e">
        <f t="shared" si="24"/>
        <v>#REF!</v>
      </c>
      <c r="BS30" s="128" t="e">
        <f>'SEMESTER I'!BS30+'SEMESTER II'!BS30</f>
        <v>#REF!</v>
      </c>
      <c r="BT30" s="19" t="e">
        <f t="shared" si="25"/>
        <v>#REF!</v>
      </c>
      <c r="BU30" s="128" t="e">
        <f>'SEMESTER I'!BU30+'SEMESTER II'!BU30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74"/>
      <c r="B31" s="174"/>
      <c r="C31" s="32" t="s">
        <v>82</v>
      </c>
      <c r="D31" s="128" t="e">
        <f>'SEMESTER I'!D31+'SEMESTER II'!D31</f>
        <v>#REF!</v>
      </c>
      <c r="E31" s="128" t="e">
        <f>'SEMESTER I'!E31+'SEMESTER II'!E31</f>
        <v>#REF!</v>
      </c>
      <c r="F31" s="128" t="e">
        <f>'SEMESTER I'!F31+'SEMESTER II'!F31</f>
        <v>#REF!</v>
      </c>
      <c r="G31" s="19" t="e">
        <f t="shared" si="0"/>
        <v>#REF!</v>
      </c>
      <c r="H31" s="128" t="e">
        <f>'SEMESTER I'!H31+'SEMESTER II'!H31</f>
        <v>#REF!</v>
      </c>
      <c r="I31" s="21" t="e">
        <f t="shared" si="1"/>
        <v>#REF!</v>
      </c>
      <c r="J31" s="128" t="e">
        <f>'SEMESTER I'!J31+'SEMESTER II'!J31</f>
        <v>#REF!</v>
      </c>
      <c r="K31" s="23" t="e">
        <f t="shared" si="2"/>
        <v>#REF!</v>
      </c>
      <c r="L31" s="128" t="e">
        <f>'SEMESTER I'!L31+'SEMESTER II'!L31</f>
        <v>#REF!</v>
      </c>
      <c r="M31" s="128" t="e">
        <f>'SEMESTER I'!M31+'SEMESTER II'!M31</f>
        <v>#REF!</v>
      </c>
      <c r="N31" s="128" t="e">
        <f>'SEMESTER I'!N31+'SEMESTER II'!N31</f>
        <v>#REF!</v>
      </c>
      <c r="O31" s="19" t="e">
        <f t="shared" si="3"/>
        <v>#REF!</v>
      </c>
      <c r="P31" s="128" t="e">
        <f>'SEMESTER I'!P31+'SEMESTER II'!P31</f>
        <v>#REF!</v>
      </c>
      <c r="Q31" s="19" t="e">
        <f t="shared" si="4"/>
        <v>#REF!</v>
      </c>
      <c r="R31" s="128" t="e">
        <f>'SEMESTER I'!R31+'SEMESTER II'!R31</f>
        <v>#REF!</v>
      </c>
      <c r="S31" s="19" t="e">
        <f t="shared" si="5"/>
        <v>#REF!</v>
      </c>
      <c r="T31" s="128" t="e">
        <f>'SEMESTER I'!T31+'SEMESTER II'!T31</f>
        <v>#REF!</v>
      </c>
      <c r="U31" s="19" t="e">
        <f t="shared" si="6"/>
        <v>#REF!</v>
      </c>
      <c r="V31" s="128" t="e">
        <f>'SEMESTER I'!V31+'SEMESTER II'!V31</f>
        <v>#REF!</v>
      </c>
      <c r="W31" s="19" t="e">
        <f t="shared" si="7"/>
        <v>#REF!</v>
      </c>
      <c r="X31" s="128" t="e">
        <f>'SEMESTER I'!X31+'SEMESTER II'!X31</f>
        <v>#REF!</v>
      </c>
      <c r="Y31" s="19" t="e">
        <f t="shared" si="8"/>
        <v>#REF!</v>
      </c>
      <c r="Z31" s="128" t="e">
        <f>'SEMESTER I'!Z31+'SEMESTER II'!Z31</f>
        <v>#REF!</v>
      </c>
      <c r="AA31" s="19" t="e">
        <f t="shared" si="9"/>
        <v>#REF!</v>
      </c>
      <c r="AB31" s="128" t="e">
        <f>'SEMESTER I'!AB31+'SEMESTER II'!AB31</f>
        <v>#REF!</v>
      </c>
      <c r="AC31" s="19" t="e">
        <f t="shared" si="10"/>
        <v>#REF!</v>
      </c>
      <c r="AD31" s="128" t="e">
        <f>'SEMESTER I'!AD31+'SEMESTER II'!AD31</f>
        <v>#REF!</v>
      </c>
      <c r="AE31" s="19" t="e">
        <f t="shared" si="11"/>
        <v>#REF!</v>
      </c>
      <c r="AF31" s="128" t="e">
        <f>'SEMESTER I'!AF31+'SEMESTER II'!AF31</f>
        <v>#REF!</v>
      </c>
      <c r="AG31" s="19" t="e">
        <f t="shared" si="12"/>
        <v>#REF!</v>
      </c>
      <c r="AH31" s="128" t="e">
        <f>'SEMESTER I'!AH31+'SEMESTER II'!AH31</f>
        <v>#REF!</v>
      </c>
      <c r="AI31" s="19" t="e">
        <f t="shared" si="13"/>
        <v>#REF!</v>
      </c>
      <c r="AJ31" s="128" t="e">
        <f>'SEMESTER I'!AJ31+'SEMESTER II'!AJ31</f>
        <v>#REF!</v>
      </c>
      <c r="AK31" s="19" t="e">
        <f t="shared" si="14"/>
        <v>#REF!</v>
      </c>
      <c r="AL31" s="128" t="e">
        <f>'SEMESTER I'!AL31+'SEMESTER II'!AL31</f>
        <v>#REF!</v>
      </c>
      <c r="AM31" s="128" t="e">
        <f>'SEMESTER I'!AM31+'SEMESTER II'!AM31</f>
        <v>#REF!</v>
      </c>
      <c r="AN31" s="128" t="e">
        <f>'SEMESTER I'!AN31+'SEMESTER II'!AN31</f>
        <v>#REF!</v>
      </c>
      <c r="AO31" s="128" t="e">
        <f>'SEMESTER I'!AO31+'SEMESTER II'!AO31</f>
        <v>#REF!</v>
      </c>
      <c r="AP31" s="128" t="e">
        <f>'SEMESTER I'!AP31+'SEMESTER II'!AP31</f>
        <v>#REF!</v>
      </c>
      <c r="AQ31" s="128" t="e">
        <f>'SEMESTER I'!AQ31+'SEMESTER II'!AQ31</f>
        <v>#REF!</v>
      </c>
      <c r="AR31" s="128" t="e">
        <f>'SEMESTER I'!AR31+'SEMESTER II'!AR31</f>
        <v>#REF!</v>
      </c>
      <c r="AS31" s="128" t="e">
        <f>'SEMESTER I'!AS31+'SEMESTER II'!AS31</f>
        <v>#REF!</v>
      </c>
      <c r="AT31" s="128" t="e">
        <f>'SEMESTER I'!AT31+'SEMESTER II'!AT31</f>
        <v>#REF!</v>
      </c>
      <c r="AU31" s="128" t="e">
        <f>'SEMESTER I'!AU31+'SEMESTER II'!AU31</f>
        <v>#REF!</v>
      </c>
      <c r="AV31" s="128" t="e">
        <f>'SEMESTER I'!AV31+'SEMESTER II'!AV31</f>
        <v>#REF!</v>
      </c>
      <c r="AW31" s="128" t="e">
        <f>'SEMESTER I'!AW31+'SEMESTER II'!AW31</f>
        <v>#REF!</v>
      </c>
      <c r="AX31" s="128" t="e">
        <f>'SEMESTER I'!AX31+'SEMESTER II'!AX31</f>
        <v>#REF!</v>
      </c>
      <c r="AY31" s="128" t="e">
        <f>'SEMESTER I'!AY31+'SEMESTER II'!AY31</f>
        <v>#REF!</v>
      </c>
      <c r="AZ31" s="128" t="e">
        <f>'SEMESTER I'!AZ31+'SEMESTER II'!AZ31</f>
        <v>#REF!</v>
      </c>
      <c r="BA31" s="128" t="e">
        <f>'SEMESTER I'!BA31+'SEMESTER II'!BA31</f>
        <v>#REF!</v>
      </c>
      <c r="BB31" s="28" t="e">
        <f t="shared" si="15"/>
        <v>#REF!</v>
      </c>
      <c r="BC31" s="128" t="e">
        <f>'SEMESTER I'!BC31+'SEMESTER II'!BC31</f>
        <v>#REF!</v>
      </c>
      <c r="BD31" s="28" t="e">
        <f t="shared" si="16"/>
        <v>#REF!</v>
      </c>
      <c r="BE31" s="128" t="e">
        <f>'SEMESTER I'!BE31+'SEMESTER II'!BE31</f>
        <v>#REF!</v>
      </c>
      <c r="BF31" s="29" t="e">
        <f t="shared" si="17"/>
        <v>#REF!</v>
      </c>
      <c r="BG31" s="128" t="e">
        <f>'SEMESTER I'!BG31+'SEMESTER II'!BG31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'SEMESTER I'!BK31+'SEMESTER II'!BK31</f>
        <v>#REF!</v>
      </c>
      <c r="BL31" s="19" t="e">
        <f t="shared" si="21"/>
        <v>#REF!</v>
      </c>
      <c r="BM31" s="128" t="e">
        <f>'SEMESTER I'!BM31+'SEMESTER II'!BM31</f>
        <v>#REF!</v>
      </c>
      <c r="BN31" s="19" t="e">
        <f t="shared" si="22"/>
        <v>#REF!</v>
      </c>
      <c r="BO31" s="128" t="e">
        <f>'SEMESTER I'!BO31+'SEMESTER II'!BO31</f>
        <v>#REF!</v>
      </c>
      <c r="BP31" s="19" t="e">
        <f t="shared" si="23"/>
        <v>#REF!</v>
      </c>
      <c r="BQ31" s="128" t="e">
        <f>'SEMESTER I'!BQ31+'SEMESTER II'!BQ31</f>
        <v>#REF!</v>
      </c>
      <c r="BR31" s="19" t="e">
        <f t="shared" si="24"/>
        <v>#REF!</v>
      </c>
      <c r="BS31" s="128" t="e">
        <f>'SEMESTER I'!BS31+'SEMESTER II'!BS31</f>
        <v>#REF!</v>
      </c>
      <c r="BT31" s="19" t="e">
        <f t="shared" si="25"/>
        <v>#REF!</v>
      </c>
      <c r="BU31" s="128" t="e">
        <f>'SEMESTER I'!BU31+'SEMESTER II'!BU31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75"/>
      <c r="B32" s="175"/>
      <c r="C32" s="32" t="s">
        <v>83</v>
      </c>
      <c r="D32" s="128" t="e">
        <f>'SEMESTER I'!D32+'SEMESTER II'!D32</f>
        <v>#REF!</v>
      </c>
      <c r="E32" s="128" t="e">
        <f>'SEMESTER I'!E32+'SEMESTER II'!E32</f>
        <v>#REF!</v>
      </c>
      <c r="F32" s="128" t="e">
        <f>'SEMESTER I'!F32+'SEMESTER II'!F32</f>
        <v>#REF!</v>
      </c>
      <c r="G32" s="19" t="e">
        <f t="shared" si="0"/>
        <v>#REF!</v>
      </c>
      <c r="H32" s="128" t="e">
        <f>'SEMESTER I'!H32+'SEMESTER II'!H32</f>
        <v>#REF!</v>
      </c>
      <c r="I32" s="21" t="e">
        <f t="shared" si="1"/>
        <v>#REF!</v>
      </c>
      <c r="J32" s="128" t="e">
        <f>'SEMESTER I'!J32+'SEMESTER II'!J32</f>
        <v>#REF!</v>
      </c>
      <c r="K32" s="23" t="e">
        <f t="shared" si="2"/>
        <v>#REF!</v>
      </c>
      <c r="L32" s="128" t="e">
        <f>'SEMESTER I'!L32+'SEMESTER II'!L32</f>
        <v>#REF!</v>
      </c>
      <c r="M32" s="128" t="e">
        <f>'SEMESTER I'!M32+'SEMESTER II'!M32</f>
        <v>#REF!</v>
      </c>
      <c r="N32" s="128" t="e">
        <f>'SEMESTER I'!N32+'SEMESTER II'!N32</f>
        <v>#REF!</v>
      </c>
      <c r="O32" s="19" t="e">
        <f t="shared" si="3"/>
        <v>#REF!</v>
      </c>
      <c r="P32" s="128" t="e">
        <f>'SEMESTER I'!P32+'SEMESTER II'!P32</f>
        <v>#REF!</v>
      </c>
      <c r="Q32" s="19" t="e">
        <f t="shared" si="4"/>
        <v>#REF!</v>
      </c>
      <c r="R32" s="128" t="e">
        <f>'SEMESTER I'!R32+'SEMESTER II'!R32</f>
        <v>#REF!</v>
      </c>
      <c r="S32" s="19" t="e">
        <f t="shared" si="5"/>
        <v>#REF!</v>
      </c>
      <c r="T32" s="128" t="e">
        <f>'SEMESTER I'!T32+'SEMESTER II'!T32</f>
        <v>#REF!</v>
      </c>
      <c r="U32" s="19" t="e">
        <f t="shared" si="6"/>
        <v>#REF!</v>
      </c>
      <c r="V32" s="128" t="e">
        <f>'SEMESTER I'!V32+'SEMESTER II'!V32</f>
        <v>#REF!</v>
      </c>
      <c r="W32" s="19" t="e">
        <f t="shared" si="7"/>
        <v>#REF!</v>
      </c>
      <c r="X32" s="128" t="e">
        <f>'SEMESTER I'!X32+'SEMESTER II'!X32</f>
        <v>#REF!</v>
      </c>
      <c r="Y32" s="19" t="e">
        <f t="shared" si="8"/>
        <v>#REF!</v>
      </c>
      <c r="Z32" s="128" t="e">
        <f>'SEMESTER I'!Z32+'SEMESTER II'!Z32</f>
        <v>#REF!</v>
      </c>
      <c r="AA32" s="19" t="e">
        <f t="shared" si="9"/>
        <v>#REF!</v>
      </c>
      <c r="AB32" s="128" t="e">
        <f>'SEMESTER I'!AB32+'SEMESTER II'!AB32</f>
        <v>#REF!</v>
      </c>
      <c r="AC32" s="19" t="e">
        <f t="shared" si="10"/>
        <v>#REF!</v>
      </c>
      <c r="AD32" s="128" t="e">
        <f>'SEMESTER I'!AD32+'SEMESTER II'!AD32</f>
        <v>#REF!</v>
      </c>
      <c r="AE32" s="19" t="e">
        <f t="shared" si="11"/>
        <v>#REF!</v>
      </c>
      <c r="AF32" s="128" t="e">
        <f>'SEMESTER I'!AF32+'SEMESTER II'!AF32</f>
        <v>#REF!</v>
      </c>
      <c r="AG32" s="19" t="e">
        <f t="shared" si="12"/>
        <v>#REF!</v>
      </c>
      <c r="AH32" s="128" t="e">
        <f>'SEMESTER I'!AH32+'SEMESTER II'!AH32</f>
        <v>#REF!</v>
      </c>
      <c r="AI32" s="19" t="e">
        <f t="shared" si="13"/>
        <v>#REF!</v>
      </c>
      <c r="AJ32" s="128" t="e">
        <f>'SEMESTER I'!AJ32+'SEMESTER II'!AJ32</f>
        <v>#REF!</v>
      </c>
      <c r="AK32" s="19" t="e">
        <f t="shared" si="14"/>
        <v>#REF!</v>
      </c>
      <c r="AL32" s="128" t="e">
        <f>'SEMESTER I'!AL32+'SEMESTER II'!AL32</f>
        <v>#REF!</v>
      </c>
      <c r="AM32" s="128" t="e">
        <f>'SEMESTER I'!AM32+'SEMESTER II'!AM32</f>
        <v>#REF!</v>
      </c>
      <c r="AN32" s="128" t="e">
        <f>'SEMESTER I'!AN32+'SEMESTER II'!AN32</f>
        <v>#REF!</v>
      </c>
      <c r="AO32" s="128" t="e">
        <f>'SEMESTER I'!AO32+'SEMESTER II'!AO32</f>
        <v>#REF!</v>
      </c>
      <c r="AP32" s="128" t="e">
        <f>'SEMESTER I'!AP32+'SEMESTER II'!AP32</f>
        <v>#REF!</v>
      </c>
      <c r="AQ32" s="128" t="e">
        <f>'SEMESTER I'!AQ32+'SEMESTER II'!AQ32</f>
        <v>#REF!</v>
      </c>
      <c r="AR32" s="128" t="e">
        <f>'SEMESTER I'!AR32+'SEMESTER II'!AR32</f>
        <v>#REF!</v>
      </c>
      <c r="AS32" s="128" t="e">
        <f>'SEMESTER I'!AS32+'SEMESTER II'!AS32</f>
        <v>#REF!</v>
      </c>
      <c r="AT32" s="128" t="e">
        <f>'SEMESTER I'!AT32+'SEMESTER II'!AT32</f>
        <v>#REF!</v>
      </c>
      <c r="AU32" s="128" t="e">
        <f>'SEMESTER I'!AU32+'SEMESTER II'!AU32</f>
        <v>#REF!</v>
      </c>
      <c r="AV32" s="128" t="e">
        <f>'SEMESTER I'!AV32+'SEMESTER II'!AV32</f>
        <v>#REF!</v>
      </c>
      <c r="AW32" s="128" t="e">
        <f>'SEMESTER I'!AW32+'SEMESTER II'!AW32</f>
        <v>#REF!</v>
      </c>
      <c r="AX32" s="128" t="e">
        <f>'SEMESTER I'!AX32+'SEMESTER II'!AX32</f>
        <v>#REF!</v>
      </c>
      <c r="AY32" s="128" t="e">
        <f>'SEMESTER I'!AY32+'SEMESTER II'!AY32</f>
        <v>#REF!</v>
      </c>
      <c r="AZ32" s="128" t="e">
        <f>'SEMESTER I'!AZ32+'SEMESTER II'!AZ32</f>
        <v>#REF!</v>
      </c>
      <c r="BA32" s="128" t="e">
        <f>'SEMESTER I'!BA32+'SEMESTER II'!BA32</f>
        <v>#REF!</v>
      </c>
      <c r="BB32" s="28" t="e">
        <f t="shared" si="15"/>
        <v>#REF!</v>
      </c>
      <c r="BC32" s="128" t="e">
        <f>'SEMESTER I'!BC32+'SEMESTER II'!BC32</f>
        <v>#REF!</v>
      </c>
      <c r="BD32" s="28" t="e">
        <f t="shared" si="16"/>
        <v>#REF!</v>
      </c>
      <c r="BE32" s="128" t="e">
        <f>'SEMESTER I'!BE32+'SEMESTER II'!BE32</f>
        <v>#REF!</v>
      </c>
      <c r="BF32" s="29" t="e">
        <f t="shared" si="17"/>
        <v>#REF!</v>
      </c>
      <c r="BG32" s="128" t="e">
        <f>'SEMESTER I'!BG32+'SEMESTER II'!BG32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'SEMESTER I'!BK32+'SEMESTER II'!BK32</f>
        <v>#REF!</v>
      </c>
      <c r="BL32" s="19" t="e">
        <f t="shared" si="21"/>
        <v>#REF!</v>
      </c>
      <c r="BM32" s="128" t="e">
        <f>'SEMESTER I'!BM32+'SEMESTER II'!BM32</f>
        <v>#REF!</v>
      </c>
      <c r="BN32" s="19" t="e">
        <f t="shared" si="22"/>
        <v>#REF!</v>
      </c>
      <c r="BO32" s="128" t="e">
        <f>'SEMESTER I'!BO32+'SEMESTER II'!BO32</f>
        <v>#REF!</v>
      </c>
      <c r="BP32" s="19" t="e">
        <f t="shared" si="23"/>
        <v>#REF!</v>
      </c>
      <c r="BQ32" s="128" t="e">
        <f>'SEMESTER I'!BQ32+'SEMESTER II'!BQ32</f>
        <v>#REF!</v>
      </c>
      <c r="BR32" s="19" t="e">
        <f t="shared" si="24"/>
        <v>#REF!</v>
      </c>
      <c r="BS32" s="128" t="e">
        <f>'SEMESTER I'!BS32+'SEMESTER II'!BS32</f>
        <v>#REF!</v>
      </c>
      <c r="BT32" s="19" t="e">
        <f t="shared" si="25"/>
        <v>#REF!</v>
      </c>
      <c r="BU32" s="128" t="e">
        <f>'SEMESTER I'!BU32+'SEMESTER II'!BU32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'SEMESTER I'!D33+'SEMESTER II'!D33</f>
        <v>#REF!</v>
      </c>
      <c r="E33" s="129" t="e">
        <f>'SEMESTER I'!E33+'SEMESTER II'!E33</f>
        <v>#REF!</v>
      </c>
      <c r="F33" s="129" t="e">
        <f>'SEMESTER I'!F33+'SEMESTER II'!F33</f>
        <v>#REF!</v>
      </c>
      <c r="G33" s="19" t="e">
        <f t="shared" si="0"/>
        <v>#REF!</v>
      </c>
      <c r="H33" s="129" t="e">
        <f>'SEMESTER I'!H33+'SEMESTER II'!H33</f>
        <v>#REF!</v>
      </c>
      <c r="I33" s="21" t="e">
        <f t="shared" si="1"/>
        <v>#REF!</v>
      </c>
      <c r="J33" s="129" t="e">
        <f>'SEMESTER I'!J33+'SEMESTER II'!J33</f>
        <v>#REF!</v>
      </c>
      <c r="K33" s="23" t="e">
        <f t="shared" si="2"/>
        <v>#REF!</v>
      </c>
      <c r="L33" s="129" t="e">
        <f>'SEMESTER I'!L33+'SEMESTER II'!L33</f>
        <v>#REF!</v>
      </c>
      <c r="M33" s="129" t="e">
        <f>'SEMESTER I'!M33+'SEMESTER II'!M33</f>
        <v>#REF!</v>
      </c>
      <c r="N33" s="129" t="e">
        <f>'SEMESTER I'!N33+'SEMESTER II'!N33</f>
        <v>#REF!</v>
      </c>
      <c r="O33" s="19" t="e">
        <f t="shared" si="3"/>
        <v>#REF!</v>
      </c>
      <c r="P33" s="129" t="e">
        <f>'SEMESTER I'!P33+'SEMESTER II'!P33</f>
        <v>#REF!</v>
      </c>
      <c r="Q33" s="19" t="e">
        <f t="shared" si="4"/>
        <v>#REF!</v>
      </c>
      <c r="R33" s="129" t="e">
        <f>'SEMESTER I'!R33+'SEMESTER II'!R33</f>
        <v>#REF!</v>
      </c>
      <c r="S33" s="19" t="e">
        <f t="shared" si="5"/>
        <v>#REF!</v>
      </c>
      <c r="T33" s="129" t="e">
        <f>'SEMESTER I'!T33+'SEMESTER II'!T33</f>
        <v>#REF!</v>
      </c>
      <c r="U33" s="19" t="e">
        <f t="shared" si="6"/>
        <v>#REF!</v>
      </c>
      <c r="V33" s="129" t="e">
        <f>'SEMESTER I'!V33+'SEMESTER II'!V33</f>
        <v>#REF!</v>
      </c>
      <c r="W33" s="19" t="e">
        <f t="shared" si="7"/>
        <v>#REF!</v>
      </c>
      <c r="X33" s="129" t="e">
        <f>'SEMESTER I'!X33+'SEMESTER II'!X33</f>
        <v>#REF!</v>
      </c>
      <c r="Y33" s="19" t="e">
        <f t="shared" si="8"/>
        <v>#REF!</v>
      </c>
      <c r="Z33" s="129" t="e">
        <f>'SEMESTER I'!Z33+'SEMESTER II'!Z33</f>
        <v>#REF!</v>
      </c>
      <c r="AA33" s="19" t="e">
        <f t="shared" si="9"/>
        <v>#REF!</v>
      </c>
      <c r="AB33" s="129" t="e">
        <f>'SEMESTER I'!AB33+'SEMESTER II'!AB33</f>
        <v>#REF!</v>
      </c>
      <c r="AC33" s="19" t="e">
        <f t="shared" si="10"/>
        <v>#REF!</v>
      </c>
      <c r="AD33" s="129" t="e">
        <f>'SEMESTER I'!AD33+'SEMESTER II'!AD33</f>
        <v>#REF!</v>
      </c>
      <c r="AE33" s="19" t="e">
        <f t="shared" si="11"/>
        <v>#REF!</v>
      </c>
      <c r="AF33" s="129" t="e">
        <f>'SEMESTER I'!AF33+'SEMESTER II'!AF33</f>
        <v>#REF!</v>
      </c>
      <c r="AG33" s="19" t="e">
        <f t="shared" si="12"/>
        <v>#REF!</v>
      </c>
      <c r="AH33" s="129" t="e">
        <f>'SEMESTER I'!AH33+'SEMESTER II'!AH33</f>
        <v>#REF!</v>
      </c>
      <c r="AI33" s="19" t="e">
        <f t="shared" si="13"/>
        <v>#REF!</v>
      </c>
      <c r="AJ33" s="129" t="e">
        <f>'SEMESTER I'!AJ33+'SEMESTER II'!AJ33</f>
        <v>#REF!</v>
      </c>
      <c r="AK33" s="19" t="e">
        <f t="shared" si="14"/>
        <v>#REF!</v>
      </c>
      <c r="AL33" s="129" t="e">
        <f>'SEMESTER I'!AL33+'SEMESTER II'!AL33</f>
        <v>#REF!</v>
      </c>
      <c r="AM33" s="129" t="e">
        <f>'SEMESTER I'!AM33+'SEMESTER II'!AM33</f>
        <v>#REF!</v>
      </c>
      <c r="AN33" s="129" t="e">
        <f>'SEMESTER I'!AN33+'SEMESTER II'!AN33</f>
        <v>#REF!</v>
      </c>
      <c r="AO33" s="129" t="e">
        <f>'SEMESTER I'!AO33+'SEMESTER II'!AO33</f>
        <v>#REF!</v>
      </c>
      <c r="AP33" s="129" t="e">
        <f>'SEMESTER I'!AP33+'SEMESTER II'!AP33</f>
        <v>#REF!</v>
      </c>
      <c r="AQ33" s="129" t="e">
        <f>'SEMESTER I'!AQ33+'SEMESTER II'!AQ33</f>
        <v>#REF!</v>
      </c>
      <c r="AR33" s="129" t="e">
        <f>'SEMESTER I'!AR33+'SEMESTER II'!AR33</f>
        <v>#REF!</v>
      </c>
      <c r="AS33" s="129" t="e">
        <f>'SEMESTER I'!AS33+'SEMESTER II'!AS33</f>
        <v>#REF!</v>
      </c>
      <c r="AT33" s="129" t="e">
        <f>'SEMESTER I'!AT33+'SEMESTER II'!AT33</f>
        <v>#REF!</v>
      </c>
      <c r="AU33" s="129" t="e">
        <f>'SEMESTER I'!AU33+'SEMESTER II'!AU33</f>
        <v>#REF!</v>
      </c>
      <c r="AV33" s="129" t="e">
        <f>'SEMESTER I'!AV33+'SEMESTER II'!AV33</f>
        <v>#REF!</v>
      </c>
      <c r="AW33" s="129" t="e">
        <f>'SEMESTER I'!AW33+'SEMESTER II'!AW33</f>
        <v>#REF!</v>
      </c>
      <c r="AX33" s="129" t="e">
        <f>'SEMESTER I'!AX33+'SEMESTER II'!AX33</f>
        <v>#REF!</v>
      </c>
      <c r="AY33" s="129" t="e">
        <f>'SEMESTER I'!AY33+'SEMESTER II'!AY33</f>
        <v>#REF!</v>
      </c>
      <c r="AZ33" s="129" t="e">
        <f>'SEMESTER I'!AZ33+'SEMESTER II'!AZ33</f>
        <v>#REF!</v>
      </c>
      <c r="BA33" s="129" t="e">
        <f>'SEMESTER I'!BA33+'SEMESTER II'!BA33</f>
        <v>#REF!</v>
      </c>
      <c r="BB33" s="28" t="e">
        <f t="shared" si="15"/>
        <v>#REF!</v>
      </c>
      <c r="BC33" s="129" t="e">
        <f>'SEMESTER I'!BC33+'SEMESTER II'!BC33</f>
        <v>#REF!</v>
      </c>
      <c r="BD33" s="28" t="e">
        <f t="shared" si="16"/>
        <v>#REF!</v>
      </c>
      <c r="BE33" s="129" t="e">
        <f>'SEMESTER I'!BE33+'SEMESTER II'!BE33</f>
        <v>#REF!</v>
      </c>
      <c r="BF33" s="29" t="e">
        <f t="shared" si="17"/>
        <v>#REF!</v>
      </c>
      <c r="BG33" s="129" t="e">
        <f>'SEMESTER I'!BG33+'SEMESTER II'!BG33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'SEMESTER I'!BK33+'SEMESTER II'!BK33</f>
        <v>#REF!</v>
      </c>
      <c r="BL33" s="19" t="e">
        <f t="shared" si="21"/>
        <v>#REF!</v>
      </c>
      <c r="BM33" s="129" t="e">
        <f>'SEMESTER I'!BM33+'SEMESTER II'!BM33</f>
        <v>#REF!</v>
      </c>
      <c r="BN33" s="19" t="e">
        <f t="shared" si="22"/>
        <v>#REF!</v>
      </c>
      <c r="BO33" s="129" t="e">
        <f>'SEMESTER I'!BO33+'SEMESTER II'!BO33</f>
        <v>#REF!</v>
      </c>
      <c r="BP33" s="19" t="e">
        <f t="shared" si="23"/>
        <v>#REF!</v>
      </c>
      <c r="BQ33" s="129" t="e">
        <f>'SEMESTER I'!BQ33+'SEMESTER II'!BQ33</f>
        <v>#REF!</v>
      </c>
      <c r="BR33" s="19" t="e">
        <f t="shared" si="24"/>
        <v>#REF!</v>
      </c>
      <c r="BS33" s="129" t="e">
        <f>'SEMESTER I'!BS33+'SEMESTER II'!BS33</f>
        <v>#REF!</v>
      </c>
      <c r="BT33" s="19" t="e">
        <f t="shared" si="25"/>
        <v>#REF!</v>
      </c>
      <c r="BU33" s="129" t="e">
        <f>'SEMESTER I'!BU33+'SEMESTER II'!BU33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98">
        <v>6</v>
      </c>
      <c r="B34" s="198" t="s">
        <v>84</v>
      </c>
      <c r="C34" s="32" t="s">
        <v>85</v>
      </c>
      <c r="D34" s="128" t="e">
        <f>'SEMESTER I'!D34+'SEMESTER II'!D34</f>
        <v>#REF!</v>
      </c>
      <c r="E34" s="128" t="e">
        <f>'SEMESTER I'!E34+'SEMESTER II'!E34</f>
        <v>#REF!</v>
      </c>
      <c r="F34" s="128" t="e">
        <f>'SEMESTER I'!F34+'SEMESTER II'!F34</f>
        <v>#REF!</v>
      </c>
      <c r="G34" s="19" t="e">
        <f t="shared" si="0"/>
        <v>#REF!</v>
      </c>
      <c r="H34" s="128" t="e">
        <f>'SEMESTER I'!H34+'SEMESTER II'!H34</f>
        <v>#REF!</v>
      </c>
      <c r="I34" s="21" t="e">
        <f t="shared" si="1"/>
        <v>#REF!</v>
      </c>
      <c r="J34" s="128" t="e">
        <f>'SEMESTER I'!J34+'SEMESTER II'!J34</f>
        <v>#REF!</v>
      </c>
      <c r="K34" s="23" t="e">
        <f t="shared" si="2"/>
        <v>#REF!</v>
      </c>
      <c r="L34" s="128" t="e">
        <f>'SEMESTER I'!L34+'SEMESTER II'!L34</f>
        <v>#REF!</v>
      </c>
      <c r="M34" s="128" t="e">
        <f>'SEMESTER I'!M34+'SEMESTER II'!M34</f>
        <v>#REF!</v>
      </c>
      <c r="N34" s="128" t="e">
        <f>'SEMESTER I'!N34+'SEMESTER II'!N34</f>
        <v>#REF!</v>
      </c>
      <c r="O34" s="19" t="e">
        <f t="shared" si="3"/>
        <v>#REF!</v>
      </c>
      <c r="P34" s="128" t="e">
        <f>'SEMESTER I'!P34+'SEMESTER II'!P34</f>
        <v>#REF!</v>
      </c>
      <c r="Q34" s="19" t="e">
        <f t="shared" si="4"/>
        <v>#REF!</v>
      </c>
      <c r="R34" s="128" t="e">
        <f>'SEMESTER I'!R34+'SEMESTER II'!R34</f>
        <v>#REF!</v>
      </c>
      <c r="S34" s="19" t="e">
        <f t="shared" si="5"/>
        <v>#REF!</v>
      </c>
      <c r="T34" s="128" t="e">
        <f>'SEMESTER I'!T34+'SEMESTER II'!T34</f>
        <v>#REF!</v>
      </c>
      <c r="U34" s="19" t="e">
        <f t="shared" si="6"/>
        <v>#REF!</v>
      </c>
      <c r="V34" s="128" t="e">
        <f>'SEMESTER I'!V34+'SEMESTER II'!V34</f>
        <v>#REF!</v>
      </c>
      <c r="W34" s="19" t="e">
        <f t="shared" si="7"/>
        <v>#REF!</v>
      </c>
      <c r="X34" s="128" t="e">
        <f>'SEMESTER I'!X34+'SEMESTER II'!X34</f>
        <v>#REF!</v>
      </c>
      <c r="Y34" s="19" t="e">
        <f t="shared" si="8"/>
        <v>#REF!</v>
      </c>
      <c r="Z34" s="128" t="e">
        <f>'SEMESTER I'!Z34+'SEMESTER II'!Z34</f>
        <v>#REF!</v>
      </c>
      <c r="AA34" s="19" t="e">
        <f t="shared" si="9"/>
        <v>#REF!</v>
      </c>
      <c r="AB34" s="128" t="e">
        <f>'SEMESTER I'!AB34+'SEMESTER II'!AB34</f>
        <v>#REF!</v>
      </c>
      <c r="AC34" s="19" t="e">
        <f t="shared" si="10"/>
        <v>#REF!</v>
      </c>
      <c r="AD34" s="128" t="e">
        <f>'SEMESTER I'!AD34+'SEMESTER II'!AD34</f>
        <v>#REF!</v>
      </c>
      <c r="AE34" s="19" t="e">
        <f t="shared" si="11"/>
        <v>#REF!</v>
      </c>
      <c r="AF34" s="128" t="e">
        <f>'SEMESTER I'!AF34+'SEMESTER II'!AF34</f>
        <v>#REF!</v>
      </c>
      <c r="AG34" s="19" t="e">
        <f t="shared" si="12"/>
        <v>#REF!</v>
      </c>
      <c r="AH34" s="128" t="e">
        <f>'SEMESTER I'!AH34+'SEMESTER II'!AH34</f>
        <v>#REF!</v>
      </c>
      <c r="AI34" s="19" t="e">
        <f t="shared" si="13"/>
        <v>#REF!</v>
      </c>
      <c r="AJ34" s="128" t="e">
        <f>'SEMESTER I'!AJ34+'SEMESTER II'!AJ34</f>
        <v>#REF!</v>
      </c>
      <c r="AK34" s="19" t="e">
        <f t="shared" si="14"/>
        <v>#REF!</v>
      </c>
      <c r="AL34" s="128" t="e">
        <f>'SEMESTER I'!AL34+'SEMESTER II'!AL34</f>
        <v>#REF!</v>
      </c>
      <c r="AM34" s="128" t="e">
        <f>'SEMESTER I'!AM34+'SEMESTER II'!AM34</f>
        <v>#REF!</v>
      </c>
      <c r="AN34" s="128" t="e">
        <f>'SEMESTER I'!AN34+'SEMESTER II'!AN34</f>
        <v>#REF!</v>
      </c>
      <c r="AO34" s="128" t="e">
        <f>'SEMESTER I'!AO34+'SEMESTER II'!AO34</f>
        <v>#REF!</v>
      </c>
      <c r="AP34" s="128" t="e">
        <f>'SEMESTER I'!AP34+'SEMESTER II'!AP34</f>
        <v>#REF!</v>
      </c>
      <c r="AQ34" s="128" t="e">
        <f>'SEMESTER I'!AQ34+'SEMESTER II'!AQ34</f>
        <v>#REF!</v>
      </c>
      <c r="AR34" s="128" t="e">
        <f>'SEMESTER I'!AR34+'SEMESTER II'!AR34</f>
        <v>#REF!</v>
      </c>
      <c r="AS34" s="128" t="e">
        <f>'SEMESTER I'!AS34+'SEMESTER II'!AS34</f>
        <v>#REF!</v>
      </c>
      <c r="AT34" s="128" t="e">
        <f>'SEMESTER I'!AT34+'SEMESTER II'!AT34</f>
        <v>#REF!</v>
      </c>
      <c r="AU34" s="128" t="e">
        <f>'SEMESTER I'!AU34+'SEMESTER II'!AU34</f>
        <v>#REF!</v>
      </c>
      <c r="AV34" s="128" t="e">
        <f>'SEMESTER I'!AV34+'SEMESTER II'!AV34</f>
        <v>#REF!</v>
      </c>
      <c r="AW34" s="128" t="e">
        <f>'SEMESTER I'!AW34+'SEMESTER II'!AW34</f>
        <v>#REF!</v>
      </c>
      <c r="AX34" s="128" t="e">
        <f>'SEMESTER I'!AX34+'SEMESTER II'!AX34</f>
        <v>#REF!</v>
      </c>
      <c r="AY34" s="128" t="e">
        <f>'SEMESTER I'!AY34+'SEMESTER II'!AY34</f>
        <v>#REF!</v>
      </c>
      <c r="AZ34" s="128" t="e">
        <f>'SEMESTER I'!AZ34+'SEMESTER II'!AZ34</f>
        <v>#REF!</v>
      </c>
      <c r="BA34" s="128" t="e">
        <f>'SEMESTER I'!BA34+'SEMESTER II'!BA34</f>
        <v>#REF!</v>
      </c>
      <c r="BB34" s="28" t="e">
        <f t="shared" si="15"/>
        <v>#REF!</v>
      </c>
      <c r="BC34" s="128" t="e">
        <f>'SEMESTER I'!BC34+'SEMESTER II'!BC34</f>
        <v>#REF!</v>
      </c>
      <c r="BD34" s="28" t="e">
        <f t="shared" si="16"/>
        <v>#REF!</v>
      </c>
      <c r="BE34" s="128" t="e">
        <f>'SEMESTER I'!BE34+'SEMESTER II'!BE34</f>
        <v>#REF!</v>
      </c>
      <c r="BF34" s="29" t="e">
        <f t="shared" si="17"/>
        <v>#REF!</v>
      </c>
      <c r="BG34" s="128" t="e">
        <f>'SEMESTER I'!BG34+'SEMESTER II'!BG34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'SEMESTER I'!BK34+'SEMESTER II'!BK34</f>
        <v>#REF!</v>
      </c>
      <c r="BL34" s="19" t="e">
        <f t="shared" si="21"/>
        <v>#REF!</v>
      </c>
      <c r="BM34" s="128" t="e">
        <f>'SEMESTER I'!BM34+'SEMESTER II'!BM34</f>
        <v>#REF!</v>
      </c>
      <c r="BN34" s="19" t="e">
        <f t="shared" si="22"/>
        <v>#REF!</v>
      </c>
      <c r="BO34" s="128" t="e">
        <f>'SEMESTER I'!BO34+'SEMESTER II'!BO34</f>
        <v>#REF!</v>
      </c>
      <c r="BP34" s="19" t="e">
        <f t="shared" si="23"/>
        <v>#REF!</v>
      </c>
      <c r="BQ34" s="128" t="e">
        <f>'SEMESTER I'!BQ34+'SEMESTER II'!BQ34</f>
        <v>#REF!</v>
      </c>
      <c r="BR34" s="19" t="e">
        <f t="shared" si="24"/>
        <v>#REF!</v>
      </c>
      <c r="BS34" s="128" t="e">
        <f>'SEMESTER I'!BS34+'SEMESTER II'!BS34</f>
        <v>#REF!</v>
      </c>
      <c r="BT34" s="19" t="e">
        <f t="shared" si="25"/>
        <v>#REF!</v>
      </c>
      <c r="BU34" s="128" t="e">
        <f>'SEMESTER I'!BU34+'SEMESTER II'!BU34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75"/>
      <c r="B35" s="175"/>
      <c r="C35" s="32" t="s">
        <v>86</v>
      </c>
      <c r="D35" s="128" t="e">
        <f>'SEMESTER I'!D35+'SEMESTER II'!D35</f>
        <v>#REF!</v>
      </c>
      <c r="E35" s="128" t="e">
        <f>'SEMESTER I'!E35+'SEMESTER II'!E35</f>
        <v>#REF!</v>
      </c>
      <c r="F35" s="128" t="e">
        <f>'SEMESTER I'!F35+'SEMESTER II'!F35</f>
        <v>#REF!</v>
      </c>
      <c r="G35" s="19" t="e">
        <f t="shared" si="0"/>
        <v>#REF!</v>
      </c>
      <c r="H35" s="128" t="e">
        <f>'SEMESTER I'!H35+'SEMESTER II'!H35</f>
        <v>#REF!</v>
      </c>
      <c r="I35" s="21" t="e">
        <f t="shared" si="1"/>
        <v>#REF!</v>
      </c>
      <c r="J35" s="128" t="e">
        <f>'SEMESTER I'!J35+'SEMESTER II'!J35</f>
        <v>#REF!</v>
      </c>
      <c r="K35" s="23" t="e">
        <f t="shared" si="2"/>
        <v>#REF!</v>
      </c>
      <c r="L35" s="128" t="e">
        <f>'SEMESTER I'!L35+'SEMESTER II'!L35</f>
        <v>#REF!</v>
      </c>
      <c r="M35" s="128" t="e">
        <f>'SEMESTER I'!M35+'SEMESTER II'!M35</f>
        <v>#REF!</v>
      </c>
      <c r="N35" s="128" t="e">
        <f>'SEMESTER I'!N35+'SEMESTER II'!N35</f>
        <v>#REF!</v>
      </c>
      <c r="O35" s="19" t="e">
        <f t="shared" si="3"/>
        <v>#REF!</v>
      </c>
      <c r="P35" s="128" t="e">
        <f>'SEMESTER I'!P35+'SEMESTER II'!P35</f>
        <v>#REF!</v>
      </c>
      <c r="Q35" s="19" t="e">
        <f t="shared" si="4"/>
        <v>#REF!</v>
      </c>
      <c r="R35" s="128" t="e">
        <f>'SEMESTER I'!R35+'SEMESTER II'!R35</f>
        <v>#REF!</v>
      </c>
      <c r="S35" s="19" t="e">
        <f t="shared" si="5"/>
        <v>#REF!</v>
      </c>
      <c r="T35" s="128" t="e">
        <f>'SEMESTER I'!T35+'SEMESTER II'!T35</f>
        <v>#REF!</v>
      </c>
      <c r="U35" s="19" t="e">
        <f t="shared" si="6"/>
        <v>#REF!</v>
      </c>
      <c r="V35" s="128" t="e">
        <f>'SEMESTER I'!V35+'SEMESTER II'!V35</f>
        <v>#REF!</v>
      </c>
      <c r="W35" s="19" t="e">
        <f t="shared" si="7"/>
        <v>#REF!</v>
      </c>
      <c r="X35" s="128" t="e">
        <f>'SEMESTER I'!X35+'SEMESTER II'!X35</f>
        <v>#REF!</v>
      </c>
      <c r="Y35" s="19" t="e">
        <f t="shared" si="8"/>
        <v>#REF!</v>
      </c>
      <c r="Z35" s="128" t="e">
        <f>'SEMESTER I'!Z35+'SEMESTER II'!Z35</f>
        <v>#REF!</v>
      </c>
      <c r="AA35" s="19" t="e">
        <f t="shared" si="9"/>
        <v>#REF!</v>
      </c>
      <c r="AB35" s="128" t="e">
        <f>'SEMESTER I'!AB35+'SEMESTER II'!AB35</f>
        <v>#REF!</v>
      </c>
      <c r="AC35" s="19" t="e">
        <f t="shared" si="10"/>
        <v>#REF!</v>
      </c>
      <c r="AD35" s="128" t="e">
        <f>'SEMESTER I'!AD35+'SEMESTER II'!AD35</f>
        <v>#REF!</v>
      </c>
      <c r="AE35" s="19" t="e">
        <f t="shared" si="11"/>
        <v>#REF!</v>
      </c>
      <c r="AF35" s="128" t="e">
        <f>'SEMESTER I'!AF35+'SEMESTER II'!AF35</f>
        <v>#REF!</v>
      </c>
      <c r="AG35" s="19" t="e">
        <f t="shared" si="12"/>
        <v>#REF!</v>
      </c>
      <c r="AH35" s="128" t="e">
        <f>'SEMESTER I'!AH35+'SEMESTER II'!AH35</f>
        <v>#REF!</v>
      </c>
      <c r="AI35" s="19" t="e">
        <f t="shared" si="13"/>
        <v>#REF!</v>
      </c>
      <c r="AJ35" s="128" t="e">
        <f>'SEMESTER I'!AJ35+'SEMESTER II'!AJ35</f>
        <v>#REF!</v>
      </c>
      <c r="AK35" s="19" t="e">
        <f t="shared" si="14"/>
        <v>#REF!</v>
      </c>
      <c r="AL35" s="128" t="e">
        <f>'SEMESTER I'!AL35+'SEMESTER II'!AL35</f>
        <v>#REF!</v>
      </c>
      <c r="AM35" s="128" t="e">
        <f>'SEMESTER I'!AM35+'SEMESTER II'!AM35</f>
        <v>#REF!</v>
      </c>
      <c r="AN35" s="128" t="e">
        <f>'SEMESTER I'!AN35+'SEMESTER II'!AN35</f>
        <v>#REF!</v>
      </c>
      <c r="AO35" s="128" t="e">
        <f>'SEMESTER I'!AO35+'SEMESTER II'!AO35</f>
        <v>#REF!</v>
      </c>
      <c r="AP35" s="128" t="e">
        <f>'SEMESTER I'!AP35+'SEMESTER II'!AP35</f>
        <v>#REF!</v>
      </c>
      <c r="AQ35" s="128" t="e">
        <f>'SEMESTER I'!AQ35+'SEMESTER II'!AQ35</f>
        <v>#REF!</v>
      </c>
      <c r="AR35" s="128" t="e">
        <f>'SEMESTER I'!AR35+'SEMESTER II'!AR35</f>
        <v>#REF!</v>
      </c>
      <c r="AS35" s="128" t="e">
        <f>'SEMESTER I'!AS35+'SEMESTER II'!AS35</f>
        <v>#REF!</v>
      </c>
      <c r="AT35" s="128" t="e">
        <f>'SEMESTER I'!AT35+'SEMESTER II'!AT35</f>
        <v>#REF!</v>
      </c>
      <c r="AU35" s="128" t="e">
        <f>'SEMESTER I'!AU35+'SEMESTER II'!AU35</f>
        <v>#REF!</v>
      </c>
      <c r="AV35" s="128" t="e">
        <f>'SEMESTER I'!AV35+'SEMESTER II'!AV35</f>
        <v>#REF!</v>
      </c>
      <c r="AW35" s="128" t="e">
        <f>'SEMESTER I'!AW35+'SEMESTER II'!AW35</f>
        <v>#REF!</v>
      </c>
      <c r="AX35" s="128" t="e">
        <f>'SEMESTER I'!AX35+'SEMESTER II'!AX35</f>
        <v>#REF!</v>
      </c>
      <c r="AY35" s="128" t="e">
        <f>'SEMESTER I'!AY35+'SEMESTER II'!AY35</f>
        <v>#REF!</v>
      </c>
      <c r="AZ35" s="128" t="e">
        <f>'SEMESTER I'!AZ35+'SEMESTER II'!AZ35</f>
        <v>#REF!</v>
      </c>
      <c r="BA35" s="128" t="e">
        <f>'SEMESTER I'!BA35+'SEMESTER II'!BA35</f>
        <v>#REF!</v>
      </c>
      <c r="BB35" s="28" t="e">
        <f t="shared" si="15"/>
        <v>#REF!</v>
      </c>
      <c r="BC35" s="128" t="e">
        <f>'SEMESTER I'!BC35+'SEMESTER II'!BC35</f>
        <v>#REF!</v>
      </c>
      <c r="BD35" s="28" t="e">
        <f t="shared" si="16"/>
        <v>#REF!</v>
      </c>
      <c r="BE35" s="128" t="e">
        <f>'SEMESTER I'!BE35+'SEMESTER II'!BE35</f>
        <v>#REF!</v>
      </c>
      <c r="BF35" s="29" t="e">
        <f t="shared" si="17"/>
        <v>#REF!</v>
      </c>
      <c r="BG35" s="128" t="e">
        <f>'SEMESTER I'!BG35+'SEMESTER II'!BG35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'SEMESTER I'!BK35+'SEMESTER II'!BK35</f>
        <v>#REF!</v>
      </c>
      <c r="BL35" s="19" t="e">
        <f t="shared" si="21"/>
        <v>#REF!</v>
      </c>
      <c r="BM35" s="128" t="e">
        <f>'SEMESTER I'!BM35+'SEMESTER II'!BM35</f>
        <v>#REF!</v>
      </c>
      <c r="BN35" s="19" t="e">
        <f t="shared" si="22"/>
        <v>#REF!</v>
      </c>
      <c r="BO35" s="128" t="e">
        <f>'SEMESTER I'!BO35+'SEMESTER II'!BO35</f>
        <v>#REF!</v>
      </c>
      <c r="BP35" s="19" t="e">
        <f t="shared" si="23"/>
        <v>#REF!</v>
      </c>
      <c r="BQ35" s="128" t="e">
        <f>'SEMESTER I'!BQ35+'SEMESTER II'!BQ35</f>
        <v>#REF!</v>
      </c>
      <c r="BR35" s="19" t="e">
        <f t="shared" si="24"/>
        <v>#REF!</v>
      </c>
      <c r="BS35" s="128" t="e">
        <f>'SEMESTER I'!BS35+'SEMESTER II'!BS35</f>
        <v>#REF!</v>
      </c>
      <c r="BT35" s="19" t="e">
        <f t="shared" si="25"/>
        <v>#REF!</v>
      </c>
      <c r="BU35" s="128" t="e">
        <f>'SEMESTER I'!BU35+'SEMESTER II'!BU35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'SEMESTER I'!D36+'SEMESTER II'!D36</f>
        <v>#REF!</v>
      </c>
      <c r="E36" s="129" t="e">
        <f>'SEMESTER I'!E36+'SEMESTER II'!E36</f>
        <v>#REF!</v>
      </c>
      <c r="F36" s="129" t="e">
        <f>'SEMESTER I'!F36+'SEMESTER II'!F36</f>
        <v>#REF!</v>
      </c>
      <c r="G36" s="19" t="e">
        <f t="shared" si="0"/>
        <v>#REF!</v>
      </c>
      <c r="H36" s="129" t="e">
        <f>'SEMESTER I'!H36+'SEMESTER II'!H36</f>
        <v>#REF!</v>
      </c>
      <c r="I36" s="21" t="e">
        <f t="shared" si="1"/>
        <v>#REF!</v>
      </c>
      <c r="J36" s="129" t="e">
        <f>'SEMESTER I'!J36+'SEMESTER II'!J36</f>
        <v>#REF!</v>
      </c>
      <c r="K36" s="23" t="e">
        <f t="shared" si="2"/>
        <v>#REF!</v>
      </c>
      <c r="L36" s="129" t="e">
        <f>'SEMESTER I'!L36+'SEMESTER II'!L36</f>
        <v>#REF!</v>
      </c>
      <c r="M36" s="129" t="e">
        <f>'SEMESTER I'!M36+'SEMESTER II'!M36</f>
        <v>#REF!</v>
      </c>
      <c r="N36" s="129" t="e">
        <f>'SEMESTER I'!N36+'SEMESTER II'!N36</f>
        <v>#REF!</v>
      </c>
      <c r="O36" s="19" t="e">
        <f t="shared" si="3"/>
        <v>#REF!</v>
      </c>
      <c r="P36" s="129" t="e">
        <f>'SEMESTER I'!P36+'SEMESTER II'!P36</f>
        <v>#REF!</v>
      </c>
      <c r="Q36" s="19" t="e">
        <f t="shared" si="4"/>
        <v>#REF!</v>
      </c>
      <c r="R36" s="129" t="e">
        <f>'SEMESTER I'!R36+'SEMESTER II'!R36</f>
        <v>#REF!</v>
      </c>
      <c r="S36" s="19" t="e">
        <f t="shared" si="5"/>
        <v>#REF!</v>
      </c>
      <c r="T36" s="129" t="e">
        <f>'SEMESTER I'!T36+'SEMESTER II'!T36</f>
        <v>#REF!</v>
      </c>
      <c r="U36" s="19" t="e">
        <f t="shared" si="6"/>
        <v>#REF!</v>
      </c>
      <c r="V36" s="129" t="e">
        <f>'SEMESTER I'!V36+'SEMESTER II'!V36</f>
        <v>#REF!</v>
      </c>
      <c r="W36" s="19" t="e">
        <f t="shared" si="7"/>
        <v>#REF!</v>
      </c>
      <c r="X36" s="129" t="e">
        <f>'SEMESTER I'!X36+'SEMESTER II'!X36</f>
        <v>#REF!</v>
      </c>
      <c r="Y36" s="19" t="e">
        <f t="shared" si="8"/>
        <v>#REF!</v>
      </c>
      <c r="Z36" s="129" t="e">
        <f>'SEMESTER I'!Z36+'SEMESTER II'!Z36</f>
        <v>#REF!</v>
      </c>
      <c r="AA36" s="19" t="e">
        <f t="shared" si="9"/>
        <v>#REF!</v>
      </c>
      <c r="AB36" s="129" t="e">
        <f>'SEMESTER I'!AB36+'SEMESTER II'!AB36</f>
        <v>#REF!</v>
      </c>
      <c r="AC36" s="19" t="e">
        <f t="shared" si="10"/>
        <v>#REF!</v>
      </c>
      <c r="AD36" s="129" t="e">
        <f>'SEMESTER I'!AD36+'SEMESTER II'!AD36</f>
        <v>#REF!</v>
      </c>
      <c r="AE36" s="19" t="e">
        <f t="shared" si="11"/>
        <v>#REF!</v>
      </c>
      <c r="AF36" s="129" t="e">
        <f>'SEMESTER I'!AF36+'SEMESTER II'!AF36</f>
        <v>#REF!</v>
      </c>
      <c r="AG36" s="19" t="e">
        <f t="shared" si="12"/>
        <v>#REF!</v>
      </c>
      <c r="AH36" s="129" t="e">
        <f>'SEMESTER I'!AH36+'SEMESTER II'!AH36</f>
        <v>#REF!</v>
      </c>
      <c r="AI36" s="19" t="e">
        <f t="shared" si="13"/>
        <v>#REF!</v>
      </c>
      <c r="AJ36" s="129" t="e">
        <f>'SEMESTER I'!AJ36+'SEMESTER II'!AJ36</f>
        <v>#REF!</v>
      </c>
      <c r="AK36" s="19" t="e">
        <f t="shared" si="14"/>
        <v>#REF!</v>
      </c>
      <c r="AL36" s="129" t="e">
        <f>'SEMESTER I'!AL36+'SEMESTER II'!AL36</f>
        <v>#REF!</v>
      </c>
      <c r="AM36" s="129" t="e">
        <f>'SEMESTER I'!AM36+'SEMESTER II'!AM36</f>
        <v>#REF!</v>
      </c>
      <c r="AN36" s="129" t="e">
        <f>'SEMESTER I'!AN36+'SEMESTER II'!AN36</f>
        <v>#REF!</v>
      </c>
      <c r="AO36" s="129" t="e">
        <f>'SEMESTER I'!AO36+'SEMESTER II'!AO36</f>
        <v>#REF!</v>
      </c>
      <c r="AP36" s="129" t="e">
        <f>'SEMESTER I'!AP36+'SEMESTER II'!AP36</f>
        <v>#REF!</v>
      </c>
      <c r="AQ36" s="129" t="e">
        <f>'SEMESTER I'!AQ36+'SEMESTER II'!AQ36</f>
        <v>#REF!</v>
      </c>
      <c r="AR36" s="129" t="e">
        <f>'SEMESTER I'!AR36+'SEMESTER II'!AR36</f>
        <v>#REF!</v>
      </c>
      <c r="AS36" s="129" t="e">
        <f>'SEMESTER I'!AS36+'SEMESTER II'!AS36</f>
        <v>#REF!</v>
      </c>
      <c r="AT36" s="129" t="e">
        <f>'SEMESTER I'!AT36+'SEMESTER II'!AT36</f>
        <v>#REF!</v>
      </c>
      <c r="AU36" s="129" t="e">
        <f>'SEMESTER I'!AU36+'SEMESTER II'!AU36</f>
        <v>#REF!</v>
      </c>
      <c r="AV36" s="129" t="e">
        <f>'SEMESTER I'!AV36+'SEMESTER II'!AV36</f>
        <v>#REF!</v>
      </c>
      <c r="AW36" s="129" t="e">
        <f>'SEMESTER I'!AW36+'SEMESTER II'!AW36</f>
        <v>#REF!</v>
      </c>
      <c r="AX36" s="129" t="e">
        <f>'SEMESTER I'!AX36+'SEMESTER II'!AX36</f>
        <v>#REF!</v>
      </c>
      <c r="AY36" s="129" t="e">
        <f>'SEMESTER I'!AY36+'SEMESTER II'!AY36</f>
        <v>#REF!</v>
      </c>
      <c r="AZ36" s="129" t="e">
        <f>'SEMESTER I'!AZ36+'SEMESTER II'!AZ36</f>
        <v>#REF!</v>
      </c>
      <c r="BA36" s="129" t="e">
        <f>'SEMESTER I'!BA36+'SEMESTER II'!BA36</f>
        <v>#REF!</v>
      </c>
      <c r="BB36" s="28" t="e">
        <f t="shared" si="15"/>
        <v>#REF!</v>
      </c>
      <c r="BC36" s="129" t="e">
        <f>'SEMESTER I'!BC36+'SEMESTER II'!BC36</f>
        <v>#REF!</v>
      </c>
      <c r="BD36" s="28" t="e">
        <f t="shared" si="16"/>
        <v>#REF!</v>
      </c>
      <c r="BE36" s="129" t="e">
        <f>'SEMESTER I'!BE36+'SEMESTER II'!BE36</f>
        <v>#REF!</v>
      </c>
      <c r="BF36" s="29" t="e">
        <f t="shared" si="17"/>
        <v>#REF!</v>
      </c>
      <c r="BG36" s="129" t="e">
        <f>'SEMESTER I'!BG36+'SEMESTER II'!BG36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'SEMESTER I'!BK36+'SEMESTER II'!BK36</f>
        <v>#REF!</v>
      </c>
      <c r="BL36" s="19" t="e">
        <f t="shared" si="21"/>
        <v>#REF!</v>
      </c>
      <c r="BM36" s="129" t="e">
        <f>'SEMESTER I'!BM36+'SEMESTER II'!BM36</f>
        <v>#REF!</v>
      </c>
      <c r="BN36" s="19" t="e">
        <f t="shared" si="22"/>
        <v>#REF!</v>
      </c>
      <c r="BO36" s="129" t="e">
        <f>'SEMESTER I'!BO36+'SEMESTER II'!BO36</f>
        <v>#REF!</v>
      </c>
      <c r="BP36" s="19" t="e">
        <f t="shared" si="23"/>
        <v>#REF!</v>
      </c>
      <c r="BQ36" s="129" t="e">
        <f>'SEMESTER I'!BQ36+'SEMESTER II'!BQ36</f>
        <v>#REF!</v>
      </c>
      <c r="BR36" s="19" t="e">
        <f t="shared" si="24"/>
        <v>#REF!</v>
      </c>
      <c r="BS36" s="129" t="e">
        <f>'SEMESTER I'!BS36+'SEMESTER II'!BS36</f>
        <v>#REF!</v>
      </c>
      <c r="BT36" s="19" t="e">
        <f t="shared" si="25"/>
        <v>#REF!</v>
      </c>
      <c r="BU36" s="129" t="e">
        <f>'SEMESTER I'!BU36+'SEMESTER II'!BU36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98">
        <v>7</v>
      </c>
      <c r="B37" s="199" t="s">
        <v>87</v>
      </c>
      <c r="C37" s="32" t="s">
        <v>88</v>
      </c>
      <c r="D37" s="128" t="e">
        <f>'SEMESTER I'!D37+'SEMESTER II'!D37</f>
        <v>#REF!</v>
      </c>
      <c r="E37" s="128" t="e">
        <f>'SEMESTER I'!E37+'SEMESTER II'!E37</f>
        <v>#REF!</v>
      </c>
      <c r="F37" s="128" t="e">
        <f>'SEMESTER I'!F37+'SEMESTER II'!F37</f>
        <v>#REF!</v>
      </c>
      <c r="G37" s="19" t="e">
        <f t="shared" si="0"/>
        <v>#REF!</v>
      </c>
      <c r="H37" s="128" t="e">
        <f>'SEMESTER I'!H37+'SEMESTER II'!H37</f>
        <v>#REF!</v>
      </c>
      <c r="I37" s="21" t="e">
        <f t="shared" si="1"/>
        <v>#REF!</v>
      </c>
      <c r="J37" s="128" t="e">
        <f>'SEMESTER I'!J37+'SEMESTER II'!J37</f>
        <v>#REF!</v>
      </c>
      <c r="K37" s="23" t="e">
        <f t="shared" si="2"/>
        <v>#REF!</v>
      </c>
      <c r="L37" s="128" t="e">
        <f>'SEMESTER I'!L37+'SEMESTER II'!L37</f>
        <v>#REF!</v>
      </c>
      <c r="M37" s="128" t="e">
        <f>'SEMESTER I'!M37+'SEMESTER II'!M37</f>
        <v>#REF!</v>
      </c>
      <c r="N37" s="128" t="e">
        <f>'SEMESTER I'!N37+'SEMESTER II'!N37</f>
        <v>#REF!</v>
      </c>
      <c r="O37" s="19" t="e">
        <f t="shared" si="3"/>
        <v>#REF!</v>
      </c>
      <c r="P37" s="128" t="e">
        <f>'SEMESTER I'!P37+'SEMESTER II'!P37</f>
        <v>#REF!</v>
      </c>
      <c r="Q37" s="19" t="e">
        <f t="shared" si="4"/>
        <v>#REF!</v>
      </c>
      <c r="R37" s="128" t="e">
        <f>'SEMESTER I'!R37+'SEMESTER II'!R37</f>
        <v>#REF!</v>
      </c>
      <c r="S37" s="19" t="e">
        <f t="shared" si="5"/>
        <v>#REF!</v>
      </c>
      <c r="T37" s="128" t="e">
        <f>'SEMESTER I'!T37+'SEMESTER II'!T37</f>
        <v>#REF!</v>
      </c>
      <c r="U37" s="19" t="e">
        <f t="shared" si="6"/>
        <v>#REF!</v>
      </c>
      <c r="V37" s="128" t="e">
        <f>'SEMESTER I'!V37+'SEMESTER II'!V37</f>
        <v>#REF!</v>
      </c>
      <c r="W37" s="19" t="e">
        <f t="shared" si="7"/>
        <v>#REF!</v>
      </c>
      <c r="X37" s="128" t="e">
        <f>'SEMESTER I'!X37+'SEMESTER II'!X37</f>
        <v>#REF!</v>
      </c>
      <c r="Y37" s="19" t="e">
        <f t="shared" si="8"/>
        <v>#REF!</v>
      </c>
      <c r="Z37" s="128" t="e">
        <f>'SEMESTER I'!Z37+'SEMESTER II'!Z37</f>
        <v>#REF!</v>
      </c>
      <c r="AA37" s="19" t="e">
        <f t="shared" si="9"/>
        <v>#REF!</v>
      </c>
      <c r="AB37" s="128" t="e">
        <f>'SEMESTER I'!AB37+'SEMESTER II'!AB37</f>
        <v>#REF!</v>
      </c>
      <c r="AC37" s="19" t="e">
        <f t="shared" si="10"/>
        <v>#REF!</v>
      </c>
      <c r="AD37" s="128" t="e">
        <f>'SEMESTER I'!AD37+'SEMESTER II'!AD37</f>
        <v>#REF!</v>
      </c>
      <c r="AE37" s="19" t="e">
        <f t="shared" si="11"/>
        <v>#REF!</v>
      </c>
      <c r="AF37" s="128" t="e">
        <f>'SEMESTER I'!AF37+'SEMESTER II'!AF37</f>
        <v>#REF!</v>
      </c>
      <c r="AG37" s="19" t="e">
        <f t="shared" si="12"/>
        <v>#REF!</v>
      </c>
      <c r="AH37" s="128" t="e">
        <f>'SEMESTER I'!AH37+'SEMESTER II'!AH37</f>
        <v>#REF!</v>
      </c>
      <c r="AI37" s="19" t="e">
        <f t="shared" si="13"/>
        <v>#REF!</v>
      </c>
      <c r="AJ37" s="128" t="e">
        <f>'SEMESTER I'!AJ37+'SEMESTER II'!AJ37</f>
        <v>#REF!</v>
      </c>
      <c r="AK37" s="19" t="e">
        <f t="shared" si="14"/>
        <v>#REF!</v>
      </c>
      <c r="AL37" s="128" t="e">
        <f>'SEMESTER I'!AL37+'SEMESTER II'!AL37</f>
        <v>#REF!</v>
      </c>
      <c r="AM37" s="128" t="e">
        <f>'SEMESTER I'!AM37+'SEMESTER II'!AM37</f>
        <v>#REF!</v>
      </c>
      <c r="AN37" s="128" t="e">
        <f>'SEMESTER I'!AN37+'SEMESTER II'!AN37</f>
        <v>#REF!</v>
      </c>
      <c r="AO37" s="128" t="e">
        <f>'SEMESTER I'!AO37+'SEMESTER II'!AO37</f>
        <v>#REF!</v>
      </c>
      <c r="AP37" s="128" t="e">
        <f>'SEMESTER I'!AP37+'SEMESTER II'!AP37</f>
        <v>#REF!</v>
      </c>
      <c r="AQ37" s="128" t="e">
        <f>'SEMESTER I'!AQ37+'SEMESTER II'!AQ37</f>
        <v>#REF!</v>
      </c>
      <c r="AR37" s="128" t="e">
        <f>'SEMESTER I'!AR37+'SEMESTER II'!AR37</f>
        <v>#REF!</v>
      </c>
      <c r="AS37" s="128" t="e">
        <f>'SEMESTER I'!AS37+'SEMESTER II'!AS37</f>
        <v>#REF!</v>
      </c>
      <c r="AT37" s="128" t="e">
        <f>'SEMESTER I'!AT37+'SEMESTER II'!AT37</f>
        <v>#REF!</v>
      </c>
      <c r="AU37" s="128" t="e">
        <f>'SEMESTER I'!AU37+'SEMESTER II'!AU37</f>
        <v>#REF!</v>
      </c>
      <c r="AV37" s="128" t="e">
        <f>'SEMESTER I'!AV37+'SEMESTER II'!AV37</f>
        <v>#REF!</v>
      </c>
      <c r="AW37" s="128" t="e">
        <f>'SEMESTER I'!AW37+'SEMESTER II'!AW37</f>
        <v>#REF!</v>
      </c>
      <c r="AX37" s="128" t="e">
        <f>'SEMESTER I'!AX37+'SEMESTER II'!AX37</f>
        <v>#REF!</v>
      </c>
      <c r="AY37" s="128" t="e">
        <f>'SEMESTER I'!AY37+'SEMESTER II'!AY37</f>
        <v>#REF!</v>
      </c>
      <c r="AZ37" s="128" t="e">
        <f>'SEMESTER I'!AZ37+'SEMESTER II'!AZ37</f>
        <v>#REF!</v>
      </c>
      <c r="BA37" s="128" t="e">
        <f>'SEMESTER I'!BA37+'SEMESTER II'!BA37</f>
        <v>#REF!</v>
      </c>
      <c r="BB37" s="28" t="e">
        <f t="shared" si="15"/>
        <v>#REF!</v>
      </c>
      <c r="BC37" s="128" t="e">
        <f>'SEMESTER I'!BC37+'SEMESTER II'!BC37</f>
        <v>#REF!</v>
      </c>
      <c r="BD37" s="28" t="e">
        <f t="shared" si="16"/>
        <v>#REF!</v>
      </c>
      <c r="BE37" s="128" t="e">
        <f>'SEMESTER I'!BE37+'SEMESTER II'!BE37</f>
        <v>#REF!</v>
      </c>
      <c r="BF37" s="29" t="e">
        <f t="shared" si="17"/>
        <v>#REF!</v>
      </c>
      <c r="BG37" s="128" t="e">
        <f>'SEMESTER I'!BG37+'SEMESTER II'!BG37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'SEMESTER I'!BK37+'SEMESTER II'!BK37</f>
        <v>#REF!</v>
      </c>
      <c r="BL37" s="19" t="e">
        <f t="shared" si="21"/>
        <v>#REF!</v>
      </c>
      <c r="BM37" s="128" t="e">
        <f>'SEMESTER I'!BM37+'SEMESTER II'!BM37</f>
        <v>#REF!</v>
      </c>
      <c r="BN37" s="19" t="e">
        <f t="shared" si="22"/>
        <v>#REF!</v>
      </c>
      <c r="BO37" s="128" t="e">
        <f>'SEMESTER I'!BO37+'SEMESTER II'!BO37</f>
        <v>#REF!</v>
      </c>
      <c r="BP37" s="19" t="e">
        <f t="shared" si="23"/>
        <v>#REF!</v>
      </c>
      <c r="BQ37" s="128" t="e">
        <f>'SEMESTER I'!BQ37+'SEMESTER II'!BQ37</f>
        <v>#REF!</v>
      </c>
      <c r="BR37" s="19" t="e">
        <f t="shared" si="24"/>
        <v>#REF!</v>
      </c>
      <c r="BS37" s="128" t="e">
        <f>'SEMESTER I'!BS37+'SEMESTER II'!BS37</f>
        <v>#REF!</v>
      </c>
      <c r="BT37" s="19" t="e">
        <f t="shared" si="25"/>
        <v>#REF!</v>
      </c>
      <c r="BU37" s="128" t="e">
        <f>'SEMESTER I'!BU37+'SEMESTER II'!BU37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74"/>
      <c r="B38" s="174"/>
      <c r="C38" s="32" t="s">
        <v>89</v>
      </c>
      <c r="D38" s="128" t="e">
        <f>'SEMESTER I'!D38+'SEMESTER II'!D38</f>
        <v>#REF!</v>
      </c>
      <c r="E38" s="128" t="e">
        <f>'SEMESTER I'!E38+'SEMESTER II'!E38</f>
        <v>#REF!</v>
      </c>
      <c r="F38" s="128" t="e">
        <f>'SEMESTER I'!F38+'SEMESTER II'!F38</f>
        <v>#REF!</v>
      </c>
      <c r="G38" s="19" t="e">
        <f t="shared" si="0"/>
        <v>#REF!</v>
      </c>
      <c r="H38" s="128" t="e">
        <f>'SEMESTER I'!H38+'SEMESTER II'!H38</f>
        <v>#REF!</v>
      </c>
      <c r="I38" s="21" t="e">
        <f t="shared" si="1"/>
        <v>#REF!</v>
      </c>
      <c r="J38" s="128" t="e">
        <f>'SEMESTER I'!J38+'SEMESTER II'!J38</f>
        <v>#REF!</v>
      </c>
      <c r="K38" s="23" t="e">
        <f t="shared" si="2"/>
        <v>#REF!</v>
      </c>
      <c r="L38" s="128" t="e">
        <f>'SEMESTER I'!L38+'SEMESTER II'!L38</f>
        <v>#REF!</v>
      </c>
      <c r="M38" s="128" t="e">
        <f>'SEMESTER I'!M38+'SEMESTER II'!M38</f>
        <v>#REF!</v>
      </c>
      <c r="N38" s="128" t="e">
        <f>'SEMESTER I'!N38+'SEMESTER II'!N38</f>
        <v>#REF!</v>
      </c>
      <c r="O38" s="19" t="e">
        <f t="shared" si="3"/>
        <v>#REF!</v>
      </c>
      <c r="P38" s="128" t="e">
        <f>'SEMESTER I'!P38+'SEMESTER II'!P38</f>
        <v>#REF!</v>
      </c>
      <c r="Q38" s="19" t="e">
        <f t="shared" si="4"/>
        <v>#REF!</v>
      </c>
      <c r="R38" s="128" t="e">
        <f>'SEMESTER I'!R38+'SEMESTER II'!R38</f>
        <v>#REF!</v>
      </c>
      <c r="S38" s="19" t="e">
        <f t="shared" si="5"/>
        <v>#REF!</v>
      </c>
      <c r="T38" s="128" t="e">
        <f>'SEMESTER I'!T38+'SEMESTER II'!T38</f>
        <v>#REF!</v>
      </c>
      <c r="U38" s="19" t="e">
        <f t="shared" si="6"/>
        <v>#REF!</v>
      </c>
      <c r="V38" s="128" t="e">
        <f>'SEMESTER I'!V38+'SEMESTER II'!V38</f>
        <v>#REF!</v>
      </c>
      <c r="W38" s="19" t="e">
        <f t="shared" si="7"/>
        <v>#REF!</v>
      </c>
      <c r="X38" s="128" t="e">
        <f>'SEMESTER I'!X38+'SEMESTER II'!X38</f>
        <v>#REF!</v>
      </c>
      <c r="Y38" s="19" t="e">
        <f t="shared" si="8"/>
        <v>#REF!</v>
      </c>
      <c r="Z38" s="128" t="e">
        <f>'SEMESTER I'!Z38+'SEMESTER II'!Z38</f>
        <v>#REF!</v>
      </c>
      <c r="AA38" s="19" t="e">
        <f t="shared" si="9"/>
        <v>#REF!</v>
      </c>
      <c r="AB38" s="128" t="e">
        <f>'SEMESTER I'!AB38+'SEMESTER II'!AB38</f>
        <v>#REF!</v>
      </c>
      <c r="AC38" s="19" t="e">
        <f t="shared" si="10"/>
        <v>#REF!</v>
      </c>
      <c r="AD38" s="128" t="e">
        <f>'SEMESTER I'!AD38+'SEMESTER II'!AD38</f>
        <v>#REF!</v>
      </c>
      <c r="AE38" s="19" t="e">
        <f t="shared" si="11"/>
        <v>#REF!</v>
      </c>
      <c r="AF38" s="128" t="e">
        <f>'SEMESTER I'!AF38+'SEMESTER II'!AF38</f>
        <v>#REF!</v>
      </c>
      <c r="AG38" s="19" t="e">
        <f t="shared" si="12"/>
        <v>#REF!</v>
      </c>
      <c r="AH38" s="128" t="e">
        <f>'SEMESTER I'!AH38+'SEMESTER II'!AH38</f>
        <v>#REF!</v>
      </c>
      <c r="AI38" s="19" t="e">
        <f t="shared" si="13"/>
        <v>#REF!</v>
      </c>
      <c r="AJ38" s="128" t="e">
        <f>'SEMESTER I'!AJ38+'SEMESTER II'!AJ38</f>
        <v>#REF!</v>
      </c>
      <c r="AK38" s="19" t="e">
        <f t="shared" si="14"/>
        <v>#REF!</v>
      </c>
      <c r="AL38" s="128" t="e">
        <f>'SEMESTER I'!AL38+'SEMESTER II'!AL38</f>
        <v>#REF!</v>
      </c>
      <c r="AM38" s="128" t="e">
        <f>'SEMESTER I'!AM38+'SEMESTER II'!AM38</f>
        <v>#REF!</v>
      </c>
      <c r="AN38" s="128" t="e">
        <f>'SEMESTER I'!AN38+'SEMESTER II'!AN38</f>
        <v>#REF!</v>
      </c>
      <c r="AO38" s="128" t="e">
        <f>'SEMESTER I'!AO38+'SEMESTER II'!AO38</f>
        <v>#REF!</v>
      </c>
      <c r="AP38" s="128" t="e">
        <f>'SEMESTER I'!AP38+'SEMESTER II'!AP38</f>
        <v>#REF!</v>
      </c>
      <c r="AQ38" s="128" t="e">
        <f>'SEMESTER I'!AQ38+'SEMESTER II'!AQ38</f>
        <v>#REF!</v>
      </c>
      <c r="AR38" s="128" t="e">
        <f>'SEMESTER I'!AR38+'SEMESTER II'!AR38</f>
        <v>#REF!</v>
      </c>
      <c r="AS38" s="128" t="e">
        <f>'SEMESTER I'!AS38+'SEMESTER II'!AS38</f>
        <v>#REF!</v>
      </c>
      <c r="AT38" s="128" t="e">
        <f>'SEMESTER I'!AT38+'SEMESTER II'!AT38</f>
        <v>#REF!</v>
      </c>
      <c r="AU38" s="128" t="e">
        <f>'SEMESTER I'!AU38+'SEMESTER II'!AU38</f>
        <v>#REF!</v>
      </c>
      <c r="AV38" s="128" t="e">
        <f>'SEMESTER I'!AV38+'SEMESTER II'!AV38</f>
        <v>#REF!</v>
      </c>
      <c r="AW38" s="128" t="e">
        <f>'SEMESTER I'!AW38+'SEMESTER II'!AW38</f>
        <v>#REF!</v>
      </c>
      <c r="AX38" s="128" t="e">
        <f>'SEMESTER I'!AX38+'SEMESTER II'!AX38</f>
        <v>#REF!</v>
      </c>
      <c r="AY38" s="128" t="e">
        <f>'SEMESTER I'!AY38+'SEMESTER II'!AY38</f>
        <v>#REF!</v>
      </c>
      <c r="AZ38" s="128" t="e">
        <f>'SEMESTER I'!AZ38+'SEMESTER II'!AZ38</f>
        <v>#REF!</v>
      </c>
      <c r="BA38" s="128" t="e">
        <f>'SEMESTER I'!BA38+'SEMESTER II'!BA38</f>
        <v>#REF!</v>
      </c>
      <c r="BB38" s="28" t="e">
        <f t="shared" si="15"/>
        <v>#REF!</v>
      </c>
      <c r="BC38" s="128" t="e">
        <f>'SEMESTER I'!BC38+'SEMESTER II'!BC38</f>
        <v>#REF!</v>
      </c>
      <c r="BD38" s="28" t="e">
        <f t="shared" si="16"/>
        <v>#REF!</v>
      </c>
      <c r="BE38" s="128" t="e">
        <f>'SEMESTER I'!BE38+'SEMESTER II'!BE38</f>
        <v>#REF!</v>
      </c>
      <c r="BF38" s="29" t="e">
        <f t="shared" si="17"/>
        <v>#REF!</v>
      </c>
      <c r="BG38" s="128" t="e">
        <f>'SEMESTER I'!BG38+'SEMESTER II'!BG38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'SEMESTER I'!BK38+'SEMESTER II'!BK38</f>
        <v>#REF!</v>
      </c>
      <c r="BL38" s="19" t="e">
        <f t="shared" si="21"/>
        <v>#REF!</v>
      </c>
      <c r="BM38" s="128" t="e">
        <f>'SEMESTER I'!BM38+'SEMESTER II'!BM38</f>
        <v>#REF!</v>
      </c>
      <c r="BN38" s="19" t="e">
        <f t="shared" si="22"/>
        <v>#REF!</v>
      </c>
      <c r="BO38" s="128" t="e">
        <f>'SEMESTER I'!BO38+'SEMESTER II'!BO38</f>
        <v>#REF!</v>
      </c>
      <c r="BP38" s="19" t="e">
        <f t="shared" si="23"/>
        <v>#REF!</v>
      </c>
      <c r="BQ38" s="128" t="e">
        <f>'SEMESTER I'!BQ38+'SEMESTER II'!BQ38</f>
        <v>#REF!</v>
      </c>
      <c r="BR38" s="19" t="e">
        <f t="shared" si="24"/>
        <v>#REF!</v>
      </c>
      <c r="BS38" s="128" t="e">
        <f>'SEMESTER I'!BS38+'SEMESTER II'!BS38</f>
        <v>#REF!</v>
      </c>
      <c r="BT38" s="19" t="e">
        <f t="shared" si="25"/>
        <v>#REF!</v>
      </c>
      <c r="BU38" s="128" t="e">
        <f>'SEMESTER I'!BU38+'SEMESTER II'!BU38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74"/>
      <c r="B39" s="174"/>
      <c r="C39" s="32" t="s">
        <v>90</v>
      </c>
      <c r="D39" s="128" t="e">
        <f>'SEMESTER I'!D39+'SEMESTER II'!D39</f>
        <v>#REF!</v>
      </c>
      <c r="E39" s="128" t="e">
        <f>'SEMESTER I'!E39+'SEMESTER II'!E39</f>
        <v>#REF!</v>
      </c>
      <c r="F39" s="128" t="e">
        <f>'SEMESTER I'!F39+'SEMESTER II'!F39</f>
        <v>#REF!</v>
      </c>
      <c r="G39" s="19" t="e">
        <f t="shared" si="0"/>
        <v>#REF!</v>
      </c>
      <c r="H39" s="128" t="e">
        <f>'SEMESTER I'!H39+'SEMESTER II'!H39</f>
        <v>#REF!</v>
      </c>
      <c r="I39" s="21" t="e">
        <f t="shared" si="1"/>
        <v>#REF!</v>
      </c>
      <c r="J39" s="128" t="e">
        <f>'SEMESTER I'!J39+'SEMESTER II'!J39</f>
        <v>#REF!</v>
      </c>
      <c r="K39" s="23" t="e">
        <f t="shared" si="2"/>
        <v>#REF!</v>
      </c>
      <c r="L39" s="128" t="e">
        <f>'SEMESTER I'!L39+'SEMESTER II'!L39</f>
        <v>#REF!</v>
      </c>
      <c r="M39" s="128" t="e">
        <f>'SEMESTER I'!M39+'SEMESTER II'!M39</f>
        <v>#REF!</v>
      </c>
      <c r="N39" s="128" t="e">
        <f>'SEMESTER I'!N39+'SEMESTER II'!N39</f>
        <v>#REF!</v>
      </c>
      <c r="O39" s="19" t="e">
        <f t="shared" si="3"/>
        <v>#REF!</v>
      </c>
      <c r="P39" s="128" t="e">
        <f>'SEMESTER I'!P39+'SEMESTER II'!P39</f>
        <v>#REF!</v>
      </c>
      <c r="Q39" s="19" t="e">
        <f t="shared" si="4"/>
        <v>#REF!</v>
      </c>
      <c r="R39" s="128" t="e">
        <f>'SEMESTER I'!R39+'SEMESTER II'!R39</f>
        <v>#REF!</v>
      </c>
      <c r="S39" s="19" t="e">
        <f t="shared" si="5"/>
        <v>#REF!</v>
      </c>
      <c r="T39" s="128" t="e">
        <f>'SEMESTER I'!T39+'SEMESTER II'!T39</f>
        <v>#REF!</v>
      </c>
      <c r="U39" s="19" t="e">
        <f t="shared" si="6"/>
        <v>#REF!</v>
      </c>
      <c r="V39" s="128" t="e">
        <f>'SEMESTER I'!V39+'SEMESTER II'!V39</f>
        <v>#REF!</v>
      </c>
      <c r="W39" s="19" t="e">
        <f t="shared" si="7"/>
        <v>#REF!</v>
      </c>
      <c r="X39" s="128" t="e">
        <f>'SEMESTER I'!X39+'SEMESTER II'!X39</f>
        <v>#REF!</v>
      </c>
      <c r="Y39" s="19" t="e">
        <f t="shared" si="8"/>
        <v>#REF!</v>
      </c>
      <c r="Z39" s="128" t="e">
        <f>'SEMESTER I'!Z39+'SEMESTER II'!Z39</f>
        <v>#REF!</v>
      </c>
      <c r="AA39" s="19" t="e">
        <f t="shared" si="9"/>
        <v>#REF!</v>
      </c>
      <c r="AB39" s="128" t="e">
        <f>'SEMESTER I'!AB39+'SEMESTER II'!AB39</f>
        <v>#REF!</v>
      </c>
      <c r="AC39" s="19" t="e">
        <f t="shared" si="10"/>
        <v>#REF!</v>
      </c>
      <c r="AD39" s="128" t="e">
        <f>'SEMESTER I'!AD39+'SEMESTER II'!AD39</f>
        <v>#REF!</v>
      </c>
      <c r="AE39" s="19" t="e">
        <f t="shared" si="11"/>
        <v>#REF!</v>
      </c>
      <c r="AF39" s="128" t="e">
        <f>'SEMESTER I'!AF39+'SEMESTER II'!AF39</f>
        <v>#REF!</v>
      </c>
      <c r="AG39" s="19" t="e">
        <f t="shared" si="12"/>
        <v>#REF!</v>
      </c>
      <c r="AH39" s="128" t="e">
        <f>'SEMESTER I'!AH39+'SEMESTER II'!AH39</f>
        <v>#REF!</v>
      </c>
      <c r="AI39" s="19" t="e">
        <f t="shared" si="13"/>
        <v>#REF!</v>
      </c>
      <c r="AJ39" s="128" t="e">
        <f>'SEMESTER I'!AJ39+'SEMESTER II'!AJ39</f>
        <v>#REF!</v>
      </c>
      <c r="AK39" s="19" t="e">
        <f t="shared" si="14"/>
        <v>#REF!</v>
      </c>
      <c r="AL39" s="128" t="e">
        <f>'SEMESTER I'!AL39+'SEMESTER II'!AL39</f>
        <v>#REF!</v>
      </c>
      <c r="AM39" s="128" t="e">
        <f>'SEMESTER I'!AM39+'SEMESTER II'!AM39</f>
        <v>#REF!</v>
      </c>
      <c r="AN39" s="128" t="e">
        <f>'SEMESTER I'!AN39+'SEMESTER II'!AN39</f>
        <v>#REF!</v>
      </c>
      <c r="AO39" s="128" t="e">
        <f>'SEMESTER I'!AO39+'SEMESTER II'!AO39</f>
        <v>#REF!</v>
      </c>
      <c r="AP39" s="128" t="e">
        <f>'SEMESTER I'!AP39+'SEMESTER II'!AP39</f>
        <v>#REF!</v>
      </c>
      <c r="AQ39" s="128" t="e">
        <f>'SEMESTER I'!AQ39+'SEMESTER II'!AQ39</f>
        <v>#REF!</v>
      </c>
      <c r="AR39" s="128" t="e">
        <f>'SEMESTER I'!AR39+'SEMESTER II'!AR39</f>
        <v>#REF!</v>
      </c>
      <c r="AS39" s="128" t="e">
        <f>'SEMESTER I'!AS39+'SEMESTER II'!AS39</f>
        <v>#REF!</v>
      </c>
      <c r="AT39" s="128" t="e">
        <f>'SEMESTER I'!AT39+'SEMESTER II'!AT39</f>
        <v>#REF!</v>
      </c>
      <c r="AU39" s="128" t="e">
        <f>'SEMESTER I'!AU39+'SEMESTER II'!AU39</f>
        <v>#REF!</v>
      </c>
      <c r="AV39" s="128" t="e">
        <f>'SEMESTER I'!AV39+'SEMESTER II'!AV39</f>
        <v>#REF!</v>
      </c>
      <c r="AW39" s="128" t="e">
        <f>'SEMESTER I'!AW39+'SEMESTER II'!AW39</f>
        <v>#REF!</v>
      </c>
      <c r="AX39" s="128" t="e">
        <f>'SEMESTER I'!AX39+'SEMESTER II'!AX39</f>
        <v>#REF!</v>
      </c>
      <c r="AY39" s="128" t="e">
        <f>'SEMESTER I'!AY39+'SEMESTER II'!AY39</f>
        <v>#REF!</v>
      </c>
      <c r="AZ39" s="128" t="e">
        <f>'SEMESTER I'!AZ39+'SEMESTER II'!AZ39</f>
        <v>#REF!</v>
      </c>
      <c r="BA39" s="128" t="e">
        <f>'SEMESTER I'!BA39+'SEMESTER II'!BA39</f>
        <v>#REF!</v>
      </c>
      <c r="BB39" s="28" t="e">
        <f t="shared" si="15"/>
        <v>#REF!</v>
      </c>
      <c r="BC39" s="128" t="e">
        <f>'SEMESTER I'!BC39+'SEMESTER II'!BC39</f>
        <v>#REF!</v>
      </c>
      <c r="BD39" s="28" t="e">
        <f t="shared" si="16"/>
        <v>#REF!</v>
      </c>
      <c r="BE39" s="128" t="e">
        <f>'SEMESTER I'!BE39+'SEMESTER II'!BE39</f>
        <v>#REF!</v>
      </c>
      <c r="BF39" s="29" t="e">
        <f t="shared" si="17"/>
        <v>#REF!</v>
      </c>
      <c r="BG39" s="128" t="e">
        <f>'SEMESTER I'!BG39+'SEMESTER II'!BG39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'SEMESTER I'!BK39+'SEMESTER II'!BK39</f>
        <v>#REF!</v>
      </c>
      <c r="BL39" s="19" t="e">
        <f t="shared" si="21"/>
        <v>#REF!</v>
      </c>
      <c r="BM39" s="128" t="e">
        <f>'SEMESTER I'!BM39+'SEMESTER II'!BM39</f>
        <v>#REF!</v>
      </c>
      <c r="BN39" s="19" t="e">
        <f t="shared" si="22"/>
        <v>#REF!</v>
      </c>
      <c r="BO39" s="128" t="e">
        <f>'SEMESTER I'!BO39+'SEMESTER II'!BO39</f>
        <v>#REF!</v>
      </c>
      <c r="BP39" s="19" t="e">
        <f t="shared" si="23"/>
        <v>#REF!</v>
      </c>
      <c r="BQ39" s="128" t="e">
        <f>'SEMESTER I'!BQ39+'SEMESTER II'!BQ39</f>
        <v>#REF!</v>
      </c>
      <c r="BR39" s="19" t="e">
        <f t="shared" si="24"/>
        <v>#REF!</v>
      </c>
      <c r="BS39" s="128" t="e">
        <f>'SEMESTER I'!BS39+'SEMESTER II'!BS39</f>
        <v>#REF!</v>
      </c>
      <c r="BT39" s="19" t="e">
        <f t="shared" si="25"/>
        <v>#REF!</v>
      </c>
      <c r="BU39" s="128" t="e">
        <f>'SEMESTER I'!BU39+'SEMESTER II'!BU39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75"/>
      <c r="B40" s="175"/>
      <c r="C40" s="32" t="s">
        <v>91</v>
      </c>
      <c r="D40" s="128" t="e">
        <f>'SEMESTER I'!D40+'SEMESTER II'!D40</f>
        <v>#REF!</v>
      </c>
      <c r="E40" s="128" t="e">
        <f>'SEMESTER I'!E40+'SEMESTER II'!E40</f>
        <v>#REF!</v>
      </c>
      <c r="F40" s="128" t="e">
        <f>'SEMESTER I'!F40+'SEMESTER II'!F40</f>
        <v>#REF!</v>
      </c>
      <c r="G40" s="19" t="e">
        <f t="shared" si="0"/>
        <v>#REF!</v>
      </c>
      <c r="H40" s="128" t="e">
        <f>'SEMESTER I'!H40+'SEMESTER II'!H40</f>
        <v>#REF!</v>
      </c>
      <c r="I40" s="21" t="e">
        <f t="shared" si="1"/>
        <v>#REF!</v>
      </c>
      <c r="J40" s="128" t="e">
        <f>'SEMESTER I'!J40+'SEMESTER II'!J40</f>
        <v>#REF!</v>
      </c>
      <c r="K40" s="23" t="e">
        <f t="shared" si="2"/>
        <v>#REF!</v>
      </c>
      <c r="L40" s="128" t="e">
        <f>'SEMESTER I'!L40+'SEMESTER II'!L40</f>
        <v>#REF!</v>
      </c>
      <c r="M40" s="128" t="e">
        <f>'SEMESTER I'!M40+'SEMESTER II'!M40</f>
        <v>#REF!</v>
      </c>
      <c r="N40" s="128" t="e">
        <f>'SEMESTER I'!N40+'SEMESTER II'!N40</f>
        <v>#REF!</v>
      </c>
      <c r="O40" s="19" t="e">
        <f t="shared" si="3"/>
        <v>#REF!</v>
      </c>
      <c r="P40" s="128" t="e">
        <f>'SEMESTER I'!P40+'SEMESTER II'!P40</f>
        <v>#REF!</v>
      </c>
      <c r="Q40" s="19" t="e">
        <f t="shared" si="4"/>
        <v>#REF!</v>
      </c>
      <c r="R40" s="128" t="e">
        <f>'SEMESTER I'!R40+'SEMESTER II'!R40</f>
        <v>#REF!</v>
      </c>
      <c r="S40" s="19" t="e">
        <f t="shared" si="5"/>
        <v>#REF!</v>
      </c>
      <c r="T40" s="128" t="e">
        <f>'SEMESTER I'!T40+'SEMESTER II'!T40</f>
        <v>#REF!</v>
      </c>
      <c r="U40" s="19" t="e">
        <f t="shared" si="6"/>
        <v>#REF!</v>
      </c>
      <c r="V40" s="128" t="e">
        <f>'SEMESTER I'!V40+'SEMESTER II'!V40</f>
        <v>#REF!</v>
      </c>
      <c r="W40" s="19" t="e">
        <f t="shared" si="7"/>
        <v>#REF!</v>
      </c>
      <c r="X40" s="128" t="e">
        <f>'SEMESTER I'!X40+'SEMESTER II'!X40</f>
        <v>#REF!</v>
      </c>
      <c r="Y40" s="19" t="e">
        <f t="shared" si="8"/>
        <v>#REF!</v>
      </c>
      <c r="Z40" s="128" t="e">
        <f>'SEMESTER I'!Z40+'SEMESTER II'!Z40</f>
        <v>#REF!</v>
      </c>
      <c r="AA40" s="19" t="e">
        <f t="shared" si="9"/>
        <v>#REF!</v>
      </c>
      <c r="AB40" s="128" t="e">
        <f>'SEMESTER I'!AB40+'SEMESTER II'!AB40</f>
        <v>#REF!</v>
      </c>
      <c r="AC40" s="19" t="e">
        <f t="shared" si="10"/>
        <v>#REF!</v>
      </c>
      <c r="AD40" s="128" t="e">
        <f>'SEMESTER I'!AD40+'SEMESTER II'!AD40</f>
        <v>#REF!</v>
      </c>
      <c r="AE40" s="19" t="e">
        <f t="shared" si="11"/>
        <v>#REF!</v>
      </c>
      <c r="AF40" s="128" t="e">
        <f>'SEMESTER I'!AF40+'SEMESTER II'!AF40</f>
        <v>#REF!</v>
      </c>
      <c r="AG40" s="19" t="e">
        <f t="shared" si="12"/>
        <v>#REF!</v>
      </c>
      <c r="AH40" s="128" t="e">
        <f>'SEMESTER I'!AH40+'SEMESTER II'!AH40</f>
        <v>#REF!</v>
      </c>
      <c r="AI40" s="19" t="e">
        <f t="shared" si="13"/>
        <v>#REF!</v>
      </c>
      <c r="AJ40" s="128" t="e">
        <f>'SEMESTER I'!AJ40+'SEMESTER II'!AJ40</f>
        <v>#REF!</v>
      </c>
      <c r="AK40" s="19" t="e">
        <f t="shared" si="14"/>
        <v>#REF!</v>
      </c>
      <c r="AL40" s="128" t="e">
        <f>'SEMESTER I'!AL40+'SEMESTER II'!AL40</f>
        <v>#REF!</v>
      </c>
      <c r="AM40" s="128" t="e">
        <f>'SEMESTER I'!AM40+'SEMESTER II'!AM40</f>
        <v>#REF!</v>
      </c>
      <c r="AN40" s="128" t="e">
        <f>'SEMESTER I'!AN40+'SEMESTER II'!AN40</f>
        <v>#REF!</v>
      </c>
      <c r="AO40" s="128" t="e">
        <f>'SEMESTER I'!AO40+'SEMESTER II'!AO40</f>
        <v>#REF!</v>
      </c>
      <c r="AP40" s="128" t="e">
        <f>'SEMESTER I'!AP40+'SEMESTER II'!AP40</f>
        <v>#REF!</v>
      </c>
      <c r="AQ40" s="128" t="e">
        <f>'SEMESTER I'!AQ40+'SEMESTER II'!AQ40</f>
        <v>#REF!</v>
      </c>
      <c r="AR40" s="128" t="e">
        <f>'SEMESTER I'!AR40+'SEMESTER II'!AR40</f>
        <v>#REF!</v>
      </c>
      <c r="AS40" s="128" t="e">
        <f>'SEMESTER I'!AS40+'SEMESTER II'!AS40</f>
        <v>#REF!</v>
      </c>
      <c r="AT40" s="128" t="e">
        <f>'SEMESTER I'!AT40+'SEMESTER II'!AT40</f>
        <v>#REF!</v>
      </c>
      <c r="AU40" s="128" t="e">
        <f>'SEMESTER I'!AU40+'SEMESTER II'!AU40</f>
        <v>#REF!</v>
      </c>
      <c r="AV40" s="128" t="e">
        <f>'SEMESTER I'!AV40+'SEMESTER II'!AV40</f>
        <v>#REF!</v>
      </c>
      <c r="AW40" s="128" t="e">
        <f>'SEMESTER I'!AW40+'SEMESTER II'!AW40</f>
        <v>#REF!</v>
      </c>
      <c r="AX40" s="128" t="e">
        <f>'SEMESTER I'!AX40+'SEMESTER II'!AX40</f>
        <v>#REF!</v>
      </c>
      <c r="AY40" s="128" t="e">
        <f>'SEMESTER I'!AY40+'SEMESTER II'!AY40</f>
        <v>#REF!</v>
      </c>
      <c r="AZ40" s="128" t="e">
        <f>'SEMESTER I'!AZ40+'SEMESTER II'!AZ40</f>
        <v>#REF!</v>
      </c>
      <c r="BA40" s="128" t="e">
        <f>'SEMESTER I'!BA40+'SEMESTER II'!BA40</f>
        <v>#REF!</v>
      </c>
      <c r="BB40" s="28" t="e">
        <f t="shared" si="15"/>
        <v>#REF!</v>
      </c>
      <c r="BC40" s="128" t="e">
        <f>'SEMESTER I'!BC40+'SEMESTER II'!BC40</f>
        <v>#REF!</v>
      </c>
      <c r="BD40" s="28" t="e">
        <f t="shared" si="16"/>
        <v>#REF!</v>
      </c>
      <c r="BE40" s="128" t="e">
        <f>'SEMESTER I'!BE40+'SEMESTER II'!BE40</f>
        <v>#REF!</v>
      </c>
      <c r="BF40" s="29" t="e">
        <f t="shared" si="17"/>
        <v>#REF!</v>
      </c>
      <c r="BG40" s="128" t="e">
        <f>'SEMESTER I'!BG40+'SEMESTER II'!BG40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'SEMESTER I'!BK40+'SEMESTER II'!BK40</f>
        <v>#REF!</v>
      </c>
      <c r="BL40" s="19" t="e">
        <f t="shared" si="21"/>
        <v>#REF!</v>
      </c>
      <c r="BM40" s="128" t="e">
        <f>'SEMESTER I'!BM40+'SEMESTER II'!BM40</f>
        <v>#REF!</v>
      </c>
      <c r="BN40" s="19" t="e">
        <f t="shared" si="22"/>
        <v>#REF!</v>
      </c>
      <c r="BO40" s="128" t="e">
        <f>'SEMESTER I'!BO40+'SEMESTER II'!BO40</f>
        <v>#REF!</v>
      </c>
      <c r="BP40" s="19" t="e">
        <f t="shared" si="23"/>
        <v>#REF!</v>
      </c>
      <c r="BQ40" s="128" t="e">
        <f>'SEMESTER I'!BQ40+'SEMESTER II'!BQ40</f>
        <v>#REF!</v>
      </c>
      <c r="BR40" s="19" t="e">
        <f t="shared" si="24"/>
        <v>#REF!</v>
      </c>
      <c r="BS40" s="128" t="e">
        <f>'SEMESTER I'!BS40+'SEMESTER II'!BS40</f>
        <v>#REF!</v>
      </c>
      <c r="BT40" s="19" t="e">
        <f t="shared" si="25"/>
        <v>#REF!</v>
      </c>
      <c r="BU40" s="128" t="e">
        <f>'SEMESTER I'!BU40+'SEMESTER II'!BU40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'SEMESTER I'!D41+'SEMESTER II'!D41</f>
        <v>#REF!</v>
      </c>
      <c r="E41" s="129" t="e">
        <f>'SEMESTER I'!E41+'SEMESTER II'!E41</f>
        <v>#REF!</v>
      </c>
      <c r="F41" s="129" t="e">
        <f>'SEMESTER I'!F41+'SEMESTER II'!F41</f>
        <v>#REF!</v>
      </c>
      <c r="G41" s="19" t="e">
        <f t="shared" si="0"/>
        <v>#REF!</v>
      </c>
      <c r="H41" s="129" t="e">
        <f>'SEMESTER I'!H41+'SEMESTER II'!H41</f>
        <v>#REF!</v>
      </c>
      <c r="I41" s="21" t="e">
        <f t="shared" si="1"/>
        <v>#REF!</v>
      </c>
      <c r="J41" s="129" t="e">
        <f>'SEMESTER I'!J41+'SEMESTER II'!J41</f>
        <v>#REF!</v>
      </c>
      <c r="K41" s="23" t="e">
        <f t="shared" si="2"/>
        <v>#REF!</v>
      </c>
      <c r="L41" s="129" t="e">
        <f>'SEMESTER I'!L41+'SEMESTER II'!L41</f>
        <v>#REF!</v>
      </c>
      <c r="M41" s="129" t="e">
        <f>'SEMESTER I'!M41+'SEMESTER II'!M41</f>
        <v>#REF!</v>
      </c>
      <c r="N41" s="129" t="e">
        <f>'SEMESTER I'!N41+'SEMESTER II'!N41</f>
        <v>#REF!</v>
      </c>
      <c r="O41" s="19" t="e">
        <f t="shared" si="3"/>
        <v>#REF!</v>
      </c>
      <c r="P41" s="129" t="e">
        <f>'SEMESTER I'!P41+'SEMESTER II'!P41</f>
        <v>#REF!</v>
      </c>
      <c r="Q41" s="19" t="e">
        <f t="shared" si="4"/>
        <v>#REF!</v>
      </c>
      <c r="R41" s="129" t="e">
        <f>'SEMESTER I'!R41+'SEMESTER II'!R41</f>
        <v>#REF!</v>
      </c>
      <c r="S41" s="19" t="e">
        <f t="shared" si="5"/>
        <v>#REF!</v>
      </c>
      <c r="T41" s="129" t="e">
        <f>'SEMESTER I'!T41+'SEMESTER II'!T41</f>
        <v>#REF!</v>
      </c>
      <c r="U41" s="19" t="e">
        <f t="shared" si="6"/>
        <v>#REF!</v>
      </c>
      <c r="V41" s="129" t="e">
        <f>'SEMESTER I'!V41+'SEMESTER II'!V41</f>
        <v>#REF!</v>
      </c>
      <c r="W41" s="19" t="e">
        <f t="shared" si="7"/>
        <v>#REF!</v>
      </c>
      <c r="X41" s="129" t="e">
        <f>'SEMESTER I'!X41+'SEMESTER II'!X41</f>
        <v>#REF!</v>
      </c>
      <c r="Y41" s="19" t="e">
        <f t="shared" si="8"/>
        <v>#REF!</v>
      </c>
      <c r="Z41" s="129" t="e">
        <f>'SEMESTER I'!Z41+'SEMESTER II'!Z41</f>
        <v>#REF!</v>
      </c>
      <c r="AA41" s="19" t="e">
        <f t="shared" si="9"/>
        <v>#REF!</v>
      </c>
      <c r="AB41" s="129" t="e">
        <f>'SEMESTER I'!AB41+'SEMESTER II'!AB41</f>
        <v>#REF!</v>
      </c>
      <c r="AC41" s="19" t="e">
        <f t="shared" si="10"/>
        <v>#REF!</v>
      </c>
      <c r="AD41" s="129" t="e">
        <f>'SEMESTER I'!AD41+'SEMESTER II'!AD41</f>
        <v>#REF!</v>
      </c>
      <c r="AE41" s="19" t="e">
        <f t="shared" si="11"/>
        <v>#REF!</v>
      </c>
      <c r="AF41" s="129" t="e">
        <f>'SEMESTER I'!AF41+'SEMESTER II'!AF41</f>
        <v>#REF!</v>
      </c>
      <c r="AG41" s="19" t="e">
        <f t="shared" si="12"/>
        <v>#REF!</v>
      </c>
      <c r="AH41" s="129" t="e">
        <f>'SEMESTER I'!AH41+'SEMESTER II'!AH41</f>
        <v>#REF!</v>
      </c>
      <c r="AI41" s="19" t="e">
        <f t="shared" si="13"/>
        <v>#REF!</v>
      </c>
      <c r="AJ41" s="129" t="e">
        <f>'SEMESTER I'!AJ41+'SEMESTER II'!AJ41</f>
        <v>#REF!</v>
      </c>
      <c r="AK41" s="19" t="e">
        <f t="shared" si="14"/>
        <v>#REF!</v>
      </c>
      <c r="AL41" s="129" t="e">
        <f>'SEMESTER I'!AL41+'SEMESTER II'!AL41</f>
        <v>#REF!</v>
      </c>
      <c r="AM41" s="129" t="e">
        <f>'SEMESTER I'!AM41+'SEMESTER II'!AM41</f>
        <v>#REF!</v>
      </c>
      <c r="AN41" s="129" t="e">
        <f>'SEMESTER I'!AN41+'SEMESTER II'!AN41</f>
        <v>#REF!</v>
      </c>
      <c r="AO41" s="129" t="e">
        <f>'SEMESTER I'!AO41+'SEMESTER II'!AO41</f>
        <v>#REF!</v>
      </c>
      <c r="AP41" s="129" t="e">
        <f>'SEMESTER I'!AP41+'SEMESTER II'!AP41</f>
        <v>#REF!</v>
      </c>
      <c r="AQ41" s="129" t="e">
        <f>'SEMESTER I'!AQ41+'SEMESTER II'!AQ41</f>
        <v>#REF!</v>
      </c>
      <c r="AR41" s="129" t="e">
        <f>'SEMESTER I'!AR41+'SEMESTER II'!AR41</f>
        <v>#REF!</v>
      </c>
      <c r="AS41" s="129" t="e">
        <f>'SEMESTER I'!AS41+'SEMESTER II'!AS41</f>
        <v>#REF!</v>
      </c>
      <c r="AT41" s="129" t="e">
        <f>'SEMESTER I'!AT41+'SEMESTER II'!AT41</f>
        <v>#REF!</v>
      </c>
      <c r="AU41" s="129" t="e">
        <f>'SEMESTER I'!AU41+'SEMESTER II'!AU41</f>
        <v>#REF!</v>
      </c>
      <c r="AV41" s="129" t="e">
        <f>'SEMESTER I'!AV41+'SEMESTER II'!AV41</f>
        <v>#REF!</v>
      </c>
      <c r="AW41" s="129" t="e">
        <f>'SEMESTER I'!AW41+'SEMESTER II'!AW41</f>
        <v>#REF!</v>
      </c>
      <c r="AX41" s="129" t="e">
        <f>'SEMESTER I'!AX41+'SEMESTER II'!AX41</f>
        <v>#REF!</v>
      </c>
      <c r="AY41" s="129" t="e">
        <f>'SEMESTER I'!AY41+'SEMESTER II'!AY41</f>
        <v>#REF!</v>
      </c>
      <c r="AZ41" s="129" t="e">
        <f>'SEMESTER I'!AZ41+'SEMESTER II'!AZ41</f>
        <v>#REF!</v>
      </c>
      <c r="BA41" s="129" t="e">
        <f>'SEMESTER I'!BA41+'SEMESTER II'!BA41</f>
        <v>#REF!</v>
      </c>
      <c r="BB41" s="28" t="e">
        <f t="shared" si="15"/>
        <v>#REF!</v>
      </c>
      <c r="BC41" s="129" t="e">
        <f>'SEMESTER I'!BC41+'SEMESTER II'!BC41</f>
        <v>#REF!</v>
      </c>
      <c r="BD41" s="28" t="e">
        <f t="shared" si="16"/>
        <v>#REF!</v>
      </c>
      <c r="BE41" s="129" t="e">
        <f>'SEMESTER I'!BE41+'SEMESTER II'!BE41</f>
        <v>#REF!</v>
      </c>
      <c r="BF41" s="29" t="e">
        <f t="shared" si="17"/>
        <v>#REF!</v>
      </c>
      <c r="BG41" s="129" t="e">
        <f>'SEMESTER I'!BG41+'SEMESTER II'!BG41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'SEMESTER I'!BK41+'SEMESTER II'!BK41</f>
        <v>#REF!</v>
      </c>
      <c r="BL41" s="19" t="e">
        <f t="shared" si="21"/>
        <v>#REF!</v>
      </c>
      <c r="BM41" s="129" t="e">
        <f>'SEMESTER I'!BM41+'SEMESTER II'!BM41</f>
        <v>#REF!</v>
      </c>
      <c r="BN41" s="19" t="e">
        <f t="shared" si="22"/>
        <v>#REF!</v>
      </c>
      <c r="BO41" s="129" t="e">
        <f>'SEMESTER I'!BO41+'SEMESTER II'!BO41</f>
        <v>#REF!</v>
      </c>
      <c r="BP41" s="19" t="e">
        <f t="shared" si="23"/>
        <v>#REF!</v>
      </c>
      <c r="BQ41" s="129" t="e">
        <f>'SEMESTER I'!BQ41+'SEMESTER II'!BQ41</f>
        <v>#REF!</v>
      </c>
      <c r="BR41" s="19" t="e">
        <f t="shared" si="24"/>
        <v>#REF!</v>
      </c>
      <c r="BS41" s="129" t="e">
        <f>'SEMESTER I'!BS41+'SEMESTER II'!BS41</f>
        <v>#REF!</v>
      </c>
      <c r="BT41" s="19" t="e">
        <f t="shared" si="25"/>
        <v>#REF!</v>
      </c>
      <c r="BU41" s="129" t="e">
        <f>'SEMESTER I'!BU41+'SEMESTER II'!BU41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98">
        <v>8</v>
      </c>
      <c r="B42" s="199" t="s">
        <v>92</v>
      </c>
      <c r="C42" s="32" t="s">
        <v>93</v>
      </c>
      <c r="D42" s="128" t="e">
        <f>'SEMESTER I'!D42+'SEMESTER II'!D42</f>
        <v>#REF!</v>
      </c>
      <c r="E42" s="128" t="e">
        <f>'SEMESTER I'!E42+'SEMESTER II'!E42</f>
        <v>#REF!</v>
      </c>
      <c r="F42" s="128" t="e">
        <f>'SEMESTER I'!F42+'SEMESTER II'!F42</f>
        <v>#REF!</v>
      </c>
      <c r="G42" s="19" t="e">
        <f t="shared" si="0"/>
        <v>#REF!</v>
      </c>
      <c r="H42" s="128" t="e">
        <f>'SEMESTER I'!H42+'SEMESTER II'!H42</f>
        <v>#REF!</v>
      </c>
      <c r="I42" s="21" t="e">
        <f t="shared" si="1"/>
        <v>#REF!</v>
      </c>
      <c r="J42" s="128" t="e">
        <f>'SEMESTER I'!J42+'SEMESTER II'!J42</f>
        <v>#REF!</v>
      </c>
      <c r="K42" s="23" t="e">
        <f t="shared" si="2"/>
        <v>#REF!</v>
      </c>
      <c r="L42" s="128" t="e">
        <f>'SEMESTER I'!L42+'SEMESTER II'!L42</f>
        <v>#REF!</v>
      </c>
      <c r="M42" s="128" t="e">
        <f>'SEMESTER I'!M42+'SEMESTER II'!M42</f>
        <v>#REF!</v>
      </c>
      <c r="N42" s="128" t="e">
        <f>'SEMESTER I'!N42+'SEMESTER II'!N42</f>
        <v>#REF!</v>
      </c>
      <c r="O42" s="19" t="e">
        <f t="shared" si="3"/>
        <v>#REF!</v>
      </c>
      <c r="P42" s="128" t="e">
        <f>'SEMESTER I'!P42+'SEMESTER II'!P42</f>
        <v>#REF!</v>
      </c>
      <c r="Q42" s="19" t="e">
        <f t="shared" si="4"/>
        <v>#REF!</v>
      </c>
      <c r="R42" s="128" t="e">
        <f>'SEMESTER I'!R42+'SEMESTER II'!R42</f>
        <v>#REF!</v>
      </c>
      <c r="S42" s="19" t="e">
        <f t="shared" si="5"/>
        <v>#REF!</v>
      </c>
      <c r="T42" s="128" t="e">
        <f>'SEMESTER I'!T42+'SEMESTER II'!T42</f>
        <v>#REF!</v>
      </c>
      <c r="U42" s="19" t="e">
        <f t="shared" si="6"/>
        <v>#REF!</v>
      </c>
      <c r="V42" s="128" t="e">
        <f>'SEMESTER I'!V42+'SEMESTER II'!V42</f>
        <v>#REF!</v>
      </c>
      <c r="W42" s="19" t="e">
        <f t="shared" si="7"/>
        <v>#REF!</v>
      </c>
      <c r="X42" s="128" t="e">
        <f>'SEMESTER I'!X42+'SEMESTER II'!X42</f>
        <v>#REF!</v>
      </c>
      <c r="Y42" s="19" t="e">
        <f t="shared" si="8"/>
        <v>#REF!</v>
      </c>
      <c r="Z42" s="128" t="e">
        <f>'SEMESTER I'!Z42+'SEMESTER II'!Z42</f>
        <v>#REF!</v>
      </c>
      <c r="AA42" s="19" t="e">
        <f t="shared" si="9"/>
        <v>#REF!</v>
      </c>
      <c r="AB42" s="128" t="e">
        <f>'SEMESTER I'!AB42+'SEMESTER II'!AB42</f>
        <v>#REF!</v>
      </c>
      <c r="AC42" s="19" t="e">
        <f t="shared" si="10"/>
        <v>#REF!</v>
      </c>
      <c r="AD42" s="128" t="e">
        <f>'SEMESTER I'!AD42+'SEMESTER II'!AD42</f>
        <v>#REF!</v>
      </c>
      <c r="AE42" s="19" t="e">
        <f t="shared" si="11"/>
        <v>#REF!</v>
      </c>
      <c r="AF42" s="128" t="e">
        <f>'SEMESTER I'!AF42+'SEMESTER II'!AF42</f>
        <v>#REF!</v>
      </c>
      <c r="AG42" s="19" t="e">
        <f t="shared" si="12"/>
        <v>#REF!</v>
      </c>
      <c r="AH42" s="128" t="e">
        <f>'SEMESTER I'!AH42+'SEMESTER II'!AH42</f>
        <v>#REF!</v>
      </c>
      <c r="AI42" s="19" t="e">
        <f t="shared" si="13"/>
        <v>#REF!</v>
      </c>
      <c r="AJ42" s="128" t="e">
        <f>'SEMESTER I'!AJ42+'SEMESTER II'!AJ42</f>
        <v>#REF!</v>
      </c>
      <c r="AK42" s="19" t="e">
        <f t="shared" si="14"/>
        <v>#REF!</v>
      </c>
      <c r="AL42" s="128" t="e">
        <f>'SEMESTER I'!AL42+'SEMESTER II'!AL42</f>
        <v>#REF!</v>
      </c>
      <c r="AM42" s="128" t="e">
        <f>'SEMESTER I'!AM42+'SEMESTER II'!AM42</f>
        <v>#REF!</v>
      </c>
      <c r="AN42" s="128" t="e">
        <f>'SEMESTER I'!AN42+'SEMESTER II'!AN42</f>
        <v>#REF!</v>
      </c>
      <c r="AO42" s="128" t="e">
        <f>'SEMESTER I'!AO42+'SEMESTER II'!AO42</f>
        <v>#REF!</v>
      </c>
      <c r="AP42" s="128" t="e">
        <f>'SEMESTER I'!AP42+'SEMESTER II'!AP42</f>
        <v>#REF!</v>
      </c>
      <c r="AQ42" s="128" t="e">
        <f>'SEMESTER I'!AQ42+'SEMESTER II'!AQ42</f>
        <v>#REF!</v>
      </c>
      <c r="AR42" s="128" t="e">
        <f>'SEMESTER I'!AR42+'SEMESTER II'!AR42</f>
        <v>#REF!</v>
      </c>
      <c r="AS42" s="128" t="e">
        <f>'SEMESTER I'!AS42+'SEMESTER II'!AS42</f>
        <v>#REF!</v>
      </c>
      <c r="AT42" s="128" t="e">
        <f>'SEMESTER I'!AT42+'SEMESTER II'!AT42</f>
        <v>#REF!</v>
      </c>
      <c r="AU42" s="128" t="e">
        <f>'SEMESTER I'!AU42+'SEMESTER II'!AU42</f>
        <v>#REF!</v>
      </c>
      <c r="AV42" s="128" t="e">
        <f>'SEMESTER I'!AV42+'SEMESTER II'!AV42</f>
        <v>#REF!</v>
      </c>
      <c r="AW42" s="128" t="e">
        <f>'SEMESTER I'!AW42+'SEMESTER II'!AW42</f>
        <v>#REF!</v>
      </c>
      <c r="AX42" s="128" t="e">
        <f>'SEMESTER I'!AX42+'SEMESTER II'!AX42</f>
        <v>#REF!</v>
      </c>
      <c r="AY42" s="128" t="e">
        <f>'SEMESTER I'!AY42+'SEMESTER II'!AY42</f>
        <v>#REF!</v>
      </c>
      <c r="AZ42" s="128" t="e">
        <f>'SEMESTER I'!AZ42+'SEMESTER II'!AZ42</f>
        <v>#REF!</v>
      </c>
      <c r="BA42" s="128" t="e">
        <f>'SEMESTER I'!BA42+'SEMESTER II'!BA42</f>
        <v>#REF!</v>
      </c>
      <c r="BB42" s="28" t="e">
        <f t="shared" si="15"/>
        <v>#REF!</v>
      </c>
      <c r="BC42" s="128" t="e">
        <f>'SEMESTER I'!BC42+'SEMESTER II'!BC42</f>
        <v>#REF!</v>
      </c>
      <c r="BD42" s="28" t="e">
        <f t="shared" si="16"/>
        <v>#REF!</v>
      </c>
      <c r="BE42" s="128" t="e">
        <f>'SEMESTER I'!BE42+'SEMESTER II'!BE42</f>
        <v>#REF!</v>
      </c>
      <c r="BF42" s="29" t="e">
        <f t="shared" si="17"/>
        <v>#REF!</v>
      </c>
      <c r="BG42" s="128" t="e">
        <f>'SEMESTER I'!BG42+'SEMESTER II'!BG42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'SEMESTER I'!BK42+'SEMESTER II'!BK42</f>
        <v>#REF!</v>
      </c>
      <c r="BL42" s="19" t="e">
        <f t="shared" si="21"/>
        <v>#REF!</v>
      </c>
      <c r="BM42" s="128" t="e">
        <f>'SEMESTER I'!BM42+'SEMESTER II'!BM42</f>
        <v>#REF!</v>
      </c>
      <c r="BN42" s="19" t="e">
        <f t="shared" si="22"/>
        <v>#REF!</v>
      </c>
      <c r="BO42" s="128" t="e">
        <f>'SEMESTER I'!BO42+'SEMESTER II'!BO42</f>
        <v>#REF!</v>
      </c>
      <c r="BP42" s="19" t="e">
        <f t="shared" si="23"/>
        <v>#REF!</v>
      </c>
      <c r="BQ42" s="128" t="e">
        <f>'SEMESTER I'!BQ42+'SEMESTER II'!BQ42</f>
        <v>#REF!</v>
      </c>
      <c r="BR42" s="19" t="e">
        <f t="shared" si="24"/>
        <v>#REF!</v>
      </c>
      <c r="BS42" s="128" t="e">
        <f>'SEMESTER I'!BS42+'SEMESTER II'!BS42</f>
        <v>#REF!</v>
      </c>
      <c r="BT42" s="19" t="e">
        <f t="shared" si="25"/>
        <v>#REF!</v>
      </c>
      <c r="BU42" s="128" t="e">
        <f>'SEMESTER I'!BU42+'SEMESTER II'!BU42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74"/>
      <c r="B43" s="174"/>
      <c r="C43" s="32" t="s">
        <v>94</v>
      </c>
      <c r="D43" s="128" t="e">
        <f>'SEMESTER I'!D43+'SEMESTER II'!D43</f>
        <v>#REF!</v>
      </c>
      <c r="E43" s="128" t="e">
        <f>'SEMESTER I'!E43+'SEMESTER II'!E43</f>
        <v>#REF!</v>
      </c>
      <c r="F43" s="128" t="e">
        <f>'SEMESTER I'!F43+'SEMESTER II'!F43</f>
        <v>#REF!</v>
      </c>
      <c r="G43" s="19" t="e">
        <f t="shared" si="0"/>
        <v>#REF!</v>
      </c>
      <c r="H43" s="128" t="e">
        <f>'SEMESTER I'!H43+'SEMESTER II'!H43</f>
        <v>#REF!</v>
      </c>
      <c r="I43" s="21" t="e">
        <f t="shared" si="1"/>
        <v>#REF!</v>
      </c>
      <c r="J43" s="128" t="e">
        <f>'SEMESTER I'!J43+'SEMESTER II'!J43</f>
        <v>#REF!</v>
      </c>
      <c r="K43" s="23" t="e">
        <f t="shared" si="2"/>
        <v>#REF!</v>
      </c>
      <c r="L43" s="128" t="e">
        <f>'SEMESTER I'!L43+'SEMESTER II'!L43</f>
        <v>#REF!</v>
      </c>
      <c r="M43" s="128" t="e">
        <f>'SEMESTER I'!M43+'SEMESTER II'!M43</f>
        <v>#REF!</v>
      </c>
      <c r="N43" s="128" t="e">
        <f>'SEMESTER I'!N43+'SEMESTER II'!N43</f>
        <v>#REF!</v>
      </c>
      <c r="O43" s="19" t="e">
        <f t="shared" si="3"/>
        <v>#REF!</v>
      </c>
      <c r="P43" s="128" t="e">
        <f>'SEMESTER I'!P43+'SEMESTER II'!P43</f>
        <v>#REF!</v>
      </c>
      <c r="Q43" s="19" t="e">
        <f t="shared" si="4"/>
        <v>#REF!</v>
      </c>
      <c r="R43" s="128" t="e">
        <f>'SEMESTER I'!R43+'SEMESTER II'!R43</f>
        <v>#REF!</v>
      </c>
      <c r="S43" s="19" t="e">
        <f t="shared" si="5"/>
        <v>#REF!</v>
      </c>
      <c r="T43" s="128" t="e">
        <f>'SEMESTER I'!T43+'SEMESTER II'!T43</f>
        <v>#REF!</v>
      </c>
      <c r="U43" s="19" t="e">
        <f t="shared" si="6"/>
        <v>#REF!</v>
      </c>
      <c r="V43" s="128" t="e">
        <f>'SEMESTER I'!V43+'SEMESTER II'!V43</f>
        <v>#REF!</v>
      </c>
      <c r="W43" s="19" t="e">
        <f t="shared" si="7"/>
        <v>#REF!</v>
      </c>
      <c r="X43" s="128" t="e">
        <f>'SEMESTER I'!X43+'SEMESTER II'!X43</f>
        <v>#REF!</v>
      </c>
      <c r="Y43" s="19" t="e">
        <f t="shared" si="8"/>
        <v>#REF!</v>
      </c>
      <c r="Z43" s="128" t="e">
        <f>'SEMESTER I'!Z43+'SEMESTER II'!Z43</f>
        <v>#REF!</v>
      </c>
      <c r="AA43" s="19" t="e">
        <f t="shared" si="9"/>
        <v>#REF!</v>
      </c>
      <c r="AB43" s="128" t="e">
        <f>'SEMESTER I'!AB43+'SEMESTER II'!AB43</f>
        <v>#REF!</v>
      </c>
      <c r="AC43" s="19" t="e">
        <f t="shared" si="10"/>
        <v>#REF!</v>
      </c>
      <c r="AD43" s="128" t="e">
        <f>'SEMESTER I'!AD43+'SEMESTER II'!AD43</f>
        <v>#REF!</v>
      </c>
      <c r="AE43" s="19" t="e">
        <f t="shared" si="11"/>
        <v>#REF!</v>
      </c>
      <c r="AF43" s="128" t="e">
        <f>'SEMESTER I'!AF43+'SEMESTER II'!AF43</f>
        <v>#REF!</v>
      </c>
      <c r="AG43" s="19" t="e">
        <f t="shared" si="12"/>
        <v>#REF!</v>
      </c>
      <c r="AH43" s="128" t="e">
        <f>'SEMESTER I'!AH43+'SEMESTER II'!AH43</f>
        <v>#REF!</v>
      </c>
      <c r="AI43" s="19" t="e">
        <f t="shared" si="13"/>
        <v>#REF!</v>
      </c>
      <c r="AJ43" s="128" t="e">
        <f>'SEMESTER I'!AJ43+'SEMESTER II'!AJ43</f>
        <v>#REF!</v>
      </c>
      <c r="AK43" s="19" t="e">
        <f t="shared" si="14"/>
        <v>#REF!</v>
      </c>
      <c r="AL43" s="128" t="e">
        <f>'SEMESTER I'!AL43+'SEMESTER II'!AL43</f>
        <v>#REF!</v>
      </c>
      <c r="AM43" s="128" t="e">
        <f>'SEMESTER I'!AM43+'SEMESTER II'!AM43</f>
        <v>#REF!</v>
      </c>
      <c r="AN43" s="128" t="e">
        <f>'SEMESTER I'!AN43+'SEMESTER II'!AN43</f>
        <v>#REF!</v>
      </c>
      <c r="AO43" s="128" t="e">
        <f>'SEMESTER I'!AO43+'SEMESTER II'!AO43</f>
        <v>#REF!</v>
      </c>
      <c r="AP43" s="128" t="e">
        <f>'SEMESTER I'!AP43+'SEMESTER II'!AP43</f>
        <v>#REF!</v>
      </c>
      <c r="AQ43" s="128" t="e">
        <f>'SEMESTER I'!AQ43+'SEMESTER II'!AQ43</f>
        <v>#REF!</v>
      </c>
      <c r="AR43" s="128" t="e">
        <f>'SEMESTER I'!AR43+'SEMESTER II'!AR43</f>
        <v>#REF!</v>
      </c>
      <c r="AS43" s="128" t="e">
        <f>'SEMESTER I'!AS43+'SEMESTER II'!AS43</f>
        <v>#REF!</v>
      </c>
      <c r="AT43" s="128" t="e">
        <f>'SEMESTER I'!AT43+'SEMESTER II'!AT43</f>
        <v>#REF!</v>
      </c>
      <c r="AU43" s="128" t="e">
        <f>'SEMESTER I'!AU43+'SEMESTER II'!AU43</f>
        <v>#REF!</v>
      </c>
      <c r="AV43" s="128" t="e">
        <f>'SEMESTER I'!AV43+'SEMESTER II'!AV43</f>
        <v>#REF!</v>
      </c>
      <c r="AW43" s="128" t="e">
        <f>'SEMESTER I'!AW43+'SEMESTER II'!AW43</f>
        <v>#REF!</v>
      </c>
      <c r="AX43" s="128" t="e">
        <f>'SEMESTER I'!AX43+'SEMESTER II'!AX43</f>
        <v>#REF!</v>
      </c>
      <c r="AY43" s="128" t="e">
        <f>'SEMESTER I'!AY43+'SEMESTER II'!AY43</f>
        <v>#REF!</v>
      </c>
      <c r="AZ43" s="128" t="e">
        <f>'SEMESTER I'!AZ43+'SEMESTER II'!AZ43</f>
        <v>#REF!</v>
      </c>
      <c r="BA43" s="128" t="e">
        <f>'SEMESTER I'!BA43+'SEMESTER II'!BA43</f>
        <v>#REF!</v>
      </c>
      <c r="BB43" s="28" t="e">
        <f t="shared" si="15"/>
        <v>#REF!</v>
      </c>
      <c r="BC43" s="128" t="e">
        <f>'SEMESTER I'!BC43+'SEMESTER II'!BC43</f>
        <v>#REF!</v>
      </c>
      <c r="BD43" s="28" t="e">
        <f t="shared" si="16"/>
        <v>#REF!</v>
      </c>
      <c r="BE43" s="128" t="e">
        <f>'SEMESTER I'!BE43+'SEMESTER II'!BE43</f>
        <v>#REF!</v>
      </c>
      <c r="BF43" s="29" t="e">
        <f t="shared" si="17"/>
        <v>#REF!</v>
      </c>
      <c r="BG43" s="128" t="e">
        <f>'SEMESTER I'!BG43+'SEMESTER II'!BG43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'SEMESTER I'!BK43+'SEMESTER II'!BK43</f>
        <v>#REF!</v>
      </c>
      <c r="BL43" s="19" t="e">
        <f t="shared" si="21"/>
        <v>#REF!</v>
      </c>
      <c r="BM43" s="128" t="e">
        <f>'SEMESTER I'!BM43+'SEMESTER II'!BM43</f>
        <v>#REF!</v>
      </c>
      <c r="BN43" s="19" t="e">
        <f t="shared" si="22"/>
        <v>#REF!</v>
      </c>
      <c r="BO43" s="128" t="e">
        <f>'SEMESTER I'!BO43+'SEMESTER II'!BO43</f>
        <v>#REF!</v>
      </c>
      <c r="BP43" s="19" t="e">
        <f t="shared" si="23"/>
        <v>#REF!</v>
      </c>
      <c r="BQ43" s="128" t="e">
        <f>'SEMESTER I'!BQ43+'SEMESTER II'!BQ43</f>
        <v>#REF!</v>
      </c>
      <c r="BR43" s="19" t="e">
        <f t="shared" si="24"/>
        <v>#REF!</v>
      </c>
      <c r="BS43" s="128" t="e">
        <f>'SEMESTER I'!BS43+'SEMESTER II'!BS43</f>
        <v>#REF!</v>
      </c>
      <c r="BT43" s="19" t="e">
        <f t="shared" si="25"/>
        <v>#REF!</v>
      </c>
      <c r="BU43" s="128" t="e">
        <f>'SEMESTER I'!BU43+'SEMESTER II'!BU43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74"/>
      <c r="B44" s="174"/>
      <c r="C44" s="32" t="s">
        <v>95</v>
      </c>
      <c r="D44" s="128" t="e">
        <f>'SEMESTER I'!D44+'SEMESTER II'!D44</f>
        <v>#REF!</v>
      </c>
      <c r="E44" s="128" t="e">
        <f>'SEMESTER I'!E44+'SEMESTER II'!E44</f>
        <v>#REF!</v>
      </c>
      <c r="F44" s="128" t="e">
        <f>'SEMESTER I'!F44+'SEMESTER II'!F44</f>
        <v>#REF!</v>
      </c>
      <c r="G44" s="19" t="e">
        <f t="shared" si="0"/>
        <v>#REF!</v>
      </c>
      <c r="H44" s="128" t="e">
        <f>'SEMESTER I'!H44+'SEMESTER II'!H44</f>
        <v>#REF!</v>
      </c>
      <c r="I44" s="21" t="e">
        <f t="shared" si="1"/>
        <v>#REF!</v>
      </c>
      <c r="J44" s="128" t="e">
        <f>'SEMESTER I'!J44+'SEMESTER II'!J44</f>
        <v>#REF!</v>
      </c>
      <c r="K44" s="23" t="e">
        <f t="shared" si="2"/>
        <v>#REF!</v>
      </c>
      <c r="L44" s="128" t="e">
        <f>'SEMESTER I'!L44+'SEMESTER II'!L44</f>
        <v>#REF!</v>
      </c>
      <c r="M44" s="128" t="e">
        <f>'SEMESTER I'!M44+'SEMESTER II'!M44</f>
        <v>#REF!</v>
      </c>
      <c r="N44" s="128" t="e">
        <f>'SEMESTER I'!N44+'SEMESTER II'!N44</f>
        <v>#REF!</v>
      </c>
      <c r="O44" s="19" t="e">
        <f t="shared" si="3"/>
        <v>#REF!</v>
      </c>
      <c r="P44" s="128" t="e">
        <f>'SEMESTER I'!P44+'SEMESTER II'!P44</f>
        <v>#REF!</v>
      </c>
      <c r="Q44" s="19" t="e">
        <f t="shared" si="4"/>
        <v>#REF!</v>
      </c>
      <c r="R44" s="128" t="e">
        <f>'SEMESTER I'!R44+'SEMESTER II'!R44</f>
        <v>#REF!</v>
      </c>
      <c r="S44" s="19" t="e">
        <f t="shared" si="5"/>
        <v>#REF!</v>
      </c>
      <c r="T44" s="128" t="e">
        <f>'SEMESTER I'!T44+'SEMESTER II'!T44</f>
        <v>#REF!</v>
      </c>
      <c r="U44" s="19" t="e">
        <f t="shared" si="6"/>
        <v>#REF!</v>
      </c>
      <c r="V44" s="128" t="e">
        <f>'SEMESTER I'!V44+'SEMESTER II'!V44</f>
        <v>#REF!</v>
      </c>
      <c r="W44" s="19" t="e">
        <f t="shared" si="7"/>
        <v>#REF!</v>
      </c>
      <c r="X44" s="128" t="e">
        <f>'SEMESTER I'!X44+'SEMESTER II'!X44</f>
        <v>#REF!</v>
      </c>
      <c r="Y44" s="19" t="e">
        <f t="shared" si="8"/>
        <v>#REF!</v>
      </c>
      <c r="Z44" s="128" t="e">
        <f>'SEMESTER I'!Z44+'SEMESTER II'!Z44</f>
        <v>#REF!</v>
      </c>
      <c r="AA44" s="19" t="e">
        <f t="shared" si="9"/>
        <v>#REF!</v>
      </c>
      <c r="AB44" s="128" t="e">
        <f>'SEMESTER I'!AB44+'SEMESTER II'!AB44</f>
        <v>#REF!</v>
      </c>
      <c r="AC44" s="19" t="e">
        <f t="shared" si="10"/>
        <v>#REF!</v>
      </c>
      <c r="AD44" s="128" t="e">
        <f>'SEMESTER I'!AD44+'SEMESTER II'!AD44</f>
        <v>#REF!</v>
      </c>
      <c r="AE44" s="19" t="e">
        <f t="shared" si="11"/>
        <v>#REF!</v>
      </c>
      <c r="AF44" s="128" t="e">
        <f>'SEMESTER I'!AF44+'SEMESTER II'!AF44</f>
        <v>#REF!</v>
      </c>
      <c r="AG44" s="19" t="e">
        <f t="shared" si="12"/>
        <v>#REF!</v>
      </c>
      <c r="AH44" s="128" t="e">
        <f>'SEMESTER I'!AH44+'SEMESTER II'!AH44</f>
        <v>#REF!</v>
      </c>
      <c r="AI44" s="19" t="e">
        <f t="shared" si="13"/>
        <v>#REF!</v>
      </c>
      <c r="AJ44" s="128" t="e">
        <f>'SEMESTER I'!AJ44+'SEMESTER II'!AJ44</f>
        <v>#REF!</v>
      </c>
      <c r="AK44" s="19" t="e">
        <f t="shared" si="14"/>
        <v>#REF!</v>
      </c>
      <c r="AL44" s="128" t="e">
        <f>'SEMESTER I'!AL44+'SEMESTER II'!AL44</f>
        <v>#REF!</v>
      </c>
      <c r="AM44" s="128" t="e">
        <f>'SEMESTER I'!AM44+'SEMESTER II'!AM44</f>
        <v>#REF!</v>
      </c>
      <c r="AN44" s="128" t="e">
        <f>'SEMESTER I'!AN44+'SEMESTER II'!AN44</f>
        <v>#REF!</v>
      </c>
      <c r="AO44" s="128" t="e">
        <f>'SEMESTER I'!AO44+'SEMESTER II'!AO44</f>
        <v>#REF!</v>
      </c>
      <c r="AP44" s="128" t="e">
        <f>'SEMESTER I'!AP44+'SEMESTER II'!AP44</f>
        <v>#REF!</v>
      </c>
      <c r="AQ44" s="128" t="e">
        <f>'SEMESTER I'!AQ44+'SEMESTER II'!AQ44</f>
        <v>#REF!</v>
      </c>
      <c r="AR44" s="128" t="e">
        <f>'SEMESTER I'!AR44+'SEMESTER II'!AR44</f>
        <v>#REF!</v>
      </c>
      <c r="AS44" s="128" t="e">
        <f>'SEMESTER I'!AS44+'SEMESTER II'!AS44</f>
        <v>#REF!</v>
      </c>
      <c r="AT44" s="128" t="e">
        <f>'SEMESTER I'!AT44+'SEMESTER II'!AT44</f>
        <v>#REF!</v>
      </c>
      <c r="AU44" s="128" t="e">
        <f>'SEMESTER I'!AU44+'SEMESTER II'!AU44</f>
        <v>#REF!</v>
      </c>
      <c r="AV44" s="128" t="e">
        <f>'SEMESTER I'!AV44+'SEMESTER II'!AV44</f>
        <v>#REF!</v>
      </c>
      <c r="AW44" s="128" t="e">
        <f>'SEMESTER I'!AW44+'SEMESTER II'!AW44</f>
        <v>#REF!</v>
      </c>
      <c r="AX44" s="128" t="e">
        <f>'SEMESTER I'!AX44+'SEMESTER II'!AX44</f>
        <v>#REF!</v>
      </c>
      <c r="AY44" s="128" t="e">
        <f>'SEMESTER I'!AY44+'SEMESTER II'!AY44</f>
        <v>#REF!</v>
      </c>
      <c r="AZ44" s="128" t="e">
        <f>'SEMESTER I'!AZ44+'SEMESTER II'!AZ44</f>
        <v>#REF!</v>
      </c>
      <c r="BA44" s="128" t="e">
        <f>'SEMESTER I'!BA44+'SEMESTER II'!BA44</f>
        <v>#REF!</v>
      </c>
      <c r="BB44" s="28" t="e">
        <f t="shared" si="15"/>
        <v>#REF!</v>
      </c>
      <c r="BC44" s="128" t="e">
        <f>'SEMESTER I'!BC44+'SEMESTER II'!BC44</f>
        <v>#REF!</v>
      </c>
      <c r="BD44" s="28" t="e">
        <f t="shared" si="16"/>
        <v>#REF!</v>
      </c>
      <c r="BE44" s="128" t="e">
        <f>'SEMESTER I'!BE44+'SEMESTER II'!BE44</f>
        <v>#REF!</v>
      </c>
      <c r="BF44" s="29" t="e">
        <f t="shared" si="17"/>
        <v>#REF!</v>
      </c>
      <c r="BG44" s="128" t="e">
        <f>'SEMESTER I'!BG44+'SEMESTER II'!BG44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'SEMESTER I'!BK44+'SEMESTER II'!BK44</f>
        <v>#REF!</v>
      </c>
      <c r="BL44" s="19" t="e">
        <f t="shared" si="21"/>
        <v>#REF!</v>
      </c>
      <c r="BM44" s="128" t="e">
        <f>'SEMESTER I'!BM44+'SEMESTER II'!BM44</f>
        <v>#REF!</v>
      </c>
      <c r="BN44" s="19" t="e">
        <f t="shared" si="22"/>
        <v>#REF!</v>
      </c>
      <c r="BO44" s="128" t="e">
        <f>'SEMESTER I'!BO44+'SEMESTER II'!BO44</f>
        <v>#REF!</v>
      </c>
      <c r="BP44" s="19" t="e">
        <f t="shared" si="23"/>
        <v>#REF!</v>
      </c>
      <c r="BQ44" s="128" t="e">
        <f>'SEMESTER I'!BQ44+'SEMESTER II'!BQ44</f>
        <v>#REF!</v>
      </c>
      <c r="BR44" s="19" t="e">
        <f t="shared" si="24"/>
        <v>#REF!</v>
      </c>
      <c r="BS44" s="128" t="e">
        <f>'SEMESTER I'!BS44+'SEMESTER II'!BS44</f>
        <v>#REF!</v>
      </c>
      <c r="BT44" s="19" t="e">
        <f t="shared" si="25"/>
        <v>#REF!</v>
      </c>
      <c r="BU44" s="128" t="e">
        <f>'SEMESTER I'!BU44+'SEMESTER II'!BU44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75"/>
      <c r="B45" s="175"/>
      <c r="C45" s="32" t="s">
        <v>96</v>
      </c>
      <c r="D45" s="128" t="e">
        <f>'SEMESTER I'!D45+'SEMESTER II'!D45</f>
        <v>#REF!</v>
      </c>
      <c r="E45" s="128" t="e">
        <f>'SEMESTER I'!E45+'SEMESTER II'!E45</f>
        <v>#REF!</v>
      </c>
      <c r="F45" s="128" t="e">
        <f>'SEMESTER I'!F45+'SEMESTER II'!F45</f>
        <v>#REF!</v>
      </c>
      <c r="G45" s="19" t="e">
        <f t="shared" si="0"/>
        <v>#REF!</v>
      </c>
      <c r="H45" s="128" t="e">
        <f>'SEMESTER I'!H45+'SEMESTER II'!H45</f>
        <v>#REF!</v>
      </c>
      <c r="I45" s="21" t="e">
        <f t="shared" si="1"/>
        <v>#REF!</v>
      </c>
      <c r="J45" s="128" t="e">
        <f>'SEMESTER I'!J45+'SEMESTER II'!J45</f>
        <v>#REF!</v>
      </c>
      <c r="K45" s="23" t="e">
        <f t="shared" si="2"/>
        <v>#REF!</v>
      </c>
      <c r="L45" s="128" t="e">
        <f>'SEMESTER I'!L45+'SEMESTER II'!L45</f>
        <v>#REF!</v>
      </c>
      <c r="M45" s="128" t="e">
        <f>'SEMESTER I'!M45+'SEMESTER II'!M45</f>
        <v>#REF!</v>
      </c>
      <c r="N45" s="128" t="e">
        <f>'SEMESTER I'!N45+'SEMESTER II'!N45</f>
        <v>#REF!</v>
      </c>
      <c r="O45" s="19" t="e">
        <f t="shared" si="3"/>
        <v>#REF!</v>
      </c>
      <c r="P45" s="128" t="e">
        <f>'SEMESTER I'!P45+'SEMESTER II'!P45</f>
        <v>#REF!</v>
      </c>
      <c r="Q45" s="19" t="e">
        <f t="shared" si="4"/>
        <v>#REF!</v>
      </c>
      <c r="R45" s="128" t="e">
        <f>'SEMESTER I'!R45+'SEMESTER II'!R45</f>
        <v>#REF!</v>
      </c>
      <c r="S45" s="19" t="e">
        <f t="shared" si="5"/>
        <v>#REF!</v>
      </c>
      <c r="T45" s="128" t="e">
        <f>'SEMESTER I'!T45+'SEMESTER II'!T45</f>
        <v>#REF!</v>
      </c>
      <c r="U45" s="19" t="e">
        <f t="shared" si="6"/>
        <v>#REF!</v>
      </c>
      <c r="V45" s="128" t="e">
        <f>'SEMESTER I'!V45+'SEMESTER II'!V45</f>
        <v>#REF!</v>
      </c>
      <c r="W45" s="19" t="e">
        <f t="shared" si="7"/>
        <v>#REF!</v>
      </c>
      <c r="X45" s="128" t="e">
        <f>'SEMESTER I'!X45+'SEMESTER II'!X45</f>
        <v>#REF!</v>
      </c>
      <c r="Y45" s="19" t="e">
        <f t="shared" si="8"/>
        <v>#REF!</v>
      </c>
      <c r="Z45" s="128" t="e">
        <f>'SEMESTER I'!Z45+'SEMESTER II'!Z45</f>
        <v>#REF!</v>
      </c>
      <c r="AA45" s="19" t="e">
        <f t="shared" si="9"/>
        <v>#REF!</v>
      </c>
      <c r="AB45" s="128" t="e">
        <f>'SEMESTER I'!AB45+'SEMESTER II'!AB45</f>
        <v>#REF!</v>
      </c>
      <c r="AC45" s="19" t="e">
        <f t="shared" si="10"/>
        <v>#REF!</v>
      </c>
      <c r="AD45" s="128" t="e">
        <f>'SEMESTER I'!AD45+'SEMESTER II'!AD45</f>
        <v>#REF!</v>
      </c>
      <c r="AE45" s="19" t="e">
        <f t="shared" si="11"/>
        <v>#REF!</v>
      </c>
      <c r="AF45" s="128" t="e">
        <f>'SEMESTER I'!AF45+'SEMESTER II'!AF45</f>
        <v>#REF!</v>
      </c>
      <c r="AG45" s="19" t="e">
        <f t="shared" si="12"/>
        <v>#REF!</v>
      </c>
      <c r="AH45" s="128" t="e">
        <f>'SEMESTER I'!AH45+'SEMESTER II'!AH45</f>
        <v>#REF!</v>
      </c>
      <c r="AI45" s="19" t="e">
        <f t="shared" si="13"/>
        <v>#REF!</v>
      </c>
      <c r="AJ45" s="128" t="e">
        <f>'SEMESTER I'!AJ45+'SEMESTER II'!AJ45</f>
        <v>#REF!</v>
      </c>
      <c r="AK45" s="19" t="e">
        <f t="shared" si="14"/>
        <v>#REF!</v>
      </c>
      <c r="AL45" s="128" t="e">
        <f>'SEMESTER I'!AL45+'SEMESTER II'!AL45</f>
        <v>#REF!</v>
      </c>
      <c r="AM45" s="128" t="e">
        <f>'SEMESTER I'!AM45+'SEMESTER II'!AM45</f>
        <v>#REF!</v>
      </c>
      <c r="AN45" s="128" t="e">
        <f>'SEMESTER I'!AN45+'SEMESTER II'!AN45</f>
        <v>#REF!</v>
      </c>
      <c r="AO45" s="128" t="e">
        <f>'SEMESTER I'!AO45+'SEMESTER II'!AO45</f>
        <v>#REF!</v>
      </c>
      <c r="AP45" s="128" t="e">
        <f>'SEMESTER I'!AP45+'SEMESTER II'!AP45</f>
        <v>#REF!</v>
      </c>
      <c r="AQ45" s="128" t="e">
        <f>'SEMESTER I'!AQ45+'SEMESTER II'!AQ45</f>
        <v>#REF!</v>
      </c>
      <c r="AR45" s="128" t="e">
        <f>'SEMESTER I'!AR45+'SEMESTER II'!AR45</f>
        <v>#REF!</v>
      </c>
      <c r="AS45" s="128" t="e">
        <f>'SEMESTER I'!AS45+'SEMESTER II'!AS45</f>
        <v>#REF!</v>
      </c>
      <c r="AT45" s="128" t="e">
        <f>'SEMESTER I'!AT45+'SEMESTER II'!AT45</f>
        <v>#REF!</v>
      </c>
      <c r="AU45" s="128" t="e">
        <f>'SEMESTER I'!AU45+'SEMESTER II'!AU45</f>
        <v>#REF!</v>
      </c>
      <c r="AV45" s="128" t="e">
        <f>'SEMESTER I'!AV45+'SEMESTER II'!AV45</f>
        <v>#REF!</v>
      </c>
      <c r="AW45" s="128" t="e">
        <f>'SEMESTER I'!AW45+'SEMESTER II'!AW45</f>
        <v>#REF!</v>
      </c>
      <c r="AX45" s="128" t="e">
        <f>'SEMESTER I'!AX45+'SEMESTER II'!AX45</f>
        <v>#REF!</v>
      </c>
      <c r="AY45" s="128" t="e">
        <f>'SEMESTER I'!AY45+'SEMESTER II'!AY45</f>
        <v>#REF!</v>
      </c>
      <c r="AZ45" s="128" t="e">
        <f>'SEMESTER I'!AZ45+'SEMESTER II'!AZ45</f>
        <v>#REF!</v>
      </c>
      <c r="BA45" s="128" t="e">
        <f>'SEMESTER I'!BA45+'SEMESTER II'!BA45</f>
        <v>#REF!</v>
      </c>
      <c r="BB45" s="28" t="e">
        <f t="shared" si="15"/>
        <v>#REF!</v>
      </c>
      <c r="BC45" s="128" t="e">
        <f>'SEMESTER I'!BC45+'SEMESTER II'!BC45</f>
        <v>#REF!</v>
      </c>
      <c r="BD45" s="28" t="e">
        <f t="shared" si="16"/>
        <v>#REF!</v>
      </c>
      <c r="BE45" s="128" t="e">
        <f>'SEMESTER I'!BE45+'SEMESTER II'!BE45</f>
        <v>#REF!</v>
      </c>
      <c r="BF45" s="29" t="e">
        <f t="shared" si="17"/>
        <v>#REF!</v>
      </c>
      <c r="BG45" s="128" t="e">
        <f>'SEMESTER I'!BG45+'SEMESTER II'!BG45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'SEMESTER I'!BK45+'SEMESTER II'!BK45</f>
        <v>#REF!</v>
      </c>
      <c r="BL45" s="19" t="e">
        <f t="shared" si="21"/>
        <v>#REF!</v>
      </c>
      <c r="BM45" s="128" t="e">
        <f>'SEMESTER I'!BM45+'SEMESTER II'!BM45</f>
        <v>#REF!</v>
      </c>
      <c r="BN45" s="19" t="e">
        <f t="shared" si="22"/>
        <v>#REF!</v>
      </c>
      <c r="BO45" s="128" t="e">
        <f>'SEMESTER I'!BO45+'SEMESTER II'!BO45</f>
        <v>#REF!</v>
      </c>
      <c r="BP45" s="19" t="e">
        <f t="shared" si="23"/>
        <v>#REF!</v>
      </c>
      <c r="BQ45" s="128" t="e">
        <f>'SEMESTER I'!BQ45+'SEMESTER II'!BQ45</f>
        <v>#REF!</v>
      </c>
      <c r="BR45" s="19" t="e">
        <f t="shared" si="24"/>
        <v>#REF!</v>
      </c>
      <c r="BS45" s="128" t="e">
        <f>'SEMESTER I'!BS45+'SEMESTER II'!BS45</f>
        <v>#REF!</v>
      </c>
      <c r="BT45" s="19" t="e">
        <f t="shared" si="25"/>
        <v>#REF!</v>
      </c>
      <c r="BU45" s="128" t="e">
        <f>'SEMESTER I'!BU45+'SEMESTER II'!BU45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'SEMESTER I'!D46+'SEMESTER II'!D46</f>
        <v>#REF!</v>
      </c>
      <c r="E46" s="129" t="e">
        <f>'SEMESTER I'!E46+'SEMESTER II'!E46</f>
        <v>#REF!</v>
      </c>
      <c r="F46" s="129" t="e">
        <f>'SEMESTER I'!F46+'SEMESTER II'!F46</f>
        <v>#REF!</v>
      </c>
      <c r="G46" s="19" t="e">
        <f t="shared" si="0"/>
        <v>#REF!</v>
      </c>
      <c r="H46" s="129" t="e">
        <f>'SEMESTER I'!H46+'SEMESTER II'!H46</f>
        <v>#REF!</v>
      </c>
      <c r="I46" s="21" t="e">
        <f t="shared" si="1"/>
        <v>#REF!</v>
      </c>
      <c r="J46" s="129" t="e">
        <f>'SEMESTER I'!J46+'SEMESTER II'!J46</f>
        <v>#REF!</v>
      </c>
      <c r="K46" s="23" t="e">
        <f t="shared" si="2"/>
        <v>#REF!</v>
      </c>
      <c r="L46" s="129" t="e">
        <f>'SEMESTER I'!L46+'SEMESTER II'!L46</f>
        <v>#REF!</v>
      </c>
      <c r="M46" s="129" t="e">
        <f>'SEMESTER I'!M46+'SEMESTER II'!M46</f>
        <v>#REF!</v>
      </c>
      <c r="N46" s="129" t="e">
        <f>'SEMESTER I'!N46+'SEMESTER II'!N46</f>
        <v>#REF!</v>
      </c>
      <c r="O46" s="19" t="e">
        <f t="shared" si="3"/>
        <v>#REF!</v>
      </c>
      <c r="P46" s="129" t="e">
        <f>'SEMESTER I'!P46+'SEMESTER II'!P46</f>
        <v>#REF!</v>
      </c>
      <c r="Q46" s="19" t="e">
        <f t="shared" si="4"/>
        <v>#REF!</v>
      </c>
      <c r="R46" s="129" t="e">
        <f>'SEMESTER I'!R46+'SEMESTER II'!R46</f>
        <v>#REF!</v>
      </c>
      <c r="S46" s="19" t="e">
        <f t="shared" si="5"/>
        <v>#REF!</v>
      </c>
      <c r="T46" s="129" t="e">
        <f>'SEMESTER I'!T46+'SEMESTER II'!T46</f>
        <v>#REF!</v>
      </c>
      <c r="U46" s="19" t="e">
        <f t="shared" si="6"/>
        <v>#REF!</v>
      </c>
      <c r="V46" s="129" t="e">
        <f>'SEMESTER I'!V46+'SEMESTER II'!V46</f>
        <v>#REF!</v>
      </c>
      <c r="W46" s="19" t="e">
        <f t="shared" si="7"/>
        <v>#REF!</v>
      </c>
      <c r="X46" s="129" t="e">
        <f>'SEMESTER I'!X46+'SEMESTER II'!X46</f>
        <v>#REF!</v>
      </c>
      <c r="Y46" s="19" t="e">
        <f t="shared" si="8"/>
        <v>#REF!</v>
      </c>
      <c r="Z46" s="129" t="e">
        <f>'SEMESTER I'!Z46+'SEMESTER II'!Z46</f>
        <v>#REF!</v>
      </c>
      <c r="AA46" s="19" t="e">
        <f t="shared" si="9"/>
        <v>#REF!</v>
      </c>
      <c r="AB46" s="129" t="e">
        <f>'SEMESTER I'!AB46+'SEMESTER II'!AB46</f>
        <v>#REF!</v>
      </c>
      <c r="AC46" s="19" t="e">
        <f t="shared" si="10"/>
        <v>#REF!</v>
      </c>
      <c r="AD46" s="129" t="e">
        <f>'SEMESTER I'!AD46+'SEMESTER II'!AD46</f>
        <v>#REF!</v>
      </c>
      <c r="AE46" s="19" t="e">
        <f t="shared" si="11"/>
        <v>#REF!</v>
      </c>
      <c r="AF46" s="129" t="e">
        <f>'SEMESTER I'!AF46+'SEMESTER II'!AF46</f>
        <v>#REF!</v>
      </c>
      <c r="AG46" s="19" t="e">
        <f t="shared" si="12"/>
        <v>#REF!</v>
      </c>
      <c r="AH46" s="129" t="e">
        <f>'SEMESTER I'!AH46+'SEMESTER II'!AH46</f>
        <v>#REF!</v>
      </c>
      <c r="AI46" s="19" t="e">
        <f t="shared" si="13"/>
        <v>#REF!</v>
      </c>
      <c r="AJ46" s="129" t="e">
        <f>'SEMESTER I'!AJ46+'SEMESTER II'!AJ46</f>
        <v>#REF!</v>
      </c>
      <c r="AK46" s="19" t="e">
        <f t="shared" si="14"/>
        <v>#REF!</v>
      </c>
      <c r="AL46" s="129" t="e">
        <f>'SEMESTER I'!AL46+'SEMESTER II'!AL46</f>
        <v>#REF!</v>
      </c>
      <c r="AM46" s="129" t="e">
        <f>'SEMESTER I'!AM46+'SEMESTER II'!AM46</f>
        <v>#REF!</v>
      </c>
      <c r="AN46" s="129" t="e">
        <f>'SEMESTER I'!AN46+'SEMESTER II'!AN46</f>
        <v>#REF!</v>
      </c>
      <c r="AO46" s="129" t="e">
        <f>'SEMESTER I'!AO46+'SEMESTER II'!AO46</f>
        <v>#REF!</v>
      </c>
      <c r="AP46" s="129" t="e">
        <f>'SEMESTER I'!AP46+'SEMESTER II'!AP46</f>
        <v>#REF!</v>
      </c>
      <c r="AQ46" s="129" t="e">
        <f>'SEMESTER I'!AQ46+'SEMESTER II'!AQ46</f>
        <v>#REF!</v>
      </c>
      <c r="AR46" s="129" t="e">
        <f>'SEMESTER I'!AR46+'SEMESTER II'!AR46</f>
        <v>#REF!</v>
      </c>
      <c r="AS46" s="129" t="e">
        <f>'SEMESTER I'!AS46+'SEMESTER II'!AS46</f>
        <v>#REF!</v>
      </c>
      <c r="AT46" s="129" t="e">
        <f>'SEMESTER I'!AT46+'SEMESTER II'!AT46</f>
        <v>#REF!</v>
      </c>
      <c r="AU46" s="129" t="e">
        <f>'SEMESTER I'!AU46+'SEMESTER II'!AU46</f>
        <v>#REF!</v>
      </c>
      <c r="AV46" s="129" t="e">
        <f>'SEMESTER I'!AV46+'SEMESTER II'!AV46</f>
        <v>#REF!</v>
      </c>
      <c r="AW46" s="129" t="e">
        <f>'SEMESTER I'!AW46+'SEMESTER II'!AW46</f>
        <v>#REF!</v>
      </c>
      <c r="AX46" s="129" t="e">
        <f>'SEMESTER I'!AX46+'SEMESTER II'!AX46</f>
        <v>#REF!</v>
      </c>
      <c r="AY46" s="129" t="e">
        <f>'SEMESTER I'!AY46+'SEMESTER II'!AY46</f>
        <v>#REF!</v>
      </c>
      <c r="AZ46" s="129" t="e">
        <f>'SEMESTER I'!AZ46+'SEMESTER II'!AZ46</f>
        <v>#REF!</v>
      </c>
      <c r="BA46" s="129" t="e">
        <f>'SEMESTER I'!BA46+'SEMESTER II'!BA46</f>
        <v>#REF!</v>
      </c>
      <c r="BB46" s="28" t="e">
        <f t="shared" si="15"/>
        <v>#REF!</v>
      </c>
      <c r="BC46" s="129" t="e">
        <f>'SEMESTER I'!BC46+'SEMESTER II'!BC46</f>
        <v>#REF!</v>
      </c>
      <c r="BD46" s="28" t="e">
        <f t="shared" si="16"/>
        <v>#REF!</v>
      </c>
      <c r="BE46" s="129" t="e">
        <f>'SEMESTER I'!BE46+'SEMESTER II'!BE46</f>
        <v>#REF!</v>
      </c>
      <c r="BF46" s="29" t="e">
        <f t="shared" si="17"/>
        <v>#REF!</v>
      </c>
      <c r="BG46" s="129" t="e">
        <f>'SEMESTER I'!BG46+'SEMESTER II'!BG46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'SEMESTER I'!BK46+'SEMESTER II'!BK46</f>
        <v>#REF!</v>
      </c>
      <c r="BL46" s="19" t="e">
        <f t="shared" si="21"/>
        <v>#REF!</v>
      </c>
      <c r="BM46" s="129" t="e">
        <f>'SEMESTER I'!BM46+'SEMESTER II'!BM46</f>
        <v>#REF!</v>
      </c>
      <c r="BN46" s="19" t="e">
        <f t="shared" si="22"/>
        <v>#REF!</v>
      </c>
      <c r="BO46" s="129" t="e">
        <f>'SEMESTER I'!BO46+'SEMESTER II'!BO46</f>
        <v>#REF!</v>
      </c>
      <c r="BP46" s="19" t="e">
        <f t="shared" si="23"/>
        <v>#REF!</v>
      </c>
      <c r="BQ46" s="129" t="e">
        <f>'SEMESTER I'!BQ46+'SEMESTER II'!BQ46</f>
        <v>#REF!</v>
      </c>
      <c r="BR46" s="19" t="e">
        <f t="shared" si="24"/>
        <v>#REF!</v>
      </c>
      <c r="BS46" s="129" t="e">
        <f>'SEMESTER I'!BS46+'SEMESTER II'!BS46</f>
        <v>#REF!</v>
      </c>
      <c r="BT46" s="19" t="e">
        <f t="shared" si="25"/>
        <v>#REF!</v>
      </c>
      <c r="BU46" s="129" t="e">
        <f>'SEMESTER I'!BU46+'SEMESTER II'!BU46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98">
        <v>9</v>
      </c>
      <c r="B47" s="199" t="s">
        <v>97</v>
      </c>
      <c r="C47" s="32" t="s">
        <v>98</v>
      </c>
      <c r="D47" s="128" t="e">
        <f>'SEMESTER I'!D47+'SEMESTER II'!D47</f>
        <v>#REF!</v>
      </c>
      <c r="E47" s="128" t="e">
        <f>'SEMESTER I'!E47+'SEMESTER II'!E47</f>
        <v>#REF!</v>
      </c>
      <c r="F47" s="128" t="e">
        <f>'SEMESTER I'!F47+'SEMESTER II'!F47</f>
        <v>#REF!</v>
      </c>
      <c r="G47" s="19" t="e">
        <f t="shared" si="0"/>
        <v>#REF!</v>
      </c>
      <c r="H47" s="128" t="e">
        <f>'SEMESTER I'!H47+'SEMESTER II'!H47</f>
        <v>#REF!</v>
      </c>
      <c r="I47" s="21" t="e">
        <f t="shared" ref="I47:I50" si="27">(H47/D47*100)</f>
        <v>#REF!</v>
      </c>
      <c r="J47" s="128" t="e">
        <f>'SEMESTER I'!J47+'SEMESTER II'!J47</f>
        <v>#REF!</v>
      </c>
      <c r="K47" s="21" t="e">
        <f t="shared" ref="K47:K48" si="28">(J47/D47*100)</f>
        <v>#REF!</v>
      </c>
      <c r="L47" s="128" t="e">
        <f>'SEMESTER I'!L47+'SEMESTER II'!L47</f>
        <v>#REF!</v>
      </c>
      <c r="M47" s="128" t="e">
        <f>'SEMESTER I'!M47+'SEMESTER II'!M47</f>
        <v>#REF!</v>
      </c>
      <c r="N47" s="128" t="e">
        <f>'SEMESTER I'!N47+'SEMESTER II'!N47</f>
        <v>#REF!</v>
      </c>
      <c r="O47" s="19" t="e">
        <f t="shared" si="3"/>
        <v>#REF!</v>
      </c>
      <c r="P47" s="128" t="e">
        <f>'SEMESTER I'!P47+'SEMESTER II'!P47</f>
        <v>#REF!</v>
      </c>
      <c r="Q47" s="19" t="e">
        <f t="shared" ref="Q47:Q48" si="29">(P47/D47*100)</f>
        <v>#REF!</v>
      </c>
      <c r="R47" s="128" t="e">
        <f>'SEMESTER I'!R47+'SEMESTER II'!R47</f>
        <v>#REF!</v>
      </c>
      <c r="S47" s="19" t="e">
        <f t="shared" si="5"/>
        <v>#REF!</v>
      </c>
      <c r="T47" s="128" t="e">
        <f>'SEMESTER I'!T47+'SEMESTER II'!T47</f>
        <v>#REF!</v>
      </c>
      <c r="U47" s="19" t="e">
        <f t="shared" ref="U47:U50" si="30">(T47/D47*100)</f>
        <v>#REF!</v>
      </c>
      <c r="V47" s="128" t="e">
        <f>'SEMESTER I'!V47+'SEMESTER II'!V47</f>
        <v>#REF!</v>
      </c>
      <c r="W47" s="19" t="e">
        <f t="shared" si="7"/>
        <v>#REF!</v>
      </c>
      <c r="X47" s="128" t="e">
        <f>'SEMESTER I'!X47+'SEMESTER II'!X47</f>
        <v>#REF!</v>
      </c>
      <c r="Y47" s="19" t="e">
        <f t="shared" ref="Y47:Y50" si="31">(X47/D47*100)</f>
        <v>#REF!</v>
      </c>
      <c r="Z47" s="128" t="e">
        <f>'SEMESTER I'!Z47+'SEMESTER II'!Z47</f>
        <v>#REF!</v>
      </c>
      <c r="AA47" s="19" t="e">
        <f t="shared" si="9"/>
        <v>#REF!</v>
      </c>
      <c r="AB47" s="128" t="e">
        <f>'SEMESTER I'!AB47+'SEMESTER II'!AB47</f>
        <v>#REF!</v>
      </c>
      <c r="AC47" s="19" t="e">
        <f t="shared" ref="AC47:AC50" si="32">(AB47/D47*100)</f>
        <v>#REF!</v>
      </c>
      <c r="AD47" s="128" t="e">
        <f>'SEMESTER I'!AD47+'SEMESTER II'!AD47</f>
        <v>#REF!</v>
      </c>
      <c r="AE47" s="19" t="e">
        <f t="shared" si="11"/>
        <v>#REF!</v>
      </c>
      <c r="AF47" s="128" t="e">
        <f>'SEMESTER I'!AF47+'SEMESTER II'!AF47</f>
        <v>#REF!</v>
      </c>
      <c r="AG47" s="19" t="e">
        <f t="shared" ref="AG47:AG50" si="33">(AF47/D47*100)</f>
        <v>#REF!</v>
      </c>
      <c r="AH47" s="128" t="e">
        <f>'SEMESTER I'!AH47+'SEMESTER II'!AH47</f>
        <v>#REF!</v>
      </c>
      <c r="AI47" s="19" t="e">
        <f t="shared" si="13"/>
        <v>#REF!</v>
      </c>
      <c r="AJ47" s="128" t="e">
        <f>'SEMESTER I'!AJ47+'SEMESTER II'!AJ47</f>
        <v>#REF!</v>
      </c>
      <c r="AK47" s="19" t="e">
        <f t="shared" ref="AK47:AK50" si="34">(AJ47/D47*100)</f>
        <v>#REF!</v>
      </c>
      <c r="AL47" s="128" t="e">
        <f>'SEMESTER I'!AL47+'SEMESTER II'!AL47</f>
        <v>#REF!</v>
      </c>
      <c r="AM47" s="128" t="e">
        <f>'SEMESTER I'!AM47+'SEMESTER II'!AM47</f>
        <v>#REF!</v>
      </c>
      <c r="AN47" s="128" t="e">
        <f>'SEMESTER I'!AN47+'SEMESTER II'!AN47</f>
        <v>#REF!</v>
      </c>
      <c r="AO47" s="128" t="e">
        <f>'SEMESTER I'!AO47+'SEMESTER II'!AO47</f>
        <v>#REF!</v>
      </c>
      <c r="AP47" s="128" t="e">
        <f>'SEMESTER I'!AP47+'SEMESTER II'!AP47</f>
        <v>#REF!</v>
      </c>
      <c r="AQ47" s="128" t="e">
        <f>'SEMESTER I'!AQ47+'SEMESTER II'!AQ47</f>
        <v>#REF!</v>
      </c>
      <c r="AR47" s="128" t="e">
        <f>'SEMESTER I'!AR47+'SEMESTER II'!AR47</f>
        <v>#REF!</v>
      </c>
      <c r="AS47" s="128" t="e">
        <f>'SEMESTER I'!AS47+'SEMESTER II'!AS47</f>
        <v>#REF!</v>
      </c>
      <c r="AT47" s="128" t="e">
        <f>'SEMESTER I'!AT47+'SEMESTER II'!AT47</f>
        <v>#REF!</v>
      </c>
      <c r="AU47" s="128" t="e">
        <f>'SEMESTER I'!AU47+'SEMESTER II'!AU47</f>
        <v>#REF!</v>
      </c>
      <c r="AV47" s="128" t="e">
        <f>'SEMESTER I'!AV47+'SEMESTER II'!AV47</f>
        <v>#REF!</v>
      </c>
      <c r="AW47" s="128" t="e">
        <f>'SEMESTER I'!AW47+'SEMESTER II'!AW47</f>
        <v>#REF!</v>
      </c>
      <c r="AX47" s="128" t="e">
        <f>'SEMESTER I'!AX47+'SEMESTER II'!AX47</f>
        <v>#REF!</v>
      </c>
      <c r="AY47" s="128" t="e">
        <f>'SEMESTER I'!AY47+'SEMESTER II'!AY47</f>
        <v>#REF!</v>
      </c>
      <c r="AZ47" s="128" t="e">
        <f>'SEMESTER I'!AZ47+'SEMESTER II'!AZ47</f>
        <v>#REF!</v>
      </c>
      <c r="BA47" s="128" t="e">
        <f>'SEMESTER I'!BA47+'SEMESTER II'!BA47</f>
        <v>#REF!</v>
      </c>
      <c r="BB47" s="28" t="e">
        <f t="shared" si="15"/>
        <v>#REF!</v>
      </c>
      <c r="BC47" s="128" t="e">
        <f>'SEMESTER I'!BC47+'SEMESTER II'!BC47</f>
        <v>#REF!</v>
      </c>
      <c r="BD47" s="28" t="e">
        <f t="shared" si="16"/>
        <v>#REF!</v>
      </c>
      <c r="BE47" s="128" t="e">
        <f>'SEMESTER I'!BE47+'SEMESTER II'!BE47</f>
        <v>#REF!</v>
      </c>
      <c r="BF47" s="29" t="e">
        <f t="shared" si="17"/>
        <v>#REF!</v>
      </c>
      <c r="BG47" s="128" t="e">
        <f>'SEMESTER I'!BG47+'SEMESTER II'!BG47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'SEMESTER I'!BK47+'SEMESTER II'!BK47</f>
        <v>#REF!</v>
      </c>
      <c r="BL47" s="19" t="e">
        <f t="shared" si="21"/>
        <v>#REF!</v>
      </c>
      <c r="BM47" s="128" t="e">
        <f>'SEMESTER I'!BM47+'SEMESTER II'!BM47</f>
        <v>#REF!</v>
      </c>
      <c r="BN47" s="19" t="e">
        <f t="shared" si="22"/>
        <v>#REF!</v>
      </c>
      <c r="BO47" s="128" t="e">
        <f>'SEMESTER I'!BO47+'SEMESTER II'!BO47</f>
        <v>#REF!</v>
      </c>
      <c r="BP47" s="19" t="e">
        <f t="shared" si="23"/>
        <v>#REF!</v>
      </c>
      <c r="BQ47" s="128" t="e">
        <f>'SEMESTER I'!BQ47+'SEMESTER II'!BQ47</f>
        <v>#REF!</v>
      </c>
      <c r="BR47" s="19" t="e">
        <f t="shared" si="24"/>
        <v>#REF!</v>
      </c>
      <c r="BS47" s="128" t="e">
        <f>'SEMESTER I'!BS47+'SEMESTER II'!BS47</f>
        <v>#REF!</v>
      </c>
      <c r="BT47" s="19" t="e">
        <f t="shared" si="25"/>
        <v>#REF!</v>
      </c>
      <c r="BU47" s="128" t="e">
        <f>'SEMESTER I'!BU47+'SEMESTER II'!BU47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74"/>
      <c r="B48" s="174"/>
      <c r="C48" s="32" t="s">
        <v>99</v>
      </c>
      <c r="D48" s="128" t="e">
        <f>'SEMESTER I'!D48+'SEMESTER II'!D48</f>
        <v>#REF!</v>
      </c>
      <c r="E48" s="128" t="e">
        <f>'SEMESTER I'!E48+'SEMESTER II'!E48</f>
        <v>#REF!</v>
      </c>
      <c r="F48" s="128" t="e">
        <f>'SEMESTER I'!F48+'SEMESTER II'!F48</f>
        <v>#REF!</v>
      </c>
      <c r="G48" s="19" t="e">
        <f t="shared" si="0"/>
        <v>#REF!</v>
      </c>
      <c r="H48" s="128" t="e">
        <f>'SEMESTER I'!H48+'SEMESTER II'!H48</f>
        <v>#REF!</v>
      </c>
      <c r="I48" s="21" t="e">
        <f t="shared" si="27"/>
        <v>#REF!</v>
      </c>
      <c r="J48" s="128" t="e">
        <f>'SEMESTER I'!J48+'SEMESTER II'!J48</f>
        <v>#REF!</v>
      </c>
      <c r="K48" s="21" t="e">
        <f t="shared" si="28"/>
        <v>#REF!</v>
      </c>
      <c r="L48" s="128" t="e">
        <f>'SEMESTER I'!L48+'SEMESTER II'!L48</f>
        <v>#REF!</v>
      </c>
      <c r="M48" s="128" t="e">
        <f>'SEMESTER I'!M48+'SEMESTER II'!M48</f>
        <v>#REF!</v>
      </c>
      <c r="N48" s="128" t="e">
        <f>'SEMESTER I'!N48+'SEMESTER II'!N48</f>
        <v>#REF!</v>
      </c>
      <c r="O48" s="19" t="e">
        <f t="shared" si="3"/>
        <v>#REF!</v>
      </c>
      <c r="P48" s="128" t="e">
        <f>'SEMESTER I'!P48+'SEMESTER II'!P48</f>
        <v>#REF!</v>
      </c>
      <c r="Q48" s="19" t="e">
        <f t="shared" si="29"/>
        <v>#REF!</v>
      </c>
      <c r="R48" s="128" t="e">
        <f>'SEMESTER I'!R48+'SEMESTER II'!R48</f>
        <v>#REF!</v>
      </c>
      <c r="S48" s="19" t="e">
        <f t="shared" si="5"/>
        <v>#REF!</v>
      </c>
      <c r="T48" s="128" t="e">
        <f>'SEMESTER I'!T48+'SEMESTER II'!T48</f>
        <v>#REF!</v>
      </c>
      <c r="U48" s="19" t="e">
        <f t="shared" si="30"/>
        <v>#REF!</v>
      </c>
      <c r="V48" s="128" t="e">
        <f>'SEMESTER I'!V48+'SEMESTER II'!V48</f>
        <v>#REF!</v>
      </c>
      <c r="W48" s="19" t="e">
        <f t="shared" si="7"/>
        <v>#REF!</v>
      </c>
      <c r="X48" s="128" t="e">
        <f>'SEMESTER I'!X48+'SEMESTER II'!X48</f>
        <v>#REF!</v>
      </c>
      <c r="Y48" s="19" t="e">
        <f t="shared" si="31"/>
        <v>#REF!</v>
      </c>
      <c r="Z48" s="128" t="e">
        <f>'SEMESTER I'!Z48+'SEMESTER II'!Z48</f>
        <v>#REF!</v>
      </c>
      <c r="AA48" s="19" t="e">
        <f t="shared" si="9"/>
        <v>#REF!</v>
      </c>
      <c r="AB48" s="128" t="e">
        <f>'SEMESTER I'!AB48+'SEMESTER II'!AB48</f>
        <v>#REF!</v>
      </c>
      <c r="AC48" s="19" t="e">
        <f t="shared" si="32"/>
        <v>#REF!</v>
      </c>
      <c r="AD48" s="128" t="e">
        <f>'SEMESTER I'!AD48+'SEMESTER II'!AD48</f>
        <v>#REF!</v>
      </c>
      <c r="AE48" s="19" t="e">
        <f t="shared" si="11"/>
        <v>#REF!</v>
      </c>
      <c r="AF48" s="128" t="e">
        <f>'SEMESTER I'!AF48+'SEMESTER II'!AF48</f>
        <v>#REF!</v>
      </c>
      <c r="AG48" s="19" t="e">
        <f t="shared" si="33"/>
        <v>#REF!</v>
      </c>
      <c r="AH48" s="128" t="e">
        <f>'SEMESTER I'!AH48+'SEMESTER II'!AH48</f>
        <v>#REF!</v>
      </c>
      <c r="AI48" s="19" t="e">
        <f t="shared" si="13"/>
        <v>#REF!</v>
      </c>
      <c r="AJ48" s="128" t="e">
        <f>'SEMESTER I'!AJ48+'SEMESTER II'!AJ48</f>
        <v>#REF!</v>
      </c>
      <c r="AK48" s="19" t="e">
        <f t="shared" si="34"/>
        <v>#REF!</v>
      </c>
      <c r="AL48" s="128" t="e">
        <f>'SEMESTER I'!AL48+'SEMESTER II'!AL48</f>
        <v>#REF!</v>
      </c>
      <c r="AM48" s="128" t="e">
        <f>'SEMESTER I'!AM48+'SEMESTER II'!AM48</f>
        <v>#REF!</v>
      </c>
      <c r="AN48" s="128" t="e">
        <f>'SEMESTER I'!AN48+'SEMESTER II'!AN48</f>
        <v>#REF!</v>
      </c>
      <c r="AO48" s="128" t="e">
        <f>'SEMESTER I'!AO48+'SEMESTER II'!AO48</f>
        <v>#REF!</v>
      </c>
      <c r="AP48" s="128" t="e">
        <f>'SEMESTER I'!AP48+'SEMESTER II'!AP48</f>
        <v>#REF!</v>
      </c>
      <c r="AQ48" s="128" t="e">
        <f>'SEMESTER I'!AQ48+'SEMESTER II'!AQ48</f>
        <v>#REF!</v>
      </c>
      <c r="AR48" s="128" t="e">
        <f>'SEMESTER I'!AR48+'SEMESTER II'!AR48</f>
        <v>#REF!</v>
      </c>
      <c r="AS48" s="128" t="e">
        <f>'SEMESTER I'!AS48+'SEMESTER II'!AS48</f>
        <v>#REF!</v>
      </c>
      <c r="AT48" s="128" t="e">
        <f>'SEMESTER I'!AT48+'SEMESTER II'!AT48</f>
        <v>#REF!</v>
      </c>
      <c r="AU48" s="128" t="e">
        <f>'SEMESTER I'!AU48+'SEMESTER II'!AU48</f>
        <v>#REF!</v>
      </c>
      <c r="AV48" s="128" t="e">
        <f>'SEMESTER I'!AV48+'SEMESTER II'!AV48</f>
        <v>#REF!</v>
      </c>
      <c r="AW48" s="128" t="e">
        <f>'SEMESTER I'!AW48+'SEMESTER II'!AW48</f>
        <v>#REF!</v>
      </c>
      <c r="AX48" s="128" t="e">
        <f>'SEMESTER I'!AX48+'SEMESTER II'!AX48</f>
        <v>#REF!</v>
      </c>
      <c r="AY48" s="128" t="e">
        <f>'SEMESTER I'!AY48+'SEMESTER II'!AY48</f>
        <v>#REF!</v>
      </c>
      <c r="AZ48" s="128" t="e">
        <f>'SEMESTER I'!AZ48+'SEMESTER II'!AZ48</f>
        <v>#REF!</v>
      </c>
      <c r="BA48" s="128" t="e">
        <f>'SEMESTER I'!BA48+'SEMESTER II'!BA48</f>
        <v>#REF!</v>
      </c>
      <c r="BB48" s="28" t="e">
        <f t="shared" si="15"/>
        <v>#REF!</v>
      </c>
      <c r="BC48" s="128" t="e">
        <f>'SEMESTER I'!BC48+'SEMESTER II'!BC48</f>
        <v>#REF!</v>
      </c>
      <c r="BD48" s="28" t="e">
        <f t="shared" si="16"/>
        <v>#REF!</v>
      </c>
      <c r="BE48" s="128" t="e">
        <f>'SEMESTER I'!BE48+'SEMESTER II'!BE48</f>
        <v>#REF!</v>
      </c>
      <c r="BF48" s="29" t="e">
        <f t="shared" si="17"/>
        <v>#REF!</v>
      </c>
      <c r="BG48" s="128" t="e">
        <f>'SEMESTER I'!BG48+'SEMESTER II'!BG48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'SEMESTER I'!BK48+'SEMESTER II'!BK48</f>
        <v>#REF!</v>
      </c>
      <c r="BL48" s="19" t="e">
        <f t="shared" si="21"/>
        <v>#REF!</v>
      </c>
      <c r="BM48" s="128" t="e">
        <f>'SEMESTER I'!BM48+'SEMESTER II'!BM48</f>
        <v>#REF!</v>
      </c>
      <c r="BN48" s="19" t="e">
        <f t="shared" si="22"/>
        <v>#REF!</v>
      </c>
      <c r="BO48" s="128" t="e">
        <f>'SEMESTER I'!BO48+'SEMESTER II'!BO48</f>
        <v>#REF!</v>
      </c>
      <c r="BP48" s="19" t="e">
        <f t="shared" si="23"/>
        <v>#REF!</v>
      </c>
      <c r="BQ48" s="128" t="e">
        <f>'SEMESTER I'!BQ48+'SEMESTER II'!BQ48</f>
        <v>#REF!</v>
      </c>
      <c r="BR48" s="19" t="e">
        <f t="shared" si="24"/>
        <v>#REF!</v>
      </c>
      <c r="BS48" s="128" t="e">
        <f>'SEMESTER I'!BS48+'SEMESTER II'!BS48</f>
        <v>#REF!</v>
      </c>
      <c r="BT48" s="19" t="e">
        <f t="shared" si="25"/>
        <v>#REF!</v>
      </c>
      <c r="BU48" s="128" t="e">
        <f>'SEMESTER I'!BU48+'SEMESTER II'!BU48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74"/>
      <c r="B49" s="174"/>
      <c r="C49" s="32" t="s">
        <v>100</v>
      </c>
      <c r="D49" s="128" t="e">
        <f>'SEMESTER I'!D49+'SEMESTER II'!D49</f>
        <v>#REF!</v>
      </c>
      <c r="E49" s="128" t="e">
        <f>'SEMESTER I'!E49+'SEMESTER II'!E49</f>
        <v>#REF!</v>
      </c>
      <c r="F49" s="128" t="e">
        <f>'SEMESTER I'!F49+'SEMESTER II'!F49</f>
        <v>#REF!</v>
      </c>
      <c r="G49" s="19" t="e">
        <f t="shared" si="0"/>
        <v>#REF!</v>
      </c>
      <c r="H49" s="128" t="e">
        <f>'SEMESTER I'!H49+'SEMESTER II'!H49</f>
        <v>#REF!</v>
      </c>
      <c r="I49" s="21" t="e">
        <f t="shared" si="27"/>
        <v>#REF!</v>
      </c>
      <c r="J49" s="128" t="e">
        <f>'SEMESTER I'!J49+'SEMESTER II'!J49</f>
        <v>#REF!</v>
      </c>
      <c r="K49" s="21" t="e">
        <f t="shared" ref="K49:K85" si="35">(J49/F49*100)</f>
        <v>#REF!</v>
      </c>
      <c r="L49" s="128" t="e">
        <f>'SEMESTER I'!L49+'SEMESTER II'!L49</f>
        <v>#REF!</v>
      </c>
      <c r="M49" s="128" t="e">
        <f>'SEMESTER I'!M49+'SEMESTER II'!M49</f>
        <v>#REF!</v>
      </c>
      <c r="N49" s="128" t="e">
        <f>'SEMESTER I'!N49+'SEMESTER II'!N49</f>
        <v>#REF!</v>
      </c>
      <c r="O49" s="19" t="e">
        <f t="shared" si="3"/>
        <v>#REF!</v>
      </c>
      <c r="P49" s="128" t="e">
        <f>'SEMESTER I'!P49+'SEMESTER II'!P49</f>
        <v>#REF!</v>
      </c>
      <c r="Q49" s="19" t="e">
        <f t="shared" ref="Q49:Q85" si="36">(P49/N49*100)</f>
        <v>#REF!</v>
      </c>
      <c r="R49" s="128" t="e">
        <f>'SEMESTER I'!R49+'SEMESTER II'!R49</f>
        <v>#REF!</v>
      </c>
      <c r="S49" s="19" t="e">
        <f t="shared" si="5"/>
        <v>#REF!</v>
      </c>
      <c r="T49" s="128" t="e">
        <f>'SEMESTER I'!T49+'SEMESTER II'!T49</f>
        <v>#REF!</v>
      </c>
      <c r="U49" s="19" t="e">
        <f t="shared" si="30"/>
        <v>#REF!</v>
      </c>
      <c r="V49" s="128" t="e">
        <f>'SEMESTER I'!V49+'SEMESTER II'!V49</f>
        <v>#REF!</v>
      </c>
      <c r="W49" s="19" t="e">
        <f t="shared" si="7"/>
        <v>#REF!</v>
      </c>
      <c r="X49" s="128" t="e">
        <f>'SEMESTER I'!X49+'SEMESTER II'!X49</f>
        <v>#REF!</v>
      </c>
      <c r="Y49" s="19" t="e">
        <f t="shared" si="31"/>
        <v>#REF!</v>
      </c>
      <c r="Z49" s="128" t="e">
        <f>'SEMESTER I'!Z49+'SEMESTER II'!Z49</f>
        <v>#REF!</v>
      </c>
      <c r="AA49" s="19" t="e">
        <f t="shared" si="9"/>
        <v>#REF!</v>
      </c>
      <c r="AB49" s="128" t="e">
        <f>'SEMESTER I'!AB49+'SEMESTER II'!AB49</f>
        <v>#REF!</v>
      </c>
      <c r="AC49" s="19" t="e">
        <f t="shared" si="32"/>
        <v>#REF!</v>
      </c>
      <c r="AD49" s="128" t="e">
        <f>'SEMESTER I'!AD49+'SEMESTER II'!AD49</f>
        <v>#REF!</v>
      </c>
      <c r="AE49" s="19" t="e">
        <f t="shared" si="11"/>
        <v>#REF!</v>
      </c>
      <c r="AF49" s="128" t="e">
        <f>'SEMESTER I'!AF49+'SEMESTER II'!AF49</f>
        <v>#REF!</v>
      </c>
      <c r="AG49" s="19" t="e">
        <f t="shared" si="33"/>
        <v>#REF!</v>
      </c>
      <c r="AH49" s="128" t="e">
        <f>'SEMESTER I'!AH49+'SEMESTER II'!AH49</f>
        <v>#REF!</v>
      </c>
      <c r="AI49" s="19" t="e">
        <f t="shared" si="13"/>
        <v>#REF!</v>
      </c>
      <c r="AJ49" s="128" t="e">
        <f>'SEMESTER I'!AJ49+'SEMESTER II'!AJ49</f>
        <v>#REF!</v>
      </c>
      <c r="AK49" s="19" t="e">
        <f t="shared" si="34"/>
        <v>#REF!</v>
      </c>
      <c r="AL49" s="128" t="e">
        <f>'SEMESTER I'!AL49+'SEMESTER II'!AL49</f>
        <v>#REF!</v>
      </c>
      <c r="AM49" s="128" t="e">
        <f>'SEMESTER I'!AM49+'SEMESTER II'!AM49</f>
        <v>#REF!</v>
      </c>
      <c r="AN49" s="128" t="e">
        <f>'SEMESTER I'!AN49+'SEMESTER II'!AN49</f>
        <v>#REF!</v>
      </c>
      <c r="AO49" s="128" t="e">
        <f>'SEMESTER I'!AO49+'SEMESTER II'!AO49</f>
        <v>#REF!</v>
      </c>
      <c r="AP49" s="128" t="e">
        <f>'SEMESTER I'!AP49+'SEMESTER II'!AP49</f>
        <v>#REF!</v>
      </c>
      <c r="AQ49" s="128" t="e">
        <f>'SEMESTER I'!AQ49+'SEMESTER II'!AQ49</f>
        <v>#REF!</v>
      </c>
      <c r="AR49" s="128" t="e">
        <f>'SEMESTER I'!AR49+'SEMESTER II'!AR49</f>
        <v>#REF!</v>
      </c>
      <c r="AS49" s="128" t="e">
        <f>'SEMESTER I'!AS49+'SEMESTER II'!AS49</f>
        <v>#REF!</v>
      </c>
      <c r="AT49" s="128" t="e">
        <f>'SEMESTER I'!AT49+'SEMESTER II'!AT49</f>
        <v>#REF!</v>
      </c>
      <c r="AU49" s="128" t="e">
        <f>'SEMESTER I'!AU49+'SEMESTER II'!AU49</f>
        <v>#REF!</v>
      </c>
      <c r="AV49" s="128" t="e">
        <f>'SEMESTER I'!AV49+'SEMESTER II'!AV49</f>
        <v>#REF!</v>
      </c>
      <c r="AW49" s="128" t="e">
        <f>'SEMESTER I'!AW49+'SEMESTER II'!AW49</f>
        <v>#REF!</v>
      </c>
      <c r="AX49" s="128" t="e">
        <f>'SEMESTER I'!AX49+'SEMESTER II'!AX49</f>
        <v>#REF!</v>
      </c>
      <c r="AY49" s="128" t="e">
        <f>'SEMESTER I'!AY49+'SEMESTER II'!AY49</f>
        <v>#REF!</v>
      </c>
      <c r="AZ49" s="128" t="e">
        <f>'SEMESTER I'!AZ49+'SEMESTER II'!AZ49</f>
        <v>#REF!</v>
      </c>
      <c r="BA49" s="128" t="e">
        <f>'SEMESTER I'!BA49+'SEMESTER II'!BA49</f>
        <v>#REF!</v>
      </c>
      <c r="BB49" s="28" t="e">
        <f t="shared" si="15"/>
        <v>#REF!</v>
      </c>
      <c r="BC49" s="128" t="e">
        <f>'SEMESTER I'!BC49+'SEMESTER II'!BC49</f>
        <v>#REF!</v>
      </c>
      <c r="BD49" s="28" t="e">
        <f t="shared" si="16"/>
        <v>#REF!</v>
      </c>
      <c r="BE49" s="128" t="e">
        <f>'SEMESTER I'!BE49+'SEMESTER II'!BE49</f>
        <v>#REF!</v>
      </c>
      <c r="BF49" s="29" t="e">
        <f t="shared" si="17"/>
        <v>#REF!</v>
      </c>
      <c r="BG49" s="128" t="e">
        <f>'SEMESTER I'!BG49+'SEMESTER II'!BG49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'SEMESTER I'!BK49+'SEMESTER II'!BK49</f>
        <v>#REF!</v>
      </c>
      <c r="BL49" s="19" t="e">
        <f t="shared" si="21"/>
        <v>#REF!</v>
      </c>
      <c r="BM49" s="128" t="e">
        <f>'SEMESTER I'!BM49+'SEMESTER II'!BM49</f>
        <v>#REF!</v>
      </c>
      <c r="BN49" s="19" t="e">
        <f t="shared" si="22"/>
        <v>#REF!</v>
      </c>
      <c r="BO49" s="128" t="e">
        <f>'SEMESTER I'!BO49+'SEMESTER II'!BO49</f>
        <v>#REF!</v>
      </c>
      <c r="BP49" s="19" t="e">
        <f t="shared" si="23"/>
        <v>#REF!</v>
      </c>
      <c r="BQ49" s="128" t="e">
        <f>'SEMESTER I'!BQ49+'SEMESTER II'!BQ49</f>
        <v>#REF!</v>
      </c>
      <c r="BR49" s="19" t="e">
        <f t="shared" si="24"/>
        <v>#REF!</v>
      </c>
      <c r="BS49" s="128" t="e">
        <f>'SEMESTER I'!BS49+'SEMESTER II'!BS49</f>
        <v>#REF!</v>
      </c>
      <c r="BT49" s="19" t="e">
        <f t="shared" si="25"/>
        <v>#REF!</v>
      </c>
      <c r="BU49" s="128" t="e">
        <f>'SEMESTER I'!BU49+'SEMESTER II'!BU49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75"/>
      <c r="B50" s="175"/>
      <c r="C50" s="32" t="s">
        <v>101</v>
      </c>
      <c r="D50" s="128" t="e">
        <f>'SEMESTER I'!D50+'SEMESTER II'!D50</f>
        <v>#REF!</v>
      </c>
      <c r="E50" s="128" t="e">
        <f>'SEMESTER I'!E50+'SEMESTER II'!E50</f>
        <v>#REF!</v>
      </c>
      <c r="F50" s="128" t="e">
        <f>'SEMESTER I'!F50+'SEMESTER II'!F50</f>
        <v>#REF!</v>
      </c>
      <c r="G50" s="19" t="e">
        <f t="shared" si="0"/>
        <v>#REF!</v>
      </c>
      <c r="H50" s="128" t="e">
        <f>'SEMESTER I'!H50+'SEMESTER II'!H50</f>
        <v>#REF!</v>
      </c>
      <c r="I50" s="21" t="e">
        <f t="shared" si="27"/>
        <v>#REF!</v>
      </c>
      <c r="J50" s="128" t="e">
        <f>'SEMESTER I'!J50+'SEMESTER II'!J50</f>
        <v>#REF!</v>
      </c>
      <c r="K50" s="21" t="e">
        <f t="shared" si="35"/>
        <v>#REF!</v>
      </c>
      <c r="L50" s="128" t="e">
        <f>'SEMESTER I'!L50+'SEMESTER II'!L50</f>
        <v>#REF!</v>
      </c>
      <c r="M50" s="128" t="e">
        <f>'SEMESTER I'!M50+'SEMESTER II'!M50</f>
        <v>#REF!</v>
      </c>
      <c r="N50" s="128" t="e">
        <f>'SEMESTER I'!N50+'SEMESTER II'!N50</f>
        <v>#REF!</v>
      </c>
      <c r="O50" s="19" t="e">
        <f t="shared" si="3"/>
        <v>#REF!</v>
      </c>
      <c r="P50" s="128" t="e">
        <f>'SEMESTER I'!P50+'SEMESTER II'!P50</f>
        <v>#REF!</v>
      </c>
      <c r="Q50" s="19" t="e">
        <f t="shared" si="36"/>
        <v>#REF!</v>
      </c>
      <c r="R50" s="128" t="e">
        <f>'SEMESTER I'!R50+'SEMESTER II'!R50</f>
        <v>#REF!</v>
      </c>
      <c r="S50" s="19" t="e">
        <f t="shared" si="5"/>
        <v>#REF!</v>
      </c>
      <c r="T50" s="128" t="e">
        <f>'SEMESTER I'!T50+'SEMESTER II'!T50</f>
        <v>#REF!</v>
      </c>
      <c r="U50" s="19" t="e">
        <f t="shared" si="30"/>
        <v>#REF!</v>
      </c>
      <c r="V50" s="128" t="e">
        <f>'SEMESTER I'!V50+'SEMESTER II'!V50</f>
        <v>#REF!</v>
      </c>
      <c r="W50" s="19" t="e">
        <f t="shared" si="7"/>
        <v>#REF!</v>
      </c>
      <c r="X50" s="128" t="e">
        <f>'SEMESTER I'!X50+'SEMESTER II'!X50</f>
        <v>#REF!</v>
      </c>
      <c r="Y50" s="19" t="e">
        <f t="shared" si="31"/>
        <v>#REF!</v>
      </c>
      <c r="Z50" s="128" t="e">
        <f>'SEMESTER I'!Z50+'SEMESTER II'!Z50</f>
        <v>#REF!</v>
      </c>
      <c r="AA50" s="19" t="e">
        <f t="shared" si="9"/>
        <v>#REF!</v>
      </c>
      <c r="AB50" s="128" t="e">
        <f>'SEMESTER I'!AB50+'SEMESTER II'!AB50</f>
        <v>#REF!</v>
      </c>
      <c r="AC50" s="19" t="e">
        <f t="shared" si="32"/>
        <v>#REF!</v>
      </c>
      <c r="AD50" s="128" t="e">
        <f>'SEMESTER I'!AD50+'SEMESTER II'!AD50</f>
        <v>#REF!</v>
      </c>
      <c r="AE50" s="19" t="e">
        <f t="shared" si="11"/>
        <v>#REF!</v>
      </c>
      <c r="AF50" s="128" t="e">
        <f>'SEMESTER I'!AF50+'SEMESTER II'!AF50</f>
        <v>#REF!</v>
      </c>
      <c r="AG50" s="19" t="e">
        <f t="shared" si="33"/>
        <v>#REF!</v>
      </c>
      <c r="AH50" s="128" t="e">
        <f>'SEMESTER I'!AH50+'SEMESTER II'!AH50</f>
        <v>#REF!</v>
      </c>
      <c r="AI50" s="19" t="e">
        <f t="shared" si="13"/>
        <v>#REF!</v>
      </c>
      <c r="AJ50" s="128" t="e">
        <f>'SEMESTER I'!AJ50+'SEMESTER II'!AJ50</f>
        <v>#REF!</v>
      </c>
      <c r="AK50" s="19" t="e">
        <f t="shared" si="34"/>
        <v>#REF!</v>
      </c>
      <c r="AL50" s="128" t="e">
        <f>'SEMESTER I'!AL50+'SEMESTER II'!AL50</f>
        <v>#REF!</v>
      </c>
      <c r="AM50" s="128" t="e">
        <f>'SEMESTER I'!AM50+'SEMESTER II'!AM50</f>
        <v>#REF!</v>
      </c>
      <c r="AN50" s="128" t="e">
        <f>'SEMESTER I'!AN50+'SEMESTER II'!AN50</f>
        <v>#REF!</v>
      </c>
      <c r="AO50" s="128" t="e">
        <f>'SEMESTER I'!AO50+'SEMESTER II'!AO50</f>
        <v>#REF!</v>
      </c>
      <c r="AP50" s="128" t="e">
        <f>'SEMESTER I'!AP50+'SEMESTER II'!AP50</f>
        <v>#REF!</v>
      </c>
      <c r="AQ50" s="128" t="e">
        <f>'SEMESTER I'!AQ50+'SEMESTER II'!AQ50</f>
        <v>#REF!</v>
      </c>
      <c r="AR50" s="128" t="e">
        <f>'SEMESTER I'!AR50+'SEMESTER II'!AR50</f>
        <v>#REF!</v>
      </c>
      <c r="AS50" s="128" t="e">
        <f>'SEMESTER I'!AS50+'SEMESTER II'!AS50</f>
        <v>#REF!</v>
      </c>
      <c r="AT50" s="128" t="e">
        <f>'SEMESTER I'!AT50+'SEMESTER II'!AT50</f>
        <v>#REF!</v>
      </c>
      <c r="AU50" s="128" t="e">
        <f>'SEMESTER I'!AU50+'SEMESTER II'!AU50</f>
        <v>#REF!</v>
      </c>
      <c r="AV50" s="128" t="e">
        <f>'SEMESTER I'!AV50+'SEMESTER II'!AV50</f>
        <v>#REF!</v>
      </c>
      <c r="AW50" s="128" t="e">
        <f>'SEMESTER I'!AW50+'SEMESTER II'!AW50</f>
        <v>#REF!</v>
      </c>
      <c r="AX50" s="128" t="e">
        <f>'SEMESTER I'!AX50+'SEMESTER II'!AX50</f>
        <v>#REF!</v>
      </c>
      <c r="AY50" s="128" t="e">
        <f>'SEMESTER I'!AY50+'SEMESTER II'!AY50</f>
        <v>#REF!</v>
      </c>
      <c r="AZ50" s="128" t="e">
        <f>'SEMESTER I'!AZ50+'SEMESTER II'!AZ50</f>
        <v>#REF!</v>
      </c>
      <c r="BA50" s="128" t="e">
        <f>'SEMESTER I'!BA50+'SEMESTER II'!BA50</f>
        <v>#REF!</v>
      </c>
      <c r="BB50" s="28" t="e">
        <f t="shared" si="15"/>
        <v>#REF!</v>
      </c>
      <c r="BC50" s="128" t="e">
        <f>'SEMESTER I'!BC50+'SEMESTER II'!BC50</f>
        <v>#REF!</v>
      </c>
      <c r="BD50" s="28" t="e">
        <f t="shared" si="16"/>
        <v>#REF!</v>
      </c>
      <c r="BE50" s="128" t="e">
        <f>'SEMESTER I'!BE50+'SEMESTER II'!BE50</f>
        <v>#REF!</v>
      </c>
      <c r="BF50" s="29" t="e">
        <f t="shared" si="17"/>
        <v>#REF!</v>
      </c>
      <c r="BG50" s="128" t="e">
        <f>'SEMESTER I'!BG50+'SEMESTER II'!BG50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'SEMESTER I'!BK50+'SEMESTER II'!BK50</f>
        <v>#REF!</v>
      </c>
      <c r="BL50" s="19" t="e">
        <f t="shared" si="21"/>
        <v>#REF!</v>
      </c>
      <c r="BM50" s="128" t="e">
        <f>'SEMESTER I'!BM50+'SEMESTER II'!BM50</f>
        <v>#REF!</v>
      </c>
      <c r="BN50" s="19" t="e">
        <f t="shared" si="22"/>
        <v>#REF!</v>
      </c>
      <c r="BO50" s="128" t="e">
        <f>'SEMESTER I'!BO50+'SEMESTER II'!BO50</f>
        <v>#REF!</v>
      </c>
      <c r="BP50" s="19" t="e">
        <f t="shared" si="23"/>
        <v>#REF!</v>
      </c>
      <c r="BQ50" s="128" t="e">
        <f>'SEMESTER I'!BQ50+'SEMESTER II'!BQ50</f>
        <v>#REF!</v>
      </c>
      <c r="BR50" s="19" t="e">
        <f t="shared" si="24"/>
        <v>#REF!</v>
      </c>
      <c r="BS50" s="128" t="e">
        <f>'SEMESTER I'!BS50+'SEMESTER II'!BS50</f>
        <v>#REF!</v>
      </c>
      <c r="BT50" s="19" t="e">
        <f t="shared" si="25"/>
        <v>#REF!</v>
      </c>
      <c r="BU50" s="128" t="e">
        <f>'SEMESTER I'!BU50+'SEMESTER II'!BU50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'SEMESTER I'!D51+'SEMESTER II'!D51</f>
        <v>#REF!</v>
      </c>
      <c r="E51" s="129" t="e">
        <f>'SEMESTER I'!E51+'SEMESTER II'!E51</f>
        <v>#REF!</v>
      </c>
      <c r="F51" s="129" t="e">
        <f>'SEMESTER I'!F51+'SEMESTER II'!F51</f>
        <v>#REF!</v>
      </c>
      <c r="G51" s="19" t="e">
        <f t="shared" si="0"/>
        <v>#REF!</v>
      </c>
      <c r="H51" s="129" t="e">
        <f>'SEMESTER I'!H51+'SEMESTER II'!H51</f>
        <v>#REF!</v>
      </c>
      <c r="I51" s="21" t="e">
        <f t="shared" ref="I51:I85" si="37">(H51/F51*100)</f>
        <v>#REF!</v>
      </c>
      <c r="J51" s="129" t="e">
        <f>'SEMESTER I'!J51+'SEMESTER II'!J51</f>
        <v>#REF!</v>
      </c>
      <c r="K51" s="23" t="e">
        <f t="shared" si="35"/>
        <v>#REF!</v>
      </c>
      <c r="L51" s="129" t="e">
        <f>'SEMESTER I'!L51+'SEMESTER II'!L51</f>
        <v>#REF!</v>
      </c>
      <c r="M51" s="129" t="e">
        <f>'SEMESTER I'!M51+'SEMESTER II'!M51</f>
        <v>#REF!</v>
      </c>
      <c r="N51" s="129" t="e">
        <f>'SEMESTER I'!N51+'SEMESTER II'!N51</f>
        <v>#REF!</v>
      </c>
      <c r="O51" s="19" t="e">
        <f t="shared" si="3"/>
        <v>#REF!</v>
      </c>
      <c r="P51" s="129" t="e">
        <f>'SEMESTER I'!P51+'SEMESTER II'!P51</f>
        <v>#REF!</v>
      </c>
      <c r="Q51" s="19" t="e">
        <f t="shared" si="36"/>
        <v>#REF!</v>
      </c>
      <c r="R51" s="129" t="e">
        <f>'SEMESTER I'!R51+'SEMESTER II'!R51</f>
        <v>#REF!</v>
      </c>
      <c r="S51" s="19" t="e">
        <f t="shared" si="5"/>
        <v>#REF!</v>
      </c>
      <c r="T51" s="129" t="e">
        <f>'SEMESTER I'!T51+'SEMESTER II'!T51</f>
        <v>#REF!</v>
      </c>
      <c r="U51" s="19" t="e">
        <f t="shared" ref="U51:U85" si="38">(T51/R51*100)</f>
        <v>#REF!</v>
      </c>
      <c r="V51" s="129" t="e">
        <f>'SEMESTER I'!V51+'SEMESTER II'!V51</f>
        <v>#REF!</v>
      </c>
      <c r="W51" s="19" t="e">
        <f t="shared" si="7"/>
        <v>#REF!</v>
      </c>
      <c r="X51" s="129" t="e">
        <f>'SEMESTER I'!X51+'SEMESTER II'!X51</f>
        <v>#REF!</v>
      </c>
      <c r="Y51" s="19" t="e">
        <f t="shared" ref="Y51:Y85" si="39">(X51/V51*100)</f>
        <v>#REF!</v>
      </c>
      <c r="Z51" s="129" t="e">
        <f>'SEMESTER I'!Z51+'SEMESTER II'!Z51</f>
        <v>#REF!</v>
      </c>
      <c r="AA51" s="19" t="e">
        <f t="shared" si="9"/>
        <v>#REF!</v>
      </c>
      <c r="AB51" s="129" t="e">
        <f>'SEMESTER I'!AB51+'SEMESTER II'!AB51</f>
        <v>#REF!</v>
      </c>
      <c r="AC51" s="19" t="e">
        <f t="shared" ref="AC51:AC85" si="40">(AB51/Z51*100)</f>
        <v>#REF!</v>
      </c>
      <c r="AD51" s="129" t="e">
        <f>'SEMESTER I'!AD51+'SEMESTER II'!AD51</f>
        <v>#REF!</v>
      </c>
      <c r="AE51" s="19" t="e">
        <f t="shared" si="11"/>
        <v>#REF!</v>
      </c>
      <c r="AF51" s="129" t="e">
        <f>'SEMESTER I'!AF51+'SEMESTER II'!AF51</f>
        <v>#REF!</v>
      </c>
      <c r="AG51" s="19" t="e">
        <f t="shared" ref="AG51:AG85" si="41">(AF51/AD51*100)</f>
        <v>#REF!</v>
      </c>
      <c r="AH51" s="129" t="e">
        <f>'SEMESTER I'!AH51+'SEMESTER II'!AH51</f>
        <v>#REF!</v>
      </c>
      <c r="AI51" s="19" t="e">
        <f t="shared" si="13"/>
        <v>#REF!</v>
      </c>
      <c r="AJ51" s="129" t="e">
        <f>'SEMESTER I'!AJ51+'SEMESTER II'!AJ51</f>
        <v>#REF!</v>
      </c>
      <c r="AK51" s="19" t="e">
        <f t="shared" ref="AK51:AK85" si="42">(AJ51/AH51*100)</f>
        <v>#REF!</v>
      </c>
      <c r="AL51" s="129" t="e">
        <f>'SEMESTER I'!AL51+'SEMESTER II'!AL51</f>
        <v>#REF!</v>
      </c>
      <c r="AM51" s="129" t="e">
        <f>'SEMESTER I'!AM51+'SEMESTER II'!AM51</f>
        <v>#REF!</v>
      </c>
      <c r="AN51" s="129" t="e">
        <f>'SEMESTER I'!AN51+'SEMESTER II'!AN51</f>
        <v>#REF!</v>
      </c>
      <c r="AO51" s="129" t="e">
        <f>'SEMESTER I'!AO51+'SEMESTER II'!AO51</f>
        <v>#REF!</v>
      </c>
      <c r="AP51" s="129" t="e">
        <f>'SEMESTER I'!AP51+'SEMESTER II'!AP51</f>
        <v>#REF!</v>
      </c>
      <c r="AQ51" s="129" t="e">
        <f>'SEMESTER I'!AQ51+'SEMESTER II'!AQ51</f>
        <v>#REF!</v>
      </c>
      <c r="AR51" s="129" t="e">
        <f>'SEMESTER I'!AR51+'SEMESTER II'!AR51</f>
        <v>#REF!</v>
      </c>
      <c r="AS51" s="129" t="e">
        <f>'SEMESTER I'!AS51+'SEMESTER II'!AS51</f>
        <v>#REF!</v>
      </c>
      <c r="AT51" s="129" t="e">
        <f>'SEMESTER I'!AT51+'SEMESTER II'!AT51</f>
        <v>#REF!</v>
      </c>
      <c r="AU51" s="129" t="e">
        <f>'SEMESTER I'!AU51+'SEMESTER II'!AU51</f>
        <v>#REF!</v>
      </c>
      <c r="AV51" s="129" t="e">
        <f>'SEMESTER I'!AV51+'SEMESTER II'!AV51</f>
        <v>#REF!</v>
      </c>
      <c r="AW51" s="129" t="e">
        <f>'SEMESTER I'!AW51+'SEMESTER II'!AW51</f>
        <v>#REF!</v>
      </c>
      <c r="AX51" s="129" t="e">
        <f>'SEMESTER I'!AX51+'SEMESTER II'!AX51</f>
        <v>#REF!</v>
      </c>
      <c r="AY51" s="129" t="e">
        <f>'SEMESTER I'!AY51+'SEMESTER II'!AY51</f>
        <v>#REF!</v>
      </c>
      <c r="AZ51" s="129" t="e">
        <f>'SEMESTER I'!AZ51+'SEMESTER II'!AZ51</f>
        <v>#REF!</v>
      </c>
      <c r="BA51" s="129" t="e">
        <f>'SEMESTER I'!BA51+'SEMESTER II'!BA51</f>
        <v>#REF!</v>
      </c>
      <c r="BB51" s="28" t="e">
        <f t="shared" si="15"/>
        <v>#REF!</v>
      </c>
      <c r="BC51" s="129" t="e">
        <f>'SEMESTER I'!BC51+'SEMESTER II'!BC51</f>
        <v>#REF!</v>
      </c>
      <c r="BD51" s="28" t="e">
        <f t="shared" si="16"/>
        <v>#REF!</v>
      </c>
      <c r="BE51" s="129" t="e">
        <f>'SEMESTER I'!BE51+'SEMESTER II'!BE51</f>
        <v>#REF!</v>
      </c>
      <c r="BF51" s="29" t="e">
        <f t="shared" si="17"/>
        <v>#REF!</v>
      </c>
      <c r="BG51" s="129" t="e">
        <f>'SEMESTER I'!BG51+'SEMESTER II'!BG51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'SEMESTER I'!BK51+'SEMESTER II'!BK51</f>
        <v>#REF!</v>
      </c>
      <c r="BL51" s="19" t="e">
        <f t="shared" si="21"/>
        <v>#REF!</v>
      </c>
      <c r="BM51" s="129" t="e">
        <f>'SEMESTER I'!BM51+'SEMESTER II'!BM51</f>
        <v>#REF!</v>
      </c>
      <c r="BN51" s="19" t="e">
        <f t="shared" si="22"/>
        <v>#REF!</v>
      </c>
      <c r="BO51" s="129" t="e">
        <f>'SEMESTER I'!BO51+'SEMESTER II'!BO51</f>
        <v>#REF!</v>
      </c>
      <c r="BP51" s="19" t="e">
        <f t="shared" si="23"/>
        <v>#REF!</v>
      </c>
      <c r="BQ51" s="129" t="e">
        <f>'SEMESTER I'!BQ51+'SEMESTER II'!BQ51</f>
        <v>#REF!</v>
      </c>
      <c r="BR51" s="19" t="e">
        <f t="shared" si="24"/>
        <v>#REF!</v>
      </c>
      <c r="BS51" s="129" t="e">
        <f>'SEMESTER I'!BS51+'SEMESTER II'!BS51</f>
        <v>#REF!</v>
      </c>
      <c r="BT51" s="19" t="e">
        <f t="shared" si="25"/>
        <v>#REF!</v>
      </c>
      <c r="BU51" s="129" t="e">
        <f>'SEMESTER I'!BU51+'SEMESTER II'!BU51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99">
        <v>10</v>
      </c>
      <c r="B52" s="198" t="s">
        <v>102</v>
      </c>
      <c r="C52" s="32" t="s">
        <v>103</v>
      </c>
      <c r="D52" s="128" t="e">
        <f>'SEMESTER I'!D52+'SEMESTER II'!D52</f>
        <v>#REF!</v>
      </c>
      <c r="E52" s="128" t="e">
        <f>'SEMESTER I'!E52+'SEMESTER II'!E52</f>
        <v>#REF!</v>
      </c>
      <c r="F52" s="128" t="e">
        <f>'SEMESTER I'!F52+'SEMESTER II'!F52</f>
        <v>#REF!</v>
      </c>
      <c r="G52" s="19" t="e">
        <f t="shared" si="0"/>
        <v>#REF!</v>
      </c>
      <c r="H52" s="128" t="e">
        <f>'SEMESTER I'!H52+'SEMESTER II'!H52</f>
        <v>#REF!</v>
      </c>
      <c r="I52" s="21" t="e">
        <f t="shared" si="37"/>
        <v>#REF!</v>
      </c>
      <c r="J52" s="128" t="e">
        <f>'SEMESTER I'!J52+'SEMESTER II'!J52</f>
        <v>#REF!</v>
      </c>
      <c r="K52" s="23" t="e">
        <f t="shared" si="35"/>
        <v>#REF!</v>
      </c>
      <c r="L52" s="128" t="e">
        <f>'SEMESTER I'!L52+'SEMESTER II'!L52</f>
        <v>#REF!</v>
      </c>
      <c r="M52" s="128" t="e">
        <f>'SEMESTER I'!M52+'SEMESTER II'!M52</f>
        <v>#REF!</v>
      </c>
      <c r="N52" s="128" t="e">
        <f>'SEMESTER I'!N52+'SEMESTER II'!N52</f>
        <v>#REF!</v>
      </c>
      <c r="O52" s="19" t="e">
        <f t="shared" si="3"/>
        <v>#REF!</v>
      </c>
      <c r="P52" s="128" t="e">
        <f>'SEMESTER I'!P52+'SEMESTER II'!P52</f>
        <v>#REF!</v>
      </c>
      <c r="Q52" s="19" t="e">
        <f t="shared" si="36"/>
        <v>#REF!</v>
      </c>
      <c r="R52" s="128" t="e">
        <f>'SEMESTER I'!R52+'SEMESTER II'!R52</f>
        <v>#REF!</v>
      </c>
      <c r="S52" s="19" t="e">
        <f t="shared" si="5"/>
        <v>#REF!</v>
      </c>
      <c r="T52" s="128" t="e">
        <f>'SEMESTER I'!T52+'SEMESTER II'!T52</f>
        <v>#REF!</v>
      </c>
      <c r="U52" s="19" t="e">
        <f t="shared" si="38"/>
        <v>#REF!</v>
      </c>
      <c r="V52" s="128" t="e">
        <f>'SEMESTER I'!V52+'SEMESTER II'!V52</f>
        <v>#REF!</v>
      </c>
      <c r="W52" s="19" t="e">
        <f t="shared" si="7"/>
        <v>#REF!</v>
      </c>
      <c r="X52" s="128" t="e">
        <f>'SEMESTER I'!X52+'SEMESTER II'!X52</f>
        <v>#REF!</v>
      </c>
      <c r="Y52" s="19" t="e">
        <f t="shared" si="39"/>
        <v>#REF!</v>
      </c>
      <c r="Z52" s="128" t="e">
        <f>'SEMESTER I'!Z52+'SEMESTER II'!Z52</f>
        <v>#REF!</v>
      </c>
      <c r="AA52" s="19" t="e">
        <f t="shared" si="9"/>
        <v>#REF!</v>
      </c>
      <c r="AB52" s="128" t="e">
        <f>'SEMESTER I'!AB52+'SEMESTER II'!AB52</f>
        <v>#REF!</v>
      </c>
      <c r="AC52" s="19" t="e">
        <f t="shared" si="40"/>
        <v>#REF!</v>
      </c>
      <c r="AD52" s="128" t="e">
        <f>'SEMESTER I'!AD52+'SEMESTER II'!AD52</f>
        <v>#REF!</v>
      </c>
      <c r="AE52" s="19" t="e">
        <f t="shared" si="11"/>
        <v>#REF!</v>
      </c>
      <c r="AF52" s="128" t="e">
        <f>'SEMESTER I'!AF52+'SEMESTER II'!AF52</f>
        <v>#REF!</v>
      </c>
      <c r="AG52" s="19" t="e">
        <f t="shared" si="41"/>
        <v>#REF!</v>
      </c>
      <c r="AH52" s="128" t="e">
        <f>'SEMESTER I'!AH52+'SEMESTER II'!AH52</f>
        <v>#REF!</v>
      </c>
      <c r="AI52" s="19" t="e">
        <f t="shared" si="13"/>
        <v>#REF!</v>
      </c>
      <c r="AJ52" s="128" t="e">
        <f>'SEMESTER I'!AJ52+'SEMESTER II'!AJ52</f>
        <v>#REF!</v>
      </c>
      <c r="AK52" s="19" t="e">
        <f t="shared" si="42"/>
        <v>#REF!</v>
      </c>
      <c r="AL52" s="128" t="e">
        <f>'SEMESTER I'!AL52+'SEMESTER II'!AL52</f>
        <v>#REF!</v>
      </c>
      <c r="AM52" s="128" t="e">
        <f>'SEMESTER I'!AM52+'SEMESTER II'!AM52</f>
        <v>#REF!</v>
      </c>
      <c r="AN52" s="128" t="e">
        <f>'SEMESTER I'!AN52+'SEMESTER II'!AN52</f>
        <v>#REF!</v>
      </c>
      <c r="AO52" s="128" t="e">
        <f>'SEMESTER I'!AO52+'SEMESTER II'!AO52</f>
        <v>#REF!</v>
      </c>
      <c r="AP52" s="128" t="e">
        <f>'SEMESTER I'!AP52+'SEMESTER II'!AP52</f>
        <v>#REF!</v>
      </c>
      <c r="AQ52" s="128" t="e">
        <f>'SEMESTER I'!AQ52+'SEMESTER II'!AQ52</f>
        <v>#REF!</v>
      </c>
      <c r="AR52" s="128" t="e">
        <f>'SEMESTER I'!AR52+'SEMESTER II'!AR52</f>
        <v>#REF!</v>
      </c>
      <c r="AS52" s="128" t="e">
        <f>'SEMESTER I'!AS52+'SEMESTER II'!AS52</f>
        <v>#REF!</v>
      </c>
      <c r="AT52" s="128" t="e">
        <f>'SEMESTER I'!AT52+'SEMESTER II'!AT52</f>
        <v>#REF!</v>
      </c>
      <c r="AU52" s="128" t="e">
        <f>'SEMESTER I'!AU52+'SEMESTER II'!AU52</f>
        <v>#REF!</v>
      </c>
      <c r="AV52" s="128" t="e">
        <f>'SEMESTER I'!AV52+'SEMESTER II'!AV52</f>
        <v>#REF!</v>
      </c>
      <c r="AW52" s="128" t="e">
        <f>'SEMESTER I'!AW52+'SEMESTER II'!AW52</f>
        <v>#REF!</v>
      </c>
      <c r="AX52" s="128" t="e">
        <f>'SEMESTER I'!AX52+'SEMESTER II'!AX52</f>
        <v>#REF!</v>
      </c>
      <c r="AY52" s="128" t="e">
        <f>'SEMESTER I'!AY52+'SEMESTER II'!AY52</f>
        <v>#REF!</v>
      </c>
      <c r="AZ52" s="128" t="e">
        <f>'SEMESTER I'!AZ52+'SEMESTER II'!AZ52</f>
        <v>#REF!</v>
      </c>
      <c r="BA52" s="128" t="e">
        <f>'SEMESTER I'!BA52+'SEMESTER II'!BA52</f>
        <v>#REF!</v>
      </c>
      <c r="BB52" s="28" t="e">
        <f t="shared" si="15"/>
        <v>#REF!</v>
      </c>
      <c r="BC52" s="128" t="e">
        <f>'SEMESTER I'!BC52+'SEMESTER II'!BC52</f>
        <v>#REF!</v>
      </c>
      <c r="BD52" s="28" t="e">
        <f t="shared" si="16"/>
        <v>#REF!</v>
      </c>
      <c r="BE52" s="128" t="e">
        <f>'SEMESTER I'!BE52+'SEMESTER II'!BE52</f>
        <v>#REF!</v>
      </c>
      <c r="BF52" s="29" t="e">
        <f t="shared" si="17"/>
        <v>#REF!</v>
      </c>
      <c r="BG52" s="128" t="e">
        <f>'SEMESTER I'!BG52+'SEMESTER II'!BG52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'SEMESTER I'!BK52+'SEMESTER II'!BK52</f>
        <v>#REF!</v>
      </c>
      <c r="BL52" s="19" t="e">
        <f t="shared" si="21"/>
        <v>#REF!</v>
      </c>
      <c r="BM52" s="128" t="e">
        <f>'SEMESTER I'!BM52+'SEMESTER II'!BM52</f>
        <v>#REF!</v>
      </c>
      <c r="BN52" s="19" t="e">
        <f t="shared" si="22"/>
        <v>#REF!</v>
      </c>
      <c r="BO52" s="128" t="e">
        <f>'SEMESTER I'!BO52+'SEMESTER II'!BO52</f>
        <v>#REF!</v>
      </c>
      <c r="BP52" s="19" t="e">
        <f t="shared" si="23"/>
        <v>#REF!</v>
      </c>
      <c r="BQ52" s="128" t="e">
        <f>'SEMESTER I'!BQ52+'SEMESTER II'!BQ52</f>
        <v>#REF!</v>
      </c>
      <c r="BR52" s="19" t="e">
        <f t="shared" si="24"/>
        <v>#REF!</v>
      </c>
      <c r="BS52" s="128" t="e">
        <f>'SEMESTER I'!BS52+'SEMESTER II'!BS52</f>
        <v>#REF!</v>
      </c>
      <c r="BT52" s="19" t="e">
        <f t="shared" si="25"/>
        <v>#REF!</v>
      </c>
      <c r="BU52" s="128" t="e">
        <f>'SEMESTER I'!BU52+'SEMESTER II'!BU52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74"/>
      <c r="B53" s="174"/>
      <c r="C53" s="32" t="s">
        <v>104</v>
      </c>
      <c r="D53" s="128" t="e">
        <f>'SEMESTER I'!D53+'SEMESTER II'!D53</f>
        <v>#REF!</v>
      </c>
      <c r="E53" s="128" t="e">
        <f>'SEMESTER I'!E53+'SEMESTER II'!E53</f>
        <v>#REF!</v>
      </c>
      <c r="F53" s="128" t="e">
        <f>'SEMESTER I'!F53+'SEMESTER II'!F53</f>
        <v>#REF!</v>
      </c>
      <c r="G53" s="19" t="e">
        <f t="shared" si="0"/>
        <v>#REF!</v>
      </c>
      <c r="H53" s="128" t="e">
        <f>'SEMESTER I'!H53+'SEMESTER II'!H53</f>
        <v>#REF!</v>
      </c>
      <c r="I53" s="21" t="e">
        <f t="shared" si="37"/>
        <v>#REF!</v>
      </c>
      <c r="J53" s="128" t="e">
        <f>'SEMESTER I'!J53+'SEMESTER II'!J53</f>
        <v>#REF!</v>
      </c>
      <c r="K53" s="23" t="e">
        <f t="shared" si="35"/>
        <v>#REF!</v>
      </c>
      <c r="L53" s="128" t="e">
        <f>'SEMESTER I'!L53+'SEMESTER II'!L53</f>
        <v>#REF!</v>
      </c>
      <c r="M53" s="128" t="e">
        <f>'SEMESTER I'!M53+'SEMESTER II'!M53</f>
        <v>#REF!</v>
      </c>
      <c r="N53" s="128" t="e">
        <f>'SEMESTER I'!N53+'SEMESTER II'!N53</f>
        <v>#REF!</v>
      </c>
      <c r="O53" s="19" t="e">
        <f t="shared" si="3"/>
        <v>#REF!</v>
      </c>
      <c r="P53" s="128" t="e">
        <f>'SEMESTER I'!P53+'SEMESTER II'!P53</f>
        <v>#REF!</v>
      </c>
      <c r="Q53" s="19" t="e">
        <f t="shared" si="36"/>
        <v>#REF!</v>
      </c>
      <c r="R53" s="128" t="e">
        <f>'SEMESTER I'!R53+'SEMESTER II'!R53</f>
        <v>#REF!</v>
      </c>
      <c r="S53" s="19" t="e">
        <f t="shared" si="5"/>
        <v>#REF!</v>
      </c>
      <c r="T53" s="128" t="e">
        <f>'SEMESTER I'!T53+'SEMESTER II'!T53</f>
        <v>#REF!</v>
      </c>
      <c r="U53" s="19" t="e">
        <f t="shared" si="38"/>
        <v>#REF!</v>
      </c>
      <c r="V53" s="128" t="e">
        <f>'SEMESTER I'!V53+'SEMESTER II'!V53</f>
        <v>#REF!</v>
      </c>
      <c r="W53" s="19" t="e">
        <f t="shared" si="7"/>
        <v>#REF!</v>
      </c>
      <c r="X53" s="128" t="e">
        <f>'SEMESTER I'!X53+'SEMESTER II'!X53</f>
        <v>#REF!</v>
      </c>
      <c r="Y53" s="19" t="e">
        <f t="shared" si="39"/>
        <v>#REF!</v>
      </c>
      <c r="Z53" s="128" t="e">
        <f>'SEMESTER I'!Z53+'SEMESTER II'!Z53</f>
        <v>#REF!</v>
      </c>
      <c r="AA53" s="19" t="e">
        <f t="shared" si="9"/>
        <v>#REF!</v>
      </c>
      <c r="AB53" s="128" t="e">
        <f>'SEMESTER I'!AB53+'SEMESTER II'!AB53</f>
        <v>#REF!</v>
      </c>
      <c r="AC53" s="19" t="e">
        <f t="shared" si="40"/>
        <v>#REF!</v>
      </c>
      <c r="AD53" s="128" t="e">
        <f>'SEMESTER I'!AD53+'SEMESTER II'!AD53</f>
        <v>#REF!</v>
      </c>
      <c r="AE53" s="19" t="e">
        <f t="shared" si="11"/>
        <v>#REF!</v>
      </c>
      <c r="AF53" s="128" t="e">
        <f>'SEMESTER I'!AF53+'SEMESTER II'!AF53</f>
        <v>#REF!</v>
      </c>
      <c r="AG53" s="19" t="e">
        <f t="shared" si="41"/>
        <v>#REF!</v>
      </c>
      <c r="AH53" s="128" t="e">
        <f>'SEMESTER I'!AH53+'SEMESTER II'!AH53</f>
        <v>#REF!</v>
      </c>
      <c r="AI53" s="19" t="e">
        <f t="shared" si="13"/>
        <v>#REF!</v>
      </c>
      <c r="AJ53" s="128" t="e">
        <f>'SEMESTER I'!AJ53+'SEMESTER II'!AJ53</f>
        <v>#REF!</v>
      </c>
      <c r="AK53" s="19" t="e">
        <f t="shared" si="42"/>
        <v>#REF!</v>
      </c>
      <c r="AL53" s="128" t="e">
        <f>'SEMESTER I'!AL53+'SEMESTER II'!AL53</f>
        <v>#REF!</v>
      </c>
      <c r="AM53" s="128" t="e">
        <f>'SEMESTER I'!AM53+'SEMESTER II'!AM53</f>
        <v>#REF!</v>
      </c>
      <c r="AN53" s="128" t="e">
        <f>'SEMESTER I'!AN53+'SEMESTER II'!AN53</f>
        <v>#REF!</v>
      </c>
      <c r="AO53" s="128" t="e">
        <f>'SEMESTER I'!AO53+'SEMESTER II'!AO53</f>
        <v>#REF!</v>
      </c>
      <c r="AP53" s="128" t="e">
        <f>'SEMESTER I'!AP53+'SEMESTER II'!AP53</f>
        <v>#REF!</v>
      </c>
      <c r="AQ53" s="128" t="e">
        <f>'SEMESTER I'!AQ53+'SEMESTER II'!AQ53</f>
        <v>#REF!</v>
      </c>
      <c r="AR53" s="128" t="e">
        <f>'SEMESTER I'!AR53+'SEMESTER II'!AR53</f>
        <v>#REF!</v>
      </c>
      <c r="AS53" s="128" t="e">
        <f>'SEMESTER I'!AS53+'SEMESTER II'!AS53</f>
        <v>#REF!</v>
      </c>
      <c r="AT53" s="128" t="e">
        <f>'SEMESTER I'!AT53+'SEMESTER II'!AT53</f>
        <v>#REF!</v>
      </c>
      <c r="AU53" s="128" t="e">
        <f>'SEMESTER I'!AU53+'SEMESTER II'!AU53</f>
        <v>#REF!</v>
      </c>
      <c r="AV53" s="128" t="e">
        <f>'SEMESTER I'!AV53+'SEMESTER II'!AV53</f>
        <v>#REF!</v>
      </c>
      <c r="AW53" s="128" t="e">
        <f>'SEMESTER I'!AW53+'SEMESTER II'!AW53</f>
        <v>#REF!</v>
      </c>
      <c r="AX53" s="128" t="e">
        <f>'SEMESTER I'!AX53+'SEMESTER II'!AX53</f>
        <v>#REF!</v>
      </c>
      <c r="AY53" s="128" t="e">
        <f>'SEMESTER I'!AY53+'SEMESTER II'!AY53</f>
        <v>#REF!</v>
      </c>
      <c r="AZ53" s="128" t="e">
        <f>'SEMESTER I'!AZ53+'SEMESTER II'!AZ53</f>
        <v>#REF!</v>
      </c>
      <c r="BA53" s="128" t="e">
        <f>'SEMESTER I'!BA53+'SEMESTER II'!BA53</f>
        <v>#REF!</v>
      </c>
      <c r="BB53" s="28" t="e">
        <f t="shared" si="15"/>
        <v>#REF!</v>
      </c>
      <c r="BC53" s="128" t="e">
        <f>'SEMESTER I'!BC53+'SEMESTER II'!BC53</f>
        <v>#REF!</v>
      </c>
      <c r="BD53" s="28" t="e">
        <f t="shared" si="16"/>
        <v>#REF!</v>
      </c>
      <c r="BE53" s="128" t="e">
        <f>'SEMESTER I'!BE53+'SEMESTER II'!BE53</f>
        <v>#REF!</v>
      </c>
      <c r="BF53" s="29" t="e">
        <f t="shared" si="17"/>
        <v>#REF!</v>
      </c>
      <c r="BG53" s="128" t="e">
        <f>'SEMESTER I'!BG53+'SEMESTER II'!BG53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'SEMESTER I'!BK53+'SEMESTER II'!BK53</f>
        <v>#REF!</v>
      </c>
      <c r="BL53" s="19" t="e">
        <f t="shared" si="21"/>
        <v>#REF!</v>
      </c>
      <c r="BM53" s="128" t="e">
        <f>'SEMESTER I'!BM53+'SEMESTER II'!BM53</f>
        <v>#REF!</v>
      </c>
      <c r="BN53" s="19" t="e">
        <f t="shared" si="22"/>
        <v>#REF!</v>
      </c>
      <c r="BO53" s="128" t="e">
        <f>'SEMESTER I'!BO53+'SEMESTER II'!BO53</f>
        <v>#REF!</v>
      </c>
      <c r="BP53" s="19" t="e">
        <f t="shared" si="23"/>
        <v>#REF!</v>
      </c>
      <c r="BQ53" s="128" t="e">
        <f>'SEMESTER I'!BQ53+'SEMESTER II'!BQ53</f>
        <v>#REF!</v>
      </c>
      <c r="BR53" s="19" t="e">
        <f t="shared" si="24"/>
        <v>#REF!</v>
      </c>
      <c r="BS53" s="128" t="e">
        <f>'SEMESTER I'!BS53+'SEMESTER II'!BS53</f>
        <v>#REF!</v>
      </c>
      <c r="BT53" s="19" t="e">
        <f t="shared" si="25"/>
        <v>#REF!</v>
      </c>
      <c r="BU53" s="128" t="e">
        <f>'SEMESTER I'!BU53+'SEMESTER II'!BU53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75"/>
      <c r="B54" s="175"/>
      <c r="C54" s="32" t="s">
        <v>105</v>
      </c>
      <c r="D54" s="128" t="e">
        <f>'SEMESTER I'!D54+'SEMESTER II'!D54</f>
        <v>#REF!</v>
      </c>
      <c r="E54" s="128" t="e">
        <f>'SEMESTER I'!E54+'SEMESTER II'!E54</f>
        <v>#REF!</v>
      </c>
      <c r="F54" s="128" t="e">
        <f>'SEMESTER I'!F54+'SEMESTER II'!F54</f>
        <v>#REF!</v>
      </c>
      <c r="G54" s="19" t="e">
        <f t="shared" si="0"/>
        <v>#REF!</v>
      </c>
      <c r="H54" s="128" t="e">
        <f>'SEMESTER I'!H54+'SEMESTER II'!H54</f>
        <v>#REF!</v>
      </c>
      <c r="I54" s="21" t="e">
        <f t="shared" si="37"/>
        <v>#REF!</v>
      </c>
      <c r="J54" s="128" t="e">
        <f>'SEMESTER I'!J54+'SEMESTER II'!J54</f>
        <v>#REF!</v>
      </c>
      <c r="K54" s="23" t="e">
        <f t="shared" si="35"/>
        <v>#REF!</v>
      </c>
      <c r="L54" s="128" t="e">
        <f>'SEMESTER I'!L54+'SEMESTER II'!L54</f>
        <v>#REF!</v>
      </c>
      <c r="M54" s="128" t="e">
        <f>'SEMESTER I'!M54+'SEMESTER II'!M54</f>
        <v>#REF!</v>
      </c>
      <c r="N54" s="128" t="e">
        <f>'SEMESTER I'!N54+'SEMESTER II'!N54</f>
        <v>#REF!</v>
      </c>
      <c r="O54" s="19" t="e">
        <f t="shared" si="3"/>
        <v>#REF!</v>
      </c>
      <c r="P54" s="128" t="e">
        <f>'SEMESTER I'!P54+'SEMESTER II'!P54</f>
        <v>#REF!</v>
      </c>
      <c r="Q54" s="19" t="e">
        <f t="shared" si="36"/>
        <v>#REF!</v>
      </c>
      <c r="R54" s="128" t="e">
        <f>'SEMESTER I'!R54+'SEMESTER II'!R54</f>
        <v>#REF!</v>
      </c>
      <c r="S54" s="19" t="e">
        <f t="shared" si="5"/>
        <v>#REF!</v>
      </c>
      <c r="T54" s="128" t="e">
        <f>'SEMESTER I'!T54+'SEMESTER II'!T54</f>
        <v>#REF!</v>
      </c>
      <c r="U54" s="19" t="e">
        <f t="shared" si="38"/>
        <v>#REF!</v>
      </c>
      <c r="V54" s="128" t="e">
        <f>'SEMESTER I'!V54+'SEMESTER II'!V54</f>
        <v>#REF!</v>
      </c>
      <c r="W54" s="19" t="e">
        <f t="shared" si="7"/>
        <v>#REF!</v>
      </c>
      <c r="X54" s="128" t="e">
        <f>'SEMESTER I'!X54+'SEMESTER II'!X54</f>
        <v>#REF!</v>
      </c>
      <c r="Y54" s="19" t="e">
        <f t="shared" si="39"/>
        <v>#REF!</v>
      </c>
      <c r="Z54" s="128" t="e">
        <f>'SEMESTER I'!Z54+'SEMESTER II'!Z54</f>
        <v>#REF!</v>
      </c>
      <c r="AA54" s="19" t="e">
        <f t="shared" si="9"/>
        <v>#REF!</v>
      </c>
      <c r="AB54" s="128" t="e">
        <f>'SEMESTER I'!AB54+'SEMESTER II'!AB54</f>
        <v>#REF!</v>
      </c>
      <c r="AC54" s="19" t="e">
        <f t="shared" si="40"/>
        <v>#REF!</v>
      </c>
      <c r="AD54" s="128" t="e">
        <f>'SEMESTER I'!AD54+'SEMESTER II'!AD54</f>
        <v>#REF!</v>
      </c>
      <c r="AE54" s="19" t="e">
        <f t="shared" si="11"/>
        <v>#REF!</v>
      </c>
      <c r="AF54" s="128" t="e">
        <f>'SEMESTER I'!AF54+'SEMESTER II'!AF54</f>
        <v>#REF!</v>
      </c>
      <c r="AG54" s="19" t="e">
        <f t="shared" si="41"/>
        <v>#REF!</v>
      </c>
      <c r="AH54" s="128" t="e">
        <f>'SEMESTER I'!AH54+'SEMESTER II'!AH54</f>
        <v>#REF!</v>
      </c>
      <c r="AI54" s="19" t="e">
        <f t="shared" si="13"/>
        <v>#REF!</v>
      </c>
      <c r="AJ54" s="128" t="e">
        <f>'SEMESTER I'!AJ54+'SEMESTER II'!AJ54</f>
        <v>#REF!</v>
      </c>
      <c r="AK54" s="19" t="e">
        <f t="shared" si="42"/>
        <v>#REF!</v>
      </c>
      <c r="AL54" s="128" t="e">
        <f>'SEMESTER I'!AL54+'SEMESTER II'!AL54</f>
        <v>#REF!</v>
      </c>
      <c r="AM54" s="128" t="e">
        <f>'SEMESTER I'!AM54+'SEMESTER II'!AM54</f>
        <v>#REF!</v>
      </c>
      <c r="AN54" s="128" t="e">
        <f>'SEMESTER I'!AN54+'SEMESTER II'!AN54</f>
        <v>#REF!</v>
      </c>
      <c r="AO54" s="128" t="e">
        <f>'SEMESTER I'!AO54+'SEMESTER II'!AO54</f>
        <v>#REF!</v>
      </c>
      <c r="AP54" s="128" t="e">
        <f>'SEMESTER I'!AP54+'SEMESTER II'!AP54</f>
        <v>#REF!</v>
      </c>
      <c r="AQ54" s="128" t="e">
        <f>'SEMESTER I'!AQ54+'SEMESTER II'!AQ54</f>
        <v>#REF!</v>
      </c>
      <c r="AR54" s="128" t="e">
        <f>'SEMESTER I'!AR54+'SEMESTER II'!AR54</f>
        <v>#REF!</v>
      </c>
      <c r="AS54" s="128" t="e">
        <f>'SEMESTER I'!AS54+'SEMESTER II'!AS54</f>
        <v>#REF!</v>
      </c>
      <c r="AT54" s="128" t="e">
        <f>'SEMESTER I'!AT54+'SEMESTER II'!AT54</f>
        <v>#REF!</v>
      </c>
      <c r="AU54" s="128" t="e">
        <f>'SEMESTER I'!AU54+'SEMESTER II'!AU54</f>
        <v>#REF!</v>
      </c>
      <c r="AV54" s="128" t="e">
        <f>'SEMESTER I'!AV54+'SEMESTER II'!AV54</f>
        <v>#REF!</v>
      </c>
      <c r="AW54" s="128" t="e">
        <f>'SEMESTER I'!AW54+'SEMESTER II'!AW54</f>
        <v>#REF!</v>
      </c>
      <c r="AX54" s="128" t="e">
        <f>'SEMESTER I'!AX54+'SEMESTER II'!AX54</f>
        <v>#REF!</v>
      </c>
      <c r="AY54" s="128" t="e">
        <f>'SEMESTER I'!AY54+'SEMESTER II'!AY54</f>
        <v>#REF!</v>
      </c>
      <c r="AZ54" s="128" t="e">
        <f>'SEMESTER I'!AZ54+'SEMESTER II'!AZ54</f>
        <v>#REF!</v>
      </c>
      <c r="BA54" s="128" t="e">
        <f>'SEMESTER I'!BA54+'SEMESTER II'!BA54</f>
        <v>#REF!</v>
      </c>
      <c r="BB54" s="28" t="e">
        <f t="shared" si="15"/>
        <v>#REF!</v>
      </c>
      <c r="BC54" s="128" t="e">
        <f>'SEMESTER I'!BC54+'SEMESTER II'!BC54</f>
        <v>#REF!</v>
      </c>
      <c r="BD54" s="28" t="e">
        <f t="shared" si="16"/>
        <v>#REF!</v>
      </c>
      <c r="BE54" s="128" t="e">
        <f>'SEMESTER I'!BE54+'SEMESTER II'!BE54</f>
        <v>#REF!</v>
      </c>
      <c r="BF54" s="29" t="e">
        <f t="shared" si="17"/>
        <v>#REF!</v>
      </c>
      <c r="BG54" s="128" t="e">
        <f>'SEMESTER I'!BG54+'SEMESTER II'!BG54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'SEMESTER I'!BK54+'SEMESTER II'!BK54</f>
        <v>#REF!</v>
      </c>
      <c r="BL54" s="19" t="e">
        <f t="shared" si="21"/>
        <v>#REF!</v>
      </c>
      <c r="BM54" s="128" t="e">
        <f>'SEMESTER I'!BM54+'SEMESTER II'!BM54</f>
        <v>#REF!</v>
      </c>
      <c r="BN54" s="19" t="e">
        <f t="shared" si="22"/>
        <v>#REF!</v>
      </c>
      <c r="BO54" s="128" t="e">
        <f>'SEMESTER I'!BO54+'SEMESTER II'!BO54</f>
        <v>#REF!</v>
      </c>
      <c r="BP54" s="19" t="e">
        <f t="shared" si="23"/>
        <v>#REF!</v>
      </c>
      <c r="BQ54" s="128" t="e">
        <f>'SEMESTER I'!BQ54+'SEMESTER II'!BQ54</f>
        <v>#REF!</v>
      </c>
      <c r="BR54" s="19" t="e">
        <f t="shared" si="24"/>
        <v>#REF!</v>
      </c>
      <c r="BS54" s="128" t="e">
        <f>'SEMESTER I'!BS54+'SEMESTER II'!BS54</f>
        <v>#REF!</v>
      </c>
      <c r="BT54" s="19" t="e">
        <f t="shared" si="25"/>
        <v>#REF!</v>
      </c>
      <c r="BU54" s="128" t="e">
        <f>'SEMESTER I'!BU54+'SEMESTER II'!BU54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'SEMESTER I'!D55+'SEMESTER II'!D55</f>
        <v>#REF!</v>
      </c>
      <c r="E55" s="129" t="e">
        <f>'SEMESTER I'!E55+'SEMESTER II'!E55</f>
        <v>#REF!</v>
      </c>
      <c r="F55" s="129" t="e">
        <f>'SEMESTER I'!F55+'SEMESTER II'!F55</f>
        <v>#REF!</v>
      </c>
      <c r="G55" s="109" t="e">
        <f t="shared" si="0"/>
        <v>#REF!</v>
      </c>
      <c r="H55" s="129" t="e">
        <f>'SEMESTER I'!H55+'SEMESTER II'!H55</f>
        <v>#REF!</v>
      </c>
      <c r="I55" s="21" t="e">
        <f t="shared" si="37"/>
        <v>#REF!</v>
      </c>
      <c r="J55" s="129" t="e">
        <f>'SEMESTER I'!J55+'SEMESTER II'!J55</f>
        <v>#REF!</v>
      </c>
      <c r="K55" s="23" t="e">
        <f t="shared" si="35"/>
        <v>#REF!</v>
      </c>
      <c r="L55" s="129" t="e">
        <f>'SEMESTER I'!L55+'SEMESTER II'!L55</f>
        <v>#REF!</v>
      </c>
      <c r="M55" s="129" t="e">
        <f>'SEMESTER I'!M55+'SEMESTER II'!M55</f>
        <v>#REF!</v>
      </c>
      <c r="N55" s="129" t="e">
        <f>'SEMESTER I'!N55+'SEMESTER II'!N55</f>
        <v>#REF!</v>
      </c>
      <c r="O55" s="19" t="e">
        <f t="shared" si="3"/>
        <v>#REF!</v>
      </c>
      <c r="P55" s="129" t="e">
        <f>'SEMESTER I'!P55+'SEMESTER II'!P55</f>
        <v>#REF!</v>
      </c>
      <c r="Q55" s="19" t="e">
        <f t="shared" si="36"/>
        <v>#REF!</v>
      </c>
      <c r="R55" s="129" t="e">
        <f>'SEMESTER I'!R55+'SEMESTER II'!R55</f>
        <v>#REF!</v>
      </c>
      <c r="S55" s="19" t="e">
        <f t="shared" si="5"/>
        <v>#REF!</v>
      </c>
      <c r="T55" s="129" t="e">
        <f>'SEMESTER I'!T55+'SEMESTER II'!T55</f>
        <v>#REF!</v>
      </c>
      <c r="U55" s="19" t="e">
        <f t="shared" si="38"/>
        <v>#REF!</v>
      </c>
      <c r="V55" s="129" t="e">
        <f>'SEMESTER I'!V55+'SEMESTER II'!V55</f>
        <v>#REF!</v>
      </c>
      <c r="W55" s="19" t="e">
        <f t="shared" si="7"/>
        <v>#REF!</v>
      </c>
      <c r="X55" s="129" t="e">
        <f>'SEMESTER I'!X55+'SEMESTER II'!X55</f>
        <v>#REF!</v>
      </c>
      <c r="Y55" s="19" t="e">
        <f t="shared" si="39"/>
        <v>#REF!</v>
      </c>
      <c r="Z55" s="129" t="e">
        <f>'SEMESTER I'!Z55+'SEMESTER II'!Z55</f>
        <v>#REF!</v>
      </c>
      <c r="AA55" s="19" t="e">
        <f t="shared" si="9"/>
        <v>#REF!</v>
      </c>
      <c r="AB55" s="129" t="e">
        <f>'SEMESTER I'!AB55+'SEMESTER II'!AB55</f>
        <v>#REF!</v>
      </c>
      <c r="AC55" s="19" t="e">
        <f t="shared" si="40"/>
        <v>#REF!</v>
      </c>
      <c r="AD55" s="129" t="e">
        <f>'SEMESTER I'!AD55+'SEMESTER II'!AD55</f>
        <v>#REF!</v>
      </c>
      <c r="AE55" s="19" t="e">
        <f t="shared" si="11"/>
        <v>#REF!</v>
      </c>
      <c r="AF55" s="129" t="e">
        <f>'SEMESTER I'!AF55+'SEMESTER II'!AF55</f>
        <v>#REF!</v>
      </c>
      <c r="AG55" s="19" t="e">
        <f t="shared" si="41"/>
        <v>#REF!</v>
      </c>
      <c r="AH55" s="129" t="e">
        <f>'SEMESTER I'!AH55+'SEMESTER II'!AH55</f>
        <v>#REF!</v>
      </c>
      <c r="AI55" s="19" t="e">
        <f t="shared" si="13"/>
        <v>#REF!</v>
      </c>
      <c r="AJ55" s="129" t="e">
        <f>'SEMESTER I'!AJ55+'SEMESTER II'!AJ55</f>
        <v>#REF!</v>
      </c>
      <c r="AK55" s="19" t="e">
        <f t="shared" si="42"/>
        <v>#REF!</v>
      </c>
      <c r="AL55" s="129" t="e">
        <f>'SEMESTER I'!AL55+'SEMESTER II'!AL55</f>
        <v>#REF!</v>
      </c>
      <c r="AM55" s="129" t="e">
        <f>'SEMESTER I'!AM55+'SEMESTER II'!AM55</f>
        <v>#REF!</v>
      </c>
      <c r="AN55" s="129" t="e">
        <f>'SEMESTER I'!AN55+'SEMESTER II'!AN55</f>
        <v>#REF!</v>
      </c>
      <c r="AO55" s="129" t="e">
        <f>'SEMESTER I'!AO55+'SEMESTER II'!AO55</f>
        <v>#REF!</v>
      </c>
      <c r="AP55" s="129" t="e">
        <f>'SEMESTER I'!AP55+'SEMESTER II'!AP55</f>
        <v>#REF!</v>
      </c>
      <c r="AQ55" s="129" t="e">
        <f>'SEMESTER I'!AQ55+'SEMESTER II'!AQ55</f>
        <v>#REF!</v>
      </c>
      <c r="AR55" s="129" t="e">
        <f>'SEMESTER I'!AR55+'SEMESTER II'!AR55</f>
        <v>#REF!</v>
      </c>
      <c r="AS55" s="129" t="e">
        <f>'SEMESTER I'!AS55+'SEMESTER II'!AS55</f>
        <v>#REF!</v>
      </c>
      <c r="AT55" s="129" t="e">
        <f>'SEMESTER I'!AT55+'SEMESTER II'!AT55</f>
        <v>#REF!</v>
      </c>
      <c r="AU55" s="129" t="e">
        <f>'SEMESTER I'!AU55+'SEMESTER II'!AU55</f>
        <v>#REF!</v>
      </c>
      <c r="AV55" s="129" t="e">
        <f>'SEMESTER I'!AV55+'SEMESTER II'!AV55</f>
        <v>#REF!</v>
      </c>
      <c r="AW55" s="129" t="e">
        <f>'SEMESTER I'!AW55+'SEMESTER II'!AW55</f>
        <v>#REF!</v>
      </c>
      <c r="AX55" s="129" t="e">
        <f>'SEMESTER I'!AX55+'SEMESTER II'!AX55</f>
        <v>#REF!</v>
      </c>
      <c r="AY55" s="129" t="e">
        <f>'SEMESTER I'!AY55+'SEMESTER II'!AY55</f>
        <v>#REF!</v>
      </c>
      <c r="AZ55" s="129" t="e">
        <f>'SEMESTER I'!AZ55+'SEMESTER II'!AZ55</f>
        <v>#REF!</v>
      </c>
      <c r="BA55" s="129" t="e">
        <f>'SEMESTER I'!BA55+'SEMESTER II'!BA55</f>
        <v>#REF!</v>
      </c>
      <c r="BB55" s="28" t="e">
        <f t="shared" si="15"/>
        <v>#REF!</v>
      </c>
      <c r="BC55" s="129" t="e">
        <f>'SEMESTER I'!BC55+'SEMESTER II'!BC55</f>
        <v>#REF!</v>
      </c>
      <c r="BD55" s="28" t="e">
        <f t="shared" si="16"/>
        <v>#REF!</v>
      </c>
      <c r="BE55" s="129" t="e">
        <f>'SEMESTER I'!BE55+'SEMESTER II'!BE55</f>
        <v>#REF!</v>
      </c>
      <c r="BF55" s="29" t="e">
        <f t="shared" si="17"/>
        <v>#REF!</v>
      </c>
      <c r="BG55" s="129" t="e">
        <f>'SEMESTER I'!BG55+'SEMESTER II'!BG55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'SEMESTER I'!BK55+'SEMESTER II'!BK55</f>
        <v>#REF!</v>
      </c>
      <c r="BL55" s="19" t="e">
        <f t="shared" si="21"/>
        <v>#REF!</v>
      </c>
      <c r="BM55" s="129" t="e">
        <f>'SEMESTER I'!BM55+'SEMESTER II'!BM55</f>
        <v>#REF!</v>
      </c>
      <c r="BN55" s="19" t="e">
        <f t="shared" si="22"/>
        <v>#REF!</v>
      </c>
      <c r="BO55" s="129" t="e">
        <f>'SEMESTER I'!BO55+'SEMESTER II'!BO55</f>
        <v>#REF!</v>
      </c>
      <c r="BP55" s="19" t="e">
        <f t="shared" si="23"/>
        <v>#REF!</v>
      </c>
      <c r="BQ55" s="129" t="e">
        <f>'SEMESTER I'!BQ55+'SEMESTER II'!BQ55</f>
        <v>#REF!</v>
      </c>
      <c r="BR55" s="19" t="e">
        <f t="shared" si="24"/>
        <v>#REF!</v>
      </c>
      <c r="BS55" s="129" t="e">
        <f>'SEMESTER I'!BS55+'SEMESTER II'!BS55</f>
        <v>#REF!</v>
      </c>
      <c r="BT55" s="19" t="e">
        <f t="shared" si="25"/>
        <v>#REF!</v>
      </c>
      <c r="BU55" s="129" t="e">
        <f>'SEMESTER I'!BU55+'SEMESTER II'!BU55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98">
        <v>11</v>
      </c>
      <c r="B56" s="199" t="s">
        <v>106</v>
      </c>
      <c r="C56" s="32" t="s">
        <v>107</v>
      </c>
      <c r="D56" s="128" t="e">
        <f>'SEMESTER I'!D56+'SEMESTER II'!D56</f>
        <v>#REF!</v>
      </c>
      <c r="E56" s="128" t="e">
        <f>'SEMESTER I'!E56+'SEMESTER II'!E56</f>
        <v>#REF!</v>
      </c>
      <c r="F56" s="128" t="e">
        <f>'SEMESTER I'!F56+'SEMESTER II'!F56</f>
        <v>#REF!</v>
      </c>
      <c r="G56" s="19" t="e">
        <f t="shared" si="0"/>
        <v>#REF!</v>
      </c>
      <c r="H56" s="128" t="e">
        <f>'SEMESTER I'!H56+'SEMESTER II'!H56</f>
        <v>#REF!</v>
      </c>
      <c r="I56" s="21" t="e">
        <f t="shared" si="37"/>
        <v>#REF!</v>
      </c>
      <c r="J56" s="128" t="e">
        <f>'SEMESTER I'!J56+'SEMESTER II'!J56</f>
        <v>#REF!</v>
      </c>
      <c r="K56" s="23" t="e">
        <f t="shared" si="35"/>
        <v>#REF!</v>
      </c>
      <c r="L56" s="128" t="e">
        <f>'SEMESTER I'!L56+'SEMESTER II'!L56</f>
        <v>#REF!</v>
      </c>
      <c r="M56" s="128" t="e">
        <f>'SEMESTER I'!M56+'SEMESTER II'!M56</f>
        <v>#REF!</v>
      </c>
      <c r="N56" s="128" t="e">
        <f>'SEMESTER I'!N56+'SEMESTER II'!N56</f>
        <v>#REF!</v>
      </c>
      <c r="O56" s="19" t="e">
        <f t="shared" si="3"/>
        <v>#REF!</v>
      </c>
      <c r="P56" s="128" t="e">
        <f>'SEMESTER I'!P56+'SEMESTER II'!P56</f>
        <v>#REF!</v>
      </c>
      <c r="Q56" s="19" t="e">
        <f t="shared" si="36"/>
        <v>#REF!</v>
      </c>
      <c r="R56" s="128" t="e">
        <f>'SEMESTER I'!R56+'SEMESTER II'!R56</f>
        <v>#REF!</v>
      </c>
      <c r="S56" s="19" t="e">
        <f t="shared" si="5"/>
        <v>#REF!</v>
      </c>
      <c r="T56" s="128" t="e">
        <f>'SEMESTER I'!T56+'SEMESTER II'!T56</f>
        <v>#REF!</v>
      </c>
      <c r="U56" s="19" t="e">
        <f t="shared" si="38"/>
        <v>#REF!</v>
      </c>
      <c r="V56" s="128" t="e">
        <f>'SEMESTER I'!V56+'SEMESTER II'!V56</f>
        <v>#REF!</v>
      </c>
      <c r="W56" s="19" t="e">
        <f t="shared" si="7"/>
        <v>#REF!</v>
      </c>
      <c r="X56" s="128" t="e">
        <f>'SEMESTER I'!X56+'SEMESTER II'!X56</f>
        <v>#REF!</v>
      </c>
      <c r="Y56" s="19" t="e">
        <f t="shared" si="39"/>
        <v>#REF!</v>
      </c>
      <c r="Z56" s="128" t="e">
        <f>'SEMESTER I'!Z56+'SEMESTER II'!Z56</f>
        <v>#REF!</v>
      </c>
      <c r="AA56" s="19" t="e">
        <f t="shared" si="9"/>
        <v>#REF!</v>
      </c>
      <c r="AB56" s="128" t="e">
        <f>'SEMESTER I'!AB56+'SEMESTER II'!AB56</f>
        <v>#REF!</v>
      </c>
      <c r="AC56" s="19" t="e">
        <f t="shared" si="40"/>
        <v>#REF!</v>
      </c>
      <c r="AD56" s="128" t="e">
        <f>'SEMESTER I'!AD56+'SEMESTER II'!AD56</f>
        <v>#REF!</v>
      </c>
      <c r="AE56" s="19" t="e">
        <f t="shared" si="11"/>
        <v>#REF!</v>
      </c>
      <c r="AF56" s="128" t="e">
        <f>'SEMESTER I'!AF56+'SEMESTER II'!AF56</f>
        <v>#REF!</v>
      </c>
      <c r="AG56" s="19" t="e">
        <f t="shared" si="41"/>
        <v>#REF!</v>
      </c>
      <c r="AH56" s="128" t="e">
        <f>'SEMESTER I'!AH56+'SEMESTER II'!AH56</f>
        <v>#REF!</v>
      </c>
      <c r="AI56" s="19" t="e">
        <f t="shared" si="13"/>
        <v>#REF!</v>
      </c>
      <c r="AJ56" s="128" t="e">
        <f>'SEMESTER I'!AJ56+'SEMESTER II'!AJ56</f>
        <v>#REF!</v>
      </c>
      <c r="AK56" s="19" t="e">
        <f t="shared" si="42"/>
        <v>#REF!</v>
      </c>
      <c r="AL56" s="128" t="e">
        <f>'SEMESTER I'!AL56+'SEMESTER II'!AL56</f>
        <v>#REF!</v>
      </c>
      <c r="AM56" s="128" t="e">
        <f>'SEMESTER I'!AM56+'SEMESTER II'!AM56</f>
        <v>#REF!</v>
      </c>
      <c r="AN56" s="128" t="e">
        <f>'SEMESTER I'!AN56+'SEMESTER II'!AN56</f>
        <v>#REF!</v>
      </c>
      <c r="AO56" s="128" t="e">
        <f>'SEMESTER I'!AO56+'SEMESTER II'!AO56</f>
        <v>#REF!</v>
      </c>
      <c r="AP56" s="128" t="e">
        <f>'SEMESTER I'!AP56+'SEMESTER II'!AP56</f>
        <v>#REF!</v>
      </c>
      <c r="AQ56" s="128" t="e">
        <f>'SEMESTER I'!AQ56+'SEMESTER II'!AQ56</f>
        <v>#REF!</v>
      </c>
      <c r="AR56" s="128" t="e">
        <f>'SEMESTER I'!AR56+'SEMESTER II'!AR56</f>
        <v>#REF!</v>
      </c>
      <c r="AS56" s="128" t="e">
        <f>'SEMESTER I'!AS56+'SEMESTER II'!AS56</f>
        <v>#REF!</v>
      </c>
      <c r="AT56" s="128" t="e">
        <f>'SEMESTER I'!AT56+'SEMESTER II'!AT56</f>
        <v>#REF!</v>
      </c>
      <c r="AU56" s="128" t="e">
        <f>'SEMESTER I'!AU56+'SEMESTER II'!AU56</f>
        <v>#REF!</v>
      </c>
      <c r="AV56" s="128" t="e">
        <f>'SEMESTER I'!AV56+'SEMESTER II'!AV56</f>
        <v>#REF!</v>
      </c>
      <c r="AW56" s="128" t="e">
        <f>'SEMESTER I'!AW56+'SEMESTER II'!AW56</f>
        <v>#REF!</v>
      </c>
      <c r="AX56" s="128" t="e">
        <f>'SEMESTER I'!AX56+'SEMESTER II'!AX56</f>
        <v>#REF!</v>
      </c>
      <c r="AY56" s="128" t="e">
        <f>'SEMESTER I'!AY56+'SEMESTER II'!AY56</f>
        <v>#REF!</v>
      </c>
      <c r="AZ56" s="128" t="e">
        <f>'SEMESTER I'!AZ56+'SEMESTER II'!AZ56</f>
        <v>#REF!</v>
      </c>
      <c r="BA56" s="128" t="e">
        <f>'SEMESTER I'!BA56+'SEMESTER II'!BA56</f>
        <v>#REF!</v>
      </c>
      <c r="BB56" s="28" t="e">
        <f t="shared" si="15"/>
        <v>#REF!</v>
      </c>
      <c r="BC56" s="128" t="e">
        <f>'SEMESTER I'!BC56+'SEMESTER II'!BC56</f>
        <v>#REF!</v>
      </c>
      <c r="BD56" s="28" t="e">
        <f t="shared" si="16"/>
        <v>#REF!</v>
      </c>
      <c r="BE56" s="128" t="e">
        <f>'SEMESTER I'!BE56+'SEMESTER II'!BE56</f>
        <v>#REF!</v>
      </c>
      <c r="BF56" s="29" t="e">
        <f t="shared" si="17"/>
        <v>#REF!</v>
      </c>
      <c r="BG56" s="128" t="e">
        <f>'SEMESTER I'!BG56+'SEMESTER II'!BG56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'SEMESTER I'!BK56+'SEMESTER II'!BK56</f>
        <v>#REF!</v>
      </c>
      <c r="BL56" s="19" t="e">
        <f t="shared" si="21"/>
        <v>#REF!</v>
      </c>
      <c r="BM56" s="128" t="e">
        <f>'SEMESTER I'!BM56+'SEMESTER II'!BM56</f>
        <v>#REF!</v>
      </c>
      <c r="BN56" s="19" t="e">
        <f t="shared" si="22"/>
        <v>#REF!</v>
      </c>
      <c r="BO56" s="128" t="e">
        <f>'SEMESTER I'!BO56+'SEMESTER II'!BO56</f>
        <v>#REF!</v>
      </c>
      <c r="BP56" s="19" t="e">
        <f t="shared" si="23"/>
        <v>#REF!</v>
      </c>
      <c r="BQ56" s="128" t="e">
        <f>'SEMESTER I'!BQ56+'SEMESTER II'!BQ56</f>
        <v>#REF!</v>
      </c>
      <c r="BR56" s="19" t="e">
        <f t="shared" si="24"/>
        <v>#REF!</v>
      </c>
      <c r="BS56" s="128" t="e">
        <f>'SEMESTER I'!BS56+'SEMESTER II'!BS56</f>
        <v>#REF!</v>
      </c>
      <c r="BT56" s="19" t="e">
        <f t="shared" si="25"/>
        <v>#REF!</v>
      </c>
      <c r="BU56" s="128" t="e">
        <f>'SEMESTER I'!BU56+'SEMESTER II'!BU56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74"/>
      <c r="B57" s="174"/>
      <c r="C57" s="32" t="s">
        <v>108</v>
      </c>
      <c r="D57" s="128" t="e">
        <f>'SEMESTER I'!D57+'SEMESTER II'!D57</f>
        <v>#REF!</v>
      </c>
      <c r="E57" s="128" t="e">
        <f>'SEMESTER I'!E57+'SEMESTER II'!E57</f>
        <v>#REF!</v>
      </c>
      <c r="F57" s="128" t="e">
        <f>'SEMESTER I'!F57+'SEMESTER II'!F57</f>
        <v>#REF!</v>
      </c>
      <c r="G57" s="19" t="e">
        <f t="shared" si="0"/>
        <v>#REF!</v>
      </c>
      <c r="H57" s="128" t="e">
        <f>'SEMESTER I'!H57+'SEMESTER II'!H57</f>
        <v>#REF!</v>
      </c>
      <c r="I57" s="21" t="e">
        <f t="shared" si="37"/>
        <v>#REF!</v>
      </c>
      <c r="J57" s="128" t="e">
        <f>'SEMESTER I'!J57+'SEMESTER II'!J57</f>
        <v>#REF!</v>
      </c>
      <c r="K57" s="23" t="e">
        <f t="shared" si="35"/>
        <v>#REF!</v>
      </c>
      <c r="L57" s="128" t="e">
        <f>'SEMESTER I'!L57+'SEMESTER II'!L57</f>
        <v>#REF!</v>
      </c>
      <c r="M57" s="128" t="e">
        <f>'SEMESTER I'!M57+'SEMESTER II'!M57</f>
        <v>#REF!</v>
      </c>
      <c r="N57" s="128" t="e">
        <f>'SEMESTER I'!N57+'SEMESTER II'!N57</f>
        <v>#REF!</v>
      </c>
      <c r="O57" s="19" t="e">
        <f t="shared" si="3"/>
        <v>#REF!</v>
      </c>
      <c r="P57" s="128" t="e">
        <f>'SEMESTER I'!P57+'SEMESTER II'!P57</f>
        <v>#REF!</v>
      </c>
      <c r="Q57" s="19" t="e">
        <f t="shared" si="36"/>
        <v>#REF!</v>
      </c>
      <c r="R57" s="128" t="e">
        <f>'SEMESTER I'!R57+'SEMESTER II'!R57</f>
        <v>#REF!</v>
      </c>
      <c r="S57" s="19" t="e">
        <f t="shared" si="5"/>
        <v>#REF!</v>
      </c>
      <c r="T57" s="128" t="e">
        <f>'SEMESTER I'!T57+'SEMESTER II'!T57</f>
        <v>#REF!</v>
      </c>
      <c r="U57" s="19" t="e">
        <f t="shared" si="38"/>
        <v>#REF!</v>
      </c>
      <c r="V57" s="128" t="e">
        <f>'SEMESTER I'!V57+'SEMESTER II'!V57</f>
        <v>#REF!</v>
      </c>
      <c r="W57" s="19" t="e">
        <f t="shared" si="7"/>
        <v>#REF!</v>
      </c>
      <c r="X57" s="128" t="e">
        <f>'SEMESTER I'!X57+'SEMESTER II'!X57</f>
        <v>#REF!</v>
      </c>
      <c r="Y57" s="19" t="e">
        <f t="shared" si="39"/>
        <v>#REF!</v>
      </c>
      <c r="Z57" s="128" t="e">
        <f>'SEMESTER I'!Z57+'SEMESTER II'!Z57</f>
        <v>#REF!</v>
      </c>
      <c r="AA57" s="19" t="e">
        <f t="shared" si="9"/>
        <v>#REF!</v>
      </c>
      <c r="AB57" s="128" t="e">
        <f>'SEMESTER I'!AB57+'SEMESTER II'!AB57</f>
        <v>#REF!</v>
      </c>
      <c r="AC57" s="19" t="e">
        <f t="shared" si="40"/>
        <v>#REF!</v>
      </c>
      <c r="AD57" s="128" t="e">
        <f>'SEMESTER I'!AD57+'SEMESTER II'!AD57</f>
        <v>#REF!</v>
      </c>
      <c r="AE57" s="19" t="e">
        <f t="shared" si="11"/>
        <v>#REF!</v>
      </c>
      <c r="AF57" s="128" t="e">
        <f>'SEMESTER I'!AF57+'SEMESTER II'!AF57</f>
        <v>#REF!</v>
      </c>
      <c r="AG57" s="19" t="e">
        <f t="shared" si="41"/>
        <v>#REF!</v>
      </c>
      <c r="AH57" s="128" t="e">
        <f>'SEMESTER I'!AH57+'SEMESTER II'!AH57</f>
        <v>#REF!</v>
      </c>
      <c r="AI57" s="19" t="e">
        <f t="shared" si="13"/>
        <v>#REF!</v>
      </c>
      <c r="AJ57" s="128" t="e">
        <f>'SEMESTER I'!AJ57+'SEMESTER II'!AJ57</f>
        <v>#REF!</v>
      </c>
      <c r="AK57" s="19" t="e">
        <f t="shared" si="42"/>
        <v>#REF!</v>
      </c>
      <c r="AL57" s="128" t="e">
        <f>'SEMESTER I'!AL57+'SEMESTER II'!AL57</f>
        <v>#REF!</v>
      </c>
      <c r="AM57" s="128" t="e">
        <f>'SEMESTER I'!AM57+'SEMESTER II'!AM57</f>
        <v>#REF!</v>
      </c>
      <c r="AN57" s="128" t="e">
        <f>'SEMESTER I'!AN57+'SEMESTER II'!AN57</f>
        <v>#REF!</v>
      </c>
      <c r="AO57" s="128" t="e">
        <f>'SEMESTER I'!AO57+'SEMESTER II'!AO57</f>
        <v>#REF!</v>
      </c>
      <c r="AP57" s="128" t="e">
        <f>'SEMESTER I'!AP57+'SEMESTER II'!AP57</f>
        <v>#REF!</v>
      </c>
      <c r="AQ57" s="128" t="e">
        <f>'SEMESTER I'!AQ57+'SEMESTER II'!AQ57</f>
        <v>#REF!</v>
      </c>
      <c r="AR57" s="128" t="e">
        <f>'SEMESTER I'!AR57+'SEMESTER II'!AR57</f>
        <v>#REF!</v>
      </c>
      <c r="AS57" s="128" t="e">
        <f>'SEMESTER I'!AS57+'SEMESTER II'!AS57</f>
        <v>#REF!</v>
      </c>
      <c r="AT57" s="128" t="e">
        <f>'SEMESTER I'!AT57+'SEMESTER II'!AT57</f>
        <v>#REF!</v>
      </c>
      <c r="AU57" s="128" t="e">
        <f>'SEMESTER I'!AU57+'SEMESTER II'!AU57</f>
        <v>#REF!</v>
      </c>
      <c r="AV57" s="128" t="e">
        <f>'SEMESTER I'!AV57+'SEMESTER II'!AV57</f>
        <v>#REF!</v>
      </c>
      <c r="AW57" s="128" t="e">
        <f>'SEMESTER I'!AW57+'SEMESTER II'!AW57</f>
        <v>#REF!</v>
      </c>
      <c r="AX57" s="128" t="e">
        <f>'SEMESTER I'!AX57+'SEMESTER II'!AX57</f>
        <v>#REF!</v>
      </c>
      <c r="AY57" s="128" t="e">
        <f>'SEMESTER I'!AY57+'SEMESTER II'!AY57</f>
        <v>#REF!</v>
      </c>
      <c r="AZ57" s="128" t="e">
        <f>'SEMESTER I'!AZ57+'SEMESTER II'!AZ57</f>
        <v>#REF!</v>
      </c>
      <c r="BA57" s="128" t="e">
        <f>'SEMESTER I'!BA57+'SEMESTER II'!BA57</f>
        <v>#REF!</v>
      </c>
      <c r="BB57" s="28" t="e">
        <f t="shared" si="15"/>
        <v>#REF!</v>
      </c>
      <c r="BC57" s="128" t="e">
        <f>'SEMESTER I'!BC57+'SEMESTER II'!BC57</f>
        <v>#REF!</v>
      </c>
      <c r="BD57" s="28" t="e">
        <f t="shared" si="16"/>
        <v>#REF!</v>
      </c>
      <c r="BE57" s="128" t="e">
        <f>'SEMESTER I'!BE57+'SEMESTER II'!BE57</f>
        <v>#REF!</v>
      </c>
      <c r="BF57" s="29" t="e">
        <f t="shared" si="17"/>
        <v>#REF!</v>
      </c>
      <c r="BG57" s="128" t="e">
        <f>'SEMESTER I'!BG57+'SEMESTER II'!BG57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'SEMESTER I'!BK57+'SEMESTER II'!BK57</f>
        <v>#REF!</v>
      </c>
      <c r="BL57" s="19" t="e">
        <f t="shared" si="21"/>
        <v>#REF!</v>
      </c>
      <c r="BM57" s="128" t="e">
        <f>'SEMESTER I'!BM57+'SEMESTER II'!BM57</f>
        <v>#REF!</v>
      </c>
      <c r="BN57" s="19" t="e">
        <f t="shared" si="22"/>
        <v>#REF!</v>
      </c>
      <c r="BO57" s="128" t="e">
        <f>'SEMESTER I'!BO57+'SEMESTER II'!BO57</f>
        <v>#REF!</v>
      </c>
      <c r="BP57" s="19" t="e">
        <f t="shared" si="23"/>
        <v>#REF!</v>
      </c>
      <c r="BQ57" s="128" t="e">
        <f>'SEMESTER I'!BQ57+'SEMESTER II'!BQ57</f>
        <v>#REF!</v>
      </c>
      <c r="BR57" s="19" t="e">
        <f t="shared" si="24"/>
        <v>#REF!</v>
      </c>
      <c r="BS57" s="128" t="e">
        <f>'SEMESTER I'!BS57+'SEMESTER II'!BS57</f>
        <v>#REF!</v>
      </c>
      <c r="BT57" s="19" t="e">
        <f t="shared" si="25"/>
        <v>#REF!</v>
      </c>
      <c r="BU57" s="128" t="e">
        <f>'SEMESTER I'!BU57+'SEMESTER II'!BU57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74"/>
      <c r="B58" s="174"/>
      <c r="C58" s="32" t="s">
        <v>109</v>
      </c>
      <c r="D58" s="128" t="e">
        <f>'SEMESTER I'!D58+'SEMESTER II'!D58</f>
        <v>#REF!</v>
      </c>
      <c r="E58" s="128" t="e">
        <f>'SEMESTER I'!E58+'SEMESTER II'!E58</f>
        <v>#REF!</v>
      </c>
      <c r="F58" s="128" t="e">
        <f>'SEMESTER I'!F58+'SEMESTER II'!F58</f>
        <v>#REF!</v>
      </c>
      <c r="G58" s="19" t="e">
        <f t="shared" si="0"/>
        <v>#REF!</v>
      </c>
      <c r="H58" s="128" t="e">
        <f>'SEMESTER I'!H58+'SEMESTER II'!H58</f>
        <v>#REF!</v>
      </c>
      <c r="I58" s="21" t="e">
        <f t="shared" si="37"/>
        <v>#REF!</v>
      </c>
      <c r="J58" s="128" t="e">
        <f>'SEMESTER I'!J58+'SEMESTER II'!J58</f>
        <v>#REF!</v>
      </c>
      <c r="K58" s="23" t="e">
        <f t="shared" si="35"/>
        <v>#REF!</v>
      </c>
      <c r="L58" s="128" t="e">
        <f>'SEMESTER I'!L58+'SEMESTER II'!L58</f>
        <v>#REF!</v>
      </c>
      <c r="M58" s="128" t="e">
        <f>'SEMESTER I'!M58+'SEMESTER II'!M58</f>
        <v>#REF!</v>
      </c>
      <c r="N58" s="128" t="e">
        <f>'SEMESTER I'!N58+'SEMESTER II'!N58</f>
        <v>#REF!</v>
      </c>
      <c r="O58" s="19" t="e">
        <f t="shared" si="3"/>
        <v>#REF!</v>
      </c>
      <c r="P58" s="128" t="e">
        <f>'SEMESTER I'!P58+'SEMESTER II'!P58</f>
        <v>#REF!</v>
      </c>
      <c r="Q58" s="19" t="e">
        <f t="shared" si="36"/>
        <v>#REF!</v>
      </c>
      <c r="R58" s="128" t="e">
        <f>'SEMESTER I'!R58+'SEMESTER II'!R58</f>
        <v>#REF!</v>
      </c>
      <c r="S58" s="19" t="e">
        <f t="shared" si="5"/>
        <v>#REF!</v>
      </c>
      <c r="T58" s="128" t="e">
        <f>'SEMESTER I'!T58+'SEMESTER II'!T58</f>
        <v>#REF!</v>
      </c>
      <c r="U58" s="19" t="e">
        <f t="shared" si="38"/>
        <v>#REF!</v>
      </c>
      <c r="V58" s="128" t="e">
        <f>'SEMESTER I'!V58+'SEMESTER II'!V58</f>
        <v>#REF!</v>
      </c>
      <c r="W58" s="19" t="e">
        <f t="shared" si="7"/>
        <v>#REF!</v>
      </c>
      <c r="X58" s="128" t="e">
        <f>'SEMESTER I'!X58+'SEMESTER II'!X58</f>
        <v>#REF!</v>
      </c>
      <c r="Y58" s="19" t="e">
        <f t="shared" si="39"/>
        <v>#REF!</v>
      </c>
      <c r="Z58" s="128" t="e">
        <f>'SEMESTER I'!Z58+'SEMESTER II'!Z58</f>
        <v>#REF!</v>
      </c>
      <c r="AA58" s="19" t="e">
        <f t="shared" si="9"/>
        <v>#REF!</v>
      </c>
      <c r="AB58" s="128" t="e">
        <f>'SEMESTER I'!AB58+'SEMESTER II'!AB58</f>
        <v>#REF!</v>
      </c>
      <c r="AC58" s="19" t="e">
        <f t="shared" si="40"/>
        <v>#REF!</v>
      </c>
      <c r="AD58" s="128" t="e">
        <f>'SEMESTER I'!AD58+'SEMESTER II'!AD58</f>
        <v>#REF!</v>
      </c>
      <c r="AE58" s="19" t="e">
        <f t="shared" si="11"/>
        <v>#REF!</v>
      </c>
      <c r="AF58" s="128" t="e">
        <f>'SEMESTER I'!AF58+'SEMESTER II'!AF58</f>
        <v>#REF!</v>
      </c>
      <c r="AG58" s="19" t="e">
        <f t="shared" si="41"/>
        <v>#REF!</v>
      </c>
      <c r="AH58" s="128" t="e">
        <f>'SEMESTER I'!AH58+'SEMESTER II'!AH58</f>
        <v>#REF!</v>
      </c>
      <c r="AI58" s="19" t="e">
        <f t="shared" si="13"/>
        <v>#REF!</v>
      </c>
      <c r="AJ58" s="128" t="e">
        <f>'SEMESTER I'!AJ58+'SEMESTER II'!AJ58</f>
        <v>#REF!</v>
      </c>
      <c r="AK58" s="19" t="e">
        <f t="shared" si="42"/>
        <v>#REF!</v>
      </c>
      <c r="AL58" s="128" t="e">
        <f>'SEMESTER I'!AL58+'SEMESTER II'!AL58</f>
        <v>#REF!</v>
      </c>
      <c r="AM58" s="128" t="e">
        <f>'SEMESTER I'!AM58+'SEMESTER II'!AM58</f>
        <v>#REF!</v>
      </c>
      <c r="AN58" s="128" t="e">
        <f>'SEMESTER I'!AN58+'SEMESTER II'!AN58</f>
        <v>#REF!</v>
      </c>
      <c r="AO58" s="128" t="e">
        <f>'SEMESTER I'!AO58+'SEMESTER II'!AO58</f>
        <v>#REF!</v>
      </c>
      <c r="AP58" s="128" t="e">
        <f>'SEMESTER I'!AP58+'SEMESTER II'!AP58</f>
        <v>#REF!</v>
      </c>
      <c r="AQ58" s="128" t="e">
        <f>'SEMESTER I'!AQ58+'SEMESTER II'!AQ58</f>
        <v>#REF!</v>
      </c>
      <c r="AR58" s="128" t="e">
        <f>'SEMESTER I'!AR58+'SEMESTER II'!AR58</f>
        <v>#REF!</v>
      </c>
      <c r="AS58" s="128" t="e">
        <f>'SEMESTER I'!AS58+'SEMESTER II'!AS58</f>
        <v>#REF!</v>
      </c>
      <c r="AT58" s="128" t="e">
        <f>'SEMESTER I'!AT58+'SEMESTER II'!AT58</f>
        <v>#REF!</v>
      </c>
      <c r="AU58" s="128" t="e">
        <f>'SEMESTER I'!AU58+'SEMESTER II'!AU58</f>
        <v>#REF!</v>
      </c>
      <c r="AV58" s="128" t="e">
        <f>'SEMESTER I'!AV58+'SEMESTER II'!AV58</f>
        <v>#REF!</v>
      </c>
      <c r="AW58" s="128" t="e">
        <f>'SEMESTER I'!AW58+'SEMESTER II'!AW58</f>
        <v>#REF!</v>
      </c>
      <c r="AX58" s="128" t="e">
        <f>'SEMESTER I'!AX58+'SEMESTER II'!AX58</f>
        <v>#REF!</v>
      </c>
      <c r="AY58" s="128" t="e">
        <f>'SEMESTER I'!AY58+'SEMESTER II'!AY58</f>
        <v>#REF!</v>
      </c>
      <c r="AZ58" s="128" t="e">
        <f>'SEMESTER I'!AZ58+'SEMESTER II'!AZ58</f>
        <v>#REF!</v>
      </c>
      <c r="BA58" s="128" t="e">
        <f>'SEMESTER I'!BA58+'SEMESTER II'!BA58</f>
        <v>#REF!</v>
      </c>
      <c r="BB58" s="28" t="e">
        <f t="shared" si="15"/>
        <v>#REF!</v>
      </c>
      <c r="BC58" s="128" t="e">
        <f>'SEMESTER I'!BC58+'SEMESTER II'!BC58</f>
        <v>#REF!</v>
      </c>
      <c r="BD58" s="28" t="e">
        <f t="shared" si="16"/>
        <v>#REF!</v>
      </c>
      <c r="BE58" s="128" t="e">
        <f>'SEMESTER I'!BE58+'SEMESTER II'!BE58</f>
        <v>#REF!</v>
      </c>
      <c r="BF58" s="29" t="e">
        <f t="shared" si="17"/>
        <v>#REF!</v>
      </c>
      <c r="BG58" s="128" t="e">
        <f>'SEMESTER I'!BG58+'SEMESTER II'!BG58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'SEMESTER I'!BK58+'SEMESTER II'!BK58</f>
        <v>#REF!</v>
      </c>
      <c r="BL58" s="19" t="e">
        <f t="shared" si="21"/>
        <v>#REF!</v>
      </c>
      <c r="BM58" s="128" t="e">
        <f>'SEMESTER I'!BM58+'SEMESTER II'!BM58</f>
        <v>#REF!</v>
      </c>
      <c r="BN58" s="19" t="e">
        <f t="shared" si="22"/>
        <v>#REF!</v>
      </c>
      <c r="BO58" s="128" t="e">
        <f>'SEMESTER I'!BO58+'SEMESTER II'!BO58</f>
        <v>#REF!</v>
      </c>
      <c r="BP58" s="19" t="e">
        <f t="shared" si="23"/>
        <v>#REF!</v>
      </c>
      <c r="BQ58" s="128" t="e">
        <f>'SEMESTER I'!BQ58+'SEMESTER II'!BQ58</f>
        <v>#REF!</v>
      </c>
      <c r="BR58" s="19" t="e">
        <f t="shared" si="24"/>
        <v>#REF!</v>
      </c>
      <c r="BS58" s="128" t="e">
        <f>'SEMESTER I'!BS58+'SEMESTER II'!BS58</f>
        <v>#REF!</v>
      </c>
      <c r="BT58" s="19" t="e">
        <f t="shared" si="25"/>
        <v>#REF!</v>
      </c>
      <c r="BU58" s="128" t="e">
        <f>'SEMESTER I'!BU58+'SEMESTER II'!BU58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75"/>
      <c r="B59" s="175"/>
      <c r="C59" s="32" t="s">
        <v>110</v>
      </c>
      <c r="D59" s="128" t="e">
        <f>'SEMESTER I'!D59+'SEMESTER II'!D59</f>
        <v>#REF!</v>
      </c>
      <c r="E59" s="128" t="e">
        <f>'SEMESTER I'!E59+'SEMESTER II'!E59</f>
        <v>#REF!</v>
      </c>
      <c r="F59" s="128" t="e">
        <f>'SEMESTER I'!F59+'SEMESTER II'!F59</f>
        <v>#REF!</v>
      </c>
      <c r="G59" s="19" t="e">
        <f t="shared" si="0"/>
        <v>#REF!</v>
      </c>
      <c r="H59" s="128" t="e">
        <f>'SEMESTER I'!H59+'SEMESTER II'!H59</f>
        <v>#REF!</v>
      </c>
      <c r="I59" s="21" t="e">
        <f t="shared" si="37"/>
        <v>#REF!</v>
      </c>
      <c r="J59" s="128" t="e">
        <f>'SEMESTER I'!J59+'SEMESTER II'!J59</f>
        <v>#REF!</v>
      </c>
      <c r="K59" s="23" t="e">
        <f t="shared" si="35"/>
        <v>#REF!</v>
      </c>
      <c r="L59" s="128" t="e">
        <f>'SEMESTER I'!L59+'SEMESTER II'!L59</f>
        <v>#REF!</v>
      </c>
      <c r="M59" s="128" t="e">
        <f>'SEMESTER I'!M59+'SEMESTER II'!M59</f>
        <v>#REF!</v>
      </c>
      <c r="N59" s="128" t="e">
        <f>'SEMESTER I'!N59+'SEMESTER II'!N59</f>
        <v>#REF!</v>
      </c>
      <c r="O59" s="19" t="e">
        <f t="shared" si="3"/>
        <v>#REF!</v>
      </c>
      <c r="P59" s="128" t="e">
        <f>'SEMESTER I'!P59+'SEMESTER II'!P59</f>
        <v>#REF!</v>
      </c>
      <c r="Q59" s="19" t="e">
        <f t="shared" si="36"/>
        <v>#REF!</v>
      </c>
      <c r="R59" s="128" t="e">
        <f>'SEMESTER I'!R59+'SEMESTER II'!R59</f>
        <v>#REF!</v>
      </c>
      <c r="S59" s="19" t="e">
        <f t="shared" si="5"/>
        <v>#REF!</v>
      </c>
      <c r="T59" s="128" t="e">
        <f>'SEMESTER I'!T59+'SEMESTER II'!T59</f>
        <v>#REF!</v>
      </c>
      <c r="U59" s="19" t="e">
        <f t="shared" si="38"/>
        <v>#REF!</v>
      </c>
      <c r="V59" s="128" t="e">
        <f>'SEMESTER I'!V59+'SEMESTER II'!V59</f>
        <v>#REF!</v>
      </c>
      <c r="W59" s="19" t="e">
        <f t="shared" si="7"/>
        <v>#REF!</v>
      </c>
      <c r="X59" s="128" t="e">
        <f>'SEMESTER I'!X59+'SEMESTER II'!X59</f>
        <v>#REF!</v>
      </c>
      <c r="Y59" s="19" t="e">
        <f t="shared" si="39"/>
        <v>#REF!</v>
      </c>
      <c r="Z59" s="128" t="e">
        <f>'SEMESTER I'!Z59+'SEMESTER II'!Z59</f>
        <v>#REF!</v>
      </c>
      <c r="AA59" s="19" t="e">
        <f t="shared" si="9"/>
        <v>#REF!</v>
      </c>
      <c r="AB59" s="128" t="e">
        <f>'SEMESTER I'!AB59+'SEMESTER II'!AB59</f>
        <v>#REF!</v>
      </c>
      <c r="AC59" s="19" t="e">
        <f t="shared" si="40"/>
        <v>#REF!</v>
      </c>
      <c r="AD59" s="128" t="e">
        <f>'SEMESTER I'!AD59+'SEMESTER II'!AD59</f>
        <v>#REF!</v>
      </c>
      <c r="AE59" s="19" t="e">
        <f t="shared" si="11"/>
        <v>#REF!</v>
      </c>
      <c r="AF59" s="128" t="e">
        <f>'SEMESTER I'!AF59+'SEMESTER II'!AF59</f>
        <v>#REF!</v>
      </c>
      <c r="AG59" s="19" t="e">
        <f t="shared" si="41"/>
        <v>#REF!</v>
      </c>
      <c r="AH59" s="128" t="e">
        <f>'SEMESTER I'!AH59+'SEMESTER II'!AH59</f>
        <v>#REF!</v>
      </c>
      <c r="AI59" s="19" t="e">
        <f t="shared" si="13"/>
        <v>#REF!</v>
      </c>
      <c r="AJ59" s="128" t="e">
        <f>'SEMESTER I'!AJ59+'SEMESTER II'!AJ59</f>
        <v>#REF!</v>
      </c>
      <c r="AK59" s="19" t="e">
        <f t="shared" si="42"/>
        <v>#REF!</v>
      </c>
      <c r="AL59" s="128" t="e">
        <f>'SEMESTER I'!AL59+'SEMESTER II'!AL59</f>
        <v>#REF!</v>
      </c>
      <c r="AM59" s="128" t="e">
        <f>'SEMESTER I'!AM59+'SEMESTER II'!AM59</f>
        <v>#REF!</v>
      </c>
      <c r="AN59" s="128" t="e">
        <f>'SEMESTER I'!AN59+'SEMESTER II'!AN59</f>
        <v>#REF!</v>
      </c>
      <c r="AO59" s="128" t="e">
        <f>'SEMESTER I'!AO59+'SEMESTER II'!AO59</f>
        <v>#REF!</v>
      </c>
      <c r="AP59" s="128" t="e">
        <f>'SEMESTER I'!AP59+'SEMESTER II'!AP59</f>
        <v>#REF!</v>
      </c>
      <c r="AQ59" s="128" t="e">
        <f>'SEMESTER I'!AQ59+'SEMESTER II'!AQ59</f>
        <v>#REF!</v>
      </c>
      <c r="AR59" s="128" t="e">
        <f>'SEMESTER I'!AR59+'SEMESTER II'!AR59</f>
        <v>#REF!</v>
      </c>
      <c r="AS59" s="128" t="e">
        <f>'SEMESTER I'!AS59+'SEMESTER II'!AS59</f>
        <v>#REF!</v>
      </c>
      <c r="AT59" s="128" t="e">
        <f>'SEMESTER I'!AT59+'SEMESTER II'!AT59</f>
        <v>#REF!</v>
      </c>
      <c r="AU59" s="128" t="e">
        <f>'SEMESTER I'!AU59+'SEMESTER II'!AU59</f>
        <v>#REF!</v>
      </c>
      <c r="AV59" s="128" t="e">
        <f>'SEMESTER I'!AV59+'SEMESTER II'!AV59</f>
        <v>#REF!</v>
      </c>
      <c r="AW59" s="128" t="e">
        <f>'SEMESTER I'!AW59+'SEMESTER II'!AW59</f>
        <v>#REF!</v>
      </c>
      <c r="AX59" s="128" t="e">
        <f>'SEMESTER I'!AX59+'SEMESTER II'!AX59</f>
        <v>#REF!</v>
      </c>
      <c r="AY59" s="128" t="e">
        <f>'SEMESTER I'!AY59+'SEMESTER II'!AY59</f>
        <v>#REF!</v>
      </c>
      <c r="AZ59" s="128" t="e">
        <f>'SEMESTER I'!AZ59+'SEMESTER II'!AZ59</f>
        <v>#REF!</v>
      </c>
      <c r="BA59" s="128" t="e">
        <f>'SEMESTER I'!BA59+'SEMESTER II'!BA59</f>
        <v>#REF!</v>
      </c>
      <c r="BB59" s="28" t="e">
        <f t="shared" si="15"/>
        <v>#REF!</v>
      </c>
      <c r="BC59" s="128" t="e">
        <f>'SEMESTER I'!BC59+'SEMESTER II'!BC59</f>
        <v>#REF!</v>
      </c>
      <c r="BD59" s="28" t="e">
        <f t="shared" si="16"/>
        <v>#REF!</v>
      </c>
      <c r="BE59" s="128" t="e">
        <f>'SEMESTER I'!BE59+'SEMESTER II'!BE59</f>
        <v>#REF!</v>
      </c>
      <c r="BF59" s="29" t="e">
        <f t="shared" si="17"/>
        <v>#REF!</v>
      </c>
      <c r="BG59" s="128" t="e">
        <f>'SEMESTER I'!BG59+'SEMESTER II'!BG59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'SEMESTER I'!BK59+'SEMESTER II'!BK59</f>
        <v>#REF!</v>
      </c>
      <c r="BL59" s="19" t="e">
        <f t="shared" si="21"/>
        <v>#REF!</v>
      </c>
      <c r="BM59" s="128" t="e">
        <f>'SEMESTER I'!BM59+'SEMESTER II'!BM59</f>
        <v>#REF!</v>
      </c>
      <c r="BN59" s="19" t="e">
        <f t="shared" si="22"/>
        <v>#REF!</v>
      </c>
      <c r="BO59" s="128" t="e">
        <f>'SEMESTER I'!BO59+'SEMESTER II'!BO59</f>
        <v>#REF!</v>
      </c>
      <c r="BP59" s="19" t="e">
        <f t="shared" si="23"/>
        <v>#REF!</v>
      </c>
      <c r="BQ59" s="128" t="e">
        <f>'SEMESTER I'!BQ59+'SEMESTER II'!BQ59</f>
        <v>#REF!</v>
      </c>
      <c r="BR59" s="19" t="e">
        <f t="shared" si="24"/>
        <v>#REF!</v>
      </c>
      <c r="BS59" s="128" t="e">
        <f>'SEMESTER I'!BS59+'SEMESTER II'!BS59</f>
        <v>#REF!</v>
      </c>
      <c r="BT59" s="19" t="e">
        <f t="shared" si="25"/>
        <v>#REF!</v>
      </c>
      <c r="BU59" s="128" t="e">
        <f>'SEMESTER I'!BU59+'SEMESTER II'!BU59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'SEMESTER I'!D60+'SEMESTER II'!D60</f>
        <v>#REF!</v>
      </c>
      <c r="E60" s="129" t="e">
        <f>'SEMESTER I'!E60+'SEMESTER II'!E60</f>
        <v>#REF!</v>
      </c>
      <c r="F60" s="129" t="e">
        <f>'SEMESTER I'!F60+'SEMESTER II'!F60</f>
        <v>#REF!</v>
      </c>
      <c r="G60" s="120" t="e">
        <f t="shared" si="0"/>
        <v>#REF!</v>
      </c>
      <c r="H60" s="129" t="e">
        <f>'SEMESTER I'!H60+'SEMESTER II'!H60</f>
        <v>#REF!</v>
      </c>
      <c r="I60" s="21" t="e">
        <f t="shared" si="37"/>
        <v>#REF!</v>
      </c>
      <c r="J60" s="129" t="e">
        <f>'SEMESTER I'!J60+'SEMESTER II'!J60</f>
        <v>#REF!</v>
      </c>
      <c r="K60" s="23" t="e">
        <f t="shared" si="35"/>
        <v>#REF!</v>
      </c>
      <c r="L60" s="129" t="e">
        <f>'SEMESTER I'!L60+'SEMESTER II'!L60</f>
        <v>#REF!</v>
      </c>
      <c r="M60" s="129" t="e">
        <f>'SEMESTER I'!M60+'SEMESTER II'!M60</f>
        <v>#REF!</v>
      </c>
      <c r="N60" s="129" t="e">
        <f>'SEMESTER I'!N60+'SEMESTER II'!N60</f>
        <v>#REF!</v>
      </c>
      <c r="O60" s="19" t="e">
        <f t="shared" si="3"/>
        <v>#REF!</v>
      </c>
      <c r="P60" s="129" t="e">
        <f>'SEMESTER I'!P60+'SEMESTER II'!P60</f>
        <v>#REF!</v>
      </c>
      <c r="Q60" s="19" t="e">
        <f t="shared" si="36"/>
        <v>#REF!</v>
      </c>
      <c r="R60" s="129" t="e">
        <f>'SEMESTER I'!R60+'SEMESTER II'!R60</f>
        <v>#REF!</v>
      </c>
      <c r="S60" s="19" t="e">
        <f t="shared" si="5"/>
        <v>#REF!</v>
      </c>
      <c r="T60" s="129" t="e">
        <f>'SEMESTER I'!T60+'SEMESTER II'!T60</f>
        <v>#REF!</v>
      </c>
      <c r="U60" s="19" t="e">
        <f t="shared" si="38"/>
        <v>#REF!</v>
      </c>
      <c r="V60" s="129" t="e">
        <f>'SEMESTER I'!V60+'SEMESTER II'!V60</f>
        <v>#REF!</v>
      </c>
      <c r="W60" s="19" t="e">
        <f t="shared" si="7"/>
        <v>#REF!</v>
      </c>
      <c r="X60" s="129" t="e">
        <f>'SEMESTER I'!X60+'SEMESTER II'!X60</f>
        <v>#REF!</v>
      </c>
      <c r="Y60" s="19" t="e">
        <f t="shared" si="39"/>
        <v>#REF!</v>
      </c>
      <c r="Z60" s="129" t="e">
        <f>'SEMESTER I'!Z60+'SEMESTER II'!Z60</f>
        <v>#REF!</v>
      </c>
      <c r="AA60" s="19" t="e">
        <f t="shared" si="9"/>
        <v>#REF!</v>
      </c>
      <c r="AB60" s="129" t="e">
        <f>'SEMESTER I'!AB60+'SEMESTER II'!AB60</f>
        <v>#REF!</v>
      </c>
      <c r="AC60" s="19" t="e">
        <f t="shared" si="40"/>
        <v>#REF!</v>
      </c>
      <c r="AD60" s="129" t="e">
        <f>'SEMESTER I'!AD60+'SEMESTER II'!AD60</f>
        <v>#REF!</v>
      </c>
      <c r="AE60" s="19" t="e">
        <f t="shared" si="11"/>
        <v>#REF!</v>
      </c>
      <c r="AF60" s="129" t="e">
        <f>'SEMESTER I'!AF60+'SEMESTER II'!AF60</f>
        <v>#REF!</v>
      </c>
      <c r="AG60" s="19" t="e">
        <f t="shared" si="41"/>
        <v>#REF!</v>
      </c>
      <c r="AH60" s="129" t="e">
        <f>'SEMESTER I'!AH60+'SEMESTER II'!AH60</f>
        <v>#REF!</v>
      </c>
      <c r="AI60" s="19" t="e">
        <f t="shared" si="13"/>
        <v>#REF!</v>
      </c>
      <c r="AJ60" s="129" t="e">
        <f>'SEMESTER I'!AJ60+'SEMESTER II'!AJ60</f>
        <v>#REF!</v>
      </c>
      <c r="AK60" s="19" t="e">
        <f t="shared" si="42"/>
        <v>#REF!</v>
      </c>
      <c r="AL60" s="129" t="e">
        <f>'SEMESTER I'!AL60+'SEMESTER II'!AL60</f>
        <v>#REF!</v>
      </c>
      <c r="AM60" s="129" t="e">
        <f>'SEMESTER I'!AM60+'SEMESTER II'!AM60</f>
        <v>#REF!</v>
      </c>
      <c r="AN60" s="129" t="e">
        <f>'SEMESTER I'!AN60+'SEMESTER II'!AN60</f>
        <v>#REF!</v>
      </c>
      <c r="AO60" s="129" t="e">
        <f>'SEMESTER I'!AO60+'SEMESTER II'!AO60</f>
        <v>#REF!</v>
      </c>
      <c r="AP60" s="129" t="e">
        <f>'SEMESTER I'!AP60+'SEMESTER II'!AP60</f>
        <v>#REF!</v>
      </c>
      <c r="AQ60" s="129" t="e">
        <f>'SEMESTER I'!AQ60+'SEMESTER II'!AQ60</f>
        <v>#REF!</v>
      </c>
      <c r="AR60" s="129" t="e">
        <f>'SEMESTER I'!AR60+'SEMESTER II'!AR60</f>
        <v>#REF!</v>
      </c>
      <c r="AS60" s="129" t="e">
        <f>'SEMESTER I'!AS60+'SEMESTER II'!AS60</f>
        <v>#REF!</v>
      </c>
      <c r="AT60" s="129" t="e">
        <f>'SEMESTER I'!AT60+'SEMESTER II'!AT60</f>
        <v>#REF!</v>
      </c>
      <c r="AU60" s="129" t="e">
        <f>'SEMESTER I'!AU60+'SEMESTER II'!AU60</f>
        <v>#REF!</v>
      </c>
      <c r="AV60" s="129" t="e">
        <f>'SEMESTER I'!AV60+'SEMESTER II'!AV60</f>
        <v>#REF!</v>
      </c>
      <c r="AW60" s="129" t="e">
        <f>'SEMESTER I'!AW60+'SEMESTER II'!AW60</f>
        <v>#REF!</v>
      </c>
      <c r="AX60" s="129" t="e">
        <f>'SEMESTER I'!AX60+'SEMESTER II'!AX60</f>
        <v>#REF!</v>
      </c>
      <c r="AY60" s="129" t="e">
        <f>'SEMESTER I'!AY60+'SEMESTER II'!AY60</f>
        <v>#REF!</v>
      </c>
      <c r="AZ60" s="129" t="e">
        <f>'SEMESTER I'!AZ60+'SEMESTER II'!AZ60</f>
        <v>#REF!</v>
      </c>
      <c r="BA60" s="129" t="e">
        <f>'SEMESTER I'!BA60+'SEMESTER II'!BA60</f>
        <v>#REF!</v>
      </c>
      <c r="BB60" s="28" t="e">
        <f t="shared" si="15"/>
        <v>#REF!</v>
      </c>
      <c r="BC60" s="129" t="e">
        <f>'SEMESTER I'!BC60+'SEMESTER II'!BC60</f>
        <v>#REF!</v>
      </c>
      <c r="BD60" s="28" t="e">
        <f t="shared" si="16"/>
        <v>#REF!</v>
      </c>
      <c r="BE60" s="129" t="e">
        <f>'SEMESTER I'!BE60+'SEMESTER II'!BE60</f>
        <v>#REF!</v>
      </c>
      <c r="BF60" s="29" t="e">
        <f t="shared" si="17"/>
        <v>#REF!</v>
      </c>
      <c r="BG60" s="129" t="e">
        <f>'SEMESTER I'!BG60+'SEMESTER II'!BG60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'SEMESTER I'!BK60+'SEMESTER II'!BK60</f>
        <v>#REF!</v>
      </c>
      <c r="BL60" s="19" t="e">
        <f t="shared" si="21"/>
        <v>#REF!</v>
      </c>
      <c r="BM60" s="129" t="e">
        <f>'SEMESTER I'!BM60+'SEMESTER II'!BM60</f>
        <v>#REF!</v>
      </c>
      <c r="BN60" s="19" t="e">
        <f t="shared" si="22"/>
        <v>#REF!</v>
      </c>
      <c r="BO60" s="129" t="e">
        <f>'SEMESTER I'!BO60+'SEMESTER II'!BO60</f>
        <v>#REF!</v>
      </c>
      <c r="BP60" s="19" t="e">
        <f t="shared" si="23"/>
        <v>#REF!</v>
      </c>
      <c r="BQ60" s="129" t="e">
        <f>'SEMESTER I'!BQ60+'SEMESTER II'!BQ60</f>
        <v>#REF!</v>
      </c>
      <c r="BR60" s="19" t="e">
        <f t="shared" si="24"/>
        <v>#REF!</v>
      </c>
      <c r="BS60" s="129" t="e">
        <f>'SEMESTER I'!BS60+'SEMESTER II'!BS60</f>
        <v>#REF!</v>
      </c>
      <c r="BT60" s="19" t="e">
        <f t="shared" si="25"/>
        <v>#REF!</v>
      </c>
      <c r="BU60" s="129" t="e">
        <f>'SEMESTER I'!BU60+'SEMESTER II'!BU60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98">
        <v>12</v>
      </c>
      <c r="B61" s="198" t="s">
        <v>111</v>
      </c>
      <c r="C61" s="32" t="s">
        <v>112</v>
      </c>
      <c r="D61" s="128" t="e">
        <f>'SEMESTER I'!D61+'SEMESTER II'!D61</f>
        <v>#REF!</v>
      </c>
      <c r="E61" s="128" t="e">
        <f>'SEMESTER I'!E61+'SEMESTER II'!E61</f>
        <v>#REF!</v>
      </c>
      <c r="F61" s="128" t="e">
        <f>'SEMESTER I'!F61+'SEMESTER II'!F61</f>
        <v>#REF!</v>
      </c>
      <c r="G61" s="19" t="e">
        <f t="shared" si="0"/>
        <v>#REF!</v>
      </c>
      <c r="H61" s="128" t="e">
        <f>'SEMESTER I'!H61+'SEMESTER II'!H61</f>
        <v>#REF!</v>
      </c>
      <c r="I61" s="21" t="e">
        <f t="shared" si="37"/>
        <v>#REF!</v>
      </c>
      <c r="J61" s="128" t="e">
        <f>'SEMESTER I'!J61+'SEMESTER II'!J61</f>
        <v>#REF!</v>
      </c>
      <c r="K61" s="23" t="e">
        <f t="shared" si="35"/>
        <v>#REF!</v>
      </c>
      <c r="L61" s="128" t="e">
        <f>'SEMESTER I'!L61+'SEMESTER II'!L61</f>
        <v>#REF!</v>
      </c>
      <c r="M61" s="128" t="e">
        <f>'SEMESTER I'!M61+'SEMESTER II'!M61</f>
        <v>#REF!</v>
      </c>
      <c r="N61" s="128" t="e">
        <f>'SEMESTER I'!N61+'SEMESTER II'!N61</f>
        <v>#REF!</v>
      </c>
      <c r="O61" s="19" t="e">
        <f t="shared" si="3"/>
        <v>#REF!</v>
      </c>
      <c r="P61" s="128" t="e">
        <f>'SEMESTER I'!P61+'SEMESTER II'!P61</f>
        <v>#REF!</v>
      </c>
      <c r="Q61" s="19" t="e">
        <f t="shared" si="36"/>
        <v>#REF!</v>
      </c>
      <c r="R61" s="128" t="e">
        <f>'SEMESTER I'!R61+'SEMESTER II'!R61</f>
        <v>#REF!</v>
      </c>
      <c r="S61" s="19" t="e">
        <f t="shared" si="5"/>
        <v>#REF!</v>
      </c>
      <c r="T61" s="128" t="e">
        <f>'SEMESTER I'!T61+'SEMESTER II'!T61</f>
        <v>#REF!</v>
      </c>
      <c r="U61" s="19" t="e">
        <f t="shared" si="38"/>
        <v>#REF!</v>
      </c>
      <c r="V61" s="128" t="e">
        <f>'SEMESTER I'!V61+'SEMESTER II'!V61</f>
        <v>#REF!</v>
      </c>
      <c r="W61" s="19" t="e">
        <f t="shared" si="7"/>
        <v>#REF!</v>
      </c>
      <c r="X61" s="128" t="e">
        <f>'SEMESTER I'!X61+'SEMESTER II'!X61</f>
        <v>#REF!</v>
      </c>
      <c r="Y61" s="19" t="e">
        <f t="shared" si="39"/>
        <v>#REF!</v>
      </c>
      <c r="Z61" s="128" t="e">
        <f>'SEMESTER I'!Z61+'SEMESTER II'!Z61</f>
        <v>#REF!</v>
      </c>
      <c r="AA61" s="19" t="e">
        <f t="shared" si="9"/>
        <v>#REF!</v>
      </c>
      <c r="AB61" s="128" t="e">
        <f>'SEMESTER I'!AB61+'SEMESTER II'!AB61</f>
        <v>#REF!</v>
      </c>
      <c r="AC61" s="19" t="e">
        <f t="shared" si="40"/>
        <v>#REF!</v>
      </c>
      <c r="AD61" s="128" t="e">
        <f>'SEMESTER I'!AD61+'SEMESTER II'!AD61</f>
        <v>#REF!</v>
      </c>
      <c r="AE61" s="19" t="e">
        <f t="shared" si="11"/>
        <v>#REF!</v>
      </c>
      <c r="AF61" s="128" t="e">
        <f>'SEMESTER I'!AF61+'SEMESTER II'!AF61</f>
        <v>#REF!</v>
      </c>
      <c r="AG61" s="19" t="e">
        <f t="shared" si="41"/>
        <v>#REF!</v>
      </c>
      <c r="AH61" s="128" t="e">
        <f>'SEMESTER I'!AH61+'SEMESTER II'!AH61</f>
        <v>#REF!</v>
      </c>
      <c r="AI61" s="19" t="e">
        <f t="shared" si="13"/>
        <v>#REF!</v>
      </c>
      <c r="AJ61" s="128" t="e">
        <f>'SEMESTER I'!AJ61+'SEMESTER II'!AJ61</f>
        <v>#REF!</v>
      </c>
      <c r="AK61" s="19" t="e">
        <f t="shared" si="42"/>
        <v>#REF!</v>
      </c>
      <c r="AL61" s="128" t="e">
        <f>'SEMESTER I'!AL61+'SEMESTER II'!AL61</f>
        <v>#REF!</v>
      </c>
      <c r="AM61" s="128" t="e">
        <f>'SEMESTER I'!AM61+'SEMESTER II'!AM61</f>
        <v>#REF!</v>
      </c>
      <c r="AN61" s="128" t="e">
        <f>'SEMESTER I'!AN61+'SEMESTER II'!AN61</f>
        <v>#REF!</v>
      </c>
      <c r="AO61" s="128" t="e">
        <f>'SEMESTER I'!AO61+'SEMESTER II'!AO61</f>
        <v>#REF!</v>
      </c>
      <c r="AP61" s="128" t="e">
        <f>'SEMESTER I'!AP61+'SEMESTER II'!AP61</f>
        <v>#REF!</v>
      </c>
      <c r="AQ61" s="128" t="e">
        <f>'SEMESTER I'!AQ61+'SEMESTER II'!AQ61</f>
        <v>#REF!</v>
      </c>
      <c r="AR61" s="128" t="e">
        <f>'SEMESTER I'!AR61+'SEMESTER II'!AR61</f>
        <v>#REF!</v>
      </c>
      <c r="AS61" s="128" t="e">
        <f>'SEMESTER I'!AS61+'SEMESTER II'!AS61</f>
        <v>#REF!</v>
      </c>
      <c r="AT61" s="128" t="e">
        <f>'SEMESTER I'!AT61+'SEMESTER II'!AT61</f>
        <v>#REF!</v>
      </c>
      <c r="AU61" s="128" t="e">
        <f>'SEMESTER I'!AU61+'SEMESTER II'!AU61</f>
        <v>#REF!</v>
      </c>
      <c r="AV61" s="128" t="e">
        <f>'SEMESTER I'!AV61+'SEMESTER II'!AV61</f>
        <v>#REF!</v>
      </c>
      <c r="AW61" s="128" t="e">
        <f>'SEMESTER I'!AW61+'SEMESTER II'!AW61</f>
        <v>#REF!</v>
      </c>
      <c r="AX61" s="128" t="e">
        <f>'SEMESTER I'!AX61+'SEMESTER II'!AX61</f>
        <v>#REF!</v>
      </c>
      <c r="AY61" s="128" t="e">
        <f>'SEMESTER I'!AY61+'SEMESTER II'!AY61</f>
        <v>#REF!</v>
      </c>
      <c r="AZ61" s="128" t="e">
        <f>'SEMESTER I'!AZ61+'SEMESTER II'!AZ61</f>
        <v>#REF!</v>
      </c>
      <c r="BA61" s="128" t="e">
        <f>'SEMESTER I'!BA61+'SEMESTER II'!BA61</f>
        <v>#REF!</v>
      </c>
      <c r="BB61" s="28" t="e">
        <f t="shared" si="15"/>
        <v>#REF!</v>
      </c>
      <c r="BC61" s="128" t="e">
        <f>'SEMESTER I'!BC61+'SEMESTER II'!BC61</f>
        <v>#REF!</v>
      </c>
      <c r="BD61" s="28" t="e">
        <f t="shared" si="16"/>
        <v>#REF!</v>
      </c>
      <c r="BE61" s="128" t="e">
        <f>'SEMESTER I'!BE61+'SEMESTER II'!BE61</f>
        <v>#REF!</v>
      </c>
      <c r="BF61" s="29" t="e">
        <f t="shared" si="17"/>
        <v>#REF!</v>
      </c>
      <c r="BG61" s="128" t="e">
        <f>'SEMESTER I'!BG61+'SEMESTER II'!BG61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'SEMESTER I'!BK61+'SEMESTER II'!BK61</f>
        <v>#REF!</v>
      </c>
      <c r="BL61" s="19" t="e">
        <f t="shared" si="21"/>
        <v>#REF!</v>
      </c>
      <c r="BM61" s="128" t="e">
        <f>'SEMESTER I'!BM61+'SEMESTER II'!BM61</f>
        <v>#REF!</v>
      </c>
      <c r="BN61" s="19" t="e">
        <f t="shared" si="22"/>
        <v>#REF!</v>
      </c>
      <c r="BO61" s="128" t="e">
        <f>'SEMESTER I'!BO61+'SEMESTER II'!BO61</f>
        <v>#REF!</v>
      </c>
      <c r="BP61" s="19" t="e">
        <f t="shared" si="23"/>
        <v>#REF!</v>
      </c>
      <c r="BQ61" s="128" t="e">
        <f>'SEMESTER I'!BQ61+'SEMESTER II'!BQ61</f>
        <v>#REF!</v>
      </c>
      <c r="BR61" s="19" t="e">
        <f t="shared" si="24"/>
        <v>#REF!</v>
      </c>
      <c r="BS61" s="128" t="e">
        <f>'SEMESTER I'!BS61+'SEMESTER II'!BS61</f>
        <v>#REF!</v>
      </c>
      <c r="BT61" s="19" t="e">
        <f t="shared" si="25"/>
        <v>#REF!</v>
      </c>
      <c r="BU61" s="128" t="e">
        <f>'SEMESTER I'!BU61+'SEMESTER II'!BU61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74"/>
      <c r="B62" s="174"/>
      <c r="C62" s="32" t="s">
        <v>113</v>
      </c>
      <c r="D62" s="128" t="e">
        <f>'SEMESTER I'!D62+'SEMESTER II'!D62</f>
        <v>#REF!</v>
      </c>
      <c r="E62" s="128" t="e">
        <f>'SEMESTER I'!E62+'SEMESTER II'!E62</f>
        <v>#REF!</v>
      </c>
      <c r="F62" s="128" t="e">
        <f>'SEMESTER I'!F62+'SEMESTER II'!F62</f>
        <v>#REF!</v>
      </c>
      <c r="G62" s="19" t="e">
        <f t="shared" si="0"/>
        <v>#REF!</v>
      </c>
      <c r="H62" s="128" t="e">
        <f>'SEMESTER I'!H62+'SEMESTER II'!H62</f>
        <v>#REF!</v>
      </c>
      <c r="I62" s="21" t="e">
        <f t="shared" si="37"/>
        <v>#REF!</v>
      </c>
      <c r="J62" s="128" t="e">
        <f>'SEMESTER I'!J62+'SEMESTER II'!J62</f>
        <v>#REF!</v>
      </c>
      <c r="K62" s="23" t="e">
        <f t="shared" si="35"/>
        <v>#REF!</v>
      </c>
      <c r="L62" s="128" t="e">
        <f>'SEMESTER I'!L62+'SEMESTER II'!L62</f>
        <v>#REF!</v>
      </c>
      <c r="M62" s="128" t="e">
        <f>'SEMESTER I'!M62+'SEMESTER II'!M62</f>
        <v>#REF!</v>
      </c>
      <c r="N62" s="128" t="e">
        <f>'SEMESTER I'!N62+'SEMESTER II'!N62</f>
        <v>#REF!</v>
      </c>
      <c r="O62" s="19" t="e">
        <f t="shared" si="3"/>
        <v>#REF!</v>
      </c>
      <c r="P62" s="128" t="e">
        <f>'SEMESTER I'!P62+'SEMESTER II'!P62</f>
        <v>#REF!</v>
      </c>
      <c r="Q62" s="19" t="e">
        <f t="shared" si="36"/>
        <v>#REF!</v>
      </c>
      <c r="R62" s="128" t="e">
        <f>'SEMESTER I'!R62+'SEMESTER II'!R62</f>
        <v>#REF!</v>
      </c>
      <c r="S62" s="19" t="e">
        <f t="shared" si="5"/>
        <v>#REF!</v>
      </c>
      <c r="T62" s="128" t="e">
        <f>'SEMESTER I'!T62+'SEMESTER II'!T62</f>
        <v>#REF!</v>
      </c>
      <c r="U62" s="19" t="e">
        <f t="shared" si="38"/>
        <v>#REF!</v>
      </c>
      <c r="V62" s="128" t="e">
        <f>'SEMESTER I'!V62+'SEMESTER II'!V62</f>
        <v>#REF!</v>
      </c>
      <c r="W62" s="19" t="e">
        <f t="shared" si="7"/>
        <v>#REF!</v>
      </c>
      <c r="X62" s="128" t="e">
        <f>'SEMESTER I'!X62+'SEMESTER II'!X62</f>
        <v>#REF!</v>
      </c>
      <c r="Y62" s="19" t="e">
        <f t="shared" si="39"/>
        <v>#REF!</v>
      </c>
      <c r="Z62" s="128" t="e">
        <f>'SEMESTER I'!Z62+'SEMESTER II'!Z62</f>
        <v>#REF!</v>
      </c>
      <c r="AA62" s="19" t="e">
        <f t="shared" si="9"/>
        <v>#REF!</v>
      </c>
      <c r="AB62" s="128" t="e">
        <f>'SEMESTER I'!AB62+'SEMESTER II'!AB62</f>
        <v>#REF!</v>
      </c>
      <c r="AC62" s="19" t="e">
        <f t="shared" si="40"/>
        <v>#REF!</v>
      </c>
      <c r="AD62" s="128" t="e">
        <f>'SEMESTER I'!AD62+'SEMESTER II'!AD62</f>
        <v>#REF!</v>
      </c>
      <c r="AE62" s="19" t="e">
        <f t="shared" si="11"/>
        <v>#REF!</v>
      </c>
      <c r="AF62" s="128" t="e">
        <f>'SEMESTER I'!AF62+'SEMESTER II'!AF62</f>
        <v>#REF!</v>
      </c>
      <c r="AG62" s="19" t="e">
        <f t="shared" si="41"/>
        <v>#REF!</v>
      </c>
      <c r="AH62" s="128" t="e">
        <f>'SEMESTER I'!AH62+'SEMESTER II'!AH62</f>
        <v>#REF!</v>
      </c>
      <c r="AI62" s="19" t="e">
        <f t="shared" si="13"/>
        <v>#REF!</v>
      </c>
      <c r="AJ62" s="128" t="e">
        <f>'SEMESTER I'!AJ62+'SEMESTER II'!AJ62</f>
        <v>#REF!</v>
      </c>
      <c r="AK62" s="19" t="e">
        <f t="shared" si="42"/>
        <v>#REF!</v>
      </c>
      <c r="AL62" s="128" t="e">
        <f>'SEMESTER I'!AL62+'SEMESTER II'!AL62</f>
        <v>#REF!</v>
      </c>
      <c r="AM62" s="128" t="e">
        <f>'SEMESTER I'!AM62+'SEMESTER II'!AM62</f>
        <v>#REF!</v>
      </c>
      <c r="AN62" s="128" t="e">
        <f>'SEMESTER I'!AN62+'SEMESTER II'!AN62</f>
        <v>#REF!</v>
      </c>
      <c r="AO62" s="128" t="e">
        <f>'SEMESTER I'!AO62+'SEMESTER II'!AO62</f>
        <v>#REF!</v>
      </c>
      <c r="AP62" s="128" t="e">
        <f>'SEMESTER I'!AP62+'SEMESTER II'!AP62</f>
        <v>#REF!</v>
      </c>
      <c r="AQ62" s="128" t="e">
        <f>'SEMESTER I'!AQ62+'SEMESTER II'!AQ62</f>
        <v>#REF!</v>
      </c>
      <c r="AR62" s="128" t="e">
        <f>'SEMESTER I'!AR62+'SEMESTER II'!AR62</f>
        <v>#REF!</v>
      </c>
      <c r="AS62" s="128" t="e">
        <f>'SEMESTER I'!AS62+'SEMESTER II'!AS62</f>
        <v>#REF!</v>
      </c>
      <c r="AT62" s="128" t="e">
        <f>'SEMESTER I'!AT62+'SEMESTER II'!AT62</f>
        <v>#REF!</v>
      </c>
      <c r="AU62" s="128" t="e">
        <f>'SEMESTER I'!AU62+'SEMESTER II'!AU62</f>
        <v>#REF!</v>
      </c>
      <c r="AV62" s="128" t="e">
        <f>'SEMESTER I'!AV62+'SEMESTER II'!AV62</f>
        <v>#REF!</v>
      </c>
      <c r="AW62" s="128" t="e">
        <f>'SEMESTER I'!AW62+'SEMESTER II'!AW62</f>
        <v>#REF!</v>
      </c>
      <c r="AX62" s="128" t="e">
        <f>'SEMESTER I'!AX62+'SEMESTER II'!AX62</f>
        <v>#REF!</v>
      </c>
      <c r="AY62" s="128" t="e">
        <f>'SEMESTER I'!AY62+'SEMESTER II'!AY62</f>
        <v>#REF!</v>
      </c>
      <c r="AZ62" s="128" t="e">
        <f>'SEMESTER I'!AZ62+'SEMESTER II'!AZ62</f>
        <v>#REF!</v>
      </c>
      <c r="BA62" s="128" t="e">
        <f>'SEMESTER I'!BA62+'SEMESTER II'!BA62</f>
        <v>#REF!</v>
      </c>
      <c r="BB62" s="28" t="e">
        <f t="shared" si="15"/>
        <v>#REF!</v>
      </c>
      <c r="BC62" s="128" t="e">
        <f>'SEMESTER I'!BC62+'SEMESTER II'!BC62</f>
        <v>#REF!</v>
      </c>
      <c r="BD62" s="28" t="e">
        <f t="shared" si="16"/>
        <v>#REF!</v>
      </c>
      <c r="BE62" s="128" t="e">
        <f>'SEMESTER I'!BE62+'SEMESTER II'!BE62</f>
        <v>#REF!</v>
      </c>
      <c r="BF62" s="29" t="e">
        <f t="shared" si="17"/>
        <v>#REF!</v>
      </c>
      <c r="BG62" s="128" t="e">
        <f>'SEMESTER I'!BG62+'SEMESTER II'!BG62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'SEMESTER I'!BK62+'SEMESTER II'!BK62</f>
        <v>#REF!</v>
      </c>
      <c r="BL62" s="19" t="e">
        <f t="shared" si="21"/>
        <v>#REF!</v>
      </c>
      <c r="BM62" s="128" t="e">
        <f>'SEMESTER I'!BM62+'SEMESTER II'!BM62</f>
        <v>#REF!</v>
      </c>
      <c r="BN62" s="19" t="e">
        <f t="shared" si="22"/>
        <v>#REF!</v>
      </c>
      <c r="BO62" s="128" t="e">
        <f>'SEMESTER I'!BO62+'SEMESTER II'!BO62</f>
        <v>#REF!</v>
      </c>
      <c r="BP62" s="19" t="e">
        <f t="shared" si="23"/>
        <v>#REF!</v>
      </c>
      <c r="BQ62" s="128" t="e">
        <f>'SEMESTER I'!BQ62+'SEMESTER II'!BQ62</f>
        <v>#REF!</v>
      </c>
      <c r="BR62" s="19" t="e">
        <f t="shared" si="24"/>
        <v>#REF!</v>
      </c>
      <c r="BS62" s="128" t="e">
        <f>'SEMESTER I'!BS62+'SEMESTER II'!BS62</f>
        <v>#REF!</v>
      </c>
      <c r="BT62" s="19" t="e">
        <f t="shared" si="25"/>
        <v>#REF!</v>
      </c>
      <c r="BU62" s="128" t="e">
        <f>'SEMESTER I'!BU62+'SEMESTER II'!BU62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74"/>
      <c r="B63" s="174"/>
      <c r="C63" s="32" t="s">
        <v>114</v>
      </c>
      <c r="D63" s="128" t="e">
        <f>'SEMESTER I'!D63+'SEMESTER II'!D63</f>
        <v>#REF!</v>
      </c>
      <c r="E63" s="128" t="e">
        <f>'SEMESTER I'!E63+'SEMESTER II'!E63</f>
        <v>#REF!</v>
      </c>
      <c r="F63" s="128" t="e">
        <f>'SEMESTER I'!F63+'SEMESTER II'!F63</f>
        <v>#REF!</v>
      </c>
      <c r="G63" s="19" t="e">
        <f t="shared" si="0"/>
        <v>#REF!</v>
      </c>
      <c r="H63" s="128" t="e">
        <f>'SEMESTER I'!H63+'SEMESTER II'!H63</f>
        <v>#REF!</v>
      </c>
      <c r="I63" s="21" t="e">
        <f t="shared" si="37"/>
        <v>#REF!</v>
      </c>
      <c r="J63" s="128" t="e">
        <f>'SEMESTER I'!J63+'SEMESTER II'!J63</f>
        <v>#REF!</v>
      </c>
      <c r="K63" s="23" t="e">
        <f t="shared" si="35"/>
        <v>#REF!</v>
      </c>
      <c r="L63" s="128" t="e">
        <f>'SEMESTER I'!L63+'SEMESTER II'!L63</f>
        <v>#REF!</v>
      </c>
      <c r="M63" s="128" t="e">
        <f>'SEMESTER I'!M63+'SEMESTER II'!M63</f>
        <v>#REF!</v>
      </c>
      <c r="N63" s="128" t="e">
        <f>'SEMESTER I'!N63+'SEMESTER II'!N63</f>
        <v>#REF!</v>
      </c>
      <c r="O63" s="19" t="e">
        <f t="shared" si="3"/>
        <v>#REF!</v>
      </c>
      <c r="P63" s="128" t="e">
        <f>'SEMESTER I'!P63+'SEMESTER II'!P63</f>
        <v>#REF!</v>
      </c>
      <c r="Q63" s="19" t="e">
        <f t="shared" si="36"/>
        <v>#REF!</v>
      </c>
      <c r="R63" s="128" t="e">
        <f>'SEMESTER I'!R63+'SEMESTER II'!R63</f>
        <v>#REF!</v>
      </c>
      <c r="S63" s="19" t="e">
        <f t="shared" si="5"/>
        <v>#REF!</v>
      </c>
      <c r="T63" s="128" t="e">
        <f>'SEMESTER I'!T63+'SEMESTER II'!T63</f>
        <v>#REF!</v>
      </c>
      <c r="U63" s="19" t="e">
        <f t="shared" si="38"/>
        <v>#REF!</v>
      </c>
      <c r="V63" s="128" t="e">
        <f>'SEMESTER I'!V63+'SEMESTER II'!V63</f>
        <v>#REF!</v>
      </c>
      <c r="W63" s="19" t="e">
        <f t="shared" si="7"/>
        <v>#REF!</v>
      </c>
      <c r="X63" s="128" t="e">
        <f>'SEMESTER I'!X63+'SEMESTER II'!X63</f>
        <v>#REF!</v>
      </c>
      <c r="Y63" s="19" t="e">
        <f t="shared" si="39"/>
        <v>#REF!</v>
      </c>
      <c r="Z63" s="128" t="e">
        <f>'SEMESTER I'!Z63+'SEMESTER II'!Z63</f>
        <v>#REF!</v>
      </c>
      <c r="AA63" s="19" t="e">
        <f t="shared" si="9"/>
        <v>#REF!</v>
      </c>
      <c r="AB63" s="128" t="e">
        <f>'SEMESTER I'!AB63+'SEMESTER II'!AB63</f>
        <v>#REF!</v>
      </c>
      <c r="AC63" s="19" t="e">
        <f t="shared" si="40"/>
        <v>#REF!</v>
      </c>
      <c r="AD63" s="128" t="e">
        <f>'SEMESTER I'!AD63+'SEMESTER II'!AD63</f>
        <v>#REF!</v>
      </c>
      <c r="AE63" s="19" t="e">
        <f t="shared" si="11"/>
        <v>#REF!</v>
      </c>
      <c r="AF63" s="128" t="e">
        <f>'SEMESTER I'!AF63+'SEMESTER II'!AF63</f>
        <v>#REF!</v>
      </c>
      <c r="AG63" s="19" t="e">
        <f t="shared" si="41"/>
        <v>#REF!</v>
      </c>
      <c r="AH63" s="128" t="e">
        <f>'SEMESTER I'!AH63+'SEMESTER II'!AH63</f>
        <v>#REF!</v>
      </c>
      <c r="AI63" s="19" t="e">
        <f t="shared" si="13"/>
        <v>#REF!</v>
      </c>
      <c r="AJ63" s="128" t="e">
        <f>'SEMESTER I'!AJ63+'SEMESTER II'!AJ63</f>
        <v>#REF!</v>
      </c>
      <c r="AK63" s="19" t="e">
        <f t="shared" si="42"/>
        <v>#REF!</v>
      </c>
      <c r="AL63" s="128" t="e">
        <f>'SEMESTER I'!AL63+'SEMESTER II'!AL63</f>
        <v>#REF!</v>
      </c>
      <c r="AM63" s="128" t="e">
        <f>'SEMESTER I'!AM63+'SEMESTER II'!AM63</f>
        <v>#REF!</v>
      </c>
      <c r="AN63" s="128" t="e">
        <f>'SEMESTER I'!AN63+'SEMESTER II'!AN63</f>
        <v>#REF!</v>
      </c>
      <c r="AO63" s="128" t="e">
        <f>'SEMESTER I'!AO63+'SEMESTER II'!AO63</f>
        <v>#REF!</v>
      </c>
      <c r="AP63" s="128" t="e">
        <f>'SEMESTER I'!AP63+'SEMESTER II'!AP63</f>
        <v>#REF!</v>
      </c>
      <c r="AQ63" s="128" t="e">
        <f>'SEMESTER I'!AQ63+'SEMESTER II'!AQ63</f>
        <v>#REF!</v>
      </c>
      <c r="AR63" s="128" t="e">
        <f>'SEMESTER I'!AR63+'SEMESTER II'!AR63</f>
        <v>#REF!</v>
      </c>
      <c r="AS63" s="128" t="e">
        <f>'SEMESTER I'!AS63+'SEMESTER II'!AS63</f>
        <v>#REF!</v>
      </c>
      <c r="AT63" s="128" t="e">
        <f>'SEMESTER I'!AT63+'SEMESTER II'!AT63</f>
        <v>#REF!</v>
      </c>
      <c r="AU63" s="128" t="e">
        <f>'SEMESTER I'!AU63+'SEMESTER II'!AU63</f>
        <v>#REF!</v>
      </c>
      <c r="AV63" s="128" t="e">
        <f>'SEMESTER I'!AV63+'SEMESTER II'!AV63</f>
        <v>#REF!</v>
      </c>
      <c r="AW63" s="128" t="e">
        <f>'SEMESTER I'!AW63+'SEMESTER II'!AW63</f>
        <v>#REF!</v>
      </c>
      <c r="AX63" s="128" t="e">
        <f>'SEMESTER I'!AX63+'SEMESTER II'!AX63</f>
        <v>#REF!</v>
      </c>
      <c r="AY63" s="128" t="e">
        <f>'SEMESTER I'!AY63+'SEMESTER II'!AY63</f>
        <v>#REF!</v>
      </c>
      <c r="AZ63" s="128" t="e">
        <f>'SEMESTER I'!AZ63+'SEMESTER II'!AZ63</f>
        <v>#REF!</v>
      </c>
      <c r="BA63" s="128" t="e">
        <f>'SEMESTER I'!BA63+'SEMESTER II'!BA63</f>
        <v>#REF!</v>
      </c>
      <c r="BB63" s="28" t="e">
        <f t="shared" si="15"/>
        <v>#REF!</v>
      </c>
      <c r="BC63" s="128" t="e">
        <f>'SEMESTER I'!BC63+'SEMESTER II'!BC63</f>
        <v>#REF!</v>
      </c>
      <c r="BD63" s="28" t="e">
        <f t="shared" si="16"/>
        <v>#REF!</v>
      </c>
      <c r="BE63" s="128" t="e">
        <f>'SEMESTER I'!BE63+'SEMESTER II'!BE63</f>
        <v>#REF!</v>
      </c>
      <c r="BF63" s="29" t="e">
        <f t="shared" si="17"/>
        <v>#REF!</v>
      </c>
      <c r="BG63" s="128" t="e">
        <f>'SEMESTER I'!BG63+'SEMESTER II'!BG63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'SEMESTER I'!BK63+'SEMESTER II'!BK63</f>
        <v>#REF!</v>
      </c>
      <c r="BL63" s="19" t="e">
        <f t="shared" si="21"/>
        <v>#REF!</v>
      </c>
      <c r="BM63" s="128" t="e">
        <f>'SEMESTER I'!BM63+'SEMESTER II'!BM63</f>
        <v>#REF!</v>
      </c>
      <c r="BN63" s="19" t="e">
        <f t="shared" si="22"/>
        <v>#REF!</v>
      </c>
      <c r="BO63" s="128" t="e">
        <f>'SEMESTER I'!BO63+'SEMESTER II'!BO63</f>
        <v>#REF!</v>
      </c>
      <c r="BP63" s="19" t="e">
        <f t="shared" si="23"/>
        <v>#REF!</v>
      </c>
      <c r="BQ63" s="128" t="e">
        <f>'SEMESTER I'!BQ63+'SEMESTER II'!BQ63</f>
        <v>#REF!</v>
      </c>
      <c r="BR63" s="19" t="e">
        <f t="shared" si="24"/>
        <v>#REF!</v>
      </c>
      <c r="BS63" s="128" t="e">
        <f>'SEMESTER I'!BS63+'SEMESTER II'!BS63</f>
        <v>#REF!</v>
      </c>
      <c r="BT63" s="19" t="e">
        <f t="shared" si="25"/>
        <v>#REF!</v>
      </c>
      <c r="BU63" s="128" t="e">
        <f>'SEMESTER I'!BU63+'SEMESTER II'!BU63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75"/>
      <c r="B64" s="175"/>
      <c r="C64" s="32" t="s">
        <v>115</v>
      </c>
      <c r="D64" s="128" t="e">
        <f>'SEMESTER I'!D64+'SEMESTER II'!D64</f>
        <v>#REF!</v>
      </c>
      <c r="E64" s="128" t="e">
        <f>'SEMESTER I'!E64+'SEMESTER II'!E64</f>
        <v>#REF!</v>
      </c>
      <c r="F64" s="128" t="e">
        <f>'SEMESTER I'!F64+'SEMESTER II'!F64</f>
        <v>#REF!</v>
      </c>
      <c r="G64" s="19" t="e">
        <f t="shared" si="0"/>
        <v>#REF!</v>
      </c>
      <c r="H64" s="128" t="e">
        <f>'SEMESTER I'!H64+'SEMESTER II'!H64</f>
        <v>#REF!</v>
      </c>
      <c r="I64" s="21" t="e">
        <f t="shared" si="37"/>
        <v>#REF!</v>
      </c>
      <c r="J64" s="128" t="e">
        <f>'SEMESTER I'!J64+'SEMESTER II'!J64</f>
        <v>#REF!</v>
      </c>
      <c r="K64" s="23" t="e">
        <f t="shared" si="35"/>
        <v>#REF!</v>
      </c>
      <c r="L64" s="128" t="e">
        <f>'SEMESTER I'!L64+'SEMESTER II'!L64</f>
        <v>#REF!</v>
      </c>
      <c r="M64" s="128" t="e">
        <f>'SEMESTER I'!M64+'SEMESTER II'!M64</f>
        <v>#REF!</v>
      </c>
      <c r="N64" s="128" t="e">
        <f>'SEMESTER I'!N64+'SEMESTER II'!N64</f>
        <v>#REF!</v>
      </c>
      <c r="O64" s="19" t="e">
        <f t="shared" si="3"/>
        <v>#REF!</v>
      </c>
      <c r="P64" s="128" t="e">
        <f>'SEMESTER I'!P64+'SEMESTER II'!P64</f>
        <v>#REF!</v>
      </c>
      <c r="Q64" s="19" t="e">
        <f t="shared" si="36"/>
        <v>#REF!</v>
      </c>
      <c r="R64" s="128" t="e">
        <f>'SEMESTER I'!R64+'SEMESTER II'!R64</f>
        <v>#REF!</v>
      </c>
      <c r="S64" s="19" t="e">
        <f t="shared" si="5"/>
        <v>#REF!</v>
      </c>
      <c r="T64" s="128" t="e">
        <f>'SEMESTER I'!T64+'SEMESTER II'!T64</f>
        <v>#REF!</v>
      </c>
      <c r="U64" s="19" t="e">
        <f t="shared" si="38"/>
        <v>#REF!</v>
      </c>
      <c r="V64" s="128" t="e">
        <f>'SEMESTER I'!V64+'SEMESTER II'!V64</f>
        <v>#REF!</v>
      </c>
      <c r="W64" s="19" t="e">
        <f t="shared" si="7"/>
        <v>#REF!</v>
      </c>
      <c r="X64" s="128" t="e">
        <f>'SEMESTER I'!X64+'SEMESTER II'!X64</f>
        <v>#REF!</v>
      </c>
      <c r="Y64" s="19" t="e">
        <f t="shared" si="39"/>
        <v>#REF!</v>
      </c>
      <c r="Z64" s="128" t="e">
        <f>'SEMESTER I'!Z64+'SEMESTER II'!Z64</f>
        <v>#REF!</v>
      </c>
      <c r="AA64" s="19" t="e">
        <f t="shared" si="9"/>
        <v>#REF!</v>
      </c>
      <c r="AB64" s="128" t="e">
        <f>'SEMESTER I'!AB64+'SEMESTER II'!AB64</f>
        <v>#REF!</v>
      </c>
      <c r="AC64" s="19" t="e">
        <f t="shared" si="40"/>
        <v>#REF!</v>
      </c>
      <c r="AD64" s="128" t="e">
        <f>'SEMESTER I'!AD64+'SEMESTER II'!AD64</f>
        <v>#REF!</v>
      </c>
      <c r="AE64" s="19" t="e">
        <f t="shared" si="11"/>
        <v>#REF!</v>
      </c>
      <c r="AF64" s="128" t="e">
        <f>'SEMESTER I'!AF64+'SEMESTER II'!AF64</f>
        <v>#REF!</v>
      </c>
      <c r="AG64" s="19" t="e">
        <f t="shared" si="41"/>
        <v>#REF!</v>
      </c>
      <c r="AH64" s="128" t="e">
        <f>'SEMESTER I'!AH64+'SEMESTER II'!AH64</f>
        <v>#REF!</v>
      </c>
      <c r="AI64" s="19" t="e">
        <f t="shared" si="13"/>
        <v>#REF!</v>
      </c>
      <c r="AJ64" s="128" t="e">
        <f>'SEMESTER I'!AJ64+'SEMESTER II'!AJ64</f>
        <v>#REF!</v>
      </c>
      <c r="AK64" s="19" t="e">
        <f t="shared" si="42"/>
        <v>#REF!</v>
      </c>
      <c r="AL64" s="128" t="e">
        <f>'SEMESTER I'!AL64+'SEMESTER II'!AL64</f>
        <v>#REF!</v>
      </c>
      <c r="AM64" s="128" t="e">
        <f>'SEMESTER I'!AM64+'SEMESTER II'!AM64</f>
        <v>#REF!</v>
      </c>
      <c r="AN64" s="128" t="e">
        <f>'SEMESTER I'!AN64+'SEMESTER II'!AN64</f>
        <v>#REF!</v>
      </c>
      <c r="AO64" s="128" t="e">
        <f>'SEMESTER I'!AO64+'SEMESTER II'!AO64</f>
        <v>#REF!</v>
      </c>
      <c r="AP64" s="128" t="e">
        <f>'SEMESTER I'!AP64+'SEMESTER II'!AP64</f>
        <v>#REF!</v>
      </c>
      <c r="AQ64" s="128" t="e">
        <f>'SEMESTER I'!AQ64+'SEMESTER II'!AQ64</f>
        <v>#REF!</v>
      </c>
      <c r="AR64" s="128" t="e">
        <f>'SEMESTER I'!AR64+'SEMESTER II'!AR64</f>
        <v>#REF!</v>
      </c>
      <c r="AS64" s="128" t="e">
        <f>'SEMESTER I'!AS64+'SEMESTER II'!AS64</f>
        <v>#REF!</v>
      </c>
      <c r="AT64" s="128" t="e">
        <f>'SEMESTER I'!AT64+'SEMESTER II'!AT64</f>
        <v>#REF!</v>
      </c>
      <c r="AU64" s="128" t="e">
        <f>'SEMESTER I'!AU64+'SEMESTER II'!AU64</f>
        <v>#REF!</v>
      </c>
      <c r="AV64" s="128" t="e">
        <f>'SEMESTER I'!AV64+'SEMESTER II'!AV64</f>
        <v>#REF!</v>
      </c>
      <c r="AW64" s="128" t="e">
        <f>'SEMESTER I'!AW64+'SEMESTER II'!AW64</f>
        <v>#REF!</v>
      </c>
      <c r="AX64" s="128" t="e">
        <f>'SEMESTER I'!AX64+'SEMESTER II'!AX64</f>
        <v>#REF!</v>
      </c>
      <c r="AY64" s="128" t="e">
        <f>'SEMESTER I'!AY64+'SEMESTER II'!AY64</f>
        <v>#REF!</v>
      </c>
      <c r="AZ64" s="128" t="e">
        <f>'SEMESTER I'!AZ64+'SEMESTER II'!AZ64</f>
        <v>#REF!</v>
      </c>
      <c r="BA64" s="128" t="e">
        <f>'SEMESTER I'!BA64+'SEMESTER II'!BA64</f>
        <v>#REF!</v>
      </c>
      <c r="BB64" s="28" t="e">
        <f t="shared" si="15"/>
        <v>#REF!</v>
      </c>
      <c r="BC64" s="128" t="e">
        <f>'SEMESTER I'!BC64+'SEMESTER II'!BC64</f>
        <v>#REF!</v>
      </c>
      <c r="BD64" s="28" t="e">
        <f t="shared" si="16"/>
        <v>#REF!</v>
      </c>
      <c r="BE64" s="128" t="e">
        <f>'SEMESTER I'!BE64+'SEMESTER II'!BE64</f>
        <v>#REF!</v>
      </c>
      <c r="BF64" s="29" t="e">
        <f t="shared" si="17"/>
        <v>#REF!</v>
      </c>
      <c r="BG64" s="128" t="e">
        <f>'SEMESTER I'!BG64+'SEMESTER II'!BG64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'SEMESTER I'!BK64+'SEMESTER II'!BK64</f>
        <v>#REF!</v>
      </c>
      <c r="BL64" s="19" t="e">
        <f t="shared" si="21"/>
        <v>#REF!</v>
      </c>
      <c r="BM64" s="128" t="e">
        <f>'SEMESTER I'!BM64+'SEMESTER II'!BM64</f>
        <v>#REF!</v>
      </c>
      <c r="BN64" s="19" t="e">
        <f t="shared" si="22"/>
        <v>#REF!</v>
      </c>
      <c r="BO64" s="128" t="e">
        <f>'SEMESTER I'!BO64+'SEMESTER II'!BO64</f>
        <v>#REF!</v>
      </c>
      <c r="BP64" s="19" t="e">
        <f t="shared" si="23"/>
        <v>#REF!</v>
      </c>
      <c r="BQ64" s="128" t="e">
        <f>'SEMESTER I'!BQ64+'SEMESTER II'!BQ64</f>
        <v>#REF!</v>
      </c>
      <c r="BR64" s="19" t="e">
        <f t="shared" si="24"/>
        <v>#REF!</v>
      </c>
      <c r="BS64" s="128" t="e">
        <f>'SEMESTER I'!BS64+'SEMESTER II'!BS64</f>
        <v>#REF!</v>
      </c>
      <c r="BT64" s="19" t="e">
        <f t="shared" si="25"/>
        <v>#REF!</v>
      </c>
      <c r="BU64" s="128" t="e">
        <f>'SEMESTER I'!BU64+'SEMESTER II'!BU64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'SEMESTER I'!D65+'SEMESTER II'!D65</f>
        <v>#REF!</v>
      </c>
      <c r="E65" s="129" t="e">
        <f>'SEMESTER I'!E65+'SEMESTER II'!E65</f>
        <v>#REF!</v>
      </c>
      <c r="F65" s="129" t="e">
        <f>'SEMESTER I'!F65+'SEMESTER II'!F65</f>
        <v>#REF!</v>
      </c>
      <c r="G65" s="19" t="e">
        <f t="shared" si="0"/>
        <v>#REF!</v>
      </c>
      <c r="H65" s="129" t="e">
        <f>'SEMESTER I'!H65+'SEMESTER II'!H65</f>
        <v>#REF!</v>
      </c>
      <c r="I65" s="21" t="e">
        <f t="shared" si="37"/>
        <v>#REF!</v>
      </c>
      <c r="J65" s="129" t="e">
        <f>'SEMESTER I'!J65+'SEMESTER II'!J65</f>
        <v>#REF!</v>
      </c>
      <c r="K65" s="23" t="e">
        <f t="shared" si="35"/>
        <v>#REF!</v>
      </c>
      <c r="L65" s="129" t="e">
        <f>'SEMESTER I'!L65+'SEMESTER II'!L65</f>
        <v>#REF!</v>
      </c>
      <c r="M65" s="129" t="e">
        <f>'SEMESTER I'!M65+'SEMESTER II'!M65</f>
        <v>#REF!</v>
      </c>
      <c r="N65" s="129" t="e">
        <f>'SEMESTER I'!N65+'SEMESTER II'!N65</f>
        <v>#REF!</v>
      </c>
      <c r="O65" s="19" t="e">
        <f t="shared" si="3"/>
        <v>#REF!</v>
      </c>
      <c r="P65" s="129" t="e">
        <f>'SEMESTER I'!P65+'SEMESTER II'!P65</f>
        <v>#REF!</v>
      </c>
      <c r="Q65" s="19" t="e">
        <f t="shared" si="36"/>
        <v>#REF!</v>
      </c>
      <c r="R65" s="129" t="e">
        <f>'SEMESTER I'!R65+'SEMESTER II'!R65</f>
        <v>#REF!</v>
      </c>
      <c r="S65" s="19" t="e">
        <f t="shared" si="5"/>
        <v>#REF!</v>
      </c>
      <c r="T65" s="129" t="e">
        <f>'SEMESTER I'!T65+'SEMESTER II'!T65</f>
        <v>#REF!</v>
      </c>
      <c r="U65" s="19" t="e">
        <f t="shared" si="38"/>
        <v>#REF!</v>
      </c>
      <c r="V65" s="129" t="e">
        <f>'SEMESTER I'!V65+'SEMESTER II'!V65</f>
        <v>#REF!</v>
      </c>
      <c r="W65" s="19" t="e">
        <f t="shared" si="7"/>
        <v>#REF!</v>
      </c>
      <c r="X65" s="129" t="e">
        <f>'SEMESTER I'!X65+'SEMESTER II'!X65</f>
        <v>#REF!</v>
      </c>
      <c r="Y65" s="19" t="e">
        <f t="shared" si="39"/>
        <v>#REF!</v>
      </c>
      <c r="Z65" s="129" t="e">
        <f>'SEMESTER I'!Z65+'SEMESTER II'!Z65</f>
        <v>#REF!</v>
      </c>
      <c r="AA65" s="19" t="e">
        <f t="shared" si="9"/>
        <v>#REF!</v>
      </c>
      <c r="AB65" s="129" t="e">
        <f>'SEMESTER I'!AB65+'SEMESTER II'!AB65</f>
        <v>#REF!</v>
      </c>
      <c r="AC65" s="19" t="e">
        <f t="shared" si="40"/>
        <v>#REF!</v>
      </c>
      <c r="AD65" s="129" t="e">
        <f>'SEMESTER I'!AD65+'SEMESTER II'!AD65</f>
        <v>#REF!</v>
      </c>
      <c r="AE65" s="19" t="e">
        <f t="shared" si="11"/>
        <v>#REF!</v>
      </c>
      <c r="AF65" s="129" t="e">
        <f>'SEMESTER I'!AF65+'SEMESTER II'!AF65</f>
        <v>#REF!</v>
      </c>
      <c r="AG65" s="19" t="e">
        <f t="shared" si="41"/>
        <v>#REF!</v>
      </c>
      <c r="AH65" s="129" t="e">
        <f>'SEMESTER I'!AH65+'SEMESTER II'!AH65</f>
        <v>#REF!</v>
      </c>
      <c r="AI65" s="19" t="e">
        <f t="shared" si="13"/>
        <v>#REF!</v>
      </c>
      <c r="AJ65" s="129" t="e">
        <f>'SEMESTER I'!AJ65+'SEMESTER II'!AJ65</f>
        <v>#REF!</v>
      </c>
      <c r="AK65" s="19" t="e">
        <f t="shared" si="42"/>
        <v>#REF!</v>
      </c>
      <c r="AL65" s="129" t="e">
        <f>'SEMESTER I'!AL65+'SEMESTER II'!AL65</f>
        <v>#REF!</v>
      </c>
      <c r="AM65" s="129" t="e">
        <f>'SEMESTER I'!AM65+'SEMESTER II'!AM65</f>
        <v>#REF!</v>
      </c>
      <c r="AN65" s="129" t="e">
        <f>'SEMESTER I'!AN65+'SEMESTER II'!AN65</f>
        <v>#REF!</v>
      </c>
      <c r="AO65" s="129" t="e">
        <f>'SEMESTER I'!AO65+'SEMESTER II'!AO65</f>
        <v>#REF!</v>
      </c>
      <c r="AP65" s="129" t="e">
        <f>'SEMESTER I'!AP65+'SEMESTER II'!AP65</f>
        <v>#REF!</v>
      </c>
      <c r="AQ65" s="129" t="e">
        <f>'SEMESTER I'!AQ65+'SEMESTER II'!AQ65</f>
        <v>#REF!</v>
      </c>
      <c r="AR65" s="129" t="e">
        <f>'SEMESTER I'!AR65+'SEMESTER II'!AR65</f>
        <v>#REF!</v>
      </c>
      <c r="AS65" s="129" t="e">
        <f>'SEMESTER I'!AS65+'SEMESTER II'!AS65</f>
        <v>#REF!</v>
      </c>
      <c r="AT65" s="129" t="e">
        <f>'SEMESTER I'!AT65+'SEMESTER II'!AT65</f>
        <v>#REF!</v>
      </c>
      <c r="AU65" s="129" t="e">
        <f>'SEMESTER I'!AU65+'SEMESTER II'!AU65</f>
        <v>#REF!</v>
      </c>
      <c r="AV65" s="129" t="e">
        <f>'SEMESTER I'!AV65+'SEMESTER II'!AV65</f>
        <v>#REF!</v>
      </c>
      <c r="AW65" s="129" t="e">
        <f>'SEMESTER I'!AW65+'SEMESTER II'!AW65</f>
        <v>#REF!</v>
      </c>
      <c r="AX65" s="129" t="e">
        <f>'SEMESTER I'!AX65+'SEMESTER II'!AX65</f>
        <v>#REF!</v>
      </c>
      <c r="AY65" s="129" t="e">
        <f>'SEMESTER I'!AY65+'SEMESTER II'!AY65</f>
        <v>#REF!</v>
      </c>
      <c r="AZ65" s="129" t="e">
        <f>'SEMESTER I'!AZ65+'SEMESTER II'!AZ65</f>
        <v>#REF!</v>
      </c>
      <c r="BA65" s="129" t="e">
        <f>'SEMESTER I'!BA65+'SEMESTER II'!BA65</f>
        <v>#REF!</v>
      </c>
      <c r="BB65" s="28" t="e">
        <f t="shared" si="15"/>
        <v>#REF!</v>
      </c>
      <c r="BC65" s="129" t="e">
        <f>'SEMESTER I'!BC65+'SEMESTER II'!BC65</f>
        <v>#REF!</v>
      </c>
      <c r="BD65" s="28" t="e">
        <f t="shared" si="16"/>
        <v>#REF!</v>
      </c>
      <c r="BE65" s="129" t="e">
        <f>'SEMESTER I'!BE65+'SEMESTER II'!BE65</f>
        <v>#REF!</v>
      </c>
      <c r="BF65" s="29" t="e">
        <f t="shared" si="17"/>
        <v>#REF!</v>
      </c>
      <c r="BG65" s="129" t="e">
        <f>'SEMESTER I'!BG65+'SEMESTER II'!BG65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'SEMESTER I'!BK65+'SEMESTER II'!BK65</f>
        <v>#REF!</v>
      </c>
      <c r="BL65" s="19" t="e">
        <f t="shared" si="21"/>
        <v>#REF!</v>
      </c>
      <c r="BM65" s="129" t="e">
        <f>'SEMESTER I'!BM65+'SEMESTER II'!BM65</f>
        <v>#REF!</v>
      </c>
      <c r="BN65" s="19" t="e">
        <f t="shared" si="22"/>
        <v>#REF!</v>
      </c>
      <c r="BO65" s="129" t="e">
        <f>'SEMESTER I'!BO65+'SEMESTER II'!BO65</f>
        <v>#REF!</v>
      </c>
      <c r="BP65" s="19" t="e">
        <f t="shared" si="23"/>
        <v>#REF!</v>
      </c>
      <c r="BQ65" s="129" t="e">
        <f>'SEMESTER I'!BQ65+'SEMESTER II'!BQ65</f>
        <v>#REF!</v>
      </c>
      <c r="BR65" s="19" t="e">
        <f t="shared" si="24"/>
        <v>#REF!</v>
      </c>
      <c r="BS65" s="129" t="e">
        <f>'SEMESTER I'!BS65+'SEMESTER II'!BS65</f>
        <v>#REF!</v>
      </c>
      <c r="BT65" s="19" t="e">
        <f t="shared" si="25"/>
        <v>#REF!</v>
      </c>
      <c r="BU65" s="129" t="e">
        <f>'SEMESTER I'!BU65+'SEMESTER II'!BU65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98">
        <v>13</v>
      </c>
      <c r="B66" s="199" t="s">
        <v>116</v>
      </c>
      <c r="C66" s="32" t="s">
        <v>117</v>
      </c>
      <c r="D66" s="128" t="e">
        <f>'SEMESTER I'!D66+'SEMESTER II'!D66</f>
        <v>#REF!</v>
      </c>
      <c r="E66" s="128" t="e">
        <f>'SEMESTER I'!E66+'SEMESTER II'!E66</f>
        <v>#REF!</v>
      </c>
      <c r="F66" s="128" t="e">
        <f>'SEMESTER I'!F66+'SEMESTER II'!F66</f>
        <v>#REF!</v>
      </c>
      <c r="G66" s="19" t="e">
        <f t="shared" si="0"/>
        <v>#REF!</v>
      </c>
      <c r="H66" s="128" t="e">
        <f>'SEMESTER I'!H66+'SEMESTER II'!H66</f>
        <v>#REF!</v>
      </c>
      <c r="I66" s="21" t="e">
        <f t="shared" si="37"/>
        <v>#REF!</v>
      </c>
      <c r="J66" s="128" t="e">
        <f>'SEMESTER I'!J66+'SEMESTER II'!J66</f>
        <v>#REF!</v>
      </c>
      <c r="K66" s="23" t="e">
        <f t="shared" si="35"/>
        <v>#REF!</v>
      </c>
      <c r="L66" s="128" t="e">
        <f>'SEMESTER I'!L66+'SEMESTER II'!L66</f>
        <v>#REF!</v>
      </c>
      <c r="M66" s="128" t="e">
        <f>'SEMESTER I'!M66+'SEMESTER II'!M66</f>
        <v>#REF!</v>
      </c>
      <c r="N66" s="128" t="e">
        <f>'SEMESTER I'!N66+'SEMESTER II'!N66</f>
        <v>#REF!</v>
      </c>
      <c r="O66" s="19" t="e">
        <f t="shared" si="3"/>
        <v>#REF!</v>
      </c>
      <c r="P66" s="128" t="e">
        <f>'SEMESTER I'!P66+'SEMESTER II'!P66</f>
        <v>#REF!</v>
      </c>
      <c r="Q66" s="19" t="e">
        <f t="shared" si="36"/>
        <v>#REF!</v>
      </c>
      <c r="R66" s="128" t="e">
        <f>'SEMESTER I'!R66+'SEMESTER II'!R66</f>
        <v>#REF!</v>
      </c>
      <c r="S66" s="19" t="e">
        <f t="shared" si="5"/>
        <v>#REF!</v>
      </c>
      <c r="T66" s="128" t="e">
        <f>'SEMESTER I'!T66+'SEMESTER II'!T66</f>
        <v>#REF!</v>
      </c>
      <c r="U66" s="19" t="e">
        <f t="shared" si="38"/>
        <v>#REF!</v>
      </c>
      <c r="V66" s="128" t="e">
        <f>'SEMESTER I'!V66+'SEMESTER II'!V66</f>
        <v>#REF!</v>
      </c>
      <c r="W66" s="19" t="e">
        <f t="shared" si="7"/>
        <v>#REF!</v>
      </c>
      <c r="X66" s="128" t="e">
        <f>'SEMESTER I'!X66+'SEMESTER II'!X66</f>
        <v>#REF!</v>
      </c>
      <c r="Y66" s="19" t="e">
        <f t="shared" si="39"/>
        <v>#REF!</v>
      </c>
      <c r="Z66" s="128" t="e">
        <f>'SEMESTER I'!Z66+'SEMESTER II'!Z66</f>
        <v>#REF!</v>
      </c>
      <c r="AA66" s="19" t="e">
        <f t="shared" si="9"/>
        <v>#REF!</v>
      </c>
      <c r="AB66" s="128" t="e">
        <f>'SEMESTER I'!AB66+'SEMESTER II'!AB66</f>
        <v>#REF!</v>
      </c>
      <c r="AC66" s="19" t="e">
        <f t="shared" si="40"/>
        <v>#REF!</v>
      </c>
      <c r="AD66" s="128" t="e">
        <f>'SEMESTER I'!AD66+'SEMESTER II'!AD66</f>
        <v>#REF!</v>
      </c>
      <c r="AE66" s="19" t="e">
        <f t="shared" si="11"/>
        <v>#REF!</v>
      </c>
      <c r="AF66" s="128" t="e">
        <f>'SEMESTER I'!AF66+'SEMESTER II'!AF66</f>
        <v>#REF!</v>
      </c>
      <c r="AG66" s="19" t="e">
        <f t="shared" si="41"/>
        <v>#REF!</v>
      </c>
      <c r="AH66" s="128" t="e">
        <f>'SEMESTER I'!AH66+'SEMESTER II'!AH66</f>
        <v>#REF!</v>
      </c>
      <c r="AI66" s="19" t="e">
        <f t="shared" si="13"/>
        <v>#REF!</v>
      </c>
      <c r="AJ66" s="128" t="e">
        <f>'SEMESTER I'!AJ66+'SEMESTER II'!AJ66</f>
        <v>#REF!</v>
      </c>
      <c r="AK66" s="19" t="e">
        <f t="shared" si="42"/>
        <v>#REF!</v>
      </c>
      <c r="AL66" s="128" t="e">
        <f>'SEMESTER I'!AL66+'SEMESTER II'!AL66</f>
        <v>#REF!</v>
      </c>
      <c r="AM66" s="128" t="e">
        <f>'SEMESTER I'!AM66+'SEMESTER II'!AM66</f>
        <v>#REF!</v>
      </c>
      <c r="AN66" s="128" t="e">
        <f>'SEMESTER I'!AN66+'SEMESTER II'!AN66</f>
        <v>#REF!</v>
      </c>
      <c r="AO66" s="128" t="e">
        <f>'SEMESTER I'!AO66+'SEMESTER II'!AO66</f>
        <v>#REF!</v>
      </c>
      <c r="AP66" s="128" t="e">
        <f>'SEMESTER I'!AP66+'SEMESTER II'!AP66</f>
        <v>#REF!</v>
      </c>
      <c r="AQ66" s="128" t="e">
        <f>'SEMESTER I'!AQ66+'SEMESTER II'!AQ66</f>
        <v>#REF!</v>
      </c>
      <c r="AR66" s="128" t="e">
        <f>'SEMESTER I'!AR66+'SEMESTER II'!AR66</f>
        <v>#REF!</v>
      </c>
      <c r="AS66" s="128" t="e">
        <f>'SEMESTER I'!AS66+'SEMESTER II'!AS66</f>
        <v>#REF!</v>
      </c>
      <c r="AT66" s="128" t="e">
        <f>'SEMESTER I'!AT66+'SEMESTER II'!AT66</f>
        <v>#REF!</v>
      </c>
      <c r="AU66" s="128" t="e">
        <f>'SEMESTER I'!AU66+'SEMESTER II'!AU66</f>
        <v>#REF!</v>
      </c>
      <c r="AV66" s="128" t="e">
        <f>'SEMESTER I'!AV66+'SEMESTER II'!AV66</f>
        <v>#REF!</v>
      </c>
      <c r="AW66" s="128" t="e">
        <f>'SEMESTER I'!AW66+'SEMESTER II'!AW66</f>
        <v>#REF!</v>
      </c>
      <c r="AX66" s="128" t="e">
        <f>'SEMESTER I'!AX66+'SEMESTER II'!AX66</f>
        <v>#REF!</v>
      </c>
      <c r="AY66" s="128" t="e">
        <f>'SEMESTER I'!AY66+'SEMESTER II'!AY66</f>
        <v>#REF!</v>
      </c>
      <c r="AZ66" s="128" t="e">
        <f>'SEMESTER I'!AZ66+'SEMESTER II'!AZ66</f>
        <v>#REF!</v>
      </c>
      <c r="BA66" s="128" t="e">
        <f>'SEMESTER I'!BA66+'SEMESTER II'!BA66</f>
        <v>#REF!</v>
      </c>
      <c r="BB66" s="28" t="e">
        <f t="shared" si="15"/>
        <v>#REF!</v>
      </c>
      <c r="BC66" s="128" t="e">
        <f>'SEMESTER I'!BC66+'SEMESTER II'!BC66</f>
        <v>#REF!</v>
      </c>
      <c r="BD66" s="28" t="e">
        <f t="shared" si="16"/>
        <v>#REF!</v>
      </c>
      <c r="BE66" s="128" t="e">
        <f>'SEMESTER I'!BE66+'SEMESTER II'!BE66</f>
        <v>#REF!</v>
      </c>
      <c r="BF66" s="29" t="e">
        <f t="shared" si="17"/>
        <v>#REF!</v>
      </c>
      <c r="BG66" s="128" t="e">
        <f>'SEMESTER I'!BG66+'SEMESTER II'!BG66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'SEMESTER I'!BK66+'SEMESTER II'!BK66</f>
        <v>#REF!</v>
      </c>
      <c r="BL66" s="19" t="e">
        <f t="shared" si="21"/>
        <v>#REF!</v>
      </c>
      <c r="BM66" s="128" t="e">
        <f>'SEMESTER I'!BM66+'SEMESTER II'!BM66</f>
        <v>#REF!</v>
      </c>
      <c r="BN66" s="19" t="e">
        <f t="shared" si="22"/>
        <v>#REF!</v>
      </c>
      <c r="BO66" s="128" t="e">
        <f>'SEMESTER I'!BO66+'SEMESTER II'!BO66</f>
        <v>#REF!</v>
      </c>
      <c r="BP66" s="19" t="e">
        <f t="shared" si="23"/>
        <v>#REF!</v>
      </c>
      <c r="BQ66" s="128" t="e">
        <f>'SEMESTER I'!BQ66+'SEMESTER II'!BQ66</f>
        <v>#REF!</v>
      </c>
      <c r="BR66" s="19" t="e">
        <f t="shared" si="24"/>
        <v>#REF!</v>
      </c>
      <c r="BS66" s="128" t="e">
        <f>'SEMESTER I'!BS66+'SEMESTER II'!BS66</f>
        <v>#REF!</v>
      </c>
      <c r="BT66" s="19" t="e">
        <f t="shared" si="25"/>
        <v>#REF!</v>
      </c>
      <c r="BU66" s="128" t="e">
        <f>'SEMESTER I'!BU66+'SEMESTER II'!BU66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74"/>
      <c r="B67" s="174"/>
      <c r="C67" s="32" t="s">
        <v>118</v>
      </c>
      <c r="D67" s="128" t="e">
        <f>'SEMESTER I'!D67+'SEMESTER II'!D67</f>
        <v>#REF!</v>
      </c>
      <c r="E67" s="128" t="e">
        <f>'SEMESTER I'!E67+'SEMESTER II'!E67</f>
        <v>#REF!</v>
      </c>
      <c r="F67" s="128" t="e">
        <f>'SEMESTER I'!F67+'SEMESTER II'!F67</f>
        <v>#REF!</v>
      </c>
      <c r="G67" s="19" t="e">
        <f t="shared" si="0"/>
        <v>#REF!</v>
      </c>
      <c r="H67" s="128" t="e">
        <f>'SEMESTER I'!H67+'SEMESTER II'!H67</f>
        <v>#REF!</v>
      </c>
      <c r="I67" s="21" t="e">
        <f t="shared" si="37"/>
        <v>#REF!</v>
      </c>
      <c r="J67" s="128" t="e">
        <f>'SEMESTER I'!J67+'SEMESTER II'!J67</f>
        <v>#REF!</v>
      </c>
      <c r="K67" s="23" t="e">
        <f t="shared" si="35"/>
        <v>#REF!</v>
      </c>
      <c r="L67" s="128" t="e">
        <f>'SEMESTER I'!L67+'SEMESTER II'!L67</f>
        <v>#REF!</v>
      </c>
      <c r="M67" s="128" t="e">
        <f>'SEMESTER I'!M67+'SEMESTER II'!M67</f>
        <v>#REF!</v>
      </c>
      <c r="N67" s="128" t="e">
        <f>'SEMESTER I'!N67+'SEMESTER II'!N67</f>
        <v>#REF!</v>
      </c>
      <c r="O67" s="19" t="e">
        <f t="shared" si="3"/>
        <v>#REF!</v>
      </c>
      <c r="P67" s="128" t="e">
        <f>'SEMESTER I'!P67+'SEMESTER II'!P67</f>
        <v>#REF!</v>
      </c>
      <c r="Q67" s="19" t="e">
        <f t="shared" si="36"/>
        <v>#REF!</v>
      </c>
      <c r="R67" s="128" t="e">
        <f>'SEMESTER I'!R67+'SEMESTER II'!R67</f>
        <v>#REF!</v>
      </c>
      <c r="S67" s="19" t="e">
        <f t="shared" si="5"/>
        <v>#REF!</v>
      </c>
      <c r="T67" s="128" t="e">
        <f>'SEMESTER I'!T67+'SEMESTER II'!T67</f>
        <v>#REF!</v>
      </c>
      <c r="U67" s="19" t="e">
        <f t="shared" si="38"/>
        <v>#REF!</v>
      </c>
      <c r="V67" s="128" t="e">
        <f>'SEMESTER I'!V67+'SEMESTER II'!V67</f>
        <v>#REF!</v>
      </c>
      <c r="W67" s="19" t="e">
        <f t="shared" si="7"/>
        <v>#REF!</v>
      </c>
      <c r="X67" s="128" t="e">
        <f>'SEMESTER I'!X67+'SEMESTER II'!X67</f>
        <v>#REF!</v>
      </c>
      <c r="Y67" s="19" t="e">
        <f t="shared" si="39"/>
        <v>#REF!</v>
      </c>
      <c r="Z67" s="128" t="e">
        <f>'SEMESTER I'!Z67+'SEMESTER II'!Z67</f>
        <v>#REF!</v>
      </c>
      <c r="AA67" s="19" t="e">
        <f t="shared" si="9"/>
        <v>#REF!</v>
      </c>
      <c r="AB67" s="128" t="e">
        <f>'SEMESTER I'!AB67+'SEMESTER II'!AB67</f>
        <v>#REF!</v>
      </c>
      <c r="AC67" s="19" t="e">
        <f t="shared" si="40"/>
        <v>#REF!</v>
      </c>
      <c r="AD67" s="128" t="e">
        <f>'SEMESTER I'!AD67+'SEMESTER II'!AD67</f>
        <v>#REF!</v>
      </c>
      <c r="AE67" s="19" t="e">
        <f t="shared" si="11"/>
        <v>#REF!</v>
      </c>
      <c r="AF67" s="128" t="e">
        <f>'SEMESTER I'!AF67+'SEMESTER II'!AF67</f>
        <v>#REF!</v>
      </c>
      <c r="AG67" s="19" t="e">
        <f t="shared" si="41"/>
        <v>#REF!</v>
      </c>
      <c r="AH67" s="128" t="e">
        <f>'SEMESTER I'!AH67+'SEMESTER II'!AH67</f>
        <v>#REF!</v>
      </c>
      <c r="AI67" s="19" t="e">
        <f t="shared" si="13"/>
        <v>#REF!</v>
      </c>
      <c r="AJ67" s="128" t="e">
        <f>'SEMESTER I'!AJ67+'SEMESTER II'!AJ67</f>
        <v>#REF!</v>
      </c>
      <c r="AK67" s="19" t="e">
        <f t="shared" si="42"/>
        <v>#REF!</v>
      </c>
      <c r="AL67" s="128" t="e">
        <f>'SEMESTER I'!AL67+'SEMESTER II'!AL67</f>
        <v>#REF!</v>
      </c>
      <c r="AM67" s="128" t="e">
        <f>'SEMESTER I'!AM67+'SEMESTER II'!AM67</f>
        <v>#REF!</v>
      </c>
      <c r="AN67" s="128" t="e">
        <f>'SEMESTER I'!AN67+'SEMESTER II'!AN67</f>
        <v>#REF!</v>
      </c>
      <c r="AO67" s="128" t="e">
        <f>'SEMESTER I'!AO67+'SEMESTER II'!AO67</f>
        <v>#REF!</v>
      </c>
      <c r="AP67" s="128" t="e">
        <f>'SEMESTER I'!AP67+'SEMESTER II'!AP67</f>
        <v>#REF!</v>
      </c>
      <c r="AQ67" s="128" t="e">
        <f>'SEMESTER I'!AQ67+'SEMESTER II'!AQ67</f>
        <v>#REF!</v>
      </c>
      <c r="AR67" s="128" t="e">
        <f>'SEMESTER I'!AR67+'SEMESTER II'!AR67</f>
        <v>#REF!</v>
      </c>
      <c r="AS67" s="128" t="e">
        <f>'SEMESTER I'!AS67+'SEMESTER II'!AS67</f>
        <v>#REF!</v>
      </c>
      <c r="AT67" s="128" t="e">
        <f>'SEMESTER I'!AT67+'SEMESTER II'!AT67</f>
        <v>#REF!</v>
      </c>
      <c r="AU67" s="128" t="e">
        <f>'SEMESTER I'!AU67+'SEMESTER II'!AU67</f>
        <v>#REF!</v>
      </c>
      <c r="AV67" s="128" t="e">
        <f>'SEMESTER I'!AV67+'SEMESTER II'!AV67</f>
        <v>#REF!</v>
      </c>
      <c r="AW67" s="128" t="e">
        <f>'SEMESTER I'!AW67+'SEMESTER II'!AW67</f>
        <v>#REF!</v>
      </c>
      <c r="AX67" s="128" t="e">
        <f>'SEMESTER I'!AX67+'SEMESTER II'!AX67</f>
        <v>#REF!</v>
      </c>
      <c r="AY67" s="128" t="e">
        <f>'SEMESTER I'!AY67+'SEMESTER II'!AY67</f>
        <v>#REF!</v>
      </c>
      <c r="AZ67" s="128" t="e">
        <f>'SEMESTER I'!AZ67+'SEMESTER II'!AZ67</f>
        <v>#REF!</v>
      </c>
      <c r="BA67" s="128" t="e">
        <f>'SEMESTER I'!BA67+'SEMESTER II'!BA67</f>
        <v>#REF!</v>
      </c>
      <c r="BB67" s="28" t="e">
        <f t="shared" si="15"/>
        <v>#REF!</v>
      </c>
      <c r="BC67" s="128" t="e">
        <f>'SEMESTER I'!BC67+'SEMESTER II'!BC67</f>
        <v>#REF!</v>
      </c>
      <c r="BD67" s="28" t="e">
        <f t="shared" si="16"/>
        <v>#REF!</v>
      </c>
      <c r="BE67" s="128" t="e">
        <f>'SEMESTER I'!BE67+'SEMESTER II'!BE67</f>
        <v>#REF!</v>
      </c>
      <c r="BF67" s="29" t="e">
        <f t="shared" si="17"/>
        <v>#REF!</v>
      </c>
      <c r="BG67" s="128" t="e">
        <f>'SEMESTER I'!BG67+'SEMESTER II'!BG67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'SEMESTER I'!BK67+'SEMESTER II'!BK67</f>
        <v>#REF!</v>
      </c>
      <c r="BL67" s="19" t="e">
        <f t="shared" si="21"/>
        <v>#REF!</v>
      </c>
      <c r="BM67" s="128" t="e">
        <f>'SEMESTER I'!BM67+'SEMESTER II'!BM67</f>
        <v>#REF!</v>
      </c>
      <c r="BN67" s="19" t="e">
        <f t="shared" si="22"/>
        <v>#REF!</v>
      </c>
      <c r="BO67" s="128" t="e">
        <f>'SEMESTER I'!BO67+'SEMESTER II'!BO67</f>
        <v>#REF!</v>
      </c>
      <c r="BP67" s="19" t="e">
        <f t="shared" si="23"/>
        <v>#REF!</v>
      </c>
      <c r="BQ67" s="128" t="e">
        <f>'SEMESTER I'!BQ67+'SEMESTER II'!BQ67</f>
        <v>#REF!</v>
      </c>
      <c r="BR67" s="19" t="e">
        <f t="shared" si="24"/>
        <v>#REF!</v>
      </c>
      <c r="BS67" s="128" t="e">
        <f>'SEMESTER I'!BS67+'SEMESTER II'!BS67</f>
        <v>#REF!</v>
      </c>
      <c r="BT67" s="19" t="e">
        <f t="shared" si="25"/>
        <v>#REF!</v>
      </c>
      <c r="BU67" s="128" t="e">
        <f>'SEMESTER I'!BU67+'SEMESTER II'!BU67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74"/>
      <c r="B68" s="174"/>
      <c r="C68" s="32" t="s">
        <v>119</v>
      </c>
      <c r="D68" s="128" t="e">
        <f>'SEMESTER I'!D68+'SEMESTER II'!D68</f>
        <v>#REF!</v>
      </c>
      <c r="E68" s="128" t="e">
        <f>'SEMESTER I'!E68+'SEMESTER II'!E68</f>
        <v>#REF!</v>
      </c>
      <c r="F68" s="128" t="e">
        <f>'SEMESTER I'!F68+'SEMESTER II'!F68</f>
        <v>#REF!</v>
      </c>
      <c r="G68" s="19" t="e">
        <f t="shared" si="0"/>
        <v>#REF!</v>
      </c>
      <c r="H68" s="128" t="e">
        <f>'SEMESTER I'!H68+'SEMESTER II'!H68</f>
        <v>#REF!</v>
      </c>
      <c r="I68" s="21" t="e">
        <f t="shared" si="37"/>
        <v>#REF!</v>
      </c>
      <c r="J68" s="128" t="e">
        <f>'SEMESTER I'!J68+'SEMESTER II'!J68</f>
        <v>#REF!</v>
      </c>
      <c r="K68" s="23" t="e">
        <f t="shared" si="35"/>
        <v>#REF!</v>
      </c>
      <c r="L68" s="128" t="e">
        <f>'SEMESTER I'!L68+'SEMESTER II'!L68</f>
        <v>#REF!</v>
      </c>
      <c r="M68" s="128" t="e">
        <f>'SEMESTER I'!M68+'SEMESTER II'!M68</f>
        <v>#REF!</v>
      </c>
      <c r="N68" s="128" t="e">
        <f>'SEMESTER I'!N68+'SEMESTER II'!N68</f>
        <v>#REF!</v>
      </c>
      <c r="O68" s="19" t="e">
        <f t="shared" si="3"/>
        <v>#REF!</v>
      </c>
      <c r="P68" s="128" t="e">
        <f>'SEMESTER I'!P68+'SEMESTER II'!P68</f>
        <v>#REF!</v>
      </c>
      <c r="Q68" s="19" t="e">
        <f t="shared" si="36"/>
        <v>#REF!</v>
      </c>
      <c r="R68" s="128" t="e">
        <f>'SEMESTER I'!R68+'SEMESTER II'!R68</f>
        <v>#REF!</v>
      </c>
      <c r="S68" s="19" t="e">
        <f t="shared" si="5"/>
        <v>#REF!</v>
      </c>
      <c r="T68" s="128" t="e">
        <f>'SEMESTER I'!T68+'SEMESTER II'!T68</f>
        <v>#REF!</v>
      </c>
      <c r="U68" s="19" t="e">
        <f t="shared" si="38"/>
        <v>#REF!</v>
      </c>
      <c r="V68" s="128" t="e">
        <f>'SEMESTER I'!V68+'SEMESTER II'!V68</f>
        <v>#REF!</v>
      </c>
      <c r="W68" s="19" t="e">
        <f t="shared" si="7"/>
        <v>#REF!</v>
      </c>
      <c r="X68" s="128" t="e">
        <f>'SEMESTER I'!X68+'SEMESTER II'!X68</f>
        <v>#REF!</v>
      </c>
      <c r="Y68" s="19" t="e">
        <f t="shared" si="39"/>
        <v>#REF!</v>
      </c>
      <c r="Z68" s="128" t="e">
        <f>'SEMESTER I'!Z68+'SEMESTER II'!Z68</f>
        <v>#REF!</v>
      </c>
      <c r="AA68" s="19" t="e">
        <f t="shared" si="9"/>
        <v>#REF!</v>
      </c>
      <c r="AB68" s="128" t="e">
        <f>'SEMESTER I'!AB68+'SEMESTER II'!AB68</f>
        <v>#REF!</v>
      </c>
      <c r="AC68" s="19" t="e">
        <f t="shared" si="40"/>
        <v>#REF!</v>
      </c>
      <c r="AD68" s="128" t="e">
        <f>'SEMESTER I'!AD68+'SEMESTER II'!AD68</f>
        <v>#REF!</v>
      </c>
      <c r="AE68" s="19" t="e">
        <f t="shared" si="11"/>
        <v>#REF!</v>
      </c>
      <c r="AF68" s="128" t="e">
        <f>'SEMESTER I'!AF68+'SEMESTER II'!AF68</f>
        <v>#REF!</v>
      </c>
      <c r="AG68" s="19" t="e">
        <f t="shared" si="41"/>
        <v>#REF!</v>
      </c>
      <c r="AH68" s="128" t="e">
        <f>'SEMESTER I'!AH68+'SEMESTER II'!AH68</f>
        <v>#REF!</v>
      </c>
      <c r="AI68" s="19" t="e">
        <f t="shared" si="13"/>
        <v>#REF!</v>
      </c>
      <c r="AJ68" s="128" t="e">
        <f>'SEMESTER I'!AJ68+'SEMESTER II'!AJ68</f>
        <v>#REF!</v>
      </c>
      <c r="AK68" s="19" t="e">
        <f t="shared" si="42"/>
        <v>#REF!</v>
      </c>
      <c r="AL68" s="128" t="e">
        <f>'SEMESTER I'!AL68+'SEMESTER II'!AL68</f>
        <v>#REF!</v>
      </c>
      <c r="AM68" s="128" t="e">
        <f>'SEMESTER I'!AM68+'SEMESTER II'!AM68</f>
        <v>#REF!</v>
      </c>
      <c r="AN68" s="128" t="e">
        <f>'SEMESTER I'!AN68+'SEMESTER II'!AN68</f>
        <v>#REF!</v>
      </c>
      <c r="AO68" s="128" t="e">
        <f>'SEMESTER I'!AO68+'SEMESTER II'!AO68</f>
        <v>#REF!</v>
      </c>
      <c r="AP68" s="128" t="e">
        <f>'SEMESTER I'!AP68+'SEMESTER II'!AP68</f>
        <v>#REF!</v>
      </c>
      <c r="AQ68" s="128" t="e">
        <f>'SEMESTER I'!AQ68+'SEMESTER II'!AQ68</f>
        <v>#REF!</v>
      </c>
      <c r="AR68" s="128" t="e">
        <f>'SEMESTER I'!AR68+'SEMESTER II'!AR68</f>
        <v>#REF!</v>
      </c>
      <c r="AS68" s="128" t="e">
        <f>'SEMESTER I'!AS68+'SEMESTER II'!AS68</f>
        <v>#REF!</v>
      </c>
      <c r="AT68" s="128" t="e">
        <f>'SEMESTER I'!AT68+'SEMESTER II'!AT68</f>
        <v>#REF!</v>
      </c>
      <c r="AU68" s="128" t="e">
        <f>'SEMESTER I'!AU68+'SEMESTER II'!AU68</f>
        <v>#REF!</v>
      </c>
      <c r="AV68" s="128" t="e">
        <f>'SEMESTER I'!AV68+'SEMESTER II'!AV68</f>
        <v>#REF!</v>
      </c>
      <c r="AW68" s="128" t="e">
        <f>'SEMESTER I'!AW68+'SEMESTER II'!AW68</f>
        <v>#REF!</v>
      </c>
      <c r="AX68" s="128" t="e">
        <f>'SEMESTER I'!AX68+'SEMESTER II'!AX68</f>
        <v>#REF!</v>
      </c>
      <c r="AY68" s="128" t="e">
        <f>'SEMESTER I'!AY68+'SEMESTER II'!AY68</f>
        <v>#REF!</v>
      </c>
      <c r="AZ68" s="128" t="e">
        <f>'SEMESTER I'!AZ68+'SEMESTER II'!AZ68</f>
        <v>#REF!</v>
      </c>
      <c r="BA68" s="128" t="e">
        <f>'SEMESTER I'!BA68+'SEMESTER II'!BA68</f>
        <v>#REF!</v>
      </c>
      <c r="BB68" s="28" t="e">
        <f t="shared" si="15"/>
        <v>#REF!</v>
      </c>
      <c r="BC68" s="128" t="e">
        <f>'SEMESTER I'!BC68+'SEMESTER II'!BC68</f>
        <v>#REF!</v>
      </c>
      <c r="BD68" s="70" t="e">
        <f t="shared" si="16"/>
        <v>#REF!</v>
      </c>
      <c r="BE68" s="128" t="e">
        <f>'SEMESTER I'!BE68+'SEMESTER II'!BE68</f>
        <v>#REF!</v>
      </c>
      <c r="BF68" s="29" t="e">
        <f t="shared" si="17"/>
        <v>#REF!</v>
      </c>
      <c r="BG68" s="128" t="e">
        <f>'SEMESTER I'!BG68+'SEMESTER II'!BG68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'SEMESTER I'!BK68+'SEMESTER II'!BK68</f>
        <v>#REF!</v>
      </c>
      <c r="BL68" s="19" t="e">
        <f t="shared" si="21"/>
        <v>#REF!</v>
      </c>
      <c r="BM68" s="128" t="e">
        <f>'SEMESTER I'!BM68+'SEMESTER II'!BM68</f>
        <v>#REF!</v>
      </c>
      <c r="BN68" s="19" t="e">
        <f t="shared" si="22"/>
        <v>#REF!</v>
      </c>
      <c r="BO68" s="128" t="e">
        <f>'SEMESTER I'!BO68+'SEMESTER II'!BO68</f>
        <v>#REF!</v>
      </c>
      <c r="BP68" s="19" t="e">
        <f t="shared" si="23"/>
        <v>#REF!</v>
      </c>
      <c r="BQ68" s="128" t="e">
        <f>'SEMESTER I'!BQ68+'SEMESTER II'!BQ68</f>
        <v>#REF!</v>
      </c>
      <c r="BR68" s="19" t="e">
        <f t="shared" si="24"/>
        <v>#REF!</v>
      </c>
      <c r="BS68" s="128" t="e">
        <f>'SEMESTER I'!BS68+'SEMESTER II'!BS68</f>
        <v>#REF!</v>
      </c>
      <c r="BT68" s="19" t="e">
        <f t="shared" si="25"/>
        <v>#REF!</v>
      </c>
      <c r="BU68" s="128" t="e">
        <f>'SEMESTER I'!BU68+'SEMESTER II'!BU68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74"/>
      <c r="B69" s="174"/>
      <c r="C69" s="32" t="s">
        <v>120</v>
      </c>
      <c r="D69" s="128" t="e">
        <f>'SEMESTER I'!D69+'SEMESTER II'!D69</f>
        <v>#REF!</v>
      </c>
      <c r="E69" s="128" t="e">
        <f>'SEMESTER I'!E69+'SEMESTER II'!E69</f>
        <v>#REF!</v>
      </c>
      <c r="F69" s="128" t="e">
        <f>'SEMESTER I'!F69+'SEMESTER II'!F69</f>
        <v>#REF!</v>
      </c>
      <c r="G69" s="19" t="e">
        <f t="shared" si="0"/>
        <v>#REF!</v>
      </c>
      <c r="H69" s="128" t="e">
        <f>'SEMESTER I'!H69+'SEMESTER II'!H69</f>
        <v>#REF!</v>
      </c>
      <c r="I69" s="21" t="e">
        <f t="shared" si="37"/>
        <v>#REF!</v>
      </c>
      <c r="J69" s="128" t="e">
        <f>'SEMESTER I'!J69+'SEMESTER II'!J69</f>
        <v>#REF!</v>
      </c>
      <c r="K69" s="23" t="e">
        <f t="shared" si="35"/>
        <v>#REF!</v>
      </c>
      <c r="L69" s="128" t="e">
        <f>'SEMESTER I'!L69+'SEMESTER II'!L69</f>
        <v>#REF!</v>
      </c>
      <c r="M69" s="128" t="e">
        <f>'SEMESTER I'!M69+'SEMESTER II'!M69</f>
        <v>#REF!</v>
      </c>
      <c r="N69" s="128" t="e">
        <f>'SEMESTER I'!N69+'SEMESTER II'!N69</f>
        <v>#REF!</v>
      </c>
      <c r="O69" s="19" t="e">
        <f t="shared" si="3"/>
        <v>#REF!</v>
      </c>
      <c r="P69" s="128" t="e">
        <f>'SEMESTER I'!P69+'SEMESTER II'!P69</f>
        <v>#REF!</v>
      </c>
      <c r="Q69" s="19" t="e">
        <f t="shared" si="36"/>
        <v>#REF!</v>
      </c>
      <c r="R69" s="128" t="e">
        <f>'SEMESTER I'!R69+'SEMESTER II'!R69</f>
        <v>#REF!</v>
      </c>
      <c r="S69" s="19" t="e">
        <f t="shared" si="5"/>
        <v>#REF!</v>
      </c>
      <c r="T69" s="128" t="e">
        <f>'SEMESTER I'!T69+'SEMESTER II'!T69</f>
        <v>#REF!</v>
      </c>
      <c r="U69" s="19" t="e">
        <f t="shared" si="38"/>
        <v>#REF!</v>
      </c>
      <c r="V69" s="128" t="e">
        <f>'SEMESTER I'!V69+'SEMESTER II'!V69</f>
        <v>#REF!</v>
      </c>
      <c r="W69" s="19" t="e">
        <f t="shared" si="7"/>
        <v>#REF!</v>
      </c>
      <c r="X69" s="128" t="e">
        <f>'SEMESTER I'!X69+'SEMESTER II'!X69</f>
        <v>#REF!</v>
      </c>
      <c r="Y69" s="19" t="e">
        <f t="shared" si="39"/>
        <v>#REF!</v>
      </c>
      <c r="Z69" s="128" t="e">
        <f>'SEMESTER I'!Z69+'SEMESTER II'!Z69</f>
        <v>#REF!</v>
      </c>
      <c r="AA69" s="19" t="e">
        <f t="shared" si="9"/>
        <v>#REF!</v>
      </c>
      <c r="AB69" s="128" t="e">
        <f>'SEMESTER I'!AB69+'SEMESTER II'!AB69</f>
        <v>#REF!</v>
      </c>
      <c r="AC69" s="19" t="e">
        <f t="shared" si="40"/>
        <v>#REF!</v>
      </c>
      <c r="AD69" s="128" t="e">
        <f>'SEMESTER I'!AD69+'SEMESTER II'!AD69</f>
        <v>#REF!</v>
      </c>
      <c r="AE69" s="19" t="e">
        <f t="shared" si="11"/>
        <v>#REF!</v>
      </c>
      <c r="AF69" s="128" t="e">
        <f>'SEMESTER I'!AF69+'SEMESTER II'!AF69</f>
        <v>#REF!</v>
      </c>
      <c r="AG69" s="19" t="e">
        <f t="shared" si="41"/>
        <v>#REF!</v>
      </c>
      <c r="AH69" s="128" t="e">
        <f>'SEMESTER I'!AH69+'SEMESTER II'!AH69</f>
        <v>#REF!</v>
      </c>
      <c r="AI69" s="19" t="e">
        <f t="shared" si="13"/>
        <v>#REF!</v>
      </c>
      <c r="AJ69" s="128" t="e">
        <f>'SEMESTER I'!AJ69+'SEMESTER II'!AJ69</f>
        <v>#REF!</v>
      </c>
      <c r="AK69" s="19" t="e">
        <f t="shared" si="42"/>
        <v>#REF!</v>
      </c>
      <c r="AL69" s="128" t="e">
        <f>'SEMESTER I'!AL69+'SEMESTER II'!AL69</f>
        <v>#REF!</v>
      </c>
      <c r="AM69" s="128" t="e">
        <f>'SEMESTER I'!AM69+'SEMESTER II'!AM69</f>
        <v>#REF!</v>
      </c>
      <c r="AN69" s="128" t="e">
        <f>'SEMESTER I'!AN69+'SEMESTER II'!AN69</f>
        <v>#REF!</v>
      </c>
      <c r="AO69" s="128" t="e">
        <f>'SEMESTER I'!AO69+'SEMESTER II'!AO69</f>
        <v>#REF!</v>
      </c>
      <c r="AP69" s="128" t="e">
        <f>'SEMESTER I'!AP69+'SEMESTER II'!AP69</f>
        <v>#REF!</v>
      </c>
      <c r="AQ69" s="128" t="e">
        <f>'SEMESTER I'!AQ69+'SEMESTER II'!AQ69</f>
        <v>#REF!</v>
      </c>
      <c r="AR69" s="128" t="e">
        <f>'SEMESTER I'!AR69+'SEMESTER II'!AR69</f>
        <v>#REF!</v>
      </c>
      <c r="AS69" s="128" t="e">
        <f>'SEMESTER I'!AS69+'SEMESTER II'!AS69</f>
        <v>#REF!</v>
      </c>
      <c r="AT69" s="128" t="e">
        <f>'SEMESTER I'!AT69+'SEMESTER II'!AT69</f>
        <v>#REF!</v>
      </c>
      <c r="AU69" s="128" t="e">
        <f>'SEMESTER I'!AU69+'SEMESTER II'!AU69</f>
        <v>#REF!</v>
      </c>
      <c r="AV69" s="128" t="e">
        <f>'SEMESTER I'!AV69+'SEMESTER II'!AV69</f>
        <v>#REF!</v>
      </c>
      <c r="AW69" s="128" t="e">
        <f>'SEMESTER I'!AW69+'SEMESTER II'!AW69</f>
        <v>#REF!</v>
      </c>
      <c r="AX69" s="128" t="e">
        <f>'SEMESTER I'!AX69+'SEMESTER II'!AX69</f>
        <v>#REF!</v>
      </c>
      <c r="AY69" s="128" t="e">
        <f>'SEMESTER I'!AY69+'SEMESTER II'!AY69</f>
        <v>#REF!</v>
      </c>
      <c r="AZ69" s="128" t="e">
        <f>'SEMESTER I'!AZ69+'SEMESTER II'!AZ69</f>
        <v>#REF!</v>
      </c>
      <c r="BA69" s="128" t="e">
        <f>'SEMESTER I'!BA69+'SEMESTER II'!BA69</f>
        <v>#REF!</v>
      </c>
      <c r="BB69" s="28" t="e">
        <f t="shared" si="15"/>
        <v>#REF!</v>
      </c>
      <c r="BC69" s="128" t="e">
        <f>'SEMESTER I'!BC69+'SEMESTER II'!BC69</f>
        <v>#REF!</v>
      </c>
      <c r="BD69" s="28" t="e">
        <f t="shared" si="16"/>
        <v>#REF!</v>
      </c>
      <c r="BE69" s="128" t="e">
        <f>'SEMESTER I'!BE69+'SEMESTER II'!BE69</f>
        <v>#REF!</v>
      </c>
      <c r="BF69" s="29" t="e">
        <f t="shared" si="17"/>
        <v>#REF!</v>
      </c>
      <c r="BG69" s="128" t="e">
        <f>'SEMESTER I'!BG69+'SEMESTER II'!BG69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'SEMESTER I'!BK69+'SEMESTER II'!BK69</f>
        <v>#REF!</v>
      </c>
      <c r="BL69" s="19" t="e">
        <f t="shared" si="21"/>
        <v>#REF!</v>
      </c>
      <c r="BM69" s="128" t="e">
        <f>'SEMESTER I'!BM69+'SEMESTER II'!BM69</f>
        <v>#REF!</v>
      </c>
      <c r="BN69" s="19" t="e">
        <f t="shared" si="22"/>
        <v>#REF!</v>
      </c>
      <c r="BO69" s="128" t="e">
        <f>'SEMESTER I'!BO69+'SEMESTER II'!BO69</f>
        <v>#REF!</v>
      </c>
      <c r="BP69" s="19" t="e">
        <f t="shared" si="23"/>
        <v>#REF!</v>
      </c>
      <c r="BQ69" s="128" t="e">
        <f>'SEMESTER I'!BQ69+'SEMESTER II'!BQ69</f>
        <v>#REF!</v>
      </c>
      <c r="BR69" s="19" t="e">
        <f t="shared" si="24"/>
        <v>#REF!</v>
      </c>
      <c r="BS69" s="128" t="e">
        <f>'SEMESTER I'!BS69+'SEMESTER II'!BS69</f>
        <v>#REF!</v>
      </c>
      <c r="BT69" s="19" t="e">
        <f t="shared" si="25"/>
        <v>#REF!</v>
      </c>
      <c r="BU69" s="128" t="e">
        <f>'SEMESTER I'!BU69+'SEMESTER II'!BU69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75"/>
      <c r="B70" s="175"/>
      <c r="C70" s="32" t="s">
        <v>121</v>
      </c>
      <c r="D70" s="128" t="e">
        <f>'SEMESTER I'!D70+'SEMESTER II'!D70</f>
        <v>#REF!</v>
      </c>
      <c r="E70" s="128" t="e">
        <f>'SEMESTER I'!E70+'SEMESTER II'!E70</f>
        <v>#REF!</v>
      </c>
      <c r="F70" s="128" t="e">
        <f>'SEMESTER I'!F70+'SEMESTER II'!F70</f>
        <v>#REF!</v>
      </c>
      <c r="G70" s="19" t="e">
        <f t="shared" si="0"/>
        <v>#REF!</v>
      </c>
      <c r="H70" s="128" t="e">
        <f>'SEMESTER I'!H70+'SEMESTER II'!H70</f>
        <v>#REF!</v>
      </c>
      <c r="I70" s="21" t="e">
        <f t="shared" si="37"/>
        <v>#REF!</v>
      </c>
      <c r="J70" s="128" t="e">
        <f>'SEMESTER I'!J70+'SEMESTER II'!J70</f>
        <v>#REF!</v>
      </c>
      <c r="K70" s="23" t="e">
        <f t="shared" si="35"/>
        <v>#REF!</v>
      </c>
      <c r="L70" s="128" t="e">
        <f>'SEMESTER I'!L70+'SEMESTER II'!L70</f>
        <v>#REF!</v>
      </c>
      <c r="M70" s="128" t="e">
        <f>'SEMESTER I'!M70+'SEMESTER II'!M70</f>
        <v>#REF!</v>
      </c>
      <c r="N70" s="128" t="e">
        <f>'SEMESTER I'!N70+'SEMESTER II'!N70</f>
        <v>#REF!</v>
      </c>
      <c r="O70" s="19" t="e">
        <f t="shared" si="3"/>
        <v>#REF!</v>
      </c>
      <c r="P70" s="128" t="e">
        <f>'SEMESTER I'!P70+'SEMESTER II'!P70</f>
        <v>#REF!</v>
      </c>
      <c r="Q70" s="19" t="e">
        <f t="shared" si="36"/>
        <v>#REF!</v>
      </c>
      <c r="R70" s="128" t="e">
        <f>'SEMESTER I'!R70+'SEMESTER II'!R70</f>
        <v>#REF!</v>
      </c>
      <c r="S70" s="19" t="e">
        <f t="shared" si="5"/>
        <v>#REF!</v>
      </c>
      <c r="T70" s="128" t="e">
        <f>'SEMESTER I'!T70+'SEMESTER II'!T70</f>
        <v>#REF!</v>
      </c>
      <c r="U70" s="19" t="e">
        <f t="shared" si="38"/>
        <v>#REF!</v>
      </c>
      <c r="V70" s="128" t="e">
        <f>'SEMESTER I'!V70+'SEMESTER II'!V70</f>
        <v>#REF!</v>
      </c>
      <c r="W70" s="19" t="e">
        <f t="shared" si="7"/>
        <v>#REF!</v>
      </c>
      <c r="X70" s="128" t="e">
        <f>'SEMESTER I'!X70+'SEMESTER II'!X70</f>
        <v>#REF!</v>
      </c>
      <c r="Y70" s="19" t="e">
        <f t="shared" si="39"/>
        <v>#REF!</v>
      </c>
      <c r="Z70" s="128" t="e">
        <f>'SEMESTER I'!Z70+'SEMESTER II'!Z70</f>
        <v>#REF!</v>
      </c>
      <c r="AA70" s="19" t="e">
        <f t="shared" si="9"/>
        <v>#REF!</v>
      </c>
      <c r="AB70" s="128" t="e">
        <f>'SEMESTER I'!AB70+'SEMESTER II'!AB70</f>
        <v>#REF!</v>
      </c>
      <c r="AC70" s="19" t="e">
        <f t="shared" si="40"/>
        <v>#REF!</v>
      </c>
      <c r="AD70" s="128" t="e">
        <f>'SEMESTER I'!AD70+'SEMESTER II'!AD70</f>
        <v>#REF!</v>
      </c>
      <c r="AE70" s="19" t="e">
        <f t="shared" si="11"/>
        <v>#REF!</v>
      </c>
      <c r="AF70" s="128" t="e">
        <f>'SEMESTER I'!AF70+'SEMESTER II'!AF70</f>
        <v>#REF!</v>
      </c>
      <c r="AG70" s="19" t="e">
        <f t="shared" si="41"/>
        <v>#REF!</v>
      </c>
      <c r="AH70" s="128" t="e">
        <f>'SEMESTER I'!AH70+'SEMESTER II'!AH70</f>
        <v>#REF!</v>
      </c>
      <c r="AI70" s="19" t="e">
        <f t="shared" si="13"/>
        <v>#REF!</v>
      </c>
      <c r="AJ70" s="128" t="e">
        <f>'SEMESTER I'!AJ70+'SEMESTER II'!AJ70</f>
        <v>#REF!</v>
      </c>
      <c r="AK70" s="19" t="e">
        <f t="shared" si="42"/>
        <v>#REF!</v>
      </c>
      <c r="AL70" s="128" t="e">
        <f>'SEMESTER I'!AL70+'SEMESTER II'!AL70</f>
        <v>#REF!</v>
      </c>
      <c r="AM70" s="128" t="e">
        <f>'SEMESTER I'!AM70+'SEMESTER II'!AM70</f>
        <v>#REF!</v>
      </c>
      <c r="AN70" s="128" t="e">
        <f>'SEMESTER I'!AN70+'SEMESTER II'!AN70</f>
        <v>#REF!</v>
      </c>
      <c r="AO70" s="128" t="e">
        <f>'SEMESTER I'!AO70+'SEMESTER II'!AO70</f>
        <v>#REF!</v>
      </c>
      <c r="AP70" s="128" t="e">
        <f>'SEMESTER I'!AP70+'SEMESTER II'!AP70</f>
        <v>#REF!</v>
      </c>
      <c r="AQ70" s="128" t="e">
        <f>'SEMESTER I'!AQ70+'SEMESTER II'!AQ70</f>
        <v>#REF!</v>
      </c>
      <c r="AR70" s="128" t="e">
        <f>'SEMESTER I'!AR70+'SEMESTER II'!AR70</f>
        <v>#REF!</v>
      </c>
      <c r="AS70" s="128" t="e">
        <f>'SEMESTER I'!AS70+'SEMESTER II'!AS70</f>
        <v>#REF!</v>
      </c>
      <c r="AT70" s="128" t="e">
        <f>'SEMESTER I'!AT70+'SEMESTER II'!AT70</f>
        <v>#REF!</v>
      </c>
      <c r="AU70" s="128" t="e">
        <f>'SEMESTER I'!AU70+'SEMESTER II'!AU70</f>
        <v>#REF!</v>
      </c>
      <c r="AV70" s="128" t="e">
        <f>'SEMESTER I'!AV70+'SEMESTER II'!AV70</f>
        <v>#REF!</v>
      </c>
      <c r="AW70" s="128" t="e">
        <f>'SEMESTER I'!AW70+'SEMESTER II'!AW70</f>
        <v>#REF!</v>
      </c>
      <c r="AX70" s="128" t="e">
        <f>'SEMESTER I'!AX70+'SEMESTER II'!AX70</f>
        <v>#REF!</v>
      </c>
      <c r="AY70" s="128" t="e">
        <f>'SEMESTER I'!AY70+'SEMESTER II'!AY70</f>
        <v>#REF!</v>
      </c>
      <c r="AZ70" s="128" t="e">
        <f>'SEMESTER I'!AZ70+'SEMESTER II'!AZ70</f>
        <v>#REF!</v>
      </c>
      <c r="BA70" s="128" t="e">
        <f>'SEMESTER I'!BA70+'SEMESTER II'!BA70</f>
        <v>#REF!</v>
      </c>
      <c r="BB70" s="28" t="e">
        <f t="shared" si="15"/>
        <v>#REF!</v>
      </c>
      <c r="BC70" s="128" t="e">
        <f>'SEMESTER I'!BC70+'SEMESTER II'!BC70</f>
        <v>#REF!</v>
      </c>
      <c r="BD70" s="28" t="e">
        <f t="shared" si="16"/>
        <v>#REF!</v>
      </c>
      <c r="BE70" s="128" t="e">
        <f>'SEMESTER I'!BE70+'SEMESTER II'!BE70</f>
        <v>#REF!</v>
      </c>
      <c r="BF70" s="29" t="e">
        <f t="shared" si="17"/>
        <v>#REF!</v>
      </c>
      <c r="BG70" s="128" t="e">
        <f>'SEMESTER I'!BG70+'SEMESTER II'!BG70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'SEMESTER I'!BK70+'SEMESTER II'!BK70</f>
        <v>#REF!</v>
      </c>
      <c r="BL70" s="19" t="e">
        <f t="shared" si="21"/>
        <v>#REF!</v>
      </c>
      <c r="BM70" s="128" t="e">
        <f>'SEMESTER I'!BM70+'SEMESTER II'!BM70</f>
        <v>#REF!</v>
      </c>
      <c r="BN70" s="19" t="e">
        <f t="shared" si="22"/>
        <v>#REF!</v>
      </c>
      <c r="BO70" s="128" t="e">
        <f>'SEMESTER I'!BO70+'SEMESTER II'!BO70</f>
        <v>#REF!</v>
      </c>
      <c r="BP70" s="19" t="e">
        <f t="shared" si="23"/>
        <v>#REF!</v>
      </c>
      <c r="BQ70" s="128" t="e">
        <f>'SEMESTER I'!BQ70+'SEMESTER II'!BQ70</f>
        <v>#REF!</v>
      </c>
      <c r="BR70" s="19" t="e">
        <f t="shared" si="24"/>
        <v>#REF!</v>
      </c>
      <c r="BS70" s="128" t="e">
        <f>'SEMESTER I'!BS70+'SEMESTER II'!BS70</f>
        <v>#REF!</v>
      </c>
      <c r="BT70" s="19" t="e">
        <f t="shared" si="25"/>
        <v>#REF!</v>
      </c>
      <c r="BU70" s="128" t="e">
        <f>'SEMESTER I'!BU70+'SEMESTER II'!BU70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'SEMESTER I'!D71+'SEMESTER II'!D71</f>
        <v>#REF!</v>
      </c>
      <c r="E71" s="129" t="e">
        <f>'SEMESTER I'!E71+'SEMESTER II'!E71</f>
        <v>#REF!</v>
      </c>
      <c r="F71" s="129" t="e">
        <f>'SEMESTER I'!F71+'SEMESTER II'!F71</f>
        <v>#REF!</v>
      </c>
      <c r="G71" s="19" t="e">
        <f t="shared" si="0"/>
        <v>#REF!</v>
      </c>
      <c r="H71" s="129" t="e">
        <f>'SEMESTER I'!H71+'SEMESTER II'!H71</f>
        <v>#REF!</v>
      </c>
      <c r="I71" s="21" t="e">
        <f t="shared" si="37"/>
        <v>#REF!</v>
      </c>
      <c r="J71" s="129" t="e">
        <f>'SEMESTER I'!J71+'SEMESTER II'!J71</f>
        <v>#REF!</v>
      </c>
      <c r="K71" s="23" t="e">
        <f t="shared" si="35"/>
        <v>#REF!</v>
      </c>
      <c r="L71" s="129" t="e">
        <f>'SEMESTER I'!L71+'SEMESTER II'!L71</f>
        <v>#REF!</v>
      </c>
      <c r="M71" s="129" t="e">
        <f>'SEMESTER I'!M71+'SEMESTER II'!M71</f>
        <v>#REF!</v>
      </c>
      <c r="N71" s="129" t="e">
        <f>'SEMESTER I'!N71+'SEMESTER II'!N71</f>
        <v>#REF!</v>
      </c>
      <c r="O71" s="19" t="e">
        <f t="shared" si="3"/>
        <v>#REF!</v>
      </c>
      <c r="P71" s="129" t="e">
        <f>'SEMESTER I'!P71+'SEMESTER II'!P71</f>
        <v>#REF!</v>
      </c>
      <c r="Q71" s="19" t="e">
        <f t="shared" si="36"/>
        <v>#REF!</v>
      </c>
      <c r="R71" s="129" t="e">
        <f>'SEMESTER I'!R71+'SEMESTER II'!R71</f>
        <v>#REF!</v>
      </c>
      <c r="S71" s="19" t="e">
        <f t="shared" si="5"/>
        <v>#REF!</v>
      </c>
      <c r="T71" s="129" t="e">
        <f>'SEMESTER I'!T71+'SEMESTER II'!T71</f>
        <v>#REF!</v>
      </c>
      <c r="U71" s="19" t="e">
        <f t="shared" si="38"/>
        <v>#REF!</v>
      </c>
      <c r="V71" s="129" t="e">
        <f>'SEMESTER I'!V71+'SEMESTER II'!V71</f>
        <v>#REF!</v>
      </c>
      <c r="W71" s="19" t="e">
        <f t="shared" si="7"/>
        <v>#REF!</v>
      </c>
      <c r="X71" s="129" t="e">
        <f>'SEMESTER I'!X71+'SEMESTER II'!X71</f>
        <v>#REF!</v>
      </c>
      <c r="Y71" s="19" t="e">
        <f t="shared" si="39"/>
        <v>#REF!</v>
      </c>
      <c r="Z71" s="129" t="e">
        <f>'SEMESTER I'!Z71+'SEMESTER II'!Z71</f>
        <v>#REF!</v>
      </c>
      <c r="AA71" s="19" t="e">
        <f t="shared" si="9"/>
        <v>#REF!</v>
      </c>
      <c r="AB71" s="129" t="e">
        <f>'SEMESTER I'!AB71+'SEMESTER II'!AB71</f>
        <v>#REF!</v>
      </c>
      <c r="AC71" s="19" t="e">
        <f t="shared" si="40"/>
        <v>#REF!</v>
      </c>
      <c r="AD71" s="129" t="e">
        <f>'SEMESTER I'!AD71+'SEMESTER II'!AD71</f>
        <v>#REF!</v>
      </c>
      <c r="AE71" s="19" t="e">
        <f t="shared" si="11"/>
        <v>#REF!</v>
      </c>
      <c r="AF71" s="129" t="e">
        <f>'SEMESTER I'!AF71+'SEMESTER II'!AF71</f>
        <v>#REF!</v>
      </c>
      <c r="AG71" s="19" t="e">
        <f t="shared" si="41"/>
        <v>#REF!</v>
      </c>
      <c r="AH71" s="129" t="e">
        <f>'SEMESTER I'!AH71+'SEMESTER II'!AH71</f>
        <v>#REF!</v>
      </c>
      <c r="AI71" s="19" t="e">
        <f t="shared" si="13"/>
        <v>#REF!</v>
      </c>
      <c r="AJ71" s="129" t="e">
        <f>'SEMESTER I'!AJ71+'SEMESTER II'!AJ71</f>
        <v>#REF!</v>
      </c>
      <c r="AK71" s="19" t="e">
        <f t="shared" si="42"/>
        <v>#REF!</v>
      </c>
      <c r="AL71" s="129" t="e">
        <f>'SEMESTER I'!AL71+'SEMESTER II'!AL71</f>
        <v>#REF!</v>
      </c>
      <c r="AM71" s="129" t="e">
        <f>'SEMESTER I'!AM71+'SEMESTER II'!AM71</f>
        <v>#REF!</v>
      </c>
      <c r="AN71" s="129" t="e">
        <f>'SEMESTER I'!AN71+'SEMESTER II'!AN71</f>
        <v>#REF!</v>
      </c>
      <c r="AO71" s="129" t="e">
        <f>'SEMESTER I'!AO71+'SEMESTER II'!AO71</f>
        <v>#REF!</v>
      </c>
      <c r="AP71" s="129" t="e">
        <f>'SEMESTER I'!AP71+'SEMESTER II'!AP71</f>
        <v>#REF!</v>
      </c>
      <c r="AQ71" s="129" t="e">
        <f>'SEMESTER I'!AQ71+'SEMESTER II'!AQ71</f>
        <v>#REF!</v>
      </c>
      <c r="AR71" s="129" t="e">
        <f>'SEMESTER I'!AR71+'SEMESTER II'!AR71</f>
        <v>#REF!</v>
      </c>
      <c r="AS71" s="129" t="e">
        <f>'SEMESTER I'!AS71+'SEMESTER II'!AS71</f>
        <v>#REF!</v>
      </c>
      <c r="AT71" s="129" t="e">
        <f>'SEMESTER I'!AT71+'SEMESTER II'!AT71</f>
        <v>#REF!</v>
      </c>
      <c r="AU71" s="129" t="e">
        <f>'SEMESTER I'!AU71+'SEMESTER II'!AU71</f>
        <v>#REF!</v>
      </c>
      <c r="AV71" s="129" t="e">
        <f>'SEMESTER I'!AV71+'SEMESTER II'!AV71</f>
        <v>#REF!</v>
      </c>
      <c r="AW71" s="129" t="e">
        <f>'SEMESTER I'!AW71+'SEMESTER II'!AW71</f>
        <v>#REF!</v>
      </c>
      <c r="AX71" s="129" t="e">
        <f>'SEMESTER I'!AX71+'SEMESTER II'!AX71</f>
        <v>#REF!</v>
      </c>
      <c r="AY71" s="129" t="e">
        <f>'SEMESTER I'!AY71+'SEMESTER II'!AY71</f>
        <v>#REF!</v>
      </c>
      <c r="AZ71" s="129" t="e">
        <f>'SEMESTER I'!AZ71+'SEMESTER II'!AZ71</f>
        <v>#REF!</v>
      </c>
      <c r="BA71" s="129" t="e">
        <f>'SEMESTER I'!BA71+'SEMESTER II'!BA71</f>
        <v>#REF!</v>
      </c>
      <c r="BB71" s="28" t="e">
        <f t="shared" si="15"/>
        <v>#REF!</v>
      </c>
      <c r="BC71" s="129" t="e">
        <f>'SEMESTER I'!BC71+'SEMESTER II'!BC71</f>
        <v>#REF!</v>
      </c>
      <c r="BD71" s="28" t="e">
        <f t="shared" si="16"/>
        <v>#REF!</v>
      </c>
      <c r="BE71" s="129" t="e">
        <f>'SEMESTER I'!BE71+'SEMESTER II'!BE71</f>
        <v>#REF!</v>
      </c>
      <c r="BF71" s="29" t="e">
        <f t="shared" si="17"/>
        <v>#REF!</v>
      </c>
      <c r="BG71" s="129" t="e">
        <f>'SEMESTER I'!BG71+'SEMESTER II'!BG71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'SEMESTER I'!BK71+'SEMESTER II'!BK71</f>
        <v>#REF!</v>
      </c>
      <c r="BL71" s="19" t="e">
        <f t="shared" si="21"/>
        <v>#REF!</v>
      </c>
      <c r="BM71" s="129" t="e">
        <f>'SEMESTER I'!BM71+'SEMESTER II'!BM71</f>
        <v>#REF!</v>
      </c>
      <c r="BN71" s="19" t="e">
        <f t="shared" si="22"/>
        <v>#REF!</v>
      </c>
      <c r="BO71" s="129" t="e">
        <f>'SEMESTER I'!BO71+'SEMESTER II'!BO71</f>
        <v>#REF!</v>
      </c>
      <c r="BP71" s="19" t="e">
        <f t="shared" si="23"/>
        <v>#REF!</v>
      </c>
      <c r="BQ71" s="129" t="e">
        <f>'SEMESTER I'!BQ71+'SEMESTER II'!BQ71</f>
        <v>#REF!</v>
      </c>
      <c r="BR71" s="19" t="e">
        <f t="shared" si="24"/>
        <v>#REF!</v>
      </c>
      <c r="BS71" s="129" t="e">
        <f>'SEMESTER I'!BS71+'SEMESTER II'!BS71</f>
        <v>#REF!</v>
      </c>
      <c r="BT71" s="19" t="e">
        <f t="shared" si="25"/>
        <v>#REF!</v>
      </c>
      <c r="BU71" s="129" t="e">
        <f>'SEMESTER I'!BU71+'SEMESTER II'!BU71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98">
        <v>14</v>
      </c>
      <c r="B72" s="199" t="s">
        <v>122</v>
      </c>
      <c r="C72" s="32" t="s">
        <v>123</v>
      </c>
      <c r="D72" s="128" t="e">
        <f>'SEMESTER I'!D72+'SEMESTER II'!D72</f>
        <v>#REF!</v>
      </c>
      <c r="E72" s="128" t="e">
        <f>'SEMESTER I'!E72+'SEMESTER II'!E72</f>
        <v>#REF!</v>
      </c>
      <c r="F72" s="128" t="e">
        <f>'SEMESTER I'!F72+'SEMESTER II'!F72</f>
        <v>#REF!</v>
      </c>
      <c r="G72" s="72" t="e">
        <f t="shared" si="0"/>
        <v>#REF!</v>
      </c>
      <c r="H72" s="128" t="e">
        <f>'SEMESTER I'!H72+'SEMESTER II'!H72</f>
        <v>#REF!</v>
      </c>
      <c r="I72" s="73" t="e">
        <f t="shared" si="37"/>
        <v>#REF!</v>
      </c>
      <c r="J72" s="128" t="e">
        <f>'SEMESTER I'!J72+'SEMESTER II'!J72</f>
        <v>#REF!</v>
      </c>
      <c r="K72" s="75" t="e">
        <f t="shared" si="35"/>
        <v>#REF!</v>
      </c>
      <c r="L72" s="128" t="e">
        <f>'SEMESTER I'!L72+'SEMESTER II'!L72</f>
        <v>#REF!</v>
      </c>
      <c r="M72" s="128" t="e">
        <f>'SEMESTER I'!M72+'SEMESTER II'!M72</f>
        <v>#REF!</v>
      </c>
      <c r="N72" s="128" t="e">
        <f>'SEMESTER I'!N72+'SEMESTER II'!N72</f>
        <v>#REF!</v>
      </c>
      <c r="O72" s="72" t="e">
        <f t="shared" si="3"/>
        <v>#REF!</v>
      </c>
      <c r="P72" s="128" t="e">
        <f>'SEMESTER I'!P72+'SEMESTER II'!P72</f>
        <v>#REF!</v>
      </c>
      <c r="Q72" s="72" t="e">
        <f t="shared" si="36"/>
        <v>#REF!</v>
      </c>
      <c r="R72" s="128" t="e">
        <f>'SEMESTER I'!R72+'SEMESTER II'!R72</f>
        <v>#REF!</v>
      </c>
      <c r="S72" s="72" t="e">
        <f t="shared" si="5"/>
        <v>#REF!</v>
      </c>
      <c r="T72" s="128" t="e">
        <f>'SEMESTER I'!T72+'SEMESTER II'!T72</f>
        <v>#REF!</v>
      </c>
      <c r="U72" s="72" t="e">
        <f t="shared" si="38"/>
        <v>#REF!</v>
      </c>
      <c r="V72" s="128" t="e">
        <f>'SEMESTER I'!V72+'SEMESTER II'!V72</f>
        <v>#REF!</v>
      </c>
      <c r="W72" s="72" t="e">
        <f t="shared" si="7"/>
        <v>#REF!</v>
      </c>
      <c r="X72" s="128" t="e">
        <f>'SEMESTER I'!X72+'SEMESTER II'!X72</f>
        <v>#REF!</v>
      </c>
      <c r="Y72" s="72" t="e">
        <f t="shared" si="39"/>
        <v>#REF!</v>
      </c>
      <c r="Z72" s="128" t="e">
        <f>'SEMESTER I'!Z72+'SEMESTER II'!Z72</f>
        <v>#REF!</v>
      </c>
      <c r="AA72" s="72" t="e">
        <f t="shared" si="9"/>
        <v>#REF!</v>
      </c>
      <c r="AB72" s="128" t="e">
        <f>'SEMESTER I'!AB72+'SEMESTER II'!AB72</f>
        <v>#REF!</v>
      </c>
      <c r="AC72" s="72" t="e">
        <f t="shared" si="40"/>
        <v>#REF!</v>
      </c>
      <c r="AD72" s="128" t="e">
        <f>'SEMESTER I'!AD72+'SEMESTER II'!AD72</f>
        <v>#REF!</v>
      </c>
      <c r="AE72" s="72" t="e">
        <f t="shared" si="11"/>
        <v>#REF!</v>
      </c>
      <c r="AF72" s="128" t="e">
        <f>'SEMESTER I'!AF72+'SEMESTER II'!AF72</f>
        <v>#REF!</v>
      </c>
      <c r="AG72" s="72" t="e">
        <f t="shared" si="41"/>
        <v>#REF!</v>
      </c>
      <c r="AH72" s="128" t="e">
        <f>'SEMESTER I'!AH72+'SEMESTER II'!AH72</f>
        <v>#REF!</v>
      </c>
      <c r="AI72" s="72" t="e">
        <f t="shared" si="13"/>
        <v>#REF!</v>
      </c>
      <c r="AJ72" s="128" t="e">
        <f>'SEMESTER I'!AJ72+'SEMESTER II'!AJ72</f>
        <v>#REF!</v>
      </c>
      <c r="AK72" s="72" t="e">
        <f t="shared" si="42"/>
        <v>#REF!</v>
      </c>
      <c r="AL72" s="128" t="e">
        <f>'SEMESTER I'!AL72+'SEMESTER II'!AL72</f>
        <v>#REF!</v>
      </c>
      <c r="AM72" s="128" t="e">
        <f>'SEMESTER I'!AM72+'SEMESTER II'!AM72</f>
        <v>#REF!</v>
      </c>
      <c r="AN72" s="128" t="e">
        <f>'SEMESTER I'!AN72+'SEMESTER II'!AN72</f>
        <v>#REF!</v>
      </c>
      <c r="AO72" s="128" t="e">
        <f>'SEMESTER I'!AO72+'SEMESTER II'!AO72</f>
        <v>#REF!</v>
      </c>
      <c r="AP72" s="128" t="e">
        <f>'SEMESTER I'!AP72+'SEMESTER II'!AP72</f>
        <v>#REF!</v>
      </c>
      <c r="AQ72" s="128" t="e">
        <f>'SEMESTER I'!AQ72+'SEMESTER II'!AQ72</f>
        <v>#REF!</v>
      </c>
      <c r="AR72" s="128" t="e">
        <f>'SEMESTER I'!AR72+'SEMESTER II'!AR72</f>
        <v>#REF!</v>
      </c>
      <c r="AS72" s="128" t="e">
        <f>'SEMESTER I'!AS72+'SEMESTER II'!AS72</f>
        <v>#REF!</v>
      </c>
      <c r="AT72" s="128" t="e">
        <f>'SEMESTER I'!AT72+'SEMESTER II'!AT72</f>
        <v>#REF!</v>
      </c>
      <c r="AU72" s="128" t="e">
        <f>'SEMESTER I'!AU72+'SEMESTER II'!AU72</f>
        <v>#REF!</v>
      </c>
      <c r="AV72" s="128" t="e">
        <f>'SEMESTER I'!AV72+'SEMESTER II'!AV72</f>
        <v>#REF!</v>
      </c>
      <c r="AW72" s="128" t="e">
        <f>'SEMESTER I'!AW72+'SEMESTER II'!AW72</f>
        <v>#REF!</v>
      </c>
      <c r="AX72" s="128" t="e">
        <f>'SEMESTER I'!AX72+'SEMESTER II'!AX72</f>
        <v>#REF!</v>
      </c>
      <c r="AY72" s="128" t="e">
        <f>'SEMESTER I'!AY72+'SEMESTER II'!AY72</f>
        <v>#REF!</v>
      </c>
      <c r="AZ72" s="128" t="e">
        <f>'SEMESTER I'!AZ72+'SEMESTER II'!AZ72</f>
        <v>#REF!</v>
      </c>
      <c r="BA72" s="128" t="e">
        <f>'SEMESTER I'!BA72+'SEMESTER II'!BA72</f>
        <v>#REF!</v>
      </c>
      <c r="BB72" s="77" t="e">
        <f t="shared" si="15"/>
        <v>#REF!</v>
      </c>
      <c r="BC72" s="128" t="e">
        <f>'SEMESTER I'!BC72+'SEMESTER II'!BC72</f>
        <v>#REF!</v>
      </c>
      <c r="BD72" s="77" t="e">
        <f t="shared" si="16"/>
        <v>#REF!</v>
      </c>
      <c r="BE72" s="128" t="e">
        <f>'SEMESTER I'!BE72+'SEMESTER II'!BE72</f>
        <v>#REF!</v>
      </c>
      <c r="BF72" s="78" t="e">
        <f t="shared" si="17"/>
        <v>#REF!</v>
      </c>
      <c r="BG72" s="128" t="e">
        <f>'SEMESTER I'!BG72+'SEMESTER II'!BG72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'SEMESTER I'!BK72+'SEMESTER II'!BK72</f>
        <v>#REF!</v>
      </c>
      <c r="BL72" s="72" t="e">
        <f t="shared" si="21"/>
        <v>#REF!</v>
      </c>
      <c r="BM72" s="128" t="e">
        <f>'SEMESTER I'!BM72+'SEMESTER II'!BM72</f>
        <v>#REF!</v>
      </c>
      <c r="BN72" s="72" t="e">
        <f t="shared" si="22"/>
        <v>#REF!</v>
      </c>
      <c r="BO72" s="128" t="e">
        <f>'SEMESTER I'!BO72+'SEMESTER II'!BO72</f>
        <v>#REF!</v>
      </c>
      <c r="BP72" s="72" t="e">
        <f t="shared" si="23"/>
        <v>#REF!</v>
      </c>
      <c r="BQ72" s="128" t="e">
        <f>'SEMESTER I'!BQ72+'SEMESTER II'!BQ72</f>
        <v>#REF!</v>
      </c>
      <c r="BR72" s="72" t="e">
        <f t="shared" si="24"/>
        <v>#REF!</v>
      </c>
      <c r="BS72" s="128" t="e">
        <f>'SEMESTER I'!BS72+'SEMESTER II'!BS72</f>
        <v>#REF!</v>
      </c>
      <c r="BT72" s="72" t="e">
        <f t="shared" si="25"/>
        <v>#REF!</v>
      </c>
      <c r="BU72" s="128" t="e">
        <f>'SEMESTER I'!BU72+'SEMESTER II'!BU72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74"/>
      <c r="B73" s="174"/>
      <c r="C73" s="32" t="s">
        <v>124</v>
      </c>
      <c r="D73" s="128" t="e">
        <f>'SEMESTER I'!D73+'SEMESTER II'!D73</f>
        <v>#REF!</v>
      </c>
      <c r="E73" s="128" t="e">
        <f>'SEMESTER I'!E73+'SEMESTER II'!E73</f>
        <v>#REF!</v>
      </c>
      <c r="F73" s="128" t="e">
        <f>'SEMESTER I'!F73+'SEMESTER II'!F73</f>
        <v>#REF!</v>
      </c>
      <c r="G73" s="72" t="e">
        <f t="shared" si="0"/>
        <v>#REF!</v>
      </c>
      <c r="H73" s="128" t="e">
        <f>'SEMESTER I'!H73+'SEMESTER II'!H73</f>
        <v>#REF!</v>
      </c>
      <c r="I73" s="73" t="e">
        <f t="shared" si="37"/>
        <v>#REF!</v>
      </c>
      <c r="J73" s="128" t="e">
        <f>'SEMESTER I'!J73+'SEMESTER II'!J73</f>
        <v>#REF!</v>
      </c>
      <c r="K73" s="75" t="e">
        <f t="shared" si="35"/>
        <v>#REF!</v>
      </c>
      <c r="L73" s="128" t="e">
        <f>'SEMESTER I'!L73+'SEMESTER II'!L73</f>
        <v>#REF!</v>
      </c>
      <c r="M73" s="128" t="e">
        <f>'SEMESTER I'!M73+'SEMESTER II'!M73</f>
        <v>#REF!</v>
      </c>
      <c r="N73" s="128" t="e">
        <f>'SEMESTER I'!N73+'SEMESTER II'!N73</f>
        <v>#REF!</v>
      </c>
      <c r="O73" s="72" t="e">
        <f t="shared" si="3"/>
        <v>#REF!</v>
      </c>
      <c r="P73" s="128" t="e">
        <f>'SEMESTER I'!P73+'SEMESTER II'!P73</f>
        <v>#REF!</v>
      </c>
      <c r="Q73" s="72" t="e">
        <f t="shared" si="36"/>
        <v>#REF!</v>
      </c>
      <c r="R73" s="128" t="e">
        <f>'SEMESTER I'!R73+'SEMESTER II'!R73</f>
        <v>#REF!</v>
      </c>
      <c r="S73" s="72" t="e">
        <f t="shared" si="5"/>
        <v>#REF!</v>
      </c>
      <c r="T73" s="128" t="e">
        <f>'SEMESTER I'!T73+'SEMESTER II'!T73</f>
        <v>#REF!</v>
      </c>
      <c r="U73" s="72" t="e">
        <f t="shared" si="38"/>
        <v>#REF!</v>
      </c>
      <c r="V73" s="128" t="e">
        <f>'SEMESTER I'!V73+'SEMESTER II'!V73</f>
        <v>#REF!</v>
      </c>
      <c r="W73" s="72" t="e">
        <f t="shared" si="7"/>
        <v>#REF!</v>
      </c>
      <c r="X73" s="128" t="e">
        <f>'SEMESTER I'!X73+'SEMESTER II'!X73</f>
        <v>#REF!</v>
      </c>
      <c r="Y73" s="72" t="e">
        <f t="shared" si="39"/>
        <v>#REF!</v>
      </c>
      <c r="Z73" s="128" t="e">
        <f>'SEMESTER I'!Z73+'SEMESTER II'!Z73</f>
        <v>#REF!</v>
      </c>
      <c r="AA73" s="72" t="e">
        <f t="shared" si="9"/>
        <v>#REF!</v>
      </c>
      <c r="AB73" s="128" t="e">
        <f>'SEMESTER I'!AB73+'SEMESTER II'!AB73</f>
        <v>#REF!</v>
      </c>
      <c r="AC73" s="72" t="e">
        <f t="shared" si="40"/>
        <v>#REF!</v>
      </c>
      <c r="AD73" s="128" t="e">
        <f>'SEMESTER I'!AD73+'SEMESTER II'!AD73</f>
        <v>#REF!</v>
      </c>
      <c r="AE73" s="72" t="e">
        <f t="shared" si="11"/>
        <v>#REF!</v>
      </c>
      <c r="AF73" s="128" t="e">
        <f>'SEMESTER I'!AF73+'SEMESTER II'!AF73</f>
        <v>#REF!</v>
      </c>
      <c r="AG73" s="72" t="e">
        <f t="shared" si="41"/>
        <v>#REF!</v>
      </c>
      <c r="AH73" s="128" t="e">
        <f>'SEMESTER I'!AH73+'SEMESTER II'!AH73</f>
        <v>#REF!</v>
      </c>
      <c r="AI73" s="72" t="e">
        <f t="shared" si="13"/>
        <v>#REF!</v>
      </c>
      <c r="AJ73" s="128" t="e">
        <f>'SEMESTER I'!AJ73+'SEMESTER II'!AJ73</f>
        <v>#REF!</v>
      </c>
      <c r="AK73" s="72" t="e">
        <f t="shared" si="42"/>
        <v>#REF!</v>
      </c>
      <c r="AL73" s="128" t="e">
        <f>'SEMESTER I'!AL73+'SEMESTER II'!AL73</f>
        <v>#REF!</v>
      </c>
      <c r="AM73" s="128" t="e">
        <f>'SEMESTER I'!AM73+'SEMESTER II'!AM73</f>
        <v>#REF!</v>
      </c>
      <c r="AN73" s="128" t="e">
        <f>'SEMESTER I'!AN73+'SEMESTER II'!AN73</f>
        <v>#REF!</v>
      </c>
      <c r="AO73" s="128" t="e">
        <f>'SEMESTER I'!AO73+'SEMESTER II'!AO73</f>
        <v>#REF!</v>
      </c>
      <c r="AP73" s="128" t="e">
        <f>'SEMESTER I'!AP73+'SEMESTER II'!AP73</f>
        <v>#REF!</v>
      </c>
      <c r="AQ73" s="128" t="e">
        <f>'SEMESTER I'!AQ73+'SEMESTER II'!AQ73</f>
        <v>#REF!</v>
      </c>
      <c r="AR73" s="128" t="e">
        <f>'SEMESTER I'!AR73+'SEMESTER II'!AR73</f>
        <v>#REF!</v>
      </c>
      <c r="AS73" s="128" t="e">
        <f>'SEMESTER I'!AS73+'SEMESTER II'!AS73</f>
        <v>#REF!</v>
      </c>
      <c r="AT73" s="128" t="e">
        <f>'SEMESTER I'!AT73+'SEMESTER II'!AT73</f>
        <v>#REF!</v>
      </c>
      <c r="AU73" s="128" t="e">
        <f>'SEMESTER I'!AU73+'SEMESTER II'!AU73</f>
        <v>#REF!</v>
      </c>
      <c r="AV73" s="128" t="e">
        <f>'SEMESTER I'!AV73+'SEMESTER II'!AV73</f>
        <v>#REF!</v>
      </c>
      <c r="AW73" s="128" t="e">
        <f>'SEMESTER I'!AW73+'SEMESTER II'!AW73</f>
        <v>#REF!</v>
      </c>
      <c r="AX73" s="128" t="e">
        <f>'SEMESTER I'!AX73+'SEMESTER II'!AX73</f>
        <v>#REF!</v>
      </c>
      <c r="AY73" s="128" t="e">
        <f>'SEMESTER I'!AY73+'SEMESTER II'!AY73</f>
        <v>#REF!</v>
      </c>
      <c r="AZ73" s="128" t="e">
        <f>'SEMESTER I'!AZ73+'SEMESTER II'!AZ73</f>
        <v>#REF!</v>
      </c>
      <c r="BA73" s="128" t="e">
        <f>'SEMESTER I'!BA73+'SEMESTER II'!BA73</f>
        <v>#REF!</v>
      </c>
      <c r="BB73" s="77" t="e">
        <f t="shared" si="15"/>
        <v>#REF!</v>
      </c>
      <c r="BC73" s="128" t="e">
        <f>'SEMESTER I'!BC73+'SEMESTER II'!BC73</f>
        <v>#REF!</v>
      </c>
      <c r="BD73" s="77" t="e">
        <f t="shared" si="16"/>
        <v>#REF!</v>
      </c>
      <c r="BE73" s="128" t="e">
        <f>'SEMESTER I'!BE73+'SEMESTER II'!BE73</f>
        <v>#REF!</v>
      </c>
      <c r="BF73" s="78" t="e">
        <f t="shared" si="17"/>
        <v>#REF!</v>
      </c>
      <c r="BG73" s="128" t="e">
        <f>'SEMESTER I'!BG73+'SEMESTER II'!BG73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'SEMESTER I'!BK73+'SEMESTER II'!BK73</f>
        <v>#REF!</v>
      </c>
      <c r="BL73" s="72" t="e">
        <f t="shared" si="21"/>
        <v>#REF!</v>
      </c>
      <c r="BM73" s="128" t="e">
        <f>'SEMESTER I'!BM73+'SEMESTER II'!BM73</f>
        <v>#REF!</v>
      </c>
      <c r="BN73" s="72" t="e">
        <f t="shared" si="22"/>
        <v>#REF!</v>
      </c>
      <c r="BO73" s="128" t="e">
        <f>'SEMESTER I'!BO73+'SEMESTER II'!BO73</f>
        <v>#REF!</v>
      </c>
      <c r="BP73" s="72" t="e">
        <f t="shared" si="23"/>
        <v>#REF!</v>
      </c>
      <c r="BQ73" s="128" t="e">
        <f>'SEMESTER I'!BQ73+'SEMESTER II'!BQ73</f>
        <v>#REF!</v>
      </c>
      <c r="BR73" s="72">
        <v>0</v>
      </c>
      <c r="BS73" s="128" t="e">
        <f>'SEMESTER I'!BS73+'SEMESTER II'!BS73</f>
        <v>#REF!</v>
      </c>
      <c r="BT73" s="72" t="e">
        <f t="shared" si="25"/>
        <v>#REF!</v>
      </c>
      <c r="BU73" s="128" t="e">
        <f>'SEMESTER I'!BU73+'SEMESTER II'!BU73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74"/>
      <c r="B74" s="174"/>
      <c r="C74" s="32" t="s">
        <v>125</v>
      </c>
      <c r="D74" s="128" t="e">
        <f>'SEMESTER I'!D74+'SEMESTER II'!D74</f>
        <v>#REF!</v>
      </c>
      <c r="E74" s="128" t="e">
        <f>'SEMESTER I'!E74+'SEMESTER II'!E74</f>
        <v>#REF!</v>
      </c>
      <c r="F74" s="128" t="e">
        <f>'SEMESTER I'!F74+'SEMESTER II'!F74</f>
        <v>#REF!</v>
      </c>
      <c r="G74" s="72" t="e">
        <f t="shared" si="0"/>
        <v>#REF!</v>
      </c>
      <c r="H74" s="128" t="e">
        <f>'SEMESTER I'!H74+'SEMESTER II'!H74</f>
        <v>#REF!</v>
      </c>
      <c r="I74" s="73" t="e">
        <f t="shared" si="37"/>
        <v>#REF!</v>
      </c>
      <c r="J74" s="128" t="e">
        <f>'SEMESTER I'!J74+'SEMESTER II'!J74</f>
        <v>#REF!</v>
      </c>
      <c r="K74" s="75" t="e">
        <f t="shared" si="35"/>
        <v>#REF!</v>
      </c>
      <c r="L74" s="128" t="e">
        <f>'SEMESTER I'!L74+'SEMESTER II'!L74</f>
        <v>#REF!</v>
      </c>
      <c r="M74" s="128" t="e">
        <f>'SEMESTER I'!M74+'SEMESTER II'!M74</f>
        <v>#REF!</v>
      </c>
      <c r="N74" s="128" t="e">
        <f>'SEMESTER I'!N74+'SEMESTER II'!N74</f>
        <v>#REF!</v>
      </c>
      <c r="O74" s="72" t="e">
        <f t="shared" si="3"/>
        <v>#REF!</v>
      </c>
      <c r="P74" s="128" t="e">
        <f>'SEMESTER I'!P74+'SEMESTER II'!P74</f>
        <v>#REF!</v>
      </c>
      <c r="Q74" s="72" t="e">
        <f t="shared" si="36"/>
        <v>#REF!</v>
      </c>
      <c r="R74" s="128" t="e">
        <f>'SEMESTER I'!R74+'SEMESTER II'!R74</f>
        <v>#REF!</v>
      </c>
      <c r="S74" s="72" t="e">
        <f t="shared" si="5"/>
        <v>#REF!</v>
      </c>
      <c r="T74" s="128" t="e">
        <f>'SEMESTER I'!T74+'SEMESTER II'!T74</f>
        <v>#REF!</v>
      </c>
      <c r="U74" s="72" t="e">
        <f t="shared" si="38"/>
        <v>#REF!</v>
      </c>
      <c r="V74" s="128" t="e">
        <f>'SEMESTER I'!V74+'SEMESTER II'!V74</f>
        <v>#REF!</v>
      </c>
      <c r="W74" s="72" t="e">
        <f t="shared" si="7"/>
        <v>#REF!</v>
      </c>
      <c r="X74" s="128" t="e">
        <f>'SEMESTER I'!X74+'SEMESTER II'!X74</f>
        <v>#REF!</v>
      </c>
      <c r="Y74" s="72" t="e">
        <f t="shared" si="39"/>
        <v>#REF!</v>
      </c>
      <c r="Z74" s="128" t="e">
        <f>'SEMESTER I'!Z74+'SEMESTER II'!Z74</f>
        <v>#REF!</v>
      </c>
      <c r="AA74" s="72" t="e">
        <f t="shared" si="9"/>
        <v>#REF!</v>
      </c>
      <c r="AB74" s="128" t="e">
        <f>'SEMESTER I'!AB74+'SEMESTER II'!AB74</f>
        <v>#REF!</v>
      </c>
      <c r="AC74" s="72" t="e">
        <f t="shared" si="40"/>
        <v>#REF!</v>
      </c>
      <c r="AD74" s="128" t="e">
        <f>'SEMESTER I'!AD74+'SEMESTER II'!AD74</f>
        <v>#REF!</v>
      </c>
      <c r="AE74" s="72" t="e">
        <f t="shared" si="11"/>
        <v>#REF!</v>
      </c>
      <c r="AF74" s="128" t="e">
        <f>'SEMESTER I'!AF74+'SEMESTER II'!AF74</f>
        <v>#REF!</v>
      </c>
      <c r="AG74" s="72" t="e">
        <f t="shared" si="41"/>
        <v>#REF!</v>
      </c>
      <c r="AH74" s="128" t="e">
        <f>'SEMESTER I'!AH74+'SEMESTER II'!AH74</f>
        <v>#REF!</v>
      </c>
      <c r="AI74" s="72" t="e">
        <f t="shared" si="13"/>
        <v>#REF!</v>
      </c>
      <c r="AJ74" s="128" t="e">
        <f>'SEMESTER I'!AJ74+'SEMESTER II'!AJ74</f>
        <v>#REF!</v>
      </c>
      <c r="AK74" s="72" t="e">
        <f t="shared" si="42"/>
        <v>#REF!</v>
      </c>
      <c r="AL74" s="128" t="e">
        <f>'SEMESTER I'!AL74+'SEMESTER II'!AL74</f>
        <v>#REF!</v>
      </c>
      <c r="AM74" s="128" t="e">
        <f>'SEMESTER I'!AM74+'SEMESTER II'!AM74</f>
        <v>#REF!</v>
      </c>
      <c r="AN74" s="128" t="e">
        <f>'SEMESTER I'!AN74+'SEMESTER II'!AN74</f>
        <v>#REF!</v>
      </c>
      <c r="AO74" s="128" t="e">
        <f>'SEMESTER I'!AO74+'SEMESTER II'!AO74</f>
        <v>#REF!</v>
      </c>
      <c r="AP74" s="128" t="e">
        <f>'SEMESTER I'!AP74+'SEMESTER II'!AP74</f>
        <v>#REF!</v>
      </c>
      <c r="AQ74" s="128" t="e">
        <f>'SEMESTER I'!AQ74+'SEMESTER II'!AQ74</f>
        <v>#REF!</v>
      </c>
      <c r="AR74" s="128" t="e">
        <f>'SEMESTER I'!AR74+'SEMESTER II'!AR74</f>
        <v>#REF!</v>
      </c>
      <c r="AS74" s="128" t="e">
        <f>'SEMESTER I'!AS74+'SEMESTER II'!AS74</f>
        <v>#REF!</v>
      </c>
      <c r="AT74" s="128" t="e">
        <f>'SEMESTER I'!AT74+'SEMESTER II'!AT74</f>
        <v>#REF!</v>
      </c>
      <c r="AU74" s="128" t="e">
        <f>'SEMESTER I'!AU74+'SEMESTER II'!AU74</f>
        <v>#REF!</v>
      </c>
      <c r="AV74" s="128" t="e">
        <f>'SEMESTER I'!AV74+'SEMESTER II'!AV74</f>
        <v>#REF!</v>
      </c>
      <c r="AW74" s="128" t="e">
        <f>'SEMESTER I'!AW74+'SEMESTER II'!AW74</f>
        <v>#REF!</v>
      </c>
      <c r="AX74" s="128" t="e">
        <f>'SEMESTER I'!AX74+'SEMESTER II'!AX74</f>
        <v>#REF!</v>
      </c>
      <c r="AY74" s="128" t="e">
        <f>'SEMESTER I'!AY74+'SEMESTER II'!AY74</f>
        <v>#REF!</v>
      </c>
      <c r="AZ74" s="128" t="e">
        <f>'SEMESTER I'!AZ74+'SEMESTER II'!AZ74</f>
        <v>#REF!</v>
      </c>
      <c r="BA74" s="128" t="e">
        <f>'SEMESTER I'!BA74+'SEMESTER II'!BA74</f>
        <v>#REF!</v>
      </c>
      <c r="BB74" s="77" t="e">
        <f t="shared" si="15"/>
        <v>#REF!</v>
      </c>
      <c r="BC74" s="128" t="e">
        <f>'SEMESTER I'!BC74+'SEMESTER II'!BC74</f>
        <v>#REF!</v>
      </c>
      <c r="BD74" s="77" t="e">
        <f t="shared" si="16"/>
        <v>#REF!</v>
      </c>
      <c r="BE74" s="128" t="e">
        <f>'SEMESTER I'!BE74+'SEMESTER II'!BE74</f>
        <v>#REF!</v>
      </c>
      <c r="BF74" s="78" t="e">
        <f t="shared" si="17"/>
        <v>#REF!</v>
      </c>
      <c r="BG74" s="128" t="e">
        <f>'SEMESTER I'!BG74+'SEMESTER II'!BG74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'SEMESTER I'!BK74+'SEMESTER II'!BK74</f>
        <v>#REF!</v>
      </c>
      <c r="BL74" s="72" t="e">
        <f t="shared" si="21"/>
        <v>#REF!</v>
      </c>
      <c r="BM74" s="128" t="e">
        <f>'SEMESTER I'!BM74+'SEMESTER II'!BM74</f>
        <v>#REF!</v>
      </c>
      <c r="BN74" s="72" t="e">
        <f t="shared" si="22"/>
        <v>#REF!</v>
      </c>
      <c r="BO74" s="128" t="e">
        <f>'SEMESTER I'!BO74+'SEMESTER II'!BO74</f>
        <v>#REF!</v>
      </c>
      <c r="BP74" s="72" t="e">
        <f t="shared" si="23"/>
        <v>#REF!</v>
      </c>
      <c r="BQ74" s="128" t="e">
        <f>'SEMESTER I'!BQ74+'SEMESTER II'!BQ74</f>
        <v>#REF!</v>
      </c>
      <c r="BR74" s="72" t="e">
        <f t="shared" ref="BR74:BR85" si="43">(BQ74/AZ74*100)</f>
        <v>#REF!</v>
      </c>
      <c r="BS74" s="128" t="e">
        <f>'SEMESTER I'!BS74+'SEMESTER II'!BS74</f>
        <v>#REF!</v>
      </c>
      <c r="BT74" s="72" t="e">
        <f t="shared" si="25"/>
        <v>#REF!</v>
      </c>
      <c r="BU74" s="128" t="e">
        <f>'SEMESTER I'!BU74+'SEMESTER II'!BU74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75"/>
      <c r="B75" s="175"/>
      <c r="C75" s="32" t="s">
        <v>126</v>
      </c>
      <c r="D75" s="128" t="e">
        <f>'SEMESTER I'!D75+'SEMESTER II'!D75</f>
        <v>#REF!</v>
      </c>
      <c r="E75" s="128" t="e">
        <f>'SEMESTER I'!E75+'SEMESTER II'!E75</f>
        <v>#REF!</v>
      </c>
      <c r="F75" s="128" t="e">
        <f>'SEMESTER I'!F75+'SEMESTER II'!F75</f>
        <v>#REF!</v>
      </c>
      <c r="G75" s="72" t="e">
        <f t="shared" si="0"/>
        <v>#REF!</v>
      </c>
      <c r="H75" s="128" t="e">
        <f>'SEMESTER I'!H75+'SEMESTER II'!H75</f>
        <v>#REF!</v>
      </c>
      <c r="I75" s="73" t="e">
        <f t="shared" si="37"/>
        <v>#REF!</v>
      </c>
      <c r="J75" s="128" t="e">
        <f>'SEMESTER I'!J75+'SEMESTER II'!J75</f>
        <v>#REF!</v>
      </c>
      <c r="K75" s="75" t="e">
        <f t="shared" si="35"/>
        <v>#REF!</v>
      </c>
      <c r="L75" s="128" t="e">
        <f>'SEMESTER I'!L75+'SEMESTER II'!L75</f>
        <v>#REF!</v>
      </c>
      <c r="M75" s="128" t="e">
        <f>'SEMESTER I'!M75+'SEMESTER II'!M75</f>
        <v>#REF!</v>
      </c>
      <c r="N75" s="128" t="e">
        <f>'SEMESTER I'!N75+'SEMESTER II'!N75</f>
        <v>#REF!</v>
      </c>
      <c r="O75" s="72" t="e">
        <f t="shared" si="3"/>
        <v>#REF!</v>
      </c>
      <c r="P75" s="128" t="e">
        <f>'SEMESTER I'!P75+'SEMESTER II'!P75</f>
        <v>#REF!</v>
      </c>
      <c r="Q75" s="72" t="e">
        <f t="shared" si="36"/>
        <v>#REF!</v>
      </c>
      <c r="R75" s="128" t="e">
        <f>'SEMESTER I'!R75+'SEMESTER II'!R75</f>
        <v>#REF!</v>
      </c>
      <c r="S75" s="72">
        <v>0</v>
      </c>
      <c r="T75" s="128" t="e">
        <f>'SEMESTER I'!T75+'SEMESTER II'!T75</f>
        <v>#REF!</v>
      </c>
      <c r="U75" s="72" t="e">
        <f t="shared" si="38"/>
        <v>#REF!</v>
      </c>
      <c r="V75" s="128" t="e">
        <f>'SEMESTER I'!V75+'SEMESTER II'!V75</f>
        <v>#REF!</v>
      </c>
      <c r="W75" s="72" t="e">
        <f t="shared" si="7"/>
        <v>#REF!</v>
      </c>
      <c r="X75" s="128" t="e">
        <f>'SEMESTER I'!X75+'SEMESTER II'!X75</f>
        <v>#REF!</v>
      </c>
      <c r="Y75" s="72" t="e">
        <f t="shared" si="39"/>
        <v>#REF!</v>
      </c>
      <c r="Z75" s="128" t="e">
        <f>'SEMESTER I'!Z75+'SEMESTER II'!Z75</f>
        <v>#REF!</v>
      </c>
      <c r="AA75" s="72" t="e">
        <f t="shared" si="9"/>
        <v>#REF!</v>
      </c>
      <c r="AB75" s="128" t="e">
        <f>'SEMESTER I'!AB75+'SEMESTER II'!AB75</f>
        <v>#REF!</v>
      </c>
      <c r="AC75" s="72" t="e">
        <f t="shared" si="40"/>
        <v>#REF!</v>
      </c>
      <c r="AD75" s="128" t="e">
        <f>'SEMESTER I'!AD75+'SEMESTER II'!AD75</f>
        <v>#REF!</v>
      </c>
      <c r="AE75" s="72" t="e">
        <f t="shared" si="11"/>
        <v>#REF!</v>
      </c>
      <c r="AF75" s="128" t="e">
        <f>'SEMESTER I'!AF75+'SEMESTER II'!AF75</f>
        <v>#REF!</v>
      </c>
      <c r="AG75" s="72" t="e">
        <f t="shared" si="41"/>
        <v>#REF!</v>
      </c>
      <c r="AH75" s="128" t="e">
        <f>'SEMESTER I'!AH75+'SEMESTER II'!AH75</f>
        <v>#REF!</v>
      </c>
      <c r="AI75" s="72" t="e">
        <f t="shared" si="13"/>
        <v>#REF!</v>
      </c>
      <c r="AJ75" s="128" t="e">
        <f>'SEMESTER I'!AJ75+'SEMESTER II'!AJ75</f>
        <v>#REF!</v>
      </c>
      <c r="AK75" s="72" t="e">
        <f t="shared" si="42"/>
        <v>#REF!</v>
      </c>
      <c r="AL75" s="128" t="e">
        <f>'SEMESTER I'!AL75+'SEMESTER II'!AL75</f>
        <v>#REF!</v>
      </c>
      <c r="AM75" s="128" t="e">
        <f>'SEMESTER I'!AM75+'SEMESTER II'!AM75</f>
        <v>#REF!</v>
      </c>
      <c r="AN75" s="128" t="e">
        <f>'SEMESTER I'!AN75+'SEMESTER II'!AN75</f>
        <v>#REF!</v>
      </c>
      <c r="AO75" s="128" t="e">
        <f>'SEMESTER I'!AO75+'SEMESTER II'!AO75</f>
        <v>#REF!</v>
      </c>
      <c r="AP75" s="128" t="e">
        <f>'SEMESTER I'!AP75+'SEMESTER II'!AP75</f>
        <v>#REF!</v>
      </c>
      <c r="AQ75" s="128" t="e">
        <f>'SEMESTER I'!AQ75+'SEMESTER II'!AQ75</f>
        <v>#REF!</v>
      </c>
      <c r="AR75" s="128" t="e">
        <f>'SEMESTER I'!AR75+'SEMESTER II'!AR75</f>
        <v>#REF!</v>
      </c>
      <c r="AS75" s="128" t="e">
        <f>'SEMESTER I'!AS75+'SEMESTER II'!AS75</f>
        <v>#REF!</v>
      </c>
      <c r="AT75" s="128" t="e">
        <f>'SEMESTER I'!AT75+'SEMESTER II'!AT75</f>
        <v>#REF!</v>
      </c>
      <c r="AU75" s="128" t="e">
        <f>'SEMESTER I'!AU75+'SEMESTER II'!AU75</f>
        <v>#REF!</v>
      </c>
      <c r="AV75" s="128" t="e">
        <f>'SEMESTER I'!AV75+'SEMESTER II'!AV75</f>
        <v>#REF!</v>
      </c>
      <c r="AW75" s="128" t="e">
        <f>'SEMESTER I'!AW75+'SEMESTER II'!AW75</f>
        <v>#REF!</v>
      </c>
      <c r="AX75" s="128" t="e">
        <f>'SEMESTER I'!AX75+'SEMESTER II'!AX75</f>
        <v>#REF!</v>
      </c>
      <c r="AY75" s="128" t="e">
        <f>'SEMESTER I'!AY75+'SEMESTER II'!AY75</f>
        <v>#REF!</v>
      </c>
      <c r="AZ75" s="128" t="e">
        <f>'SEMESTER I'!AZ75+'SEMESTER II'!AZ75</f>
        <v>#REF!</v>
      </c>
      <c r="BA75" s="128" t="e">
        <f>'SEMESTER I'!BA75+'SEMESTER II'!BA75</f>
        <v>#REF!</v>
      </c>
      <c r="BB75" s="77" t="e">
        <f t="shared" si="15"/>
        <v>#REF!</v>
      </c>
      <c r="BC75" s="128" t="e">
        <f>'SEMESTER I'!BC75+'SEMESTER II'!BC75</f>
        <v>#REF!</v>
      </c>
      <c r="BD75" s="77" t="e">
        <f t="shared" si="16"/>
        <v>#REF!</v>
      </c>
      <c r="BE75" s="128" t="e">
        <f>'SEMESTER I'!BE75+'SEMESTER II'!BE75</f>
        <v>#REF!</v>
      </c>
      <c r="BF75" s="78" t="e">
        <f t="shared" si="17"/>
        <v>#REF!</v>
      </c>
      <c r="BG75" s="128" t="e">
        <f>'SEMESTER I'!BG75+'SEMESTER II'!BG75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'SEMESTER I'!BK75+'SEMESTER II'!BK75</f>
        <v>#REF!</v>
      </c>
      <c r="BL75" s="72" t="e">
        <f t="shared" si="21"/>
        <v>#REF!</v>
      </c>
      <c r="BM75" s="128" t="e">
        <f>'SEMESTER I'!BM75+'SEMESTER II'!BM75</f>
        <v>#REF!</v>
      </c>
      <c r="BN75" s="72" t="e">
        <f t="shared" si="22"/>
        <v>#REF!</v>
      </c>
      <c r="BO75" s="128" t="e">
        <f>'SEMESTER I'!BO75+'SEMESTER II'!BO75</f>
        <v>#REF!</v>
      </c>
      <c r="BP75" s="72" t="e">
        <f t="shared" si="23"/>
        <v>#REF!</v>
      </c>
      <c r="BQ75" s="128" t="e">
        <f>'SEMESTER I'!BQ75+'SEMESTER II'!BQ75</f>
        <v>#REF!</v>
      </c>
      <c r="BR75" s="72" t="e">
        <f t="shared" si="43"/>
        <v>#REF!</v>
      </c>
      <c r="BS75" s="128" t="e">
        <f>'SEMESTER I'!BS75+'SEMESTER II'!BS75</f>
        <v>#REF!</v>
      </c>
      <c r="BT75" s="72" t="e">
        <f t="shared" si="25"/>
        <v>#REF!</v>
      </c>
      <c r="BU75" s="128" t="e">
        <f>'SEMESTER I'!BU75+'SEMESTER II'!BU75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'SEMESTER I'!D76+'SEMESTER II'!D76</f>
        <v>#REF!</v>
      </c>
      <c r="E76" s="129" t="e">
        <f>'SEMESTER I'!E76+'SEMESTER II'!E76</f>
        <v>#REF!</v>
      </c>
      <c r="F76" s="129" t="e">
        <f>'SEMESTER I'!F76+'SEMESTER II'!F76</f>
        <v>#REF!</v>
      </c>
      <c r="G76" s="19" t="e">
        <f t="shared" si="0"/>
        <v>#REF!</v>
      </c>
      <c r="H76" s="129" t="e">
        <f>'SEMESTER I'!H76+'SEMESTER II'!H76</f>
        <v>#REF!</v>
      </c>
      <c r="I76" s="21" t="e">
        <f t="shared" si="37"/>
        <v>#REF!</v>
      </c>
      <c r="J76" s="129" t="e">
        <f>'SEMESTER I'!J76+'SEMESTER II'!J76</f>
        <v>#REF!</v>
      </c>
      <c r="K76" s="23" t="e">
        <f t="shared" si="35"/>
        <v>#REF!</v>
      </c>
      <c r="L76" s="129" t="e">
        <f>'SEMESTER I'!L76+'SEMESTER II'!L76</f>
        <v>#REF!</v>
      </c>
      <c r="M76" s="129" t="e">
        <f>'SEMESTER I'!M76+'SEMESTER II'!M76</f>
        <v>#REF!</v>
      </c>
      <c r="N76" s="129" t="e">
        <f>'SEMESTER I'!N76+'SEMESTER II'!N76</f>
        <v>#REF!</v>
      </c>
      <c r="O76" s="19" t="e">
        <f t="shared" si="3"/>
        <v>#REF!</v>
      </c>
      <c r="P76" s="129" t="e">
        <f>'SEMESTER I'!P76+'SEMESTER II'!P76</f>
        <v>#REF!</v>
      </c>
      <c r="Q76" s="19" t="e">
        <f t="shared" si="36"/>
        <v>#REF!</v>
      </c>
      <c r="R76" s="129" t="e">
        <f>'SEMESTER I'!R76+'SEMESTER II'!R76</f>
        <v>#REF!</v>
      </c>
      <c r="S76" s="19" t="e">
        <f t="shared" ref="S76:S85" si="44">(R76/D76*100)</f>
        <v>#REF!</v>
      </c>
      <c r="T76" s="129" t="e">
        <f>'SEMESTER I'!T76+'SEMESTER II'!T76</f>
        <v>#REF!</v>
      </c>
      <c r="U76" s="19" t="e">
        <f t="shared" si="38"/>
        <v>#REF!</v>
      </c>
      <c r="V76" s="129" t="e">
        <f>'SEMESTER I'!V76+'SEMESTER II'!V76</f>
        <v>#REF!</v>
      </c>
      <c r="W76" s="19" t="e">
        <f t="shared" si="7"/>
        <v>#REF!</v>
      </c>
      <c r="X76" s="129" t="e">
        <f>'SEMESTER I'!X76+'SEMESTER II'!X76</f>
        <v>#REF!</v>
      </c>
      <c r="Y76" s="19" t="e">
        <f t="shared" si="39"/>
        <v>#REF!</v>
      </c>
      <c r="Z76" s="129" t="e">
        <f>'SEMESTER I'!Z76+'SEMESTER II'!Z76</f>
        <v>#REF!</v>
      </c>
      <c r="AA76" s="19" t="e">
        <f t="shared" si="9"/>
        <v>#REF!</v>
      </c>
      <c r="AB76" s="129" t="e">
        <f>'SEMESTER I'!AB76+'SEMESTER II'!AB76</f>
        <v>#REF!</v>
      </c>
      <c r="AC76" s="19" t="e">
        <f t="shared" si="40"/>
        <v>#REF!</v>
      </c>
      <c r="AD76" s="129" t="e">
        <f>'SEMESTER I'!AD76+'SEMESTER II'!AD76</f>
        <v>#REF!</v>
      </c>
      <c r="AE76" s="19" t="e">
        <f t="shared" si="11"/>
        <v>#REF!</v>
      </c>
      <c r="AF76" s="129" t="e">
        <f>'SEMESTER I'!AF76+'SEMESTER II'!AF76</f>
        <v>#REF!</v>
      </c>
      <c r="AG76" s="19" t="e">
        <f t="shared" si="41"/>
        <v>#REF!</v>
      </c>
      <c r="AH76" s="129" t="e">
        <f>'SEMESTER I'!AH76+'SEMESTER II'!AH76</f>
        <v>#REF!</v>
      </c>
      <c r="AI76" s="19" t="e">
        <f t="shared" si="13"/>
        <v>#REF!</v>
      </c>
      <c r="AJ76" s="129" t="e">
        <f>'SEMESTER I'!AJ76+'SEMESTER II'!AJ76</f>
        <v>#REF!</v>
      </c>
      <c r="AK76" s="19" t="e">
        <f t="shared" si="42"/>
        <v>#REF!</v>
      </c>
      <c r="AL76" s="129" t="e">
        <f>'SEMESTER I'!AL76+'SEMESTER II'!AL76</f>
        <v>#REF!</v>
      </c>
      <c r="AM76" s="129" t="e">
        <f>'SEMESTER I'!AM76+'SEMESTER II'!AM76</f>
        <v>#REF!</v>
      </c>
      <c r="AN76" s="129" t="e">
        <f>'SEMESTER I'!AN76+'SEMESTER II'!AN76</f>
        <v>#REF!</v>
      </c>
      <c r="AO76" s="129" t="e">
        <f>'SEMESTER I'!AO76+'SEMESTER II'!AO76</f>
        <v>#REF!</v>
      </c>
      <c r="AP76" s="129" t="e">
        <f>'SEMESTER I'!AP76+'SEMESTER II'!AP76</f>
        <v>#REF!</v>
      </c>
      <c r="AQ76" s="129" t="e">
        <f>'SEMESTER I'!AQ76+'SEMESTER II'!AQ76</f>
        <v>#REF!</v>
      </c>
      <c r="AR76" s="129" t="e">
        <f>'SEMESTER I'!AR76+'SEMESTER II'!AR76</f>
        <v>#REF!</v>
      </c>
      <c r="AS76" s="129" t="e">
        <f>'SEMESTER I'!AS76+'SEMESTER II'!AS76</f>
        <v>#REF!</v>
      </c>
      <c r="AT76" s="129" t="e">
        <f>'SEMESTER I'!AT76+'SEMESTER II'!AT76</f>
        <v>#REF!</v>
      </c>
      <c r="AU76" s="129" t="e">
        <f>'SEMESTER I'!AU76+'SEMESTER II'!AU76</f>
        <v>#REF!</v>
      </c>
      <c r="AV76" s="129" t="e">
        <f>'SEMESTER I'!AV76+'SEMESTER II'!AV76</f>
        <v>#REF!</v>
      </c>
      <c r="AW76" s="129" t="e">
        <f>'SEMESTER I'!AW76+'SEMESTER II'!AW76</f>
        <v>#REF!</v>
      </c>
      <c r="AX76" s="129" t="e">
        <f>'SEMESTER I'!AX76+'SEMESTER II'!AX76</f>
        <v>#REF!</v>
      </c>
      <c r="AY76" s="129" t="e">
        <f>'SEMESTER I'!AY76+'SEMESTER II'!AY76</f>
        <v>#REF!</v>
      </c>
      <c r="AZ76" s="129" t="e">
        <f>'SEMESTER I'!AZ76+'SEMESTER II'!AZ76</f>
        <v>#REF!</v>
      </c>
      <c r="BA76" s="129" t="e">
        <f>'SEMESTER I'!BA76+'SEMESTER II'!BA76</f>
        <v>#REF!</v>
      </c>
      <c r="BB76" s="28" t="e">
        <f t="shared" si="15"/>
        <v>#REF!</v>
      </c>
      <c r="BC76" s="129" t="e">
        <f>'SEMESTER I'!BC76+'SEMESTER II'!BC76</f>
        <v>#REF!</v>
      </c>
      <c r="BD76" s="28" t="e">
        <f t="shared" si="16"/>
        <v>#REF!</v>
      </c>
      <c r="BE76" s="129" t="e">
        <f>'SEMESTER I'!BE76+'SEMESTER II'!BE76</f>
        <v>#REF!</v>
      </c>
      <c r="BF76" s="29" t="e">
        <f t="shared" si="17"/>
        <v>#REF!</v>
      </c>
      <c r="BG76" s="129" t="e">
        <f>'SEMESTER I'!BG76+'SEMESTER II'!BG76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'SEMESTER I'!BK76+'SEMESTER II'!BK76</f>
        <v>#REF!</v>
      </c>
      <c r="BL76" s="19" t="e">
        <f t="shared" si="21"/>
        <v>#REF!</v>
      </c>
      <c r="BM76" s="129" t="e">
        <f>'SEMESTER I'!BM76+'SEMESTER II'!BM76</f>
        <v>#REF!</v>
      </c>
      <c r="BN76" s="19" t="e">
        <f t="shared" si="22"/>
        <v>#REF!</v>
      </c>
      <c r="BO76" s="129" t="e">
        <f>'SEMESTER I'!BO76+'SEMESTER II'!BO76</f>
        <v>#REF!</v>
      </c>
      <c r="BP76" s="19" t="e">
        <f t="shared" si="23"/>
        <v>#REF!</v>
      </c>
      <c r="BQ76" s="129" t="e">
        <f>'SEMESTER I'!BQ76+'SEMESTER II'!BQ76</f>
        <v>#REF!</v>
      </c>
      <c r="BR76" s="19" t="e">
        <f t="shared" si="43"/>
        <v>#REF!</v>
      </c>
      <c r="BS76" s="129" t="e">
        <f>'SEMESTER I'!BS76+'SEMESTER II'!BS76</f>
        <v>#REF!</v>
      </c>
      <c r="BT76" s="19" t="e">
        <f t="shared" si="25"/>
        <v>#REF!</v>
      </c>
      <c r="BU76" s="129" t="e">
        <f>'SEMESTER I'!BU76+'SEMESTER II'!BU76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98">
        <v>15</v>
      </c>
      <c r="B77" s="198" t="s">
        <v>127</v>
      </c>
      <c r="C77" s="32" t="s">
        <v>128</v>
      </c>
      <c r="D77" s="128" t="e">
        <f>'SEMESTER I'!D77+'SEMESTER II'!D77</f>
        <v>#REF!</v>
      </c>
      <c r="E77" s="128" t="e">
        <f>'SEMESTER I'!E77+'SEMESTER II'!E77</f>
        <v>#REF!</v>
      </c>
      <c r="F77" s="128" t="e">
        <f>'SEMESTER I'!F77+'SEMESTER II'!F77</f>
        <v>#REF!</v>
      </c>
      <c r="G77" s="19" t="e">
        <f t="shared" si="0"/>
        <v>#REF!</v>
      </c>
      <c r="H77" s="128" t="e">
        <f>'SEMESTER I'!H77+'SEMESTER II'!H77</f>
        <v>#REF!</v>
      </c>
      <c r="I77" s="21" t="e">
        <f t="shared" si="37"/>
        <v>#REF!</v>
      </c>
      <c r="J77" s="128" t="e">
        <f>'SEMESTER I'!J77+'SEMESTER II'!J77</f>
        <v>#REF!</v>
      </c>
      <c r="K77" s="23" t="e">
        <f t="shared" si="35"/>
        <v>#REF!</v>
      </c>
      <c r="L77" s="128" t="e">
        <f>'SEMESTER I'!L77+'SEMESTER II'!L77</f>
        <v>#REF!</v>
      </c>
      <c r="M77" s="128" t="e">
        <f>'SEMESTER I'!M77+'SEMESTER II'!M77</f>
        <v>#REF!</v>
      </c>
      <c r="N77" s="128" t="e">
        <f>'SEMESTER I'!N77+'SEMESTER II'!N77</f>
        <v>#REF!</v>
      </c>
      <c r="O77" s="19" t="e">
        <f t="shared" si="3"/>
        <v>#REF!</v>
      </c>
      <c r="P77" s="128" t="e">
        <f>'SEMESTER I'!P77+'SEMESTER II'!P77</f>
        <v>#REF!</v>
      </c>
      <c r="Q77" s="19" t="e">
        <f t="shared" si="36"/>
        <v>#REF!</v>
      </c>
      <c r="R77" s="128" t="e">
        <f>'SEMESTER I'!R77+'SEMESTER II'!R77</f>
        <v>#REF!</v>
      </c>
      <c r="S77" s="19" t="e">
        <f t="shared" si="44"/>
        <v>#REF!</v>
      </c>
      <c r="T77" s="128" t="e">
        <f>'SEMESTER I'!T77+'SEMESTER II'!T77</f>
        <v>#REF!</v>
      </c>
      <c r="U77" s="19" t="e">
        <f t="shared" si="38"/>
        <v>#REF!</v>
      </c>
      <c r="V77" s="128" t="e">
        <f>'SEMESTER I'!V77+'SEMESTER II'!V77</f>
        <v>#REF!</v>
      </c>
      <c r="W77" s="19" t="e">
        <f t="shared" si="7"/>
        <v>#REF!</v>
      </c>
      <c r="X77" s="128" t="e">
        <f>'SEMESTER I'!X77+'SEMESTER II'!X77</f>
        <v>#REF!</v>
      </c>
      <c r="Y77" s="19" t="e">
        <f t="shared" si="39"/>
        <v>#REF!</v>
      </c>
      <c r="Z77" s="128" t="e">
        <f>'SEMESTER I'!Z77+'SEMESTER II'!Z77</f>
        <v>#REF!</v>
      </c>
      <c r="AA77" s="19" t="e">
        <f t="shared" si="9"/>
        <v>#REF!</v>
      </c>
      <c r="AB77" s="128" t="e">
        <f>'SEMESTER I'!AB77+'SEMESTER II'!AB77</f>
        <v>#REF!</v>
      </c>
      <c r="AC77" s="19" t="e">
        <f t="shared" si="40"/>
        <v>#REF!</v>
      </c>
      <c r="AD77" s="128" t="e">
        <f>'SEMESTER I'!AD77+'SEMESTER II'!AD77</f>
        <v>#REF!</v>
      </c>
      <c r="AE77" s="19" t="e">
        <f t="shared" si="11"/>
        <v>#REF!</v>
      </c>
      <c r="AF77" s="128" t="e">
        <f>'SEMESTER I'!AF77+'SEMESTER II'!AF77</f>
        <v>#REF!</v>
      </c>
      <c r="AG77" s="19" t="e">
        <f t="shared" si="41"/>
        <v>#REF!</v>
      </c>
      <c r="AH77" s="128" t="e">
        <f>'SEMESTER I'!AH77+'SEMESTER II'!AH77</f>
        <v>#REF!</v>
      </c>
      <c r="AI77" s="19" t="e">
        <f t="shared" si="13"/>
        <v>#REF!</v>
      </c>
      <c r="AJ77" s="128" t="e">
        <f>'SEMESTER I'!AJ77+'SEMESTER II'!AJ77</f>
        <v>#REF!</v>
      </c>
      <c r="AK77" s="19" t="e">
        <f t="shared" si="42"/>
        <v>#REF!</v>
      </c>
      <c r="AL77" s="128" t="e">
        <f>'SEMESTER I'!AL77+'SEMESTER II'!AL77</f>
        <v>#REF!</v>
      </c>
      <c r="AM77" s="128" t="e">
        <f>'SEMESTER I'!AM77+'SEMESTER II'!AM77</f>
        <v>#REF!</v>
      </c>
      <c r="AN77" s="128" t="e">
        <f>'SEMESTER I'!AN77+'SEMESTER II'!AN77</f>
        <v>#REF!</v>
      </c>
      <c r="AO77" s="128" t="e">
        <f>'SEMESTER I'!AO77+'SEMESTER II'!AO77</f>
        <v>#REF!</v>
      </c>
      <c r="AP77" s="128" t="e">
        <f>'SEMESTER I'!AP77+'SEMESTER II'!AP77</f>
        <v>#REF!</v>
      </c>
      <c r="AQ77" s="128" t="e">
        <f>'SEMESTER I'!AQ77+'SEMESTER II'!AQ77</f>
        <v>#REF!</v>
      </c>
      <c r="AR77" s="128" t="e">
        <f>'SEMESTER I'!AR77+'SEMESTER II'!AR77</f>
        <v>#REF!</v>
      </c>
      <c r="AS77" s="128" t="e">
        <f>'SEMESTER I'!AS77+'SEMESTER II'!AS77</f>
        <v>#REF!</v>
      </c>
      <c r="AT77" s="128" t="e">
        <f>'SEMESTER I'!AT77+'SEMESTER II'!AT77</f>
        <v>#REF!</v>
      </c>
      <c r="AU77" s="128" t="e">
        <f>'SEMESTER I'!AU77+'SEMESTER II'!AU77</f>
        <v>#REF!</v>
      </c>
      <c r="AV77" s="128" t="e">
        <f>'SEMESTER I'!AV77+'SEMESTER II'!AV77</f>
        <v>#REF!</v>
      </c>
      <c r="AW77" s="128" t="e">
        <f>'SEMESTER I'!AW77+'SEMESTER II'!AW77</f>
        <v>#REF!</v>
      </c>
      <c r="AX77" s="128" t="e">
        <f>'SEMESTER I'!AX77+'SEMESTER II'!AX77</f>
        <v>#REF!</v>
      </c>
      <c r="AY77" s="128" t="e">
        <f>'SEMESTER I'!AY77+'SEMESTER II'!AY77</f>
        <v>#REF!</v>
      </c>
      <c r="AZ77" s="128" t="e">
        <f>'SEMESTER I'!AZ77+'SEMESTER II'!AZ77</f>
        <v>#REF!</v>
      </c>
      <c r="BA77" s="128" t="e">
        <f>'SEMESTER I'!BA77+'SEMESTER II'!BA77</f>
        <v>#REF!</v>
      </c>
      <c r="BB77" s="28" t="e">
        <f t="shared" si="15"/>
        <v>#REF!</v>
      </c>
      <c r="BC77" s="128" t="e">
        <f>'SEMESTER I'!BC77+'SEMESTER II'!BC77</f>
        <v>#REF!</v>
      </c>
      <c r="BD77" s="28" t="e">
        <f t="shared" si="16"/>
        <v>#REF!</v>
      </c>
      <c r="BE77" s="128" t="e">
        <f>'SEMESTER I'!BE77+'SEMESTER II'!BE77</f>
        <v>#REF!</v>
      </c>
      <c r="BF77" s="29" t="e">
        <f t="shared" si="17"/>
        <v>#REF!</v>
      </c>
      <c r="BG77" s="128" t="e">
        <f>'SEMESTER I'!BG77+'SEMESTER II'!BG77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'SEMESTER I'!BK77+'SEMESTER II'!BK77</f>
        <v>#REF!</v>
      </c>
      <c r="BL77" s="19" t="e">
        <f t="shared" si="21"/>
        <v>#REF!</v>
      </c>
      <c r="BM77" s="128" t="e">
        <f>'SEMESTER I'!BM77+'SEMESTER II'!BM77</f>
        <v>#REF!</v>
      </c>
      <c r="BN77" s="19" t="e">
        <f t="shared" si="22"/>
        <v>#REF!</v>
      </c>
      <c r="BO77" s="128" t="e">
        <f>'SEMESTER I'!BO77+'SEMESTER II'!BO77</f>
        <v>#REF!</v>
      </c>
      <c r="BP77" s="19" t="e">
        <f t="shared" si="23"/>
        <v>#REF!</v>
      </c>
      <c r="BQ77" s="128" t="e">
        <f>'SEMESTER I'!BQ77+'SEMESTER II'!BQ77</f>
        <v>#REF!</v>
      </c>
      <c r="BR77" s="19" t="e">
        <f t="shared" si="43"/>
        <v>#REF!</v>
      </c>
      <c r="BS77" s="128" t="e">
        <f>'SEMESTER I'!BS77+'SEMESTER II'!BS77</f>
        <v>#REF!</v>
      </c>
      <c r="BT77" s="19" t="e">
        <f t="shared" si="25"/>
        <v>#REF!</v>
      </c>
      <c r="BU77" s="128" t="e">
        <f>'SEMESTER I'!BU77+'SEMESTER II'!BU77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74"/>
      <c r="B78" s="174"/>
      <c r="C78" s="32" t="s">
        <v>129</v>
      </c>
      <c r="D78" s="128" t="e">
        <f>'SEMESTER I'!D78+'SEMESTER II'!D78</f>
        <v>#REF!</v>
      </c>
      <c r="E78" s="128" t="e">
        <f>'SEMESTER I'!E78+'SEMESTER II'!E78</f>
        <v>#REF!</v>
      </c>
      <c r="F78" s="128" t="e">
        <f>'SEMESTER I'!F78+'SEMESTER II'!F78</f>
        <v>#REF!</v>
      </c>
      <c r="G78" s="19" t="e">
        <f t="shared" si="0"/>
        <v>#REF!</v>
      </c>
      <c r="H78" s="128" t="e">
        <f>'SEMESTER I'!H78+'SEMESTER II'!H78</f>
        <v>#REF!</v>
      </c>
      <c r="I78" s="21" t="e">
        <f t="shared" si="37"/>
        <v>#REF!</v>
      </c>
      <c r="J78" s="128" t="e">
        <f>'SEMESTER I'!J78+'SEMESTER II'!J78</f>
        <v>#REF!</v>
      </c>
      <c r="K78" s="23" t="e">
        <f t="shared" si="35"/>
        <v>#REF!</v>
      </c>
      <c r="L78" s="128" t="e">
        <f>'SEMESTER I'!L78+'SEMESTER II'!L78</f>
        <v>#REF!</v>
      </c>
      <c r="M78" s="128" t="e">
        <f>'SEMESTER I'!M78+'SEMESTER II'!M78</f>
        <v>#REF!</v>
      </c>
      <c r="N78" s="128" t="e">
        <f>'SEMESTER I'!N78+'SEMESTER II'!N78</f>
        <v>#REF!</v>
      </c>
      <c r="O78" s="19" t="e">
        <f t="shared" si="3"/>
        <v>#REF!</v>
      </c>
      <c r="P78" s="128" t="e">
        <f>'SEMESTER I'!P78+'SEMESTER II'!P78</f>
        <v>#REF!</v>
      </c>
      <c r="Q78" s="19" t="e">
        <f t="shared" si="36"/>
        <v>#REF!</v>
      </c>
      <c r="R78" s="128" t="e">
        <f>'SEMESTER I'!R78+'SEMESTER II'!R78</f>
        <v>#REF!</v>
      </c>
      <c r="S78" s="19" t="e">
        <f t="shared" si="44"/>
        <v>#REF!</v>
      </c>
      <c r="T78" s="128" t="e">
        <f>'SEMESTER I'!T78+'SEMESTER II'!T78</f>
        <v>#REF!</v>
      </c>
      <c r="U78" s="19" t="e">
        <f t="shared" si="38"/>
        <v>#REF!</v>
      </c>
      <c r="V78" s="128" t="e">
        <f>'SEMESTER I'!V78+'SEMESTER II'!V78</f>
        <v>#REF!</v>
      </c>
      <c r="W78" s="19" t="e">
        <f t="shared" si="7"/>
        <v>#REF!</v>
      </c>
      <c r="X78" s="128" t="e">
        <f>'SEMESTER I'!X78+'SEMESTER II'!X78</f>
        <v>#REF!</v>
      </c>
      <c r="Y78" s="19" t="e">
        <f t="shared" si="39"/>
        <v>#REF!</v>
      </c>
      <c r="Z78" s="128" t="e">
        <f>'SEMESTER I'!Z78+'SEMESTER II'!Z78</f>
        <v>#REF!</v>
      </c>
      <c r="AA78" s="19" t="e">
        <f t="shared" si="9"/>
        <v>#REF!</v>
      </c>
      <c r="AB78" s="128" t="e">
        <f>'SEMESTER I'!AB78+'SEMESTER II'!AB78</f>
        <v>#REF!</v>
      </c>
      <c r="AC78" s="19" t="e">
        <f t="shared" si="40"/>
        <v>#REF!</v>
      </c>
      <c r="AD78" s="128" t="e">
        <f>'SEMESTER I'!AD78+'SEMESTER II'!AD78</f>
        <v>#REF!</v>
      </c>
      <c r="AE78" s="19" t="e">
        <f t="shared" si="11"/>
        <v>#REF!</v>
      </c>
      <c r="AF78" s="128" t="e">
        <f>'SEMESTER I'!AF78+'SEMESTER II'!AF78</f>
        <v>#REF!</v>
      </c>
      <c r="AG78" s="19" t="e">
        <f t="shared" si="41"/>
        <v>#REF!</v>
      </c>
      <c r="AH78" s="128" t="e">
        <f>'SEMESTER I'!AH78+'SEMESTER II'!AH78</f>
        <v>#REF!</v>
      </c>
      <c r="AI78" s="19" t="e">
        <f t="shared" si="13"/>
        <v>#REF!</v>
      </c>
      <c r="AJ78" s="128" t="e">
        <f>'SEMESTER I'!AJ78+'SEMESTER II'!AJ78</f>
        <v>#REF!</v>
      </c>
      <c r="AK78" s="19" t="e">
        <f t="shared" si="42"/>
        <v>#REF!</v>
      </c>
      <c r="AL78" s="128" t="e">
        <f>'SEMESTER I'!AL78+'SEMESTER II'!AL78</f>
        <v>#REF!</v>
      </c>
      <c r="AM78" s="128" t="e">
        <f>'SEMESTER I'!AM78+'SEMESTER II'!AM78</f>
        <v>#REF!</v>
      </c>
      <c r="AN78" s="128" t="e">
        <f>'SEMESTER I'!AN78+'SEMESTER II'!AN78</f>
        <v>#REF!</v>
      </c>
      <c r="AO78" s="128" t="e">
        <f>'SEMESTER I'!AO78+'SEMESTER II'!AO78</f>
        <v>#REF!</v>
      </c>
      <c r="AP78" s="128" t="e">
        <f>'SEMESTER I'!AP78+'SEMESTER II'!AP78</f>
        <v>#REF!</v>
      </c>
      <c r="AQ78" s="128" t="e">
        <f>'SEMESTER I'!AQ78+'SEMESTER II'!AQ78</f>
        <v>#REF!</v>
      </c>
      <c r="AR78" s="128" t="e">
        <f>'SEMESTER I'!AR78+'SEMESTER II'!AR78</f>
        <v>#REF!</v>
      </c>
      <c r="AS78" s="128" t="e">
        <f>'SEMESTER I'!AS78+'SEMESTER II'!AS78</f>
        <v>#REF!</v>
      </c>
      <c r="AT78" s="128" t="e">
        <f>'SEMESTER I'!AT78+'SEMESTER II'!AT78</f>
        <v>#REF!</v>
      </c>
      <c r="AU78" s="128" t="e">
        <f>'SEMESTER I'!AU78+'SEMESTER II'!AU78</f>
        <v>#REF!</v>
      </c>
      <c r="AV78" s="128" t="e">
        <f>'SEMESTER I'!AV78+'SEMESTER II'!AV78</f>
        <v>#REF!</v>
      </c>
      <c r="AW78" s="128" t="e">
        <f>'SEMESTER I'!AW78+'SEMESTER II'!AW78</f>
        <v>#REF!</v>
      </c>
      <c r="AX78" s="128" t="e">
        <f>'SEMESTER I'!AX78+'SEMESTER II'!AX78</f>
        <v>#REF!</v>
      </c>
      <c r="AY78" s="128" t="e">
        <f>'SEMESTER I'!AY78+'SEMESTER II'!AY78</f>
        <v>#REF!</v>
      </c>
      <c r="AZ78" s="128" t="e">
        <f>'SEMESTER I'!AZ78+'SEMESTER II'!AZ78</f>
        <v>#REF!</v>
      </c>
      <c r="BA78" s="128" t="e">
        <f>'SEMESTER I'!BA78+'SEMESTER II'!BA78</f>
        <v>#REF!</v>
      </c>
      <c r="BB78" s="28" t="e">
        <f t="shared" si="15"/>
        <v>#REF!</v>
      </c>
      <c r="BC78" s="128" t="e">
        <f>'SEMESTER I'!BC78+'SEMESTER II'!BC78</f>
        <v>#REF!</v>
      </c>
      <c r="BD78" s="28" t="e">
        <f t="shared" si="16"/>
        <v>#REF!</v>
      </c>
      <c r="BE78" s="128" t="e">
        <f>'SEMESTER I'!BE78+'SEMESTER II'!BE78</f>
        <v>#REF!</v>
      </c>
      <c r="BF78" s="29" t="e">
        <f t="shared" si="17"/>
        <v>#REF!</v>
      </c>
      <c r="BG78" s="128" t="e">
        <f>'SEMESTER I'!BG78+'SEMESTER II'!BG78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'SEMESTER I'!BK78+'SEMESTER II'!BK78</f>
        <v>#REF!</v>
      </c>
      <c r="BL78" s="19" t="e">
        <f t="shared" si="21"/>
        <v>#REF!</v>
      </c>
      <c r="BM78" s="128" t="e">
        <f>'SEMESTER I'!BM78+'SEMESTER II'!BM78</f>
        <v>#REF!</v>
      </c>
      <c r="BN78" s="19" t="e">
        <f t="shared" si="22"/>
        <v>#REF!</v>
      </c>
      <c r="BO78" s="128" t="e">
        <f>'SEMESTER I'!BO78+'SEMESTER II'!BO78</f>
        <v>#REF!</v>
      </c>
      <c r="BP78" s="19" t="e">
        <f t="shared" si="23"/>
        <v>#REF!</v>
      </c>
      <c r="BQ78" s="128" t="e">
        <f>'SEMESTER I'!BQ78+'SEMESTER II'!BQ78</f>
        <v>#REF!</v>
      </c>
      <c r="BR78" s="19" t="e">
        <f t="shared" si="43"/>
        <v>#REF!</v>
      </c>
      <c r="BS78" s="128" t="e">
        <f>'SEMESTER I'!BS78+'SEMESTER II'!BS78</f>
        <v>#REF!</v>
      </c>
      <c r="BT78" s="19" t="e">
        <f t="shared" si="25"/>
        <v>#REF!</v>
      </c>
      <c r="BU78" s="128" t="e">
        <f>'SEMESTER I'!BU78+'SEMESTER II'!BU78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75"/>
      <c r="B79" s="175"/>
      <c r="C79" s="32" t="s">
        <v>130</v>
      </c>
      <c r="D79" s="128" t="e">
        <f>'SEMESTER I'!D79+'SEMESTER II'!D79</f>
        <v>#REF!</v>
      </c>
      <c r="E79" s="128" t="e">
        <f>'SEMESTER I'!E79+'SEMESTER II'!E79</f>
        <v>#REF!</v>
      </c>
      <c r="F79" s="128" t="e">
        <f>'SEMESTER I'!F79+'SEMESTER II'!F79</f>
        <v>#REF!</v>
      </c>
      <c r="G79" s="19" t="e">
        <f t="shared" si="0"/>
        <v>#REF!</v>
      </c>
      <c r="H79" s="128" t="e">
        <f>'SEMESTER I'!H79+'SEMESTER II'!H79</f>
        <v>#REF!</v>
      </c>
      <c r="I79" s="21" t="e">
        <f t="shared" si="37"/>
        <v>#REF!</v>
      </c>
      <c r="J79" s="128" t="e">
        <f>'SEMESTER I'!J79+'SEMESTER II'!J79</f>
        <v>#REF!</v>
      </c>
      <c r="K79" s="23" t="e">
        <f t="shared" si="35"/>
        <v>#REF!</v>
      </c>
      <c r="L79" s="128" t="e">
        <f>'SEMESTER I'!L79+'SEMESTER II'!L79</f>
        <v>#REF!</v>
      </c>
      <c r="M79" s="128" t="e">
        <f>'SEMESTER I'!M79+'SEMESTER II'!M79</f>
        <v>#REF!</v>
      </c>
      <c r="N79" s="128" t="e">
        <f>'SEMESTER I'!N79+'SEMESTER II'!N79</f>
        <v>#REF!</v>
      </c>
      <c r="O79" s="19" t="e">
        <f t="shared" si="3"/>
        <v>#REF!</v>
      </c>
      <c r="P79" s="128" t="e">
        <f>'SEMESTER I'!P79+'SEMESTER II'!P79</f>
        <v>#REF!</v>
      </c>
      <c r="Q79" s="19" t="e">
        <f t="shared" si="36"/>
        <v>#REF!</v>
      </c>
      <c r="R79" s="128" t="e">
        <f>'SEMESTER I'!R79+'SEMESTER II'!R79</f>
        <v>#REF!</v>
      </c>
      <c r="S79" s="19" t="e">
        <f t="shared" si="44"/>
        <v>#REF!</v>
      </c>
      <c r="T79" s="128" t="e">
        <f>'SEMESTER I'!T79+'SEMESTER II'!T79</f>
        <v>#REF!</v>
      </c>
      <c r="U79" s="19" t="e">
        <f t="shared" si="38"/>
        <v>#REF!</v>
      </c>
      <c r="V79" s="128" t="e">
        <f>'SEMESTER I'!V79+'SEMESTER II'!V79</f>
        <v>#REF!</v>
      </c>
      <c r="W79" s="19" t="e">
        <f t="shared" si="7"/>
        <v>#REF!</v>
      </c>
      <c r="X79" s="128" t="e">
        <f>'SEMESTER I'!X79+'SEMESTER II'!X79</f>
        <v>#REF!</v>
      </c>
      <c r="Y79" s="19" t="e">
        <f t="shared" si="39"/>
        <v>#REF!</v>
      </c>
      <c r="Z79" s="128" t="e">
        <f>'SEMESTER I'!Z79+'SEMESTER II'!Z79</f>
        <v>#REF!</v>
      </c>
      <c r="AA79" s="19" t="e">
        <f t="shared" si="9"/>
        <v>#REF!</v>
      </c>
      <c r="AB79" s="128" t="e">
        <f>'SEMESTER I'!AB79+'SEMESTER II'!AB79</f>
        <v>#REF!</v>
      </c>
      <c r="AC79" s="19" t="e">
        <f t="shared" si="40"/>
        <v>#REF!</v>
      </c>
      <c r="AD79" s="128" t="e">
        <f>'SEMESTER I'!AD79+'SEMESTER II'!AD79</f>
        <v>#REF!</v>
      </c>
      <c r="AE79" s="19" t="e">
        <f t="shared" si="11"/>
        <v>#REF!</v>
      </c>
      <c r="AF79" s="128" t="e">
        <f>'SEMESTER I'!AF79+'SEMESTER II'!AF79</f>
        <v>#REF!</v>
      </c>
      <c r="AG79" s="19" t="e">
        <f t="shared" si="41"/>
        <v>#REF!</v>
      </c>
      <c r="AH79" s="128" t="e">
        <f>'SEMESTER I'!AH79+'SEMESTER II'!AH79</f>
        <v>#REF!</v>
      </c>
      <c r="AI79" s="19" t="e">
        <f t="shared" si="13"/>
        <v>#REF!</v>
      </c>
      <c r="AJ79" s="128" t="e">
        <f>'SEMESTER I'!AJ79+'SEMESTER II'!AJ79</f>
        <v>#REF!</v>
      </c>
      <c r="AK79" s="19" t="e">
        <f t="shared" si="42"/>
        <v>#REF!</v>
      </c>
      <c r="AL79" s="128" t="e">
        <f>'SEMESTER I'!AL79+'SEMESTER II'!AL79</f>
        <v>#REF!</v>
      </c>
      <c r="AM79" s="128" t="e">
        <f>'SEMESTER I'!AM79+'SEMESTER II'!AM79</f>
        <v>#REF!</v>
      </c>
      <c r="AN79" s="128" t="e">
        <f>'SEMESTER I'!AN79+'SEMESTER II'!AN79</f>
        <v>#REF!</v>
      </c>
      <c r="AO79" s="128" t="e">
        <f>'SEMESTER I'!AO79+'SEMESTER II'!AO79</f>
        <v>#REF!</v>
      </c>
      <c r="AP79" s="128" t="e">
        <f>'SEMESTER I'!AP79+'SEMESTER II'!AP79</f>
        <v>#REF!</v>
      </c>
      <c r="AQ79" s="128" t="e">
        <f>'SEMESTER I'!AQ79+'SEMESTER II'!AQ79</f>
        <v>#REF!</v>
      </c>
      <c r="AR79" s="128" t="e">
        <f>'SEMESTER I'!AR79+'SEMESTER II'!AR79</f>
        <v>#REF!</v>
      </c>
      <c r="AS79" s="128" t="e">
        <f>'SEMESTER I'!AS79+'SEMESTER II'!AS79</f>
        <v>#REF!</v>
      </c>
      <c r="AT79" s="128" t="e">
        <f>'SEMESTER I'!AT79+'SEMESTER II'!AT79</f>
        <v>#REF!</v>
      </c>
      <c r="AU79" s="128" t="e">
        <f>'SEMESTER I'!AU79+'SEMESTER II'!AU79</f>
        <v>#REF!</v>
      </c>
      <c r="AV79" s="128" t="e">
        <f>'SEMESTER I'!AV79+'SEMESTER II'!AV79</f>
        <v>#REF!</v>
      </c>
      <c r="AW79" s="128" t="e">
        <f>'SEMESTER I'!AW79+'SEMESTER II'!AW79</f>
        <v>#REF!</v>
      </c>
      <c r="AX79" s="128" t="e">
        <f>'SEMESTER I'!AX79+'SEMESTER II'!AX79</f>
        <v>#REF!</v>
      </c>
      <c r="AY79" s="128" t="e">
        <f>'SEMESTER I'!AY79+'SEMESTER II'!AY79</f>
        <v>#REF!</v>
      </c>
      <c r="AZ79" s="128" t="e">
        <f>'SEMESTER I'!AZ79+'SEMESTER II'!AZ79</f>
        <v>#REF!</v>
      </c>
      <c r="BA79" s="128" t="e">
        <f>'SEMESTER I'!BA79+'SEMESTER II'!BA79</f>
        <v>#REF!</v>
      </c>
      <c r="BB79" s="28" t="e">
        <f t="shared" si="15"/>
        <v>#REF!</v>
      </c>
      <c r="BC79" s="128" t="e">
        <f>'SEMESTER I'!BC79+'SEMESTER II'!BC79</f>
        <v>#REF!</v>
      </c>
      <c r="BD79" s="28" t="e">
        <f t="shared" si="16"/>
        <v>#REF!</v>
      </c>
      <c r="BE79" s="128" t="e">
        <f>'SEMESTER I'!BE79+'SEMESTER II'!BE79</f>
        <v>#REF!</v>
      </c>
      <c r="BF79" s="29" t="e">
        <f t="shared" si="17"/>
        <v>#REF!</v>
      </c>
      <c r="BG79" s="128" t="e">
        <f>'SEMESTER I'!BG79+'SEMESTER II'!BG79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'SEMESTER I'!BK79+'SEMESTER II'!BK79</f>
        <v>#REF!</v>
      </c>
      <c r="BL79" s="19" t="e">
        <f t="shared" si="21"/>
        <v>#REF!</v>
      </c>
      <c r="BM79" s="128" t="e">
        <f>'SEMESTER I'!BM79+'SEMESTER II'!BM79</f>
        <v>#REF!</v>
      </c>
      <c r="BN79" s="19" t="e">
        <f t="shared" si="22"/>
        <v>#REF!</v>
      </c>
      <c r="BO79" s="128" t="e">
        <f>'SEMESTER I'!BO79+'SEMESTER II'!BO79</f>
        <v>#REF!</v>
      </c>
      <c r="BP79" s="19" t="e">
        <f t="shared" si="23"/>
        <v>#REF!</v>
      </c>
      <c r="BQ79" s="128" t="e">
        <f>'SEMESTER I'!BQ79+'SEMESTER II'!BQ79</f>
        <v>#REF!</v>
      </c>
      <c r="BR79" s="19" t="e">
        <f t="shared" si="43"/>
        <v>#REF!</v>
      </c>
      <c r="BS79" s="128" t="e">
        <f>'SEMESTER I'!BS79+'SEMESTER II'!BS79</f>
        <v>#REF!</v>
      </c>
      <c r="BT79" s="19" t="e">
        <f t="shared" si="25"/>
        <v>#REF!</v>
      </c>
      <c r="BU79" s="128" t="e">
        <f>'SEMESTER I'!BU79+'SEMESTER II'!BU79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'SEMESTER I'!D80+'SEMESTER II'!D80</f>
        <v>#REF!</v>
      </c>
      <c r="E80" s="129" t="e">
        <f>'SEMESTER I'!E80+'SEMESTER II'!E80</f>
        <v>#REF!</v>
      </c>
      <c r="F80" s="129" t="e">
        <f>'SEMESTER I'!F80+'SEMESTER II'!F80</f>
        <v>#REF!</v>
      </c>
      <c r="G80" s="19" t="e">
        <f t="shared" si="0"/>
        <v>#REF!</v>
      </c>
      <c r="H80" s="129" t="e">
        <f>'SEMESTER I'!H80+'SEMESTER II'!H80</f>
        <v>#REF!</v>
      </c>
      <c r="I80" s="21" t="e">
        <f t="shared" si="37"/>
        <v>#REF!</v>
      </c>
      <c r="J80" s="129" t="e">
        <f>'SEMESTER I'!J80+'SEMESTER II'!J80</f>
        <v>#REF!</v>
      </c>
      <c r="K80" s="23" t="e">
        <f t="shared" si="35"/>
        <v>#REF!</v>
      </c>
      <c r="L80" s="129" t="e">
        <f>'SEMESTER I'!L80+'SEMESTER II'!L80</f>
        <v>#REF!</v>
      </c>
      <c r="M80" s="129" t="e">
        <f>'SEMESTER I'!M80+'SEMESTER II'!M80</f>
        <v>#REF!</v>
      </c>
      <c r="N80" s="129" t="e">
        <f>'SEMESTER I'!N80+'SEMESTER II'!N80</f>
        <v>#REF!</v>
      </c>
      <c r="O80" s="19" t="e">
        <f t="shared" si="3"/>
        <v>#REF!</v>
      </c>
      <c r="P80" s="129" t="e">
        <f>'SEMESTER I'!P80+'SEMESTER II'!P80</f>
        <v>#REF!</v>
      </c>
      <c r="Q80" s="19" t="e">
        <f t="shared" si="36"/>
        <v>#REF!</v>
      </c>
      <c r="R80" s="129" t="e">
        <f>'SEMESTER I'!R80+'SEMESTER II'!R80</f>
        <v>#REF!</v>
      </c>
      <c r="S80" s="19" t="e">
        <f t="shared" si="44"/>
        <v>#REF!</v>
      </c>
      <c r="T80" s="129" t="e">
        <f>'SEMESTER I'!T80+'SEMESTER II'!T80</f>
        <v>#REF!</v>
      </c>
      <c r="U80" s="19" t="e">
        <f t="shared" si="38"/>
        <v>#REF!</v>
      </c>
      <c r="V80" s="129" t="e">
        <f>'SEMESTER I'!V80+'SEMESTER II'!V80</f>
        <v>#REF!</v>
      </c>
      <c r="W80" s="19" t="e">
        <f t="shared" si="7"/>
        <v>#REF!</v>
      </c>
      <c r="X80" s="129" t="e">
        <f>'SEMESTER I'!X80+'SEMESTER II'!X80</f>
        <v>#REF!</v>
      </c>
      <c r="Y80" s="19" t="e">
        <f t="shared" si="39"/>
        <v>#REF!</v>
      </c>
      <c r="Z80" s="129" t="e">
        <f>'SEMESTER I'!Z80+'SEMESTER II'!Z80</f>
        <v>#REF!</v>
      </c>
      <c r="AA80" s="19" t="e">
        <f t="shared" si="9"/>
        <v>#REF!</v>
      </c>
      <c r="AB80" s="129" t="e">
        <f>'SEMESTER I'!AB80+'SEMESTER II'!AB80</f>
        <v>#REF!</v>
      </c>
      <c r="AC80" s="19" t="e">
        <f t="shared" si="40"/>
        <v>#REF!</v>
      </c>
      <c r="AD80" s="129" t="e">
        <f>'SEMESTER I'!AD80+'SEMESTER II'!AD80</f>
        <v>#REF!</v>
      </c>
      <c r="AE80" s="19" t="e">
        <f t="shared" si="11"/>
        <v>#REF!</v>
      </c>
      <c r="AF80" s="129" t="e">
        <f>'SEMESTER I'!AF80+'SEMESTER II'!AF80</f>
        <v>#REF!</v>
      </c>
      <c r="AG80" s="19" t="e">
        <f t="shared" si="41"/>
        <v>#REF!</v>
      </c>
      <c r="AH80" s="129" t="e">
        <f>'SEMESTER I'!AH80+'SEMESTER II'!AH80</f>
        <v>#REF!</v>
      </c>
      <c r="AI80" s="19" t="e">
        <f t="shared" si="13"/>
        <v>#REF!</v>
      </c>
      <c r="AJ80" s="129" t="e">
        <f>'SEMESTER I'!AJ80+'SEMESTER II'!AJ80</f>
        <v>#REF!</v>
      </c>
      <c r="AK80" s="19" t="e">
        <f t="shared" si="42"/>
        <v>#REF!</v>
      </c>
      <c r="AL80" s="129" t="e">
        <f>'SEMESTER I'!AL80+'SEMESTER II'!AL80</f>
        <v>#REF!</v>
      </c>
      <c r="AM80" s="129" t="e">
        <f>'SEMESTER I'!AM80+'SEMESTER II'!AM80</f>
        <v>#REF!</v>
      </c>
      <c r="AN80" s="129" t="e">
        <f>'SEMESTER I'!AN80+'SEMESTER II'!AN80</f>
        <v>#REF!</v>
      </c>
      <c r="AO80" s="129" t="e">
        <f>'SEMESTER I'!AO80+'SEMESTER II'!AO80</f>
        <v>#REF!</v>
      </c>
      <c r="AP80" s="129" t="e">
        <f>'SEMESTER I'!AP80+'SEMESTER II'!AP80</f>
        <v>#REF!</v>
      </c>
      <c r="AQ80" s="129" t="e">
        <f>'SEMESTER I'!AQ80+'SEMESTER II'!AQ80</f>
        <v>#REF!</v>
      </c>
      <c r="AR80" s="129" t="e">
        <f>'SEMESTER I'!AR80+'SEMESTER II'!AR80</f>
        <v>#REF!</v>
      </c>
      <c r="AS80" s="129" t="e">
        <f>'SEMESTER I'!AS80+'SEMESTER II'!AS80</f>
        <v>#REF!</v>
      </c>
      <c r="AT80" s="129" t="e">
        <f>'SEMESTER I'!AT80+'SEMESTER II'!AT80</f>
        <v>#REF!</v>
      </c>
      <c r="AU80" s="129" t="e">
        <f>'SEMESTER I'!AU80+'SEMESTER II'!AU80</f>
        <v>#REF!</v>
      </c>
      <c r="AV80" s="129" t="e">
        <f>'SEMESTER I'!AV80+'SEMESTER II'!AV80</f>
        <v>#REF!</v>
      </c>
      <c r="AW80" s="129" t="e">
        <f>'SEMESTER I'!AW80+'SEMESTER II'!AW80</f>
        <v>#REF!</v>
      </c>
      <c r="AX80" s="129" t="e">
        <f>'SEMESTER I'!AX80+'SEMESTER II'!AX80</f>
        <v>#REF!</v>
      </c>
      <c r="AY80" s="129" t="e">
        <f>'SEMESTER I'!AY80+'SEMESTER II'!AY80</f>
        <v>#REF!</v>
      </c>
      <c r="AZ80" s="129" t="e">
        <f>'SEMESTER I'!AZ80+'SEMESTER II'!AZ80</f>
        <v>#REF!</v>
      </c>
      <c r="BA80" s="129" t="e">
        <f>'SEMESTER I'!BA80+'SEMESTER II'!BA80</f>
        <v>#REF!</v>
      </c>
      <c r="BB80" s="28" t="e">
        <f t="shared" si="15"/>
        <v>#REF!</v>
      </c>
      <c r="BC80" s="129" t="e">
        <f>'SEMESTER I'!BC80+'SEMESTER II'!BC80</f>
        <v>#REF!</v>
      </c>
      <c r="BD80" s="28" t="e">
        <f t="shared" si="16"/>
        <v>#REF!</v>
      </c>
      <c r="BE80" s="129" t="e">
        <f>'SEMESTER I'!BE80+'SEMESTER II'!BE80</f>
        <v>#REF!</v>
      </c>
      <c r="BF80" s="29" t="e">
        <f t="shared" si="17"/>
        <v>#REF!</v>
      </c>
      <c r="BG80" s="129" t="e">
        <f>'SEMESTER I'!BG80+'SEMESTER II'!BG80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'SEMESTER I'!BK80+'SEMESTER II'!BK80</f>
        <v>#REF!</v>
      </c>
      <c r="BL80" s="19" t="e">
        <f t="shared" si="21"/>
        <v>#REF!</v>
      </c>
      <c r="BM80" s="129" t="e">
        <f>'SEMESTER I'!BM80+'SEMESTER II'!BM80</f>
        <v>#REF!</v>
      </c>
      <c r="BN80" s="19" t="e">
        <f t="shared" si="22"/>
        <v>#REF!</v>
      </c>
      <c r="BO80" s="129" t="e">
        <f>'SEMESTER I'!BO80+'SEMESTER II'!BO80</f>
        <v>#REF!</v>
      </c>
      <c r="BP80" s="19" t="e">
        <f t="shared" si="23"/>
        <v>#REF!</v>
      </c>
      <c r="BQ80" s="129" t="e">
        <f>'SEMESTER I'!BQ80+'SEMESTER II'!BQ80</f>
        <v>#REF!</v>
      </c>
      <c r="BR80" s="19" t="e">
        <f t="shared" si="43"/>
        <v>#REF!</v>
      </c>
      <c r="BS80" s="129" t="e">
        <f>'SEMESTER I'!BS80+'SEMESTER II'!BS80</f>
        <v>#REF!</v>
      </c>
      <c r="BT80" s="19" t="e">
        <f t="shared" si="25"/>
        <v>#REF!</v>
      </c>
      <c r="BU80" s="129" t="e">
        <f>'SEMESTER I'!BU80+'SEMESTER II'!BU80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98">
        <v>16</v>
      </c>
      <c r="B81" s="199" t="s">
        <v>131</v>
      </c>
      <c r="C81" s="80" t="s">
        <v>132</v>
      </c>
      <c r="D81" s="128" t="e">
        <f>'SEMESTER I'!D81+'SEMESTER II'!D81</f>
        <v>#REF!</v>
      </c>
      <c r="E81" s="128" t="e">
        <f>'SEMESTER I'!E81+'SEMESTER II'!E81</f>
        <v>#REF!</v>
      </c>
      <c r="F81" s="128" t="e">
        <f>'SEMESTER I'!F81+'SEMESTER II'!F81</f>
        <v>#REF!</v>
      </c>
      <c r="G81" s="19" t="e">
        <f t="shared" si="0"/>
        <v>#REF!</v>
      </c>
      <c r="H81" s="128" t="e">
        <f>'SEMESTER I'!H81+'SEMESTER II'!H81</f>
        <v>#REF!</v>
      </c>
      <c r="I81" s="21" t="e">
        <f t="shared" si="37"/>
        <v>#REF!</v>
      </c>
      <c r="J81" s="128" t="e">
        <f>'SEMESTER I'!J81+'SEMESTER II'!J81</f>
        <v>#REF!</v>
      </c>
      <c r="K81" s="23" t="e">
        <f t="shared" si="35"/>
        <v>#REF!</v>
      </c>
      <c r="L81" s="128" t="e">
        <f>'SEMESTER I'!L81+'SEMESTER II'!L81</f>
        <v>#REF!</v>
      </c>
      <c r="M81" s="128" t="e">
        <f>'SEMESTER I'!M81+'SEMESTER II'!M81</f>
        <v>#REF!</v>
      </c>
      <c r="N81" s="128" t="e">
        <f>'SEMESTER I'!N81+'SEMESTER II'!N81</f>
        <v>#REF!</v>
      </c>
      <c r="O81" s="19" t="e">
        <f t="shared" si="3"/>
        <v>#REF!</v>
      </c>
      <c r="P81" s="128" t="e">
        <f>'SEMESTER I'!P81+'SEMESTER II'!P81</f>
        <v>#REF!</v>
      </c>
      <c r="Q81" s="19" t="e">
        <f t="shared" si="36"/>
        <v>#REF!</v>
      </c>
      <c r="R81" s="128" t="e">
        <f>'SEMESTER I'!R81+'SEMESTER II'!R81</f>
        <v>#REF!</v>
      </c>
      <c r="S81" s="19" t="e">
        <f t="shared" si="44"/>
        <v>#REF!</v>
      </c>
      <c r="T81" s="128" t="e">
        <f>'SEMESTER I'!T81+'SEMESTER II'!T81</f>
        <v>#REF!</v>
      </c>
      <c r="U81" s="19" t="e">
        <f t="shared" si="38"/>
        <v>#REF!</v>
      </c>
      <c r="V81" s="128" t="e">
        <f>'SEMESTER I'!V81+'SEMESTER II'!V81</f>
        <v>#REF!</v>
      </c>
      <c r="W81" s="19" t="e">
        <f t="shared" si="7"/>
        <v>#REF!</v>
      </c>
      <c r="X81" s="128" t="e">
        <f>'SEMESTER I'!X81+'SEMESTER II'!X81</f>
        <v>#REF!</v>
      </c>
      <c r="Y81" s="19" t="e">
        <f t="shared" si="39"/>
        <v>#REF!</v>
      </c>
      <c r="Z81" s="128" t="e">
        <f>'SEMESTER I'!Z81+'SEMESTER II'!Z81</f>
        <v>#REF!</v>
      </c>
      <c r="AA81" s="19" t="e">
        <f t="shared" si="9"/>
        <v>#REF!</v>
      </c>
      <c r="AB81" s="128" t="e">
        <f>'SEMESTER I'!AB81+'SEMESTER II'!AB81</f>
        <v>#REF!</v>
      </c>
      <c r="AC81" s="19" t="e">
        <f t="shared" si="40"/>
        <v>#REF!</v>
      </c>
      <c r="AD81" s="128" t="e">
        <f>'SEMESTER I'!AD81+'SEMESTER II'!AD81</f>
        <v>#REF!</v>
      </c>
      <c r="AE81" s="19" t="e">
        <f t="shared" si="11"/>
        <v>#REF!</v>
      </c>
      <c r="AF81" s="128" t="e">
        <f>'SEMESTER I'!AF81+'SEMESTER II'!AF81</f>
        <v>#REF!</v>
      </c>
      <c r="AG81" s="19" t="e">
        <f t="shared" si="41"/>
        <v>#REF!</v>
      </c>
      <c r="AH81" s="128" t="e">
        <f>'SEMESTER I'!AH81+'SEMESTER II'!AH81</f>
        <v>#REF!</v>
      </c>
      <c r="AI81" s="19" t="e">
        <f t="shared" si="13"/>
        <v>#REF!</v>
      </c>
      <c r="AJ81" s="128" t="e">
        <f>'SEMESTER I'!AJ81+'SEMESTER II'!AJ81</f>
        <v>#REF!</v>
      </c>
      <c r="AK81" s="19" t="e">
        <f t="shared" si="42"/>
        <v>#REF!</v>
      </c>
      <c r="AL81" s="128" t="e">
        <f>'SEMESTER I'!AL81+'SEMESTER II'!AL81</f>
        <v>#REF!</v>
      </c>
      <c r="AM81" s="128" t="e">
        <f>'SEMESTER I'!AM81+'SEMESTER II'!AM81</f>
        <v>#REF!</v>
      </c>
      <c r="AN81" s="128" t="e">
        <f>'SEMESTER I'!AN81+'SEMESTER II'!AN81</f>
        <v>#REF!</v>
      </c>
      <c r="AO81" s="128" t="e">
        <f>'SEMESTER I'!AO81+'SEMESTER II'!AO81</f>
        <v>#REF!</v>
      </c>
      <c r="AP81" s="128" t="e">
        <f>'SEMESTER I'!AP81+'SEMESTER II'!AP81</f>
        <v>#REF!</v>
      </c>
      <c r="AQ81" s="128" t="e">
        <f>'SEMESTER I'!AQ81+'SEMESTER II'!AQ81</f>
        <v>#REF!</v>
      </c>
      <c r="AR81" s="128" t="e">
        <f>'SEMESTER I'!AR81+'SEMESTER II'!AR81</f>
        <v>#REF!</v>
      </c>
      <c r="AS81" s="128" t="e">
        <f>'SEMESTER I'!AS81+'SEMESTER II'!AS81</f>
        <v>#REF!</v>
      </c>
      <c r="AT81" s="128" t="e">
        <f>'SEMESTER I'!AT81+'SEMESTER II'!AT81</f>
        <v>#REF!</v>
      </c>
      <c r="AU81" s="128" t="e">
        <f>'SEMESTER I'!AU81+'SEMESTER II'!AU81</f>
        <v>#REF!</v>
      </c>
      <c r="AV81" s="128" t="e">
        <f>'SEMESTER I'!AV81+'SEMESTER II'!AV81</f>
        <v>#REF!</v>
      </c>
      <c r="AW81" s="128" t="e">
        <f>'SEMESTER I'!AW81+'SEMESTER II'!AW81</f>
        <v>#REF!</v>
      </c>
      <c r="AX81" s="128" t="e">
        <f>'SEMESTER I'!AX81+'SEMESTER II'!AX81</f>
        <v>#REF!</v>
      </c>
      <c r="AY81" s="128" t="e">
        <f>'SEMESTER I'!AY81+'SEMESTER II'!AY81</f>
        <v>#REF!</v>
      </c>
      <c r="AZ81" s="128" t="e">
        <f>'SEMESTER I'!AZ81+'SEMESTER II'!AZ81</f>
        <v>#REF!</v>
      </c>
      <c r="BA81" s="128" t="e">
        <f>'SEMESTER I'!BA81+'SEMESTER II'!BA81</f>
        <v>#REF!</v>
      </c>
      <c r="BB81" s="28" t="e">
        <f t="shared" si="15"/>
        <v>#REF!</v>
      </c>
      <c r="BC81" s="128" t="e">
        <f>'SEMESTER I'!BC81+'SEMESTER II'!BC81</f>
        <v>#REF!</v>
      </c>
      <c r="BD81" s="28" t="e">
        <f t="shared" si="16"/>
        <v>#REF!</v>
      </c>
      <c r="BE81" s="128" t="e">
        <f>'SEMESTER I'!BE81+'SEMESTER II'!BE81</f>
        <v>#REF!</v>
      </c>
      <c r="BF81" s="29" t="e">
        <f t="shared" si="17"/>
        <v>#REF!</v>
      </c>
      <c r="BG81" s="128" t="e">
        <f>'SEMESTER I'!BG81+'SEMESTER II'!BG81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'SEMESTER I'!BK81+'SEMESTER II'!BK81</f>
        <v>#REF!</v>
      </c>
      <c r="BL81" s="19" t="e">
        <f t="shared" si="21"/>
        <v>#REF!</v>
      </c>
      <c r="BM81" s="128" t="e">
        <f>'SEMESTER I'!BM81+'SEMESTER II'!BM81</f>
        <v>#REF!</v>
      </c>
      <c r="BN81" s="19" t="e">
        <f t="shared" si="22"/>
        <v>#REF!</v>
      </c>
      <c r="BO81" s="128" t="e">
        <f>'SEMESTER I'!BO81+'SEMESTER II'!BO81</f>
        <v>#REF!</v>
      </c>
      <c r="BP81" s="19" t="e">
        <f t="shared" si="23"/>
        <v>#REF!</v>
      </c>
      <c r="BQ81" s="128" t="e">
        <f>'SEMESTER I'!BQ81+'SEMESTER II'!BQ81</f>
        <v>#REF!</v>
      </c>
      <c r="BR81" s="19" t="e">
        <f t="shared" si="43"/>
        <v>#REF!</v>
      </c>
      <c r="BS81" s="128" t="e">
        <f>'SEMESTER I'!BS81+'SEMESTER II'!BS81</f>
        <v>#REF!</v>
      </c>
      <c r="BT81" s="19" t="e">
        <f t="shared" si="25"/>
        <v>#REF!</v>
      </c>
      <c r="BU81" s="128" t="e">
        <f>'SEMESTER I'!BU81+'SEMESTER II'!BU81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74"/>
      <c r="B82" s="174"/>
      <c r="C82" s="80" t="s">
        <v>133</v>
      </c>
      <c r="D82" s="128" t="e">
        <f>'SEMESTER I'!D82+'SEMESTER II'!D82</f>
        <v>#REF!</v>
      </c>
      <c r="E82" s="128" t="e">
        <f>'SEMESTER I'!E82+'SEMESTER II'!E82</f>
        <v>#REF!</v>
      </c>
      <c r="F82" s="128" t="e">
        <f>'SEMESTER I'!F82+'SEMESTER II'!F82</f>
        <v>#REF!</v>
      </c>
      <c r="G82" s="19" t="e">
        <f t="shared" si="0"/>
        <v>#REF!</v>
      </c>
      <c r="H82" s="128" t="e">
        <f>'SEMESTER I'!H82+'SEMESTER II'!H82</f>
        <v>#REF!</v>
      </c>
      <c r="I82" s="21" t="e">
        <f t="shared" si="37"/>
        <v>#REF!</v>
      </c>
      <c r="J82" s="128" t="e">
        <f>'SEMESTER I'!J82+'SEMESTER II'!J82</f>
        <v>#REF!</v>
      </c>
      <c r="K82" s="23" t="e">
        <f t="shared" si="35"/>
        <v>#REF!</v>
      </c>
      <c r="L82" s="128" t="e">
        <f>'SEMESTER I'!L82+'SEMESTER II'!L82</f>
        <v>#REF!</v>
      </c>
      <c r="M82" s="128" t="e">
        <f>'SEMESTER I'!M82+'SEMESTER II'!M82</f>
        <v>#REF!</v>
      </c>
      <c r="N82" s="128" t="e">
        <f>'SEMESTER I'!N82+'SEMESTER II'!N82</f>
        <v>#REF!</v>
      </c>
      <c r="O82" s="19" t="e">
        <f t="shared" si="3"/>
        <v>#REF!</v>
      </c>
      <c r="P82" s="128" t="e">
        <f>'SEMESTER I'!P82+'SEMESTER II'!P82</f>
        <v>#REF!</v>
      </c>
      <c r="Q82" s="19" t="e">
        <f t="shared" si="36"/>
        <v>#REF!</v>
      </c>
      <c r="R82" s="128" t="e">
        <f>'SEMESTER I'!R82+'SEMESTER II'!R82</f>
        <v>#REF!</v>
      </c>
      <c r="S82" s="19" t="e">
        <f t="shared" si="44"/>
        <v>#REF!</v>
      </c>
      <c r="T82" s="128" t="e">
        <f>'SEMESTER I'!T82+'SEMESTER II'!T82</f>
        <v>#REF!</v>
      </c>
      <c r="U82" s="19" t="e">
        <f t="shared" si="38"/>
        <v>#REF!</v>
      </c>
      <c r="V82" s="128" t="e">
        <f>'SEMESTER I'!V82+'SEMESTER II'!V82</f>
        <v>#REF!</v>
      </c>
      <c r="W82" s="19" t="e">
        <f t="shared" si="7"/>
        <v>#REF!</v>
      </c>
      <c r="X82" s="128" t="e">
        <f>'SEMESTER I'!X82+'SEMESTER II'!X82</f>
        <v>#REF!</v>
      </c>
      <c r="Y82" s="19" t="e">
        <f t="shared" si="39"/>
        <v>#REF!</v>
      </c>
      <c r="Z82" s="128" t="e">
        <f>'SEMESTER I'!Z82+'SEMESTER II'!Z82</f>
        <v>#REF!</v>
      </c>
      <c r="AA82" s="19" t="e">
        <f t="shared" si="9"/>
        <v>#REF!</v>
      </c>
      <c r="AB82" s="128" t="e">
        <f>'SEMESTER I'!AB82+'SEMESTER II'!AB82</f>
        <v>#REF!</v>
      </c>
      <c r="AC82" s="19" t="e">
        <f t="shared" si="40"/>
        <v>#REF!</v>
      </c>
      <c r="AD82" s="128" t="e">
        <f>'SEMESTER I'!AD82+'SEMESTER II'!AD82</f>
        <v>#REF!</v>
      </c>
      <c r="AE82" s="19" t="e">
        <f t="shared" si="11"/>
        <v>#REF!</v>
      </c>
      <c r="AF82" s="128" t="e">
        <f>'SEMESTER I'!AF82+'SEMESTER II'!AF82</f>
        <v>#REF!</v>
      </c>
      <c r="AG82" s="19" t="e">
        <f t="shared" si="41"/>
        <v>#REF!</v>
      </c>
      <c r="AH82" s="128" t="e">
        <f>'SEMESTER I'!AH82+'SEMESTER II'!AH82</f>
        <v>#REF!</v>
      </c>
      <c r="AI82" s="19" t="e">
        <f t="shared" si="13"/>
        <v>#REF!</v>
      </c>
      <c r="AJ82" s="128" t="e">
        <f>'SEMESTER I'!AJ82+'SEMESTER II'!AJ82</f>
        <v>#REF!</v>
      </c>
      <c r="AK82" s="19" t="e">
        <f t="shared" si="42"/>
        <v>#REF!</v>
      </c>
      <c r="AL82" s="128" t="e">
        <f>'SEMESTER I'!AL82+'SEMESTER II'!AL82</f>
        <v>#REF!</v>
      </c>
      <c r="AM82" s="128" t="e">
        <f>'SEMESTER I'!AM82+'SEMESTER II'!AM82</f>
        <v>#REF!</v>
      </c>
      <c r="AN82" s="128" t="e">
        <f>'SEMESTER I'!AN82+'SEMESTER II'!AN82</f>
        <v>#REF!</v>
      </c>
      <c r="AO82" s="128" t="e">
        <f>'SEMESTER I'!AO82+'SEMESTER II'!AO82</f>
        <v>#REF!</v>
      </c>
      <c r="AP82" s="128" t="e">
        <f>'SEMESTER I'!AP82+'SEMESTER II'!AP82</f>
        <v>#REF!</v>
      </c>
      <c r="AQ82" s="128" t="e">
        <f>'SEMESTER I'!AQ82+'SEMESTER II'!AQ82</f>
        <v>#REF!</v>
      </c>
      <c r="AR82" s="128" t="e">
        <f>'SEMESTER I'!AR82+'SEMESTER II'!AR82</f>
        <v>#REF!</v>
      </c>
      <c r="AS82" s="128" t="e">
        <f>'SEMESTER I'!AS82+'SEMESTER II'!AS82</f>
        <v>#REF!</v>
      </c>
      <c r="AT82" s="128" t="e">
        <f>'SEMESTER I'!AT82+'SEMESTER II'!AT82</f>
        <v>#REF!</v>
      </c>
      <c r="AU82" s="128" t="e">
        <f>'SEMESTER I'!AU82+'SEMESTER II'!AU82</f>
        <v>#REF!</v>
      </c>
      <c r="AV82" s="128" t="e">
        <f>'SEMESTER I'!AV82+'SEMESTER II'!AV82</f>
        <v>#REF!</v>
      </c>
      <c r="AW82" s="128" t="e">
        <f>'SEMESTER I'!AW82+'SEMESTER II'!AW82</f>
        <v>#REF!</v>
      </c>
      <c r="AX82" s="128" t="e">
        <f>'SEMESTER I'!AX82+'SEMESTER II'!AX82</f>
        <v>#REF!</v>
      </c>
      <c r="AY82" s="128" t="e">
        <f>'SEMESTER I'!AY82+'SEMESTER II'!AY82</f>
        <v>#REF!</v>
      </c>
      <c r="AZ82" s="128" t="e">
        <f>'SEMESTER I'!AZ82+'SEMESTER II'!AZ82</f>
        <v>#REF!</v>
      </c>
      <c r="BA82" s="128" t="e">
        <f>'SEMESTER I'!BA82+'SEMESTER II'!BA82</f>
        <v>#REF!</v>
      </c>
      <c r="BB82" s="28" t="e">
        <f t="shared" si="15"/>
        <v>#REF!</v>
      </c>
      <c r="BC82" s="128" t="e">
        <f>'SEMESTER I'!BC82+'SEMESTER II'!BC82</f>
        <v>#REF!</v>
      </c>
      <c r="BD82" s="28" t="e">
        <f t="shared" si="16"/>
        <v>#REF!</v>
      </c>
      <c r="BE82" s="128" t="e">
        <f>'SEMESTER I'!BE82+'SEMESTER II'!BE82</f>
        <v>#REF!</v>
      </c>
      <c r="BF82" s="29" t="e">
        <f t="shared" si="17"/>
        <v>#REF!</v>
      </c>
      <c r="BG82" s="128" t="e">
        <f>'SEMESTER I'!BG82+'SEMESTER II'!BG82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'SEMESTER I'!BK82+'SEMESTER II'!BK82</f>
        <v>#REF!</v>
      </c>
      <c r="BL82" s="19" t="e">
        <f t="shared" si="21"/>
        <v>#REF!</v>
      </c>
      <c r="BM82" s="128" t="e">
        <f>'SEMESTER I'!BM82+'SEMESTER II'!BM82</f>
        <v>#REF!</v>
      </c>
      <c r="BN82" s="19" t="e">
        <f t="shared" si="22"/>
        <v>#REF!</v>
      </c>
      <c r="BO82" s="128" t="e">
        <f>'SEMESTER I'!BO82+'SEMESTER II'!BO82</f>
        <v>#REF!</v>
      </c>
      <c r="BP82" s="19" t="e">
        <f t="shared" si="23"/>
        <v>#REF!</v>
      </c>
      <c r="BQ82" s="128" t="e">
        <f>'SEMESTER I'!BQ82+'SEMESTER II'!BQ82</f>
        <v>#REF!</v>
      </c>
      <c r="BR82" s="19" t="e">
        <f t="shared" si="43"/>
        <v>#REF!</v>
      </c>
      <c r="BS82" s="128" t="e">
        <f>'SEMESTER I'!BS82+'SEMESTER II'!BS82</f>
        <v>#REF!</v>
      </c>
      <c r="BT82" s="19" t="e">
        <f t="shared" si="25"/>
        <v>#REF!</v>
      </c>
      <c r="BU82" s="128" t="e">
        <f>'SEMESTER I'!BU82+'SEMESTER II'!BU82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75"/>
      <c r="B83" s="175"/>
      <c r="C83" s="80" t="s">
        <v>134</v>
      </c>
      <c r="D83" s="128" t="e">
        <f>'SEMESTER I'!D83+'SEMESTER II'!D83</f>
        <v>#REF!</v>
      </c>
      <c r="E83" s="128" t="e">
        <f>'SEMESTER I'!E83+'SEMESTER II'!E83</f>
        <v>#REF!</v>
      </c>
      <c r="F83" s="128" t="e">
        <f>'SEMESTER I'!F83+'SEMESTER II'!F83</f>
        <v>#REF!</v>
      </c>
      <c r="G83" s="19" t="e">
        <f t="shared" si="0"/>
        <v>#REF!</v>
      </c>
      <c r="H83" s="128" t="e">
        <f>'SEMESTER I'!H83+'SEMESTER II'!H83</f>
        <v>#REF!</v>
      </c>
      <c r="I83" s="21" t="e">
        <f t="shared" si="37"/>
        <v>#REF!</v>
      </c>
      <c r="J83" s="128" t="e">
        <f>'SEMESTER I'!J83+'SEMESTER II'!J83</f>
        <v>#REF!</v>
      </c>
      <c r="K83" s="23" t="e">
        <f t="shared" si="35"/>
        <v>#REF!</v>
      </c>
      <c r="L83" s="128" t="e">
        <f>'SEMESTER I'!L83+'SEMESTER II'!L83</f>
        <v>#REF!</v>
      </c>
      <c r="M83" s="128" t="e">
        <f>'SEMESTER I'!M83+'SEMESTER II'!M83</f>
        <v>#REF!</v>
      </c>
      <c r="N83" s="128" t="e">
        <f>'SEMESTER I'!N83+'SEMESTER II'!N83</f>
        <v>#REF!</v>
      </c>
      <c r="O83" s="19" t="e">
        <f t="shared" si="3"/>
        <v>#REF!</v>
      </c>
      <c r="P83" s="128" t="e">
        <f>'SEMESTER I'!P83+'SEMESTER II'!P83</f>
        <v>#REF!</v>
      </c>
      <c r="Q83" s="19" t="e">
        <f t="shared" si="36"/>
        <v>#REF!</v>
      </c>
      <c r="R83" s="128" t="e">
        <f>'SEMESTER I'!R83+'SEMESTER II'!R83</f>
        <v>#REF!</v>
      </c>
      <c r="S83" s="19" t="e">
        <f t="shared" si="44"/>
        <v>#REF!</v>
      </c>
      <c r="T83" s="128" t="e">
        <f>'SEMESTER I'!T83+'SEMESTER II'!T83</f>
        <v>#REF!</v>
      </c>
      <c r="U83" s="19" t="e">
        <f t="shared" si="38"/>
        <v>#REF!</v>
      </c>
      <c r="V83" s="128" t="e">
        <f>'SEMESTER I'!V83+'SEMESTER II'!V83</f>
        <v>#REF!</v>
      </c>
      <c r="W83" s="19" t="e">
        <f t="shared" si="7"/>
        <v>#REF!</v>
      </c>
      <c r="X83" s="128" t="e">
        <f>'SEMESTER I'!X83+'SEMESTER II'!X83</f>
        <v>#REF!</v>
      </c>
      <c r="Y83" s="19" t="e">
        <f t="shared" si="39"/>
        <v>#REF!</v>
      </c>
      <c r="Z83" s="128" t="e">
        <f>'SEMESTER I'!Z83+'SEMESTER II'!Z83</f>
        <v>#REF!</v>
      </c>
      <c r="AA83" s="19" t="e">
        <f t="shared" si="9"/>
        <v>#REF!</v>
      </c>
      <c r="AB83" s="128" t="e">
        <f>'SEMESTER I'!AB83+'SEMESTER II'!AB83</f>
        <v>#REF!</v>
      </c>
      <c r="AC83" s="19" t="e">
        <f t="shared" si="40"/>
        <v>#REF!</v>
      </c>
      <c r="AD83" s="128" t="e">
        <f>'SEMESTER I'!AD83+'SEMESTER II'!AD83</f>
        <v>#REF!</v>
      </c>
      <c r="AE83" s="19" t="e">
        <f t="shared" si="11"/>
        <v>#REF!</v>
      </c>
      <c r="AF83" s="128" t="e">
        <f>'SEMESTER I'!AF83+'SEMESTER II'!AF83</f>
        <v>#REF!</v>
      </c>
      <c r="AG83" s="19" t="e">
        <f t="shared" si="41"/>
        <v>#REF!</v>
      </c>
      <c r="AH83" s="128" t="e">
        <f>'SEMESTER I'!AH83+'SEMESTER II'!AH83</f>
        <v>#REF!</v>
      </c>
      <c r="AI83" s="19" t="e">
        <f t="shared" si="13"/>
        <v>#REF!</v>
      </c>
      <c r="AJ83" s="128" t="e">
        <f>'SEMESTER I'!AJ83+'SEMESTER II'!AJ83</f>
        <v>#REF!</v>
      </c>
      <c r="AK83" s="19" t="e">
        <f t="shared" si="42"/>
        <v>#REF!</v>
      </c>
      <c r="AL83" s="128" t="e">
        <f>'SEMESTER I'!AL83+'SEMESTER II'!AL83</f>
        <v>#REF!</v>
      </c>
      <c r="AM83" s="128" t="e">
        <f>'SEMESTER I'!AM83+'SEMESTER II'!AM83</f>
        <v>#REF!</v>
      </c>
      <c r="AN83" s="128" t="e">
        <f>'SEMESTER I'!AN83+'SEMESTER II'!AN83</f>
        <v>#REF!</v>
      </c>
      <c r="AO83" s="128" t="e">
        <f>'SEMESTER I'!AO83+'SEMESTER II'!AO83</f>
        <v>#REF!</v>
      </c>
      <c r="AP83" s="128" t="e">
        <f>'SEMESTER I'!AP83+'SEMESTER II'!AP83</f>
        <v>#REF!</v>
      </c>
      <c r="AQ83" s="128" t="e">
        <f>'SEMESTER I'!AQ83+'SEMESTER II'!AQ83</f>
        <v>#REF!</v>
      </c>
      <c r="AR83" s="128" t="e">
        <f>'SEMESTER I'!AR83+'SEMESTER II'!AR83</f>
        <v>#REF!</v>
      </c>
      <c r="AS83" s="128" t="e">
        <f>'SEMESTER I'!AS83+'SEMESTER II'!AS83</f>
        <v>#REF!</v>
      </c>
      <c r="AT83" s="128" t="e">
        <f>'SEMESTER I'!AT83+'SEMESTER II'!AT83</f>
        <v>#REF!</v>
      </c>
      <c r="AU83" s="128" t="e">
        <f>'SEMESTER I'!AU83+'SEMESTER II'!AU83</f>
        <v>#REF!</v>
      </c>
      <c r="AV83" s="128" t="e">
        <f>'SEMESTER I'!AV83+'SEMESTER II'!AV83</f>
        <v>#REF!</v>
      </c>
      <c r="AW83" s="128" t="e">
        <f>'SEMESTER I'!AW83+'SEMESTER II'!AW83</f>
        <v>#REF!</v>
      </c>
      <c r="AX83" s="128" t="e">
        <f>'SEMESTER I'!AX83+'SEMESTER II'!AX83</f>
        <v>#REF!</v>
      </c>
      <c r="AY83" s="128" t="e">
        <f>'SEMESTER I'!AY83+'SEMESTER II'!AY83</f>
        <v>#REF!</v>
      </c>
      <c r="AZ83" s="128" t="e">
        <f>'SEMESTER I'!AZ83+'SEMESTER II'!AZ83</f>
        <v>#REF!</v>
      </c>
      <c r="BA83" s="128" t="e">
        <f>'SEMESTER I'!BA83+'SEMESTER II'!BA83</f>
        <v>#REF!</v>
      </c>
      <c r="BB83" s="28" t="e">
        <f t="shared" si="15"/>
        <v>#REF!</v>
      </c>
      <c r="BC83" s="128" t="e">
        <f>'SEMESTER I'!BC83+'SEMESTER II'!BC83</f>
        <v>#REF!</v>
      </c>
      <c r="BD83" s="28" t="e">
        <f t="shared" si="16"/>
        <v>#REF!</v>
      </c>
      <c r="BE83" s="128" t="e">
        <f>'SEMESTER I'!BE83+'SEMESTER II'!BE83</f>
        <v>#REF!</v>
      </c>
      <c r="BF83" s="129">
        <f>'SEMESTER I'!BF83+'SEMESTER II'!BF83</f>
        <v>0</v>
      </c>
      <c r="BG83" s="128" t="e">
        <f>'SEMESTER I'!BG83+'SEMESTER II'!BG83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'SEMESTER I'!BK83+'SEMESTER II'!BK83</f>
        <v>#REF!</v>
      </c>
      <c r="BL83" s="19" t="e">
        <f t="shared" si="21"/>
        <v>#REF!</v>
      </c>
      <c r="BM83" s="128" t="e">
        <f>'SEMESTER I'!BM83+'SEMESTER II'!BM83</f>
        <v>#REF!</v>
      </c>
      <c r="BN83" s="19" t="e">
        <f t="shared" si="22"/>
        <v>#REF!</v>
      </c>
      <c r="BO83" s="128" t="e">
        <f>'SEMESTER I'!BO83+'SEMESTER II'!BO83</f>
        <v>#REF!</v>
      </c>
      <c r="BP83" s="19" t="e">
        <f t="shared" si="23"/>
        <v>#REF!</v>
      </c>
      <c r="BQ83" s="128" t="e">
        <f>'SEMESTER I'!BQ83+'SEMESTER II'!BQ83</f>
        <v>#REF!</v>
      </c>
      <c r="BR83" s="19" t="e">
        <f t="shared" si="43"/>
        <v>#REF!</v>
      </c>
      <c r="BS83" s="128" t="e">
        <f>'SEMESTER I'!BS83+'SEMESTER II'!BS83</f>
        <v>#REF!</v>
      </c>
      <c r="BT83" s="19" t="e">
        <f t="shared" si="25"/>
        <v>#REF!</v>
      </c>
      <c r="BU83" s="128" t="e">
        <f>'SEMESTER I'!BU83+'SEMESTER II'!BU83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'SEMESTER I'!D84+'SEMESTER II'!D84</f>
        <v>#REF!</v>
      </c>
      <c r="E84" s="129" t="e">
        <f>'SEMESTER I'!E84+'SEMESTER II'!E84</f>
        <v>#REF!</v>
      </c>
      <c r="F84" s="129" t="e">
        <f>'SEMESTER I'!F84+'SEMESTER II'!F84</f>
        <v>#REF!</v>
      </c>
      <c r="G84" s="19" t="e">
        <f t="shared" si="0"/>
        <v>#REF!</v>
      </c>
      <c r="H84" s="129" t="e">
        <f>'SEMESTER I'!H84+'SEMESTER II'!H84</f>
        <v>#REF!</v>
      </c>
      <c r="I84" s="21" t="e">
        <f t="shared" si="37"/>
        <v>#REF!</v>
      </c>
      <c r="J84" s="129" t="e">
        <f>'SEMESTER I'!J84+'SEMESTER II'!J84</f>
        <v>#REF!</v>
      </c>
      <c r="K84" s="23" t="e">
        <f t="shared" si="35"/>
        <v>#REF!</v>
      </c>
      <c r="L84" s="129" t="e">
        <f>'SEMESTER I'!L84+'SEMESTER II'!L84</f>
        <v>#REF!</v>
      </c>
      <c r="M84" s="129" t="e">
        <f>'SEMESTER I'!M84+'SEMESTER II'!M84</f>
        <v>#REF!</v>
      </c>
      <c r="N84" s="129" t="e">
        <f>'SEMESTER I'!N84+'SEMESTER II'!N84</f>
        <v>#REF!</v>
      </c>
      <c r="O84" s="19" t="e">
        <f t="shared" si="3"/>
        <v>#REF!</v>
      </c>
      <c r="P84" s="129" t="e">
        <f>'SEMESTER I'!P84+'SEMESTER II'!P84</f>
        <v>#REF!</v>
      </c>
      <c r="Q84" s="19" t="e">
        <f t="shared" si="36"/>
        <v>#REF!</v>
      </c>
      <c r="R84" s="129" t="e">
        <f>'SEMESTER I'!R84+'SEMESTER II'!R84</f>
        <v>#REF!</v>
      </c>
      <c r="S84" s="19" t="e">
        <f t="shared" si="44"/>
        <v>#REF!</v>
      </c>
      <c r="T84" s="129" t="e">
        <f>'SEMESTER I'!T84+'SEMESTER II'!T84</f>
        <v>#REF!</v>
      </c>
      <c r="U84" s="19" t="e">
        <f t="shared" si="38"/>
        <v>#REF!</v>
      </c>
      <c r="V84" s="129" t="e">
        <f>'SEMESTER I'!V84+'SEMESTER II'!V84</f>
        <v>#REF!</v>
      </c>
      <c r="W84" s="19" t="e">
        <f t="shared" si="7"/>
        <v>#REF!</v>
      </c>
      <c r="X84" s="129" t="e">
        <f>'SEMESTER I'!X84+'SEMESTER II'!X84</f>
        <v>#REF!</v>
      </c>
      <c r="Y84" s="19" t="e">
        <f t="shared" si="39"/>
        <v>#REF!</v>
      </c>
      <c r="Z84" s="129" t="e">
        <f>'SEMESTER I'!Z84+'SEMESTER II'!Z84</f>
        <v>#REF!</v>
      </c>
      <c r="AA84" s="19" t="e">
        <f t="shared" si="9"/>
        <v>#REF!</v>
      </c>
      <c r="AB84" s="129" t="e">
        <f>'SEMESTER I'!AB84+'SEMESTER II'!AB84</f>
        <v>#REF!</v>
      </c>
      <c r="AC84" s="19" t="e">
        <f t="shared" si="40"/>
        <v>#REF!</v>
      </c>
      <c r="AD84" s="129" t="e">
        <f>'SEMESTER I'!AD84+'SEMESTER II'!AD84</f>
        <v>#REF!</v>
      </c>
      <c r="AE84" s="19" t="e">
        <f t="shared" si="11"/>
        <v>#REF!</v>
      </c>
      <c r="AF84" s="129" t="e">
        <f>'SEMESTER I'!AF84+'SEMESTER II'!AF84</f>
        <v>#REF!</v>
      </c>
      <c r="AG84" s="19" t="e">
        <f t="shared" si="41"/>
        <v>#REF!</v>
      </c>
      <c r="AH84" s="129" t="e">
        <f>'SEMESTER I'!AH84+'SEMESTER II'!AH84</f>
        <v>#REF!</v>
      </c>
      <c r="AI84" s="19" t="e">
        <f t="shared" si="13"/>
        <v>#REF!</v>
      </c>
      <c r="AJ84" s="129" t="e">
        <f>'SEMESTER I'!AJ84+'SEMESTER II'!AJ84</f>
        <v>#REF!</v>
      </c>
      <c r="AK84" s="19" t="e">
        <f t="shared" si="42"/>
        <v>#REF!</v>
      </c>
      <c r="AL84" s="129" t="e">
        <f>'SEMESTER I'!AL84+'SEMESTER II'!AL84</f>
        <v>#REF!</v>
      </c>
      <c r="AM84" s="129" t="e">
        <f>'SEMESTER I'!AM84+'SEMESTER II'!AM84</f>
        <v>#REF!</v>
      </c>
      <c r="AN84" s="129" t="e">
        <f>'SEMESTER I'!AN84+'SEMESTER II'!AN84</f>
        <v>#REF!</v>
      </c>
      <c r="AO84" s="129" t="e">
        <f>'SEMESTER I'!AO84+'SEMESTER II'!AO84</f>
        <v>#REF!</v>
      </c>
      <c r="AP84" s="129" t="e">
        <f>'SEMESTER I'!AP84+'SEMESTER II'!AP84</f>
        <v>#REF!</v>
      </c>
      <c r="AQ84" s="129" t="e">
        <f>'SEMESTER I'!AQ84+'SEMESTER II'!AQ84</f>
        <v>#REF!</v>
      </c>
      <c r="AR84" s="129" t="e">
        <f>'SEMESTER I'!AR84+'SEMESTER II'!AR84</f>
        <v>#REF!</v>
      </c>
      <c r="AS84" s="129" t="e">
        <f>'SEMESTER I'!AS84+'SEMESTER II'!AS84</f>
        <v>#REF!</v>
      </c>
      <c r="AT84" s="129" t="e">
        <f>'SEMESTER I'!AT84+'SEMESTER II'!AT84</f>
        <v>#REF!</v>
      </c>
      <c r="AU84" s="129" t="e">
        <f>'SEMESTER I'!AU84+'SEMESTER II'!AU84</f>
        <v>#REF!</v>
      </c>
      <c r="AV84" s="129" t="e">
        <f>'SEMESTER I'!AV84+'SEMESTER II'!AV84</f>
        <v>#REF!</v>
      </c>
      <c r="AW84" s="129" t="e">
        <f>'SEMESTER I'!AW84+'SEMESTER II'!AW84</f>
        <v>#REF!</v>
      </c>
      <c r="AX84" s="129" t="e">
        <f>'SEMESTER I'!AX84+'SEMESTER II'!AX84</f>
        <v>#REF!</v>
      </c>
      <c r="AY84" s="129" t="e">
        <f>'SEMESTER I'!AY84+'SEMESTER II'!AY84</f>
        <v>#REF!</v>
      </c>
      <c r="AZ84" s="129" t="e">
        <f>'SEMESTER I'!AZ84+'SEMESTER II'!AZ84</f>
        <v>#REF!</v>
      </c>
      <c r="BA84" s="129" t="e">
        <f>'SEMESTER I'!BA84+'SEMESTER II'!BA84</f>
        <v>#REF!</v>
      </c>
      <c r="BB84" s="28" t="e">
        <f t="shared" si="15"/>
        <v>#REF!</v>
      </c>
      <c r="BC84" s="129" t="e">
        <f>'SEMESTER I'!BC84+'SEMESTER II'!BC84</f>
        <v>#REF!</v>
      </c>
      <c r="BD84" s="28" t="e">
        <f t="shared" si="16"/>
        <v>#REF!</v>
      </c>
      <c r="BE84" s="129" t="e">
        <f>'SEMESTER I'!BE84+'SEMESTER II'!BE84</f>
        <v>#REF!</v>
      </c>
      <c r="BF84" s="129" t="e">
        <f>'SEMESTER I'!BF84+'SEMESTER II'!BF84</f>
        <v>#REF!</v>
      </c>
      <c r="BG84" s="129" t="e">
        <f>'SEMESTER I'!BG84+'SEMESTER II'!BG84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'SEMESTER I'!BK84+'SEMESTER II'!BK84</f>
        <v>#REF!</v>
      </c>
      <c r="BL84" s="19" t="e">
        <f t="shared" si="21"/>
        <v>#REF!</v>
      </c>
      <c r="BM84" s="129" t="e">
        <f>'SEMESTER I'!BM84+'SEMESTER II'!BM84</f>
        <v>#REF!</v>
      </c>
      <c r="BN84" s="19" t="e">
        <f t="shared" si="22"/>
        <v>#REF!</v>
      </c>
      <c r="BO84" s="129" t="e">
        <f>'SEMESTER I'!BO84+'SEMESTER II'!BO84</f>
        <v>#REF!</v>
      </c>
      <c r="BP84" s="19" t="e">
        <f t="shared" si="23"/>
        <v>#REF!</v>
      </c>
      <c r="BQ84" s="129" t="e">
        <f>'SEMESTER I'!BQ84+'SEMESTER II'!BQ84</f>
        <v>#REF!</v>
      </c>
      <c r="BR84" s="19" t="e">
        <f t="shared" si="43"/>
        <v>#REF!</v>
      </c>
      <c r="BS84" s="129" t="e">
        <f>'SEMESTER I'!BS84+'SEMESTER II'!BS84</f>
        <v>#REF!</v>
      </c>
      <c r="BT84" s="19" t="e">
        <f t="shared" si="25"/>
        <v>#REF!</v>
      </c>
      <c r="BU84" s="129" t="e">
        <f>'SEMESTER I'!BU84+'SEMESTER II'!BU84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200" t="s">
        <v>135</v>
      </c>
      <c r="B85" s="194"/>
      <c r="C85" s="192"/>
      <c r="D85" s="130" t="e">
        <f>'SEMESTER I'!D85+'SEMESTER II'!D85</f>
        <v>#REF!</v>
      </c>
      <c r="E85" s="130" t="e">
        <f>'SEMESTER I'!E85+'SEMESTER II'!E85</f>
        <v>#REF!</v>
      </c>
      <c r="F85" s="130" t="e">
        <f>'SEMESTER I'!F85+'SEMESTER II'!F85</f>
        <v>#REF!</v>
      </c>
      <c r="G85" s="84" t="e">
        <f t="shared" si="0"/>
        <v>#REF!</v>
      </c>
      <c r="H85" s="130" t="e">
        <f>'SEMESTER I'!H85+'SEMESTER II'!H85</f>
        <v>#REF!</v>
      </c>
      <c r="I85" s="85" t="e">
        <f t="shared" si="37"/>
        <v>#REF!</v>
      </c>
      <c r="J85" s="130" t="e">
        <f>'SEMESTER I'!J85+'SEMESTER II'!J85</f>
        <v>#REF!</v>
      </c>
      <c r="K85" s="86" t="e">
        <f t="shared" si="35"/>
        <v>#REF!</v>
      </c>
      <c r="L85" s="130" t="e">
        <f>'SEMESTER I'!L85+'SEMESTER II'!L85</f>
        <v>#REF!</v>
      </c>
      <c r="M85" s="130" t="e">
        <f>'SEMESTER I'!M85+'SEMESTER II'!M85</f>
        <v>#REF!</v>
      </c>
      <c r="N85" s="130" t="e">
        <f>'SEMESTER I'!N85+'SEMESTER II'!N85</f>
        <v>#REF!</v>
      </c>
      <c r="O85" s="84" t="e">
        <f t="shared" si="3"/>
        <v>#REF!</v>
      </c>
      <c r="P85" s="130" t="e">
        <f>'SEMESTER I'!P85+'SEMESTER II'!P85</f>
        <v>#REF!</v>
      </c>
      <c r="Q85" s="84" t="e">
        <f t="shared" si="36"/>
        <v>#REF!</v>
      </c>
      <c r="R85" s="130" t="e">
        <f>'SEMESTER I'!R85+'SEMESTER II'!R85</f>
        <v>#REF!</v>
      </c>
      <c r="S85" s="84" t="e">
        <f t="shared" si="44"/>
        <v>#REF!</v>
      </c>
      <c r="T85" s="130" t="e">
        <f>'SEMESTER I'!T85+'SEMESTER II'!T85</f>
        <v>#REF!</v>
      </c>
      <c r="U85" s="84" t="e">
        <f t="shared" si="38"/>
        <v>#REF!</v>
      </c>
      <c r="V85" s="130" t="e">
        <f>'SEMESTER I'!V85+'SEMESTER II'!V85</f>
        <v>#REF!</v>
      </c>
      <c r="W85" s="84" t="e">
        <f t="shared" si="7"/>
        <v>#REF!</v>
      </c>
      <c r="X85" s="130" t="e">
        <f>'SEMESTER I'!X85+'SEMESTER II'!X85</f>
        <v>#REF!</v>
      </c>
      <c r="Y85" s="84" t="e">
        <f t="shared" si="39"/>
        <v>#REF!</v>
      </c>
      <c r="Z85" s="130" t="e">
        <f>'SEMESTER I'!Z85+'SEMESTER II'!Z85</f>
        <v>#REF!</v>
      </c>
      <c r="AA85" s="84" t="e">
        <f t="shared" si="9"/>
        <v>#REF!</v>
      </c>
      <c r="AB85" s="130" t="e">
        <f>'SEMESTER I'!AB85+'SEMESTER II'!AB85</f>
        <v>#REF!</v>
      </c>
      <c r="AC85" s="84" t="e">
        <f t="shared" si="40"/>
        <v>#REF!</v>
      </c>
      <c r="AD85" s="130" t="e">
        <f>'SEMESTER I'!AD85+'SEMESTER II'!AD85</f>
        <v>#REF!</v>
      </c>
      <c r="AE85" s="84" t="e">
        <f t="shared" si="11"/>
        <v>#REF!</v>
      </c>
      <c r="AF85" s="130" t="e">
        <f>'SEMESTER I'!AF85+'SEMESTER II'!AF85</f>
        <v>#REF!</v>
      </c>
      <c r="AG85" s="84" t="e">
        <f t="shared" si="41"/>
        <v>#REF!</v>
      </c>
      <c r="AH85" s="130" t="e">
        <f>'SEMESTER I'!AH85+'SEMESTER II'!AH85</f>
        <v>#REF!</v>
      </c>
      <c r="AI85" s="84" t="e">
        <f t="shared" si="13"/>
        <v>#REF!</v>
      </c>
      <c r="AJ85" s="130" t="e">
        <f>'SEMESTER I'!AJ85+'SEMESTER II'!AJ85</f>
        <v>#REF!</v>
      </c>
      <c r="AK85" s="84" t="e">
        <f t="shared" si="42"/>
        <v>#REF!</v>
      </c>
      <c r="AL85" s="130" t="e">
        <f>'SEMESTER I'!AL85+'SEMESTER II'!AL85</f>
        <v>#REF!</v>
      </c>
      <c r="AM85" s="130" t="e">
        <f>'SEMESTER I'!AM85+'SEMESTER II'!AM85</f>
        <v>#REF!</v>
      </c>
      <c r="AN85" s="130" t="e">
        <f>'SEMESTER I'!AN85+'SEMESTER II'!AN85</f>
        <v>#REF!</v>
      </c>
      <c r="AO85" s="130" t="e">
        <f>'SEMESTER I'!AO85+'SEMESTER II'!AO85</f>
        <v>#REF!</v>
      </c>
      <c r="AP85" s="130" t="e">
        <f>'SEMESTER I'!AP85+'SEMESTER II'!AP85</f>
        <v>#REF!</v>
      </c>
      <c r="AQ85" s="130" t="e">
        <f>'SEMESTER I'!AQ85+'SEMESTER II'!AQ85</f>
        <v>#REF!</v>
      </c>
      <c r="AR85" s="130" t="e">
        <f>'SEMESTER I'!AR85+'SEMESTER II'!AR85</f>
        <v>#REF!</v>
      </c>
      <c r="AS85" s="130" t="e">
        <f>'SEMESTER I'!AS85+'SEMESTER II'!AS85</f>
        <v>#REF!</v>
      </c>
      <c r="AT85" s="130" t="e">
        <f>'SEMESTER I'!AT85+'SEMESTER II'!AT85</f>
        <v>#REF!</v>
      </c>
      <c r="AU85" s="130" t="e">
        <f>'SEMESTER I'!AU85+'SEMESTER II'!AU85</f>
        <v>#REF!</v>
      </c>
      <c r="AV85" s="130" t="e">
        <f>'SEMESTER I'!AV85+'SEMESTER II'!AV85</f>
        <v>#REF!</v>
      </c>
      <c r="AW85" s="130" t="e">
        <f>'SEMESTER I'!AW85+'SEMESTER II'!AW85</f>
        <v>#REF!</v>
      </c>
      <c r="AX85" s="130" t="e">
        <f>'SEMESTER I'!AX85+'SEMESTER II'!AX85</f>
        <v>#REF!</v>
      </c>
      <c r="AY85" s="130" t="e">
        <f>'SEMESTER I'!AY85+'SEMESTER II'!AY85</f>
        <v>#REF!</v>
      </c>
      <c r="AZ85" s="130" t="e">
        <f>'SEMESTER I'!AZ85+'SEMESTER II'!AZ85</f>
        <v>#REF!</v>
      </c>
      <c r="BA85" s="130" t="e">
        <f>'SEMESTER I'!BA85+'SEMESTER II'!BA85</f>
        <v>#REF!</v>
      </c>
      <c r="BB85" s="87" t="e">
        <f t="shared" si="15"/>
        <v>#REF!</v>
      </c>
      <c r="BC85" s="130" t="e">
        <f>'SEMESTER I'!BC85+'SEMESTER II'!BC85</f>
        <v>#REF!</v>
      </c>
      <c r="BD85" s="87" t="e">
        <f t="shared" si="16"/>
        <v>#REF!</v>
      </c>
      <c r="BE85" s="130" t="e">
        <f>'SEMESTER I'!BE85+'SEMESTER II'!BE85</f>
        <v>#REF!</v>
      </c>
      <c r="BF85" s="130" t="e">
        <f>'SEMESTER I'!BF85+'SEMESTER II'!BF85</f>
        <v>#REF!</v>
      </c>
      <c r="BG85" s="130" t="e">
        <f>'SEMESTER I'!BG85+'SEMESTER II'!BG85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'SEMESTER I'!BK85+'SEMESTER II'!BK85</f>
        <v>#REF!</v>
      </c>
      <c r="BL85" s="84" t="e">
        <f t="shared" si="21"/>
        <v>#REF!</v>
      </c>
      <c r="BM85" s="130" t="e">
        <f>'SEMESTER I'!BM85+'SEMESTER II'!BM85</f>
        <v>#REF!</v>
      </c>
      <c r="BN85" s="84" t="e">
        <f t="shared" si="22"/>
        <v>#REF!</v>
      </c>
      <c r="BO85" s="130" t="e">
        <f>'SEMESTER I'!BO85+'SEMESTER II'!BO85</f>
        <v>#REF!</v>
      </c>
      <c r="BP85" s="84" t="e">
        <f t="shared" si="23"/>
        <v>#REF!</v>
      </c>
      <c r="BQ85" s="130" t="e">
        <f>'SEMESTER I'!BQ85+'SEMESTER II'!BQ85</f>
        <v>#REF!</v>
      </c>
      <c r="BR85" s="84" t="e">
        <f t="shared" si="43"/>
        <v>#REF!</v>
      </c>
      <c r="BS85" s="130" t="e">
        <f>'SEMESTER I'!BS85+'SEMESTER II'!BS85</f>
        <v>#REF!</v>
      </c>
      <c r="BT85" s="84" t="e">
        <f t="shared" si="25"/>
        <v>#REF!</v>
      </c>
      <c r="BU85" s="130" t="e">
        <f>'SEMESTER I'!BU85+'SEMESTER II'!BU85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0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149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FEBRUARI!D16</f>
        <v>24</v>
      </c>
      <c r="D12" s="24">
        <f>FEBRUARI!E16</f>
        <v>30</v>
      </c>
      <c r="E12" s="24">
        <f>FEBRUARI!F16</f>
        <v>14</v>
      </c>
      <c r="F12" s="24">
        <f>FEBRUARI!G16</f>
        <v>58.333333333333336</v>
      </c>
      <c r="G12" s="24">
        <f>FEBRUARI!H16</f>
        <v>10</v>
      </c>
      <c r="H12" s="24">
        <f>FEBRUARI!I16</f>
        <v>71.428571428571431</v>
      </c>
      <c r="I12" s="24">
        <f>FEBRUARI!J16</f>
        <v>0</v>
      </c>
      <c r="J12" s="24">
        <f>FEBRUARI!K16</f>
        <v>0</v>
      </c>
      <c r="K12" s="24">
        <f>FEBRUARI!L16</f>
        <v>0</v>
      </c>
      <c r="L12" s="24">
        <f>FEBRUARI!M16</f>
        <v>0</v>
      </c>
      <c r="M12" s="24">
        <f>FEBRUARI!N16</f>
        <v>17</v>
      </c>
      <c r="N12" s="24">
        <f>FEBRUARI!O16</f>
        <v>70.833333333333343</v>
      </c>
      <c r="O12" s="24">
        <f>FEBRUARI!P16</f>
        <v>1</v>
      </c>
      <c r="P12" s="24">
        <f>FEBRUARI!Q16</f>
        <v>5.8823529411764701</v>
      </c>
      <c r="Q12" s="24">
        <f>FEBRUARI!R16</f>
        <v>14</v>
      </c>
      <c r="R12" s="24">
        <f>FEBRUARI!S16</f>
        <v>58.333333333333336</v>
      </c>
      <c r="S12" s="24">
        <f>FEBRUARI!T16</f>
        <v>0</v>
      </c>
      <c r="T12" s="24">
        <f>FEBRUARI!U16</f>
        <v>0</v>
      </c>
      <c r="U12" s="24">
        <f>FEBRUARI!V16</f>
        <v>14</v>
      </c>
      <c r="V12" s="24">
        <f>FEBRUARI!W16</f>
        <v>58.333333333333336</v>
      </c>
      <c r="W12" s="24">
        <f>FEBRUARI!X16</f>
        <v>0</v>
      </c>
      <c r="X12" s="24">
        <f>FEBRUARI!Y16</f>
        <v>0</v>
      </c>
      <c r="Y12" s="24">
        <f>FEBRUARI!Z16</f>
        <v>14</v>
      </c>
      <c r="Z12" s="24">
        <f>FEBRUARI!AA16</f>
        <v>58.333333333333336</v>
      </c>
      <c r="AA12" s="24">
        <f>FEBRUARI!AB16</f>
        <v>0</v>
      </c>
      <c r="AB12" s="24">
        <f>FEBRUARI!AC16</f>
        <v>0</v>
      </c>
      <c r="AC12" s="24">
        <f>FEBRUARI!AD16</f>
        <v>14</v>
      </c>
      <c r="AD12" s="24">
        <f>FEBRUARI!AE16</f>
        <v>58.333333333333336</v>
      </c>
      <c r="AE12" s="24">
        <f>FEBRUARI!AF16</f>
        <v>0</v>
      </c>
      <c r="AF12" s="24">
        <f>FEBRUARI!AG16</f>
        <v>0</v>
      </c>
      <c r="AG12" s="24">
        <f>FEBRUARI!AH16</f>
        <v>14</v>
      </c>
      <c r="AH12" s="24">
        <f>FEBRUARI!AI16</f>
        <v>58.333333333333336</v>
      </c>
      <c r="AI12" s="24">
        <f>FEBRUARI!AJ16</f>
        <v>0</v>
      </c>
      <c r="AJ12" s="24">
        <f>FEBRUARI!AK16</f>
        <v>0</v>
      </c>
      <c r="AK12" s="24">
        <f>FEBRUARI!AL16</f>
        <v>1</v>
      </c>
      <c r="AL12" s="24">
        <f>FEBRUARI!AM16</f>
        <v>0</v>
      </c>
      <c r="AM12" s="24">
        <f>FEBRUARI!AN16</f>
        <v>0</v>
      </c>
      <c r="AN12" s="24">
        <f>FEBRUARI!AO16</f>
        <v>0</v>
      </c>
      <c r="AO12" s="24">
        <f>FEBRUARI!AP16</f>
        <v>0</v>
      </c>
      <c r="AP12" s="24">
        <f>FEBRUARI!AQ16</f>
        <v>0</v>
      </c>
      <c r="AQ12" s="24">
        <f>FEBRUARI!AR16</f>
        <v>1</v>
      </c>
      <c r="AR12" s="24">
        <f>FEBRUARI!AS16</f>
        <v>0</v>
      </c>
      <c r="AS12" s="24">
        <f>FEBRUARI!AT16</f>
        <v>0</v>
      </c>
      <c r="AT12" s="24">
        <f>FEBRUARI!AU16</f>
        <v>0</v>
      </c>
      <c r="AU12" s="24">
        <f>FEBRUARI!AV16</f>
        <v>0</v>
      </c>
      <c r="AV12" s="24">
        <f>FEBRUARI!AW16</f>
        <v>0</v>
      </c>
      <c r="AW12" s="24">
        <f>FEBRUARI!AX16</f>
        <v>0</v>
      </c>
      <c r="AX12" s="24">
        <f>FEBRUARI!AY16</f>
        <v>1</v>
      </c>
      <c r="AY12" s="24">
        <f>FEBRUARI!AZ16</f>
        <v>25</v>
      </c>
      <c r="AZ12" s="24">
        <f>FEBRUARI!BA16</f>
        <v>12</v>
      </c>
      <c r="BA12" s="24">
        <f>FEBRUARI!BB16</f>
        <v>48</v>
      </c>
      <c r="BB12" s="24">
        <f>FEBRUARI!BC16</f>
        <v>0</v>
      </c>
      <c r="BC12" s="24">
        <f>FEBRUARI!BD16</f>
        <v>0</v>
      </c>
      <c r="BD12" s="24">
        <f>FEBRUARI!BE16</f>
        <v>0</v>
      </c>
      <c r="BE12" s="24">
        <f>FEBRUARI!BF16</f>
        <v>0</v>
      </c>
      <c r="BF12" s="24">
        <f>FEBRUARI!BG16</f>
        <v>0</v>
      </c>
      <c r="BG12" s="24">
        <f>FEBRUARI!BH16</f>
        <v>0</v>
      </c>
      <c r="BH12" s="24">
        <f>FEBRUARI!BI16</f>
        <v>12</v>
      </c>
      <c r="BI12" s="24">
        <f>FEBRUARI!BJ16</f>
        <v>48</v>
      </c>
      <c r="BJ12" s="24">
        <f>FEBRUARI!BK16</f>
        <v>13</v>
      </c>
      <c r="BK12" s="24">
        <f>FEBRUARI!BL16</f>
        <v>52</v>
      </c>
      <c r="BL12" s="24">
        <f>FEBRUARI!BM16</f>
        <v>0</v>
      </c>
      <c r="BM12" s="24">
        <f>FEBRUARI!BN16</f>
        <v>0</v>
      </c>
      <c r="BN12" s="24">
        <f>FEBRUARI!BO16</f>
        <v>0</v>
      </c>
      <c r="BO12" s="24">
        <f>FEBRUARI!BP16</f>
        <v>0</v>
      </c>
      <c r="BP12" s="24">
        <f>FEBRUARI!BQ16</f>
        <v>0</v>
      </c>
      <c r="BQ12" s="24">
        <f>FEBRUARI!BR16</f>
        <v>0</v>
      </c>
      <c r="BR12" s="24">
        <f>FEBRUARI!BS16</f>
        <v>0</v>
      </c>
      <c r="BS12" s="24">
        <f>FEBRUARI!BT16</f>
        <v>0</v>
      </c>
      <c r="BT12" s="24">
        <f>FEBRUARI!BU16</f>
        <v>0</v>
      </c>
      <c r="BU12" s="24">
        <f>FEBRUARI!BV16</f>
        <v>0</v>
      </c>
    </row>
    <row r="13" spans="1:73" ht="14.25" customHeight="1">
      <c r="A13" s="100">
        <v>2</v>
      </c>
      <c r="B13" s="102" t="s">
        <v>68</v>
      </c>
      <c r="C13" s="24">
        <f>FEBRUARI!D21</f>
        <v>15</v>
      </c>
      <c r="D13" s="24">
        <f>FEBRUARI!E21</f>
        <v>29</v>
      </c>
      <c r="E13" s="24">
        <f>FEBRUARI!F21</f>
        <v>11</v>
      </c>
      <c r="F13" s="24">
        <f>FEBRUARI!G21</f>
        <v>73.333333333333329</v>
      </c>
      <c r="G13" s="24">
        <f>FEBRUARI!H21</f>
        <v>2</v>
      </c>
      <c r="H13" s="24">
        <f>FEBRUARI!I21</f>
        <v>18.181818181818183</v>
      </c>
      <c r="I13" s="24">
        <f>FEBRUARI!J21</f>
        <v>0</v>
      </c>
      <c r="J13" s="24">
        <f>FEBRUARI!K21</f>
        <v>0</v>
      </c>
      <c r="K13" s="24">
        <f>FEBRUARI!L21</f>
        <v>2</v>
      </c>
      <c r="L13" s="24">
        <f>FEBRUARI!M21</f>
        <v>0</v>
      </c>
      <c r="M13" s="24">
        <f>FEBRUARI!N21</f>
        <v>15</v>
      </c>
      <c r="N13" s="24">
        <f>FEBRUARI!O21</f>
        <v>100</v>
      </c>
      <c r="O13" s="24">
        <f>FEBRUARI!P21</f>
        <v>2</v>
      </c>
      <c r="P13" s="24">
        <f>FEBRUARI!Q21</f>
        <v>13.333333333333334</v>
      </c>
      <c r="Q13" s="24">
        <f>FEBRUARI!R21</f>
        <v>11</v>
      </c>
      <c r="R13" s="24">
        <f>FEBRUARI!S21</f>
        <v>73.333333333333329</v>
      </c>
      <c r="S13" s="24">
        <f>FEBRUARI!T21</f>
        <v>1</v>
      </c>
      <c r="T13" s="24">
        <f>FEBRUARI!U21</f>
        <v>9.0909090909090917</v>
      </c>
      <c r="U13" s="24">
        <f>FEBRUARI!V21</f>
        <v>0</v>
      </c>
      <c r="V13" s="24">
        <f>FEBRUARI!W21</f>
        <v>0</v>
      </c>
      <c r="W13" s="24">
        <f>FEBRUARI!X21</f>
        <v>0</v>
      </c>
      <c r="X13" s="24" t="e">
        <f>FEBRUARI!Y21</f>
        <v>#DIV/0!</v>
      </c>
      <c r="Y13" s="24">
        <f>FEBRUARI!Z21</f>
        <v>11</v>
      </c>
      <c r="Z13" s="24">
        <f>FEBRUARI!AA21</f>
        <v>73.333333333333329</v>
      </c>
      <c r="AA13" s="24">
        <f>FEBRUARI!AB21</f>
        <v>0</v>
      </c>
      <c r="AB13" s="24">
        <f>FEBRUARI!AC21</f>
        <v>0</v>
      </c>
      <c r="AC13" s="24">
        <f>FEBRUARI!AD21</f>
        <v>11</v>
      </c>
      <c r="AD13" s="24">
        <f>FEBRUARI!AE21</f>
        <v>73.333333333333329</v>
      </c>
      <c r="AE13" s="24">
        <f>FEBRUARI!AF21</f>
        <v>0</v>
      </c>
      <c r="AF13" s="24">
        <f>FEBRUARI!AG21</f>
        <v>0</v>
      </c>
      <c r="AG13" s="24">
        <f>FEBRUARI!AH21</f>
        <v>11</v>
      </c>
      <c r="AH13" s="24">
        <f>FEBRUARI!AI21</f>
        <v>73.333333333333329</v>
      </c>
      <c r="AI13" s="24">
        <f>FEBRUARI!AJ21</f>
        <v>0</v>
      </c>
      <c r="AJ13" s="24">
        <f>FEBRUARI!AK21</f>
        <v>0</v>
      </c>
      <c r="AK13" s="24">
        <f>FEBRUARI!AL21</f>
        <v>0</v>
      </c>
      <c r="AL13" s="24">
        <f>FEBRUARI!AM21</f>
        <v>0</v>
      </c>
      <c r="AM13" s="24">
        <f>FEBRUARI!AN21</f>
        <v>0</v>
      </c>
      <c r="AN13" s="24">
        <f>FEBRUARI!AO21</f>
        <v>0</v>
      </c>
      <c r="AO13" s="24">
        <f>FEBRUARI!AP21</f>
        <v>0</v>
      </c>
      <c r="AP13" s="24">
        <f>FEBRUARI!AQ21</f>
        <v>0</v>
      </c>
      <c r="AQ13" s="24">
        <f>FEBRUARI!AR21</f>
        <v>1</v>
      </c>
      <c r="AR13" s="24">
        <f>FEBRUARI!AS21</f>
        <v>0</v>
      </c>
      <c r="AS13" s="24">
        <f>FEBRUARI!AT21</f>
        <v>0</v>
      </c>
      <c r="AT13" s="24">
        <f>FEBRUARI!AU21</f>
        <v>0</v>
      </c>
      <c r="AU13" s="24">
        <f>FEBRUARI!AV21</f>
        <v>0</v>
      </c>
      <c r="AV13" s="24">
        <f>FEBRUARI!AW21</f>
        <v>0</v>
      </c>
      <c r="AW13" s="24">
        <f>FEBRUARI!AX21</f>
        <v>4</v>
      </c>
      <c r="AX13" s="24">
        <f>FEBRUARI!AY21</f>
        <v>7</v>
      </c>
      <c r="AY13" s="24">
        <f>FEBRUARI!AZ21</f>
        <v>30</v>
      </c>
      <c r="AZ13" s="24">
        <f>FEBRUARI!BA21</f>
        <v>7</v>
      </c>
      <c r="BA13" s="24">
        <f>FEBRUARI!BB21</f>
        <v>23.333333333333332</v>
      </c>
      <c r="BB13" s="24">
        <f>FEBRUARI!BC21</f>
        <v>0</v>
      </c>
      <c r="BC13" s="24">
        <f>FEBRUARI!BD21</f>
        <v>0</v>
      </c>
      <c r="BD13" s="24">
        <f>FEBRUARI!BE21</f>
        <v>0</v>
      </c>
      <c r="BE13" s="24">
        <f>FEBRUARI!BF21</f>
        <v>0</v>
      </c>
      <c r="BF13" s="24">
        <f>FEBRUARI!BG21</f>
        <v>4</v>
      </c>
      <c r="BG13" s="24">
        <f>FEBRUARI!BH21</f>
        <v>13.333333333333334</v>
      </c>
      <c r="BH13" s="24">
        <f>FEBRUARI!BI21</f>
        <v>11</v>
      </c>
      <c r="BI13" s="24">
        <f>FEBRUARI!BJ21</f>
        <v>36.666666666666664</v>
      </c>
      <c r="BJ13" s="24">
        <f>FEBRUARI!BK21</f>
        <v>19</v>
      </c>
      <c r="BK13" s="24">
        <f>FEBRUARI!BL21</f>
        <v>63.333333333333329</v>
      </c>
      <c r="BL13" s="24">
        <f>FEBRUARI!BM21</f>
        <v>0</v>
      </c>
      <c r="BM13" s="24">
        <f>FEBRUARI!BN21</f>
        <v>0</v>
      </c>
      <c r="BN13" s="24">
        <f>FEBRUARI!BO21</f>
        <v>0</v>
      </c>
      <c r="BO13" s="24">
        <f>FEBRUARI!BP21</f>
        <v>0</v>
      </c>
      <c r="BP13" s="24">
        <f>FEBRUARI!BQ21</f>
        <v>0</v>
      </c>
      <c r="BQ13" s="24">
        <f>FEBRUARI!BR21</f>
        <v>0</v>
      </c>
      <c r="BR13" s="24">
        <f>FEBRUARI!BS21</f>
        <v>0</v>
      </c>
      <c r="BS13" s="24">
        <f>FEBRUARI!BT21</f>
        <v>0</v>
      </c>
      <c r="BT13" s="24">
        <f>FEBRUARI!BU21</f>
        <v>0</v>
      </c>
      <c r="BU13" s="24">
        <f>FEBRUARI!BV21</f>
        <v>0</v>
      </c>
    </row>
    <row r="14" spans="1:73" ht="14.25" customHeight="1">
      <c r="A14" s="100">
        <v>3</v>
      </c>
      <c r="B14" s="102" t="s">
        <v>74</v>
      </c>
      <c r="C14" s="24">
        <f>FEBRUARI!D25</f>
        <v>21</v>
      </c>
      <c r="D14" s="24">
        <f>FEBRUARI!E25</f>
        <v>18</v>
      </c>
      <c r="E14" s="24">
        <f>FEBRUARI!F25</f>
        <v>13</v>
      </c>
      <c r="F14" s="24">
        <f>FEBRUARI!G25</f>
        <v>61.904761904761905</v>
      </c>
      <c r="G14" s="24">
        <f>FEBRUARI!H25</f>
        <v>2</v>
      </c>
      <c r="H14" s="24">
        <f>FEBRUARI!I25</f>
        <v>15.384615384615385</v>
      </c>
      <c r="I14" s="24">
        <f>FEBRUARI!J25</f>
        <v>0</v>
      </c>
      <c r="J14" s="24">
        <f>FEBRUARI!K25</f>
        <v>0</v>
      </c>
      <c r="K14" s="24">
        <f>FEBRUARI!L25</f>
        <v>1</v>
      </c>
      <c r="L14" s="24">
        <f>FEBRUARI!M25</f>
        <v>0</v>
      </c>
      <c r="M14" s="24">
        <f>FEBRUARI!N25</f>
        <v>21</v>
      </c>
      <c r="N14" s="24">
        <f>FEBRUARI!O25</f>
        <v>100</v>
      </c>
      <c r="O14" s="24">
        <f>FEBRUARI!P25</f>
        <v>2</v>
      </c>
      <c r="P14" s="24">
        <f>FEBRUARI!Q25</f>
        <v>9.5238095238095237</v>
      </c>
      <c r="Q14" s="24">
        <f>FEBRUARI!R25</f>
        <v>15</v>
      </c>
      <c r="R14" s="24">
        <f>FEBRUARI!S25</f>
        <v>71.428571428571431</v>
      </c>
      <c r="S14" s="24">
        <f>FEBRUARI!T25</f>
        <v>0</v>
      </c>
      <c r="T14" s="24">
        <f>FEBRUARI!U25</f>
        <v>0</v>
      </c>
      <c r="U14" s="24">
        <f>FEBRUARI!V25</f>
        <v>15</v>
      </c>
      <c r="V14" s="24">
        <f>FEBRUARI!W25</f>
        <v>71.428571428571431</v>
      </c>
      <c r="W14" s="24">
        <f>FEBRUARI!X25</f>
        <v>0</v>
      </c>
      <c r="X14" s="24">
        <f>FEBRUARI!Y25</f>
        <v>0</v>
      </c>
      <c r="Y14" s="24">
        <f>FEBRUARI!Z25</f>
        <v>16</v>
      </c>
      <c r="Z14" s="24">
        <f>FEBRUARI!AA25</f>
        <v>76.19047619047619</v>
      </c>
      <c r="AA14" s="24">
        <f>FEBRUARI!AB25</f>
        <v>0</v>
      </c>
      <c r="AB14" s="24">
        <f>FEBRUARI!AC25</f>
        <v>0</v>
      </c>
      <c r="AC14" s="24">
        <f>FEBRUARI!AD25</f>
        <v>16</v>
      </c>
      <c r="AD14" s="24">
        <f>FEBRUARI!AE25</f>
        <v>76.19047619047619</v>
      </c>
      <c r="AE14" s="24">
        <f>FEBRUARI!AF25</f>
        <v>0</v>
      </c>
      <c r="AF14" s="24">
        <f>FEBRUARI!AG25</f>
        <v>0</v>
      </c>
      <c r="AG14" s="24">
        <f>FEBRUARI!AH25</f>
        <v>16</v>
      </c>
      <c r="AH14" s="24">
        <f>FEBRUARI!AI25</f>
        <v>76.19047619047619</v>
      </c>
      <c r="AI14" s="24">
        <f>FEBRUARI!AJ25</f>
        <v>0</v>
      </c>
      <c r="AJ14" s="24">
        <f>FEBRUARI!AK25</f>
        <v>0</v>
      </c>
      <c r="AK14" s="24">
        <f>FEBRUARI!AL25</f>
        <v>0</v>
      </c>
      <c r="AL14" s="24">
        <f>FEBRUARI!AM25</f>
        <v>1</v>
      </c>
      <c r="AM14" s="24">
        <f>FEBRUARI!AN25</f>
        <v>0</v>
      </c>
      <c r="AN14" s="24">
        <f>FEBRUARI!AO25</f>
        <v>0</v>
      </c>
      <c r="AO14" s="24">
        <f>FEBRUARI!AP25</f>
        <v>0</v>
      </c>
      <c r="AP14" s="24">
        <f>FEBRUARI!AQ25</f>
        <v>0</v>
      </c>
      <c r="AQ14" s="24">
        <f>FEBRUARI!AR25</f>
        <v>0</v>
      </c>
      <c r="AR14" s="24">
        <f>FEBRUARI!AS25</f>
        <v>0</v>
      </c>
      <c r="AS14" s="24">
        <f>FEBRUARI!AT25</f>
        <v>0</v>
      </c>
      <c r="AT14" s="24">
        <f>FEBRUARI!AU25</f>
        <v>0</v>
      </c>
      <c r="AU14" s="24">
        <f>FEBRUARI!AV25</f>
        <v>0</v>
      </c>
      <c r="AV14" s="24">
        <f>FEBRUARI!AW25</f>
        <v>0</v>
      </c>
      <c r="AW14" s="24">
        <f>FEBRUARI!AX25</f>
        <v>2</v>
      </c>
      <c r="AX14" s="24">
        <f>FEBRUARI!AY25</f>
        <v>4</v>
      </c>
      <c r="AY14" s="24">
        <f>FEBRUARI!AZ25</f>
        <v>14</v>
      </c>
      <c r="AZ14" s="24">
        <f>FEBRUARI!BA25</f>
        <v>3</v>
      </c>
      <c r="BA14" s="24">
        <f>FEBRUARI!BB25</f>
        <v>21.428571428571427</v>
      </c>
      <c r="BB14" s="24">
        <f>FEBRUARI!BC25</f>
        <v>0</v>
      </c>
      <c r="BC14" s="24">
        <f>FEBRUARI!BD25</f>
        <v>0</v>
      </c>
      <c r="BD14" s="24">
        <f>FEBRUARI!BE25</f>
        <v>1</v>
      </c>
      <c r="BE14" s="24">
        <f>FEBRUARI!BF25</f>
        <v>7.1428571428571423</v>
      </c>
      <c r="BF14" s="24">
        <f>FEBRUARI!BG25</f>
        <v>1</v>
      </c>
      <c r="BG14" s="24">
        <f>FEBRUARI!BH25</f>
        <v>7.1428571428571423</v>
      </c>
      <c r="BH14" s="24">
        <f>FEBRUARI!BI25</f>
        <v>5</v>
      </c>
      <c r="BI14" s="24">
        <f>FEBRUARI!BJ25</f>
        <v>35.714285714285715</v>
      </c>
      <c r="BJ14" s="24">
        <f>FEBRUARI!BK25</f>
        <v>9</v>
      </c>
      <c r="BK14" s="24">
        <f>FEBRUARI!BL25</f>
        <v>64.285714285714292</v>
      </c>
      <c r="BL14" s="24">
        <f>FEBRUARI!BM25</f>
        <v>0</v>
      </c>
      <c r="BM14" s="24">
        <f>FEBRUARI!BN25</f>
        <v>0</v>
      </c>
      <c r="BN14" s="24">
        <f>FEBRUARI!BO25</f>
        <v>0</v>
      </c>
      <c r="BO14" s="24">
        <f>FEBRUARI!BP25</f>
        <v>0</v>
      </c>
      <c r="BP14" s="24">
        <f>FEBRUARI!BQ25</f>
        <v>0</v>
      </c>
      <c r="BQ14" s="24">
        <f>FEBRUARI!BR25</f>
        <v>0</v>
      </c>
      <c r="BR14" s="24">
        <f>FEBRUARI!BS25</f>
        <v>0</v>
      </c>
      <c r="BS14" s="24">
        <f>FEBRUARI!BT25</f>
        <v>0</v>
      </c>
      <c r="BT14" s="24">
        <f>FEBRUARI!BU25</f>
        <v>0</v>
      </c>
      <c r="BU14" s="24">
        <f>FEBRUARI!BV25</f>
        <v>0</v>
      </c>
    </row>
    <row r="15" spans="1:73" ht="14.25" customHeight="1">
      <c r="A15" s="100">
        <v>4</v>
      </c>
      <c r="B15" s="102" t="s">
        <v>141</v>
      </c>
      <c r="C15" s="24">
        <f>FEBRUARI!D28</f>
        <v>35</v>
      </c>
      <c r="D15" s="24">
        <f>FEBRUARI!E28</f>
        <v>39</v>
      </c>
      <c r="E15" s="24">
        <f>FEBRUARI!F28</f>
        <v>35</v>
      </c>
      <c r="F15" s="24">
        <f>FEBRUARI!G28</f>
        <v>100</v>
      </c>
      <c r="G15" s="24">
        <f>FEBRUARI!H28</f>
        <v>2</v>
      </c>
      <c r="H15" s="24">
        <f>FEBRUARI!I28</f>
        <v>5.7142857142857144</v>
      </c>
      <c r="I15" s="24">
        <f>FEBRUARI!J28</f>
        <v>0</v>
      </c>
      <c r="J15" s="24">
        <f>FEBRUARI!K28</f>
        <v>0</v>
      </c>
      <c r="K15" s="24">
        <f>FEBRUARI!L28</f>
        <v>39</v>
      </c>
      <c r="L15" s="24">
        <f>FEBRUARI!M28</f>
        <v>0</v>
      </c>
      <c r="M15" s="24">
        <f>FEBRUARI!N28</f>
        <v>35</v>
      </c>
      <c r="N15" s="24">
        <f>FEBRUARI!O28</f>
        <v>100</v>
      </c>
      <c r="O15" s="24">
        <f>FEBRUARI!P28</f>
        <v>2</v>
      </c>
      <c r="P15" s="24">
        <f>FEBRUARI!Q28</f>
        <v>5.7142857142857144</v>
      </c>
      <c r="Q15" s="24">
        <f>FEBRUARI!R28</f>
        <v>35</v>
      </c>
      <c r="R15" s="24">
        <f>FEBRUARI!S28</f>
        <v>100</v>
      </c>
      <c r="S15" s="24">
        <f>FEBRUARI!T28</f>
        <v>0</v>
      </c>
      <c r="T15" s="24">
        <f>FEBRUARI!U28</f>
        <v>0</v>
      </c>
      <c r="U15" s="24">
        <f>FEBRUARI!V28</f>
        <v>0</v>
      </c>
      <c r="V15" s="24">
        <f>FEBRUARI!W28</f>
        <v>0</v>
      </c>
      <c r="W15" s="24">
        <f>FEBRUARI!X28</f>
        <v>0</v>
      </c>
      <c r="X15" s="24" t="e">
        <f>FEBRUARI!Y28</f>
        <v>#DIV/0!</v>
      </c>
      <c r="Y15" s="24">
        <f>FEBRUARI!Z28</f>
        <v>35</v>
      </c>
      <c r="Z15" s="24">
        <f>FEBRUARI!AA28</f>
        <v>100</v>
      </c>
      <c r="AA15" s="24">
        <f>FEBRUARI!AB28</f>
        <v>0</v>
      </c>
      <c r="AB15" s="24">
        <f>FEBRUARI!AC28</f>
        <v>0</v>
      </c>
      <c r="AC15" s="24">
        <f>FEBRUARI!AD28</f>
        <v>35</v>
      </c>
      <c r="AD15" s="24">
        <f>FEBRUARI!AE28</f>
        <v>100</v>
      </c>
      <c r="AE15" s="24">
        <f>FEBRUARI!AF28</f>
        <v>1</v>
      </c>
      <c r="AF15" s="24">
        <f>FEBRUARI!AG28</f>
        <v>2.8571428571428572</v>
      </c>
      <c r="AG15" s="24">
        <f>FEBRUARI!AH28</f>
        <v>35</v>
      </c>
      <c r="AH15" s="24">
        <f>FEBRUARI!AI28</f>
        <v>100</v>
      </c>
      <c r="AI15" s="24">
        <f>FEBRUARI!AJ28</f>
        <v>0</v>
      </c>
      <c r="AJ15" s="24">
        <f>FEBRUARI!AK28</f>
        <v>0</v>
      </c>
      <c r="AK15" s="24">
        <f>FEBRUARI!AL28</f>
        <v>3</v>
      </c>
      <c r="AL15" s="24">
        <f>FEBRUARI!AM28</f>
        <v>0</v>
      </c>
      <c r="AM15" s="24">
        <f>FEBRUARI!AN28</f>
        <v>0</v>
      </c>
      <c r="AN15" s="24">
        <f>FEBRUARI!AO28</f>
        <v>2</v>
      </c>
      <c r="AO15" s="24">
        <f>FEBRUARI!AP28</f>
        <v>1</v>
      </c>
      <c r="AP15" s="24">
        <f>FEBRUARI!AQ28</f>
        <v>0</v>
      </c>
      <c r="AQ15" s="24">
        <f>FEBRUARI!AR28</f>
        <v>1</v>
      </c>
      <c r="AR15" s="24">
        <f>FEBRUARI!AS28</f>
        <v>0</v>
      </c>
      <c r="AS15" s="24">
        <f>FEBRUARI!AT28</f>
        <v>0</v>
      </c>
      <c r="AT15" s="24">
        <f>FEBRUARI!AU28</f>
        <v>0</v>
      </c>
      <c r="AU15" s="24">
        <f>FEBRUARI!AV28</f>
        <v>0</v>
      </c>
      <c r="AV15" s="24">
        <f>FEBRUARI!AW28</f>
        <v>0</v>
      </c>
      <c r="AW15" s="24">
        <f>FEBRUARI!AX28</f>
        <v>1</v>
      </c>
      <c r="AX15" s="24">
        <f>FEBRUARI!AY28</f>
        <v>2</v>
      </c>
      <c r="AY15" s="24">
        <f>FEBRUARI!AZ28</f>
        <v>34</v>
      </c>
      <c r="AZ15" s="24">
        <f>FEBRUARI!BA28</f>
        <v>23</v>
      </c>
      <c r="BA15" s="24">
        <f>FEBRUARI!BB28</f>
        <v>67.64705882352942</v>
      </c>
      <c r="BB15" s="24">
        <f>FEBRUARI!BC28</f>
        <v>0</v>
      </c>
      <c r="BC15" s="24">
        <f>FEBRUARI!BD28</f>
        <v>0</v>
      </c>
      <c r="BD15" s="24">
        <f>FEBRUARI!BE28</f>
        <v>0</v>
      </c>
      <c r="BE15" s="24">
        <f>FEBRUARI!BF28</f>
        <v>0</v>
      </c>
      <c r="BF15" s="24">
        <f>FEBRUARI!BG28</f>
        <v>2</v>
      </c>
      <c r="BG15" s="24">
        <f>FEBRUARI!BH28</f>
        <v>5.8823529411764701</v>
      </c>
      <c r="BH15" s="24">
        <f>FEBRUARI!BI28</f>
        <v>25</v>
      </c>
      <c r="BI15" s="24">
        <f>FEBRUARI!BJ28</f>
        <v>73.529411764705884</v>
      </c>
      <c r="BJ15" s="24">
        <f>FEBRUARI!BK28</f>
        <v>9</v>
      </c>
      <c r="BK15" s="24">
        <f>FEBRUARI!BL28</f>
        <v>26.47058823529412</v>
      </c>
      <c r="BL15" s="24">
        <f>FEBRUARI!BM28</f>
        <v>0</v>
      </c>
      <c r="BM15" s="24">
        <f>FEBRUARI!BN28</f>
        <v>0</v>
      </c>
      <c r="BN15" s="24">
        <f>FEBRUARI!BO28</f>
        <v>0</v>
      </c>
      <c r="BO15" s="24">
        <f>FEBRUARI!BP28</f>
        <v>0</v>
      </c>
      <c r="BP15" s="24">
        <f>FEBRUARI!BQ28</f>
        <v>0</v>
      </c>
      <c r="BQ15" s="24">
        <f>FEBRUARI!BR28</f>
        <v>0</v>
      </c>
      <c r="BR15" s="24">
        <f>FEBRUARI!BS28</f>
        <v>0</v>
      </c>
      <c r="BS15" s="24">
        <f>FEBRUARI!BT28</f>
        <v>0</v>
      </c>
      <c r="BT15" s="24">
        <f>FEBRUARI!BU28</f>
        <v>0</v>
      </c>
      <c r="BU15" s="24">
        <f>FEBRUARI!BV28</f>
        <v>0</v>
      </c>
    </row>
    <row r="16" spans="1:73" ht="14.25" customHeight="1">
      <c r="A16" s="100">
        <v>5</v>
      </c>
      <c r="B16" s="102" t="s">
        <v>142</v>
      </c>
      <c r="C16" s="24">
        <f>FEBRUARI!D33</f>
        <v>64</v>
      </c>
      <c r="D16" s="24">
        <f>FEBRUARI!E33</f>
        <v>73</v>
      </c>
      <c r="E16" s="24">
        <f>FEBRUARI!F33</f>
        <v>24</v>
      </c>
      <c r="F16" s="24">
        <f>FEBRUARI!G33</f>
        <v>37.5</v>
      </c>
      <c r="G16" s="24">
        <f>FEBRUARI!H33</f>
        <v>7</v>
      </c>
      <c r="H16" s="24">
        <f>FEBRUARI!I33</f>
        <v>29.166666666666668</v>
      </c>
      <c r="I16" s="24">
        <f>FEBRUARI!J33</f>
        <v>0</v>
      </c>
      <c r="J16" s="24">
        <f>FEBRUARI!K33</f>
        <v>0</v>
      </c>
      <c r="K16" s="24">
        <f>FEBRUARI!L33</f>
        <v>5</v>
      </c>
      <c r="L16" s="24">
        <f>FEBRUARI!M33</f>
        <v>0</v>
      </c>
      <c r="M16" s="24">
        <f>FEBRUARI!N33</f>
        <v>60</v>
      </c>
      <c r="N16" s="24">
        <f>FEBRUARI!O33</f>
        <v>93.75</v>
      </c>
      <c r="O16" s="24">
        <f>FEBRUARI!P33</f>
        <v>4</v>
      </c>
      <c r="P16" s="24">
        <f>FEBRUARI!Q33</f>
        <v>6.666666666666667</v>
      </c>
      <c r="Q16" s="24">
        <f>FEBRUARI!R33</f>
        <v>21</v>
      </c>
      <c r="R16" s="24">
        <f>FEBRUARI!S33</f>
        <v>32.8125</v>
      </c>
      <c r="S16" s="24">
        <f>FEBRUARI!T33</f>
        <v>0</v>
      </c>
      <c r="T16" s="24">
        <f>FEBRUARI!U33</f>
        <v>0</v>
      </c>
      <c r="U16" s="24">
        <f>FEBRUARI!V33</f>
        <v>15</v>
      </c>
      <c r="V16" s="24">
        <f>FEBRUARI!W33</f>
        <v>23.4375</v>
      </c>
      <c r="W16" s="24">
        <f>FEBRUARI!X33</f>
        <v>0</v>
      </c>
      <c r="X16" s="24">
        <f>FEBRUARI!Y33</f>
        <v>0</v>
      </c>
      <c r="Y16" s="24">
        <f>FEBRUARI!Z33</f>
        <v>21</v>
      </c>
      <c r="Z16" s="24">
        <f>FEBRUARI!AA33</f>
        <v>32.8125</v>
      </c>
      <c r="AA16" s="24">
        <f>FEBRUARI!AB33</f>
        <v>0</v>
      </c>
      <c r="AB16" s="24">
        <f>FEBRUARI!AC33</f>
        <v>0</v>
      </c>
      <c r="AC16" s="24">
        <f>FEBRUARI!AD33</f>
        <v>21</v>
      </c>
      <c r="AD16" s="24">
        <f>FEBRUARI!AE33</f>
        <v>32.8125</v>
      </c>
      <c r="AE16" s="24">
        <f>FEBRUARI!AF33</f>
        <v>0</v>
      </c>
      <c r="AF16" s="24">
        <f>FEBRUARI!AG33</f>
        <v>0</v>
      </c>
      <c r="AG16" s="24">
        <f>FEBRUARI!AH33</f>
        <v>18</v>
      </c>
      <c r="AH16" s="24">
        <f>FEBRUARI!AI33</f>
        <v>28.125</v>
      </c>
      <c r="AI16" s="24">
        <f>FEBRUARI!AJ33</f>
        <v>0</v>
      </c>
      <c r="AJ16" s="24">
        <f>FEBRUARI!AK33</f>
        <v>0</v>
      </c>
      <c r="AK16" s="24">
        <f>FEBRUARI!AL33</f>
        <v>0</v>
      </c>
      <c r="AL16" s="24">
        <f>FEBRUARI!AM33</f>
        <v>0</v>
      </c>
      <c r="AM16" s="24">
        <f>FEBRUARI!AN33</f>
        <v>2</v>
      </c>
      <c r="AN16" s="24">
        <f>FEBRUARI!AO33</f>
        <v>1</v>
      </c>
      <c r="AO16" s="24">
        <f>FEBRUARI!AP33</f>
        <v>0</v>
      </c>
      <c r="AP16" s="24">
        <f>FEBRUARI!AQ33</f>
        <v>0</v>
      </c>
      <c r="AQ16" s="24">
        <f>FEBRUARI!AR33</f>
        <v>3</v>
      </c>
      <c r="AR16" s="24">
        <f>FEBRUARI!AS33</f>
        <v>2</v>
      </c>
      <c r="AS16" s="24">
        <f>FEBRUARI!AT33</f>
        <v>0</v>
      </c>
      <c r="AT16" s="24">
        <f>FEBRUARI!AU33</f>
        <v>0</v>
      </c>
      <c r="AU16" s="24">
        <f>FEBRUARI!AV33</f>
        <v>0</v>
      </c>
      <c r="AV16" s="24">
        <f>FEBRUARI!AW33</f>
        <v>0</v>
      </c>
      <c r="AW16" s="24">
        <f>FEBRUARI!AX33</f>
        <v>9</v>
      </c>
      <c r="AX16" s="24">
        <f>FEBRUARI!AY33</f>
        <v>5</v>
      </c>
      <c r="AY16" s="24">
        <f>FEBRUARI!AZ33</f>
        <v>58</v>
      </c>
      <c r="AZ16" s="24">
        <f>FEBRUARI!BA33</f>
        <v>9</v>
      </c>
      <c r="BA16" s="24">
        <f>FEBRUARI!BB33</f>
        <v>15.517241379310345</v>
      </c>
      <c r="BB16" s="24">
        <f>FEBRUARI!BC33</f>
        <v>0</v>
      </c>
      <c r="BC16" s="24">
        <f>FEBRUARI!BD33</f>
        <v>0</v>
      </c>
      <c r="BD16" s="24">
        <f>FEBRUARI!BE33</f>
        <v>0</v>
      </c>
      <c r="BE16" s="24">
        <f>FEBRUARI!BF33</f>
        <v>0</v>
      </c>
      <c r="BF16" s="24">
        <f>FEBRUARI!BG33</f>
        <v>23</v>
      </c>
      <c r="BG16" s="24">
        <f>FEBRUARI!BH33</f>
        <v>39.655172413793103</v>
      </c>
      <c r="BH16" s="24">
        <f>FEBRUARI!BI33</f>
        <v>32</v>
      </c>
      <c r="BI16" s="24">
        <f>FEBRUARI!BJ33</f>
        <v>55.172413793103445</v>
      </c>
      <c r="BJ16" s="24">
        <f>FEBRUARI!BK33</f>
        <v>26</v>
      </c>
      <c r="BK16" s="24">
        <f>FEBRUARI!BL33</f>
        <v>44.827586206896555</v>
      </c>
      <c r="BL16" s="24">
        <f>FEBRUARI!BM33</f>
        <v>0</v>
      </c>
      <c r="BM16" s="24">
        <f>FEBRUARI!BN33</f>
        <v>0</v>
      </c>
      <c r="BN16" s="24">
        <f>FEBRUARI!BO33</f>
        <v>0</v>
      </c>
      <c r="BO16" s="24">
        <f>FEBRUARI!BP33</f>
        <v>0</v>
      </c>
      <c r="BP16" s="24">
        <f>FEBRUARI!BQ33</f>
        <v>0</v>
      </c>
      <c r="BQ16" s="24">
        <f>FEBRUARI!BR33</f>
        <v>0</v>
      </c>
      <c r="BR16" s="24">
        <f>FEBRUARI!BS33</f>
        <v>0</v>
      </c>
      <c r="BS16" s="24">
        <f>FEBRUARI!BT33</f>
        <v>0</v>
      </c>
      <c r="BT16" s="24">
        <f>FEBRUARI!BU33</f>
        <v>0</v>
      </c>
      <c r="BU16" s="24">
        <f>FEBRUARI!BV33</f>
        <v>0</v>
      </c>
    </row>
    <row r="17" spans="1:73" ht="14.25" customHeight="1">
      <c r="A17" s="100">
        <v>6</v>
      </c>
      <c r="B17" s="102" t="s">
        <v>143</v>
      </c>
      <c r="C17" s="24">
        <f>FEBRUARI!D36</f>
        <v>36</v>
      </c>
      <c r="D17" s="24">
        <f>FEBRUARI!E36</f>
        <v>37</v>
      </c>
      <c r="E17" s="24">
        <f>FEBRUARI!F36</f>
        <v>25</v>
      </c>
      <c r="F17" s="24">
        <f>FEBRUARI!G36</f>
        <v>69.444444444444443</v>
      </c>
      <c r="G17" s="24">
        <f>FEBRUARI!H36</f>
        <v>4</v>
      </c>
      <c r="H17" s="24">
        <f>FEBRUARI!I36</f>
        <v>16</v>
      </c>
      <c r="I17" s="24">
        <f>FEBRUARI!J36</f>
        <v>0</v>
      </c>
      <c r="J17" s="24">
        <f>FEBRUARI!K36</f>
        <v>0</v>
      </c>
      <c r="K17" s="24">
        <f>FEBRUARI!L36</f>
        <v>0</v>
      </c>
      <c r="L17" s="24">
        <f>FEBRUARI!M36</f>
        <v>0</v>
      </c>
      <c r="M17" s="24">
        <f>FEBRUARI!N36</f>
        <v>33</v>
      </c>
      <c r="N17" s="24">
        <f>FEBRUARI!O36</f>
        <v>91.666666666666657</v>
      </c>
      <c r="O17" s="24">
        <f>FEBRUARI!P36</f>
        <v>7</v>
      </c>
      <c r="P17" s="24">
        <f>FEBRUARI!Q36</f>
        <v>21.212121212121211</v>
      </c>
      <c r="Q17" s="24">
        <f>FEBRUARI!R36</f>
        <v>18</v>
      </c>
      <c r="R17" s="24">
        <f>FEBRUARI!S36</f>
        <v>50</v>
      </c>
      <c r="S17" s="24">
        <f>FEBRUARI!T36</f>
        <v>1</v>
      </c>
      <c r="T17" s="24">
        <f>FEBRUARI!U36</f>
        <v>5.5555555555555554</v>
      </c>
      <c r="U17" s="24">
        <f>FEBRUARI!V36</f>
        <v>25</v>
      </c>
      <c r="V17" s="24">
        <f>FEBRUARI!W36</f>
        <v>69.444444444444443</v>
      </c>
      <c r="W17" s="24">
        <f>FEBRUARI!X36</f>
        <v>2</v>
      </c>
      <c r="X17" s="24">
        <f>FEBRUARI!Y36</f>
        <v>8</v>
      </c>
      <c r="Y17" s="24">
        <f>FEBRUARI!Z36</f>
        <v>32</v>
      </c>
      <c r="Z17" s="24">
        <f>FEBRUARI!AA36</f>
        <v>88.888888888888886</v>
      </c>
      <c r="AA17" s="24">
        <f>FEBRUARI!AB36</f>
        <v>0</v>
      </c>
      <c r="AB17" s="24">
        <f>FEBRUARI!AC36</f>
        <v>0</v>
      </c>
      <c r="AC17" s="24">
        <f>FEBRUARI!AD36</f>
        <v>32</v>
      </c>
      <c r="AD17" s="24">
        <f>FEBRUARI!AE36</f>
        <v>88.888888888888886</v>
      </c>
      <c r="AE17" s="24">
        <f>FEBRUARI!AF36</f>
        <v>1</v>
      </c>
      <c r="AF17" s="24">
        <f>FEBRUARI!AG36</f>
        <v>3.125</v>
      </c>
      <c r="AG17" s="24">
        <f>FEBRUARI!AH36</f>
        <v>32</v>
      </c>
      <c r="AH17" s="24">
        <f>FEBRUARI!AI36</f>
        <v>88.888888888888886</v>
      </c>
      <c r="AI17" s="24">
        <f>FEBRUARI!AJ36</f>
        <v>0</v>
      </c>
      <c r="AJ17" s="24">
        <f>FEBRUARI!AK36</f>
        <v>0</v>
      </c>
      <c r="AK17" s="24">
        <f>FEBRUARI!AL36</f>
        <v>0</v>
      </c>
      <c r="AL17" s="24">
        <f>FEBRUARI!AM36</f>
        <v>0</v>
      </c>
      <c r="AM17" s="24">
        <f>FEBRUARI!AN36</f>
        <v>1</v>
      </c>
      <c r="AN17" s="24">
        <f>FEBRUARI!AO36</f>
        <v>0</v>
      </c>
      <c r="AO17" s="24">
        <f>FEBRUARI!AP36</f>
        <v>0</v>
      </c>
      <c r="AP17" s="24">
        <f>FEBRUARI!AQ36</f>
        <v>0</v>
      </c>
      <c r="AQ17" s="24">
        <f>FEBRUARI!AR36</f>
        <v>0</v>
      </c>
      <c r="AR17" s="24">
        <f>FEBRUARI!AS36</f>
        <v>0</v>
      </c>
      <c r="AS17" s="24">
        <f>FEBRUARI!AT36</f>
        <v>0</v>
      </c>
      <c r="AT17" s="24">
        <f>FEBRUARI!AU36</f>
        <v>0</v>
      </c>
      <c r="AU17" s="24">
        <f>FEBRUARI!AV36</f>
        <v>0</v>
      </c>
      <c r="AV17" s="24">
        <f>FEBRUARI!AW36</f>
        <v>0</v>
      </c>
      <c r="AW17" s="24">
        <f>FEBRUARI!AX36</f>
        <v>4</v>
      </c>
      <c r="AX17" s="24">
        <f>FEBRUARI!AY36</f>
        <v>7</v>
      </c>
      <c r="AY17" s="24">
        <f>FEBRUARI!AZ36</f>
        <v>26</v>
      </c>
      <c r="AZ17" s="24">
        <f>FEBRUARI!BA36</f>
        <v>2</v>
      </c>
      <c r="BA17" s="24">
        <f>FEBRUARI!BB36</f>
        <v>7.6923076923076925</v>
      </c>
      <c r="BB17" s="24">
        <f>FEBRUARI!BC36</f>
        <v>0</v>
      </c>
      <c r="BC17" s="24">
        <f>FEBRUARI!BD36</f>
        <v>0</v>
      </c>
      <c r="BD17" s="24">
        <f>FEBRUARI!BE36</f>
        <v>0</v>
      </c>
      <c r="BE17" s="24">
        <f>FEBRUARI!BF36</f>
        <v>0</v>
      </c>
      <c r="BF17" s="24">
        <f>FEBRUARI!BG36</f>
        <v>15</v>
      </c>
      <c r="BG17" s="24">
        <f>FEBRUARI!BH36</f>
        <v>57.692307692307686</v>
      </c>
      <c r="BH17" s="24">
        <f>FEBRUARI!BI36</f>
        <v>17</v>
      </c>
      <c r="BI17" s="24">
        <f>FEBRUARI!BJ36</f>
        <v>65.384615384615387</v>
      </c>
      <c r="BJ17" s="24">
        <f>FEBRUARI!BK36</f>
        <v>9</v>
      </c>
      <c r="BK17" s="24">
        <f>FEBRUARI!BL36</f>
        <v>34.615384615384613</v>
      </c>
      <c r="BL17" s="24">
        <f>FEBRUARI!BM36</f>
        <v>0</v>
      </c>
      <c r="BM17" s="24">
        <f>FEBRUARI!BN36</f>
        <v>0</v>
      </c>
      <c r="BN17" s="24">
        <f>FEBRUARI!BO36</f>
        <v>0</v>
      </c>
      <c r="BO17" s="24">
        <f>FEBRUARI!BP36</f>
        <v>0</v>
      </c>
      <c r="BP17" s="24">
        <f>FEBRUARI!BQ36</f>
        <v>0</v>
      </c>
      <c r="BQ17" s="24">
        <f>FEBRUARI!BR36</f>
        <v>0</v>
      </c>
      <c r="BR17" s="24">
        <f>FEBRUARI!BS36</f>
        <v>0</v>
      </c>
      <c r="BS17" s="24">
        <f>FEBRUARI!BT36</f>
        <v>0</v>
      </c>
      <c r="BT17" s="24">
        <f>FEBRUARI!BU36</f>
        <v>0</v>
      </c>
      <c r="BU17" s="24">
        <f>FEBRUARI!BV36</f>
        <v>0</v>
      </c>
    </row>
    <row r="18" spans="1:73" ht="14.25" customHeight="1">
      <c r="A18" s="100">
        <v>7</v>
      </c>
      <c r="B18" s="102" t="s">
        <v>144</v>
      </c>
      <c r="C18" s="24">
        <f>FEBRUARI!D41</f>
        <v>49</v>
      </c>
      <c r="D18" s="24">
        <f>FEBRUARI!E41</f>
        <v>73</v>
      </c>
      <c r="E18" s="24">
        <f>FEBRUARI!F41</f>
        <v>27</v>
      </c>
      <c r="F18" s="24">
        <f>FEBRUARI!G41</f>
        <v>55.102040816326522</v>
      </c>
      <c r="G18" s="24">
        <f>FEBRUARI!H41</f>
        <v>4</v>
      </c>
      <c r="H18" s="24">
        <f>FEBRUARI!I41</f>
        <v>14.814814814814813</v>
      </c>
      <c r="I18" s="24">
        <f>FEBRUARI!J41</f>
        <v>4</v>
      </c>
      <c r="J18" s="24">
        <f>FEBRUARI!K41</f>
        <v>14.814814814814813</v>
      </c>
      <c r="K18" s="24">
        <f>FEBRUARI!L41</f>
        <v>3</v>
      </c>
      <c r="L18" s="24">
        <f>FEBRUARI!M41</f>
        <v>0</v>
      </c>
      <c r="M18" s="24">
        <f>FEBRUARI!N41</f>
        <v>45</v>
      </c>
      <c r="N18" s="24">
        <f>FEBRUARI!O41</f>
        <v>91.83673469387756</v>
      </c>
      <c r="O18" s="24">
        <f>FEBRUARI!P41</f>
        <v>4</v>
      </c>
      <c r="P18" s="24">
        <f>FEBRUARI!Q41</f>
        <v>8.8888888888888893</v>
      </c>
      <c r="Q18" s="24">
        <f>FEBRUARI!R41</f>
        <v>29</v>
      </c>
      <c r="R18" s="24">
        <f>FEBRUARI!S41</f>
        <v>59.183673469387756</v>
      </c>
      <c r="S18" s="24">
        <f>FEBRUARI!T41</f>
        <v>2</v>
      </c>
      <c r="T18" s="24">
        <f>FEBRUARI!U41</f>
        <v>6.8965517241379306</v>
      </c>
      <c r="U18" s="24">
        <f>FEBRUARI!V41</f>
        <v>29</v>
      </c>
      <c r="V18" s="24">
        <f>FEBRUARI!W41</f>
        <v>59.183673469387756</v>
      </c>
      <c r="W18" s="24">
        <f>FEBRUARI!X41</f>
        <v>0</v>
      </c>
      <c r="X18" s="24">
        <f>FEBRUARI!Y41</f>
        <v>0</v>
      </c>
      <c r="Y18" s="24">
        <f>FEBRUARI!Z41</f>
        <v>29</v>
      </c>
      <c r="Z18" s="24">
        <f>FEBRUARI!AA41</f>
        <v>59.183673469387756</v>
      </c>
      <c r="AA18" s="24">
        <f>FEBRUARI!AB41</f>
        <v>0</v>
      </c>
      <c r="AB18" s="24">
        <f>FEBRUARI!AC41</f>
        <v>0</v>
      </c>
      <c r="AC18" s="24">
        <f>FEBRUARI!AD41</f>
        <v>29</v>
      </c>
      <c r="AD18" s="24">
        <f>FEBRUARI!AE41</f>
        <v>59.183673469387756</v>
      </c>
      <c r="AE18" s="24">
        <f>FEBRUARI!AF41</f>
        <v>0</v>
      </c>
      <c r="AF18" s="24">
        <f>FEBRUARI!AG41</f>
        <v>0</v>
      </c>
      <c r="AG18" s="24">
        <f>FEBRUARI!AH41</f>
        <v>29</v>
      </c>
      <c r="AH18" s="24">
        <f>FEBRUARI!AI41</f>
        <v>59.183673469387756</v>
      </c>
      <c r="AI18" s="24">
        <f>FEBRUARI!AJ41</f>
        <v>0</v>
      </c>
      <c r="AJ18" s="24">
        <f>FEBRUARI!AK41</f>
        <v>0</v>
      </c>
      <c r="AK18" s="24">
        <f>FEBRUARI!AL41</f>
        <v>0</v>
      </c>
      <c r="AL18" s="24">
        <f>FEBRUARI!AM41</f>
        <v>2</v>
      </c>
      <c r="AM18" s="24">
        <f>FEBRUARI!AN41</f>
        <v>1</v>
      </c>
      <c r="AN18" s="24">
        <f>FEBRUARI!AO41</f>
        <v>0</v>
      </c>
      <c r="AO18" s="24">
        <f>FEBRUARI!AP41</f>
        <v>0</v>
      </c>
      <c r="AP18" s="24">
        <f>FEBRUARI!AQ41</f>
        <v>0</v>
      </c>
      <c r="AQ18" s="24">
        <f>FEBRUARI!AR41</f>
        <v>3</v>
      </c>
      <c r="AR18" s="24">
        <f>FEBRUARI!AS41</f>
        <v>0</v>
      </c>
      <c r="AS18" s="24">
        <f>FEBRUARI!AT41</f>
        <v>0</v>
      </c>
      <c r="AT18" s="24">
        <f>FEBRUARI!AU41</f>
        <v>0</v>
      </c>
      <c r="AU18" s="24">
        <f>FEBRUARI!AV41</f>
        <v>0</v>
      </c>
      <c r="AV18" s="24">
        <f>FEBRUARI!AW41</f>
        <v>0</v>
      </c>
      <c r="AW18" s="24">
        <f>FEBRUARI!AX41</f>
        <v>1</v>
      </c>
      <c r="AX18" s="24">
        <f>FEBRUARI!AY41</f>
        <v>3</v>
      </c>
      <c r="AY18" s="24">
        <f>FEBRUARI!AZ41</f>
        <v>52</v>
      </c>
      <c r="AZ18" s="24">
        <f>FEBRUARI!BA41</f>
        <v>1</v>
      </c>
      <c r="BA18" s="24">
        <f>FEBRUARI!BB41</f>
        <v>1.9230769230769231</v>
      </c>
      <c r="BB18" s="24">
        <f>FEBRUARI!BC41</f>
        <v>0</v>
      </c>
      <c r="BC18" s="24">
        <f>FEBRUARI!BD41</f>
        <v>0</v>
      </c>
      <c r="BD18" s="24">
        <f>FEBRUARI!BE41</f>
        <v>0</v>
      </c>
      <c r="BE18" s="24">
        <f>FEBRUARI!BF41</f>
        <v>0</v>
      </c>
      <c r="BF18" s="24">
        <f>FEBRUARI!BG41</f>
        <v>39</v>
      </c>
      <c r="BG18" s="24">
        <f>FEBRUARI!BH41</f>
        <v>75</v>
      </c>
      <c r="BH18" s="24">
        <f>FEBRUARI!BI41</f>
        <v>40</v>
      </c>
      <c r="BI18" s="24">
        <f>FEBRUARI!BJ41</f>
        <v>76.923076923076934</v>
      </c>
      <c r="BJ18" s="24">
        <f>FEBRUARI!BK41</f>
        <v>12</v>
      </c>
      <c r="BK18" s="24">
        <f>FEBRUARI!BL41</f>
        <v>23.076923076923077</v>
      </c>
      <c r="BL18" s="24">
        <f>FEBRUARI!BM41</f>
        <v>0</v>
      </c>
      <c r="BM18" s="24">
        <f>FEBRUARI!BN41</f>
        <v>0</v>
      </c>
      <c r="BN18" s="24">
        <f>FEBRUARI!BO41</f>
        <v>0</v>
      </c>
      <c r="BO18" s="24">
        <f>FEBRUARI!BP41</f>
        <v>0</v>
      </c>
      <c r="BP18" s="24">
        <f>FEBRUARI!BQ41</f>
        <v>0</v>
      </c>
      <c r="BQ18" s="24">
        <f>FEBRUARI!BR41</f>
        <v>0</v>
      </c>
      <c r="BR18" s="24">
        <f>FEBRUARI!BS41</f>
        <v>0</v>
      </c>
      <c r="BS18" s="24">
        <f>FEBRUARI!BT41</f>
        <v>0</v>
      </c>
      <c r="BT18" s="24">
        <f>FEBRUARI!BU41</f>
        <v>0</v>
      </c>
      <c r="BU18" s="24">
        <f>FEBRUARI!BV41</f>
        <v>0</v>
      </c>
    </row>
    <row r="19" spans="1:73" ht="14.25" customHeight="1">
      <c r="A19" s="100">
        <v>8</v>
      </c>
      <c r="B19" s="102" t="s">
        <v>145</v>
      </c>
      <c r="C19" s="24">
        <f>FEBRUARI!D46</f>
        <v>48</v>
      </c>
      <c r="D19" s="24">
        <f>FEBRUARI!E46</f>
        <v>58</v>
      </c>
      <c r="E19" s="24">
        <f>FEBRUARI!F46</f>
        <v>48</v>
      </c>
      <c r="F19" s="24">
        <f>FEBRUARI!G46</f>
        <v>100</v>
      </c>
      <c r="G19" s="24">
        <f>FEBRUARI!H46</f>
        <v>6</v>
      </c>
      <c r="H19" s="24">
        <f>FEBRUARI!I46</f>
        <v>12.5</v>
      </c>
      <c r="I19" s="24">
        <f>FEBRUARI!J46</f>
        <v>0</v>
      </c>
      <c r="J19" s="24">
        <f>FEBRUARI!K46</f>
        <v>0</v>
      </c>
      <c r="K19" s="24">
        <f>FEBRUARI!L46</f>
        <v>2</v>
      </c>
      <c r="L19" s="24">
        <f>FEBRUARI!M46</f>
        <v>0</v>
      </c>
      <c r="M19" s="24">
        <f>FEBRUARI!N46</f>
        <v>48</v>
      </c>
      <c r="N19" s="24">
        <f>FEBRUARI!O46</f>
        <v>100</v>
      </c>
      <c r="O19" s="24">
        <f>FEBRUARI!P46</f>
        <v>9</v>
      </c>
      <c r="P19" s="24">
        <f>FEBRUARI!Q46</f>
        <v>18.75</v>
      </c>
      <c r="Q19" s="24">
        <f>FEBRUARI!R46</f>
        <v>48</v>
      </c>
      <c r="R19" s="24">
        <f>FEBRUARI!S46</f>
        <v>100</v>
      </c>
      <c r="S19" s="24">
        <f>FEBRUARI!T46</f>
        <v>2</v>
      </c>
      <c r="T19" s="24">
        <f>FEBRUARI!U46</f>
        <v>4.1666666666666661</v>
      </c>
      <c r="U19" s="24">
        <f>FEBRUARI!V46</f>
        <v>48</v>
      </c>
      <c r="V19" s="24">
        <f>FEBRUARI!W46</f>
        <v>100</v>
      </c>
      <c r="W19" s="24">
        <f>FEBRUARI!X46</f>
        <v>1</v>
      </c>
      <c r="X19" s="24">
        <f>FEBRUARI!Y46</f>
        <v>2.083333333333333</v>
      </c>
      <c r="Y19" s="24">
        <f>FEBRUARI!Z46</f>
        <v>48</v>
      </c>
      <c r="Z19" s="24">
        <f>FEBRUARI!AA46</f>
        <v>100</v>
      </c>
      <c r="AA19" s="24">
        <f>FEBRUARI!AB46</f>
        <v>0</v>
      </c>
      <c r="AB19" s="24">
        <f>FEBRUARI!AC46</f>
        <v>0</v>
      </c>
      <c r="AC19" s="24">
        <f>FEBRUARI!AD46</f>
        <v>48</v>
      </c>
      <c r="AD19" s="24">
        <f>FEBRUARI!AE46</f>
        <v>100</v>
      </c>
      <c r="AE19" s="24">
        <f>FEBRUARI!AF46</f>
        <v>0</v>
      </c>
      <c r="AF19" s="24">
        <f>FEBRUARI!AG46</f>
        <v>0</v>
      </c>
      <c r="AG19" s="24">
        <f>FEBRUARI!AH46</f>
        <v>48</v>
      </c>
      <c r="AH19" s="24">
        <f>FEBRUARI!AI46</f>
        <v>100</v>
      </c>
      <c r="AI19" s="24">
        <f>FEBRUARI!AJ46</f>
        <v>0</v>
      </c>
      <c r="AJ19" s="24">
        <f>FEBRUARI!AK46</f>
        <v>0</v>
      </c>
      <c r="AK19" s="24">
        <f>FEBRUARI!AL46</f>
        <v>3</v>
      </c>
      <c r="AL19" s="24">
        <f>FEBRUARI!AM46</f>
        <v>2</v>
      </c>
      <c r="AM19" s="24">
        <f>FEBRUARI!AN46</f>
        <v>1</v>
      </c>
      <c r="AN19" s="24">
        <f>FEBRUARI!AO46</f>
        <v>0</v>
      </c>
      <c r="AO19" s="24">
        <f>FEBRUARI!AP46</f>
        <v>0</v>
      </c>
      <c r="AP19" s="24">
        <f>FEBRUARI!AQ46</f>
        <v>0</v>
      </c>
      <c r="AQ19" s="24">
        <f>FEBRUARI!AR46</f>
        <v>0</v>
      </c>
      <c r="AR19" s="24">
        <f>FEBRUARI!AS46</f>
        <v>0</v>
      </c>
      <c r="AS19" s="24">
        <f>FEBRUARI!AT46</f>
        <v>0</v>
      </c>
      <c r="AT19" s="24">
        <f>FEBRUARI!AU46</f>
        <v>0</v>
      </c>
      <c r="AU19" s="24">
        <f>FEBRUARI!AV46</f>
        <v>0</v>
      </c>
      <c r="AV19" s="24">
        <f>FEBRUARI!AW46</f>
        <v>0</v>
      </c>
      <c r="AW19" s="24">
        <f>FEBRUARI!AX46</f>
        <v>2</v>
      </c>
      <c r="AX19" s="24">
        <f>FEBRUARI!AY46</f>
        <v>6</v>
      </c>
      <c r="AY19" s="24">
        <f>FEBRUARI!AZ46</f>
        <v>64</v>
      </c>
      <c r="AZ19" s="24">
        <f>FEBRUARI!BA46</f>
        <v>21</v>
      </c>
      <c r="BA19" s="24">
        <f>FEBRUARI!BB46</f>
        <v>32.8125</v>
      </c>
      <c r="BB19" s="24">
        <f>FEBRUARI!BC46</f>
        <v>0</v>
      </c>
      <c r="BC19" s="24">
        <f>FEBRUARI!BD46</f>
        <v>0</v>
      </c>
      <c r="BD19" s="24">
        <f>FEBRUARI!BE46</f>
        <v>0</v>
      </c>
      <c r="BE19" s="24">
        <f>FEBRUARI!BF46</f>
        <v>0</v>
      </c>
      <c r="BF19" s="24">
        <f>FEBRUARI!BG46</f>
        <v>25</v>
      </c>
      <c r="BG19" s="24">
        <f>FEBRUARI!BH46</f>
        <v>39.0625</v>
      </c>
      <c r="BH19" s="24">
        <f>FEBRUARI!BI46</f>
        <v>46</v>
      </c>
      <c r="BI19" s="24">
        <f>FEBRUARI!BJ46</f>
        <v>71.875</v>
      </c>
      <c r="BJ19" s="24">
        <f>FEBRUARI!BK46</f>
        <v>18</v>
      </c>
      <c r="BK19" s="24">
        <f>FEBRUARI!BL46</f>
        <v>28.125</v>
      </c>
      <c r="BL19" s="24">
        <f>FEBRUARI!BM46</f>
        <v>0</v>
      </c>
      <c r="BM19" s="24">
        <f>FEBRUARI!BN46</f>
        <v>0</v>
      </c>
      <c r="BN19" s="24">
        <f>FEBRUARI!BO46</f>
        <v>0</v>
      </c>
      <c r="BO19" s="24">
        <f>FEBRUARI!BP46</f>
        <v>0</v>
      </c>
      <c r="BP19" s="24">
        <f>FEBRUARI!BQ46</f>
        <v>0</v>
      </c>
      <c r="BQ19" s="24">
        <f>FEBRUARI!BR46</f>
        <v>0</v>
      </c>
      <c r="BR19" s="24">
        <f>FEBRUARI!BS46</f>
        <v>0</v>
      </c>
      <c r="BS19" s="24">
        <f>FEBRUARI!BT46</f>
        <v>0</v>
      </c>
      <c r="BT19" s="24">
        <f>FEBRUARI!BU46</f>
        <v>0</v>
      </c>
      <c r="BU19" s="24">
        <f>FEBRUARI!BV46</f>
        <v>0</v>
      </c>
    </row>
    <row r="20" spans="1:73" ht="14.25" customHeight="1">
      <c r="A20" s="100">
        <v>9</v>
      </c>
      <c r="B20" s="102" t="s">
        <v>98</v>
      </c>
      <c r="C20" s="24">
        <f>FEBRUARI!D51</f>
        <v>47</v>
      </c>
      <c r="D20" s="24">
        <f>FEBRUARI!E51</f>
        <v>46</v>
      </c>
      <c r="E20" s="24">
        <f>FEBRUARI!F51</f>
        <v>28</v>
      </c>
      <c r="F20" s="24">
        <f>FEBRUARI!G51</f>
        <v>59.574468085106382</v>
      </c>
      <c r="G20" s="24">
        <f>FEBRUARI!H51</f>
        <v>20</v>
      </c>
      <c r="H20" s="24">
        <f>FEBRUARI!I51</f>
        <v>71.428571428571431</v>
      </c>
      <c r="I20" s="24">
        <f>FEBRUARI!J51</f>
        <v>2</v>
      </c>
      <c r="J20" s="24">
        <f>FEBRUARI!K51</f>
        <v>7.1428571428571423</v>
      </c>
      <c r="K20" s="24">
        <f>FEBRUARI!L51</f>
        <v>17</v>
      </c>
      <c r="L20" s="24">
        <f>FEBRUARI!M51</f>
        <v>2</v>
      </c>
      <c r="M20" s="24">
        <f>FEBRUARI!N51</f>
        <v>47</v>
      </c>
      <c r="N20" s="24">
        <f>FEBRUARI!O51</f>
        <v>100</v>
      </c>
      <c r="O20" s="24">
        <f>FEBRUARI!P51</f>
        <v>4</v>
      </c>
      <c r="P20" s="24">
        <f>FEBRUARI!Q51</f>
        <v>8.5106382978723403</v>
      </c>
      <c r="Q20" s="24">
        <f>FEBRUARI!R51</f>
        <v>28</v>
      </c>
      <c r="R20" s="24">
        <f>FEBRUARI!S51</f>
        <v>59.574468085106382</v>
      </c>
      <c r="S20" s="24">
        <f>FEBRUARI!T51</f>
        <v>2</v>
      </c>
      <c r="T20" s="24">
        <f>FEBRUARI!U51</f>
        <v>7.1428571428571423</v>
      </c>
      <c r="U20" s="24">
        <f>FEBRUARI!V51</f>
        <v>28</v>
      </c>
      <c r="V20" s="24">
        <f>FEBRUARI!W51</f>
        <v>59.574468085106382</v>
      </c>
      <c r="W20" s="24">
        <f>FEBRUARI!X51</f>
        <v>1</v>
      </c>
      <c r="X20" s="24">
        <f>FEBRUARI!Y51</f>
        <v>3.5714285714285712</v>
      </c>
      <c r="Y20" s="24">
        <f>FEBRUARI!Z51</f>
        <v>28</v>
      </c>
      <c r="Z20" s="24">
        <f>FEBRUARI!AA51</f>
        <v>59.574468085106382</v>
      </c>
      <c r="AA20" s="24">
        <f>FEBRUARI!AB51</f>
        <v>0</v>
      </c>
      <c r="AB20" s="24">
        <f>FEBRUARI!AC51</f>
        <v>0</v>
      </c>
      <c r="AC20" s="24">
        <f>FEBRUARI!AD51</f>
        <v>28</v>
      </c>
      <c r="AD20" s="24">
        <f>FEBRUARI!AE51</f>
        <v>59.574468085106382</v>
      </c>
      <c r="AE20" s="24">
        <f>FEBRUARI!AF51</f>
        <v>0</v>
      </c>
      <c r="AF20" s="24">
        <f>FEBRUARI!AG51</f>
        <v>0</v>
      </c>
      <c r="AG20" s="24">
        <f>FEBRUARI!AH51</f>
        <v>28</v>
      </c>
      <c r="AH20" s="24">
        <f>FEBRUARI!AI51</f>
        <v>59.574468085106382</v>
      </c>
      <c r="AI20" s="24">
        <f>FEBRUARI!AJ51</f>
        <v>0</v>
      </c>
      <c r="AJ20" s="24">
        <f>FEBRUARI!AK51</f>
        <v>0</v>
      </c>
      <c r="AK20" s="24">
        <f>FEBRUARI!AL51</f>
        <v>0</v>
      </c>
      <c r="AL20" s="24">
        <f>FEBRUARI!AM51</f>
        <v>2</v>
      </c>
      <c r="AM20" s="24">
        <f>FEBRUARI!AN51</f>
        <v>1</v>
      </c>
      <c r="AN20" s="24">
        <f>FEBRUARI!AO51</f>
        <v>0</v>
      </c>
      <c r="AO20" s="24">
        <f>FEBRUARI!AP51</f>
        <v>0</v>
      </c>
      <c r="AP20" s="24">
        <f>FEBRUARI!AQ51</f>
        <v>0</v>
      </c>
      <c r="AQ20" s="24">
        <f>FEBRUARI!AR51</f>
        <v>0</v>
      </c>
      <c r="AR20" s="24">
        <f>FEBRUARI!AS51</f>
        <v>2</v>
      </c>
      <c r="AS20" s="24">
        <f>FEBRUARI!AT51</f>
        <v>0</v>
      </c>
      <c r="AT20" s="24">
        <f>FEBRUARI!AU51</f>
        <v>0</v>
      </c>
      <c r="AU20" s="24">
        <f>FEBRUARI!AV51</f>
        <v>0</v>
      </c>
      <c r="AV20" s="24">
        <f>FEBRUARI!AW51</f>
        <v>1</v>
      </c>
      <c r="AW20" s="24">
        <f>FEBRUARI!AX51</f>
        <v>8</v>
      </c>
      <c r="AX20" s="24">
        <f>FEBRUARI!AY51</f>
        <v>5</v>
      </c>
      <c r="AY20" s="24">
        <f>FEBRUARI!AZ51</f>
        <v>34</v>
      </c>
      <c r="AZ20" s="24">
        <f>FEBRUARI!BA51</f>
        <v>6</v>
      </c>
      <c r="BA20" s="24">
        <f>FEBRUARI!BB51</f>
        <v>17.647058823529413</v>
      </c>
      <c r="BB20" s="24">
        <f>FEBRUARI!BC51</f>
        <v>0</v>
      </c>
      <c r="BC20" s="24">
        <f>FEBRUARI!BD51</f>
        <v>0</v>
      </c>
      <c r="BD20" s="24">
        <f>FEBRUARI!BE51</f>
        <v>0</v>
      </c>
      <c r="BE20" s="24">
        <f>FEBRUARI!BF51</f>
        <v>0</v>
      </c>
      <c r="BF20" s="24">
        <f>FEBRUARI!BG51</f>
        <v>14</v>
      </c>
      <c r="BG20" s="24">
        <f>FEBRUARI!BH51</f>
        <v>41.17647058823529</v>
      </c>
      <c r="BH20" s="24">
        <f>FEBRUARI!BI51</f>
        <v>20</v>
      </c>
      <c r="BI20" s="24">
        <f>FEBRUARI!BJ51</f>
        <v>58.82352941176471</v>
      </c>
      <c r="BJ20" s="24">
        <f>FEBRUARI!BK51</f>
        <v>14</v>
      </c>
      <c r="BK20" s="24">
        <f>FEBRUARI!BL51</f>
        <v>41.17647058823529</v>
      </c>
      <c r="BL20" s="24">
        <f>FEBRUARI!BM51</f>
        <v>0</v>
      </c>
      <c r="BM20" s="24">
        <f>FEBRUARI!BN51</f>
        <v>0</v>
      </c>
      <c r="BN20" s="24">
        <f>FEBRUARI!BO51</f>
        <v>0</v>
      </c>
      <c r="BO20" s="24">
        <f>FEBRUARI!BP51</f>
        <v>0</v>
      </c>
      <c r="BP20" s="24">
        <f>FEBRUARI!BQ51</f>
        <v>0</v>
      </c>
      <c r="BQ20" s="24">
        <f>FEBRUARI!BR51</f>
        <v>0</v>
      </c>
      <c r="BR20" s="24">
        <f>FEBRUARI!BS51</f>
        <v>0</v>
      </c>
      <c r="BS20" s="24">
        <f>FEBRUARI!BT51</f>
        <v>0</v>
      </c>
      <c r="BT20" s="24">
        <f>FEBRUARI!BU51</f>
        <v>0</v>
      </c>
      <c r="BU20" s="24">
        <f>FEBRUARI!BV51</f>
        <v>0</v>
      </c>
    </row>
    <row r="21" spans="1:73" ht="14.25" customHeight="1">
      <c r="A21" s="100">
        <v>10</v>
      </c>
      <c r="B21" s="102" t="s">
        <v>146</v>
      </c>
      <c r="C21" s="24">
        <f>FEBRUARI!D55</f>
        <v>73</v>
      </c>
      <c r="D21" s="24">
        <f>FEBRUARI!E55</f>
        <v>67</v>
      </c>
      <c r="E21" s="24">
        <f>FEBRUARI!F55</f>
        <v>29</v>
      </c>
      <c r="F21" s="24">
        <f>FEBRUARI!G55</f>
        <v>39.726027397260275</v>
      </c>
      <c r="G21" s="24">
        <f>FEBRUARI!H55</f>
        <v>3</v>
      </c>
      <c r="H21" s="24">
        <f>FEBRUARI!I55</f>
        <v>10.344827586206897</v>
      </c>
      <c r="I21" s="24">
        <f>FEBRUARI!J55</f>
        <v>0</v>
      </c>
      <c r="J21" s="24">
        <f>FEBRUARI!K55</f>
        <v>0</v>
      </c>
      <c r="K21" s="24">
        <f>FEBRUARI!L55</f>
        <v>0</v>
      </c>
      <c r="L21" s="24">
        <f>FEBRUARI!M55</f>
        <v>0</v>
      </c>
      <c r="M21" s="24">
        <f>FEBRUARI!N55</f>
        <v>73</v>
      </c>
      <c r="N21" s="24">
        <f>FEBRUARI!O55</f>
        <v>100</v>
      </c>
      <c r="O21" s="24">
        <f>FEBRUARI!P55</f>
        <v>12</v>
      </c>
      <c r="P21" s="24">
        <f>FEBRUARI!Q55</f>
        <v>16.43835616438356</v>
      </c>
      <c r="Q21" s="24">
        <f>FEBRUARI!R55</f>
        <v>29</v>
      </c>
      <c r="R21" s="24">
        <f>FEBRUARI!S55</f>
        <v>39.726027397260275</v>
      </c>
      <c r="S21" s="24">
        <f>FEBRUARI!T55</f>
        <v>0</v>
      </c>
      <c r="T21" s="24">
        <f>FEBRUARI!U55</f>
        <v>0</v>
      </c>
      <c r="U21" s="24">
        <f>FEBRUARI!V55</f>
        <v>0</v>
      </c>
      <c r="V21" s="24">
        <f>FEBRUARI!W55</f>
        <v>0</v>
      </c>
      <c r="W21" s="24">
        <f>FEBRUARI!X55</f>
        <v>0</v>
      </c>
      <c r="X21" s="24" t="e">
        <f>FEBRUARI!Y55</f>
        <v>#DIV/0!</v>
      </c>
      <c r="Y21" s="24">
        <f>FEBRUARI!Z55</f>
        <v>29</v>
      </c>
      <c r="Z21" s="24">
        <f>FEBRUARI!AA55</f>
        <v>39.726027397260275</v>
      </c>
      <c r="AA21" s="24">
        <f>FEBRUARI!AB55</f>
        <v>0</v>
      </c>
      <c r="AB21" s="24">
        <f>FEBRUARI!AC55</f>
        <v>0</v>
      </c>
      <c r="AC21" s="24">
        <f>FEBRUARI!AD55</f>
        <v>29</v>
      </c>
      <c r="AD21" s="24">
        <f>FEBRUARI!AE55</f>
        <v>39.726027397260275</v>
      </c>
      <c r="AE21" s="24">
        <f>FEBRUARI!AF55</f>
        <v>2</v>
      </c>
      <c r="AF21" s="24">
        <f>FEBRUARI!AG55</f>
        <v>6.8965517241379306</v>
      </c>
      <c r="AG21" s="24">
        <f>FEBRUARI!AH55</f>
        <v>29</v>
      </c>
      <c r="AH21" s="24">
        <f>FEBRUARI!AI55</f>
        <v>39.726027397260275</v>
      </c>
      <c r="AI21" s="24">
        <f>FEBRUARI!AJ55</f>
        <v>0</v>
      </c>
      <c r="AJ21" s="24">
        <f>FEBRUARI!AK55</f>
        <v>0</v>
      </c>
      <c r="AK21" s="24">
        <f>FEBRUARI!AL55</f>
        <v>2</v>
      </c>
      <c r="AL21" s="24">
        <f>FEBRUARI!AM55</f>
        <v>0</v>
      </c>
      <c r="AM21" s="24">
        <f>FEBRUARI!AN55</f>
        <v>0</v>
      </c>
      <c r="AN21" s="24">
        <f>FEBRUARI!AO55</f>
        <v>2</v>
      </c>
      <c r="AO21" s="24">
        <f>FEBRUARI!AP55</f>
        <v>0</v>
      </c>
      <c r="AP21" s="24">
        <f>FEBRUARI!AQ55</f>
        <v>0</v>
      </c>
      <c r="AQ21" s="24">
        <f>FEBRUARI!AR55</f>
        <v>8</v>
      </c>
      <c r="AR21" s="24">
        <f>FEBRUARI!AS55</f>
        <v>0</v>
      </c>
      <c r="AS21" s="24">
        <f>FEBRUARI!AT55</f>
        <v>0</v>
      </c>
      <c r="AT21" s="24">
        <f>FEBRUARI!AU55</f>
        <v>0</v>
      </c>
      <c r="AU21" s="24">
        <f>FEBRUARI!AV55</f>
        <v>0</v>
      </c>
      <c r="AV21" s="24">
        <f>FEBRUARI!AW55</f>
        <v>0</v>
      </c>
      <c r="AW21" s="24">
        <f>FEBRUARI!AX55</f>
        <v>0</v>
      </c>
      <c r="AX21" s="24">
        <f>FEBRUARI!AY55</f>
        <v>3</v>
      </c>
      <c r="AY21" s="24">
        <f>FEBRUARI!AZ55</f>
        <v>69</v>
      </c>
      <c r="AZ21" s="24">
        <f>FEBRUARI!BA55</f>
        <v>17</v>
      </c>
      <c r="BA21" s="24">
        <f>FEBRUARI!BB55</f>
        <v>24.637681159420293</v>
      </c>
      <c r="BB21" s="24">
        <f>FEBRUARI!BC55</f>
        <v>0</v>
      </c>
      <c r="BC21" s="24">
        <f>FEBRUARI!BD55</f>
        <v>0</v>
      </c>
      <c r="BD21" s="24">
        <f>FEBRUARI!BE55</f>
        <v>0</v>
      </c>
      <c r="BE21" s="24">
        <f>FEBRUARI!BF55</f>
        <v>0</v>
      </c>
      <c r="BF21" s="24">
        <f>FEBRUARI!BG55</f>
        <v>27</v>
      </c>
      <c r="BG21" s="24">
        <f>FEBRUARI!BH55</f>
        <v>39.130434782608695</v>
      </c>
      <c r="BH21" s="24">
        <f>FEBRUARI!BI55</f>
        <v>44</v>
      </c>
      <c r="BI21" s="24">
        <f>FEBRUARI!BJ55</f>
        <v>63.768115942028977</v>
      </c>
      <c r="BJ21" s="24">
        <f>FEBRUARI!BK55</f>
        <v>25</v>
      </c>
      <c r="BK21" s="24">
        <f>FEBRUARI!BL55</f>
        <v>36.231884057971016</v>
      </c>
      <c r="BL21" s="24">
        <f>FEBRUARI!BM55</f>
        <v>0</v>
      </c>
      <c r="BM21" s="24">
        <f>FEBRUARI!BN55</f>
        <v>0</v>
      </c>
      <c r="BN21" s="24">
        <f>FEBRUARI!BO55</f>
        <v>0</v>
      </c>
      <c r="BO21" s="24">
        <f>FEBRUARI!BP55</f>
        <v>0</v>
      </c>
      <c r="BP21" s="24">
        <f>FEBRUARI!BQ55</f>
        <v>0</v>
      </c>
      <c r="BQ21" s="24">
        <f>FEBRUARI!BR55</f>
        <v>0</v>
      </c>
      <c r="BR21" s="24">
        <f>FEBRUARI!BS55</f>
        <v>0</v>
      </c>
      <c r="BS21" s="24">
        <f>FEBRUARI!BT55</f>
        <v>0</v>
      </c>
      <c r="BT21" s="24">
        <f>FEBRUARI!BU55</f>
        <v>0</v>
      </c>
      <c r="BU21" s="24">
        <f>FEBRUARI!BV55</f>
        <v>0</v>
      </c>
    </row>
    <row r="22" spans="1:73" ht="14.25" customHeight="1">
      <c r="A22" s="100">
        <v>11</v>
      </c>
      <c r="B22" s="102" t="s">
        <v>107</v>
      </c>
      <c r="C22" s="24">
        <f>FEBRUARI!D60</f>
        <v>41</v>
      </c>
      <c r="D22" s="24">
        <f>FEBRUARI!E60</f>
        <v>46</v>
      </c>
      <c r="E22" s="24">
        <f>FEBRUARI!F60</f>
        <v>16</v>
      </c>
      <c r="F22" s="24">
        <f>FEBRUARI!G60</f>
        <v>39.024390243902438</v>
      </c>
      <c r="G22" s="24">
        <f>FEBRUARI!H60</f>
        <v>2</v>
      </c>
      <c r="H22" s="24">
        <f>FEBRUARI!I60</f>
        <v>12.5</v>
      </c>
      <c r="I22" s="24">
        <f>FEBRUARI!J60</f>
        <v>0</v>
      </c>
      <c r="J22" s="24">
        <f>FEBRUARI!K60</f>
        <v>0</v>
      </c>
      <c r="K22" s="24">
        <f>FEBRUARI!L60</f>
        <v>0</v>
      </c>
      <c r="L22" s="24">
        <f>FEBRUARI!M60</f>
        <v>0</v>
      </c>
      <c r="M22" s="24">
        <f>FEBRUARI!N60</f>
        <v>41</v>
      </c>
      <c r="N22" s="24">
        <f>FEBRUARI!O60</f>
        <v>100</v>
      </c>
      <c r="O22" s="24">
        <f>FEBRUARI!P60</f>
        <v>2</v>
      </c>
      <c r="P22" s="24">
        <f>FEBRUARI!Q60</f>
        <v>4.8780487804878048</v>
      </c>
      <c r="Q22" s="24">
        <f>FEBRUARI!R60</f>
        <v>16</v>
      </c>
      <c r="R22" s="24">
        <f>FEBRUARI!S60</f>
        <v>39.024390243902438</v>
      </c>
      <c r="S22" s="24">
        <f>FEBRUARI!T60</f>
        <v>1</v>
      </c>
      <c r="T22" s="24">
        <f>FEBRUARI!U60</f>
        <v>6.25</v>
      </c>
      <c r="U22" s="24">
        <f>FEBRUARI!V60</f>
        <v>16</v>
      </c>
      <c r="V22" s="24">
        <f>FEBRUARI!W60</f>
        <v>39.024390243902438</v>
      </c>
      <c r="W22" s="24">
        <f>FEBRUARI!X60</f>
        <v>0</v>
      </c>
      <c r="X22" s="24">
        <f>FEBRUARI!Y60</f>
        <v>0</v>
      </c>
      <c r="Y22" s="24">
        <f>FEBRUARI!Z60</f>
        <v>16</v>
      </c>
      <c r="Z22" s="24">
        <f>FEBRUARI!AA60</f>
        <v>39.024390243902438</v>
      </c>
      <c r="AA22" s="24">
        <f>FEBRUARI!AB60</f>
        <v>0</v>
      </c>
      <c r="AB22" s="24">
        <f>FEBRUARI!AC60</f>
        <v>0</v>
      </c>
      <c r="AC22" s="24">
        <f>FEBRUARI!AD60</f>
        <v>16</v>
      </c>
      <c r="AD22" s="24">
        <f>FEBRUARI!AE60</f>
        <v>39.024390243902438</v>
      </c>
      <c r="AE22" s="24">
        <f>FEBRUARI!AF60</f>
        <v>0</v>
      </c>
      <c r="AF22" s="24">
        <f>FEBRUARI!AG60</f>
        <v>0</v>
      </c>
      <c r="AG22" s="24">
        <f>FEBRUARI!AH60</f>
        <v>16</v>
      </c>
      <c r="AH22" s="24">
        <f>FEBRUARI!AI60</f>
        <v>39.024390243902438</v>
      </c>
      <c r="AI22" s="24">
        <f>FEBRUARI!AJ60</f>
        <v>0</v>
      </c>
      <c r="AJ22" s="24">
        <f>FEBRUARI!AK60</f>
        <v>0</v>
      </c>
      <c r="AK22" s="24">
        <f>FEBRUARI!AL60</f>
        <v>0</v>
      </c>
      <c r="AL22" s="24">
        <f>FEBRUARI!AM60</f>
        <v>0</v>
      </c>
      <c r="AM22" s="24">
        <f>FEBRUARI!AN60</f>
        <v>1</v>
      </c>
      <c r="AN22" s="24">
        <f>FEBRUARI!AO60</f>
        <v>0</v>
      </c>
      <c r="AO22" s="24">
        <f>FEBRUARI!AP60</f>
        <v>0</v>
      </c>
      <c r="AP22" s="24">
        <f>FEBRUARI!AQ60</f>
        <v>0</v>
      </c>
      <c r="AQ22" s="24">
        <f>FEBRUARI!AR60</f>
        <v>0</v>
      </c>
      <c r="AR22" s="24">
        <f>FEBRUARI!AS60</f>
        <v>0</v>
      </c>
      <c r="AS22" s="24">
        <f>FEBRUARI!AT60</f>
        <v>0</v>
      </c>
      <c r="AT22" s="24">
        <f>FEBRUARI!AU60</f>
        <v>0</v>
      </c>
      <c r="AU22" s="24">
        <f>FEBRUARI!AV60</f>
        <v>0</v>
      </c>
      <c r="AV22" s="24">
        <f>FEBRUARI!AW60</f>
        <v>0</v>
      </c>
      <c r="AW22" s="24">
        <f>FEBRUARI!AX60</f>
        <v>3</v>
      </c>
      <c r="AX22" s="24">
        <f>FEBRUARI!AY60</f>
        <v>9</v>
      </c>
      <c r="AY22" s="24">
        <f>FEBRUARI!AZ60</f>
        <v>45</v>
      </c>
      <c r="AZ22" s="24">
        <f>FEBRUARI!BA60</f>
        <v>10</v>
      </c>
      <c r="BA22" s="24">
        <f>FEBRUARI!BB60</f>
        <v>22.222222222222221</v>
      </c>
      <c r="BB22" s="24">
        <f>FEBRUARI!BC60</f>
        <v>0</v>
      </c>
      <c r="BC22" s="24">
        <f>FEBRUARI!BD60</f>
        <v>0</v>
      </c>
      <c r="BD22" s="24">
        <f>FEBRUARI!BE60</f>
        <v>0</v>
      </c>
      <c r="BE22" s="24">
        <f>FEBRUARI!BF60</f>
        <v>0</v>
      </c>
      <c r="BF22" s="24">
        <f>FEBRUARI!BG60</f>
        <v>16</v>
      </c>
      <c r="BG22" s="24">
        <f>FEBRUARI!BH60</f>
        <v>35.555555555555557</v>
      </c>
      <c r="BH22" s="24">
        <f>FEBRUARI!BI60</f>
        <v>26</v>
      </c>
      <c r="BI22" s="24">
        <f>FEBRUARI!BJ60</f>
        <v>57.777777777777771</v>
      </c>
      <c r="BJ22" s="24">
        <f>FEBRUARI!BK60</f>
        <v>19</v>
      </c>
      <c r="BK22" s="24">
        <f>FEBRUARI!BL60</f>
        <v>42.222222222222221</v>
      </c>
      <c r="BL22" s="24">
        <f>FEBRUARI!BM60</f>
        <v>0</v>
      </c>
      <c r="BM22" s="24">
        <f>FEBRUARI!BN60</f>
        <v>0</v>
      </c>
      <c r="BN22" s="24">
        <f>FEBRUARI!BO60</f>
        <v>0</v>
      </c>
      <c r="BO22" s="24">
        <f>FEBRUARI!BP60</f>
        <v>0</v>
      </c>
      <c r="BP22" s="24">
        <f>FEBRUARI!BQ60</f>
        <v>0</v>
      </c>
      <c r="BQ22" s="24">
        <f>FEBRUARI!BR60</f>
        <v>0</v>
      </c>
      <c r="BR22" s="24">
        <f>FEBRUARI!BS60</f>
        <v>0</v>
      </c>
      <c r="BS22" s="24">
        <f>FEBRUARI!BT60</f>
        <v>0</v>
      </c>
      <c r="BT22" s="24">
        <f>FEBRUARI!BU60</f>
        <v>0</v>
      </c>
      <c r="BU22" s="24">
        <f>FEBRUARI!BV60</f>
        <v>0</v>
      </c>
    </row>
    <row r="23" spans="1:73" ht="14.25" customHeight="1">
      <c r="A23" s="100">
        <v>12</v>
      </c>
      <c r="B23" s="102" t="s">
        <v>115</v>
      </c>
      <c r="C23" s="24">
        <f>FEBRUARI!D65</f>
        <v>67</v>
      </c>
      <c r="D23" s="24">
        <f>FEBRUARI!E65</f>
        <v>65</v>
      </c>
      <c r="E23" s="24">
        <f>FEBRUARI!F65</f>
        <v>64</v>
      </c>
      <c r="F23" s="24">
        <f>FEBRUARI!G65</f>
        <v>95.522388059701484</v>
      </c>
      <c r="G23" s="24">
        <f>FEBRUARI!H65</f>
        <v>2</v>
      </c>
      <c r="H23" s="24">
        <f>FEBRUARI!I65</f>
        <v>3.125</v>
      </c>
      <c r="I23" s="24">
        <f>FEBRUARI!J65</f>
        <v>1</v>
      </c>
      <c r="J23" s="24">
        <f>FEBRUARI!K65</f>
        <v>1.5625</v>
      </c>
      <c r="K23" s="24">
        <f>FEBRUARI!L65</f>
        <v>0</v>
      </c>
      <c r="L23" s="24">
        <f>FEBRUARI!M65</f>
        <v>0</v>
      </c>
      <c r="M23" s="24">
        <f>FEBRUARI!N65</f>
        <v>67</v>
      </c>
      <c r="N23" s="24">
        <f>FEBRUARI!O65</f>
        <v>100</v>
      </c>
      <c r="O23" s="24">
        <f>FEBRUARI!P65</f>
        <v>3</v>
      </c>
      <c r="P23" s="24">
        <f>FEBRUARI!Q65</f>
        <v>4.4776119402985071</v>
      </c>
      <c r="Q23" s="24">
        <f>FEBRUARI!R65</f>
        <v>64</v>
      </c>
      <c r="R23" s="24">
        <f>FEBRUARI!S65</f>
        <v>95.522388059701484</v>
      </c>
      <c r="S23" s="24">
        <f>FEBRUARI!T65</f>
        <v>0</v>
      </c>
      <c r="T23" s="24">
        <f>FEBRUARI!U65</f>
        <v>0</v>
      </c>
      <c r="U23" s="24">
        <f>FEBRUARI!V65</f>
        <v>64</v>
      </c>
      <c r="V23" s="24">
        <f>FEBRUARI!W65</f>
        <v>95.522388059701484</v>
      </c>
      <c r="W23" s="24">
        <f>FEBRUARI!X65</f>
        <v>0</v>
      </c>
      <c r="X23" s="24">
        <f>FEBRUARI!Y65</f>
        <v>0</v>
      </c>
      <c r="Y23" s="24">
        <f>FEBRUARI!Z65</f>
        <v>11</v>
      </c>
      <c r="Z23" s="24">
        <f>FEBRUARI!AA65</f>
        <v>16.417910447761194</v>
      </c>
      <c r="AA23" s="24">
        <f>FEBRUARI!AB65</f>
        <v>0</v>
      </c>
      <c r="AB23" s="24">
        <f>FEBRUARI!AC65</f>
        <v>0</v>
      </c>
      <c r="AC23" s="24">
        <f>FEBRUARI!AD65</f>
        <v>11</v>
      </c>
      <c r="AD23" s="24">
        <f>FEBRUARI!AE65</f>
        <v>16.417910447761194</v>
      </c>
      <c r="AE23" s="24">
        <f>FEBRUARI!AF65</f>
        <v>0</v>
      </c>
      <c r="AF23" s="24">
        <f>FEBRUARI!AG65</f>
        <v>0</v>
      </c>
      <c r="AG23" s="24">
        <f>FEBRUARI!AH65</f>
        <v>11</v>
      </c>
      <c r="AH23" s="24">
        <f>FEBRUARI!AI65</f>
        <v>16.417910447761194</v>
      </c>
      <c r="AI23" s="24">
        <f>FEBRUARI!AJ65</f>
        <v>0</v>
      </c>
      <c r="AJ23" s="24">
        <f>FEBRUARI!AK65</f>
        <v>0</v>
      </c>
      <c r="AK23" s="24">
        <f>FEBRUARI!AL65</f>
        <v>0</v>
      </c>
      <c r="AL23" s="24">
        <f>FEBRUARI!AM65</f>
        <v>1</v>
      </c>
      <c r="AM23" s="24">
        <f>FEBRUARI!AN65</f>
        <v>4</v>
      </c>
      <c r="AN23" s="24">
        <f>FEBRUARI!AO65</f>
        <v>1</v>
      </c>
      <c r="AO23" s="24">
        <f>FEBRUARI!AP65</f>
        <v>0</v>
      </c>
      <c r="AP23" s="24">
        <f>FEBRUARI!AQ65</f>
        <v>0</v>
      </c>
      <c r="AQ23" s="24">
        <f>FEBRUARI!AR65</f>
        <v>2</v>
      </c>
      <c r="AR23" s="24">
        <f>FEBRUARI!AS65</f>
        <v>0</v>
      </c>
      <c r="AS23" s="24">
        <f>FEBRUARI!AT65</f>
        <v>0</v>
      </c>
      <c r="AT23" s="24">
        <f>FEBRUARI!AU65</f>
        <v>0</v>
      </c>
      <c r="AU23" s="24">
        <f>FEBRUARI!AV65</f>
        <v>0</v>
      </c>
      <c r="AV23" s="24">
        <f>FEBRUARI!AW65</f>
        <v>0</v>
      </c>
      <c r="AW23" s="24">
        <f>FEBRUARI!AX65</f>
        <v>6</v>
      </c>
      <c r="AX23" s="24">
        <f>FEBRUARI!AY65</f>
        <v>8</v>
      </c>
      <c r="AY23" s="24">
        <f>FEBRUARI!AZ65</f>
        <v>58</v>
      </c>
      <c r="AZ23" s="24">
        <f>FEBRUARI!BA65</f>
        <v>17</v>
      </c>
      <c r="BA23" s="24">
        <f>FEBRUARI!BB65</f>
        <v>29.310344827586203</v>
      </c>
      <c r="BB23" s="24">
        <f>FEBRUARI!BC65</f>
        <v>0</v>
      </c>
      <c r="BC23" s="24">
        <f>FEBRUARI!BD65</f>
        <v>0</v>
      </c>
      <c r="BD23" s="24">
        <f>FEBRUARI!BE65</f>
        <v>0</v>
      </c>
      <c r="BE23" s="24">
        <f>FEBRUARI!BF65</f>
        <v>0</v>
      </c>
      <c r="BF23" s="24">
        <f>FEBRUARI!BG65</f>
        <v>15</v>
      </c>
      <c r="BG23" s="24">
        <f>FEBRUARI!BH65</f>
        <v>25.862068965517242</v>
      </c>
      <c r="BH23" s="24">
        <f>FEBRUARI!BI65</f>
        <v>32</v>
      </c>
      <c r="BI23" s="24">
        <f>FEBRUARI!BJ65</f>
        <v>55.172413793103445</v>
      </c>
      <c r="BJ23" s="24">
        <f>FEBRUARI!BK65</f>
        <v>26</v>
      </c>
      <c r="BK23" s="24">
        <f>FEBRUARI!BL65</f>
        <v>44.827586206896555</v>
      </c>
      <c r="BL23" s="24">
        <f>FEBRUARI!BM65</f>
        <v>0</v>
      </c>
      <c r="BM23" s="24">
        <f>FEBRUARI!BN65</f>
        <v>0</v>
      </c>
      <c r="BN23" s="24">
        <f>FEBRUARI!BO65</f>
        <v>0</v>
      </c>
      <c r="BO23" s="24">
        <f>FEBRUARI!BP65</f>
        <v>0</v>
      </c>
      <c r="BP23" s="24">
        <f>FEBRUARI!BQ65</f>
        <v>0</v>
      </c>
      <c r="BQ23" s="24">
        <f>FEBRUARI!BR65</f>
        <v>0</v>
      </c>
      <c r="BR23" s="24">
        <f>FEBRUARI!BS65</f>
        <v>0</v>
      </c>
      <c r="BS23" s="24">
        <f>FEBRUARI!BT65</f>
        <v>0</v>
      </c>
      <c r="BT23" s="24">
        <f>FEBRUARI!BU65</f>
        <v>0</v>
      </c>
      <c r="BU23" s="24">
        <f>FEBRUARI!BV65</f>
        <v>0</v>
      </c>
    </row>
    <row r="24" spans="1:73" ht="14.25" customHeight="1">
      <c r="A24" s="100">
        <v>13</v>
      </c>
      <c r="B24" s="102" t="s">
        <v>117</v>
      </c>
      <c r="C24" s="24">
        <f>FEBRUARI!D71</f>
        <v>61</v>
      </c>
      <c r="D24" s="24">
        <f>FEBRUARI!E71</f>
        <v>33</v>
      </c>
      <c r="E24" s="24">
        <f>FEBRUARI!F71</f>
        <v>44</v>
      </c>
      <c r="F24" s="24">
        <f>FEBRUARI!G71</f>
        <v>72.131147540983605</v>
      </c>
      <c r="G24" s="24">
        <f>FEBRUARI!H71</f>
        <v>5</v>
      </c>
      <c r="H24" s="24">
        <f>FEBRUARI!I71</f>
        <v>11.363636363636363</v>
      </c>
      <c r="I24" s="24">
        <f>FEBRUARI!J71</f>
        <v>0</v>
      </c>
      <c r="J24" s="24">
        <f>FEBRUARI!K71</f>
        <v>0</v>
      </c>
      <c r="K24" s="24">
        <f>FEBRUARI!L71</f>
        <v>0</v>
      </c>
      <c r="L24" s="24">
        <f>FEBRUARI!M71</f>
        <v>0</v>
      </c>
      <c r="M24" s="24">
        <f>FEBRUARI!N71</f>
        <v>61</v>
      </c>
      <c r="N24" s="24">
        <f>FEBRUARI!O71</f>
        <v>100</v>
      </c>
      <c r="O24" s="24">
        <f>FEBRUARI!P71</f>
        <v>1</v>
      </c>
      <c r="P24" s="24">
        <f>FEBRUARI!Q71</f>
        <v>1.639344262295082</v>
      </c>
      <c r="Q24" s="24">
        <f>FEBRUARI!R71</f>
        <v>44</v>
      </c>
      <c r="R24" s="24">
        <f>FEBRUARI!S71</f>
        <v>72.131147540983605</v>
      </c>
      <c r="S24" s="24">
        <f>FEBRUARI!T71</f>
        <v>0</v>
      </c>
      <c r="T24" s="24">
        <f>FEBRUARI!U71</f>
        <v>0</v>
      </c>
      <c r="U24" s="24">
        <f>FEBRUARI!V71</f>
        <v>44</v>
      </c>
      <c r="V24" s="24">
        <f>FEBRUARI!W71</f>
        <v>72.131147540983605</v>
      </c>
      <c r="W24" s="24">
        <f>FEBRUARI!X71</f>
        <v>0</v>
      </c>
      <c r="X24" s="24">
        <f>FEBRUARI!Y71</f>
        <v>0</v>
      </c>
      <c r="Y24" s="24">
        <f>FEBRUARI!Z71</f>
        <v>44</v>
      </c>
      <c r="Z24" s="24">
        <f>FEBRUARI!AA71</f>
        <v>72.131147540983605</v>
      </c>
      <c r="AA24" s="24">
        <f>FEBRUARI!AB71</f>
        <v>0</v>
      </c>
      <c r="AB24" s="24">
        <f>FEBRUARI!AC71</f>
        <v>0</v>
      </c>
      <c r="AC24" s="24">
        <f>FEBRUARI!AD71</f>
        <v>44</v>
      </c>
      <c r="AD24" s="24">
        <f>FEBRUARI!AE71</f>
        <v>72.131147540983605</v>
      </c>
      <c r="AE24" s="24">
        <f>FEBRUARI!AF71</f>
        <v>0</v>
      </c>
      <c r="AF24" s="24">
        <f>FEBRUARI!AG71</f>
        <v>0</v>
      </c>
      <c r="AG24" s="24">
        <f>FEBRUARI!AH71</f>
        <v>44</v>
      </c>
      <c r="AH24" s="24">
        <f>FEBRUARI!AI71</f>
        <v>72.131147540983605</v>
      </c>
      <c r="AI24" s="24">
        <f>FEBRUARI!AJ71</f>
        <v>0</v>
      </c>
      <c r="AJ24" s="24">
        <f>FEBRUARI!AK71</f>
        <v>0</v>
      </c>
      <c r="AK24" s="24">
        <f>FEBRUARI!AL71</f>
        <v>0</v>
      </c>
      <c r="AL24" s="24">
        <f>FEBRUARI!AM71</f>
        <v>0</v>
      </c>
      <c r="AM24" s="24">
        <f>FEBRUARI!AN71</f>
        <v>0</v>
      </c>
      <c r="AN24" s="24">
        <f>FEBRUARI!AO71</f>
        <v>0</v>
      </c>
      <c r="AO24" s="24">
        <f>FEBRUARI!AP71</f>
        <v>0</v>
      </c>
      <c r="AP24" s="24">
        <f>FEBRUARI!AQ71</f>
        <v>0</v>
      </c>
      <c r="AQ24" s="24">
        <f>FEBRUARI!AR71</f>
        <v>0</v>
      </c>
      <c r="AR24" s="24">
        <f>FEBRUARI!AS71</f>
        <v>0</v>
      </c>
      <c r="AS24" s="24">
        <f>FEBRUARI!AT71</f>
        <v>0</v>
      </c>
      <c r="AT24" s="24">
        <f>FEBRUARI!AU71</f>
        <v>0</v>
      </c>
      <c r="AU24" s="24">
        <f>FEBRUARI!AV71</f>
        <v>0</v>
      </c>
      <c r="AV24" s="24">
        <f>FEBRUARI!AW71</f>
        <v>0</v>
      </c>
      <c r="AW24" s="24">
        <f>FEBRUARI!AX71</f>
        <v>12</v>
      </c>
      <c r="AX24" s="24">
        <f>FEBRUARI!AY71</f>
        <v>4</v>
      </c>
      <c r="AY24" s="24">
        <f>FEBRUARI!AZ71</f>
        <v>37</v>
      </c>
      <c r="AZ24" s="24">
        <f>FEBRUARI!BA71</f>
        <v>16</v>
      </c>
      <c r="BA24" s="24">
        <f>FEBRUARI!BB71</f>
        <v>43.243243243243242</v>
      </c>
      <c r="BB24" s="24">
        <f>FEBRUARI!BC71</f>
        <v>0</v>
      </c>
      <c r="BC24" s="24">
        <f>FEBRUARI!BD71</f>
        <v>0</v>
      </c>
      <c r="BD24" s="24">
        <f>FEBRUARI!BE71</f>
        <v>0</v>
      </c>
      <c r="BE24" s="24">
        <f>FEBRUARI!BF71</f>
        <v>0</v>
      </c>
      <c r="BF24" s="24">
        <f>FEBRUARI!BG71</f>
        <v>4</v>
      </c>
      <c r="BG24" s="24">
        <f>FEBRUARI!BH71</f>
        <v>10.810810810810811</v>
      </c>
      <c r="BH24" s="24">
        <f>FEBRUARI!BI71</f>
        <v>20</v>
      </c>
      <c r="BI24" s="24">
        <f>FEBRUARI!BJ71</f>
        <v>54.054054054054056</v>
      </c>
      <c r="BJ24" s="24">
        <f>FEBRUARI!BK71</f>
        <v>17</v>
      </c>
      <c r="BK24" s="24">
        <f>FEBRUARI!BL71</f>
        <v>45.945945945945951</v>
      </c>
      <c r="BL24" s="24">
        <f>FEBRUARI!BM71</f>
        <v>0</v>
      </c>
      <c r="BM24" s="24">
        <f>FEBRUARI!BN71</f>
        <v>0</v>
      </c>
      <c r="BN24" s="24">
        <f>FEBRUARI!BO71</f>
        <v>0</v>
      </c>
      <c r="BO24" s="24">
        <f>FEBRUARI!BP71</f>
        <v>0</v>
      </c>
      <c r="BP24" s="24">
        <f>FEBRUARI!BQ71</f>
        <v>0</v>
      </c>
      <c r="BQ24" s="24">
        <f>FEBRUARI!BR71</f>
        <v>0</v>
      </c>
      <c r="BR24" s="24">
        <f>FEBRUARI!BS71</f>
        <v>0</v>
      </c>
      <c r="BS24" s="24">
        <f>FEBRUARI!BT71</f>
        <v>0</v>
      </c>
      <c r="BT24" s="24">
        <f>FEBRUARI!BU71</f>
        <v>0</v>
      </c>
      <c r="BU24" s="24">
        <f>FEBRUARI!BV71</f>
        <v>0</v>
      </c>
    </row>
    <row r="25" spans="1:73" ht="14.25" customHeight="1">
      <c r="A25" s="100">
        <v>14</v>
      </c>
      <c r="B25" s="102" t="s">
        <v>123</v>
      </c>
      <c r="C25" s="24">
        <f>FEBRUARI!D76</f>
        <v>61</v>
      </c>
      <c r="D25" s="24">
        <f>FEBRUARI!E76</f>
        <v>61</v>
      </c>
      <c r="E25" s="24">
        <f>FEBRUARI!F76</f>
        <v>37</v>
      </c>
      <c r="F25" s="24">
        <f>FEBRUARI!G76</f>
        <v>60.655737704918032</v>
      </c>
      <c r="G25" s="24">
        <f>FEBRUARI!H76</f>
        <v>6</v>
      </c>
      <c r="H25" s="24">
        <f>FEBRUARI!I76</f>
        <v>16.216216216216218</v>
      </c>
      <c r="I25" s="24">
        <f>FEBRUARI!J76</f>
        <v>0</v>
      </c>
      <c r="J25" s="24">
        <f>FEBRUARI!K76</f>
        <v>0</v>
      </c>
      <c r="K25" s="24">
        <f>FEBRUARI!L76</f>
        <v>1</v>
      </c>
      <c r="L25" s="24">
        <f>FEBRUARI!M76</f>
        <v>0</v>
      </c>
      <c r="M25" s="24">
        <f>FEBRUARI!N76</f>
        <v>61</v>
      </c>
      <c r="N25" s="24">
        <f>FEBRUARI!O76</f>
        <v>100</v>
      </c>
      <c r="O25" s="24">
        <f>FEBRUARI!P76</f>
        <v>5</v>
      </c>
      <c r="P25" s="24">
        <f>FEBRUARI!Q76</f>
        <v>8.1967213114754092</v>
      </c>
      <c r="Q25" s="24">
        <f>FEBRUARI!R76</f>
        <v>37</v>
      </c>
      <c r="R25" s="24">
        <f>FEBRUARI!S76</f>
        <v>60.655737704918032</v>
      </c>
      <c r="S25" s="24">
        <f>FEBRUARI!T76</f>
        <v>1</v>
      </c>
      <c r="T25" s="24">
        <f>FEBRUARI!U76</f>
        <v>2.7027027027027026</v>
      </c>
      <c r="U25" s="24">
        <f>FEBRUARI!V76</f>
        <v>37</v>
      </c>
      <c r="V25" s="24">
        <f>FEBRUARI!W76</f>
        <v>60.655737704918032</v>
      </c>
      <c r="W25" s="24">
        <f>FEBRUARI!X76</f>
        <v>0</v>
      </c>
      <c r="X25" s="24">
        <f>FEBRUARI!Y76</f>
        <v>0</v>
      </c>
      <c r="Y25" s="24">
        <f>FEBRUARI!Z76</f>
        <v>37</v>
      </c>
      <c r="Z25" s="24">
        <f>FEBRUARI!AA76</f>
        <v>60.655737704918032</v>
      </c>
      <c r="AA25" s="24">
        <f>FEBRUARI!AB76</f>
        <v>0</v>
      </c>
      <c r="AB25" s="24">
        <f>FEBRUARI!AC76</f>
        <v>0</v>
      </c>
      <c r="AC25" s="24">
        <f>FEBRUARI!AD76</f>
        <v>37</v>
      </c>
      <c r="AD25" s="24">
        <f>FEBRUARI!AE76</f>
        <v>60.655737704918032</v>
      </c>
      <c r="AE25" s="24">
        <f>FEBRUARI!AF76</f>
        <v>0</v>
      </c>
      <c r="AF25" s="24">
        <f>FEBRUARI!AG76</f>
        <v>0</v>
      </c>
      <c r="AG25" s="24">
        <f>FEBRUARI!AH76</f>
        <v>37</v>
      </c>
      <c r="AH25" s="24">
        <f>FEBRUARI!AI76</f>
        <v>60.655737704918032</v>
      </c>
      <c r="AI25" s="24">
        <f>FEBRUARI!AJ76</f>
        <v>0</v>
      </c>
      <c r="AJ25" s="24">
        <f>FEBRUARI!AK76</f>
        <v>0</v>
      </c>
      <c r="AK25" s="24">
        <f>FEBRUARI!AL76</f>
        <v>0</v>
      </c>
      <c r="AL25" s="24">
        <f>FEBRUARI!AM76</f>
        <v>0</v>
      </c>
      <c r="AM25" s="24">
        <f>FEBRUARI!AN76</f>
        <v>0</v>
      </c>
      <c r="AN25" s="24">
        <f>FEBRUARI!AO76</f>
        <v>0</v>
      </c>
      <c r="AO25" s="24">
        <f>FEBRUARI!AP76</f>
        <v>0</v>
      </c>
      <c r="AP25" s="24">
        <f>FEBRUARI!AQ76</f>
        <v>0</v>
      </c>
      <c r="AQ25" s="24">
        <f>FEBRUARI!AR76</f>
        <v>1</v>
      </c>
      <c r="AR25" s="24">
        <f>FEBRUARI!AS76</f>
        <v>0</v>
      </c>
      <c r="AS25" s="24">
        <f>FEBRUARI!AT76</f>
        <v>0</v>
      </c>
      <c r="AT25" s="24">
        <f>FEBRUARI!AU76</f>
        <v>0</v>
      </c>
      <c r="AU25" s="24">
        <f>FEBRUARI!AV76</f>
        <v>0</v>
      </c>
      <c r="AV25" s="24">
        <f>FEBRUARI!AW76</f>
        <v>0</v>
      </c>
      <c r="AW25" s="24">
        <f>FEBRUARI!AX76</f>
        <v>0</v>
      </c>
      <c r="AX25" s="24">
        <f>FEBRUARI!AY76</f>
        <v>4</v>
      </c>
      <c r="AY25" s="24">
        <f>FEBRUARI!AZ76</f>
        <v>79</v>
      </c>
      <c r="AZ25" s="24">
        <f>FEBRUARI!BA76</f>
        <v>16</v>
      </c>
      <c r="BA25" s="24">
        <f>FEBRUARI!BB76</f>
        <v>20.253164556962027</v>
      </c>
      <c r="BB25" s="24">
        <f>FEBRUARI!BC76</f>
        <v>0</v>
      </c>
      <c r="BC25" s="24">
        <f>FEBRUARI!BD76</f>
        <v>0</v>
      </c>
      <c r="BD25" s="24">
        <f>FEBRUARI!BE76</f>
        <v>0</v>
      </c>
      <c r="BE25" s="24">
        <f>FEBRUARI!BF76</f>
        <v>0</v>
      </c>
      <c r="BF25" s="24">
        <f>FEBRUARI!BG76</f>
        <v>23</v>
      </c>
      <c r="BG25" s="24">
        <f>FEBRUARI!BH76</f>
        <v>29.11392405063291</v>
      </c>
      <c r="BH25" s="24">
        <f>FEBRUARI!BI76</f>
        <v>39</v>
      </c>
      <c r="BI25" s="24">
        <f>FEBRUARI!BJ76</f>
        <v>49.367088607594937</v>
      </c>
      <c r="BJ25" s="24">
        <f>FEBRUARI!BK76</f>
        <v>40</v>
      </c>
      <c r="BK25" s="24">
        <f>FEBRUARI!BL76</f>
        <v>50.632911392405063</v>
      </c>
      <c r="BL25" s="24">
        <f>FEBRUARI!BM76</f>
        <v>0</v>
      </c>
      <c r="BM25" s="24">
        <f>FEBRUARI!BN76</f>
        <v>0</v>
      </c>
      <c r="BN25" s="24">
        <f>FEBRUARI!BO76</f>
        <v>0</v>
      </c>
      <c r="BO25" s="24">
        <f>FEBRUARI!BP76</f>
        <v>0</v>
      </c>
      <c r="BP25" s="24">
        <f>FEBRUARI!BQ76</f>
        <v>0</v>
      </c>
      <c r="BQ25" s="24">
        <f>FEBRUARI!BR76</f>
        <v>0</v>
      </c>
      <c r="BR25" s="24">
        <f>FEBRUARI!BS76</f>
        <v>0</v>
      </c>
      <c r="BS25" s="24">
        <f>FEBRUARI!BT76</f>
        <v>0</v>
      </c>
      <c r="BT25" s="24">
        <f>FEBRUARI!BU76</f>
        <v>0</v>
      </c>
      <c r="BU25" s="24">
        <f>FEBRUARI!BV76</f>
        <v>0</v>
      </c>
    </row>
    <row r="26" spans="1:73" ht="14.25" customHeight="1">
      <c r="A26" s="100">
        <v>15</v>
      </c>
      <c r="B26" s="102" t="s">
        <v>147</v>
      </c>
      <c r="C26" s="24">
        <f>FEBRUARI!D80</f>
        <v>50</v>
      </c>
      <c r="D26" s="24">
        <f>FEBRUARI!E80</f>
        <v>51</v>
      </c>
      <c r="E26" s="24">
        <f>FEBRUARI!F80</f>
        <v>50</v>
      </c>
      <c r="F26" s="24">
        <f>FEBRUARI!G80</f>
        <v>100</v>
      </c>
      <c r="G26" s="24">
        <f>FEBRUARI!H80</f>
        <v>9</v>
      </c>
      <c r="H26" s="24">
        <f>FEBRUARI!I80</f>
        <v>18</v>
      </c>
      <c r="I26" s="24">
        <f>FEBRUARI!J80</f>
        <v>0</v>
      </c>
      <c r="J26" s="24">
        <f>FEBRUARI!K80</f>
        <v>0</v>
      </c>
      <c r="K26" s="24">
        <f>FEBRUARI!L80</f>
        <v>0</v>
      </c>
      <c r="L26" s="24">
        <f>FEBRUARI!M80</f>
        <v>0</v>
      </c>
      <c r="M26" s="24">
        <f>FEBRUARI!N80</f>
        <v>50</v>
      </c>
      <c r="N26" s="24">
        <f>FEBRUARI!O80</f>
        <v>100</v>
      </c>
      <c r="O26" s="24">
        <f>FEBRUARI!P80</f>
        <v>4</v>
      </c>
      <c r="P26" s="24">
        <f>FEBRUARI!Q80</f>
        <v>8</v>
      </c>
      <c r="Q26" s="24">
        <f>FEBRUARI!R80</f>
        <v>50</v>
      </c>
      <c r="R26" s="24">
        <f>FEBRUARI!S80</f>
        <v>100</v>
      </c>
      <c r="S26" s="24">
        <f>FEBRUARI!T80</f>
        <v>0</v>
      </c>
      <c r="T26" s="24">
        <f>FEBRUARI!U80</f>
        <v>0</v>
      </c>
      <c r="U26" s="24">
        <f>FEBRUARI!V80</f>
        <v>50</v>
      </c>
      <c r="V26" s="24">
        <f>FEBRUARI!W80</f>
        <v>100</v>
      </c>
      <c r="W26" s="24">
        <f>FEBRUARI!X80</f>
        <v>1</v>
      </c>
      <c r="X26" s="24">
        <f>FEBRUARI!Y80</f>
        <v>2</v>
      </c>
      <c r="Y26" s="24">
        <f>FEBRUARI!Z80</f>
        <v>33</v>
      </c>
      <c r="Z26" s="24">
        <f>FEBRUARI!AA80</f>
        <v>66</v>
      </c>
      <c r="AA26" s="24">
        <f>FEBRUARI!AB80</f>
        <v>0</v>
      </c>
      <c r="AB26" s="24">
        <f>FEBRUARI!AC80</f>
        <v>0</v>
      </c>
      <c r="AC26" s="24">
        <f>FEBRUARI!AD80</f>
        <v>33</v>
      </c>
      <c r="AD26" s="24">
        <f>FEBRUARI!AE80</f>
        <v>66</v>
      </c>
      <c r="AE26" s="24">
        <f>FEBRUARI!AF80</f>
        <v>0</v>
      </c>
      <c r="AF26" s="24">
        <f>FEBRUARI!AG80</f>
        <v>0</v>
      </c>
      <c r="AG26" s="24">
        <f>FEBRUARI!AH80</f>
        <v>33</v>
      </c>
      <c r="AH26" s="24">
        <f>FEBRUARI!AI80</f>
        <v>66</v>
      </c>
      <c r="AI26" s="24">
        <f>FEBRUARI!AJ80</f>
        <v>0</v>
      </c>
      <c r="AJ26" s="24">
        <f>FEBRUARI!AK80</f>
        <v>0</v>
      </c>
      <c r="AK26" s="24">
        <f>FEBRUARI!AL80</f>
        <v>0</v>
      </c>
      <c r="AL26" s="24">
        <f>FEBRUARI!AM80</f>
        <v>1</v>
      </c>
      <c r="AM26" s="24">
        <f>FEBRUARI!AN80</f>
        <v>0</v>
      </c>
      <c r="AN26" s="24">
        <f>FEBRUARI!AO80</f>
        <v>1</v>
      </c>
      <c r="AO26" s="24">
        <f>FEBRUARI!AP80</f>
        <v>0</v>
      </c>
      <c r="AP26" s="24">
        <f>FEBRUARI!AQ80</f>
        <v>0</v>
      </c>
      <c r="AQ26" s="24">
        <f>FEBRUARI!AR80</f>
        <v>5</v>
      </c>
      <c r="AR26" s="24">
        <f>FEBRUARI!AS80</f>
        <v>0</v>
      </c>
      <c r="AS26" s="24">
        <f>FEBRUARI!AT80</f>
        <v>0</v>
      </c>
      <c r="AT26" s="24">
        <f>FEBRUARI!AU80</f>
        <v>0</v>
      </c>
      <c r="AU26" s="24">
        <f>FEBRUARI!AV80</f>
        <v>0</v>
      </c>
      <c r="AV26" s="24">
        <f>FEBRUARI!AW80</f>
        <v>1</v>
      </c>
      <c r="AW26" s="24">
        <f>FEBRUARI!AX80</f>
        <v>1</v>
      </c>
      <c r="AX26" s="24">
        <f>FEBRUARI!AY80</f>
        <v>0</v>
      </c>
      <c r="AY26" s="24">
        <f>FEBRUARI!AZ80</f>
        <v>52</v>
      </c>
      <c r="AZ26" s="24">
        <f>FEBRUARI!BA80</f>
        <v>29</v>
      </c>
      <c r="BA26" s="24">
        <f>FEBRUARI!BB80</f>
        <v>55.769230769230774</v>
      </c>
      <c r="BB26" s="24">
        <f>FEBRUARI!BC80</f>
        <v>0</v>
      </c>
      <c r="BC26" s="24">
        <f>FEBRUARI!BD80</f>
        <v>0</v>
      </c>
      <c r="BD26" s="24">
        <f>FEBRUARI!BE80</f>
        <v>0</v>
      </c>
      <c r="BE26" s="24">
        <f>FEBRUARI!BF80</f>
        <v>0</v>
      </c>
      <c r="BF26" s="24">
        <f>FEBRUARI!BG80</f>
        <v>4</v>
      </c>
      <c r="BG26" s="24">
        <f>FEBRUARI!BH80</f>
        <v>7.6923076923076925</v>
      </c>
      <c r="BH26" s="24">
        <f>FEBRUARI!BI80</f>
        <v>33</v>
      </c>
      <c r="BI26" s="24">
        <f>FEBRUARI!BJ80</f>
        <v>63.46153846153846</v>
      </c>
      <c r="BJ26" s="24">
        <f>FEBRUARI!BK80</f>
        <v>19</v>
      </c>
      <c r="BK26" s="24">
        <f>FEBRUARI!BL80</f>
        <v>36.538461538461533</v>
      </c>
      <c r="BL26" s="24">
        <f>FEBRUARI!BM80</f>
        <v>0</v>
      </c>
      <c r="BM26" s="24">
        <f>FEBRUARI!BN80</f>
        <v>0</v>
      </c>
      <c r="BN26" s="24">
        <f>FEBRUARI!BO80</f>
        <v>0</v>
      </c>
      <c r="BO26" s="24">
        <f>FEBRUARI!BP80</f>
        <v>0</v>
      </c>
      <c r="BP26" s="24">
        <f>FEBRUARI!BQ80</f>
        <v>0</v>
      </c>
      <c r="BQ26" s="24">
        <f>FEBRUARI!BR80</f>
        <v>0</v>
      </c>
      <c r="BR26" s="24">
        <f>FEBRUARI!BS80</f>
        <v>0</v>
      </c>
      <c r="BS26" s="24">
        <f>FEBRUARI!BT80</f>
        <v>0</v>
      </c>
      <c r="BT26" s="24">
        <f>FEBRUARI!BU80</f>
        <v>0</v>
      </c>
      <c r="BU26" s="24">
        <f>FEBRUARI!BV80</f>
        <v>0</v>
      </c>
    </row>
    <row r="27" spans="1:73" ht="14.25" customHeight="1">
      <c r="A27" s="100">
        <v>16</v>
      </c>
      <c r="B27" s="103" t="s">
        <v>132</v>
      </c>
      <c r="C27" s="24">
        <f>FEBRUARI!D84</f>
        <v>46</v>
      </c>
      <c r="D27" s="24">
        <f>FEBRUARI!E84</f>
        <v>34</v>
      </c>
      <c r="E27" s="24">
        <f>FEBRUARI!F84</f>
        <v>23</v>
      </c>
      <c r="F27" s="24">
        <f>FEBRUARI!G84</f>
        <v>50</v>
      </c>
      <c r="G27" s="24">
        <f>FEBRUARI!H84</f>
        <v>5</v>
      </c>
      <c r="H27" s="24">
        <f>FEBRUARI!I84</f>
        <v>21.739130434782609</v>
      </c>
      <c r="I27" s="24">
        <f>FEBRUARI!J84</f>
        <v>0</v>
      </c>
      <c r="J27" s="24">
        <f>FEBRUARI!K84</f>
        <v>0</v>
      </c>
      <c r="K27" s="24">
        <f>FEBRUARI!L84</f>
        <v>0</v>
      </c>
      <c r="L27" s="24">
        <f>FEBRUARI!M84</f>
        <v>0</v>
      </c>
      <c r="M27" s="24">
        <f>FEBRUARI!N84</f>
        <v>46</v>
      </c>
      <c r="N27" s="24">
        <f>FEBRUARI!O84</f>
        <v>100</v>
      </c>
      <c r="O27" s="24">
        <f>FEBRUARI!P84</f>
        <v>4</v>
      </c>
      <c r="P27" s="24">
        <f>FEBRUARI!Q84</f>
        <v>8.695652173913043</v>
      </c>
      <c r="Q27" s="24">
        <f>FEBRUARI!R84</f>
        <v>21</v>
      </c>
      <c r="R27" s="24">
        <f>FEBRUARI!S84</f>
        <v>45.652173913043477</v>
      </c>
      <c r="S27" s="24">
        <f>FEBRUARI!T84</f>
        <v>0</v>
      </c>
      <c r="T27" s="24">
        <f>FEBRUARI!U84</f>
        <v>0</v>
      </c>
      <c r="U27" s="24">
        <f>FEBRUARI!V84</f>
        <v>16</v>
      </c>
      <c r="V27" s="24">
        <f>FEBRUARI!W84</f>
        <v>34.782608695652172</v>
      </c>
      <c r="W27" s="24">
        <f>FEBRUARI!X84</f>
        <v>0</v>
      </c>
      <c r="X27" s="24">
        <f>FEBRUARI!Y84</f>
        <v>0</v>
      </c>
      <c r="Y27" s="24">
        <f>FEBRUARI!Z84</f>
        <v>21</v>
      </c>
      <c r="Z27" s="24">
        <f>FEBRUARI!AA84</f>
        <v>45.652173913043477</v>
      </c>
      <c r="AA27" s="24">
        <f>FEBRUARI!AB84</f>
        <v>0</v>
      </c>
      <c r="AB27" s="24">
        <f>FEBRUARI!AC84</f>
        <v>0</v>
      </c>
      <c r="AC27" s="24">
        <f>FEBRUARI!AD84</f>
        <v>21</v>
      </c>
      <c r="AD27" s="24">
        <f>FEBRUARI!AE84</f>
        <v>45.652173913043477</v>
      </c>
      <c r="AE27" s="24">
        <f>FEBRUARI!AF84</f>
        <v>0</v>
      </c>
      <c r="AF27" s="24">
        <f>FEBRUARI!AG84</f>
        <v>0</v>
      </c>
      <c r="AG27" s="24">
        <f>FEBRUARI!AH84</f>
        <v>21</v>
      </c>
      <c r="AH27" s="24">
        <f>FEBRUARI!AI84</f>
        <v>45.652173913043477</v>
      </c>
      <c r="AI27" s="24">
        <f>FEBRUARI!AJ84</f>
        <v>0</v>
      </c>
      <c r="AJ27" s="24">
        <f>FEBRUARI!AK84</f>
        <v>0</v>
      </c>
      <c r="AK27" s="24">
        <f>FEBRUARI!AL84</f>
        <v>2</v>
      </c>
      <c r="AL27" s="24">
        <f>FEBRUARI!AM84</f>
        <v>0</v>
      </c>
      <c r="AM27" s="24">
        <f>FEBRUARI!AN84</f>
        <v>2</v>
      </c>
      <c r="AN27" s="24">
        <f>FEBRUARI!AO84</f>
        <v>1</v>
      </c>
      <c r="AO27" s="24">
        <f>FEBRUARI!AP84</f>
        <v>0</v>
      </c>
      <c r="AP27" s="24">
        <f>FEBRUARI!AQ84</f>
        <v>0</v>
      </c>
      <c r="AQ27" s="24">
        <f>FEBRUARI!AR84</f>
        <v>0</v>
      </c>
      <c r="AR27" s="24">
        <f>FEBRUARI!AS84</f>
        <v>0</v>
      </c>
      <c r="AS27" s="24">
        <f>FEBRUARI!AT84</f>
        <v>0</v>
      </c>
      <c r="AT27" s="24">
        <f>FEBRUARI!AU84</f>
        <v>0</v>
      </c>
      <c r="AU27" s="24">
        <f>FEBRUARI!AV84</f>
        <v>0</v>
      </c>
      <c r="AV27" s="24">
        <f>FEBRUARI!AW84</f>
        <v>0</v>
      </c>
      <c r="AW27" s="24">
        <f>FEBRUARI!AX84</f>
        <v>12</v>
      </c>
      <c r="AX27" s="24">
        <f>FEBRUARI!AY84</f>
        <v>0</v>
      </c>
      <c r="AY27" s="24">
        <f>FEBRUARI!AZ84</f>
        <v>42</v>
      </c>
      <c r="AZ27" s="24">
        <f>FEBRUARI!BA84</f>
        <v>4</v>
      </c>
      <c r="BA27" s="24">
        <f>FEBRUARI!BB84</f>
        <v>9.5238095238095237</v>
      </c>
      <c r="BB27" s="24">
        <f>FEBRUARI!BC84</f>
        <v>0</v>
      </c>
      <c r="BC27" s="24">
        <f>FEBRUARI!BD84</f>
        <v>0</v>
      </c>
      <c r="BD27" s="24">
        <f>FEBRUARI!BE84</f>
        <v>3</v>
      </c>
      <c r="BE27" s="24">
        <f>FEBRUARI!BF84</f>
        <v>7.1428571428571423</v>
      </c>
      <c r="BF27" s="24">
        <f>FEBRUARI!BG84</f>
        <v>15</v>
      </c>
      <c r="BG27" s="24">
        <f>FEBRUARI!BH84</f>
        <v>35.714285714285715</v>
      </c>
      <c r="BH27" s="24">
        <f>FEBRUARI!BI84</f>
        <v>22</v>
      </c>
      <c r="BI27" s="24">
        <f>FEBRUARI!BJ84</f>
        <v>52.380952380952387</v>
      </c>
      <c r="BJ27" s="24">
        <f>FEBRUARI!BK84</f>
        <v>20</v>
      </c>
      <c r="BK27" s="24">
        <f>FEBRUARI!BL84</f>
        <v>47.619047619047613</v>
      </c>
      <c r="BL27" s="24">
        <f>FEBRUARI!BM84</f>
        <v>0</v>
      </c>
      <c r="BM27" s="24">
        <f>FEBRUARI!BN84</f>
        <v>0</v>
      </c>
      <c r="BN27" s="24">
        <f>FEBRUARI!BO84</f>
        <v>0</v>
      </c>
      <c r="BO27" s="24">
        <f>FEBRUARI!BP84</f>
        <v>0</v>
      </c>
      <c r="BP27" s="24">
        <f>FEBRUARI!BQ84</f>
        <v>0</v>
      </c>
      <c r="BQ27" s="24">
        <f>FEBRUARI!BR84</f>
        <v>0</v>
      </c>
      <c r="BR27" s="24">
        <f>FEBRUARI!BS84</f>
        <v>0</v>
      </c>
      <c r="BS27" s="24">
        <f>FEBRUARI!BT84</f>
        <v>0</v>
      </c>
      <c r="BT27" s="24">
        <f>FEBRUARI!BU84</f>
        <v>0</v>
      </c>
      <c r="BU27" s="24">
        <f>FEBRUARI!BV84</f>
        <v>0</v>
      </c>
    </row>
    <row r="28" spans="1:73" ht="14.25" customHeight="1">
      <c r="A28" s="202" t="s">
        <v>148</v>
      </c>
      <c r="B28" s="192"/>
      <c r="C28" s="104">
        <f>FEBRUARI!D85</f>
        <v>738</v>
      </c>
      <c r="D28" s="104">
        <f>FEBRUARI!E85</f>
        <v>760</v>
      </c>
      <c r="E28" s="104">
        <f>FEBRUARI!F85</f>
        <v>488</v>
      </c>
      <c r="F28" s="104">
        <f>FEBRUARI!G85</f>
        <v>66.124661246612476</v>
      </c>
      <c r="G28" s="104">
        <f>FEBRUARI!H85</f>
        <v>89</v>
      </c>
      <c r="H28" s="104">
        <f>FEBRUARI!I85</f>
        <v>18.237704918032787</v>
      </c>
      <c r="I28" s="104">
        <f>FEBRUARI!J85</f>
        <v>7</v>
      </c>
      <c r="J28" s="104">
        <f>FEBRUARI!K85</f>
        <v>1.4344262295081966</v>
      </c>
      <c r="K28" s="104">
        <f>FEBRUARI!L85</f>
        <v>70</v>
      </c>
      <c r="L28" s="104">
        <f>FEBRUARI!M85</f>
        <v>2</v>
      </c>
      <c r="M28" s="104">
        <f>FEBRUARI!N85</f>
        <v>720</v>
      </c>
      <c r="N28" s="104">
        <f>FEBRUARI!O85</f>
        <v>97.560975609756099</v>
      </c>
      <c r="O28" s="104">
        <f>FEBRUARI!P85</f>
        <v>66</v>
      </c>
      <c r="P28" s="104">
        <f>FEBRUARI!Q85</f>
        <v>9.1666666666666661</v>
      </c>
      <c r="Q28" s="104">
        <f>FEBRUARI!R85</f>
        <v>480</v>
      </c>
      <c r="R28" s="104">
        <f>FEBRUARI!S85</f>
        <v>65.040650406504056</v>
      </c>
      <c r="S28" s="104">
        <f>FEBRUARI!T85</f>
        <v>10</v>
      </c>
      <c r="T28" s="104">
        <f>FEBRUARI!U85</f>
        <v>2.083333333333333</v>
      </c>
      <c r="U28" s="104">
        <f>FEBRUARI!V85</f>
        <v>401</v>
      </c>
      <c r="V28" s="104">
        <f>FEBRUARI!W85</f>
        <v>54.336043360433607</v>
      </c>
      <c r="W28" s="104">
        <f>FEBRUARI!X85</f>
        <v>5</v>
      </c>
      <c r="X28" s="104">
        <f>FEBRUARI!Y85</f>
        <v>1.2468827930174564</v>
      </c>
      <c r="Y28" s="104">
        <f>FEBRUARI!Z85</f>
        <v>425</v>
      </c>
      <c r="Z28" s="104">
        <f>FEBRUARI!AA85</f>
        <v>57.588075880758808</v>
      </c>
      <c r="AA28" s="104">
        <f>FEBRUARI!AB85</f>
        <v>0</v>
      </c>
      <c r="AB28" s="104">
        <f>FEBRUARI!AC85</f>
        <v>0</v>
      </c>
      <c r="AC28" s="104">
        <f>FEBRUARI!AD85</f>
        <v>425</v>
      </c>
      <c r="AD28" s="104">
        <f>FEBRUARI!AE85</f>
        <v>57.588075880758808</v>
      </c>
      <c r="AE28" s="104">
        <f>FEBRUARI!AF85</f>
        <v>4</v>
      </c>
      <c r="AF28" s="104">
        <f>FEBRUARI!AG85</f>
        <v>0.94117647058823517</v>
      </c>
      <c r="AG28" s="104">
        <f>FEBRUARI!AH85</f>
        <v>422</v>
      </c>
      <c r="AH28" s="104">
        <f>FEBRUARI!AI85</f>
        <v>57.181571815718158</v>
      </c>
      <c r="AI28" s="104">
        <f>FEBRUARI!AJ85</f>
        <v>0</v>
      </c>
      <c r="AJ28" s="104">
        <f>FEBRUARI!AK85</f>
        <v>0</v>
      </c>
      <c r="AK28" s="104">
        <f>FEBRUARI!AL85</f>
        <v>11</v>
      </c>
      <c r="AL28" s="104">
        <f>FEBRUARI!AM85</f>
        <v>9</v>
      </c>
      <c r="AM28" s="104">
        <f>FEBRUARI!AN85</f>
        <v>13</v>
      </c>
      <c r="AN28" s="104">
        <f>FEBRUARI!AO85</f>
        <v>8</v>
      </c>
      <c r="AO28" s="104">
        <f>FEBRUARI!AP85</f>
        <v>1</v>
      </c>
      <c r="AP28" s="104">
        <f>FEBRUARI!AQ85</f>
        <v>0</v>
      </c>
      <c r="AQ28" s="104">
        <f>FEBRUARI!AR85</f>
        <v>25</v>
      </c>
      <c r="AR28" s="104">
        <f>FEBRUARI!AS85</f>
        <v>4</v>
      </c>
      <c r="AS28" s="104">
        <f>FEBRUARI!AT85</f>
        <v>0</v>
      </c>
      <c r="AT28" s="104">
        <f>FEBRUARI!AU85</f>
        <v>0</v>
      </c>
      <c r="AU28" s="104">
        <f>FEBRUARI!AV85</f>
        <v>0</v>
      </c>
      <c r="AV28" s="104">
        <f>FEBRUARI!AW85</f>
        <v>2</v>
      </c>
      <c r="AW28" s="104">
        <f>FEBRUARI!AX85</f>
        <v>65</v>
      </c>
      <c r="AX28" s="104">
        <f>FEBRUARI!AY85</f>
        <v>68</v>
      </c>
      <c r="AY28" s="104">
        <f>FEBRUARI!AZ85</f>
        <v>719</v>
      </c>
      <c r="AZ28" s="104">
        <f>FEBRUARI!BA85</f>
        <v>193</v>
      </c>
      <c r="BA28" s="104">
        <f>FEBRUARI!BB85</f>
        <v>26.842837273991655</v>
      </c>
      <c r="BB28" s="104">
        <f>FEBRUARI!BC85</f>
        <v>0</v>
      </c>
      <c r="BC28" s="104">
        <f>FEBRUARI!BD85</f>
        <v>0</v>
      </c>
      <c r="BD28" s="104">
        <f>FEBRUARI!BE85</f>
        <v>4</v>
      </c>
      <c r="BE28" s="104">
        <f>FEBRUARI!BF85</f>
        <v>0.55632823365785811</v>
      </c>
      <c r="BF28" s="104">
        <f>FEBRUARI!BG85</f>
        <v>227</v>
      </c>
      <c r="BG28" s="104">
        <f>FEBRUARI!BH85</f>
        <v>31.571627260083453</v>
      </c>
      <c r="BH28" s="104">
        <f>FEBRUARI!BI85</f>
        <v>424</v>
      </c>
      <c r="BI28" s="104">
        <f>FEBRUARI!BJ85</f>
        <v>58.970792767732959</v>
      </c>
      <c r="BJ28" s="104">
        <f>FEBRUARI!BK85</f>
        <v>295</v>
      </c>
      <c r="BK28" s="104">
        <f>FEBRUARI!BL85</f>
        <v>41.029207232267041</v>
      </c>
      <c r="BL28" s="104">
        <f>FEBRUARI!BM85</f>
        <v>0</v>
      </c>
      <c r="BM28" s="104">
        <f>FEBRUARI!BN85</f>
        <v>0</v>
      </c>
      <c r="BN28" s="104">
        <f>FEBRUARI!BO85</f>
        <v>0</v>
      </c>
      <c r="BO28" s="104">
        <f>FEBRUARI!BP85</f>
        <v>0</v>
      </c>
      <c r="BP28" s="104">
        <f>FEBRUARI!BQ85</f>
        <v>0</v>
      </c>
      <c r="BQ28" s="104">
        <f>FEBRUARI!BR85</f>
        <v>0</v>
      </c>
      <c r="BR28" s="104">
        <f>FEBRUARI!BS85</f>
        <v>0</v>
      </c>
      <c r="BS28" s="104">
        <f>FEBRUARI!BT85</f>
        <v>0</v>
      </c>
      <c r="BT28" s="104">
        <f>FEBRUARI!BU85</f>
        <v>0</v>
      </c>
      <c r="BU28" s="104">
        <f>FEBRUARI!BV85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5"/>
      <c r="BM30" s="185"/>
      <c r="BN30" s="185"/>
      <c r="BO30" s="185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5"/>
      <c r="BM31" s="185"/>
      <c r="BN31" s="185"/>
      <c r="BO31" s="185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5"/>
      <c r="BL32" s="185"/>
      <c r="BM32" s="185"/>
      <c r="BN32" s="185"/>
      <c r="BO32" s="185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6"/>
      <c r="BL35" s="185"/>
      <c r="BM35" s="185"/>
      <c r="BN35" s="185"/>
      <c r="BO35" s="185"/>
    </row>
    <row r="36" spans="2:67" ht="14.25" customHeight="1">
      <c r="B36" s="107"/>
      <c r="C36" s="105"/>
      <c r="D36" s="105"/>
      <c r="AA36" s="105"/>
      <c r="AB36" s="106"/>
      <c r="BK36" s="205"/>
      <c r="BL36" s="185"/>
      <c r="BM36" s="185"/>
      <c r="BN36" s="185"/>
      <c r="BO36" s="185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U1000"/>
  <sheetViews>
    <sheetView workbookViewId="0">
      <pane xSplit="2" ySplit="8" topLeftCell="C9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170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TAHUNAN!D16</f>
        <v>463</v>
      </c>
      <c r="D12" s="24">
        <f>TAHUNAN!E16</f>
        <v>427</v>
      </c>
      <c r="E12" s="24">
        <f>TAHUNAN!F16</f>
        <v>235</v>
      </c>
      <c r="F12" s="24">
        <f>TAHUNAN!G16</f>
        <v>50.755939524838013</v>
      </c>
      <c r="G12" s="24">
        <f>TAHUNAN!H16</f>
        <v>74</v>
      </c>
      <c r="H12" s="24">
        <f>TAHUNAN!I16</f>
        <v>31.48936170212766</v>
      </c>
      <c r="I12" s="24">
        <f>TAHUNAN!J16</f>
        <v>2</v>
      </c>
      <c r="J12" s="24">
        <f>TAHUNAN!K16</f>
        <v>0.85106382978723405</v>
      </c>
      <c r="K12" s="24">
        <f>TAHUNAN!L16</f>
        <v>0</v>
      </c>
      <c r="L12" s="24">
        <f>TAHUNAN!M16</f>
        <v>0</v>
      </c>
      <c r="M12" s="24">
        <f>TAHUNAN!N16</f>
        <v>307</v>
      </c>
      <c r="N12" s="24">
        <f>TAHUNAN!O16</f>
        <v>66.306695464362846</v>
      </c>
      <c r="O12" s="24">
        <f>TAHUNAN!P16</f>
        <v>38</v>
      </c>
      <c r="P12" s="24">
        <f>TAHUNAN!Q16</f>
        <v>12.37785016286645</v>
      </c>
      <c r="Q12" s="24">
        <f>TAHUNAN!R16</f>
        <v>226</v>
      </c>
      <c r="R12" s="24">
        <f>TAHUNAN!S16</f>
        <v>48.812095032397409</v>
      </c>
      <c r="S12" s="24">
        <f>TAHUNAN!T16</f>
        <v>9</v>
      </c>
      <c r="T12" s="24">
        <f>TAHUNAN!U16</f>
        <v>3.9823008849557522</v>
      </c>
      <c r="U12" s="24">
        <f>TAHUNAN!V16</f>
        <v>225</v>
      </c>
      <c r="V12" s="24">
        <f>TAHUNAN!W16</f>
        <v>48.596112311015119</v>
      </c>
      <c r="W12" s="24">
        <f>TAHUNAN!X16</f>
        <v>0</v>
      </c>
      <c r="X12" s="24">
        <f>TAHUNAN!Y16</f>
        <v>0</v>
      </c>
      <c r="Y12" s="24">
        <f>TAHUNAN!Z16</f>
        <v>225</v>
      </c>
      <c r="Z12" s="24">
        <f>TAHUNAN!AA16</f>
        <v>48.596112311015119</v>
      </c>
      <c r="AA12" s="24">
        <f>TAHUNAN!AB16</f>
        <v>0</v>
      </c>
      <c r="AB12" s="24">
        <f>TAHUNAN!AC16</f>
        <v>0</v>
      </c>
      <c r="AC12" s="24">
        <f>TAHUNAN!AD16</f>
        <v>225</v>
      </c>
      <c r="AD12" s="24">
        <f>TAHUNAN!AE16</f>
        <v>48.596112311015119</v>
      </c>
      <c r="AE12" s="24">
        <f>TAHUNAN!AF16</f>
        <v>0</v>
      </c>
      <c r="AF12" s="24">
        <f>TAHUNAN!AG16</f>
        <v>0</v>
      </c>
      <c r="AG12" s="24">
        <f>TAHUNAN!AH16</f>
        <v>222</v>
      </c>
      <c r="AH12" s="24">
        <f>TAHUNAN!AI16</f>
        <v>47.948164146868251</v>
      </c>
      <c r="AI12" s="24">
        <f>TAHUNAN!AJ16</f>
        <v>0</v>
      </c>
      <c r="AJ12" s="24">
        <f>TAHUNAN!AK16</f>
        <v>0</v>
      </c>
      <c r="AK12" s="24">
        <f>TAHUNAN!AL16</f>
        <v>4</v>
      </c>
      <c r="AL12" s="24">
        <f>TAHUNAN!AM16</f>
        <v>13</v>
      </c>
      <c r="AM12" s="24">
        <f>TAHUNAN!AN16</f>
        <v>8</v>
      </c>
      <c r="AN12" s="24">
        <f>TAHUNAN!AO16</f>
        <v>7</v>
      </c>
      <c r="AO12" s="24">
        <f>TAHUNAN!AP16</f>
        <v>1</v>
      </c>
      <c r="AP12" s="24">
        <f>TAHUNAN!AQ16</f>
        <v>0</v>
      </c>
      <c r="AQ12" s="24">
        <f>TAHUNAN!AR16</f>
        <v>20</v>
      </c>
      <c r="AR12" s="24">
        <f>TAHUNAN!AS16</f>
        <v>1</v>
      </c>
      <c r="AS12" s="24">
        <f>TAHUNAN!AT16</f>
        <v>0</v>
      </c>
      <c r="AT12" s="24">
        <f>TAHUNAN!AU16</f>
        <v>0</v>
      </c>
      <c r="AU12" s="24">
        <f>TAHUNAN!AV16</f>
        <v>0</v>
      </c>
      <c r="AV12" s="24">
        <f>TAHUNAN!AW16</f>
        <v>0</v>
      </c>
      <c r="AW12" s="24">
        <f>TAHUNAN!AX16</f>
        <v>0</v>
      </c>
      <c r="AX12" s="24">
        <f>TAHUNAN!AY16</f>
        <v>19</v>
      </c>
      <c r="AY12" s="24">
        <f>TAHUNAN!AZ16</f>
        <v>395</v>
      </c>
      <c r="AZ12" s="24">
        <f>TAHUNAN!BA16</f>
        <v>164</v>
      </c>
      <c r="BA12" s="24">
        <f>TAHUNAN!BB16</f>
        <v>41.518987341772153</v>
      </c>
      <c r="BB12" s="24">
        <f>TAHUNAN!BC16</f>
        <v>1</v>
      </c>
      <c r="BC12" s="24">
        <f>TAHUNAN!BD16</f>
        <v>0.25316455696202533</v>
      </c>
      <c r="BD12" s="24">
        <f>TAHUNAN!BE16</f>
        <v>1</v>
      </c>
      <c r="BE12" s="24">
        <f>TAHUNAN!BF16</f>
        <v>0.25316455696202533</v>
      </c>
      <c r="BF12" s="24">
        <f>TAHUNAN!BG16</f>
        <v>2</v>
      </c>
      <c r="BG12" s="24">
        <f>TAHUNAN!BH16</f>
        <v>0.50632911392405067</v>
      </c>
      <c r="BH12" s="24">
        <f>TAHUNAN!BI16</f>
        <v>168</v>
      </c>
      <c r="BI12" s="24">
        <f>TAHUNAN!BJ16</f>
        <v>42.531645569620252</v>
      </c>
      <c r="BJ12" s="24">
        <f>TAHUNAN!BK16</f>
        <v>227</v>
      </c>
      <c r="BK12" s="24">
        <f>TAHUNAN!BL16</f>
        <v>57.46835443037974</v>
      </c>
      <c r="BL12" s="24">
        <f>TAHUNAN!BM16</f>
        <v>0</v>
      </c>
      <c r="BM12" s="24">
        <f>TAHUNAN!BN16</f>
        <v>0</v>
      </c>
      <c r="BN12" s="24">
        <f>TAHUNAN!BO16</f>
        <v>0</v>
      </c>
      <c r="BO12" s="24">
        <f>TAHUNAN!BP16</f>
        <v>0</v>
      </c>
      <c r="BP12" s="24">
        <f>TAHUNAN!BQ16</f>
        <v>0</v>
      </c>
      <c r="BQ12" s="24">
        <f>TAHUNAN!BR16</f>
        <v>0</v>
      </c>
      <c r="BR12" s="24">
        <f>TAHUNAN!BS16</f>
        <v>0</v>
      </c>
      <c r="BS12" s="24">
        <f>TAHUNAN!BT16</f>
        <v>0</v>
      </c>
      <c r="BT12" s="24">
        <f>TAHUNAN!BU16</f>
        <v>0</v>
      </c>
      <c r="BU12" s="24">
        <f>TAHUNAN!BV16</f>
        <v>0</v>
      </c>
    </row>
    <row r="13" spans="1:73" ht="14.25" customHeight="1">
      <c r="A13" s="100">
        <v>2</v>
      </c>
      <c r="B13" s="102" t="s">
        <v>68</v>
      </c>
      <c r="C13" s="24" t="e">
        <f>TAHUNAN!D21</f>
        <v>#REF!</v>
      </c>
      <c r="D13" s="24" t="e">
        <f>TAHUNAN!E21</f>
        <v>#REF!</v>
      </c>
      <c r="E13" s="24" t="e">
        <f>TAHUNAN!F21</f>
        <v>#REF!</v>
      </c>
      <c r="F13" s="24" t="e">
        <f>TAHUNAN!G21</f>
        <v>#REF!</v>
      </c>
      <c r="G13" s="24" t="e">
        <f>TAHUNAN!H21</f>
        <v>#REF!</v>
      </c>
      <c r="H13" s="24" t="e">
        <f>TAHUNAN!I21</f>
        <v>#REF!</v>
      </c>
      <c r="I13" s="24" t="e">
        <f>TAHUNAN!J21</f>
        <v>#REF!</v>
      </c>
      <c r="J13" s="24" t="e">
        <f>TAHUNAN!K21</f>
        <v>#REF!</v>
      </c>
      <c r="K13" s="24" t="e">
        <f>TAHUNAN!L21</f>
        <v>#REF!</v>
      </c>
      <c r="L13" s="24" t="e">
        <f>TAHUNAN!M21</f>
        <v>#REF!</v>
      </c>
      <c r="M13" s="24" t="e">
        <f>TAHUNAN!N21</f>
        <v>#REF!</v>
      </c>
      <c r="N13" s="24" t="e">
        <f>TAHUNAN!O21</f>
        <v>#REF!</v>
      </c>
      <c r="O13" s="24" t="e">
        <f>TAHUNAN!P21</f>
        <v>#REF!</v>
      </c>
      <c r="P13" s="24" t="e">
        <f>TAHUNAN!Q21</f>
        <v>#REF!</v>
      </c>
      <c r="Q13" s="24" t="e">
        <f>TAHUNAN!R21</f>
        <v>#REF!</v>
      </c>
      <c r="R13" s="24" t="e">
        <f>TAHUNAN!S21</f>
        <v>#REF!</v>
      </c>
      <c r="S13" s="24" t="e">
        <f>TAHUNAN!T21</f>
        <v>#REF!</v>
      </c>
      <c r="T13" s="24" t="e">
        <f>TAHUNAN!U21</f>
        <v>#REF!</v>
      </c>
      <c r="U13" s="24" t="e">
        <f>TAHUNAN!V21</f>
        <v>#REF!</v>
      </c>
      <c r="V13" s="24" t="e">
        <f>TAHUNAN!W21</f>
        <v>#REF!</v>
      </c>
      <c r="W13" s="24" t="e">
        <f>TAHUNAN!X21</f>
        <v>#REF!</v>
      </c>
      <c r="X13" s="24" t="e">
        <f>TAHUNAN!Y21</f>
        <v>#REF!</v>
      </c>
      <c r="Y13" s="24" t="e">
        <f>TAHUNAN!Z21</f>
        <v>#REF!</v>
      </c>
      <c r="Z13" s="24" t="e">
        <f>TAHUNAN!AA21</f>
        <v>#REF!</v>
      </c>
      <c r="AA13" s="24" t="e">
        <f>TAHUNAN!AB21</f>
        <v>#REF!</v>
      </c>
      <c r="AB13" s="24" t="e">
        <f>TAHUNAN!AC21</f>
        <v>#REF!</v>
      </c>
      <c r="AC13" s="24" t="e">
        <f>TAHUNAN!AD21</f>
        <v>#REF!</v>
      </c>
      <c r="AD13" s="24" t="e">
        <f>TAHUNAN!AE21</f>
        <v>#REF!</v>
      </c>
      <c r="AE13" s="24" t="e">
        <f>TAHUNAN!AF21</f>
        <v>#REF!</v>
      </c>
      <c r="AF13" s="24" t="e">
        <f>TAHUNAN!AG21</f>
        <v>#REF!</v>
      </c>
      <c r="AG13" s="24" t="e">
        <f>TAHUNAN!AH21</f>
        <v>#REF!</v>
      </c>
      <c r="AH13" s="24" t="e">
        <f>TAHUNAN!AI21</f>
        <v>#REF!</v>
      </c>
      <c r="AI13" s="24" t="e">
        <f>TAHUNAN!AJ21</f>
        <v>#REF!</v>
      </c>
      <c r="AJ13" s="24" t="e">
        <f>TAHUNAN!AK21</f>
        <v>#REF!</v>
      </c>
      <c r="AK13" s="24" t="e">
        <f>TAHUNAN!AL21</f>
        <v>#REF!</v>
      </c>
      <c r="AL13" s="24" t="e">
        <f>TAHUNAN!AM21</f>
        <v>#REF!</v>
      </c>
      <c r="AM13" s="24" t="e">
        <f>TAHUNAN!AN21</f>
        <v>#REF!</v>
      </c>
      <c r="AN13" s="24" t="e">
        <f>TAHUNAN!AO21</f>
        <v>#REF!</v>
      </c>
      <c r="AO13" s="24" t="e">
        <f>TAHUNAN!AP21</f>
        <v>#REF!</v>
      </c>
      <c r="AP13" s="24" t="e">
        <f>TAHUNAN!AQ21</f>
        <v>#REF!</v>
      </c>
      <c r="AQ13" s="24" t="e">
        <f>TAHUNAN!AR21</f>
        <v>#REF!</v>
      </c>
      <c r="AR13" s="24" t="e">
        <f>TAHUNAN!AS21</f>
        <v>#REF!</v>
      </c>
      <c r="AS13" s="24" t="e">
        <f>TAHUNAN!AT21</f>
        <v>#REF!</v>
      </c>
      <c r="AT13" s="24" t="e">
        <f>TAHUNAN!AU21</f>
        <v>#REF!</v>
      </c>
      <c r="AU13" s="24" t="e">
        <f>TAHUNAN!AV21</f>
        <v>#REF!</v>
      </c>
      <c r="AV13" s="24" t="e">
        <f>TAHUNAN!AW21</f>
        <v>#REF!</v>
      </c>
      <c r="AW13" s="24" t="e">
        <f>TAHUNAN!AX21</f>
        <v>#REF!</v>
      </c>
      <c r="AX13" s="24" t="e">
        <f>TAHUNAN!AY21</f>
        <v>#REF!</v>
      </c>
      <c r="AY13" s="24" t="e">
        <f>TAHUNAN!AZ21</f>
        <v>#REF!</v>
      </c>
      <c r="AZ13" s="24" t="e">
        <f>TAHUNAN!BA21</f>
        <v>#REF!</v>
      </c>
      <c r="BA13" s="24" t="e">
        <f>TAHUNAN!BB21</f>
        <v>#REF!</v>
      </c>
      <c r="BB13" s="24" t="e">
        <f>TAHUNAN!BC21</f>
        <v>#REF!</v>
      </c>
      <c r="BC13" s="24" t="e">
        <f>TAHUNAN!BD21</f>
        <v>#REF!</v>
      </c>
      <c r="BD13" s="24" t="e">
        <f>TAHUNAN!BE21</f>
        <v>#REF!</v>
      </c>
      <c r="BE13" s="24" t="e">
        <f>TAHUNAN!BF21</f>
        <v>#REF!</v>
      </c>
      <c r="BF13" s="24" t="e">
        <f>TAHUNAN!BG21</f>
        <v>#REF!</v>
      </c>
      <c r="BG13" s="24" t="e">
        <f>TAHUNAN!BH21</f>
        <v>#REF!</v>
      </c>
      <c r="BH13" s="24" t="e">
        <f>TAHUNAN!BI21</f>
        <v>#REF!</v>
      </c>
      <c r="BI13" s="24" t="e">
        <f>TAHUNAN!BJ21</f>
        <v>#REF!</v>
      </c>
      <c r="BJ13" s="24" t="e">
        <f>TAHUNAN!BK21</f>
        <v>#REF!</v>
      </c>
      <c r="BK13" s="24" t="e">
        <f>TAHUNAN!BL21</f>
        <v>#REF!</v>
      </c>
      <c r="BL13" s="24" t="e">
        <f>TAHUNAN!BM21</f>
        <v>#REF!</v>
      </c>
      <c r="BM13" s="24" t="e">
        <f>TAHUNAN!BN21</f>
        <v>#REF!</v>
      </c>
      <c r="BN13" s="24" t="e">
        <f>TAHUNAN!BO21</f>
        <v>#REF!</v>
      </c>
      <c r="BO13" s="24" t="e">
        <f>TAHUNAN!BP21</f>
        <v>#REF!</v>
      </c>
      <c r="BP13" s="24" t="e">
        <f>TAHUNAN!BQ21</f>
        <v>#REF!</v>
      </c>
      <c r="BQ13" s="24" t="e">
        <f>TAHUNAN!BR21</f>
        <v>#REF!</v>
      </c>
      <c r="BR13" s="24" t="e">
        <f>TAHUNAN!BS21</f>
        <v>#REF!</v>
      </c>
      <c r="BS13" s="24" t="e">
        <f>TAHUNAN!BT21</f>
        <v>#REF!</v>
      </c>
      <c r="BT13" s="24" t="e">
        <f>TAHUNAN!BU21</f>
        <v>#REF!</v>
      </c>
      <c r="BU13" s="24" t="e">
        <f>TAHUNAN!BV21</f>
        <v>#REF!</v>
      </c>
    </row>
    <row r="14" spans="1:73" ht="14.25" customHeight="1">
      <c r="A14" s="100">
        <v>3</v>
      </c>
      <c r="B14" s="102" t="s">
        <v>74</v>
      </c>
      <c r="C14" s="24" t="e">
        <f>TAHUNAN!D25</f>
        <v>#REF!</v>
      </c>
      <c r="D14" s="24" t="e">
        <f>TAHUNAN!E25</f>
        <v>#REF!</v>
      </c>
      <c r="E14" s="24" t="e">
        <f>TAHUNAN!F25</f>
        <v>#REF!</v>
      </c>
      <c r="F14" s="24" t="e">
        <f>TAHUNAN!G25</f>
        <v>#REF!</v>
      </c>
      <c r="G14" s="24" t="e">
        <f>TAHUNAN!H25</f>
        <v>#REF!</v>
      </c>
      <c r="H14" s="24" t="e">
        <f>TAHUNAN!I25</f>
        <v>#REF!</v>
      </c>
      <c r="I14" s="24" t="e">
        <f>TAHUNAN!J25</f>
        <v>#REF!</v>
      </c>
      <c r="J14" s="24" t="e">
        <f>TAHUNAN!K25</f>
        <v>#REF!</v>
      </c>
      <c r="K14" s="24" t="e">
        <f>TAHUNAN!L25</f>
        <v>#REF!</v>
      </c>
      <c r="L14" s="24" t="e">
        <f>TAHUNAN!M25</f>
        <v>#REF!</v>
      </c>
      <c r="M14" s="24" t="e">
        <f>TAHUNAN!N25</f>
        <v>#REF!</v>
      </c>
      <c r="N14" s="24" t="e">
        <f>TAHUNAN!O25</f>
        <v>#REF!</v>
      </c>
      <c r="O14" s="24" t="e">
        <f>TAHUNAN!P25</f>
        <v>#REF!</v>
      </c>
      <c r="P14" s="24" t="e">
        <f>TAHUNAN!Q25</f>
        <v>#REF!</v>
      </c>
      <c r="Q14" s="24" t="e">
        <f>TAHUNAN!R25</f>
        <v>#REF!</v>
      </c>
      <c r="R14" s="24" t="e">
        <f>TAHUNAN!S25</f>
        <v>#REF!</v>
      </c>
      <c r="S14" s="24" t="e">
        <f>TAHUNAN!T25</f>
        <v>#REF!</v>
      </c>
      <c r="T14" s="24" t="e">
        <f>TAHUNAN!U25</f>
        <v>#REF!</v>
      </c>
      <c r="U14" s="24" t="e">
        <f>TAHUNAN!V25</f>
        <v>#REF!</v>
      </c>
      <c r="V14" s="24" t="e">
        <f>TAHUNAN!W25</f>
        <v>#REF!</v>
      </c>
      <c r="W14" s="24" t="e">
        <f>TAHUNAN!X25</f>
        <v>#REF!</v>
      </c>
      <c r="X14" s="24" t="e">
        <f>TAHUNAN!Y25</f>
        <v>#REF!</v>
      </c>
      <c r="Y14" s="24" t="e">
        <f>TAHUNAN!Z25</f>
        <v>#REF!</v>
      </c>
      <c r="Z14" s="24" t="e">
        <f>TAHUNAN!AA25</f>
        <v>#REF!</v>
      </c>
      <c r="AA14" s="24" t="e">
        <f>TAHUNAN!AB25</f>
        <v>#REF!</v>
      </c>
      <c r="AB14" s="24" t="e">
        <f>TAHUNAN!AC25</f>
        <v>#REF!</v>
      </c>
      <c r="AC14" s="24" t="e">
        <f>TAHUNAN!AD25</f>
        <v>#REF!</v>
      </c>
      <c r="AD14" s="24" t="e">
        <f>TAHUNAN!AE25</f>
        <v>#REF!</v>
      </c>
      <c r="AE14" s="24" t="e">
        <f>TAHUNAN!AF25</f>
        <v>#REF!</v>
      </c>
      <c r="AF14" s="24" t="e">
        <f>TAHUNAN!AG25</f>
        <v>#REF!</v>
      </c>
      <c r="AG14" s="24" t="e">
        <f>TAHUNAN!AH25</f>
        <v>#REF!</v>
      </c>
      <c r="AH14" s="24" t="e">
        <f>TAHUNAN!AI25</f>
        <v>#REF!</v>
      </c>
      <c r="AI14" s="24" t="e">
        <f>TAHUNAN!AJ25</f>
        <v>#REF!</v>
      </c>
      <c r="AJ14" s="24" t="e">
        <f>TAHUNAN!AK25</f>
        <v>#REF!</v>
      </c>
      <c r="AK14" s="24" t="e">
        <f>TAHUNAN!AL25</f>
        <v>#REF!</v>
      </c>
      <c r="AL14" s="24" t="e">
        <f>TAHUNAN!AM25</f>
        <v>#REF!</v>
      </c>
      <c r="AM14" s="24" t="e">
        <f>TAHUNAN!AN25</f>
        <v>#REF!</v>
      </c>
      <c r="AN14" s="24" t="e">
        <f>TAHUNAN!AO25</f>
        <v>#REF!</v>
      </c>
      <c r="AO14" s="24" t="e">
        <f>TAHUNAN!AP25</f>
        <v>#REF!</v>
      </c>
      <c r="AP14" s="24" t="e">
        <f>TAHUNAN!AQ25</f>
        <v>#REF!</v>
      </c>
      <c r="AQ14" s="24" t="e">
        <f>TAHUNAN!AR25</f>
        <v>#REF!</v>
      </c>
      <c r="AR14" s="24" t="e">
        <f>TAHUNAN!AS25</f>
        <v>#REF!</v>
      </c>
      <c r="AS14" s="24" t="e">
        <f>TAHUNAN!AT25</f>
        <v>#REF!</v>
      </c>
      <c r="AT14" s="24" t="e">
        <f>TAHUNAN!AU25</f>
        <v>#REF!</v>
      </c>
      <c r="AU14" s="24" t="e">
        <f>TAHUNAN!AV25</f>
        <v>#REF!</v>
      </c>
      <c r="AV14" s="24" t="e">
        <f>TAHUNAN!AW25</f>
        <v>#REF!</v>
      </c>
      <c r="AW14" s="24" t="e">
        <f>TAHUNAN!AX25</f>
        <v>#REF!</v>
      </c>
      <c r="AX14" s="24" t="e">
        <f>TAHUNAN!AY25</f>
        <v>#REF!</v>
      </c>
      <c r="AY14" s="24" t="e">
        <f>TAHUNAN!AZ25</f>
        <v>#REF!</v>
      </c>
      <c r="AZ14" s="24" t="e">
        <f>TAHUNAN!BA25</f>
        <v>#REF!</v>
      </c>
      <c r="BA14" s="24" t="e">
        <f>TAHUNAN!BB25</f>
        <v>#REF!</v>
      </c>
      <c r="BB14" s="24" t="e">
        <f>TAHUNAN!BC25</f>
        <v>#REF!</v>
      </c>
      <c r="BC14" s="24" t="e">
        <f>TAHUNAN!BD25</f>
        <v>#REF!</v>
      </c>
      <c r="BD14" s="24" t="e">
        <f>TAHUNAN!BE25</f>
        <v>#REF!</v>
      </c>
      <c r="BE14" s="24" t="e">
        <f>TAHUNAN!BF25</f>
        <v>#REF!</v>
      </c>
      <c r="BF14" s="24" t="e">
        <f>TAHUNAN!BG25</f>
        <v>#REF!</v>
      </c>
      <c r="BG14" s="24" t="e">
        <f>TAHUNAN!BH25</f>
        <v>#REF!</v>
      </c>
      <c r="BH14" s="24" t="e">
        <f>TAHUNAN!BI25</f>
        <v>#REF!</v>
      </c>
      <c r="BI14" s="24" t="e">
        <f>TAHUNAN!BJ25</f>
        <v>#REF!</v>
      </c>
      <c r="BJ14" s="24" t="e">
        <f>TAHUNAN!BK25</f>
        <v>#REF!</v>
      </c>
      <c r="BK14" s="24" t="e">
        <f>TAHUNAN!BL25</f>
        <v>#REF!</v>
      </c>
      <c r="BL14" s="24" t="e">
        <f>TAHUNAN!BM25</f>
        <v>#REF!</v>
      </c>
      <c r="BM14" s="24" t="e">
        <f>TAHUNAN!BN25</f>
        <v>#REF!</v>
      </c>
      <c r="BN14" s="24" t="e">
        <f>TAHUNAN!BO25</f>
        <v>#REF!</v>
      </c>
      <c r="BO14" s="24" t="e">
        <f>TAHUNAN!BP25</f>
        <v>#REF!</v>
      </c>
      <c r="BP14" s="24" t="e">
        <f>TAHUNAN!BQ25</f>
        <v>#REF!</v>
      </c>
      <c r="BQ14" s="24" t="e">
        <f>TAHUNAN!BR25</f>
        <v>#REF!</v>
      </c>
      <c r="BR14" s="24" t="e">
        <f>TAHUNAN!BS25</f>
        <v>#REF!</v>
      </c>
      <c r="BS14" s="24" t="e">
        <f>TAHUNAN!BT25</f>
        <v>#REF!</v>
      </c>
      <c r="BT14" s="24" t="e">
        <f>TAHUNAN!BU25</f>
        <v>#REF!</v>
      </c>
      <c r="BU14" s="24" t="e">
        <f>TAHUNAN!BV25</f>
        <v>#REF!</v>
      </c>
    </row>
    <row r="15" spans="1:73" ht="14.25" customHeight="1">
      <c r="A15" s="100">
        <v>4</v>
      </c>
      <c r="B15" s="102" t="s">
        <v>141</v>
      </c>
      <c r="C15" s="24" t="e">
        <f>TAHUNAN!D28</f>
        <v>#REF!</v>
      </c>
      <c r="D15" s="24" t="e">
        <f>TAHUNAN!E28</f>
        <v>#REF!</v>
      </c>
      <c r="E15" s="24" t="e">
        <f>TAHUNAN!F28</f>
        <v>#REF!</v>
      </c>
      <c r="F15" s="24" t="e">
        <f>TAHUNAN!G28</f>
        <v>#REF!</v>
      </c>
      <c r="G15" s="24" t="e">
        <f>TAHUNAN!H28</f>
        <v>#REF!</v>
      </c>
      <c r="H15" s="24" t="e">
        <f>TAHUNAN!I28</f>
        <v>#REF!</v>
      </c>
      <c r="I15" s="24" t="e">
        <f>TAHUNAN!J28</f>
        <v>#REF!</v>
      </c>
      <c r="J15" s="24" t="e">
        <f>TAHUNAN!K28</f>
        <v>#REF!</v>
      </c>
      <c r="K15" s="24" t="e">
        <f>TAHUNAN!L28</f>
        <v>#REF!</v>
      </c>
      <c r="L15" s="24" t="e">
        <f>TAHUNAN!M28</f>
        <v>#REF!</v>
      </c>
      <c r="M15" s="24" t="e">
        <f>TAHUNAN!N28</f>
        <v>#REF!</v>
      </c>
      <c r="N15" s="24" t="e">
        <f>TAHUNAN!O28</f>
        <v>#REF!</v>
      </c>
      <c r="O15" s="24" t="e">
        <f>TAHUNAN!P28</f>
        <v>#REF!</v>
      </c>
      <c r="P15" s="24" t="e">
        <f>TAHUNAN!Q28</f>
        <v>#REF!</v>
      </c>
      <c r="Q15" s="24" t="e">
        <f>TAHUNAN!R28</f>
        <v>#REF!</v>
      </c>
      <c r="R15" s="24" t="e">
        <f>TAHUNAN!S28</f>
        <v>#REF!</v>
      </c>
      <c r="S15" s="24" t="e">
        <f>TAHUNAN!T28</f>
        <v>#REF!</v>
      </c>
      <c r="T15" s="24" t="e">
        <f>TAHUNAN!U28</f>
        <v>#REF!</v>
      </c>
      <c r="U15" s="24" t="e">
        <f>TAHUNAN!V28</f>
        <v>#REF!</v>
      </c>
      <c r="V15" s="24" t="e">
        <f>TAHUNAN!W28</f>
        <v>#REF!</v>
      </c>
      <c r="W15" s="24" t="e">
        <f>TAHUNAN!X28</f>
        <v>#REF!</v>
      </c>
      <c r="X15" s="24" t="e">
        <f>TAHUNAN!Y28</f>
        <v>#REF!</v>
      </c>
      <c r="Y15" s="24" t="e">
        <f>TAHUNAN!Z28</f>
        <v>#REF!</v>
      </c>
      <c r="Z15" s="24" t="e">
        <f>TAHUNAN!AA28</f>
        <v>#REF!</v>
      </c>
      <c r="AA15" s="24" t="e">
        <f>TAHUNAN!AB28</f>
        <v>#REF!</v>
      </c>
      <c r="AB15" s="24" t="e">
        <f>TAHUNAN!AC28</f>
        <v>#REF!</v>
      </c>
      <c r="AC15" s="24" t="e">
        <f>TAHUNAN!AD28</f>
        <v>#REF!</v>
      </c>
      <c r="AD15" s="24" t="e">
        <f>TAHUNAN!AE28</f>
        <v>#REF!</v>
      </c>
      <c r="AE15" s="24" t="e">
        <f>TAHUNAN!AF28</f>
        <v>#REF!</v>
      </c>
      <c r="AF15" s="24" t="e">
        <f>TAHUNAN!AG28</f>
        <v>#REF!</v>
      </c>
      <c r="AG15" s="24" t="e">
        <f>TAHUNAN!AH28</f>
        <v>#REF!</v>
      </c>
      <c r="AH15" s="24" t="e">
        <f>TAHUNAN!AI28</f>
        <v>#REF!</v>
      </c>
      <c r="AI15" s="24" t="e">
        <f>TAHUNAN!AJ28</f>
        <v>#REF!</v>
      </c>
      <c r="AJ15" s="24" t="e">
        <f>TAHUNAN!AK28</f>
        <v>#REF!</v>
      </c>
      <c r="AK15" s="24" t="e">
        <f>TAHUNAN!AL28</f>
        <v>#REF!</v>
      </c>
      <c r="AL15" s="24" t="e">
        <f>TAHUNAN!AM28</f>
        <v>#REF!</v>
      </c>
      <c r="AM15" s="24" t="e">
        <f>TAHUNAN!AN28</f>
        <v>#REF!</v>
      </c>
      <c r="AN15" s="24" t="e">
        <f>TAHUNAN!AO28</f>
        <v>#REF!</v>
      </c>
      <c r="AO15" s="24" t="e">
        <f>TAHUNAN!AP28</f>
        <v>#REF!</v>
      </c>
      <c r="AP15" s="24" t="e">
        <f>TAHUNAN!AQ28</f>
        <v>#REF!</v>
      </c>
      <c r="AQ15" s="24" t="e">
        <f>TAHUNAN!AR28</f>
        <v>#REF!</v>
      </c>
      <c r="AR15" s="24" t="e">
        <f>TAHUNAN!AS28</f>
        <v>#REF!</v>
      </c>
      <c r="AS15" s="24" t="e">
        <f>TAHUNAN!AT28</f>
        <v>#REF!</v>
      </c>
      <c r="AT15" s="24" t="e">
        <f>TAHUNAN!AU28</f>
        <v>#REF!</v>
      </c>
      <c r="AU15" s="24" t="e">
        <f>TAHUNAN!AV28</f>
        <v>#REF!</v>
      </c>
      <c r="AV15" s="24" t="e">
        <f>TAHUNAN!AW28</f>
        <v>#REF!</v>
      </c>
      <c r="AW15" s="24" t="e">
        <f>TAHUNAN!AX28</f>
        <v>#REF!</v>
      </c>
      <c r="AX15" s="24" t="e">
        <f>TAHUNAN!AY28</f>
        <v>#REF!</v>
      </c>
      <c r="AY15" s="24" t="e">
        <f>TAHUNAN!AZ28</f>
        <v>#REF!</v>
      </c>
      <c r="AZ15" s="24" t="e">
        <f>TAHUNAN!BA28</f>
        <v>#REF!</v>
      </c>
      <c r="BA15" s="24" t="e">
        <f>TAHUNAN!BB28</f>
        <v>#REF!</v>
      </c>
      <c r="BB15" s="24" t="e">
        <f>TAHUNAN!BC28</f>
        <v>#REF!</v>
      </c>
      <c r="BC15" s="24" t="e">
        <f>TAHUNAN!BD28</f>
        <v>#REF!</v>
      </c>
      <c r="BD15" s="24" t="e">
        <f>TAHUNAN!BE28</f>
        <v>#REF!</v>
      </c>
      <c r="BE15" s="24" t="e">
        <f>TAHUNAN!BF28</f>
        <v>#REF!</v>
      </c>
      <c r="BF15" s="24" t="e">
        <f>TAHUNAN!BG28</f>
        <v>#REF!</v>
      </c>
      <c r="BG15" s="24" t="e">
        <f>TAHUNAN!BH28</f>
        <v>#REF!</v>
      </c>
      <c r="BH15" s="24" t="e">
        <f>TAHUNAN!BI28</f>
        <v>#REF!</v>
      </c>
      <c r="BI15" s="24" t="e">
        <f>TAHUNAN!BJ28</f>
        <v>#REF!</v>
      </c>
      <c r="BJ15" s="24" t="e">
        <f>TAHUNAN!BK28</f>
        <v>#REF!</v>
      </c>
      <c r="BK15" s="24" t="e">
        <f>TAHUNAN!BL28</f>
        <v>#REF!</v>
      </c>
      <c r="BL15" s="24" t="e">
        <f>TAHUNAN!BM28</f>
        <v>#REF!</v>
      </c>
      <c r="BM15" s="24" t="e">
        <f>TAHUNAN!BN28</f>
        <v>#REF!</v>
      </c>
      <c r="BN15" s="24" t="e">
        <f>TAHUNAN!BO28</f>
        <v>#REF!</v>
      </c>
      <c r="BO15" s="24" t="e">
        <f>TAHUNAN!BP28</f>
        <v>#REF!</v>
      </c>
      <c r="BP15" s="24" t="e">
        <f>TAHUNAN!BQ28</f>
        <v>#REF!</v>
      </c>
      <c r="BQ15" s="24" t="e">
        <f>TAHUNAN!BR28</f>
        <v>#REF!</v>
      </c>
      <c r="BR15" s="24" t="e">
        <f>TAHUNAN!BS28</f>
        <v>#REF!</v>
      </c>
      <c r="BS15" s="24" t="e">
        <f>TAHUNAN!BT28</f>
        <v>#REF!</v>
      </c>
      <c r="BT15" s="24" t="e">
        <f>TAHUNAN!BU28</f>
        <v>#REF!</v>
      </c>
      <c r="BU15" s="24" t="e">
        <f>TAHUNAN!BV28</f>
        <v>#REF!</v>
      </c>
    </row>
    <row r="16" spans="1:73" ht="14.25" customHeight="1">
      <c r="A16" s="100">
        <v>5</v>
      </c>
      <c r="B16" s="102" t="s">
        <v>142</v>
      </c>
      <c r="C16" s="24" t="e">
        <f>TAHUNAN!D33</f>
        <v>#REF!</v>
      </c>
      <c r="D16" s="24" t="e">
        <f>TAHUNAN!E33</f>
        <v>#REF!</v>
      </c>
      <c r="E16" s="24" t="e">
        <f>TAHUNAN!F33</f>
        <v>#REF!</v>
      </c>
      <c r="F16" s="24" t="e">
        <f>TAHUNAN!G33</f>
        <v>#REF!</v>
      </c>
      <c r="G16" s="24" t="e">
        <f>TAHUNAN!H33</f>
        <v>#REF!</v>
      </c>
      <c r="H16" s="24" t="e">
        <f>TAHUNAN!I33</f>
        <v>#REF!</v>
      </c>
      <c r="I16" s="24" t="e">
        <f>TAHUNAN!J33</f>
        <v>#REF!</v>
      </c>
      <c r="J16" s="24" t="e">
        <f>TAHUNAN!K33</f>
        <v>#REF!</v>
      </c>
      <c r="K16" s="24" t="e">
        <f>TAHUNAN!L33</f>
        <v>#REF!</v>
      </c>
      <c r="L16" s="24" t="e">
        <f>TAHUNAN!M33</f>
        <v>#REF!</v>
      </c>
      <c r="M16" s="24" t="e">
        <f>TAHUNAN!N33</f>
        <v>#REF!</v>
      </c>
      <c r="N16" s="24" t="e">
        <f>TAHUNAN!O33</f>
        <v>#REF!</v>
      </c>
      <c r="O16" s="24" t="e">
        <f>TAHUNAN!P33</f>
        <v>#REF!</v>
      </c>
      <c r="P16" s="24" t="e">
        <f>TAHUNAN!Q33</f>
        <v>#REF!</v>
      </c>
      <c r="Q16" s="24" t="e">
        <f>TAHUNAN!R33</f>
        <v>#REF!</v>
      </c>
      <c r="R16" s="24" t="e">
        <f>TAHUNAN!S33</f>
        <v>#REF!</v>
      </c>
      <c r="S16" s="24" t="e">
        <f>TAHUNAN!T33</f>
        <v>#REF!</v>
      </c>
      <c r="T16" s="24" t="e">
        <f>TAHUNAN!U33</f>
        <v>#REF!</v>
      </c>
      <c r="U16" s="24" t="e">
        <f>TAHUNAN!V33</f>
        <v>#REF!</v>
      </c>
      <c r="V16" s="24" t="e">
        <f>TAHUNAN!W33</f>
        <v>#REF!</v>
      </c>
      <c r="W16" s="24" t="e">
        <f>TAHUNAN!X33</f>
        <v>#REF!</v>
      </c>
      <c r="X16" s="24" t="e">
        <f>TAHUNAN!Y33</f>
        <v>#REF!</v>
      </c>
      <c r="Y16" s="24" t="e">
        <f>TAHUNAN!Z33</f>
        <v>#REF!</v>
      </c>
      <c r="Z16" s="24" t="e">
        <f>TAHUNAN!AA33</f>
        <v>#REF!</v>
      </c>
      <c r="AA16" s="24" t="e">
        <f>TAHUNAN!AB33</f>
        <v>#REF!</v>
      </c>
      <c r="AB16" s="24" t="e">
        <f>TAHUNAN!AC33</f>
        <v>#REF!</v>
      </c>
      <c r="AC16" s="24" t="e">
        <f>TAHUNAN!AD33</f>
        <v>#REF!</v>
      </c>
      <c r="AD16" s="24" t="e">
        <f>TAHUNAN!AE33</f>
        <v>#REF!</v>
      </c>
      <c r="AE16" s="24" t="e">
        <f>TAHUNAN!AF33</f>
        <v>#REF!</v>
      </c>
      <c r="AF16" s="24" t="e">
        <f>TAHUNAN!AG33</f>
        <v>#REF!</v>
      </c>
      <c r="AG16" s="24" t="e">
        <f>TAHUNAN!AH33</f>
        <v>#REF!</v>
      </c>
      <c r="AH16" s="24" t="e">
        <f>TAHUNAN!AI33</f>
        <v>#REF!</v>
      </c>
      <c r="AI16" s="24" t="e">
        <f>TAHUNAN!AJ33</f>
        <v>#REF!</v>
      </c>
      <c r="AJ16" s="24" t="e">
        <f>TAHUNAN!AK33</f>
        <v>#REF!</v>
      </c>
      <c r="AK16" s="24" t="e">
        <f>TAHUNAN!AL33</f>
        <v>#REF!</v>
      </c>
      <c r="AL16" s="24" t="e">
        <f>TAHUNAN!AM33</f>
        <v>#REF!</v>
      </c>
      <c r="AM16" s="24" t="e">
        <f>TAHUNAN!AN33</f>
        <v>#REF!</v>
      </c>
      <c r="AN16" s="24" t="e">
        <f>TAHUNAN!AO33</f>
        <v>#REF!</v>
      </c>
      <c r="AO16" s="24" t="e">
        <f>TAHUNAN!AP33</f>
        <v>#REF!</v>
      </c>
      <c r="AP16" s="24" t="e">
        <f>TAHUNAN!AQ33</f>
        <v>#REF!</v>
      </c>
      <c r="AQ16" s="24" t="e">
        <f>TAHUNAN!AR33</f>
        <v>#REF!</v>
      </c>
      <c r="AR16" s="24" t="e">
        <f>TAHUNAN!AS33</f>
        <v>#REF!</v>
      </c>
      <c r="AS16" s="24" t="e">
        <f>TAHUNAN!AT33</f>
        <v>#REF!</v>
      </c>
      <c r="AT16" s="24" t="e">
        <f>TAHUNAN!AU33</f>
        <v>#REF!</v>
      </c>
      <c r="AU16" s="24" t="e">
        <f>TAHUNAN!AV33</f>
        <v>#REF!</v>
      </c>
      <c r="AV16" s="24" t="e">
        <f>TAHUNAN!AW33</f>
        <v>#REF!</v>
      </c>
      <c r="AW16" s="24" t="e">
        <f>TAHUNAN!AX33</f>
        <v>#REF!</v>
      </c>
      <c r="AX16" s="24" t="e">
        <f>TAHUNAN!AY33</f>
        <v>#REF!</v>
      </c>
      <c r="AY16" s="24" t="e">
        <f>TAHUNAN!AZ33</f>
        <v>#REF!</v>
      </c>
      <c r="AZ16" s="24" t="e">
        <f>TAHUNAN!BA33</f>
        <v>#REF!</v>
      </c>
      <c r="BA16" s="24" t="e">
        <f>TAHUNAN!BB33</f>
        <v>#REF!</v>
      </c>
      <c r="BB16" s="24" t="e">
        <f>TAHUNAN!BC33</f>
        <v>#REF!</v>
      </c>
      <c r="BC16" s="24" t="e">
        <f>TAHUNAN!BD33</f>
        <v>#REF!</v>
      </c>
      <c r="BD16" s="24" t="e">
        <f>TAHUNAN!BE33</f>
        <v>#REF!</v>
      </c>
      <c r="BE16" s="24" t="e">
        <f>TAHUNAN!BF33</f>
        <v>#REF!</v>
      </c>
      <c r="BF16" s="24" t="e">
        <f>TAHUNAN!BG33</f>
        <v>#REF!</v>
      </c>
      <c r="BG16" s="24" t="e">
        <f>TAHUNAN!BH33</f>
        <v>#REF!</v>
      </c>
      <c r="BH16" s="24" t="e">
        <f>TAHUNAN!BI33</f>
        <v>#REF!</v>
      </c>
      <c r="BI16" s="24" t="e">
        <f>TAHUNAN!BJ33</f>
        <v>#REF!</v>
      </c>
      <c r="BJ16" s="24" t="e">
        <f>TAHUNAN!BK33</f>
        <v>#REF!</v>
      </c>
      <c r="BK16" s="24" t="e">
        <f>TAHUNAN!BL33</f>
        <v>#REF!</v>
      </c>
      <c r="BL16" s="24" t="e">
        <f>TAHUNAN!BM33</f>
        <v>#REF!</v>
      </c>
      <c r="BM16" s="24" t="e">
        <f>TAHUNAN!BN33</f>
        <v>#REF!</v>
      </c>
      <c r="BN16" s="24" t="e">
        <f>TAHUNAN!BO33</f>
        <v>#REF!</v>
      </c>
      <c r="BO16" s="24" t="e">
        <f>TAHUNAN!BP33</f>
        <v>#REF!</v>
      </c>
      <c r="BP16" s="24" t="e">
        <f>TAHUNAN!BQ33</f>
        <v>#REF!</v>
      </c>
      <c r="BQ16" s="24" t="e">
        <f>TAHUNAN!BR33</f>
        <v>#REF!</v>
      </c>
      <c r="BR16" s="24" t="e">
        <f>TAHUNAN!BS33</f>
        <v>#REF!</v>
      </c>
      <c r="BS16" s="24" t="e">
        <f>TAHUNAN!BT33</f>
        <v>#REF!</v>
      </c>
      <c r="BT16" s="24" t="e">
        <f>TAHUNAN!BU33</f>
        <v>#REF!</v>
      </c>
      <c r="BU16" s="24" t="e">
        <f>TAHUNAN!BV33</f>
        <v>#REF!</v>
      </c>
    </row>
    <row r="17" spans="1:73" ht="14.25" customHeight="1">
      <c r="A17" s="100">
        <v>6</v>
      </c>
      <c r="B17" s="102" t="s">
        <v>143</v>
      </c>
      <c r="C17" s="24" t="e">
        <f>TAHUNAN!D36</f>
        <v>#REF!</v>
      </c>
      <c r="D17" s="24" t="e">
        <f>TAHUNAN!E36</f>
        <v>#REF!</v>
      </c>
      <c r="E17" s="24" t="e">
        <f>TAHUNAN!F36</f>
        <v>#REF!</v>
      </c>
      <c r="F17" s="24" t="e">
        <f>TAHUNAN!G36</f>
        <v>#REF!</v>
      </c>
      <c r="G17" s="24" t="e">
        <f>TAHUNAN!H36</f>
        <v>#REF!</v>
      </c>
      <c r="H17" s="24" t="e">
        <f>TAHUNAN!I36</f>
        <v>#REF!</v>
      </c>
      <c r="I17" s="24" t="e">
        <f>TAHUNAN!J36</f>
        <v>#REF!</v>
      </c>
      <c r="J17" s="24" t="e">
        <f>TAHUNAN!K36</f>
        <v>#REF!</v>
      </c>
      <c r="K17" s="24" t="e">
        <f>TAHUNAN!L36</f>
        <v>#REF!</v>
      </c>
      <c r="L17" s="24" t="e">
        <f>TAHUNAN!M36</f>
        <v>#REF!</v>
      </c>
      <c r="M17" s="24" t="e">
        <f>TAHUNAN!N36</f>
        <v>#REF!</v>
      </c>
      <c r="N17" s="24" t="e">
        <f>TAHUNAN!O36</f>
        <v>#REF!</v>
      </c>
      <c r="O17" s="24" t="e">
        <f>TAHUNAN!P36</f>
        <v>#REF!</v>
      </c>
      <c r="P17" s="24" t="e">
        <f>TAHUNAN!Q36</f>
        <v>#REF!</v>
      </c>
      <c r="Q17" s="24" t="e">
        <f>TAHUNAN!R36</f>
        <v>#REF!</v>
      </c>
      <c r="R17" s="24" t="e">
        <f>TAHUNAN!S36</f>
        <v>#REF!</v>
      </c>
      <c r="S17" s="24" t="e">
        <f>TAHUNAN!T36</f>
        <v>#REF!</v>
      </c>
      <c r="T17" s="24" t="e">
        <f>TAHUNAN!U36</f>
        <v>#REF!</v>
      </c>
      <c r="U17" s="24" t="e">
        <f>TAHUNAN!V36</f>
        <v>#REF!</v>
      </c>
      <c r="V17" s="24" t="e">
        <f>TAHUNAN!W36</f>
        <v>#REF!</v>
      </c>
      <c r="W17" s="24" t="e">
        <f>TAHUNAN!X36</f>
        <v>#REF!</v>
      </c>
      <c r="X17" s="24" t="e">
        <f>TAHUNAN!Y36</f>
        <v>#REF!</v>
      </c>
      <c r="Y17" s="24" t="e">
        <f>TAHUNAN!Z36</f>
        <v>#REF!</v>
      </c>
      <c r="Z17" s="24" t="e">
        <f>TAHUNAN!AA36</f>
        <v>#REF!</v>
      </c>
      <c r="AA17" s="24" t="e">
        <f>TAHUNAN!AB36</f>
        <v>#REF!</v>
      </c>
      <c r="AB17" s="24" t="e">
        <f>TAHUNAN!AC36</f>
        <v>#REF!</v>
      </c>
      <c r="AC17" s="24" t="e">
        <f>TAHUNAN!AD36</f>
        <v>#REF!</v>
      </c>
      <c r="AD17" s="24" t="e">
        <f>TAHUNAN!AE36</f>
        <v>#REF!</v>
      </c>
      <c r="AE17" s="24" t="e">
        <f>TAHUNAN!AF36</f>
        <v>#REF!</v>
      </c>
      <c r="AF17" s="24" t="e">
        <f>TAHUNAN!AG36</f>
        <v>#REF!</v>
      </c>
      <c r="AG17" s="24" t="e">
        <f>TAHUNAN!AH36</f>
        <v>#REF!</v>
      </c>
      <c r="AH17" s="24" t="e">
        <f>TAHUNAN!AI36</f>
        <v>#REF!</v>
      </c>
      <c r="AI17" s="24" t="e">
        <f>TAHUNAN!AJ36</f>
        <v>#REF!</v>
      </c>
      <c r="AJ17" s="24" t="e">
        <f>TAHUNAN!AK36</f>
        <v>#REF!</v>
      </c>
      <c r="AK17" s="24" t="e">
        <f>TAHUNAN!AL36</f>
        <v>#REF!</v>
      </c>
      <c r="AL17" s="24" t="e">
        <f>TAHUNAN!AM36</f>
        <v>#REF!</v>
      </c>
      <c r="AM17" s="24" t="e">
        <f>TAHUNAN!AN36</f>
        <v>#REF!</v>
      </c>
      <c r="AN17" s="24" t="e">
        <f>TAHUNAN!AO36</f>
        <v>#REF!</v>
      </c>
      <c r="AO17" s="24" t="e">
        <f>TAHUNAN!AP36</f>
        <v>#REF!</v>
      </c>
      <c r="AP17" s="24" t="e">
        <f>TAHUNAN!AQ36</f>
        <v>#REF!</v>
      </c>
      <c r="AQ17" s="24" t="e">
        <f>TAHUNAN!AR36</f>
        <v>#REF!</v>
      </c>
      <c r="AR17" s="24" t="e">
        <f>TAHUNAN!AS36</f>
        <v>#REF!</v>
      </c>
      <c r="AS17" s="24" t="e">
        <f>TAHUNAN!AT36</f>
        <v>#REF!</v>
      </c>
      <c r="AT17" s="24" t="e">
        <f>TAHUNAN!AU36</f>
        <v>#REF!</v>
      </c>
      <c r="AU17" s="24" t="e">
        <f>TAHUNAN!AV36</f>
        <v>#REF!</v>
      </c>
      <c r="AV17" s="24" t="e">
        <f>TAHUNAN!AW36</f>
        <v>#REF!</v>
      </c>
      <c r="AW17" s="24" t="e">
        <f>TAHUNAN!AX36</f>
        <v>#REF!</v>
      </c>
      <c r="AX17" s="24" t="e">
        <f>TAHUNAN!AY36</f>
        <v>#REF!</v>
      </c>
      <c r="AY17" s="24" t="e">
        <f>TAHUNAN!AZ36</f>
        <v>#REF!</v>
      </c>
      <c r="AZ17" s="24" t="e">
        <f>TAHUNAN!BA36</f>
        <v>#REF!</v>
      </c>
      <c r="BA17" s="24" t="e">
        <f>TAHUNAN!BB36</f>
        <v>#REF!</v>
      </c>
      <c r="BB17" s="24" t="e">
        <f>TAHUNAN!BC36</f>
        <v>#REF!</v>
      </c>
      <c r="BC17" s="24" t="e">
        <f>TAHUNAN!BD36</f>
        <v>#REF!</v>
      </c>
      <c r="BD17" s="24" t="e">
        <f>TAHUNAN!BE36</f>
        <v>#REF!</v>
      </c>
      <c r="BE17" s="24" t="e">
        <f>TAHUNAN!BF36</f>
        <v>#REF!</v>
      </c>
      <c r="BF17" s="24" t="e">
        <f>TAHUNAN!BG36</f>
        <v>#REF!</v>
      </c>
      <c r="BG17" s="24" t="e">
        <f>TAHUNAN!BH36</f>
        <v>#REF!</v>
      </c>
      <c r="BH17" s="24" t="e">
        <f>TAHUNAN!BI36</f>
        <v>#REF!</v>
      </c>
      <c r="BI17" s="24" t="e">
        <f>TAHUNAN!BJ36</f>
        <v>#REF!</v>
      </c>
      <c r="BJ17" s="24" t="e">
        <f>TAHUNAN!BK36</f>
        <v>#REF!</v>
      </c>
      <c r="BK17" s="24" t="e">
        <f>TAHUNAN!BL36</f>
        <v>#REF!</v>
      </c>
      <c r="BL17" s="24" t="e">
        <f>TAHUNAN!BM36</f>
        <v>#REF!</v>
      </c>
      <c r="BM17" s="24" t="e">
        <f>TAHUNAN!BN36</f>
        <v>#REF!</v>
      </c>
      <c r="BN17" s="24" t="e">
        <f>TAHUNAN!BO36</f>
        <v>#REF!</v>
      </c>
      <c r="BO17" s="24" t="e">
        <f>TAHUNAN!BP36</f>
        <v>#REF!</v>
      </c>
      <c r="BP17" s="24" t="e">
        <f>TAHUNAN!BQ36</f>
        <v>#REF!</v>
      </c>
      <c r="BQ17" s="24" t="e">
        <f>TAHUNAN!BR36</f>
        <v>#REF!</v>
      </c>
      <c r="BR17" s="24" t="e">
        <f>TAHUNAN!BS36</f>
        <v>#REF!</v>
      </c>
      <c r="BS17" s="24" t="e">
        <f>TAHUNAN!BT36</f>
        <v>#REF!</v>
      </c>
      <c r="BT17" s="24" t="e">
        <f>TAHUNAN!BU36</f>
        <v>#REF!</v>
      </c>
      <c r="BU17" s="24" t="e">
        <f>TAHUNAN!BV36</f>
        <v>#REF!</v>
      </c>
    </row>
    <row r="18" spans="1:73" ht="14.25" customHeight="1">
      <c r="A18" s="100">
        <v>7</v>
      </c>
      <c r="B18" s="102" t="s">
        <v>144</v>
      </c>
      <c r="C18" s="24" t="e">
        <f>TAHUNAN!D41</f>
        <v>#REF!</v>
      </c>
      <c r="D18" s="24" t="e">
        <f>TAHUNAN!E41</f>
        <v>#REF!</v>
      </c>
      <c r="E18" s="24" t="e">
        <f>TAHUNAN!F41</f>
        <v>#REF!</v>
      </c>
      <c r="F18" s="24" t="e">
        <f>TAHUNAN!G41</f>
        <v>#REF!</v>
      </c>
      <c r="G18" s="24" t="e">
        <f>TAHUNAN!H41</f>
        <v>#REF!</v>
      </c>
      <c r="H18" s="24" t="e">
        <f>TAHUNAN!I41</f>
        <v>#REF!</v>
      </c>
      <c r="I18" s="24" t="e">
        <f>TAHUNAN!J41</f>
        <v>#REF!</v>
      </c>
      <c r="J18" s="24" t="e">
        <f>TAHUNAN!K41</f>
        <v>#REF!</v>
      </c>
      <c r="K18" s="24" t="e">
        <f>TAHUNAN!L41</f>
        <v>#REF!</v>
      </c>
      <c r="L18" s="24" t="e">
        <f>TAHUNAN!M41</f>
        <v>#REF!</v>
      </c>
      <c r="M18" s="24" t="e">
        <f>TAHUNAN!N41</f>
        <v>#REF!</v>
      </c>
      <c r="N18" s="24" t="e">
        <f>TAHUNAN!O41</f>
        <v>#REF!</v>
      </c>
      <c r="O18" s="24" t="e">
        <f>TAHUNAN!P41</f>
        <v>#REF!</v>
      </c>
      <c r="P18" s="24" t="e">
        <f>TAHUNAN!Q41</f>
        <v>#REF!</v>
      </c>
      <c r="Q18" s="24" t="e">
        <f>TAHUNAN!R41</f>
        <v>#REF!</v>
      </c>
      <c r="R18" s="24" t="e">
        <f>TAHUNAN!S41</f>
        <v>#REF!</v>
      </c>
      <c r="S18" s="24" t="e">
        <f>TAHUNAN!T41</f>
        <v>#REF!</v>
      </c>
      <c r="T18" s="24" t="e">
        <f>TAHUNAN!U41</f>
        <v>#REF!</v>
      </c>
      <c r="U18" s="24" t="e">
        <f>TAHUNAN!V41</f>
        <v>#REF!</v>
      </c>
      <c r="V18" s="24" t="e">
        <f>TAHUNAN!W41</f>
        <v>#REF!</v>
      </c>
      <c r="W18" s="24" t="e">
        <f>TAHUNAN!X41</f>
        <v>#REF!</v>
      </c>
      <c r="X18" s="24" t="e">
        <f>TAHUNAN!Y41</f>
        <v>#REF!</v>
      </c>
      <c r="Y18" s="24" t="e">
        <f>TAHUNAN!Z41</f>
        <v>#REF!</v>
      </c>
      <c r="Z18" s="24" t="e">
        <f>TAHUNAN!AA41</f>
        <v>#REF!</v>
      </c>
      <c r="AA18" s="24" t="e">
        <f>TAHUNAN!AB41</f>
        <v>#REF!</v>
      </c>
      <c r="AB18" s="24" t="e">
        <f>TAHUNAN!AC41</f>
        <v>#REF!</v>
      </c>
      <c r="AC18" s="24" t="e">
        <f>TAHUNAN!AD41</f>
        <v>#REF!</v>
      </c>
      <c r="AD18" s="24" t="e">
        <f>TAHUNAN!AE41</f>
        <v>#REF!</v>
      </c>
      <c r="AE18" s="24" t="e">
        <f>TAHUNAN!AF41</f>
        <v>#REF!</v>
      </c>
      <c r="AF18" s="24" t="e">
        <f>TAHUNAN!AG41</f>
        <v>#REF!</v>
      </c>
      <c r="AG18" s="24" t="e">
        <f>TAHUNAN!AH41</f>
        <v>#REF!</v>
      </c>
      <c r="AH18" s="24" t="e">
        <f>TAHUNAN!AI41</f>
        <v>#REF!</v>
      </c>
      <c r="AI18" s="24" t="e">
        <f>TAHUNAN!AJ41</f>
        <v>#REF!</v>
      </c>
      <c r="AJ18" s="24" t="e">
        <f>TAHUNAN!AK41</f>
        <v>#REF!</v>
      </c>
      <c r="AK18" s="24" t="e">
        <f>TAHUNAN!AL41</f>
        <v>#REF!</v>
      </c>
      <c r="AL18" s="24" t="e">
        <f>TAHUNAN!AM41</f>
        <v>#REF!</v>
      </c>
      <c r="AM18" s="24" t="e">
        <f>TAHUNAN!AN41</f>
        <v>#REF!</v>
      </c>
      <c r="AN18" s="24" t="e">
        <f>TAHUNAN!AO41</f>
        <v>#REF!</v>
      </c>
      <c r="AO18" s="24" t="e">
        <f>TAHUNAN!AP41</f>
        <v>#REF!</v>
      </c>
      <c r="AP18" s="24" t="e">
        <f>TAHUNAN!AQ41</f>
        <v>#REF!</v>
      </c>
      <c r="AQ18" s="24" t="e">
        <f>TAHUNAN!AR41</f>
        <v>#REF!</v>
      </c>
      <c r="AR18" s="24" t="e">
        <f>TAHUNAN!AS41</f>
        <v>#REF!</v>
      </c>
      <c r="AS18" s="24" t="e">
        <f>TAHUNAN!AT41</f>
        <v>#REF!</v>
      </c>
      <c r="AT18" s="24" t="e">
        <f>TAHUNAN!AU41</f>
        <v>#REF!</v>
      </c>
      <c r="AU18" s="24" t="e">
        <f>TAHUNAN!AV41</f>
        <v>#REF!</v>
      </c>
      <c r="AV18" s="24" t="e">
        <f>TAHUNAN!AW41</f>
        <v>#REF!</v>
      </c>
      <c r="AW18" s="24" t="e">
        <f>TAHUNAN!AX41</f>
        <v>#REF!</v>
      </c>
      <c r="AX18" s="24" t="e">
        <f>TAHUNAN!AY41</f>
        <v>#REF!</v>
      </c>
      <c r="AY18" s="24" t="e">
        <f>TAHUNAN!AZ41</f>
        <v>#REF!</v>
      </c>
      <c r="AZ18" s="24" t="e">
        <f>TAHUNAN!BA41</f>
        <v>#REF!</v>
      </c>
      <c r="BA18" s="24" t="e">
        <f>TAHUNAN!BB41</f>
        <v>#REF!</v>
      </c>
      <c r="BB18" s="24" t="e">
        <f>TAHUNAN!BC41</f>
        <v>#REF!</v>
      </c>
      <c r="BC18" s="24" t="e">
        <f>TAHUNAN!BD41</f>
        <v>#REF!</v>
      </c>
      <c r="BD18" s="24" t="e">
        <f>TAHUNAN!BE41</f>
        <v>#REF!</v>
      </c>
      <c r="BE18" s="24" t="e">
        <f>TAHUNAN!BF41</f>
        <v>#REF!</v>
      </c>
      <c r="BF18" s="24" t="e">
        <f>TAHUNAN!BG41</f>
        <v>#REF!</v>
      </c>
      <c r="BG18" s="24" t="e">
        <f>TAHUNAN!BH41</f>
        <v>#REF!</v>
      </c>
      <c r="BH18" s="24" t="e">
        <f>TAHUNAN!BI41</f>
        <v>#REF!</v>
      </c>
      <c r="BI18" s="24" t="e">
        <f>TAHUNAN!BJ41</f>
        <v>#REF!</v>
      </c>
      <c r="BJ18" s="24" t="e">
        <f>TAHUNAN!BK41</f>
        <v>#REF!</v>
      </c>
      <c r="BK18" s="24" t="e">
        <f>TAHUNAN!BL41</f>
        <v>#REF!</v>
      </c>
      <c r="BL18" s="24" t="e">
        <f>TAHUNAN!BM41</f>
        <v>#REF!</v>
      </c>
      <c r="BM18" s="24" t="e">
        <f>TAHUNAN!BN41</f>
        <v>#REF!</v>
      </c>
      <c r="BN18" s="24" t="e">
        <f>TAHUNAN!BO41</f>
        <v>#REF!</v>
      </c>
      <c r="BO18" s="24" t="e">
        <f>TAHUNAN!BP41</f>
        <v>#REF!</v>
      </c>
      <c r="BP18" s="24" t="e">
        <f>TAHUNAN!BQ41</f>
        <v>#REF!</v>
      </c>
      <c r="BQ18" s="24" t="e">
        <f>TAHUNAN!BR41</f>
        <v>#REF!</v>
      </c>
      <c r="BR18" s="24" t="e">
        <f>TAHUNAN!BS41</f>
        <v>#REF!</v>
      </c>
      <c r="BS18" s="24" t="e">
        <f>TAHUNAN!BT41</f>
        <v>#REF!</v>
      </c>
      <c r="BT18" s="24" t="e">
        <f>TAHUNAN!BU41</f>
        <v>#REF!</v>
      </c>
      <c r="BU18" s="24" t="e">
        <f>TAHUNAN!BV41</f>
        <v>#REF!</v>
      </c>
    </row>
    <row r="19" spans="1:73" ht="14.25" customHeight="1">
      <c r="A19" s="100">
        <v>8</v>
      </c>
      <c r="B19" s="102" t="s">
        <v>145</v>
      </c>
      <c r="C19" s="24" t="e">
        <f>TAHUNAN!D46</f>
        <v>#REF!</v>
      </c>
      <c r="D19" s="24" t="e">
        <f>TAHUNAN!E46</f>
        <v>#REF!</v>
      </c>
      <c r="E19" s="24" t="e">
        <f>TAHUNAN!F46</f>
        <v>#REF!</v>
      </c>
      <c r="F19" s="24" t="e">
        <f>TAHUNAN!G46</f>
        <v>#REF!</v>
      </c>
      <c r="G19" s="24" t="e">
        <f>TAHUNAN!H46</f>
        <v>#REF!</v>
      </c>
      <c r="H19" s="24" t="e">
        <f>TAHUNAN!I46</f>
        <v>#REF!</v>
      </c>
      <c r="I19" s="24" t="e">
        <f>TAHUNAN!J46</f>
        <v>#REF!</v>
      </c>
      <c r="J19" s="24" t="e">
        <f>TAHUNAN!K46</f>
        <v>#REF!</v>
      </c>
      <c r="K19" s="24" t="e">
        <f>TAHUNAN!L46</f>
        <v>#REF!</v>
      </c>
      <c r="L19" s="24" t="e">
        <f>TAHUNAN!M46</f>
        <v>#REF!</v>
      </c>
      <c r="M19" s="24" t="e">
        <f>TAHUNAN!N46</f>
        <v>#REF!</v>
      </c>
      <c r="N19" s="24" t="e">
        <f>TAHUNAN!O46</f>
        <v>#REF!</v>
      </c>
      <c r="O19" s="24" t="e">
        <f>TAHUNAN!P46</f>
        <v>#REF!</v>
      </c>
      <c r="P19" s="24" t="e">
        <f>TAHUNAN!Q46</f>
        <v>#REF!</v>
      </c>
      <c r="Q19" s="24" t="e">
        <f>TAHUNAN!R46</f>
        <v>#REF!</v>
      </c>
      <c r="R19" s="24" t="e">
        <f>TAHUNAN!S46</f>
        <v>#REF!</v>
      </c>
      <c r="S19" s="24" t="e">
        <f>TAHUNAN!T46</f>
        <v>#REF!</v>
      </c>
      <c r="T19" s="24" t="e">
        <f>TAHUNAN!U46</f>
        <v>#REF!</v>
      </c>
      <c r="U19" s="24" t="e">
        <f>TAHUNAN!V46</f>
        <v>#REF!</v>
      </c>
      <c r="V19" s="24" t="e">
        <f>TAHUNAN!W46</f>
        <v>#REF!</v>
      </c>
      <c r="W19" s="24" t="e">
        <f>TAHUNAN!X46</f>
        <v>#REF!</v>
      </c>
      <c r="X19" s="24" t="e">
        <f>TAHUNAN!Y46</f>
        <v>#REF!</v>
      </c>
      <c r="Y19" s="24" t="e">
        <f>TAHUNAN!Z46</f>
        <v>#REF!</v>
      </c>
      <c r="Z19" s="24" t="e">
        <f>TAHUNAN!AA46</f>
        <v>#REF!</v>
      </c>
      <c r="AA19" s="24" t="e">
        <f>TAHUNAN!AB46</f>
        <v>#REF!</v>
      </c>
      <c r="AB19" s="24" t="e">
        <f>TAHUNAN!AC46</f>
        <v>#REF!</v>
      </c>
      <c r="AC19" s="24" t="e">
        <f>TAHUNAN!AD46</f>
        <v>#REF!</v>
      </c>
      <c r="AD19" s="24" t="e">
        <f>TAHUNAN!AE46</f>
        <v>#REF!</v>
      </c>
      <c r="AE19" s="24" t="e">
        <f>TAHUNAN!AF46</f>
        <v>#REF!</v>
      </c>
      <c r="AF19" s="24" t="e">
        <f>TAHUNAN!AG46</f>
        <v>#REF!</v>
      </c>
      <c r="AG19" s="24" t="e">
        <f>TAHUNAN!AH46</f>
        <v>#REF!</v>
      </c>
      <c r="AH19" s="24" t="e">
        <f>TAHUNAN!AI46</f>
        <v>#REF!</v>
      </c>
      <c r="AI19" s="24" t="e">
        <f>TAHUNAN!AJ46</f>
        <v>#REF!</v>
      </c>
      <c r="AJ19" s="24" t="e">
        <f>TAHUNAN!AK46</f>
        <v>#REF!</v>
      </c>
      <c r="AK19" s="24" t="e">
        <f>TAHUNAN!AL46</f>
        <v>#REF!</v>
      </c>
      <c r="AL19" s="24" t="e">
        <f>TAHUNAN!AM46</f>
        <v>#REF!</v>
      </c>
      <c r="AM19" s="24" t="e">
        <f>TAHUNAN!AN46</f>
        <v>#REF!</v>
      </c>
      <c r="AN19" s="24" t="e">
        <f>TAHUNAN!AO46</f>
        <v>#REF!</v>
      </c>
      <c r="AO19" s="24" t="e">
        <f>TAHUNAN!AP46</f>
        <v>#REF!</v>
      </c>
      <c r="AP19" s="24" t="e">
        <f>TAHUNAN!AQ46</f>
        <v>#REF!</v>
      </c>
      <c r="AQ19" s="24" t="e">
        <f>TAHUNAN!AR46</f>
        <v>#REF!</v>
      </c>
      <c r="AR19" s="24" t="e">
        <f>TAHUNAN!AS46</f>
        <v>#REF!</v>
      </c>
      <c r="AS19" s="24" t="e">
        <f>TAHUNAN!AT46</f>
        <v>#REF!</v>
      </c>
      <c r="AT19" s="24" t="e">
        <f>TAHUNAN!AU46</f>
        <v>#REF!</v>
      </c>
      <c r="AU19" s="24" t="e">
        <f>TAHUNAN!AV46</f>
        <v>#REF!</v>
      </c>
      <c r="AV19" s="24" t="e">
        <f>TAHUNAN!AW46</f>
        <v>#REF!</v>
      </c>
      <c r="AW19" s="24" t="e">
        <f>TAHUNAN!AX46</f>
        <v>#REF!</v>
      </c>
      <c r="AX19" s="24" t="e">
        <f>TAHUNAN!AY46</f>
        <v>#REF!</v>
      </c>
      <c r="AY19" s="24" t="e">
        <f>TAHUNAN!AZ46</f>
        <v>#REF!</v>
      </c>
      <c r="AZ19" s="24" t="e">
        <f>TAHUNAN!BA46</f>
        <v>#REF!</v>
      </c>
      <c r="BA19" s="24" t="e">
        <f>TAHUNAN!BB46</f>
        <v>#REF!</v>
      </c>
      <c r="BB19" s="24" t="e">
        <f>TAHUNAN!BC46</f>
        <v>#REF!</v>
      </c>
      <c r="BC19" s="24" t="e">
        <f>TAHUNAN!BD46</f>
        <v>#REF!</v>
      </c>
      <c r="BD19" s="24" t="e">
        <f>TAHUNAN!BE46</f>
        <v>#REF!</v>
      </c>
      <c r="BE19" s="24" t="e">
        <f>TAHUNAN!BF46</f>
        <v>#REF!</v>
      </c>
      <c r="BF19" s="24" t="e">
        <f>TAHUNAN!BG46</f>
        <v>#REF!</v>
      </c>
      <c r="BG19" s="24" t="e">
        <f>TAHUNAN!BH46</f>
        <v>#REF!</v>
      </c>
      <c r="BH19" s="24" t="e">
        <f>TAHUNAN!BI46</f>
        <v>#REF!</v>
      </c>
      <c r="BI19" s="24" t="e">
        <f>TAHUNAN!BJ46</f>
        <v>#REF!</v>
      </c>
      <c r="BJ19" s="24" t="e">
        <f>TAHUNAN!BK46</f>
        <v>#REF!</v>
      </c>
      <c r="BK19" s="24" t="e">
        <f>TAHUNAN!BL46</f>
        <v>#REF!</v>
      </c>
      <c r="BL19" s="24" t="e">
        <f>TAHUNAN!BM46</f>
        <v>#REF!</v>
      </c>
      <c r="BM19" s="24" t="e">
        <f>TAHUNAN!BN46</f>
        <v>#REF!</v>
      </c>
      <c r="BN19" s="24" t="e">
        <f>TAHUNAN!BO46</f>
        <v>#REF!</v>
      </c>
      <c r="BO19" s="24" t="e">
        <f>TAHUNAN!BP46</f>
        <v>#REF!</v>
      </c>
      <c r="BP19" s="24" t="e">
        <f>TAHUNAN!BQ46</f>
        <v>#REF!</v>
      </c>
      <c r="BQ19" s="24" t="e">
        <f>TAHUNAN!BR46</f>
        <v>#REF!</v>
      </c>
      <c r="BR19" s="24" t="e">
        <f>TAHUNAN!BS46</f>
        <v>#REF!</v>
      </c>
      <c r="BS19" s="24" t="e">
        <f>TAHUNAN!BT46</f>
        <v>#REF!</v>
      </c>
      <c r="BT19" s="24" t="e">
        <f>TAHUNAN!BU46</f>
        <v>#REF!</v>
      </c>
      <c r="BU19" s="24" t="e">
        <f>TAHUNAN!BV46</f>
        <v>#REF!</v>
      </c>
    </row>
    <row r="20" spans="1:73" ht="14.25" customHeight="1">
      <c r="A20" s="100">
        <v>9</v>
      </c>
      <c r="B20" s="102" t="s">
        <v>98</v>
      </c>
      <c r="C20" s="24" t="e">
        <f>TAHUNAN!D51</f>
        <v>#REF!</v>
      </c>
      <c r="D20" s="24" t="e">
        <f>TAHUNAN!E51</f>
        <v>#REF!</v>
      </c>
      <c r="E20" s="24" t="e">
        <f>TAHUNAN!F51</f>
        <v>#REF!</v>
      </c>
      <c r="F20" s="24" t="e">
        <f>TAHUNAN!G51</f>
        <v>#REF!</v>
      </c>
      <c r="G20" s="24" t="e">
        <f>TAHUNAN!H51</f>
        <v>#REF!</v>
      </c>
      <c r="H20" s="24" t="e">
        <f>TAHUNAN!I51</f>
        <v>#REF!</v>
      </c>
      <c r="I20" s="24" t="e">
        <f>TAHUNAN!J51</f>
        <v>#REF!</v>
      </c>
      <c r="J20" s="24" t="e">
        <f>TAHUNAN!K51</f>
        <v>#REF!</v>
      </c>
      <c r="K20" s="24" t="e">
        <f>TAHUNAN!L51</f>
        <v>#REF!</v>
      </c>
      <c r="L20" s="24" t="e">
        <f>TAHUNAN!M51</f>
        <v>#REF!</v>
      </c>
      <c r="M20" s="24" t="e">
        <f>TAHUNAN!N51</f>
        <v>#REF!</v>
      </c>
      <c r="N20" s="24" t="e">
        <f>TAHUNAN!O51</f>
        <v>#REF!</v>
      </c>
      <c r="O20" s="24" t="e">
        <f>TAHUNAN!P51</f>
        <v>#REF!</v>
      </c>
      <c r="P20" s="24" t="e">
        <f>TAHUNAN!Q51</f>
        <v>#REF!</v>
      </c>
      <c r="Q20" s="24" t="e">
        <f>TAHUNAN!R51</f>
        <v>#REF!</v>
      </c>
      <c r="R20" s="24" t="e">
        <f>TAHUNAN!S51</f>
        <v>#REF!</v>
      </c>
      <c r="S20" s="24" t="e">
        <f>TAHUNAN!T51</f>
        <v>#REF!</v>
      </c>
      <c r="T20" s="24" t="e">
        <f>TAHUNAN!U51</f>
        <v>#REF!</v>
      </c>
      <c r="U20" s="24" t="e">
        <f>TAHUNAN!V51</f>
        <v>#REF!</v>
      </c>
      <c r="V20" s="24" t="e">
        <f>TAHUNAN!W51</f>
        <v>#REF!</v>
      </c>
      <c r="W20" s="24" t="e">
        <f>TAHUNAN!X51</f>
        <v>#REF!</v>
      </c>
      <c r="X20" s="24" t="e">
        <f>TAHUNAN!Y51</f>
        <v>#REF!</v>
      </c>
      <c r="Y20" s="24" t="e">
        <f>TAHUNAN!Z51</f>
        <v>#REF!</v>
      </c>
      <c r="Z20" s="24" t="e">
        <f>TAHUNAN!AA51</f>
        <v>#REF!</v>
      </c>
      <c r="AA20" s="24" t="e">
        <f>TAHUNAN!AB51</f>
        <v>#REF!</v>
      </c>
      <c r="AB20" s="24" t="e">
        <f>TAHUNAN!AC51</f>
        <v>#REF!</v>
      </c>
      <c r="AC20" s="24" t="e">
        <f>TAHUNAN!AD51</f>
        <v>#REF!</v>
      </c>
      <c r="AD20" s="24" t="e">
        <f>TAHUNAN!AE51</f>
        <v>#REF!</v>
      </c>
      <c r="AE20" s="24" t="e">
        <f>TAHUNAN!AF51</f>
        <v>#REF!</v>
      </c>
      <c r="AF20" s="24" t="e">
        <f>TAHUNAN!AG51</f>
        <v>#REF!</v>
      </c>
      <c r="AG20" s="24" t="e">
        <f>TAHUNAN!AH51</f>
        <v>#REF!</v>
      </c>
      <c r="AH20" s="24" t="e">
        <f>TAHUNAN!AI51</f>
        <v>#REF!</v>
      </c>
      <c r="AI20" s="24" t="e">
        <f>TAHUNAN!AJ51</f>
        <v>#REF!</v>
      </c>
      <c r="AJ20" s="24" t="e">
        <f>TAHUNAN!AK51</f>
        <v>#REF!</v>
      </c>
      <c r="AK20" s="24" t="e">
        <f>TAHUNAN!AL51</f>
        <v>#REF!</v>
      </c>
      <c r="AL20" s="24" t="e">
        <f>TAHUNAN!AM51</f>
        <v>#REF!</v>
      </c>
      <c r="AM20" s="24" t="e">
        <f>TAHUNAN!AN51</f>
        <v>#REF!</v>
      </c>
      <c r="AN20" s="24" t="e">
        <f>TAHUNAN!AO51</f>
        <v>#REF!</v>
      </c>
      <c r="AO20" s="24" t="e">
        <f>TAHUNAN!AP51</f>
        <v>#REF!</v>
      </c>
      <c r="AP20" s="24" t="e">
        <f>TAHUNAN!AQ51</f>
        <v>#REF!</v>
      </c>
      <c r="AQ20" s="24" t="e">
        <f>TAHUNAN!AR51</f>
        <v>#REF!</v>
      </c>
      <c r="AR20" s="24" t="e">
        <f>TAHUNAN!AS51</f>
        <v>#REF!</v>
      </c>
      <c r="AS20" s="24" t="e">
        <f>TAHUNAN!AT51</f>
        <v>#REF!</v>
      </c>
      <c r="AT20" s="24" t="e">
        <f>TAHUNAN!AU51</f>
        <v>#REF!</v>
      </c>
      <c r="AU20" s="24" t="e">
        <f>TAHUNAN!AV51</f>
        <v>#REF!</v>
      </c>
      <c r="AV20" s="24" t="e">
        <f>TAHUNAN!AW51</f>
        <v>#REF!</v>
      </c>
      <c r="AW20" s="24" t="e">
        <f>TAHUNAN!AX51</f>
        <v>#REF!</v>
      </c>
      <c r="AX20" s="24" t="e">
        <f>TAHUNAN!AY51</f>
        <v>#REF!</v>
      </c>
      <c r="AY20" s="24" t="e">
        <f>TAHUNAN!AZ51</f>
        <v>#REF!</v>
      </c>
      <c r="AZ20" s="24" t="e">
        <f>TAHUNAN!BA51</f>
        <v>#REF!</v>
      </c>
      <c r="BA20" s="24" t="e">
        <f>TAHUNAN!BB51</f>
        <v>#REF!</v>
      </c>
      <c r="BB20" s="24" t="e">
        <f>TAHUNAN!BC51</f>
        <v>#REF!</v>
      </c>
      <c r="BC20" s="24" t="e">
        <f>TAHUNAN!BD51</f>
        <v>#REF!</v>
      </c>
      <c r="BD20" s="24" t="e">
        <f>TAHUNAN!BE51</f>
        <v>#REF!</v>
      </c>
      <c r="BE20" s="24" t="e">
        <f>TAHUNAN!BF51</f>
        <v>#REF!</v>
      </c>
      <c r="BF20" s="24" t="e">
        <f>TAHUNAN!BG51</f>
        <v>#REF!</v>
      </c>
      <c r="BG20" s="24" t="e">
        <f>TAHUNAN!BH51</f>
        <v>#REF!</v>
      </c>
      <c r="BH20" s="24" t="e">
        <f>TAHUNAN!BI51</f>
        <v>#REF!</v>
      </c>
      <c r="BI20" s="24" t="e">
        <f>TAHUNAN!BJ51</f>
        <v>#REF!</v>
      </c>
      <c r="BJ20" s="24" t="e">
        <f>TAHUNAN!BK51</f>
        <v>#REF!</v>
      </c>
      <c r="BK20" s="24" t="e">
        <f>TAHUNAN!BL51</f>
        <v>#REF!</v>
      </c>
      <c r="BL20" s="24" t="e">
        <f>TAHUNAN!BM51</f>
        <v>#REF!</v>
      </c>
      <c r="BM20" s="24" t="e">
        <f>TAHUNAN!BN51</f>
        <v>#REF!</v>
      </c>
      <c r="BN20" s="24" t="e">
        <f>TAHUNAN!BO51</f>
        <v>#REF!</v>
      </c>
      <c r="BO20" s="24" t="e">
        <f>TAHUNAN!BP51</f>
        <v>#REF!</v>
      </c>
      <c r="BP20" s="24" t="e">
        <f>TAHUNAN!BQ51</f>
        <v>#REF!</v>
      </c>
      <c r="BQ20" s="24" t="e">
        <f>TAHUNAN!BR51</f>
        <v>#REF!</v>
      </c>
      <c r="BR20" s="24" t="e">
        <f>TAHUNAN!BS51</f>
        <v>#REF!</v>
      </c>
      <c r="BS20" s="24" t="e">
        <f>TAHUNAN!BT51</f>
        <v>#REF!</v>
      </c>
      <c r="BT20" s="24" t="e">
        <f>TAHUNAN!BU51</f>
        <v>#REF!</v>
      </c>
      <c r="BU20" s="24" t="e">
        <f>TAHUNAN!BV51</f>
        <v>#REF!</v>
      </c>
    </row>
    <row r="21" spans="1:73" ht="14.25" customHeight="1">
      <c r="A21" s="100">
        <v>10</v>
      </c>
      <c r="B21" s="102" t="s">
        <v>146</v>
      </c>
      <c r="C21" s="24" t="e">
        <f>TAHUNAN!D55</f>
        <v>#REF!</v>
      </c>
      <c r="D21" s="24" t="e">
        <f>TAHUNAN!E55</f>
        <v>#REF!</v>
      </c>
      <c r="E21" s="24" t="e">
        <f>TAHUNAN!F55</f>
        <v>#REF!</v>
      </c>
      <c r="F21" s="24" t="e">
        <f>TAHUNAN!G55</f>
        <v>#REF!</v>
      </c>
      <c r="G21" s="24" t="e">
        <f>TAHUNAN!H55</f>
        <v>#REF!</v>
      </c>
      <c r="H21" s="24" t="e">
        <f>TAHUNAN!I55</f>
        <v>#REF!</v>
      </c>
      <c r="I21" s="24" t="e">
        <f>TAHUNAN!J55</f>
        <v>#REF!</v>
      </c>
      <c r="J21" s="24" t="e">
        <f>TAHUNAN!K55</f>
        <v>#REF!</v>
      </c>
      <c r="K21" s="24" t="e">
        <f>TAHUNAN!L55</f>
        <v>#REF!</v>
      </c>
      <c r="L21" s="24" t="e">
        <f>TAHUNAN!M55</f>
        <v>#REF!</v>
      </c>
      <c r="M21" s="24" t="e">
        <f>TAHUNAN!N55</f>
        <v>#REF!</v>
      </c>
      <c r="N21" s="24" t="e">
        <f>TAHUNAN!O55</f>
        <v>#REF!</v>
      </c>
      <c r="O21" s="24" t="e">
        <f>TAHUNAN!P55</f>
        <v>#REF!</v>
      </c>
      <c r="P21" s="24" t="e">
        <f>TAHUNAN!Q55</f>
        <v>#REF!</v>
      </c>
      <c r="Q21" s="24" t="e">
        <f>TAHUNAN!R55</f>
        <v>#REF!</v>
      </c>
      <c r="R21" s="24" t="e">
        <f>TAHUNAN!S55</f>
        <v>#REF!</v>
      </c>
      <c r="S21" s="24" t="e">
        <f>TAHUNAN!T55</f>
        <v>#REF!</v>
      </c>
      <c r="T21" s="24" t="e">
        <f>TAHUNAN!U55</f>
        <v>#REF!</v>
      </c>
      <c r="U21" s="24" t="e">
        <f>TAHUNAN!V55</f>
        <v>#REF!</v>
      </c>
      <c r="V21" s="24" t="e">
        <f>TAHUNAN!W55</f>
        <v>#REF!</v>
      </c>
      <c r="W21" s="24" t="e">
        <f>TAHUNAN!X55</f>
        <v>#REF!</v>
      </c>
      <c r="X21" s="24" t="e">
        <f>TAHUNAN!Y55</f>
        <v>#REF!</v>
      </c>
      <c r="Y21" s="24" t="e">
        <f>TAHUNAN!Z55</f>
        <v>#REF!</v>
      </c>
      <c r="Z21" s="24" t="e">
        <f>TAHUNAN!AA55</f>
        <v>#REF!</v>
      </c>
      <c r="AA21" s="24" t="e">
        <f>TAHUNAN!AB55</f>
        <v>#REF!</v>
      </c>
      <c r="AB21" s="24" t="e">
        <f>TAHUNAN!AC55</f>
        <v>#REF!</v>
      </c>
      <c r="AC21" s="24" t="e">
        <f>TAHUNAN!AD55</f>
        <v>#REF!</v>
      </c>
      <c r="AD21" s="24" t="e">
        <f>TAHUNAN!AE55</f>
        <v>#REF!</v>
      </c>
      <c r="AE21" s="24" t="e">
        <f>TAHUNAN!AF55</f>
        <v>#REF!</v>
      </c>
      <c r="AF21" s="24" t="e">
        <f>TAHUNAN!AG55</f>
        <v>#REF!</v>
      </c>
      <c r="AG21" s="24" t="e">
        <f>TAHUNAN!AH55</f>
        <v>#REF!</v>
      </c>
      <c r="AH21" s="24" t="e">
        <f>TAHUNAN!AI55</f>
        <v>#REF!</v>
      </c>
      <c r="AI21" s="24" t="e">
        <f>TAHUNAN!AJ55</f>
        <v>#REF!</v>
      </c>
      <c r="AJ21" s="24" t="e">
        <f>TAHUNAN!AK55</f>
        <v>#REF!</v>
      </c>
      <c r="AK21" s="24" t="e">
        <f>TAHUNAN!AL55</f>
        <v>#REF!</v>
      </c>
      <c r="AL21" s="24" t="e">
        <f>TAHUNAN!AM55</f>
        <v>#REF!</v>
      </c>
      <c r="AM21" s="24" t="e">
        <f>TAHUNAN!AN55</f>
        <v>#REF!</v>
      </c>
      <c r="AN21" s="24" t="e">
        <f>TAHUNAN!AO55</f>
        <v>#REF!</v>
      </c>
      <c r="AO21" s="24" t="e">
        <f>TAHUNAN!AP55</f>
        <v>#REF!</v>
      </c>
      <c r="AP21" s="24" t="e">
        <f>TAHUNAN!AQ55</f>
        <v>#REF!</v>
      </c>
      <c r="AQ21" s="24" t="e">
        <f>TAHUNAN!AR55</f>
        <v>#REF!</v>
      </c>
      <c r="AR21" s="24" t="e">
        <f>TAHUNAN!AS55</f>
        <v>#REF!</v>
      </c>
      <c r="AS21" s="24" t="e">
        <f>TAHUNAN!AT55</f>
        <v>#REF!</v>
      </c>
      <c r="AT21" s="24" t="e">
        <f>TAHUNAN!AU55</f>
        <v>#REF!</v>
      </c>
      <c r="AU21" s="24" t="e">
        <f>TAHUNAN!AV55</f>
        <v>#REF!</v>
      </c>
      <c r="AV21" s="24" t="e">
        <f>TAHUNAN!AW55</f>
        <v>#REF!</v>
      </c>
      <c r="AW21" s="24" t="e">
        <f>TAHUNAN!AX55</f>
        <v>#REF!</v>
      </c>
      <c r="AX21" s="24" t="e">
        <f>TAHUNAN!AY55</f>
        <v>#REF!</v>
      </c>
      <c r="AY21" s="24" t="e">
        <f>TAHUNAN!AZ55</f>
        <v>#REF!</v>
      </c>
      <c r="AZ21" s="24" t="e">
        <f>TAHUNAN!BA55</f>
        <v>#REF!</v>
      </c>
      <c r="BA21" s="24" t="e">
        <f>TAHUNAN!BB55</f>
        <v>#REF!</v>
      </c>
      <c r="BB21" s="24" t="e">
        <f>TAHUNAN!BC55</f>
        <v>#REF!</v>
      </c>
      <c r="BC21" s="24" t="e">
        <f>TAHUNAN!BD55</f>
        <v>#REF!</v>
      </c>
      <c r="BD21" s="24" t="e">
        <f>TAHUNAN!BE55</f>
        <v>#REF!</v>
      </c>
      <c r="BE21" s="24" t="e">
        <f>TAHUNAN!BF55</f>
        <v>#REF!</v>
      </c>
      <c r="BF21" s="24" t="e">
        <f>TAHUNAN!BG55</f>
        <v>#REF!</v>
      </c>
      <c r="BG21" s="24" t="e">
        <f>TAHUNAN!BH55</f>
        <v>#REF!</v>
      </c>
      <c r="BH21" s="24" t="e">
        <f>TAHUNAN!BI55</f>
        <v>#REF!</v>
      </c>
      <c r="BI21" s="24" t="e">
        <f>TAHUNAN!BJ55</f>
        <v>#REF!</v>
      </c>
      <c r="BJ21" s="24" t="e">
        <f>TAHUNAN!BK55</f>
        <v>#REF!</v>
      </c>
      <c r="BK21" s="24" t="e">
        <f>TAHUNAN!BL55</f>
        <v>#REF!</v>
      </c>
      <c r="BL21" s="24" t="e">
        <f>TAHUNAN!BM55</f>
        <v>#REF!</v>
      </c>
      <c r="BM21" s="24" t="e">
        <f>TAHUNAN!BN55</f>
        <v>#REF!</v>
      </c>
      <c r="BN21" s="24" t="e">
        <f>TAHUNAN!BO55</f>
        <v>#REF!</v>
      </c>
      <c r="BO21" s="24" t="e">
        <f>TAHUNAN!BP55</f>
        <v>#REF!</v>
      </c>
      <c r="BP21" s="24" t="e">
        <f>TAHUNAN!BQ55</f>
        <v>#REF!</v>
      </c>
      <c r="BQ21" s="24" t="e">
        <f>TAHUNAN!BR55</f>
        <v>#REF!</v>
      </c>
      <c r="BR21" s="24" t="e">
        <f>TAHUNAN!BS55</f>
        <v>#REF!</v>
      </c>
      <c r="BS21" s="24" t="e">
        <f>TAHUNAN!BT55</f>
        <v>#REF!</v>
      </c>
      <c r="BT21" s="24" t="e">
        <f>TAHUNAN!BU55</f>
        <v>#REF!</v>
      </c>
      <c r="BU21" s="24" t="e">
        <f>TAHUNAN!BV55</f>
        <v>#REF!</v>
      </c>
    </row>
    <row r="22" spans="1:73" ht="14.25" customHeight="1">
      <c r="A22" s="100">
        <v>11</v>
      </c>
      <c r="B22" s="102" t="s">
        <v>107</v>
      </c>
      <c r="C22" s="24" t="e">
        <f>TAHUNAN!D60</f>
        <v>#REF!</v>
      </c>
      <c r="D22" s="24" t="e">
        <f>TAHUNAN!E60</f>
        <v>#REF!</v>
      </c>
      <c r="E22" s="24" t="e">
        <f>TAHUNAN!F60</f>
        <v>#REF!</v>
      </c>
      <c r="F22" s="24" t="e">
        <f>TAHUNAN!G60</f>
        <v>#REF!</v>
      </c>
      <c r="G22" s="24" t="e">
        <f>TAHUNAN!H60</f>
        <v>#REF!</v>
      </c>
      <c r="H22" s="24" t="e">
        <f>TAHUNAN!I60</f>
        <v>#REF!</v>
      </c>
      <c r="I22" s="24" t="e">
        <f>TAHUNAN!J60</f>
        <v>#REF!</v>
      </c>
      <c r="J22" s="24" t="e">
        <f>TAHUNAN!K60</f>
        <v>#REF!</v>
      </c>
      <c r="K22" s="24" t="e">
        <f>TAHUNAN!L60</f>
        <v>#REF!</v>
      </c>
      <c r="L22" s="24" t="e">
        <f>TAHUNAN!M60</f>
        <v>#REF!</v>
      </c>
      <c r="M22" s="24" t="e">
        <f>TAHUNAN!N60</f>
        <v>#REF!</v>
      </c>
      <c r="N22" s="24" t="e">
        <f>TAHUNAN!O60</f>
        <v>#REF!</v>
      </c>
      <c r="O22" s="24" t="e">
        <f>TAHUNAN!P60</f>
        <v>#REF!</v>
      </c>
      <c r="P22" s="24" t="e">
        <f>TAHUNAN!Q60</f>
        <v>#REF!</v>
      </c>
      <c r="Q22" s="24" t="e">
        <f>TAHUNAN!R60</f>
        <v>#REF!</v>
      </c>
      <c r="R22" s="24" t="e">
        <f>TAHUNAN!S60</f>
        <v>#REF!</v>
      </c>
      <c r="S22" s="24" t="e">
        <f>TAHUNAN!T60</f>
        <v>#REF!</v>
      </c>
      <c r="T22" s="24" t="e">
        <f>TAHUNAN!U60</f>
        <v>#REF!</v>
      </c>
      <c r="U22" s="24" t="e">
        <f>TAHUNAN!V60</f>
        <v>#REF!</v>
      </c>
      <c r="V22" s="24" t="e">
        <f>TAHUNAN!W60</f>
        <v>#REF!</v>
      </c>
      <c r="W22" s="24" t="e">
        <f>TAHUNAN!X60</f>
        <v>#REF!</v>
      </c>
      <c r="X22" s="24" t="e">
        <f>TAHUNAN!Y60</f>
        <v>#REF!</v>
      </c>
      <c r="Y22" s="24" t="e">
        <f>TAHUNAN!Z60</f>
        <v>#REF!</v>
      </c>
      <c r="Z22" s="24" t="e">
        <f>TAHUNAN!AA60</f>
        <v>#REF!</v>
      </c>
      <c r="AA22" s="24" t="e">
        <f>TAHUNAN!AB60</f>
        <v>#REF!</v>
      </c>
      <c r="AB22" s="24" t="e">
        <f>TAHUNAN!AC60</f>
        <v>#REF!</v>
      </c>
      <c r="AC22" s="24" t="e">
        <f>TAHUNAN!AD60</f>
        <v>#REF!</v>
      </c>
      <c r="AD22" s="24" t="e">
        <f>TAHUNAN!AE60</f>
        <v>#REF!</v>
      </c>
      <c r="AE22" s="24" t="e">
        <f>TAHUNAN!AF60</f>
        <v>#REF!</v>
      </c>
      <c r="AF22" s="24" t="e">
        <f>TAHUNAN!AG60</f>
        <v>#REF!</v>
      </c>
      <c r="AG22" s="24" t="e">
        <f>TAHUNAN!AH60</f>
        <v>#REF!</v>
      </c>
      <c r="AH22" s="24" t="e">
        <f>TAHUNAN!AI60</f>
        <v>#REF!</v>
      </c>
      <c r="AI22" s="24" t="e">
        <f>TAHUNAN!AJ60</f>
        <v>#REF!</v>
      </c>
      <c r="AJ22" s="24" t="e">
        <f>TAHUNAN!AK60</f>
        <v>#REF!</v>
      </c>
      <c r="AK22" s="24" t="e">
        <f>TAHUNAN!AL60</f>
        <v>#REF!</v>
      </c>
      <c r="AL22" s="24" t="e">
        <f>TAHUNAN!AM60</f>
        <v>#REF!</v>
      </c>
      <c r="AM22" s="24" t="e">
        <f>TAHUNAN!AN60</f>
        <v>#REF!</v>
      </c>
      <c r="AN22" s="24" t="e">
        <f>TAHUNAN!AO60</f>
        <v>#REF!</v>
      </c>
      <c r="AO22" s="24" t="e">
        <f>TAHUNAN!AP60</f>
        <v>#REF!</v>
      </c>
      <c r="AP22" s="24" t="e">
        <f>TAHUNAN!AQ60</f>
        <v>#REF!</v>
      </c>
      <c r="AQ22" s="24" t="e">
        <f>TAHUNAN!AR60</f>
        <v>#REF!</v>
      </c>
      <c r="AR22" s="24" t="e">
        <f>TAHUNAN!AS60</f>
        <v>#REF!</v>
      </c>
      <c r="AS22" s="24" t="e">
        <f>TAHUNAN!AT60</f>
        <v>#REF!</v>
      </c>
      <c r="AT22" s="24" t="e">
        <f>TAHUNAN!AU60</f>
        <v>#REF!</v>
      </c>
      <c r="AU22" s="24" t="e">
        <f>TAHUNAN!AV60</f>
        <v>#REF!</v>
      </c>
      <c r="AV22" s="24" t="e">
        <f>TAHUNAN!AW60</f>
        <v>#REF!</v>
      </c>
      <c r="AW22" s="24" t="e">
        <f>TAHUNAN!AX60</f>
        <v>#REF!</v>
      </c>
      <c r="AX22" s="24" t="e">
        <f>TAHUNAN!AY60</f>
        <v>#REF!</v>
      </c>
      <c r="AY22" s="24" t="e">
        <f>TAHUNAN!AZ60</f>
        <v>#REF!</v>
      </c>
      <c r="AZ22" s="24" t="e">
        <f>TAHUNAN!BA60</f>
        <v>#REF!</v>
      </c>
      <c r="BA22" s="24" t="e">
        <f>TAHUNAN!BB60</f>
        <v>#REF!</v>
      </c>
      <c r="BB22" s="24" t="e">
        <f>TAHUNAN!BC60</f>
        <v>#REF!</v>
      </c>
      <c r="BC22" s="24" t="e">
        <f>TAHUNAN!BD60</f>
        <v>#REF!</v>
      </c>
      <c r="BD22" s="24" t="e">
        <f>TAHUNAN!BE60</f>
        <v>#REF!</v>
      </c>
      <c r="BE22" s="24" t="e">
        <f>TAHUNAN!BF60</f>
        <v>#REF!</v>
      </c>
      <c r="BF22" s="24" t="e">
        <f>TAHUNAN!BG60</f>
        <v>#REF!</v>
      </c>
      <c r="BG22" s="24" t="e">
        <f>TAHUNAN!BH60</f>
        <v>#REF!</v>
      </c>
      <c r="BH22" s="24" t="e">
        <f>TAHUNAN!BI60</f>
        <v>#REF!</v>
      </c>
      <c r="BI22" s="24" t="e">
        <f>TAHUNAN!BJ60</f>
        <v>#REF!</v>
      </c>
      <c r="BJ22" s="24" t="e">
        <f>TAHUNAN!BK60</f>
        <v>#REF!</v>
      </c>
      <c r="BK22" s="24" t="e">
        <f>TAHUNAN!BL60</f>
        <v>#REF!</v>
      </c>
      <c r="BL22" s="24" t="e">
        <f>TAHUNAN!BM60</f>
        <v>#REF!</v>
      </c>
      <c r="BM22" s="24" t="e">
        <f>TAHUNAN!BN60</f>
        <v>#REF!</v>
      </c>
      <c r="BN22" s="24" t="e">
        <f>TAHUNAN!BO60</f>
        <v>#REF!</v>
      </c>
      <c r="BO22" s="24" t="e">
        <f>TAHUNAN!BP60</f>
        <v>#REF!</v>
      </c>
      <c r="BP22" s="24" t="e">
        <f>TAHUNAN!BQ60</f>
        <v>#REF!</v>
      </c>
      <c r="BQ22" s="24" t="e">
        <f>TAHUNAN!BR60</f>
        <v>#REF!</v>
      </c>
      <c r="BR22" s="24" t="e">
        <f>TAHUNAN!BS60</f>
        <v>#REF!</v>
      </c>
      <c r="BS22" s="24" t="e">
        <f>TAHUNAN!BT60</f>
        <v>#REF!</v>
      </c>
      <c r="BT22" s="24" t="e">
        <f>TAHUNAN!BU60</f>
        <v>#REF!</v>
      </c>
      <c r="BU22" s="24" t="e">
        <f>TAHUNAN!BV60</f>
        <v>#REF!</v>
      </c>
    </row>
    <row r="23" spans="1:73" ht="14.25" customHeight="1">
      <c r="A23" s="100">
        <v>12</v>
      </c>
      <c r="B23" s="102" t="s">
        <v>115</v>
      </c>
      <c r="C23" s="24" t="e">
        <f>TAHUNAN!D65</f>
        <v>#REF!</v>
      </c>
      <c r="D23" s="24" t="e">
        <f>TAHUNAN!E65</f>
        <v>#REF!</v>
      </c>
      <c r="E23" s="24" t="e">
        <f>TAHUNAN!F65</f>
        <v>#REF!</v>
      </c>
      <c r="F23" s="24" t="e">
        <f>TAHUNAN!G65</f>
        <v>#REF!</v>
      </c>
      <c r="G23" s="24" t="e">
        <f>TAHUNAN!H65</f>
        <v>#REF!</v>
      </c>
      <c r="H23" s="24" t="e">
        <f>TAHUNAN!I65</f>
        <v>#REF!</v>
      </c>
      <c r="I23" s="24" t="e">
        <f>TAHUNAN!J65</f>
        <v>#REF!</v>
      </c>
      <c r="J23" s="24" t="e">
        <f>TAHUNAN!K65</f>
        <v>#REF!</v>
      </c>
      <c r="K23" s="24" t="e">
        <f>TAHUNAN!L65</f>
        <v>#REF!</v>
      </c>
      <c r="L23" s="24" t="e">
        <f>TAHUNAN!M65</f>
        <v>#REF!</v>
      </c>
      <c r="M23" s="24" t="e">
        <f>TAHUNAN!N65</f>
        <v>#REF!</v>
      </c>
      <c r="N23" s="24" t="e">
        <f>TAHUNAN!O65</f>
        <v>#REF!</v>
      </c>
      <c r="O23" s="24" t="e">
        <f>TAHUNAN!P65</f>
        <v>#REF!</v>
      </c>
      <c r="P23" s="24" t="e">
        <f>TAHUNAN!Q65</f>
        <v>#REF!</v>
      </c>
      <c r="Q23" s="24" t="e">
        <f>TAHUNAN!R65</f>
        <v>#REF!</v>
      </c>
      <c r="R23" s="24" t="e">
        <f>TAHUNAN!S65</f>
        <v>#REF!</v>
      </c>
      <c r="S23" s="24" t="e">
        <f>TAHUNAN!T65</f>
        <v>#REF!</v>
      </c>
      <c r="T23" s="24" t="e">
        <f>TAHUNAN!U65</f>
        <v>#REF!</v>
      </c>
      <c r="U23" s="24" t="e">
        <f>TAHUNAN!V65</f>
        <v>#REF!</v>
      </c>
      <c r="V23" s="24" t="e">
        <f>TAHUNAN!W65</f>
        <v>#REF!</v>
      </c>
      <c r="W23" s="24" t="e">
        <f>TAHUNAN!X65</f>
        <v>#REF!</v>
      </c>
      <c r="X23" s="24" t="e">
        <f>TAHUNAN!Y65</f>
        <v>#REF!</v>
      </c>
      <c r="Y23" s="24" t="e">
        <f>TAHUNAN!Z65</f>
        <v>#REF!</v>
      </c>
      <c r="Z23" s="24" t="e">
        <f>TAHUNAN!AA65</f>
        <v>#REF!</v>
      </c>
      <c r="AA23" s="24" t="e">
        <f>TAHUNAN!AB65</f>
        <v>#REF!</v>
      </c>
      <c r="AB23" s="24" t="e">
        <f>TAHUNAN!AC65</f>
        <v>#REF!</v>
      </c>
      <c r="AC23" s="24" t="e">
        <f>TAHUNAN!AD65</f>
        <v>#REF!</v>
      </c>
      <c r="AD23" s="24" t="e">
        <f>TAHUNAN!AE65</f>
        <v>#REF!</v>
      </c>
      <c r="AE23" s="24" t="e">
        <f>TAHUNAN!AF65</f>
        <v>#REF!</v>
      </c>
      <c r="AF23" s="24" t="e">
        <f>TAHUNAN!AG65</f>
        <v>#REF!</v>
      </c>
      <c r="AG23" s="24" t="e">
        <f>TAHUNAN!AH65</f>
        <v>#REF!</v>
      </c>
      <c r="AH23" s="24" t="e">
        <f>TAHUNAN!AI65</f>
        <v>#REF!</v>
      </c>
      <c r="AI23" s="24" t="e">
        <f>TAHUNAN!AJ65</f>
        <v>#REF!</v>
      </c>
      <c r="AJ23" s="24" t="e">
        <f>TAHUNAN!AK65</f>
        <v>#REF!</v>
      </c>
      <c r="AK23" s="24" t="e">
        <f>TAHUNAN!AL65</f>
        <v>#REF!</v>
      </c>
      <c r="AL23" s="24" t="e">
        <f>TAHUNAN!AM65</f>
        <v>#REF!</v>
      </c>
      <c r="AM23" s="24" t="e">
        <f>TAHUNAN!AN65</f>
        <v>#REF!</v>
      </c>
      <c r="AN23" s="24" t="e">
        <f>TAHUNAN!AO65</f>
        <v>#REF!</v>
      </c>
      <c r="AO23" s="24" t="e">
        <f>TAHUNAN!AP65</f>
        <v>#REF!</v>
      </c>
      <c r="AP23" s="24" t="e">
        <f>TAHUNAN!AQ65</f>
        <v>#REF!</v>
      </c>
      <c r="AQ23" s="24" t="e">
        <f>TAHUNAN!AR65</f>
        <v>#REF!</v>
      </c>
      <c r="AR23" s="24" t="e">
        <f>TAHUNAN!AS65</f>
        <v>#REF!</v>
      </c>
      <c r="AS23" s="24" t="e">
        <f>TAHUNAN!AT65</f>
        <v>#REF!</v>
      </c>
      <c r="AT23" s="24" t="e">
        <f>TAHUNAN!AU65</f>
        <v>#REF!</v>
      </c>
      <c r="AU23" s="24" t="e">
        <f>TAHUNAN!AV65</f>
        <v>#REF!</v>
      </c>
      <c r="AV23" s="24" t="e">
        <f>TAHUNAN!AW65</f>
        <v>#REF!</v>
      </c>
      <c r="AW23" s="24" t="e">
        <f>TAHUNAN!AX65</f>
        <v>#REF!</v>
      </c>
      <c r="AX23" s="24" t="e">
        <f>TAHUNAN!AY65</f>
        <v>#REF!</v>
      </c>
      <c r="AY23" s="24" t="e">
        <f>TAHUNAN!AZ65</f>
        <v>#REF!</v>
      </c>
      <c r="AZ23" s="24" t="e">
        <f>TAHUNAN!BA65</f>
        <v>#REF!</v>
      </c>
      <c r="BA23" s="24" t="e">
        <f>TAHUNAN!BB65</f>
        <v>#REF!</v>
      </c>
      <c r="BB23" s="24" t="e">
        <f>TAHUNAN!BC65</f>
        <v>#REF!</v>
      </c>
      <c r="BC23" s="24" t="e">
        <f>TAHUNAN!BD65</f>
        <v>#REF!</v>
      </c>
      <c r="BD23" s="24" t="e">
        <f>TAHUNAN!BE65</f>
        <v>#REF!</v>
      </c>
      <c r="BE23" s="24" t="e">
        <f>TAHUNAN!BF65</f>
        <v>#REF!</v>
      </c>
      <c r="BF23" s="24" t="e">
        <f>TAHUNAN!BG65</f>
        <v>#REF!</v>
      </c>
      <c r="BG23" s="24" t="e">
        <f>TAHUNAN!BH65</f>
        <v>#REF!</v>
      </c>
      <c r="BH23" s="24" t="e">
        <f>TAHUNAN!BI65</f>
        <v>#REF!</v>
      </c>
      <c r="BI23" s="24" t="e">
        <f>TAHUNAN!BJ65</f>
        <v>#REF!</v>
      </c>
      <c r="BJ23" s="24" t="e">
        <f>TAHUNAN!BK65</f>
        <v>#REF!</v>
      </c>
      <c r="BK23" s="24" t="e">
        <f>TAHUNAN!BL65</f>
        <v>#REF!</v>
      </c>
      <c r="BL23" s="24" t="e">
        <f>TAHUNAN!BM65</f>
        <v>#REF!</v>
      </c>
      <c r="BM23" s="24" t="e">
        <f>TAHUNAN!BN65</f>
        <v>#REF!</v>
      </c>
      <c r="BN23" s="24" t="e">
        <f>TAHUNAN!BO65</f>
        <v>#REF!</v>
      </c>
      <c r="BO23" s="24" t="e">
        <f>TAHUNAN!BP65</f>
        <v>#REF!</v>
      </c>
      <c r="BP23" s="24" t="e">
        <f>TAHUNAN!BQ65</f>
        <v>#REF!</v>
      </c>
      <c r="BQ23" s="24" t="e">
        <f>TAHUNAN!BR65</f>
        <v>#REF!</v>
      </c>
      <c r="BR23" s="24" t="e">
        <f>TAHUNAN!BS65</f>
        <v>#REF!</v>
      </c>
      <c r="BS23" s="24" t="e">
        <f>TAHUNAN!BT65</f>
        <v>#REF!</v>
      </c>
      <c r="BT23" s="24" t="e">
        <f>TAHUNAN!BU65</f>
        <v>#REF!</v>
      </c>
      <c r="BU23" s="24" t="e">
        <f>TAHUNAN!BV65</f>
        <v>#REF!</v>
      </c>
    </row>
    <row r="24" spans="1:73" ht="14.25" customHeight="1">
      <c r="A24" s="100">
        <v>13</v>
      </c>
      <c r="B24" s="102" t="s">
        <v>117</v>
      </c>
      <c r="C24" s="24" t="e">
        <f>TAHUNAN!D71</f>
        <v>#REF!</v>
      </c>
      <c r="D24" s="24" t="e">
        <f>TAHUNAN!E71</f>
        <v>#REF!</v>
      </c>
      <c r="E24" s="24" t="e">
        <f>TAHUNAN!F71</f>
        <v>#REF!</v>
      </c>
      <c r="F24" s="24" t="e">
        <f>TAHUNAN!G71</f>
        <v>#REF!</v>
      </c>
      <c r="G24" s="24" t="e">
        <f>TAHUNAN!H71</f>
        <v>#REF!</v>
      </c>
      <c r="H24" s="24" t="e">
        <f>TAHUNAN!I71</f>
        <v>#REF!</v>
      </c>
      <c r="I24" s="24" t="e">
        <f>TAHUNAN!J71</f>
        <v>#REF!</v>
      </c>
      <c r="J24" s="24" t="e">
        <f>TAHUNAN!K71</f>
        <v>#REF!</v>
      </c>
      <c r="K24" s="24" t="e">
        <f>TAHUNAN!L71</f>
        <v>#REF!</v>
      </c>
      <c r="L24" s="24" t="e">
        <f>TAHUNAN!M71</f>
        <v>#REF!</v>
      </c>
      <c r="M24" s="24" t="e">
        <f>TAHUNAN!N71</f>
        <v>#REF!</v>
      </c>
      <c r="N24" s="24" t="e">
        <f>TAHUNAN!O71</f>
        <v>#REF!</v>
      </c>
      <c r="O24" s="24" t="e">
        <f>TAHUNAN!P71</f>
        <v>#REF!</v>
      </c>
      <c r="P24" s="24" t="e">
        <f>TAHUNAN!Q71</f>
        <v>#REF!</v>
      </c>
      <c r="Q24" s="24" t="e">
        <f>TAHUNAN!R71</f>
        <v>#REF!</v>
      </c>
      <c r="R24" s="24" t="e">
        <f>TAHUNAN!S71</f>
        <v>#REF!</v>
      </c>
      <c r="S24" s="24" t="e">
        <f>TAHUNAN!T71</f>
        <v>#REF!</v>
      </c>
      <c r="T24" s="24" t="e">
        <f>TAHUNAN!U71</f>
        <v>#REF!</v>
      </c>
      <c r="U24" s="24" t="e">
        <f>TAHUNAN!V71</f>
        <v>#REF!</v>
      </c>
      <c r="V24" s="24" t="e">
        <f>TAHUNAN!W71</f>
        <v>#REF!</v>
      </c>
      <c r="W24" s="24" t="e">
        <f>TAHUNAN!X71</f>
        <v>#REF!</v>
      </c>
      <c r="X24" s="24" t="e">
        <f>TAHUNAN!Y71</f>
        <v>#REF!</v>
      </c>
      <c r="Y24" s="24" t="e">
        <f>TAHUNAN!Z71</f>
        <v>#REF!</v>
      </c>
      <c r="Z24" s="24" t="e">
        <f>TAHUNAN!AA71</f>
        <v>#REF!</v>
      </c>
      <c r="AA24" s="24" t="e">
        <f>TAHUNAN!AB71</f>
        <v>#REF!</v>
      </c>
      <c r="AB24" s="24" t="e">
        <f>TAHUNAN!AC71</f>
        <v>#REF!</v>
      </c>
      <c r="AC24" s="24" t="e">
        <f>TAHUNAN!AD71</f>
        <v>#REF!</v>
      </c>
      <c r="AD24" s="24" t="e">
        <f>TAHUNAN!AE71</f>
        <v>#REF!</v>
      </c>
      <c r="AE24" s="24" t="e">
        <f>TAHUNAN!AF71</f>
        <v>#REF!</v>
      </c>
      <c r="AF24" s="24" t="e">
        <f>TAHUNAN!AG71</f>
        <v>#REF!</v>
      </c>
      <c r="AG24" s="24" t="e">
        <f>TAHUNAN!AH71</f>
        <v>#REF!</v>
      </c>
      <c r="AH24" s="24" t="e">
        <f>TAHUNAN!AI71</f>
        <v>#REF!</v>
      </c>
      <c r="AI24" s="24" t="e">
        <f>TAHUNAN!AJ71</f>
        <v>#REF!</v>
      </c>
      <c r="AJ24" s="24" t="e">
        <f>TAHUNAN!AK71</f>
        <v>#REF!</v>
      </c>
      <c r="AK24" s="24" t="e">
        <f>TAHUNAN!AL71</f>
        <v>#REF!</v>
      </c>
      <c r="AL24" s="24" t="e">
        <f>TAHUNAN!AM71</f>
        <v>#REF!</v>
      </c>
      <c r="AM24" s="24" t="e">
        <f>TAHUNAN!AN71</f>
        <v>#REF!</v>
      </c>
      <c r="AN24" s="24" t="e">
        <f>TAHUNAN!AO71</f>
        <v>#REF!</v>
      </c>
      <c r="AO24" s="24" t="e">
        <f>TAHUNAN!AP71</f>
        <v>#REF!</v>
      </c>
      <c r="AP24" s="24" t="e">
        <f>TAHUNAN!AQ71</f>
        <v>#REF!</v>
      </c>
      <c r="AQ24" s="24" t="e">
        <f>TAHUNAN!AR71</f>
        <v>#REF!</v>
      </c>
      <c r="AR24" s="24" t="e">
        <f>TAHUNAN!AS71</f>
        <v>#REF!</v>
      </c>
      <c r="AS24" s="24" t="e">
        <f>TAHUNAN!AT71</f>
        <v>#REF!</v>
      </c>
      <c r="AT24" s="24" t="e">
        <f>TAHUNAN!AU71</f>
        <v>#REF!</v>
      </c>
      <c r="AU24" s="24" t="e">
        <f>TAHUNAN!AV71</f>
        <v>#REF!</v>
      </c>
      <c r="AV24" s="24" t="e">
        <f>TAHUNAN!AW71</f>
        <v>#REF!</v>
      </c>
      <c r="AW24" s="24" t="e">
        <f>TAHUNAN!AX71</f>
        <v>#REF!</v>
      </c>
      <c r="AX24" s="24" t="e">
        <f>TAHUNAN!AY71</f>
        <v>#REF!</v>
      </c>
      <c r="AY24" s="24" t="e">
        <f>TAHUNAN!AZ71</f>
        <v>#REF!</v>
      </c>
      <c r="AZ24" s="24" t="e">
        <f>TAHUNAN!BA71</f>
        <v>#REF!</v>
      </c>
      <c r="BA24" s="24" t="e">
        <f>TAHUNAN!BB71</f>
        <v>#REF!</v>
      </c>
      <c r="BB24" s="24" t="e">
        <f>TAHUNAN!BC71</f>
        <v>#REF!</v>
      </c>
      <c r="BC24" s="24" t="e">
        <f>TAHUNAN!BD71</f>
        <v>#REF!</v>
      </c>
      <c r="BD24" s="24" t="e">
        <f>TAHUNAN!BE71</f>
        <v>#REF!</v>
      </c>
      <c r="BE24" s="24" t="e">
        <f>TAHUNAN!BF71</f>
        <v>#REF!</v>
      </c>
      <c r="BF24" s="24" t="e">
        <f>TAHUNAN!BG71</f>
        <v>#REF!</v>
      </c>
      <c r="BG24" s="24" t="e">
        <f>TAHUNAN!BH71</f>
        <v>#REF!</v>
      </c>
      <c r="BH24" s="24" t="e">
        <f>TAHUNAN!BI71</f>
        <v>#REF!</v>
      </c>
      <c r="BI24" s="24" t="e">
        <f>TAHUNAN!BJ71</f>
        <v>#REF!</v>
      </c>
      <c r="BJ24" s="24" t="e">
        <f>TAHUNAN!BK71</f>
        <v>#REF!</v>
      </c>
      <c r="BK24" s="24" t="e">
        <f>TAHUNAN!BL71</f>
        <v>#REF!</v>
      </c>
      <c r="BL24" s="24" t="e">
        <f>TAHUNAN!BM71</f>
        <v>#REF!</v>
      </c>
      <c r="BM24" s="24" t="e">
        <f>TAHUNAN!BN71</f>
        <v>#REF!</v>
      </c>
      <c r="BN24" s="24" t="e">
        <f>TAHUNAN!BO71</f>
        <v>#REF!</v>
      </c>
      <c r="BO24" s="24" t="e">
        <f>TAHUNAN!BP71</f>
        <v>#REF!</v>
      </c>
      <c r="BP24" s="24" t="e">
        <f>TAHUNAN!BQ71</f>
        <v>#REF!</v>
      </c>
      <c r="BQ24" s="24" t="e">
        <f>TAHUNAN!BR71</f>
        <v>#REF!</v>
      </c>
      <c r="BR24" s="24" t="e">
        <f>TAHUNAN!BS71</f>
        <v>#REF!</v>
      </c>
      <c r="BS24" s="24" t="e">
        <f>TAHUNAN!BT71</f>
        <v>#REF!</v>
      </c>
      <c r="BT24" s="24" t="e">
        <f>TAHUNAN!BU71</f>
        <v>#REF!</v>
      </c>
      <c r="BU24" s="24" t="e">
        <f>TAHUNAN!BV71</f>
        <v>#REF!</v>
      </c>
    </row>
    <row r="25" spans="1:73" ht="14.25" customHeight="1">
      <c r="A25" s="100">
        <v>14</v>
      </c>
      <c r="B25" s="102" t="s">
        <v>123</v>
      </c>
      <c r="C25" s="24" t="e">
        <f>TAHUNAN!D76</f>
        <v>#REF!</v>
      </c>
      <c r="D25" s="24" t="e">
        <f>TAHUNAN!E76</f>
        <v>#REF!</v>
      </c>
      <c r="E25" s="24" t="e">
        <f>TAHUNAN!F76</f>
        <v>#REF!</v>
      </c>
      <c r="F25" s="24" t="e">
        <f>TAHUNAN!G76</f>
        <v>#REF!</v>
      </c>
      <c r="G25" s="24" t="e">
        <f>TAHUNAN!H76</f>
        <v>#REF!</v>
      </c>
      <c r="H25" s="24" t="e">
        <f>TAHUNAN!I76</f>
        <v>#REF!</v>
      </c>
      <c r="I25" s="24" t="e">
        <f>TAHUNAN!J76</f>
        <v>#REF!</v>
      </c>
      <c r="J25" s="24" t="e">
        <f>TAHUNAN!K76</f>
        <v>#REF!</v>
      </c>
      <c r="K25" s="24" t="e">
        <f>TAHUNAN!L76</f>
        <v>#REF!</v>
      </c>
      <c r="L25" s="24" t="e">
        <f>TAHUNAN!M76</f>
        <v>#REF!</v>
      </c>
      <c r="M25" s="24" t="e">
        <f>TAHUNAN!N76</f>
        <v>#REF!</v>
      </c>
      <c r="N25" s="24" t="e">
        <f>TAHUNAN!O76</f>
        <v>#REF!</v>
      </c>
      <c r="O25" s="24" t="e">
        <f>TAHUNAN!P76</f>
        <v>#REF!</v>
      </c>
      <c r="P25" s="24" t="e">
        <f>TAHUNAN!Q76</f>
        <v>#REF!</v>
      </c>
      <c r="Q25" s="24" t="e">
        <f>TAHUNAN!R76</f>
        <v>#REF!</v>
      </c>
      <c r="R25" s="24" t="e">
        <f>TAHUNAN!S76</f>
        <v>#REF!</v>
      </c>
      <c r="S25" s="24" t="e">
        <f>TAHUNAN!T76</f>
        <v>#REF!</v>
      </c>
      <c r="T25" s="24" t="e">
        <f>TAHUNAN!U76</f>
        <v>#REF!</v>
      </c>
      <c r="U25" s="24" t="e">
        <f>TAHUNAN!V76</f>
        <v>#REF!</v>
      </c>
      <c r="V25" s="24" t="e">
        <f>TAHUNAN!W76</f>
        <v>#REF!</v>
      </c>
      <c r="W25" s="24" t="e">
        <f>TAHUNAN!X76</f>
        <v>#REF!</v>
      </c>
      <c r="X25" s="24" t="e">
        <f>TAHUNAN!Y76</f>
        <v>#REF!</v>
      </c>
      <c r="Y25" s="24" t="e">
        <f>TAHUNAN!Z76</f>
        <v>#REF!</v>
      </c>
      <c r="Z25" s="24" t="e">
        <f>TAHUNAN!AA76</f>
        <v>#REF!</v>
      </c>
      <c r="AA25" s="24" t="e">
        <f>TAHUNAN!AB76</f>
        <v>#REF!</v>
      </c>
      <c r="AB25" s="24" t="e">
        <f>TAHUNAN!AC76</f>
        <v>#REF!</v>
      </c>
      <c r="AC25" s="24" t="e">
        <f>TAHUNAN!AD76</f>
        <v>#REF!</v>
      </c>
      <c r="AD25" s="24" t="e">
        <f>TAHUNAN!AE76</f>
        <v>#REF!</v>
      </c>
      <c r="AE25" s="24" t="e">
        <f>TAHUNAN!AF76</f>
        <v>#REF!</v>
      </c>
      <c r="AF25" s="24" t="e">
        <f>TAHUNAN!AG76</f>
        <v>#REF!</v>
      </c>
      <c r="AG25" s="24" t="e">
        <f>TAHUNAN!AH76</f>
        <v>#REF!</v>
      </c>
      <c r="AH25" s="24" t="e">
        <f>TAHUNAN!AI76</f>
        <v>#REF!</v>
      </c>
      <c r="AI25" s="24" t="e">
        <f>TAHUNAN!AJ76</f>
        <v>#REF!</v>
      </c>
      <c r="AJ25" s="24" t="e">
        <f>TAHUNAN!AK76</f>
        <v>#REF!</v>
      </c>
      <c r="AK25" s="24" t="e">
        <f>TAHUNAN!AL76</f>
        <v>#REF!</v>
      </c>
      <c r="AL25" s="24" t="e">
        <f>TAHUNAN!AM76</f>
        <v>#REF!</v>
      </c>
      <c r="AM25" s="24" t="e">
        <f>TAHUNAN!AN76</f>
        <v>#REF!</v>
      </c>
      <c r="AN25" s="24" t="e">
        <f>TAHUNAN!AO76</f>
        <v>#REF!</v>
      </c>
      <c r="AO25" s="24" t="e">
        <f>TAHUNAN!AP76</f>
        <v>#REF!</v>
      </c>
      <c r="AP25" s="24" t="e">
        <f>TAHUNAN!AQ76</f>
        <v>#REF!</v>
      </c>
      <c r="AQ25" s="24" t="e">
        <f>TAHUNAN!AR76</f>
        <v>#REF!</v>
      </c>
      <c r="AR25" s="24" t="e">
        <f>TAHUNAN!AS76</f>
        <v>#REF!</v>
      </c>
      <c r="AS25" s="24" t="e">
        <f>TAHUNAN!AT76</f>
        <v>#REF!</v>
      </c>
      <c r="AT25" s="24" t="e">
        <f>TAHUNAN!AU76</f>
        <v>#REF!</v>
      </c>
      <c r="AU25" s="24" t="e">
        <f>TAHUNAN!AV76</f>
        <v>#REF!</v>
      </c>
      <c r="AV25" s="24" t="e">
        <f>TAHUNAN!AW76</f>
        <v>#REF!</v>
      </c>
      <c r="AW25" s="24" t="e">
        <f>TAHUNAN!AX76</f>
        <v>#REF!</v>
      </c>
      <c r="AX25" s="24" t="e">
        <f>TAHUNAN!AY76</f>
        <v>#REF!</v>
      </c>
      <c r="AY25" s="24" t="e">
        <f>TAHUNAN!AZ76</f>
        <v>#REF!</v>
      </c>
      <c r="AZ25" s="24" t="e">
        <f>TAHUNAN!BA76</f>
        <v>#REF!</v>
      </c>
      <c r="BA25" s="24" t="e">
        <f>TAHUNAN!BB76</f>
        <v>#REF!</v>
      </c>
      <c r="BB25" s="24" t="e">
        <f>TAHUNAN!BC76</f>
        <v>#REF!</v>
      </c>
      <c r="BC25" s="24" t="e">
        <f>TAHUNAN!BD76</f>
        <v>#REF!</v>
      </c>
      <c r="BD25" s="24" t="e">
        <f>TAHUNAN!BE76</f>
        <v>#REF!</v>
      </c>
      <c r="BE25" s="24" t="e">
        <f>TAHUNAN!BF76</f>
        <v>#REF!</v>
      </c>
      <c r="BF25" s="24" t="e">
        <f>TAHUNAN!BG76</f>
        <v>#REF!</v>
      </c>
      <c r="BG25" s="24" t="e">
        <f>TAHUNAN!BH76</f>
        <v>#REF!</v>
      </c>
      <c r="BH25" s="24" t="e">
        <f>TAHUNAN!BI76</f>
        <v>#REF!</v>
      </c>
      <c r="BI25" s="24" t="e">
        <f>TAHUNAN!BJ76</f>
        <v>#REF!</v>
      </c>
      <c r="BJ25" s="24" t="e">
        <f>TAHUNAN!BK76</f>
        <v>#REF!</v>
      </c>
      <c r="BK25" s="24" t="e">
        <f>TAHUNAN!BL76</f>
        <v>#REF!</v>
      </c>
      <c r="BL25" s="24" t="e">
        <f>TAHUNAN!BM76</f>
        <v>#REF!</v>
      </c>
      <c r="BM25" s="24" t="e">
        <f>TAHUNAN!BN76</f>
        <v>#REF!</v>
      </c>
      <c r="BN25" s="24" t="e">
        <f>TAHUNAN!BO76</f>
        <v>#REF!</v>
      </c>
      <c r="BO25" s="24" t="e">
        <f>TAHUNAN!BP76</f>
        <v>#REF!</v>
      </c>
      <c r="BP25" s="24" t="e">
        <f>TAHUNAN!BQ76</f>
        <v>#REF!</v>
      </c>
      <c r="BQ25" s="24" t="e">
        <f>TAHUNAN!BR76</f>
        <v>#REF!</v>
      </c>
      <c r="BR25" s="24" t="e">
        <f>TAHUNAN!BS76</f>
        <v>#REF!</v>
      </c>
      <c r="BS25" s="24" t="e">
        <f>TAHUNAN!BT76</f>
        <v>#REF!</v>
      </c>
      <c r="BT25" s="24" t="e">
        <f>TAHUNAN!BU76</f>
        <v>#REF!</v>
      </c>
      <c r="BU25" s="24" t="e">
        <f>TAHUNAN!BV76</f>
        <v>#REF!</v>
      </c>
    </row>
    <row r="26" spans="1:73" ht="14.25" customHeight="1">
      <c r="A26" s="100">
        <v>15</v>
      </c>
      <c r="B26" s="102" t="s">
        <v>147</v>
      </c>
      <c r="C26" s="24" t="e">
        <f>TAHUNAN!D80</f>
        <v>#REF!</v>
      </c>
      <c r="D26" s="24" t="e">
        <f>TAHUNAN!E80</f>
        <v>#REF!</v>
      </c>
      <c r="E26" s="24" t="e">
        <f>TAHUNAN!F80</f>
        <v>#REF!</v>
      </c>
      <c r="F26" s="24" t="e">
        <f>TAHUNAN!G80</f>
        <v>#REF!</v>
      </c>
      <c r="G26" s="24" t="e">
        <f>TAHUNAN!H80</f>
        <v>#REF!</v>
      </c>
      <c r="H26" s="24" t="e">
        <f>TAHUNAN!I80</f>
        <v>#REF!</v>
      </c>
      <c r="I26" s="24" t="e">
        <f>TAHUNAN!J80</f>
        <v>#REF!</v>
      </c>
      <c r="J26" s="24" t="e">
        <f>TAHUNAN!K80</f>
        <v>#REF!</v>
      </c>
      <c r="K26" s="24" t="e">
        <f>TAHUNAN!L80</f>
        <v>#REF!</v>
      </c>
      <c r="L26" s="24" t="e">
        <f>TAHUNAN!M80</f>
        <v>#REF!</v>
      </c>
      <c r="M26" s="24" t="e">
        <f>TAHUNAN!N80</f>
        <v>#REF!</v>
      </c>
      <c r="N26" s="24" t="e">
        <f>TAHUNAN!O80</f>
        <v>#REF!</v>
      </c>
      <c r="O26" s="24" t="e">
        <f>TAHUNAN!P80</f>
        <v>#REF!</v>
      </c>
      <c r="P26" s="24" t="e">
        <f>TAHUNAN!Q80</f>
        <v>#REF!</v>
      </c>
      <c r="Q26" s="24" t="e">
        <f>TAHUNAN!R80</f>
        <v>#REF!</v>
      </c>
      <c r="R26" s="24" t="e">
        <f>TAHUNAN!S80</f>
        <v>#REF!</v>
      </c>
      <c r="S26" s="24" t="e">
        <f>TAHUNAN!T80</f>
        <v>#REF!</v>
      </c>
      <c r="T26" s="24" t="e">
        <f>TAHUNAN!U80</f>
        <v>#REF!</v>
      </c>
      <c r="U26" s="24" t="e">
        <f>TAHUNAN!V80</f>
        <v>#REF!</v>
      </c>
      <c r="V26" s="24" t="e">
        <f>TAHUNAN!W80</f>
        <v>#REF!</v>
      </c>
      <c r="W26" s="24" t="e">
        <f>TAHUNAN!X80</f>
        <v>#REF!</v>
      </c>
      <c r="X26" s="24" t="e">
        <f>TAHUNAN!Y80</f>
        <v>#REF!</v>
      </c>
      <c r="Y26" s="24" t="e">
        <f>TAHUNAN!Z80</f>
        <v>#REF!</v>
      </c>
      <c r="Z26" s="24" t="e">
        <f>TAHUNAN!AA80</f>
        <v>#REF!</v>
      </c>
      <c r="AA26" s="24" t="e">
        <f>TAHUNAN!AB80</f>
        <v>#REF!</v>
      </c>
      <c r="AB26" s="24" t="e">
        <f>TAHUNAN!AC80</f>
        <v>#REF!</v>
      </c>
      <c r="AC26" s="24" t="e">
        <f>TAHUNAN!AD80</f>
        <v>#REF!</v>
      </c>
      <c r="AD26" s="24" t="e">
        <f>TAHUNAN!AE80</f>
        <v>#REF!</v>
      </c>
      <c r="AE26" s="24" t="e">
        <f>TAHUNAN!AF80</f>
        <v>#REF!</v>
      </c>
      <c r="AF26" s="24" t="e">
        <f>TAHUNAN!AG80</f>
        <v>#REF!</v>
      </c>
      <c r="AG26" s="24" t="e">
        <f>TAHUNAN!AH80</f>
        <v>#REF!</v>
      </c>
      <c r="AH26" s="24" t="e">
        <f>TAHUNAN!AI80</f>
        <v>#REF!</v>
      </c>
      <c r="AI26" s="24" t="e">
        <f>TAHUNAN!AJ80</f>
        <v>#REF!</v>
      </c>
      <c r="AJ26" s="24" t="e">
        <f>TAHUNAN!AK80</f>
        <v>#REF!</v>
      </c>
      <c r="AK26" s="24" t="e">
        <f>TAHUNAN!AL80</f>
        <v>#REF!</v>
      </c>
      <c r="AL26" s="24" t="e">
        <f>TAHUNAN!AM80</f>
        <v>#REF!</v>
      </c>
      <c r="AM26" s="24" t="e">
        <f>TAHUNAN!AN80</f>
        <v>#REF!</v>
      </c>
      <c r="AN26" s="24" t="e">
        <f>TAHUNAN!AO80</f>
        <v>#REF!</v>
      </c>
      <c r="AO26" s="24" t="e">
        <f>TAHUNAN!AP80</f>
        <v>#REF!</v>
      </c>
      <c r="AP26" s="24" t="e">
        <f>TAHUNAN!AQ80</f>
        <v>#REF!</v>
      </c>
      <c r="AQ26" s="24" t="e">
        <f>TAHUNAN!AR80</f>
        <v>#REF!</v>
      </c>
      <c r="AR26" s="24" t="e">
        <f>TAHUNAN!AS80</f>
        <v>#REF!</v>
      </c>
      <c r="AS26" s="24" t="e">
        <f>TAHUNAN!AT80</f>
        <v>#REF!</v>
      </c>
      <c r="AT26" s="24" t="e">
        <f>TAHUNAN!AU80</f>
        <v>#REF!</v>
      </c>
      <c r="AU26" s="24" t="e">
        <f>TAHUNAN!AV80</f>
        <v>#REF!</v>
      </c>
      <c r="AV26" s="24" t="e">
        <f>TAHUNAN!AW80</f>
        <v>#REF!</v>
      </c>
      <c r="AW26" s="24" t="e">
        <f>TAHUNAN!AX80</f>
        <v>#REF!</v>
      </c>
      <c r="AX26" s="24" t="e">
        <f>TAHUNAN!AY80</f>
        <v>#REF!</v>
      </c>
      <c r="AY26" s="24" t="e">
        <f>TAHUNAN!AZ80</f>
        <v>#REF!</v>
      </c>
      <c r="AZ26" s="24" t="e">
        <f>TAHUNAN!BA80</f>
        <v>#REF!</v>
      </c>
      <c r="BA26" s="24" t="e">
        <f>TAHUNAN!BB80</f>
        <v>#REF!</v>
      </c>
      <c r="BB26" s="24" t="e">
        <f>TAHUNAN!BC80</f>
        <v>#REF!</v>
      </c>
      <c r="BC26" s="24" t="e">
        <f>TAHUNAN!BD80</f>
        <v>#REF!</v>
      </c>
      <c r="BD26" s="24" t="e">
        <f>TAHUNAN!BE80</f>
        <v>#REF!</v>
      </c>
      <c r="BE26" s="24" t="e">
        <f>TAHUNAN!BF80</f>
        <v>#REF!</v>
      </c>
      <c r="BF26" s="24" t="e">
        <f>TAHUNAN!BG80</f>
        <v>#REF!</v>
      </c>
      <c r="BG26" s="24" t="e">
        <f>TAHUNAN!BH80</f>
        <v>#REF!</v>
      </c>
      <c r="BH26" s="24" t="e">
        <f>TAHUNAN!BI80</f>
        <v>#REF!</v>
      </c>
      <c r="BI26" s="24" t="e">
        <f>TAHUNAN!BJ80</f>
        <v>#REF!</v>
      </c>
      <c r="BJ26" s="24" t="e">
        <f>TAHUNAN!BK80</f>
        <v>#REF!</v>
      </c>
      <c r="BK26" s="24" t="e">
        <f>TAHUNAN!BL80</f>
        <v>#REF!</v>
      </c>
      <c r="BL26" s="24" t="e">
        <f>TAHUNAN!BM80</f>
        <v>#REF!</v>
      </c>
      <c r="BM26" s="24" t="e">
        <f>TAHUNAN!BN80</f>
        <v>#REF!</v>
      </c>
      <c r="BN26" s="24" t="e">
        <f>TAHUNAN!BO80</f>
        <v>#REF!</v>
      </c>
      <c r="BO26" s="24" t="e">
        <f>TAHUNAN!BP80</f>
        <v>#REF!</v>
      </c>
      <c r="BP26" s="24" t="e">
        <f>TAHUNAN!BQ80</f>
        <v>#REF!</v>
      </c>
      <c r="BQ26" s="24" t="e">
        <f>TAHUNAN!BR80</f>
        <v>#REF!</v>
      </c>
      <c r="BR26" s="24" t="e">
        <f>TAHUNAN!BS80</f>
        <v>#REF!</v>
      </c>
      <c r="BS26" s="24" t="e">
        <f>TAHUNAN!BT80</f>
        <v>#REF!</v>
      </c>
      <c r="BT26" s="24" t="e">
        <f>TAHUNAN!BU80</f>
        <v>#REF!</v>
      </c>
      <c r="BU26" s="24" t="e">
        <f>TAHUNAN!BV80</f>
        <v>#REF!</v>
      </c>
    </row>
    <row r="27" spans="1:73" ht="14.25" customHeight="1">
      <c r="A27" s="100">
        <v>16</v>
      </c>
      <c r="B27" s="103" t="s">
        <v>132</v>
      </c>
      <c r="C27" s="24" t="e">
        <f>TAHUNAN!D84</f>
        <v>#REF!</v>
      </c>
      <c r="D27" s="24" t="e">
        <f>TAHUNAN!E84</f>
        <v>#REF!</v>
      </c>
      <c r="E27" s="24" t="e">
        <f>TAHUNAN!F84</f>
        <v>#REF!</v>
      </c>
      <c r="F27" s="24" t="e">
        <f>TAHUNAN!G84</f>
        <v>#REF!</v>
      </c>
      <c r="G27" s="24" t="e">
        <f>TAHUNAN!H84</f>
        <v>#REF!</v>
      </c>
      <c r="H27" s="24" t="e">
        <f>TAHUNAN!I84</f>
        <v>#REF!</v>
      </c>
      <c r="I27" s="24" t="e">
        <f>TAHUNAN!J84</f>
        <v>#REF!</v>
      </c>
      <c r="J27" s="24" t="e">
        <f>TAHUNAN!K84</f>
        <v>#REF!</v>
      </c>
      <c r="K27" s="24" t="e">
        <f>TAHUNAN!L84</f>
        <v>#REF!</v>
      </c>
      <c r="L27" s="24" t="e">
        <f>TAHUNAN!M84</f>
        <v>#REF!</v>
      </c>
      <c r="M27" s="24" t="e">
        <f>TAHUNAN!N84</f>
        <v>#REF!</v>
      </c>
      <c r="N27" s="24" t="e">
        <f>TAHUNAN!O84</f>
        <v>#REF!</v>
      </c>
      <c r="O27" s="24" t="e">
        <f>TAHUNAN!P84</f>
        <v>#REF!</v>
      </c>
      <c r="P27" s="24" t="e">
        <f>TAHUNAN!Q84</f>
        <v>#REF!</v>
      </c>
      <c r="Q27" s="24" t="e">
        <f>TAHUNAN!R84</f>
        <v>#REF!</v>
      </c>
      <c r="R27" s="24" t="e">
        <f>TAHUNAN!S84</f>
        <v>#REF!</v>
      </c>
      <c r="S27" s="24" t="e">
        <f>TAHUNAN!T84</f>
        <v>#REF!</v>
      </c>
      <c r="T27" s="24" t="e">
        <f>TAHUNAN!U84</f>
        <v>#REF!</v>
      </c>
      <c r="U27" s="24" t="e">
        <f>TAHUNAN!V84</f>
        <v>#REF!</v>
      </c>
      <c r="V27" s="24" t="e">
        <f>TAHUNAN!W84</f>
        <v>#REF!</v>
      </c>
      <c r="W27" s="24" t="e">
        <f>TAHUNAN!X84</f>
        <v>#REF!</v>
      </c>
      <c r="X27" s="24" t="e">
        <f>TAHUNAN!Y84</f>
        <v>#REF!</v>
      </c>
      <c r="Y27" s="24" t="e">
        <f>TAHUNAN!Z84</f>
        <v>#REF!</v>
      </c>
      <c r="Z27" s="24" t="e">
        <f>TAHUNAN!AA84</f>
        <v>#REF!</v>
      </c>
      <c r="AA27" s="24" t="e">
        <f>TAHUNAN!AB84</f>
        <v>#REF!</v>
      </c>
      <c r="AB27" s="24" t="e">
        <f>TAHUNAN!AC84</f>
        <v>#REF!</v>
      </c>
      <c r="AC27" s="24" t="e">
        <f>TAHUNAN!AD84</f>
        <v>#REF!</v>
      </c>
      <c r="AD27" s="24" t="e">
        <f>TAHUNAN!AE84</f>
        <v>#REF!</v>
      </c>
      <c r="AE27" s="24" t="e">
        <f>TAHUNAN!AF84</f>
        <v>#REF!</v>
      </c>
      <c r="AF27" s="24" t="e">
        <f>TAHUNAN!AG84</f>
        <v>#REF!</v>
      </c>
      <c r="AG27" s="24" t="e">
        <f>TAHUNAN!AH84</f>
        <v>#REF!</v>
      </c>
      <c r="AH27" s="24" t="e">
        <f>TAHUNAN!AI84</f>
        <v>#REF!</v>
      </c>
      <c r="AI27" s="24" t="e">
        <f>TAHUNAN!AJ84</f>
        <v>#REF!</v>
      </c>
      <c r="AJ27" s="24" t="e">
        <f>TAHUNAN!AK84</f>
        <v>#REF!</v>
      </c>
      <c r="AK27" s="24" t="e">
        <f>TAHUNAN!AL84</f>
        <v>#REF!</v>
      </c>
      <c r="AL27" s="24" t="e">
        <f>TAHUNAN!AM84</f>
        <v>#REF!</v>
      </c>
      <c r="AM27" s="24" t="e">
        <f>TAHUNAN!AN84</f>
        <v>#REF!</v>
      </c>
      <c r="AN27" s="24" t="e">
        <f>TAHUNAN!AO84</f>
        <v>#REF!</v>
      </c>
      <c r="AO27" s="24" t="e">
        <f>TAHUNAN!AP84</f>
        <v>#REF!</v>
      </c>
      <c r="AP27" s="24" t="e">
        <f>TAHUNAN!AQ84</f>
        <v>#REF!</v>
      </c>
      <c r="AQ27" s="24" t="e">
        <f>TAHUNAN!AR84</f>
        <v>#REF!</v>
      </c>
      <c r="AR27" s="24" t="e">
        <f>TAHUNAN!AS84</f>
        <v>#REF!</v>
      </c>
      <c r="AS27" s="24" t="e">
        <f>TAHUNAN!AT84</f>
        <v>#REF!</v>
      </c>
      <c r="AT27" s="24" t="e">
        <f>TAHUNAN!AU84</f>
        <v>#REF!</v>
      </c>
      <c r="AU27" s="24" t="e">
        <f>TAHUNAN!AV84</f>
        <v>#REF!</v>
      </c>
      <c r="AV27" s="24" t="e">
        <f>TAHUNAN!AW84</f>
        <v>#REF!</v>
      </c>
      <c r="AW27" s="24" t="e">
        <f>TAHUNAN!AX84</f>
        <v>#REF!</v>
      </c>
      <c r="AX27" s="24" t="e">
        <f>TAHUNAN!AY84</f>
        <v>#REF!</v>
      </c>
      <c r="AY27" s="24" t="e">
        <f>TAHUNAN!AZ84</f>
        <v>#REF!</v>
      </c>
      <c r="AZ27" s="24" t="e">
        <f>TAHUNAN!BA84</f>
        <v>#REF!</v>
      </c>
      <c r="BA27" s="24" t="e">
        <f>TAHUNAN!BB84</f>
        <v>#REF!</v>
      </c>
      <c r="BB27" s="24" t="e">
        <f>TAHUNAN!BC84</f>
        <v>#REF!</v>
      </c>
      <c r="BC27" s="24" t="e">
        <f>TAHUNAN!BD84</f>
        <v>#REF!</v>
      </c>
      <c r="BD27" s="24" t="e">
        <f>TAHUNAN!BE84</f>
        <v>#REF!</v>
      </c>
      <c r="BE27" s="24" t="e">
        <f>TAHUNAN!BF84</f>
        <v>#REF!</v>
      </c>
      <c r="BF27" s="24" t="e">
        <f>TAHUNAN!BG84</f>
        <v>#REF!</v>
      </c>
      <c r="BG27" s="24" t="e">
        <f>TAHUNAN!BH84</f>
        <v>#REF!</v>
      </c>
      <c r="BH27" s="24" t="e">
        <f>TAHUNAN!BI84</f>
        <v>#REF!</v>
      </c>
      <c r="BI27" s="24" t="e">
        <f>TAHUNAN!BJ84</f>
        <v>#REF!</v>
      </c>
      <c r="BJ27" s="24" t="e">
        <f>TAHUNAN!BK84</f>
        <v>#REF!</v>
      </c>
      <c r="BK27" s="24" t="e">
        <f>TAHUNAN!BL84</f>
        <v>#REF!</v>
      </c>
      <c r="BL27" s="24" t="e">
        <f>TAHUNAN!BM84</f>
        <v>#REF!</v>
      </c>
      <c r="BM27" s="24" t="e">
        <f>TAHUNAN!BN84</f>
        <v>#REF!</v>
      </c>
      <c r="BN27" s="24" t="e">
        <f>TAHUNAN!BO84</f>
        <v>#REF!</v>
      </c>
      <c r="BO27" s="24" t="e">
        <f>TAHUNAN!BP84</f>
        <v>#REF!</v>
      </c>
      <c r="BP27" s="24" t="e">
        <f>TAHUNAN!BQ84</f>
        <v>#REF!</v>
      </c>
      <c r="BQ27" s="24" t="e">
        <f>TAHUNAN!BR84</f>
        <v>#REF!</v>
      </c>
      <c r="BR27" s="24" t="e">
        <f>TAHUNAN!BS84</f>
        <v>#REF!</v>
      </c>
      <c r="BS27" s="24" t="e">
        <f>TAHUNAN!BT84</f>
        <v>#REF!</v>
      </c>
      <c r="BT27" s="24" t="e">
        <f>TAHUNAN!BU84</f>
        <v>#REF!</v>
      </c>
      <c r="BU27" s="24" t="e">
        <f>TAHUNAN!BV84</f>
        <v>#REF!</v>
      </c>
    </row>
    <row r="28" spans="1:73" ht="14.25" customHeight="1">
      <c r="A28" s="202" t="s">
        <v>148</v>
      </c>
      <c r="B28" s="192"/>
      <c r="C28" s="104" t="e">
        <f>TAHUNAN!D85</f>
        <v>#REF!</v>
      </c>
      <c r="D28" s="104" t="e">
        <f>TAHUNAN!E85</f>
        <v>#REF!</v>
      </c>
      <c r="E28" s="104" t="e">
        <f>TAHUNAN!F85</f>
        <v>#REF!</v>
      </c>
      <c r="F28" s="104" t="e">
        <f>TAHUNAN!G85</f>
        <v>#REF!</v>
      </c>
      <c r="G28" s="104" t="e">
        <f>TAHUNAN!H85</f>
        <v>#REF!</v>
      </c>
      <c r="H28" s="104" t="e">
        <f>TAHUNAN!I85</f>
        <v>#REF!</v>
      </c>
      <c r="I28" s="104" t="e">
        <f>TAHUNAN!J85</f>
        <v>#REF!</v>
      </c>
      <c r="J28" s="104" t="e">
        <f>TAHUNAN!K85</f>
        <v>#REF!</v>
      </c>
      <c r="K28" s="104" t="e">
        <f>TAHUNAN!L85</f>
        <v>#REF!</v>
      </c>
      <c r="L28" s="104" t="e">
        <f>TAHUNAN!M85</f>
        <v>#REF!</v>
      </c>
      <c r="M28" s="104" t="e">
        <f>TAHUNAN!N85</f>
        <v>#REF!</v>
      </c>
      <c r="N28" s="104" t="e">
        <f>TAHUNAN!O85</f>
        <v>#REF!</v>
      </c>
      <c r="O28" s="104" t="e">
        <f>TAHUNAN!P85</f>
        <v>#REF!</v>
      </c>
      <c r="P28" s="104" t="e">
        <f>TAHUNAN!Q85</f>
        <v>#REF!</v>
      </c>
      <c r="Q28" s="104" t="e">
        <f>TAHUNAN!R85</f>
        <v>#REF!</v>
      </c>
      <c r="R28" s="104" t="e">
        <f>TAHUNAN!S85</f>
        <v>#REF!</v>
      </c>
      <c r="S28" s="104" t="e">
        <f>TAHUNAN!T85</f>
        <v>#REF!</v>
      </c>
      <c r="T28" s="104" t="e">
        <f>TAHUNAN!U85</f>
        <v>#REF!</v>
      </c>
      <c r="U28" s="104" t="e">
        <f>TAHUNAN!V85</f>
        <v>#REF!</v>
      </c>
      <c r="V28" s="104" t="e">
        <f>TAHUNAN!W85</f>
        <v>#REF!</v>
      </c>
      <c r="W28" s="104" t="e">
        <f>TAHUNAN!X85</f>
        <v>#REF!</v>
      </c>
      <c r="X28" s="104" t="e">
        <f>TAHUNAN!Y85</f>
        <v>#REF!</v>
      </c>
      <c r="Y28" s="104" t="e">
        <f>TAHUNAN!Z85</f>
        <v>#REF!</v>
      </c>
      <c r="Z28" s="104" t="e">
        <f>TAHUNAN!AA85</f>
        <v>#REF!</v>
      </c>
      <c r="AA28" s="104" t="e">
        <f>TAHUNAN!AB85</f>
        <v>#REF!</v>
      </c>
      <c r="AB28" s="104" t="e">
        <f>TAHUNAN!AC85</f>
        <v>#REF!</v>
      </c>
      <c r="AC28" s="104" t="e">
        <f>TAHUNAN!AD85</f>
        <v>#REF!</v>
      </c>
      <c r="AD28" s="104" t="e">
        <f>TAHUNAN!AE85</f>
        <v>#REF!</v>
      </c>
      <c r="AE28" s="104" t="e">
        <f>TAHUNAN!AF85</f>
        <v>#REF!</v>
      </c>
      <c r="AF28" s="104" t="e">
        <f>TAHUNAN!AG85</f>
        <v>#REF!</v>
      </c>
      <c r="AG28" s="104" t="e">
        <f>TAHUNAN!AH85</f>
        <v>#REF!</v>
      </c>
      <c r="AH28" s="104" t="e">
        <f>TAHUNAN!AI85</f>
        <v>#REF!</v>
      </c>
      <c r="AI28" s="104" t="e">
        <f>TAHUNAN!AJ85</f>
        <v>#REF!</v>
      </c>
      <c r="AJ28" s="104" t="e">
        <f>TAHUNAN!AK85</f>
        <v>#REF!</v>
      </c>
      <c r="AK28" s="104" t="e">
        <f>TAHUNAN!AL85</f>
        <v>#REF!</v>
      </c>
      <c r="AL28" s="104" t="e">
        <f>TAHUNAN!AM85</f>
        <v>#REF!</v>
      </c>
      <c r="AM28" s="104" t="e">
        <f>TAHUNAN!AN85</f>
        <v>#REF!</v>
      </c>
      <c r="AN28" s="104" t="e">
        <f>TAHUNAN!AO85</f>
        <v>#REF!</v>
      </c>
      <c r="AO28" s="104" t="e">
        <f>TAHUNAN!AP85</f>
        <v>#REF!</v>
      </c>
      <c r="AP28" s="104" t="e">
        <f>TAHUNAN!AQ85</f>
        <v>#REF!</v>
      </c>
      <c r="AQ28" s="104" t="e">
        <f>TAHUNAN!AR85</f>
        <v>#REF!</v>
      </c>
      <c r="AR28" s="104" t="e">
        <f>TAHUNAN!AS85</f>
        <v>#REF!</v>
      </c>
      <c r="AS28" s="104" t="e">
        <f>TAHUNAN!AT85</f>
        <v>#REF!</v>
      </c>
      <c r="AT28" s="104" t="e">
        <f>TAHUNAN!AU85</f>
        <v>#REF!</v>
      </c>
      <c r="AU28" s="104" t="e">
        <f>TAHUNAN!AV85</f>
        <v>#REF!</v>
      </c>
      <c r="AV28" s="104" t="e">
        <f>TAHUNAN!AW85</f>
        <v>#REF!</v>
      </c>
      <c r="AW28" s="104" t="e">
        <f>TAHUNAN!AX85</f>
        <v>#REF!</v>
      </c>
      <c r="AX28" s="104" t="e">
        <f>TAHUNAN!AY85</f>
        <v>#REF!</v>
      </c>
      <c r="AY28" s="104" t="e">
        <f>TAHUNAN!AZ85</f>
        <v>#REF!</v>
      </c>
      <c r="AZ28" s="104" t="e">
        <f>TAHUNAN!BA85</f>
        <v>#REF!</v>
      </c>
      <c r="BA28" s="104" t="e">
        <f>TAHUNAN!BB85</f>
        <v>#REF!</v>
      </c>
      <c r="BB28" s="104" t="e">
        <f>TAHUNAN!BC85</f>
        <v>#REF!</v>
      </c>
      <c r="BC28" s="104" t="e">
        <f>TAHUNAN!BD85</f>
        <v>#REF!</v>
      </c>
      <c r="BD28" s="104" t="e">
        <f>TAHUNAN!BE85</f>
        <v>#REF!</v>
      </c>
      <c r="BE28" s="104" t="e">
        <f>TAHUNAN!BF85</f>
        <v>#REF!</v>
      </c>
      <c r="BF28" s="104" t="e">
        <f>TAHUNAN!BG85</f>
        <v>#REF!</v>
      </c>
      <c r="BG28" s="104" t="e">
        <f>TAHUNAN!BH85</f>
        <v>#REF!</v>
      </c>
      <c r="BH28" s="104" t="e">
        <f>TAHUNAN!BI85</f>
        <v>#REF!</v>
      </c>
      <c r="BI28" s="104" t="e">
        <f>TAHUNAN!BJ85</f>
        <v>#REF!</v>
      </c>
      <c r="BJ28" s="104" t="e">
        <f>TAHUNAN!BK85</f>
        <v>#REF!</v>
      </c>
      <c r="BK28" s="104" t="e">
        <f>TAHUNAN!BL85</f>
        <v>#REF!</v>
      </c>
      <c r="BL28" s="104" t="e">
        <f>TAHUNAN!BM85</f>
        <v>#REF!</v>
      </c>
      <c r="BM28" s="104" t="e">
        <f>TAHUNAN!BN85</f>
        <v>#REF!</v>
      </c>
      <c r="BN28" s="104" t="e">
        <f>TAHUNAN!BO85</f>
        <v>#REF!</v>
      </c>
      <c r="BO28" s="104" t="e">
        <f>TAHUNAN!BP85</f>
        <v>#REF!</v>
      </c>
      <c r="BP28" s="104" t="e">
        <f>TAHUNAN!BQ85</f>
        <v>#REF!</v>
      </c>
      <c r="BQ28" s="104" t="e">
        <f>TAHUNAN!BR85</f>
        <v>#REF!</v>
      </c>
      <c r="BR28" s="104" t="e">
        <f>TAHUNAN!BS85</f>
        <v>#REF!</v>
      </c>
      <c r="BS28" s="104" t="e">
        <f>TAHUNAN!BT85</f>
        <v>#REF!</v>
      </c>
      <c r="BT28" s="104" t="e">
        <f>TAHUNAN!BU85</f>
        <v>#REF!</v>
      </c>
      <c r="BU28" s="104" t="e">
        <f>TAHUNAN!BV85</f>
        <v>#REF!</v>
      </c>
    </row>
    <row r="29" spans="1:73" ht="14.25" customHeight="1">
      <c r="AA29" s="105"/>
      <c r="AB29" s="106"/>
    </row>
    <row r="30" spans="1:73" ht="14.25" customHeight="1">
      <c r="G30" s="172" t="e">
        <f>G28+I28</f>
        <v>#REF!</v>
      </c>
      <c r="K30" s="172" t="e">
        <f>K28+L28</f>
        <v>#REF!</v>
      </c>
      <c r="AA30" s="105"/>
      <c r="AB30" s="106"/>
      <c r="AN30" s="172" t="e">
        <f>SUM(AN28:AP28)</f>
        <v>#REF!</v>
      </c>
      <c r="BK30" s="204"/>
      <c r="BL30" s="185"/>
      <c r="BM30" s="185"/>
      <c r="BN30" s="185"/>
      <c r="BO30" s="185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5"/>
      <c r="BM31" s="185"/>
      <c r="BN31" s="185"/>
      <c r="BO31" s="185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72" t="e">
        <f>G30+K30</f>
        <v>#REF!</v>
      </c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5"/>
      <c r="BL32" s="185"/>
      <c r="BM32" s="185"/>
      <c r="BN32" s="185"/>
      <c r="BO32" s="185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6"/>
      <c r="BL35" s="185"/>
      <c r="BM35" s="185"/>
      <c r="BN35" s="185"/>
      <c r="BO35" s="185"/>
    </row>
    <row r="36" spans="2:67" ht="14.25" customHeight="1">
      <c r="B36" s="107"/>
      <c r="C36" s="105"/>
      <c r="D36" s="105"/>
      <c r="AA36" s="105"/>
      <c r="AB36" s="106"/>
      <c r="BK36" s="205"/>
      <c r="BL36" s="185"/>
      <c r="BM36" s="185"/>
      <c r="BN36" s="185"/>
      <c r="BO36" s="185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BY930"/>
  <sheetViews>
    <sheetView workbookViewId="0">
      <selection activeCell="I18" sqref="I18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customWidth="1"/>
  </cols>
  <sheetData>
    <row r="1" spans="1:77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150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216" t="s">
        <v>10</v>
      </c>
      <c r="E6" s="216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217"/>
      <c r="E7" s="217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217"/>
      <c r="E8" s="217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217"/>
      <c r="E9" s="217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218"/>
      <c r="E10" s="218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7">
        <v>16</v>
      </c>
      <c r="E12" s="17">
        <v>5</v>
      </c>
      <c r="F12" s="18">
        <v>10</v>
      </c>
      <c r="G12" s="19">
        <f>(F12/D12*100)</f>
        <v>62.5</v>
      </c>
      <c r="H12" s="20">
        <v>1</v>
      </c>
      <c r="I12" s="21">
        <f t="shared" ref="I12:I16" si="0">(H12/F12*100)</f>
        <v>10</v>
      </c>
      <c r="J12" s="22">
        <v>0</v>
      </c>
      <c r="K12" s="23">
        <f t="shared" ref="K12:K16" si="1">(J12/F12*100)</f>
        <v>0</v>
      </c>
      <c r="L12" s="20">
        <v>0</v>
      </c>
      <c r="M12" s="20">
        <v>0</v>
      </c>
      <c r="N12" s="24">
        <v>10</v>
      </c>
      <c r="O12" s="19">
        <f>(N12/D12*100)</f>
        <v>62.5</v>
      </c>
      <c r="P12" s="25">
        <v>1</v>
      </c>
      <c r="Q12" s="19">
        <f t="shared" ref="Q12:Q16" si="2">(P12/N12*100)</f>
        <v>10</v>
      </c>
      <c r="R12" s="25">
        <v>10</v>
      </c>
      <c r="S12" s="19">
        <f>(R12/D12*100)</f>
        <v>62.5</v>
      </c>
      <c r="T12" s="25">
        <v>0</v>
      </c>
      <c r="U12" s="19">
        <f t="shared" ref="U12:U16" si="3">(T12/R12*100)</f>
        <v>0</v>
      </c>
      <c r="V12" s="25">
        <v>10</v>
      </c>
      <c r="W12" s="19">
        <f>(V12/D12*100)</f>
        <v>62.5</v>
      </c>
      <c r="X12" s="17">
        <v>0</v>
      </c>
      <c r="Y12" s="19">
        <f t="shared" ref="Y12:Y16" si="4">(X12/V12*100)</f>
        <v>0</v>
      </c>
      <c r="Z12" s="26">
        <v>10</v>
      </c>
      <c r="AA12" s="19">
        <f>(Z12/D12*100)</f>
        <v>62.5</v>
      </c>
      <c r="AB12" s="26">
        <v>0</v>
      </c>
      <c r="AC12" s="19">
        <f t="shared" ref="AC12:AC16" si="5">(AB12/Z12*100)</f>
        <v>0</v>
      </c>
      <c r="AD12" s="26">
        <v>10</v>
      </c>
      <c r="AE12" s="19">
        <f>(AD12/D12*100)</f>
        <v>62.5</v>
      </c>
      <c r="AF12" s="26">
        <v>0</v>
      </c>
      <c r="AG12" s="19">
        <f t="shared" ref="AG12:AG16" si="6">(AF12/AD12*100)</f>
        <v>0</v>
      </c>
      <c r="AH12" s="26">
        <v>10</v>
      </c>
      <c r="AI12" s="19">
        <f>(AH12/D12*100)</f>
        <v>62.5</v>
      </c>
      <c r="AJ12" s="26">
        <v>0</v>
      </c>
      <c r="AK12" s="19">
        <f t="shared" ref="AK12:AK16" si="7">(AJ12/AH12*100)</f>
        <v>0</v>
      </c>
      <c r="AL12" s="17"/>
      <c r="AM12" s="17">
        <v>1</v>
      </c>
      <c r="AN12" s="17"/>
      <c r="AO12" s="17">
        <v>2</v>
      </c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7">
        <v>10</v>
      </c>
      <c r="BA12" s="22">
        <v>4</v>
      </c>
      <c r="BB12" s="28">
        <f t="shared" ref="BB12:BB16" si="8">BA12/AZ12*100</f>
        <v>40</v>
      </c>
      <c r="BC12" s="22"/>
      <c r="BD12" s="28">
        <f t="shared" ref="BD12:BD16" si="9">BC12/AZ12*100</f>
        <v>0</v>
      </c>
      <c r="BE12" s="22"/>
      <c r="BF12" s="29">
        <f t="shared" ref="BF12:BF16" si="10">(BE12/AZ12*100)</f>
        <v>0</v>
      </c>
      <c r="BG12" s="22"/>
      <c r="BH12" s="29">
        <f t="shared" ref="BH12:BH16" si="11">(BG12/AZ12*100)</f>
        <v>0</v>
      </c>
      <c r="BI12" s="30">
        <f t="shared" ref="BI12:BI16" si="12">BA12+BC12+BG12+BE12</f>
        <v>4</v>
      </c>
      <c r="BJ12" s="29">
        <f t="shared" ref="BJ12:BJ16" si="13">BI12/AZ12*100</f>
        <v>40</v>
      </c>
      <c r="BK12" s="25">
        <v>6</v>
      </c>
      <c r="BL12" s="19">
        <f t="shared" ref="BL12:BL16" si="14">(BK12/AZ12*100)</f>
        <v>60</v>
      </c>
      <c r="BM12" s="27"/>
      <c r="BN12" s="19">
        <f t="shared" ref="BN12:BN16" si="15">(BM12/AZ12*100)</f>
        <v>0</v>
      </c>
      <c r="BO12" s="27"/>
      <c r="BP12" s="19">
        <f t="shared" ref="BP12:BP16" si="16">(BO12/AZ12*100)</f>
        <v>0</v>
      </c>
      <c r="BQ12" s="27"/>
      <c r="BR12" s="19">
        <f t="shared" ref="BR12:BR16" si="17">(BQ12/AZ12*100)</f>
        <v>0</v>
      </c>
      <c r="BS12" s="27"/>
      <c r="BT12" s="19">
        <f t="shared" ref="BT12:BT16" si="18">(BS12/AZ12*100)</f>
        <v>0</v>
      </c>
      <c r="BU12" s="17"/>
      <c r="BV12" s="19">
        <f t="shared" ref="BV12:BV16" si="19">(BU12/AZ12*100)</f>
        <v>0</v>
      </c>
      <c r="BW12" s="4" t="s">
        <v>61</v>
      </c>
      <c r="BX12" s="31">
        <f>SUM(AL16:AY16)+AB16+AF16+AJ16</f>
        <v>9</v>
      </c>
      <c r="BY12" s="4"/>
    </row>
    <row r="13" spans="1:77" ht="14.25" customHeight="1">
      <c r="A13" s="174"/>
      <c r="B13" s="174"/>
      <c r="C13" s="32" t="s">
        <v>62</v>
      </c>
      <c r="D13" s="17">
        <v>9</v>
      </c>
      <c r="E13" s="17">
        <v>7</v>
      </c>
      <c r="F13" s="18">
        <v>3</v>
      </c>
      <c r="G13" s="19">
        <f>(F13/D13*100)</f>
        <v>33.333333333333329</v>
      </c>
      <c r="H13" s="20">
        <v>1</v>
      </c>
      <c r="I13" s="21">
        <f t="shared" si="0"/>
        <v>33.333333333333329</v>
      </c>
      <c r="J13" s="22">
        <v>0</v>
      </c>
      <c r="K13" s="23">
        <f t="shared" si="1"/>
        <v>0</v>
      </c>
      <c r="L13" s="20">
        <v>0</v>
      </c>
      <c r="M13" s="20">
        <v>0</v>
      </c>
      <c r="N13" s="24">
        <v>7</v>
      </c>
      <c r="O13" s="19">
        <f>(N13/D13*100)</f>
        <v>77.777777777777786</v>
      </c>
      <c r="P13" s="25">
        <v>1</v>
      </c>
      <c r="Q13" s="19">
        <f t="shared" si="2"/>
        <v>14.285714285714285</v>
      </c>
      <c r="R13" s="25">
        <v>3</v>
      </c>
      <c r="S13" s="19">
        <f>(R13/D13*100)</f>
        <v>33.333333333333329</v>
      </c>
      <c r="T13" s="25">
        <v>0</v>
      </c>
      <c r="U13" s="19">
        <f t="shared" si="3"/>
        <v>0</v>
      </c>
      <c r="V13" s="25">
        <v>3</v>
      </c>
      <c r="W13" s="19">
        <f>(V13/D13*100)</f>
        <v>33.333333333333329</v>
      </c>
      <c r="X13" s="17">
        <v>0</v>
      </c>
      <c r="Y13" s="19">
        <f t="shared" si="4"/>
        <v>0</v>
      </c>
      <c r="Z13" s="26">
        <v>3</v>
      </c>
      <c r="AA13" s="19">
        <f>(Z13/D13*100)</f>
        <v>33.333333333333329</v>
      </c>
      <c r="AB13" s="26">
        <v>0</v>
      </c>
      <c r="AC13" s="19">
        <f t="shared" si="5"/>
        <v>0</v>
      </c>
      <c r="AD13" s="26">
        <v>3</v>
      </c>
      <c r="AE13" s="19">
        <f>(AD13/D13*100)</f>
        <v>33.333333333333329</v>
      </c>
      <c r="AF13" s="26">
        <v>0</v>
      </c>
      <c r="AG13" s="19">
        <f t="shared" si="6"/>
        <v>0</v>
      </c>
      <c r="AH13" s="26">
        <v>3</v>
      </c>
      <c r="AI13" s="19">
        <f>(AH13/D13*100)</f>
        <v>33.333333333333329</v>
      </c>
      <c r="AJ13" s="26">
        <v>0</v>
      </c>
      <c r="AK13" s="19">
        <f t="shared" si="7"/>
        <v>0</v>
      </c>
      <c r="AL13" s="17"/>
      <c r="AM13" s="17"/>
      <c r="AN13" s="17"/>
      <c r="AO13" s="17">
        <v>1</v>
      </c>
      <c r="AP13" s="17"/>
      <c r="AQ13" s="17"/>
      <c r="AR13" s="17"/>
      <c r="AS13" s="17"/>
      <c r="AT13" s="27"/>
      <c r="AU13" s="27"/>
      <c r="AV13" s="17"/>
      <c r="AW13" s="17"/>
      <c r="AX13" s="27"/>
      <c r="AY13" s="27"/>
      <c r="AZ13" s="17">
        <v>9</v>
      </c>
      <c r="BA13" s="22">
        <v>4</v>
      </c>
      <c r="BB13" s="28">
        <f t="shared" si="8"/>
        <v>44.444444444444443</v>
      </c>
      <c r="BC13" s="22"/>
      <c r="BD13" s="28">
        <f t="shared" si="9"/>
        <v>0</v>
      </c>
      <c r="BE13" s="22"/>
      <c r="BF13" s="29">
        <f t="shared" si="10"/>
        <v>0</v>
      </c>
      <c r="BG13" s="22"/>
      <c r="BH13" s="29">
        <f t="shared" si="11"/>
        <v>0</v>
      </c>
      <c r="BI13" s="30">
        <f t="shared" si="12"/>
        <v>4</v>
      </c>
      <c r="BJ13" s="29">
        <f t="shared" si="13"/>
        <v>44.444444444444443</v>
      </c>
      <c r="BK13" s="25">
        <v>5</v>
      </c>
      <c r="BL13" s="19">
        <f t="shared" si="14"/>
        <v>55.555555555555557</v>
      </c>
      <c r="BM13" s="27"/>
      <c r="BN13" s="19">
        <f t="shared" si="15"/>
        <v>0</v>
      </c>
      <c r="BO13" s="27"/>
      <c r="BP13" s="19">
        <f t="shared" si="16"/>
        <v>0</v>
      </c>
      <c r="BQ13" s="27"/>
      <c r="BR13" s="19">
        <f t="shared" si="17"/>
        <v>0</v>
      </c>
      <c r="BS13" s="27"/>
      <c r="BT13" s="19">
        <f t="shared" si="18"/>
        <v>0</v>
      </c>
      <c r="BU13" s="17"/>
      <c r="BV13" s="19">
        <f t="shared" si="19"/>
        <v>0</v>
      </c>
      <c r="BW13" s="4" t="s">
        <v>63</v>
      </c>
      <c r="BX13" s="31">
        <f>BI16+BK16+BM16+BO16+BQ16+BS16</f>
        <v>31</v>
      </c>
      <c r="BY13" s="4"/>
    </row>
    <row r="14" spans="1:77" ht="14.25" customHeight="1">
      <c r="A14" s="174"/>
      <c r="B14" s="174"/>
      <c r="C14" s="32" t="s">
        <v>64</v>
      </c>
      <c r="D14" s="17">
        <v>4</v>
      </c>
      <c r="E14" s="17">
        <v>6</v>
      </c>
      <c r="F14" s="18">
        <v>6</v>
      </c>
      <c r="G14" s="19">
        <f>(F14/D14*100)</f>
        <v>150</v>
      </c>
      <c r="H14" s="20">
        <v>3</v>
      </c>
      <c r="I14" s="21">
        <f t="shared" si="0"/>
        <v>50</v>
      </c>
      <c r="J14" s="22">
        <v>0</v>
      </c>
      <c r="K14" s="23">
        <f t="shared" si="1"/>
        <v>0</v>
      </c>
      <c r="L14" s="20">
        <v>0</v>
      </c>
      <c r="M14" s="20">
        <v>0</v>
      </c>
      <c r="N14" s="24">
        <v>4</v>
      </c>
      <c r="O14" s="19">
        <f>(N14/D14*100)</f>
        <v>100</v>
      </c>
      <c r="P14" s="25">
        <v>3</v>
      </c>
      <c r="Q14" s="19">
        <f t="shared" si="2"/>
        <v>75</v>
      </c>
      <c r="R14" s="25">
        <v>6</v>
      </c>
      <c r="S14" s="19">
        <f>(R14/D14*100)</f>
        <v>150</v>
      </c>
      <c r="T14" s="25">
        <v>0</v>
      </c>
      <c r="U14" s="19">
        <f t="shared" si="3"/>
        <v>0</v>
      </c>
      <c r="V14" s="25">
        <v>6</v>
      </c>
      <c r="W14" s="19">
        <f>(V14/D14*100)</f>
        <v>150</v>
      </c>
      <c r="X14" s="17">
        <v>0</v>
      </c>
      <c r="Y14" s="19">
        <f t="shared" si="4"/>
        <v>0</v>
      </c>
      <c r="Z14" s="26">
        <v>6</v>
      </c>
      <c r="AA14" s="19">
        <f>(Z14/D14*100)</f>
        <v>150</v>
      </c>
      <c r="AB14" s="26">
        <v>0</v>
      </c>
      <c r="AC14" s="19">
        <f t="shared" si="5"/>
        <v>0</v>
      </c>
      <c r="AD14" s="26">
        <v>6</v>
      </c>
      <c r="AE14" s="19">
        <f>(AD14/D14*100)</f>
        <v>150</v>
      </c>
      <c r="AF14" s="26">
        <v>0</v>
      </c>
      <c r="AG14" s="19">
        <f t="shared" si="6"/>
        <v>0</v>
      </c>
      <c r="AH14" s="26">
        <v>6</v>
      </c>
      <c r="AI14" s="19">
        <f>(AH14/D14*100)</f>
        <v>150</v>
      </c>
      <c r="AJ14" s="26">
        <v>0</v>
      </c>
      <c r="AK14" s="19">
        <f t="shared" si="7"/>
        <v>0</v>
      </c>
      <c r="AL14" s="17"/>
      <c r="AM14" s="17">
        <v>1</v>
      </c>
      <c r="AN14" s="17"/>
      <c r="AO14" s="17"/>
      <c r="AP14" s="17"/>
      <c r="AQ14" s="17"/>
      <c r="AR14" s="17"/>
      <c r="AS14" s="17">
        <v>1</v>
      </c>
      <c r="AT14" s="27"/>
      <c r="AU14" s="27"/>
      <c r="AV14" s="17"/>
      <c r="AW14" s="17"/>
      <c r="AX14" s="27"/>
      <c r="AY14" s="27"/>
      <c r="AZ14" s="17">
        <v>8</v>
      </c>
      <c r="BA14" s="22">
        <v>5</v>
      </c>
      <c r="BB14" s="28">
        <f t="shared" si="8"/>
        <v>62.5</v>
      </c>
      <c r="BC14" s="22"/>
      <c r="BD14" s="28">
        <f t="shared" si="9"/>
        <v>0</v>
      </c>
      <c r="BE14" s="22"/>
      <c r="BF14" s="29">
        <f t="shared" si="10"/>
        <v>0</v>
      </c>
      <c r="BG14" s="22"/>
      <c r="BH14" s="29">
        <f t="shared" si="11"/>
        <v>0</v>
      </c>
      <c r="BI14" s="30">
        <f t="shared" si="12"/>
        <v>5</v>
      </c>
      <c r="BJ14" s="29">
        <f t="shared" si="13"/>
        <v>62.5</v>
      </c>
      <c r="BK14" s="25">
        <v>3</v>
      </c>
      <c r="BL14" s="19">
        <f t="shared" si="14"/>
        <v>37.5</v>
      </c>
      <c r="BM14" s="27"/>
      <c r="BN14" s="19">
        <f t="shared" si="15"/>
        <v>0</v>
      </c>
      <c r="BO14" s="27"/>
      <c r="BP14" s="19">
        <f t="shared" si="16"/>
        <v>0</v>
      </c>
      <c r="BQ14" s="27"/>
      <c r="BR14" s="19">
        <f t="shared" si="17"/>
        <v>0</v>
      </c>
      <c r="BS14" s="27"/>
      <c r="BT14" s="19">
        <f t="shared" si="18"/>
        <v>0</v>
      </c>
      <c r="BU14" s="17"/>
      <c r="BV14" s="19">
        <f t="shared" si="19"/>
        <v>0</v>
      </c>
      <c r="BW14" s="4" t="s">
        <v>65</v>
      </c>
      <c r="BX14" s="31">
        <f>BI16+BK16+BM16+BO16+BQ16+BS16+BU16</f>
        <v>31</v>
      </c>
      <c r="BY14" s="4"/>
    </row>
    <row r="15" spans="1:77" ht="14.25" customHeight="1">
      <c r="A15" s="175"/>
      <c r="B15" s="175"/>
      <c r="C15" s="32" t="s">
        <v>66</v>
      </c>
      <c r="D15" s="17">
        <v>10</v>
      </c>
      <c r="E15" s="17">
        <v>6</v>
      </c>
      <c r="F15" s="18">
        <v>6</v>
      </c>
      <c r="G15" s="19">
        <f>(F15/D15*100)</f>
        <v>60</v>
      </c>
      <c r="H15" s="20">
        <v>1</v>
      </c>
      <c r="I15" s="21">
        <f t="shared" si="0"/>
        <v>16.666666666666664</v>
      </c>
      <c r="J15" s="22">
        <v>0</v>
      </c>
      <c r="K15" s="23">
        <f t="shared" si="1"/>
        <v>0</v>
      </c>
      <c r="L15" s="20">
        <v>0</v>
      </c>
      <c r="M15" s="20">
        <v>0</v>
      </c>
      <c r="N15" s="24">
        <v>7</v>
      </c>
      <c r="O15" s="19">
        <f>(N15/D15*100)</f>
        <v>70</v>
      </c>
      <c r="P15" s="25">
        <v>1</v>
      </c>
      <c r="Q15" s="19">
        <f t="shared" si="2"/>
        <v>14.285714285714285</v>
      </c>
      <c r="R15" s="25">
        <v>6</v>
      </c>
      <c r="S15" s="19">
        <f>(R15/D15*100)</f>
        <v>60</v>
      </c>
      <c r="T15" s="25">
        <v>0</v>
      </c>
      <c r="U15" s="19">
        <f t="shared" si="3"/>
        <v>0</v>
      </c>
      <c r="V15" s="25">
        <v>6</v>
      </c>
      <c r="W15" s="19">
        <f>(V15/D15*100)</f>
        <v>60</v>
      </c>
      <c r="X15" s="17">
        <v>0</v>
      </c>
      <c r="Y15" s="19">
        <f t="shared" si="4"/>
        <v>0</v>
      </c>
      <c r="Z15" s="26">
        <v>6</v>
      </c>
      <c r="AA15" s="19">
        <f>(Z15/D15*100)</f>
        <v>60</v>
      </c>
      <c r="AB15" s="26">
        <v>0</v>
      </c>
      <c r="AC15" s="19">
        <f t="shared" si="5"/>
        <v>0</v>
      </c>
      <c r="AD15" s="26">
        <v>6</v>
      </c>
      <c r="AE15" s="19">
        <f>(AD15/D15*100)</f>
        <v>60</v>
      </c>
      <c r="AF15" s="26">
        <v>0</v>
      </c>
      <c r="AG15" s="19">
        <f t="shared" si="6"/>
        <v>0</v>
      </c>
      <c r="AH15" s="26">
        <v>6</v>
      </c>
      <c r="AI15" s="19">
        <f>(AH15/D15*100)</f>
        <v>60</v>
      </c>
      <c r="AJ15" s="26">
        <v>0</v>
      </c>
      <c r="AK15" s="19">
        <f t="shared" si="7"/>
        <v>0</v>
      </c>
      <c r="AL15" s="17"/>
      <c r="AM15" s="17">
        <v>1</v>
      </c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4</v>
      </c>
      <c r="BA15" s="22">
        <v>1</v>
      </c>
      <c r="BB15" s="28">
        <f t="shared" si="8"/>
        <v>25</v>
      </c>
      <c r="BC15" s="22">
        <v>1</v>
      </c>
      <c r="BD15" s="28">
        <f t="shared" si="9"/>
        <v>25</v>
      </c>
      <c r="BE15" s="22"/>
      <c r="BF15" s="29">
        <f t="shared" si="10"/>
        <v>0</v>
      </c>
      <c r="BG15" s="22">
        <v>1</v>
      </c>
      <c r="BH15" s="29">
        <f t="shared" si="11"/>
        <v>25</v>
      </c>
      <c r="BI15" s="30">
        <f t="shared" si="12"/>
        <v>3</v>
      </c>
      <c r="BJ15" s="29">
        <f t="shared" si="13"/>
        <v>75</v>
      </c>
      <c r="BK15" s="25">
        <v>1</v>
      </c>
      <c r="BL15" s="19">
        <f t="shared" si="14"/>
        <v>25</v>
      </c>
      <c r="BM15" s="27"/>
      <c r="BN15" s="19">
        <f t="shared" si="15"/>
        <v>0</v>
      </c>
      <c r="BO15" s="27"/>
      <c r="BP15" s="19">
        <f t="shared" si="16"/>
        <v>0</v>
      </c>
      <c r="BQ15" s="27"/>
      <c r="BR15" s="19">
        <f t="shared" si="17"/>
        <v>0</v>
      </c>
      <c r="BS15" s="27"/>
      <c r="BT15" s="19">
        <f t="shared" si="18"/>
        <v>0</v>
      </c>
      <c r="BU15" s="17"/>
      <c r="BV15" s="19">
        <f t="shared" si="19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0">SUM(D12:D15)</f>
        <v>39</v>
      </c>
      <c r="E16" s="36">
        <f t="shared" si="20"/>
        <v>24</v>
      </c>
      <c r="F16" s="36">
        <f t="shared" si="20"/>
        <v>25</v>
      </c>
      <c r="G16" s="19">
        <f>(F16/D16*100)</f>
        <v>64.102564102564102</v>
      </c>
      <c r="H16" s="36">
        <f>SUM(H12:H15)</f>
        <v>6</v>
      </c>
      <c r="I16" s="21">
        <f t="shared" si="0"/>
        <v>24</v>
      </c>
      <c r="J16" s="36">
        <f>SUM(J12:J15)</f>
        <v>0</v>
      </c>
      <c r="K16" s="23">
        <f t="shared" si="1"/>
        <v>0</v>
      </c>
      <c r="L16" s="36">
        <f t="shared" ref="L16:N16" si="21">SUM(L12:L15)</f>
        <v>0</v>
      </c>
      <c r="M16" s="36">
        <f t="shared" si="21"/>
        <v>0</v>
      </c>
      <c r="N16" s="36">
        <f t="shared" si="21"/>
        <v>28</v>
      </c>
      <c r="O16" s="19">
        <f>(N16/D16*100)</f>
        <v>71.794871794871796</v>
      </c>
      <c r="P16" s="36">
        <f>SUM(P12:P15)</f>
        <v>6</v>
      </c>
      <c r="Q16" s="19">
        <f t="shared" si="2"/>
        <v>21.428571428571427</v>
      </c>
      <c r="R16" s="36">
        <f>SUM(R12:R15)</f>
        <v>25</v>
      </c>
      <c r="S16" s="19">
        <f>(R16/D16*100)</f>
        <v>64.102564102564102</v>
      </c>
      <c r="T16" s="36">
        <f>SUM(T12:T15)</f>
        <v>0</v>
      </c>
      <c r="U16" s="19">
        <f t="shared" si="3"/>
        <v>0</v>
      </c>
      <c r="V16" s="36">
        <f>SUM(V12:V15)</f>
        <v>25</v>
      </c>
      <c r="W16" s="19">
        <f>(V16/D16*100)</f>
        <v>64.102564102564102</v>
      </c>
      <c r="X16" s="36">
        <f>SUM(X12:X15)</f>
        <v>0</v>
      </c>
      <c r="Y16" s="19">
        <f t="shared" si="4"/>
        <v>0</v>
      </c>
      <c r="Z16" s="36">
        <f>SUM(Z12:Z15)</f>
        <v>25</v>
      </c>
      <c r="AA16" s="19">
        <f>(Z16/D16*100)</f>
        <v>64.102564102564102</v>
      </c>
      <c r="AB16" s="36">
        <f>SUM(AB12:AB15)</f>
        <v>0</v>
      </c>
      <c r="AC16" s="19">
        <f t="shared" si="5"/>
        <v>0</v>
      </c>
      <c r="AD16" s="36">
        <f>SUM(AD12:AD15)</f>
        <v>25</v>
      </c>
      <c r="AE16" s="19">
        <f>(AD16/D16*100)</f>
        <v>64.102564102564102</v>
      </c>
      <c r="AF16" s="36">
        <f>SUM(AF12:AF15)</f>
        <v>0</v>
      </c>
      <c r="AG16" s="19">
        <f t="shared" si="6"/>
        <v>0</v>
      </c>
      <c r="AH16" s="36">
        <f>SUM(AH12:AH15)</f>
        <v>25</v>
      </c>
      <c r="AI16" s="19">
        <f>(AH16/D16*100)</f>
        <v>64.102564102564102</v>
      </c>
      <c r="AJ16" s="36">
        <f>SUM(AJ12:AJ15)</f>
        <v>0</v>
      </c>
      <c r="AK16" s="19">
        <f t="shared" si="7"/>
        <v>0</v>
      </c>
      <c r="AL16" s="36">
        <f t="shared" ref="AL16:BA16" si="22">SUM(AL12:AL15)</f>
        <v>0</v>
      </c>
      <c r="AM16" s="36">
        <f t="shared" si="22"/>
        <v>3</v>
      </c>
      <c r="AN16" s="36">
        <f t="shared" si="22"/>
        <v>0</v>
      </c>
      <c r="AO16" s="36">
        <f t="shared" si="22"/>
        <v>3</v>
      </c>
      <c r="AP16" s="36">
        <f t="shared" si="22"/>
        <v>0</v>
      </c>
      <c r="AQ16" s="36">
        <f t="shared" si="22"/>
        <v>0</v>
      </c>
      <c r="AR16" s="36">
        <f t="shared" si="22"/>
        <v>2</v>
      </c>
      <c r="AS16" s="36">
        <f t="shared" si="22"/>
        <v>1</v>
      </c>
      <c r="AT16" s="36">
        <f t="shared" si="22"/>
        <v>0</v>
      </c>
      <c r="AU16" s="36">
        <f t="shared" si="22"/>
        <v>0</v>
      </c>
      <c r="AV16" s="36">
        <f t="shared" si="22"/>
        <v>0</v>
      </c>
      <c r="AW16" s="36">
        <f t="shared" si="22"/>
        <v>0</v>
      </c>
      <c r="AX16" s="36">
        <f t="shared" si="22"/>
        <v>0</v>
      </c>
      <c r="AY16" s="36">
        <f t="shared" si="22"/>
        <v>0</v>
      </c>
      <c r="AZ16" s="36">
        <f t="shared" si="22"/>
        <v>31</v>
      </c>
      <c r="BA16" s="36">
        <f t="shared" si="22"/>
        <v>14</v>
      </c>
      <c r="BB16" s="28">
        <f t="shared" si="8"/>
        <v>45.161290322580641</v>
      </c>
      <c r="BC16" s="36">
        <f>SUM(BC12:BC15)</f>
        <v>1</v>
      </c>
      <c r="BD16" s="28">
        <f t="shared" si="9"/>
        <v>3.225806451612903</v>
      </c>
      <c r="BE16" s="36">
        <f>SUM(BE12:BE15)</f>
        <v>0</v>
      </c>
      <c r="BF16" s="29">
        <f t="shared" si="10"/>
        <v>0</v>
      </c>
      <c r="BG16" s="36">
        <f>SUM(BG12:BG15)</f>
        <v>1</v>
      </c>
      <c r="BH16" s="29">
        <f t="shared" si="11"/>
        <v>3.225806451612903</v>
      </c>
      <c r="BI16" s="30">
        <f t="shared" si="12"/>
        <v>16</v>
      </c>
      <c r="BJ16" s="29">
        <f t="shared" si="13"/>
        <v>51.612903225806448</v>
      </c>
      <c r="BK16" s="36">
        <f>SUM(BK12:BK15)</f>
        <v>15</v>
      </c>
      <c r="BL16" s="19">
        <f t="shared" si="14"/>
        <v>48.387096774193552</v>
      </c>
      <c r="BM16" s="36">
        <f>SUM(BM12:BM15)</f>
        <v>0</v>
      </c>
      <c r="BN16" s="19">
        <f t="shared" si="15"/>
        <v>0</v>
      </c>
      <c r="BO16" s="36">
        <f>SUM(BO12:BO15)</f>
        <v>0</v>
      </c>
      <c r="BP16" s="19">
        <f t="shared" si="16"/>
        <v>0</v>
      </c>
      <c r="BQ16" s="36">
        <f>SUM(BQ12:BQ15)</f>
        <v>0</v>
      </c>
      <c r="BR16" s="19">
        <f t="shared" si="17"/>
        <v>0</v>
      </c>
      <c r="BS16" s="36">
        <f>SUM(BS12:BS15)</f>
        <v>0</v>
      </c>
      <c r="BT16" s="19">
        <f t="shared" si="18"/>
        <v>0</v>
      </c>
      <c r="BU16" s="36">
        <f>SUM(BU12:BU15)</f>
        <v>0</v>
      </c>
      <c r="BV16" s="19">
        <f t="shared" si="19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61</v>
      </c>
      <c r="BX17" s="31" t="e">
        <f>SUM(#REF!)+#REF!+#REF!+#REF!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63</v>
      </c>
      <c r="BX18" s="31" t="e">
        <f>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 t="s">
        <v>65</v>
      </c>
      <c r="BX19" s="31" t="e">
        <f>#REF!+#REF!+#REF!+#REF!+#REF!+#REF!+#REF!</f>
        <v>#REF!</v>
      </c>
      <c r="BY19" s="4"/>
    </row>
    <row r="20" spans="1:77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</row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</sheetData>
  <mergeCells count="62"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BA6:BT7"/>
    <mergeCell ref="BU6:BV9"/>
    <mergeCell ref="AV8:AV10"/>
    <mergeCell ref="AW8:AW10"/>
    <mergeCell ref="AX8:AX10"/>
    <mergeCell ref="AY8:AY10"/>
    <mergeCell ref="BM8:BT9"/>
    <mergeCell ref="AU8:AU10"/>
    <mergeCell ref="BK8:BL9"/>
    <mergeCell ref="BA9:BB9"/>
    <mergeCell ref="BC9:BD9"/>
    <mergeCell ref="BE9:BF9"/>
    <mergeCell ref="BG9:BH9"/>
    <mergeCell ref="BI9:BJ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</mergeCells>
  <conditionalFormatting sqref="G12:G16">
    <cfRule type="cellIs" dxfId="8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U983"/>
  <sheetViews>
    <sheetView workbookViewId="0"/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150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MARET!D16</f>
        <v>39</v>
      </c>
      <c r="D12" s="24">
        <f>MARET!E16</f>
        <v>24</v>
      </c>
      <c r="E12" s="24">
        <f>MARET!F16</f>
        <v>25</v>
      </c>
      <c r="F12" s="24">
        <f>MARET!G16</f>
        <v>64.102564102564102</v>
      </c>
      <c r="G12" s="24">
        <f>MARET!H16</f>
        <v>6</v>
      </c>
      <c r="H12" s="24">
        <f>MARET!I16</f>
        <v>24</v>
      </c>
      <c r="I12" s="24">
        <f>MARET!J16</f>
        <v>0</v>
      </c>
      <c r="J12" s="24">
        <f>MARET!K16</f>
        <v>0</v>
      </c>
      <c r="K12" s="24">
        <f>MARET!L16</f>
        <v>0</v>
      </c>
      <c r="L12" s="24">
        <f>MARET!M16</f>
        <v>0</v>
      </c>
      <c r="M12" s="24">
        <f>MARET!N16</f>
        <v>28</v>
      </c>
      <c r="N12" s="24">
        <f>MARET!O16</f>
        <v>71.794871794871796</v>
      </c>
      <c r="O12" s="24">
        <f>MARET!P16</f>
        <v>6</v>
      </c>
      <c r="P12" s="24">
        <f>MARET!Q16</f>
        <v>21.428571428571427</v>
      </c>
      <c r="Q12" s="24">
        <f>MARET!R16</f>
        <v>25</v>
      </c>
      <c r="R12" s="24">
        <f>MARET!S16</f>
        <v>64.102564102564102</v>
      </c>
      <c r="S12" s="24">
        <f>MARET!T16</f>
        <v>0</v>
      </c>
      <c r="T12" s="24">
        <f>MARET!U16</f>
        <v>0</v>
      </c>
      <c r="U12" s="24">
        <f>MARET!V16</f>
        <v>25</v>
      </c>
      <c r="V12" s="24">
        <f>MARET!W16</f>
        <v>64.102564102564102</v>
      </c>
      <c r="W12" s="24">
        <f>MARET!X16</f>
        <v>0</v>
      </c>
      <c r="X12" s="24">
        <f>MARET!Y16</f>
        <v>0</v>
      </c>
      <c r="Y12" s="24">
        <f>MARET!Z16</f>
        <v>25</v>
      </c>
      <c r="Z12" s="24">
        <f>MARET!AA16</f>
        <v>64.102564102564102</v>
      </c>
      <c r="AA12" s="24">
        <f>MARET!AB16</f>
        <v>0</v>
      </c>
      <c r="AB12" s="24">
        <f>MARET!AC16</f>
        <v>0</v>
      </c>
      <c r="AC12" s="24">
        <f>MARET!AD16</f>
        <v>25</v>
      </c>
      <c r="AD12" s="24">
        <f>MARET!AE16</f>
        <v>64.102564102564102</v>
      </c>
      <c r="AE12" s="24">
        <f>MARET!AF16</f>
        <v>0</v>
      </c>
      <c r="AF12" s="24">
        <f>MARET!AG16</f>
        <v>0</v>
      </c>
      <c r="AG12" s="24">
        <f>MARET!AH16</f>
        <v>25</v>
      </c>
      <c r="AH12" s="24">
        <f>MARET!AI16</f>
        <v>64.102564102564102</v>
      </c>
      <c r="AI12" s="24">
        <f>MARET!AJ16</f>
        <v>0</v>
      </c>
      <c r="AJ12" s="24">
        <f>MARET!AK16</f>
        <v>0</v>
      </c>
      <c r="AK12" s="24">
        <f>MARET!AL16</f>
        <v>0</v>
      </c>
      <c r="AL12" s="24">
        <f>MARET!AM16</f>
        <v>3</v>
      </c>
      <c r="AM12" s="24">
        <f>MARET!AN16</f>
        <v>0</v>
      </c>
      <c r="AN12" s="24">
        <f>MARET!AO16</f>
        <v>3</v>
      </c>
      <c r="AO12" s="24">
        <f>MARET!AP16</f>
        <v>0</v>
      </c>
      <c r="AP12" s="24">
        <f>MARET!AQ16</f>
        <v>0</v>
      </c>
      <c r="AQ12" s="24">
        <f>MARET!AR16</f>
        <v>2</v>
      </c>
      <c r="AR12" s="24">
        <f>MARET!AS16</f>
        <v>1</v>
      </c>
      <c r="AS12" s="24">
        <f>MARET!AT16</f>
        <v>0</v>
      </c>
      <c r="AT12" s="24">
        <f>MARET!AU16</f>
        <v>0</v>
      </c>
      <c r="AU12" s="24">
        <f>MARET!AV16</f>
        <v>0</v>
      </c>
      <c r="AV12" s="24">
        <f>MARET!AW16</f>
        <v>0</v>
      </c>
      <c r="AW12" s="24">
        <f>MARET!AX16</f>
        <v>0</v>
      </c>
      <c r="AX12" s="24">
        <f>MARET!AY16</f>
        <v>0</v>
      </c>
      <c r="AY12" s="24">
        <f>MARET!AZ16</f>
        <v>31</v>
      </c>
      <c r="AZ12" s="24">
        <f>MARET!BA16</f>
        <v>14</v>
      </c>
      <c r="BA12" s="24">
        <f>MARET!BB16</f>
        <v>45.161290322580641</v>
      </c>
      <c r="BB12" s="24">
        <f>MARET!BC16</f>
        <v>1</v>
      </c>
      <c r="BC12" s="24">
        <f>MARET!BD16</f>
        <v>3.225806451612903</v>
      </c>
      <c r="BD12" s="24">
        <f>MARET!BE16</f>
        <v>0</v>
      </c>
      <c r="BE12" s="24">
        <f>MARET!BF16</f>
        <v>0</v>
      </c>
      <c r="BF12" s="24">
        <f>MARET!BG16</f>
        <v>1</v>
      </c>
      <c r="BG12" s="24">
        <f>MARET!BH16</f>
        <v>3.225806451612903</v>
      </c>
      <c r="BH12" s="24">
        <f>MARET!BI16</f>
        <v>16</v>
      </c>
      <c r="BI12" s="24">
        <f>MARET!BJ16</f>
        <v>51.612903225806448</v>
      </c>
      <c r="BJ12" s="24">
        <f>MARET!BK16</f>
        <v>15</v>
      </c>
      <c r="BK12" s="24">
        <f>MARET!BL16</f>
        <v>48.387096774193552</v>
      </c>
      <c r="BL12" s="24">
        <f>MARET!BM16</f>
        <v>0</v>
      </c>
      <c r="BM12" s="24">
        <f>MARET!BN16</f>
        <v>0</v>
      </c>
      <c r="BN12" s="24">
        <f>MARET!BO16</f>
        <v>0</v>
      </c>
      <c r="BO12" s="24">
        <f>MARET!BP16</f>
        <v>0</v>
      </c>
      <c r="BP12" s="24">
        <f>MARET!BQ16</f>
        <v>0</v>
      </c>
      <c r="BQ12" s="24">
        <f>MARET!BR16</f>
        <v>0</v>
      </c>
      <c r="BR12" s="24">
        <f>MARET!BS16</f>
        <v>0</v>
      </c>
      <c r="BS12" s="24">
        <f>MARET!BT16</f>
        <v>0</v>
      </c>
      <c r="BT12" s="24">
        <f>MARET!BU16</f>
        <v>0</v>
      </c>
      <c r="BU12" s="24">
        <f>MARET!BV16</f>
        <v>0</v>
      </c>
    </row>
    <row r="13" spans="1:73" ht="14.25" customHeight="1">
      <c r="AA13" s="105"/>
      <c r="AB13" s="106"/>
      <c r="BK13" s="204"/>
      <c r="BL13" s="185"/>
      <c r="BM13" s="185"/>
      <c r="BN13" s="185"/>
      <c r="BO13" s="185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204"/>
      <c r="BL14" s="185"/>
      <c r="BM14" s="185"/>
      <c r="BN14" s="185"/>
      <c r="BO14" s="185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205"/>
      <c r="BL15" s="185"/>
      <c r="BM15" s="185"/>
      <c r="BN15" s="185"/>
      <c r="BO15" s="185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206"/>
      <c r="BL18" s="185"/>
      <c r="BM18" s="185"/>
      <c r="BN18" s="185"/>
      <c r="BO18" s="185"/>
    </row>
    <row r="19" spans="2:67" ht="14.25" customHeight="1">
      <c r="B19" s="107"/>
      <c r="C19" s="105"/>
      <c r="D19" s="105"/>
      <c r="AA19" s="105"/>
      <c r="AB19" s="106"/>
      <c r="BK19" s="205"/>
      <c r="BL19" s="185"/>
      <c r="BM19" s="185"/>
      <c r="BN19" s="185"/>
      <c r="BO19" s="185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19:BO19"/>
    <mergeCell ref="AX8:AX10"/>
    <mergeCell ref="AZ8:BI8"/>
    <mergeCell ref="AZ9:BA9"/>
    <mergeCell ref="BB9:BC9"/>
    <mergeCell ref="BD9:BE9"/>
    <mergeCell ref="BF9:BG9"/>
    <mergeCell ref="BH9:BI9"/>
    <mergeCell ref="AW8:AW10"/>
    <mergeCell ref="BK13:BO13"/>
    <mergeCell ref="BK14:BO14"/>
    <mergeCell ref="BK15:BO15"/>
    <mergeCell ref="BK18:BO18"/>
    <mergeCell ref="AR8:AR10"/>
    <mergeCell ref="AS8:AS10"/>
    <mergeCell ref="AT8:AT10"/>
    <mergeCell ref="AU8:AU10"/>
    <mergeCell ref="AV8:AV10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Q8:R9"/>
    <mergeCell ref="S8:T9"/>
    <mergeCell ref="U8:V9"/>
    <mergeCell ref="W8:X9"/>
    <mergeCell ref="Y8:Z9"/>
  </mergeCells>
  <pageMargins left="0.19685039370078741" right="0.19685039370078741" top="0.31496062992125984" bottom="0.19685039370078741" header="0" footer="0"/>
  <pageSetup scale="7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151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28">
        <f>JANUARI!D12+FEBRUARI!D12+MARET!D12</f>
        <v>25</v>
      </c>
      <c r="E12" s="128">
        <f>JANUARI!E12+FEBRUARI!E12+MARET!E12</f>
        <v>19</v>
      </c>
      <c r="F12" s="128">
        <f>JANUARI!F12+FEBRUARI!F12+MARET!F12</f>
        <v>15</v>
      </c>
      <c r="G12" s="19">
        <f t="shared" ref="G12:G85" si="0">(F12/D12*100)</f>
        <v>60</v>
      </c>
      <c r="H12" s="128">
        <f>JANUARI!H12+FEBRUARI!H12+MARET!H12</f>
        <v>2</v>
      </c>
      <c r="I12" s="21">
        <f t="shared" ref="I12:I46" si="1">(H12/F12*100)</f>
        <v>13.333333333333334</v>
      </c>
      <c r="J12" s="128">
        <f>JANUARI!J12+FEBRUARI!J12+MARET!J12</f>
        <v>0</v>
      </c>
      <c r="K12" s="23">
        <f t="shared" ref="K12:K46" si="2">(J12/F12*100)</f>
        <v>0</v>
      </c>
      <c r="L12" s="128">
        <f>JANUARI!L12+FEBRUARI!L12+MARET!L12</f>
        <v>0</v>
      </c>
      <c r="M12" s="128">
        <f>JANUARI!M12+FEBRUARI!M12+MARET!M12</f>
        <v>0</v>
      </c>
      <c r="N12" s="128">
        <f>JANUARI!N12+FEBRUARI!N12+MARET!N12</f>
        <v>16</v>
      </c>
      <c r="O12" s="19">
        <f t="shared" ref="O12:O85" si="3">(N12/D12*100)</f>
        <v>64</v>
      </c>
      <c r="P12" s="128">
        <f>JANUARI!P12+FEBRUARI!P12+MARET!P12</f>
        <v>2</v>
      </c>
      <c r="Q12" s="19">
        <f t="shared" ref="Q12:Q46" si="4">(P12/N12*100)</f>
        <v>12.5</v>
      </c>
      <c r="R12" s="128">
        <f>JANUARI!R12+FEBRUARI!R12+MARET!R12</f>
        <v>15</v>
      </c>
      <c r="S12" s="19">
        <f t="shared" ref="S12:S85" si="5">(R12/D12*100)</f>
        <v>60</v>
      </c>
      <c r="T12" s="128">
        <f>JANUARI!T12+FEBRUARI!T12+MARET!T12</f>
        <v>0</v>
      </c>
      <c r="U12" s="19">
        <f t="shared" ref="U12:U46" si="6">(T12/R12*100)</f>
        <v>0</v>
      </c>
      <c r="V12" s="128">
        <f>JANUARI!V12+FEBRUARI!V12+MARET!V12</f>
        <v>15</v>
      </c>
      <c r="W12" s="19">
        <f t="shared" ref="W12:W85" si="7">(V12/D12*100)</f>
        <v>60</v>
      </c>
      <c r="X12" s="128">
        <f>JANUARI!X12+FEBRUARI!X12+MARET!X12</f>
        <v>0</v>
      </c>
      <c r="Y12" s="19">
        <f t="shared" ref="Y12:Y46" si="8">(X12/V12*100)</f>
        <v>0</v>
      </c>
      <c r="Z12" s="128">
        <f>JANUARI!Z12+FEBRUARI!Z12+MARET!Z12</f>
        <v>15</v>
      </c>
      <c r="AA12" s="19">
        <f t="shared" ref="AA12:AA85" si="9">(Z12/D12*100)</f>
        <v>60</v>
      </c>
      <c r="AB12" s="128">
        <f>JANUARI!AB12+FEBRUARI!AB12+MARET!AB12</f>
        <v>0</v>
      </c>
      <c r="AC12" s="19">
        <f t="shared" ref="AC12:AC46" si="10">(AB12/Z12*100)</f>
        <v>0</v>
      </c>
      <c r="AD12" s="128">
        <f>JANUARI!AD12+FEBRUARI!AD12+MARET!AD12</f>
        <v>15</v>
      </c>
      <c r="AE12" s="19">
        <f t="shared" ref="AE12:AE85" si="11">(AD12/D12*100)</f>
        <v>60</v>
      </c>
      <c r="AF12" s="128">
        <f>JANUARI!AF12+FEBRUARI!AF12+MARET!AF12</f>
        <v>0</v>
      </c>
      <c r="AG12" s="19">
        <f t="shared" ref="AG12:AG46" si="12">(AF12/AD12*100)</f>
        <v>0</v>
      </c>
      <c r="AH12" s="128">
        <f>JANUARI!AH12+FEBRUARI!AH12+MARET!AH12</f>
        <v>15</v>
      </c>
      <c r="AI12" s="19">
        <f t="shared" ref="AI12:AI85" si="13">(AH12/D12*100)</f>
        <v>60</v>
      </c>
      <c r="AJ12" s="128">
        <f>JANUARI!AJ12+FEBRUARI!AJ12+MARET!AJ12</f>
        <v>0</v>
      </c>
      <c r="AK12" s="19">
        <f t="shared" ref="AK12:AK46" si="14">(AJ12/AH12*100)</f>
        <v>0</v>
      </c>
      <c r="AL12" s="128">
        <f>JANUARI!AL12+FEBRUARI!AL12+MARET!AL12</f>
        <v>0</v>
      </c>
      <c r="AM12" s="128">
        <f>JANUARI!AM12+FEBRUARI!AM12+MARET!AM12</f>
        <v>1</v>
      </c>
      <c r="AN12" s="128">
        <f>JANUARI!AN12+FEBRUARI!AN12+MARET!AN12</f>
        <v>0</v>
      </c>
      <c r="AO12" s="128">
        <f>JANUARI!AO12+FEBRUARI!AO12+MARET!AO12</f>
        <v>2</v>
      </c>
      <c r="AP12" s="128">
        <f>JANUARI!AP12+FEBRUARI!AP12+MARET!AP12</f>
        <v>0</v>
      </c>
      <c r="AQ12" s="128">
        <f>JANUARI!AQ12+FEBRUARI!AQ12+MARET!AQ12</f>
        <v>0</v>
      </c>
      <c r="AR12" s="128">
        <f>JANUARI!AR12+FEBRUARI!AR12+MARET!AR12</f>
        <v>5</v>
      </c>
      <c r="AS12" s="128">
        <f>JANUARI!AS12+FEBRUARI!AS12+MARET!AS12</f>
        <v>0</v>
      </c>
      <c r="AT12" s="128">
        <f>JANUARI!AT12+FEBRUARI!AT12+MARET!AT12</f>
        <v>0</v>
      </c>
      <c r="AU12" s="128">
        <f>JANUARI!AU12+FEBRUARI!AU12+MARET!AU12</f>
        <v>0</v>
      </c>
      <c r="AV12" s="128">
        <f>JANUARI!AV12+FEBRUARI!AV12+MARET!AV12</f>
        <v>0</v>
      </c>
      <c r="AW12" s="128">
        <f>JANUARI!AW12+FEBRUARI!AW12+MARET!AW12</f>
        <v>0</v>
      </c>
      <c r="AX12" s="128">
        <f>JANUARI!AX12+FEBRUARI!AX12+MARET!AX12</f>
        <v>0</v>
      </c>
      <c r="AY12" s="128">
        <f>JANUARI!AY12+FEBRUARI!AY12+MARET!AY12</f>
        <v>0</v>
      </c>
      <c r="AZ12" s="128">
        <f>JANUARI!AZ12+FEBRUARI!AZ12+MARET!AZ12</f>
        <v>24</v>
      </c>
      <c r="BA12" s="128">
        <f>JANUARI!BA12+FEBRUARI!BA12+MARET!BA12</f>
        <v>11</v>
      </c>
      <c r="BB12" s="28">
        <f t="shared" ref="BB12:BB85" si="15">BA12/AZ12*100</f>
        <v>45.833333333333329</v>
      </c>
      <c r="BC12" s="128">
        <f>JANUARI!BC12+FEBRUARI!BC12+MARET!BC12</f>
        <v>0</v>
      </c>
      <c r="BD12" s="28">
        <f t="shared" ref="BD12:BD85" si="16">BC12/AZ12*100</f>
        <v>0</v>
      </c>
      <c r="BE12" s="128">
        <f>JANUARI!BE12+FEBRUARI!BE12+MARET!BE12</f>
        <v>0</v>
      </c>
      <c r="BF12" s="29">
        <f t="shared" ref="BF12:BF82" si="17">(BE12/AZ12*100)</f>
        <v>0</v>
      </c>
      <c r="BG12" s="128">
        <f>JANUARI!BG12+FEBRUARI!BG12+MARET!BG12</f>
        <v>0</v>
      </c>
      <c r="BH12" s="29">
        <f t="shared" ref="BH12:BH85" si="18">(BG12/AZ12*100)</f>
        <v>0</v>
      </c>
      <c r="BI12" s="30">
        <f t="shared" ref="BI12:BI84" si="19">BA12+BC12+BG12+BE12</f>
        <v>11</v>
      </c>
      <c r="BJ12" s="29">
        <f t="shared" ref="BJ12:BJ85" si="20">BI12/AZ12*100</f>
        <v>45.833333333333329</v>
      </c>
      <c r="BK12" s="128">
        <f>JANUARI!BK12+FEBRUARI!BK12+MARET!BK12</f>
        <v>13</v>
      </c>
      <c r="BL12" s="19">
        <f t="shared" ref="BL12:BL85" si="21">(BK12/AZ12*100)</f>
        <v>54.166666666666664</v>
      </c>
      <c r="BM12" s="128">
        <f>JANUARI!BM12+FEBRUARI!BM12+MARET!BM12</f>
        <v>0</v>
      </c>
      <c r="BN12" s="19">
        <f t="shared" ref="BN12:BN85" si="22">(BM12/AZ12*100)</f>
        <v>0</v>
      </c>
      <c r="BO12" s="128">
        <f>JANUARI!BO12+FEBRUARI!BO12+MARET!BO12</f>
        <v>0</v>
      </c>
      <c r="BP12" s="19">
        <f t="shared" ref="BP12:BP85" si="23">(BO12/AZ12*100)</f>
        <v>0</v>
      </c>
      <c r="BQ12" s="128">
        <f>JANUARI!BQ12+FEBRUARI!BQ12+MARET!BQ12</f>
        <v>0</v>
      </c>
      <c r="BR12" s="19">
        <f t="shared" ref="BR12:BR85" si="24">(BQ12/AZ12*100)</f>
        <v>0</v>
      </c>
      <c r="BS12" s="128">
        <f>JANUARI!BS12+FEBRUARI!BS12+MARET!BS12</f>
        <v>0</v>
      </c>
      <c r="BT12" s="19">
        <f t="shared" ref="BT12:BT85" si="25">(BS12/AZ12*100)</f>
        <v>0</v>
      </c>
      <c r="BU12" s="128">
        <f>JANUARI!BU12+FEBRUARI!BU12+MARET!BU12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16</v>
      </c>
      <c r="BY12" s="4"/>
    </row>
    <row r="13" spans="1:77" ht="14.25" customHeight="1">
      <c r="A13" s="174"/>
      <c r="B13" s="174"/>
      <c r="C13" s="32" t="s">
        <v>62</v>
      </c>
      <c r="D13" s="128">
        <f>JANUARI!D13+FEBRUARI!D13+MARET!D13</f>
        <v>21</v>
      </c>
      <c r="E13" s="128">
        <f>JANUARI!E13+FEBRUARI!E13+MARET!E13</f>
        <v>24</v>
      </c>
      <c r="F13" s="128">
        <f>JANUARI!F13+FEBRUARI!F13+MARET!F13</f>
        <v>10</v>
      </c>
      <c r="G13" s="19">
        <f t="shared" si="0"/>
        <v>47.619047619047613</v>
      </c>
      <c r="H13" s="128">
        <f>JANUARI!H13+FEBRUARI!H13+MARET!H13</f>
        <v>8</v>
      </c>
      <c r="I13" s="21">
        <f t="shared" si="1"/>
        <v>80</v>
      </c>
      <c r="J13" s="128">
        <f>JANUARI!J13+FEBRUARI!J13+MARET!J13</f>
        <v>0</v>
      </c>
      <c r="K13" s="23">
        <f t="shared" si="2"/>
        <v>0</v>
      </c>
      <c r="L13" s="128">
        <f>JANUARI!L13+FEBRUARI!L13+MARET!L13</f>
        <v>0</v>
      </c>
      <c r="M13" s="128">
        <f>JANUARI!M13+FEBRUARI!M13+MARET!M13</f>
        <v>0</v>
      </c>
      <c r="N13" s="128">
        <f>JANUARI!N13+FEBRUARI!N13+MARET!N13</f>
        <v>19</v>
      </c>
      <c r="O13" s="19">
        <f t="shared" si="3"/>
        <v>90.476190476190482</v>
      </c>
      <c r="P13" s="128">
        <f>JANUARI!P13+FEBRUARI!P13+MARET!P13</f>
        <v>4</v>
      </c>
      <c r="Q13" s="19">
        <f t="shared" si="4"/>
        <v>21.052631578947366</v>
      </c>
      <c r="R13" s="128">
        <f>JANUARI!R13+FEBRUARI!R13+MARET!R13</f>
        <v>10</v>
      </c>
      <c r="S13" s="19">
        <f t="shared" si="5"/>
        <v>47.619047619047613</v>
      </c>
      <c r="T13" s="128">
        <f>JANUARI!T13+FEBRUARI!T13+MARET!T13</f>
        <v>0</v>
      </c>
      <c r="U13" s="19">
        <f t="shared" si="6"/>
        <v>0</v>
      </c>
      <c r="V13" s="128">
        <f>JANUARI!V13+FEBRUARI!V13+MARET!V13</f>
        <v>10</v>
      </c>
      <c r="W13" s="19">
        <f t="shared" si="7"/>
        <v>47.619047619047613</v>
      </c>
      <c r="X13" s="128">
        <f>JANUARI!X13+FEBRUARI!X13+MARET!X13</f>
        <v>0</v>
      </c>
      <c r="Y13" s="19">
        <f t="shared" si="8"/>
        <v>0</v>
      </c>
      <c r="Z13" s="128">
        <f>JANUARI!Z13+FEBRUARI!Z13+MARET!Z13</f>
        <v>10</v>
      </c>
      <c r="AA13" s="19">
        <f t="shared" si="9"/>
        <v>47.619047619047613</v>
      </c>
      <c r="AB13" s="128">
        <f>JANUARI!AB13+FEBRUARI!AB13+MARET!AB13</f>
        <v>0</v>
      </c>
      <c r="AC13" s="19">
        <f t="shared" si="10"/>
        <v>0</v>
      </c>
      <c r="AD13" s="128">
        <f>JANUARI!AD13+FEBRUARI!AD13+MARET!AD13</f>
        <v>10</v>
      </c>
      <c r="AE13" s="19">
        <f t="shared" si="11"/>
        <v>47.619047619047613</v>
      </c>
      <c r="AF13" s="128">
        <f>JANUARI!AF13+FEBRUARI!AF13+MARET!AF13</f>
        <v>0</v>
      </c>
      <c r="AG13" s="19">
        <f t="shared" si="12"/>
        <v>0</v>
      </c>
      <c r="AH13" s="128">
        <f>JANUARI!AH13+FEBRUARI!AH13+MARET!AH13</f>
        <v>10</v>
      </c>
      <c r="AI13" s="19">
        <f t="shared" si="13"/>
        <v>47.619047619047613</v>
      </c>
      <c r="AJ13" s="128">
        <f>JANUARI!AJ13+FEBRUARI!AJ13+MARET!AJ13</f>
        <v>0</v>
      </c>
      <c r="AK13" s="19">
        <f t="shared" si="14"/>
        <v>0</v>
      </c>
      <c r="AL13" s="128">
        <f>JANUARI!AL13+FEBRUARI!AL13+MARET!AL13</f>
        <v>1</v>
      </c>
      <c r="AM13" s="128">
        <f>JANUARI!AM13+FEBRUARI!AM13+MARET!AM13</f>
        <v>0</v>
      </c>
      <c r="AN13" s="128">
        <f>JANUARI!AN13+FEBRUARI!AN13+MARET!AN13</f>
        <v>0</v>
      </c>
      <c r="AO13" s="128">
        <f>JANUARI!AO13+FEBRUARI!AO13+MARET!AO13</f>
        <v>1</v>
      </c>
      <c r="AP13" s="128">
        <f>JANUARI!AP13+FEBRUARI!AP13+MARET!AP13</f>
        <v>0</v>
      </c>
      <c r="AQ13" s="128">
        <f>JANUARI!AQ13+FEBRUARI!AQ13+MARET!AQ13</f>
        <v>0</v>
      </c>
      <c r="AR13" s="128">
        <f>JANUARI!AR13+FEBRUARI!AR13+MARET!AR13</f>
        <v>1</v>
      </c>
      <c r="AS13" s="128">
        <f>JANUARI!AS13+FEBRUARI!AS13+MARET!AS13</f>
        <v>0</v>
      </c>
      <c r="AT13" s="128">
        <f>JANUARI!AT13+FEBRUARI!AT13+MARET!AT13</f>
        <v>0</v>
      </c>
      <c r="AU13" s="128">
        <f>JANUARI!AU13+FEBRUARI!AU13+MARET!AU13</f>
        <v>0</v>
      </c>
      <c r="AV13" s="128">
        <f>JANUARI!AV13+FEBRUARI!AV13+MARET!AV13</f>
        <v>0</v>
      </c>
      <c r="AW13" s="128">
        <f>JANUARI!AW13+FEBRUARI!AW13+MARET!AW13</f>
        <v>0</v>
      </c>
      <c r="AX13" s="128">
        <f>JANUARI!AX13+FEBRUARI!AX13+MARET!AX13</f>
        <v>0</v>
      </c>
      <c r="AY13" s="128">
        <f>JANUARI!AY13+FEBRUARI!AY13+MARET!AY13</f>
        <v>1</v>
      </c>
      <c r="AZ13" s="128">
        <f>JANUARI!AZ13+FEBRUARI!AZ13+MARET!AZ13</f>
        <v>20</v>
      </c>
      <c r="BA13" s="128">
        <f>JANUARI!BA13+FEBRUARI!BA13+MARET!BA13</f>
        <v>10</v>
      </c>
      <c r="BB13" s="28">
        <f t="shared" si="15"/>
        <v>50</v>
      </c>
      <c r="BC13" s="128">
        <f>JANUARI!BC13+FEBRUARI!BC13+MARET!BC13</f>
        <v>0</v>
      </c>
      <c r="BD13" s="28">
        <f t="shared" si="16"/>
        <v>0</v>
      </c>
      <c r="BE13" s="128">
        <f>JANUARI!BE13+FEBRUARI!BE13+MARET!BE13</f>
        <v>0</v>
      </c>
      <c r="BF13" s="29">
        <f t="shared" si="17"/>
        <v>0</v>
      </c>
      <c r="BG13" s="128">
        <f>JANUARI!BG13+FEBRUARI!BG13+MARET!BG13</f>
        <v>0</v>
      </c>
      <c r="BH13" s="29">
        <f t="shared" si="18"/>
        <v>0</v>
      </c>
      <c r="BI13" s="30">
        <f t="shared" si="19"/>
        <v>10</v>
      </c>
      <c r="BJ13" s="29">
        <f t="shared" si="20"/>
        <v>50</v>
      </c>
      <c r="BK13" s="128">
        <f>JANUARI!BK13+FEBRUARI!BK13+MARET!BK13</f>
        <v>10</v>
      </c>
      <c r="BL13" s="19">
        <f t="shared" si="21"/>
        <v>50</v>
      </c>
      <c r="BM13" s="128">
        <f>JANUARI!BM13+FEBRUARI!BM13+MARET!BM13</f>
        <v>0</v>
      </c>
      <c r="BN13" s="19">
        <f t="shared" si="22"/>
        <v>0</v>
      </c>
      <c r="BO13" s="128">
        <f>JANUARI!BO13+FEBRUARI!BO13+MARET!BO13</f>
        <v>0</v>
      </c>
      <c r="BP13" s="19">
        <f t="shared" si="23"/>
        <v>0</v>
      </c>
      <c r="BQ13" s="128">
        <f>JANUARI!BQ13+FEBRUARI!BQ13+MARET!BQ13</f>
        <v>0</v>
      </c>
      <c r="BR13" s="19">
        <f t="shared" si="24"/>
        <v>0</v>
      </c>
      <c r="BS13" s="128">
        <f>JANUARI!BS13+FEBRUARI!BS13+MARET!BS13</f>
        <v>0</v>
      </c>
      <c r="BT13" s="19">
        <f t="shared" si="25"/>
        <v>0</v>
      </c>
      <c r="BU13" s="128">
        <f>JANUARI!BU13+FEBRUARI!BU13+MARET!BU13</f>
        <v>0</v>
      </c>
      <c r="BV13" s="19">
        <f t="shared" si="26"/>
        <v>0</v>
      </c>
      <c r="BW13" s="4" t="s">
        <v>63</v>
      </c>
      <c r="BX13" s="31">
        <f>BI16+BK16+BM16+BO16+BQ16+BS16</f>
        <v>83</v>
      </c>
      <c r="BY13" s="4"/>
    </row>
    <row r="14" spans="1:77" ht="14.25" customHeight="1">
      <c r="A14" s="174"/>
      <c r="B14" s="174"/>
      <c r="C14" s="32" t="s">
        <v>64</v>
      </c>
      <c r="D14" s="128">
        <f>JANUARI!D14+FEBRUARI!D14+MARET!D14</f>
        <v>21</v>
      </c>
      <c r="E14" s="128">
        <f>JANUARI!E14+FEBRUARI!E14+MARET!E14</f>
        <v>21</v>
      </c>
      <c r="F14" s="128">
        <f>JANUARI!F14+FEBRUARI!F14+MARET!F14</f>
        <v>13</v>
      </c>
      <c r="G14" s="19">
        <f t="shared" si="0"/>
        <v>61.904761904761905</v>
      </c>
      <c r="H14" s="128">
        <f>JANUARI!H14+FEBRUARI!H14+MARET!H14</f>
        <v>4</v>
      </c>
      <c r="I14" s="21">
        <f t="shared" si="1"/>
        <v>30.76923076923077</v>
      </c>
      <c r="J14" s="128">
        <f>JANUARI!J14+FEBRUARI!J14+MARET!J14</f>
        <v>0</v>
      </c>
      <c r="K14" s="23">
        <f t="shared" si="2"/>
        <v>0</v>
      </c>
      <c r="L14" s="128">
        <f>JANUARI!L14+FEBRUARI!L14+MARET!L14</f>
        <v>0</v>
      </c>
      <c r="M14" s="128">
        <f>JANUARI!M14+FEBRUARI!M14+MARET!M14</f>
        <v>0</v>
      </c>
      <c r="N14" s="128">
        <f>JANUARI!N14+FEBRUARI!N14+MARET!N14</f>
        <v>9</v>
      </c>
      <c r="O14" s="19">
        <f t="shared" si="3"/>
        <v>42.857142857142854</v>
      </c>
      <c r="P14" s="128">
        <f>JANUARI!P14+FEBRUARI!P14+MARET!P14</f>
        <v>3</v>
      </c>
      <c r="Q14" s="19">
        <f t="shared" si="4"/>
        <v>33.333333333333329</v>
      </c>
      <c r="R14" s="128">
        <f>JANUARI!R14+FEBRUARI!R14+MARET!R14</f>
        <v>13</v>
      </c>
      <c r="S14" s="19">
        <f t="shared" si="5"/>
        <v>61.904761904761905</v>
      </c>
      <c r="T14" s="128">
        <f>JANUARI!T14+FEBRUARI!T14+MARET!T14</f>
        <v>0</v>
      </c>
      <c r="U14" s="19">
        <f t="shared" si="6"/>
        <v>0</v>
      </c>
      <c r="V14" s="128">
        <f>JANUARI!V14+FEBRUARI!V14+MARET!V14</f>
        <v>13</v>
      </c>
      <c r="W14" s="19">
        <f t="shared" si="7"/>
        <v>61.904761904761905</v>
      </c>
      <c r="X14" s="128">
        <f>JANUARI!X14+FEBRUARI!X14+MARET!X14</f>
        <v>0</v>
      </c>
      <c r="Y14" s="19">
        <f t="shared" si="8"/>
        <v>0</v>
      </c>
      <c r="Z14" s="128">
        <f>JANUARI!Z14+FEBRUARI!Z14+MARET!Z14</f>
        <v>13</v>
      </c>
      <c r="AA14" s="19">
        <f t="shared" si="9"/>
        <v>61.904761904761905</v>
      </c>
      <c r="AB14" s="128">
        <f>JANUARI!AB14+FEBRUARI!AB14+MARET!AB14</f>
        <v>0</v>
      </c>
      <c r="AC14" s="19">
        <f t="shared" si="10"/>
        <v>0</v>
      </c>
      <c r="AD14" s="128">
        <f>JANUARI!AD14+FEBRUARI!AD14+MARET!AD14</f>
        <v>13</v>
      </c>
      <c r="AE14" s="19">
        <f t="shared" si="11"/>
        <v>61.904761904761905</v>
      </c>
      <c r="AF14" s="128">
        <f>JANUARI!AF14+FEBRUARI!AF14+MARET!AF14</f>
        <v>0</v>
      </c>
      <c r="AG14" s="19">
        <f t="shared" si="12"/>
        <v>0</v>
      </c>
      <c r="AH14" s="128">
        <f>JANUARI!AH14+FEBRUARI!AH14+MARET!AH14</f>
        <v>13</v>
      </c>
      <c r="AI14" s="19">
        <f t="shared" si="13"/>
        <v>61.904761904761905</v>
      </c>
      <c r="AJ14" s="128">
        <f>JANUARI!AJ14+FEBRUARI!AJ14+MARET!AJ14</f>
        <v>0</v>
      </c>
      <c r="AK14" s="19">
        <f t="shared" si="14"/>
        <v>0</v>
      </c>
      <c r="AL14" s="128">
        <f>JANUARI!AL14+FEBRUARI!AL14+MARET!AL14</f>
        <v>0</v>
      </c>
      <c r="AM14" s="128">
        <f>JANUARI!AM14+FEBRUARI!AM14+MARET!AM14</f>
        <v>1</v>
      </c>
      <c r="AN14" s="128">
        <f>JANUARI!AN14+FEBRUARI!AN14+MARET!AN14</f>
        <v>0</v>
      </c>
      <c r="AO14" s="128">
        <f>JANUARI!AO14+FEBRUARI!AO14+MARET!AO14</f>
        <v>0</v>
      </c>
      <c r="AP14" s="128">
        <f>JANUARI!AP14+FEBRUARI!AP14+MARET!AP14</f>
        <v>0</v>
      </c>
      <c r="AQ14" s="128">
        <f>JANUARI!AQ14+FEBRUARI!AQ14+MARET!AQ14</f>
        <v>0</v>
      </c>
      <c r="AR14" s="128">
        <f>JANUARI!AR14+FEBRUARI!AR14+MARET!AR14</f>
        <v>0</v>
      </c>
      <c r="AS14" s="128">
        <f>JANUARI!AS14+FEBRUARI!AS14+MARET!AS14</f>
        <v>1</v>
      </c>
      <c r="AT14" s="128">
        <f>JANUARI!AT14+FEBRUARI!AT14+MARET!AT14</f>
        <v>0</v>
      </c>
      <c r="AU14" s="128">
        <f>JANUARI!AU14+FEBRUARI!AU14+MARET!AU14</f>
        <v>0</v>
      </c>
      <c r="AV14" s="128">
        <f>JANUARI!AV14+FEBRUARI!AV14+MARET!AV14</f>
        <v>0</v>
      </c>
      <c r="AW14" s="128">
        <f>JANUARI!AW14+FEBRUARI!AW14+MARET!AW14</f>
        <v>0</v>
      </c>
      <c r="AX14" s="128">
        <f>JANUARI!AX14+FEBRUARI!AX14+MARET!AX14</f>
        <v>0</v>
      </c>
      <c r="AY14" s="128">
        <f>JANUARI!AY14+FEBRUARI!AY14+MARET!AY14</f>
        <v>1</v>
      </c>
      <c r="AZ14" s="128">
        <f>JANUARI!AZ14+FEBRUARI!AZ14+MARET!AZ14</f>
        <v>21</v>
      </c>
      <c r="BA14" s="128">
        <f>JANUARI!BA14+FEBRUARI!BA14+MARET!BA14</f>
        <v>10</v>
      </c>
      <c r="BB14" s="28">
        <f t="shared" si="15"/>
        <v>47.619047619047613</v>
      </c>
      <c r="BC14" s="128">
        <f>JANUARI!BC14+FEBRUARI!BC14+MARET!BC14</f>
        <v>0</v>
      </c>
      <c r="BD14" s="28">
        <f t="shared" si="16"/>
        <v>0</v>
      </c>
      <c r="BE14" s="128">
        <f>JANUARI!BE14+FEBRUARI!BE14+MARET!BE14</f>
        <v>0</v>
      </c>
      <c r="BF14" s="29">
        <f t="shared" si="17"/>
        <v>0</v>
      </c>
      <c r="BG14" s="128">
        <f>JANUARI!BG14+FEBRUARI!BG14+MARET!BG14</f>
        <v>0</v>
      </c>
      <c r="BH14" s="29">
        <f t="shared" si="18"/>
        <v>0</v>
      </c>
      <c r="BI14" s="30">
        <f t="shared" si="19"/>
        <v>10</v>
      </c>
      <c r="BJ14" s="29">
        <f t="shared" si="20"/>
        <v>47.619047619047613</v>
      </c>
      <c r="BK14" s="128">
        <f>JANUARI!BK14+FEBRUARI!BK14+MARET!BK14</f>
        <v>11</v>
      </c>
      <c r="BL14" s="19">
        <f t="shared" si="21"/>
        <v>52.380952380952387</v>
      </c>
      <c r="BM14" s="128">
        <f>JANUARI!BM14+FEBRUARI!BM14+MARET!BM14</f>
        <v>0</v>
      </c>
      <c r="BN14" s="19">
        <f t="shared" si="22"/>
        <v>0</v>
      </c>
      <c r="BO14" s="128">
        <f>JANUARI!BO14+FEBRUARI!BO14+MARET!BO14</f>
        <v>0</v>
      </c>
      <c r="BP14" s="19">
        <f t="shared" si="23"/>
        <v>0</v>
      </c>
      <c r="BQ14" s="128">
        <f>JANUARI!BQ14+FEBRUARI!BQ14+MARET!BQ14</f>
        <v>0</v>
      </c>
      <c r="BR14" s="19">
        <f t="shared" si="24"/>
        <v>0</v>
      </c>
      <c r="BS14" s="128">
        <f>JANUARI!BS14+FEBRUARI!BS14+MARET!BS14</f>
        <v>0</v>
      </c>
      <c r="BT14" s="19">
        <f t="shared" si="25"/>
        <v>0</v>
      </c>
      <c r="BU14" s="128">
        <f>JANUARI!BU14+FEBRUARI!BU14+MARET!BU14</f>
        <v>0</v>
      </c>
      <c r="BV14" s="19">
        <f t="shared" si="26"/>
        <v>0</v>
      </c>
      <c r="BW14" s="4" t="s">
        <v>65</v>
      </c>
      <c r="BX14" s="31">
        <f>BI16+BK16+BM16+BO16+BQ16+BS16+BU16</f>
        <v>83</v>
      </c>
      <c r="BY14" s="4"/>
    </row>
    <row r="15" spans="1:77" ht="14.25" customHeight="1">
      <c r="A15" s="175"/>
      <c r="B15" s="175"/>
      <c r="C15" s="32" t="s">
        <v>66</v>
      </c>
      <c r="D15" s="128">
        <f>JANUARI!D15+FEBRUARI!D15+MARET!D15</f>
        <v>23</v>
      </c>
      <c r="E15" s="128">
        <f>JANUARI!E15+FEBRUARI!E15+MARET!E15</f>
        <v>24</v>
      </c>
      <c r="F15" s="128">
        <f>JANUARI!F15+FEBRUARI!F15+MARET!F15</f>
        <v>20</v>
      </c>
      <c r="G15" s="19">
        <f t="shared" si="0"/>
        <v>86.956521739130437</v>
      </c>
      <c r="H15" s="128">
        <f>JANUARI!H15+FEBRUARI!H15+MARET!H15</f>
        <v>15</v>
      </c>
      <c r="I15" s="21">
        <f t="shared" si="1"/>
        <v>75</v>
      </c>
      <c r="J15" s="128">
        <f>JANUARI!J15+FEBRUARI!J15+MARET!J15</f>
        <v>0</v>
      </c>
      <c r="K15" s="23">
        <f t="shared" si="2"/>
        <v>0</v>
      </c>
      <c r="L15" s="128">
        <f>JANUARI!L15+FEBRUARI!L15+MARET!L15</f>
        <v>0</v>
      </c>
      <c r="M15" s="128">
        <f>JANUARI!M15+FEBRUARI!M15+MARET!M15</f>
        <v>0</v>
      </c>
      <c r="N15" s="128">
        <f>JANUARI!N15+FEBRUARI!N15+MARET!N15</f>
        <v>21</v>
      </c>
      <c r="O15" s="19">
        <f t="shared" si="3"/>
        <v>91.304347826086953</v>
      </c>
      <c r="P15" s="128">
        <f>JANUARI!P15+FEBRUARI!P15+MARET!P15</f>
        <v>1</v>
      </c>
      <c r="Q15" s="19">
        <f t="shared" si="4"/>
        <v>4.7619047619047619</v>
      </c>
      <c r="R15" s="128">
        <f>JANUARI!R15+FEBRUARI!R15+MARET!R15</f>
        <v>20</v>
      </c>
      <c r="S15" s="19">
        <f t="shared" si="5"/>
        <v>86.956521739130437</v>
      </c>
      <c r="T15" s="128">
        <f>JANUARI!T15+FEBRUARI!T15+MARET!T15</f>
        <v>0</v>
      </c>
      <c r="U15" s="19">
        <f t="shared" si="6"/>
        <v>0</v>
      </c>
      <c r="V15" s="128">
        <f>JANUARI!V15+FEBRUARI!V15+MARET!V15</f>
        <v>20</v>
      </c>
      <c r="W15" s="19">
        <f t="shared" si="7"/>
        <v>86.956521739130437</v>
      </c>
      <c r="X15" s="128">
        <f>JANUARI!X15+FEBRUARI!X15+MARET!X15</f>
        <v>0</v>
      </c>
      <c r="Y15" s="19">
        <f t="shared" si="8"/>
        <v>0</v>
      </c>
      <c r="Z15" s="128">
        <f>JANUARI!Z15+FEBRUARI!Z15+MARET!Z15</f>
        <v>20</v>
      </c>
      <c r="AA15" s="19">
        <f t="shared" si="9"/>
        <v>86.956521739130437</v>
      </c>
      <c r="AB15" s="128">
        <f>JANUARI!AB15+FEBRUARI!AB15+MARET!AB15</f>
        <v>0</v>
      </c>
      <c r="AC15" s="19">
        <f t="shared" si="10"/>
        <v>0</v>
      </c>
      <c r="AD15" s="128">
        <f>JANUARI!AD15+FEBRUARI!AD15+MARET!AD15</f>
        <v>20</v>
      </c>
      <c r="AE15" s="19">
        <f t="shared" si="11"/>
        <v>86.956521739130437</v>
      </c>
      <c r="AF15" s="128">
        <f>JANUARI!AF15+FEBRUARI!AF15+MARET!AF15</f>
        <v>0</v>
      </c>
      <c r="AG15" s="19">
        <f t="shared" si="12"/>
        <v>0</v>
      </c>
      <c r="AH15" s="128">
        <f>JANUARI!AH15+FEBRUARI!AH15+MARET!AH15</f>
        <v>20</v>
      </c>
      <c r="AI15" s="19">
        <f t="shared" si="13"/>
        <v>86.956521739130437</v>
      </c>
      <c r="AJ15" s="128">
        <f>JANUARI!AJ15+FEBRUARI!AJ15+MARET!AJ15</f>
        <v>0</v>
      </c>
      <c r="AK15" s="19">
        <f t="shared" si="14"/>
        <v>0</v>
      </c>
      <c r="AL15" s="128">
        <f>JANUARI!AL15+FEBRUARI!AL15+MARET!AL15</f>
        <v>0</v>
      </c>
      <c r="AM15" s="128">
        <f>JANUARI!AM15+FEBRUARI!AM15+MARET!AM15</f>
        <v>1</v>
      </c>
      <c r="AN15" s="128">
        <f>JANUARI!AN15+FEBRUARI!AN15+MARET!AN15</f>
        <v>0</v>
      </c>
      <c r="AO15" s="128">
        <f>JANUARI!AO15+FEBRUARI!AO15+MARET!AO15</f>
        <v>0</v>
      </c>
      <c r="AP15" s="128">
        <f>JANUARI!AP15+FEBRUARI!AP15+MARET!AP15</f>
        <v>0</v>
      </c>
      <c r="AQ15" s="128">
        <f>JANUARI!AQ15+FEBRUARI!AQ15+MARET!AQ15</f>
        <v>0</v>
      </c>
      <c r="AR15" s="128">
        <f>JANUARI!AR15+FEBRUARI!AR15+MARET!AR15</f>
        <v>0</v>
      </c>
      <c r="AS15" s="128">
        <f>JANUARI!AS15+FEBRUARI!AS15+MARET!AS15</f>
        <v>0</v>
      </c>
      <c r="AT15" s="128">
        <f>JANUARI!AT15+FEBRUARI!AT15+MARET!AT15</f>
        <v>0</v>
      </c>
      <c r="AU15" s="128">
        <f>JANUARI!AU15+FEBRUARI!AU15+MARET!AU15</f>
        <v>0</v>
      </c>
      <c r="AV15" s="128">
        <f>JANUARI!AV15+FEBRUARI!AV15+MARET!AV15</f>
        <v>0</v>
      </c>
      <c r="AW15" s="128">
        <f>JANUARI!AW15+FEBRUARI!AW15+MARET!AW15</f>
        <v>0</v>
      </c>
      <c r="AX15" s="128">
        <f>JANUARI!AX15+FEBRUARI!AX15+MARET!AX15</f>
        <v>0</v>
      </c>
      <c r="AY15" s="128">
        <f>JANUARI!AY15+FEBRUARI!AY15+MARET!AY15</f>
        <v>0</v>
      </c>
      <c r="AZ15" s="128">
        <f>JANUARI!AZ15+FEBRUARI!AZ15+MARET!AZ15</f>
        <v>18</v>
      </c>
      <c r="BA15" s="128">
        <f>JANUARI!BA15+FEBRUARI!BA15+MARET!BA15</f>
        <v>7</v>
      </c>
      <c r="BB15" s="28">
        <f t="shared" si="15"/>
        <v>38.888888888888893</v>
      </c>
      <c r="BC15" s="128">
        <f>JANUARI!BC15+FEBRUARI!BC15+MARET!BC15</f>
        <v>1</v>
      </c>
      <c r="BD15" s="28">
        <f t="shared" si="16"/>
        <v>5.5555555555555554</v>
      </c>
      <c r="BE15" s="128">
        <f>JANUARI!BE15+FEBRUARI!BE15+MARET!BE15</f>
        <v>0</v>
      </c>
      <c r="BF15" s="29">
        <f t="shared" si="17"/>
        <v>0</v>
      </c>
      <c r="BG15" s="128">
        <f>JANUARI!BG15+FEBRUARI!BG15+MARET!BG15</f>
        <v>1</v>
      </c>
      <c r="BH15" s="29">
        <f t="shared" si="18"/>
        <v>5.5555555555555554</v>
      </c>
      <c r="BI15" s="30">
        <f t="shared" si="19"/>
        <v>9</v>
      </c>
      <c r="BJ15" s="29">
        <f t="shared" si="20"/>
        <v>50</v>
      </c>
      <c r="BK15" s="128">
        <f>JANUARI!BK15+FEBRUARI!BK15+MARET!BK15</f>
        <v>9</v>
      </c>
      <c r="BL15" s="19">
        <f t="shared" si="21"/>
        <v>50</v>
      </c>
      <c r="BM15" s="128">
        <f>JANUARI!BM15+FEBRUARI!BM15+MARET!BM15</f>
        <v>0</v>
      </c>
      <c r="BN15" s="19">
        <f t="shared" si="22"/>
        <v>0</v>
      </c>
      <c r="BO15" s="128">
        <f>JANUARI!BO15+FEBRUARI!BO15+MARET!BO15</f>
        <v>0</v>
      </c>
      <c r="BP15" s="19">
        <f t="shared" si="23"/>
        <v>0</v>
      </c>
      <c r="BQ15" s="128">
        <f>JANUARI!BQ15+FEBRUARI!BQ15+MARET!BQ15</f>
        <v>0</v>
      </c>
      <c r="BR15" s="19">
        <f t="shared" si="24"/>
        <v>0</v>
      </c>
      <c r="BS15" s="128">
        <f>JANUARI!BS15+FEBRUARI!BS15+MARET!BS15</f>
        <v>0</v>
      </c>
      <c r="BT15" s="19">
        <f t="shared" si="25"/>
        <v>0</v>
      </c>
      <c r="BU15" s="128">
        <f>JANUARI!BU15+FEBRUARI!BU15+MARET!BU15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JANUARI!D16+FEBRUARI!D16+MARET!D16</f>
        <v>90</v>
      </c>
      <c r="E16" s="129">
        <f>JANUARI!E16+FEBRUARI!E16+MARET!E16</f>
        <v>88</v>
      </c>
      <c r="F16" s="129">
        <f>JANUARI!F16+FEBRUARI!F16+MARET!F16</f>
        <v>58</v>
      </c>
      <c r="G16" s="19">
        <f t="shared" si="0"/>
        <v>64.444444444444443</v>
      </c>
      <c r="H16" s="129">
        <f>JANUARI!H16+FEBRUARI!H16+MARET!H16</f>
        <v>29</v>
      </c>
      <c r="I16" s="21">
        <f t="shared" si="1"/>
        <v>50</v>
      </c>
      <c r="J16" s="129">
        <f>JANUARI!J16+FEBRUARI!J16+MARET!J16</f>
        <v>0</v>
      </c>
      <c r="K16" s="23">
        <f t="shared" si="2"/>
        <v>0</v>
      </c>
      <c r="L16" s="129">
        <f>JANUARI!L16+FEBRUARI!L16+MARET!L16</f>
        <v>0</v>
      </c>
      <c r="M16" s="129">
        <f>JANUARI!M16+FEBRUARI!M16+MARET!M16</f>
        <v>0</v>
      </c>
      <c r="N16" s="129">
        <f>JANUARI!N16+FEBRUARI!N16+MARET!N16</f>
        <v>65</v>
      </c>
      <c r="O16" s="19">
        <f t="shared" si="3"/>
        <v>72.222222222222214</v>
      </c>
      <c r="P16" s="129">
        <f>JANUARI!P16+FEBRUARI!P16+MARET!P16</f>
        <v>10</v>
      </c>
      <c r="Q16" s="19">
        <f t="shared" si="4"/>
        <v>15.384615384615385</v>
      </c>
      <c r="R16" s="129">
        <f>JANUARI!R16+FEBRUARI!R16+MARET!R16</f>
        <v>58</v>
      </c>
      <c r="S16" s="19">
        <f t="shared" si="5"/>
        <v>64.444444444444443</v>
      </c>
      <c r="T16" s="129">
        <f>JANUARI!T16+FEBRUARI!T16+MARET!T16</f>
        <v>0</v>
      </c>
      <c r="U16" s="19">
        <f t="shared" si="6"/>
        <v>0</v>
      </c>
      <c r="V16" s="129">
        <f>JANUARI!V16+FEBRUARI!V16+MARET!V16</f>
        <v>58</v>
      </c>
      <c r="W16" s="19">
        <f t="shared" si="7"/>
        <v>64.444444444444443</v>
      </c>
      <c r="X16" s="129">
        <f>JANUARI!X16+FEBRUARI!X16+MARET!X16</f>
        <v>0</v>
      </c>
      <c r="Y16" s="19">
        <f t="shared" si="8"/>
        <v>0</v>
      </c>
      <c r="Z16" s="129">
        <f>JANUARI!Z16+FEBRUARI!Z16+MARET!Z16</f>
        <v>58</v>
      </c>
      <c r="AA16" s="19">
        <f t="shared" si="9"/>
        <v>64.444444444444443</v>
      </c>
      <c r="AB16" s="129">
        <f>JANUARI!AB16+FEBRUARI!AB16+MARET!AB16</f>
        <v>0</v>
      </c>
      <c r="AC16" s="19">
        <f t="shared" si="10"/>
        <v>0</v>
      </c>
      <c r="AD16" s="129">
        <f>JANUARI!AD16+FEBRUARI!AD16+MARET!AD16</f>
        <v>58</v>
      </c>
      <c r="AE16" s="19">
        <f t="shared" si="11"/>
        <v>64.444444444444443</v>
      </c>
      <c r="AF16" s="129">
        <f>JANUARI!AF16+FEBRUARI!AF16+MARET!AF16</f>
        <v>0</v>
      </c>
      <c r="AG16" s="19">
        <f t="shared" si="12"/>
        <v>0</v>
      </c>
      <c r="AH16" s="129">
        <f>JANUARI!AH16+FEBRUARI!AH16+MARET!AH16</f>
        <v>58</v>
      </c>
      <c r="AI16" s="19">
        <f t="shared" si="13"/>
        <v>64.444444444444443</v>
      </c>
      <c r="AJ16" s="129">
        <f>JANUARI!AJ16+FEBRUARI!AJ16+MARET!AJ16</f>
        <v>0</v>
      </c>
      <c r="AK16" s="19">
        <f t="shared" si="14"/>
        <v>0</v>
      </c>
      <c r="AL16" s="129">
        <f>JANUARI!AL16+FEBRUARI!AL16+MARET!AL16</f>
        <v>1</v>
      </c>
      <c r="AM16" s="129">
        <f>JANUARI!AM16+FEBRUARI!AM16+MARET!AM16</f>
        <v>3</v>
      </c>
      <c r="AN16" s="129">
        <f>JANUARI!AN16+FEBRUARI!AN16+MARET!AN16</f>
        <v>0</v>
      </c>
      <c r="AO16" s="129">
        <f>JANUARI!AO16+FEBRUARI!AO16+MARET!AO16</f>
        <v>3</v>
      </c>
      <c r="AP16" s="129">
        <f>JANUARI!AP16+FEBRUARI!AP16+MARET!AP16</f>
        <v>0</v>
      </c>
      <c r="AQ16" s="129">
        <f>JANUARI!AQ16+FEBRUARI!AQ16+MARET!AQ16</f>
        <v>0</v>
      </c>
      <c r="AR16" s="129">
        <f>JANUARI!AR16+FEBRUARI!AR16+MARET!AR16</f>
        <v>6</v>
      </c>
      <c r="AS16" s="129">
        <f>JANUARI!AS16+FEBRUARI!AS16+MARET!AS16</f>
        <v>1</v>
      </c>
      <c r="AT16" s="129">
        <f>JANUARI!AT16+FEBRUARI!AT16+MARET!AT16</f>
        <v>0</v>
      </c>
      <c r="AU16" s="129">
        <f>JANUARI!AU16+FEBRUARI!AU16+MARET!AU16</f>
        <v>0</v>
      </c>
      <c r="AV16" s="129">
        <f>JANUARI!AV16+FEBRUARI!AV16+MARET!AV16</f>
        <v>0</v>
      </c>
      <c r="AW16" s="129">
        <f>JANUARI!AW16+FEBRUARI!AW16+MARET!AW16</f>
        <v>0</v>
      </c>
      <c r="AX16" s="129">
        <f>JANUARI!AX16+FEBRUARI!AX16+MARET!AX16</f>
        <v>0</v>
      </c>
      <c r="AY16" s="129">
        <f>JANUARI!AY16+FEBRUARI!AY16+MARET!AY16</f>
        <v>2</v>
      </c>
      <c r="AZ16" s="129">
        <f>JANUARI!AZ16+FEBRUARI!AZ16+MARET!AZ16</f>
        <v>83</v>
      </c>
      <c r="BA16" s="129">
        <f>JANUARI!BA16+FEBRUARI!BA16+MARET!BA16</f>
        <v>38</v>
      </c>
      <c r="BB16" s="28">
        <f t="shared" si="15"/>
        <v>45.783132530120483</v>
      </c>
      <c r="BC16" s="129">
        <f>JANUARI!BC16+FEBRUARI!BC16+MARET!BC16</f>
        <v>1</v>
      </c>
      <c r="BD16" s="28">
        <f t="shared" si="16"/>
        <v>1.2048192771084338</v>
      </c>
      <c r="BE16" s="129">
        <f>JANUARI!BE16+FEBRUARI!BE16+MARET!BE16</f>
        <v>0</v>
      </c>
      <c r="BF16" s="29">
        <f t="shared" si="17"/>
        <v>0</v>
      </c>
      <c r="BG16" s="129">
        <f>JANUARI!BG16+FEBRUARI!BG16+MARET!BG16</f>
        <v>1</v>
      </c>
      <c r="BH16" s="29">
        <f t="shared" si="18"/>
        <v>1.2048192771084338</v>
      </c>
      <c r="BI16" s="30">
        <f t="shared" si="19"/>
        <v>40</v>
      </c>
      <c r="BJ16" s="29">
        <f t="shared" si="20"/>
        <v>48.192771084337352</v>
      </c>
      <c r="BK16" s="129">
        <f>JANUARI!BK16+FEBRUARI!BK16+MARET!BK16</f>
        <v>43</v>
      </c>
      <c r="BL16" s="19">
        <f t="shared" si="21"/>
        <v>51.807228915662648</v>
      </c>
      <c r="BM16" s="129">
        <f>JANUARI!BM16+FEBRUARI!BM16+MARET!BM16</f>
        <v>0</v>
      </c>
      <c r="BN16" s="19">
        <f t="shared" si="22"/>
        <v>0</v>
      </c>
      <c r="BO16" s="129">
        <f>JANUARI!BO16+FEBRUARI!BO16+MARET!BO16</f>
        <v>0</v>
      </c>
      <c r="BP16" s="19">
        <f t="shared" si="23"/>
        <v>0</v>
      </c>
      <c r="BQ16" s="129">
        <f>JANUARI!BQ16+FEBRUARI!BQ16+MARET!BQ16</f>
        <v>0</v>
      </c>
      <c r="BR16" s="19">
        <f t="shared" si="24"/>
        <v>0</v>
      </c>
      <c r="BS16" s="129">
        <f>JANUARI!BS16+FEBRUARI!BS16+MARET!BS16</f>
        <v>0</v>
      </c>
      <c r="BT16" s="19">
        <f t="shared" si="25"/>
        <v>0</v>
      </c>
      <c r="BU16" s="129">
        <f>JANUARI!BU16+FEBRUARI!BU16+MARET!BU16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98">
        <v>2</v>
      </c>
      <c r="B17" s="198" t="s">
        <v>67</v>
      </c>
      <c r="C17" s="32" t="s">
        <v>68</v>
      </c>
      <c r="D17" s="128" t="e">
        <f>JANUARI!D17+FEBRUARI!D17+MARET!#REF!</f>
        <v>#REF!</v>
      </c>
      <c r="E17" s="128" t="e">
        <f>JANUARI!E17+FEBRUARI!E17+MARET!#REF!</f>
        <v>#REF!</v>
      </c>
      <c r="F17" s="128" t="e">
        <f>JANUARI!F17+FEBRUARI!F17+MARET!#REF!</f>
        <v>#REF!</v>
      </c>
      <c r="G17" s="19" t="e">
        <f t="shared" si="0"/>
        <v>#REF!</v>
      </c>
      <c r="H17" s="128" t="e">
        <f>JANUARI!H17+FEBRUARI!H17+MARET!#REF!</f>
        <v>#REF!</v>
      </c>
      <c r="I17" s="21" t="e">
        <f t="shared" si="1"/>
        <v>#REF!</v>
      </c>
      <c r="J17" s="128" t="e">
        <f>JANUARI!J17+FEBRUARI!J17+MARET!#REF!</f>
        <v>#REF!</v>
      </c>
      <c r="K17" s="23" t="e">
        <f t="shared" si="2"/>
        <v>#REF!</v>
      </c>
      <c r="L17" s="128" t="e">
        <f>JANUARI!L17+FEBRUARI!L17+MARET!#REF!</f>
        <v>#REF!</v>
      </c>
      <c r="M17" s="128" t="e">
        <f>JANUARI!M17+FEBRUARI!M17+MARET!#REF!</f>
        <v>#REF!</v>
      </c>
      <c r="N17" s="128" t="e">
        <f>JANUARI!N17+FEBRUARI!N17+MARET!#REF!</f>
        <v>#REF!</v>
      </c>
      <c r="O17" s="19" t="e">
        <f t="shared" si="3"/>
        <v>#REF!</v>
      </c>
      <c r="P17" s="128" t="e">
        <f>JANUARI!P17+FEBRUARI!P17+MARET!#REF!</f>
        <v>#REF!</v>
      </c>
      <c r="Q17" s="19" t="e">
        <f t="shared" si="4"/>
        <v>#REF!</v>
      </c>
      <c r="R17" s="128" t="e">
        <f>JANUARI!R17+FEBRUARI!R17+MARET!#REF!</f>
        <v>#REF!</v>
      </c>
      <c r="S17" s="19" t="e">
        <f t="shared" si="5"/>
        <v>#REF!</v>
      </c>
      <c r="T17" s="128" t="e">
        <f>JANUARI!T17+FEBRUARI!T17+MARET!#REF!</f>
        <v>#REF!</v>
      </c>
      <c r="U17" s="19" t="e">
        <f t="shared" si="6"/>
        <v>#REF!</v>
      </c>
      <c r="V17" s="128" t="e">
        <f>JANUARI!V17+FEBRUARI!V17+MARET!#REF!</f>
        <v>#REF!</v>
      </c>
      <c r="W17" s="19" t="e">
        <f t="shared" si="7"/>
        <v>#REF!</v>
      </c>
      <c r="X17" s="128" t="e">
        <f>JANUARI!X17+FEBRUARI!X17+MARET!#REF!</f>
        <v>#REF!</v>
      </c>
      <c r="Y17" s="19" t="e">
        <f t="shared" si="8"/>
        <v>#REF!</v>
      </c>
      <c r="Z17" s="128" t="e">
        <f>JANUARI!Z17+FEBRUARI!Z17+MARET!#REF!</f>
        <v>#REF!</v>
      </c>
      <c r="AA17" s="19" t="e">
        <f t="shared" si="9"/>
        <v>#REF!</v>
      </c>
      <c r="AB17" s="128" t="e">
        <f>JANUARI!AB17+FEBRUARI!AB17+MARET!#REF!</f>
        <v>#REF!</v>
      </c>
      <c r="AC17" s="19" t="e">
        <f t="shared" si="10"/>
        <v>#REF!</v>
      </c>
      <c r="AD17" s="128" t="e">
        <f>JANUARI!AD17+FEBRUARI!AD17+MARET!#REF!</f>
        <v>#REF!</v>
      </c>
      <c r="AE17" s="19" t="e">
        <f t="shared" si="11"/>
        <v>#REF!</v>
      </c>
      <c r="AF17" s="128" t="e">
        <f>JANUARI!AF17+FEBRUARI!AF17+MARET!#REF!</f>
        <v>#REF!</v>
      </c>
      <c r="AG17" s="19" t="e">
        <f t="shared" si="12"/>
        <v>#REF!</v>
      </c>
      <c r="AH17" s="128" t="e">
        <f>JANUARI!AH17+FEBRUARI!AH17+MARET!#REF!</f>
        <v>#REF!</v>
      </c>
      <c r="AI17" s="19" t="e">
        <f t="shared" si="13"/>
        <v>#REF!</v>
      </c>
      <c r="AJ17" s="128" t="e">
        <f>JANUARI!AJ17+FEBRUARI!AJ17+MARET!#REF!</f>
        <v>#REF!</v>
      </c>
      <c r="AK17" s="19" t="e">
        <f t="shared" si="14"/>
        <v>#REF!</v>
      </c>
      <c r="AL17" s="128" t="e">
        <f>JANUARI!AL17+FEBRUARI!AL17+MARET!#REF!</f>
        <v>#REF!</v>
      </c>
      <c r="AM17" s="128" t="e">
        <f>JANUARI!AM17+FEBRUARI!AM17+MARET!#REF!</f>
        <v>#REF!</v>
      </c>
      <c r="AN17" s="128" t="e">
        <f>JANUARI!AN17+FEBRUARI!AN17+MARET!#REF!</f>
        <v>#REF!</v>
      </c>
      <c r="AO17" s="128" t="e">
        <f>JANUARI!AO17+FEBRUARI!AO17+MARET!#REF!</f>
        <v>#REF!</v>
      </c>
      <c r="AP17" s="128" t="e">
        <f>JANUARI!AP17+FEBRUARI!AP17+MARET!#REF!</f>
        <v>#REF!</v>
      </c>
      <c r="AQ17" s="128" t="e">
        <f>JANUARI!AQ17+FEBRUARI!AQ17+MARET!#REF!</f>
        <v>#REF!</v>
      </c>
      <c r="AR17" s="128" t="e">
        <f>JANUARI!AR17+FEBRUARI!AR17+MARET!#REF!</f>
        <v>#REF!</v>
      </c>
      <c r="AS17" s="128" t="e">
        <f>JANUARI!AS17+FEBRUARI!AS17+MARET!#REF!</f>
        <v>#REF!</v>
      </c>
      <c r="AT17" s="128" t="e">
        <f>JANUARI!AT17+FEBRUARI!AT17+MARET!#REF!</f>
        <v>#REF!</v>
      </c>
      <c r="AU17" s="128" t="e">
        <f>JANUARI!AU17+FEBRUARI!AU17+MARET!#REF!</f>
        <v>#REF!</v>
      </c>
      <c r="AV17" s="128" t="e">
        <f>JANUARI!AV17+FEBRUARI!AV17+MARET!#REF!</f>
        <v>#REF!</v>
      </c>
      <c r="AW17" s="128" t="e">
        <f>JANUARI!AW17+FEBRUARI!AW17+MARET!#REF!</f>
        <v>#REF!</v>
      </c>
      <c r="AX17" s="128" t="e">
        <f>JANUARI!AX17+FEBRUARI!AX17+MARET!#REF!</f>
        <v>#REF!</v>
      </c>
      <c r="AY17" s="128" t="e">
        <f>JANUARI!AY17+FEBRUARI!AY17+MARET!#REF!</f>
        <v>#REF!</v>
      </c>
      <c r="AZ17" s="128" t="e">
        <f>JANUARI!AZ17+FEBRUARI!AZ17+MARET!#REF!</f>
        <v>#REF!</v>
      </c>
      <c r="BA17" s="128" t="e">
        <f>JANUARI!BA17+FEBRUARI!BA17+MARET!#REF!</f>
        <v>#REF!</v>
      </c>
      <c r="BB17" s="28" t="e">
        <f t="shared" si="15"/>
        <v>#REF!</v>
      </c>
      <c r="BC17" s="128" t="e">
        <f>JANUARI!BC17+FEBRUARI!BC17+MARET!#REF!</f>
        <v>#REF!</v>
      </c>
      <c r="BD17" s="28" t="e">
        <f t="shared" si="16"/>
        <v>#REF!</v>
      </c>
      <c r="BE17" s="128" t="e">
        <f>JANUARI!BE17+FEBRUARI!BE17+MARET!#REF!</f>
        <v>#REF!</v>
      </c>
      <c r="BF17" s="29" t="e">
        <f t="shared" si="17"/>
        <v>#REF!</v>
      </c>
      <c r="BG17" s="128" t="e">
        <f>JANUARI!BG17+FEBRUARI!BG17+MARET!#REF!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JANUARI!BK17+FEBRUARI!BK17+MARET!#REF!</f>
        <v>#REF!</v>
      </c>
      <c r="BL17" s="19" t="e">
        <f t="shared" si="21"/>
        <v>#REF!</v>
      </c>
      <c r="BM17" s="128" t="e">
        <f>JANUARI!BM17+FEBRUARI!BM17+MARET!#REF!</f>
        <v>#REF!</v>
      </c>
      <c r="BN17" s="19" t="e">
        <f t="shared" si="22"/>
        <v>#REF!</v>
      </c>
      <c r="BO17" s="128" t="e">
        <f>JANUARI!BO17+FEBRUARI!BO17+MARET!#REF!</f>
        <v>#REF!</v>
      </c>
      <c r="BP17" s="19" t="e">
        <f t="shared" si="23"/>
        <v>#REF!</v>
      </c>
      <c r="BQ17" s="128" t="e">
        <f>JANUARI!BQ17+FEBRUARI!BQ17+MARET!#REF!</f>
        <v>#REF!</v>
      </c>
      <c r="BR17" s="19" t="e">
        <f t="shared" si="24"/>
        <v>#REF!</v>
      </c>
      <c r="BS17" s="128" t="e">
        <f>JANUARI!BS17+FEBRUARI!BS17+MARET!#REF!</f>
        <v>#REF!</v>
      </c>
      <c r="BT17" s="19" t="e">
        <f t="shared" si="25"/>
        <v>#REF!</v>
      </c>
      <c r="BU17" s="128" t="e">
        <f>JANUARI!BU17+FEBRUARI!BU17+MARET!#REF!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74"/>
      <c r="B18" s="174"/>
      <c r="C18" s="32" t="s">
        <v>69</v>
      </c>
      <c r="D18" s="128" t="e">
        <f>JANUARI!D18+FEBRUARI!D18+MARET!#REF!</f>
        <v>#REF!</v>
      </c>
      <c r="E18" s="128" t="e">
        <f>JANUARI!E18+FEBRUARI!E18+MARET!#REF!</f>
        <v>#REF!</v>
      </c>
      <c r="F18" s="128" t="e">
        <f>JANUARI!F18+FEBRUARI!F18+MARET!#REF!</f>
        <v>#REF!</v>
      </c>
      <c r="G18" s="19" t="e">
        <f t="shared" si="0"/>
        <v>#REF!</v>
      </c>
      <c r="H18" s="128" t="e">
        <f>JANUARI!H18+FEBRUARI!H18+MARET!#REF!</f>
        <v>#REF!</v>
      </c>
      <c r="I18" s="21" t="e">
        <f t="shared" si="1"/>
        <v>#REF!</v>
      </c>
      <c r="J18" s="128" t="e">
        <f>JANUARI!J18+FEBRUARI!J18+MARET!#REF!</f>
        <v>#REF!</v>
      </c>
      <c r="K18" s="23" t="e">
        <f t="shared" si="2"/>
        <v>#REF!</v>
      </c>
      <c r="L18" s="128" t="e">
        <f>JANUARI!L18+FEBRUARI!L18+MARET!#REF!</f>
        <v>#REF!</v>
      </c>
      <c r="M18" s="128" t="e">
        <f>JANUARI!M18+FEBRUARI!M18+MARET!#REF!</f>
        <v>#REF!</v>
      </c>
      <c r="N18" s="128" t="e">
        <f>JANUARI!N18+FEBRUARI!N18+MARET!#REF!</f>
        <v>#REF!</v>
      </c>
      <c r="O18" s="19" t="e">
        <f t="shared" si="3"/>
        <v>#REF!</v>
      </c>
      <c r="P18" s="128" t="e">
        <f>JANUARI!P18+FEBRUARI!P18+MARET!#REF!</f>
        <v>#REF!</v>
      </c>
      <c r="Q18" s="19" t="e">
        <f t="shared" si="4"/>
        <v>#REF!</v>
      </c>
      <c r="R18" s="128" t="e">
        <f>JANUARI!R18+FEBRUARI!R18+MARET!#REF!</f>
        <v>#REF!</v>
      </c>
      <c r="S18" s="19" t="e">
        <f t="shared" si="5"/>
        <v>#REF!</v>
      </c>
      <c r="T18" s="128" t="e">
        <f>JANUARI!T18+FEBRUARI!T18+MARET!#REF!</f>
        <v>#REF!</v>
      </c>
      <c r="U18" s="19" t="e">
        <f t="shared" si="6"/>
        <v>#REF!</v>
      </c>
      <c r="V18" s="128" t="e">
        <f>JANUARI!V18+FEBRUARI!V18+MARET!#REF!</f>
        <v>#REF!</v>
      </c>
      <c r="W18" s="19" t="e">
        <f t="shared" si="7"/>
        <v>#REF!</v>
      </c>
      <c r="X18" s="128" t="e">
        <f>JANUARI!X18+FEBRUARI!X18+MARET!#REF!</f>
        <v>#REF!</v>
      </c>
      <c r="Y18" s="19" t="e">
        <f t="shared" si="8"/>
        <v>#REF!</v>
      </c>
      <c r="Z18" s="128" t="e">
        <f>JANUARI!Z18+FEBRUARI!Z18+MARET!#REF!</f>
        <v>#REF!</v>
      </c>
      <c r="AA18" s="19" t="e">
        <f t="shared" si="9"/>
        <v>#REF!</v>
      </c>
      <c r="AB18" s="128" t="e">
        <f>JANUARI!AB18+FEBRUARI!AB18+MARET!#REF!</f>
        <v>#REF!</v>
      </c>
      <c r="AC18" s="19" t="e">
        <f t="shared" si="10"/>
        <v>#REF!</v>
      </c>
      <c r="AD18" s="128" t="e">
        <f>JANUARI!AD18+FEBRUARI!AD18+MARET!#REF!</f>
        <v>#REF!</v>
      </c>
      <c r="AE18" s="19" t="e">
        <f t="shared" si="11"/>
        <v>#REF!</v>
      </c>
      <c r="AF18" s="128" t="e">
        <f>JANUARI!AF18+FEBRUARI!AF18+MARET!#REF!</f>
        <v>#REF!</v>
      </c>
      <c r="AG18" s="19" t="e">
        <f t="shared" si="12"/>
        <v>#REF!</v>
      </c>
      <c r="AH18" s="128" t="e">
        <f>JANUARI!AH18+FEBRUARI!AH18+MARET!#REF!</f>
        <v>#REF!</v>
      </c>
      <c r="AI18" s="19" t="e">
        <f t="shared" si="13"/>
        <v>#REF!</v>
      </c>
      <c r="AJ18" s="128" t="e">
        <f>JANUARI!AJ18+FEBRUARI!AJ18+MARET!#REF!</f>
        <v>#REF!</v>
      </c>
      <c r="AK18" s="19" t="e">
        <f t="shared" si="14"/>
        <v>#REF!</v>
      </c>
      <c r="AL18" s="128" t="e">
        <f>JANUARI!AL18+FEBRUARI!AL18+MARET!#REF!</f>
        <v>#REF!</v>
      </c>
      <c r="AM18" s="128" t="e">
        <f>JANUARI!AM18+FEBRUARI!AM18+MARET!#REF!</f>
        <v>#REF!</v>
      </c>
      <c r="AN18" s="128" t="e">
        <f>JANUARI!AN18+FEBRUARI!AN18+MARET!#REF!</f>
        <v>#REF!</v>
      </c>
      <c r="AO18" s="128" t="e">
        <f>JANUARI!AO18+FEBRUARI!AO18+MARET!#REF!</f>
        <v>#REF!</v>
      </c>
      <c r="AP18" s="128" t="e">
        <f>JANUARI!AP18+FEBRUARI!AP18+MARET!#REF!</f>
        <v>#REF!</v>
      </c>
      <c r="AQ18" s="128" t="e">
        <f>JANUARI!AQ18+FEBRUARI!AQ18+MARET!#REF!</f>
        <v>#REF!</v>
      </c>
      <c r="AR18" s="128" t="e">
        <f>JANUARI!AR18+FEBRUARI!AR18+MARET!#REF!</f>
        <v>#REF!</v>
      </c>
      <c r="AS18" s="128" t="e">
        <f>JANUARI!AS18+FEBRUARI!AS18+MARET!#REF!</f>
        <v>#REF!</v>
      </c>
      <c r="AT18" s="128" t="e">
        <f>JANUARI!AT18+FEBRUARI!AT18+MARET!#REF!</f>
        <v>#REF!</v>
      </c>
      <c r="AU18" s="128" t="e">
        <f>JANUARI!AU18+FEBRUARI!AU18+MARET!#REF!</f>
        <v>#REF!</v>
      </c>
      <c r="AV18" s="128" t="e">
        <f>JANUARI!AV18+FEBRUARI!AV18+MARET!#REF!</f>
        <v>#REF!</v>
      </c>
      <c r="AW18" s="128" t="e">
        <f>JANUARI!AW18+FEBRUARI!AW18+MARET!#REF!</f>
        <v>#REF!</v>
      </c>
      <c r="AX18" s="128" t="e">
        <f>JANUARI!AX18+FEBRUARI!AX18+MARET!#REF!</f>
        <v>#REF!</v>
      </c>
      <c r="AY18" s="128" t="e">
        <f>JANUARI!AY18+FEBRUARI!AY18+MARET!#REF!</f>
        <v>#REF!</v>
      </c>
      <c r="AZ18" s="128" t="e">
        <f>JANUARI!AZ18+FEBRUARI!AZ18+MARET!#REF!</f>
        <v>#REF!</v>
      </c>
      <c r="BA18" s="128" t="e">
        <f>JANUARI!BA18+FEBRUARI!BA18+MARET!#REF!</f>
        <v>#REF!</v>
      </c>
      <c r="BB18" s="28" t="e">
        <f t="shared" si="15"/>
        <v>#REF!</v>
      </c>
      <c r="BC18" s="128" t="e">
        <f>JANUARI!BC18+FEBRUARI!BC18+MARET!#REF!</f>
        <v>#REF!</v>
      </c>
      <c r="BD18" s="28" t="e">
        <f t="shared" si="16"/>
        <v>#REF!</v>
      </c>
      <c r="BE18" s="128" t="e">
        <f>JANUARI!BE18+FEBRUARI!BE18+MARET!#REF!</f>
        <v>#REF!</v>
      </c>
      <c r="BF18" s="29" t="e">
        <f t="shared" si="17"/>
        <v>#REF!</v>
      </c>
      <c r="BG18" s="128" t="e">
        <f>JANUARI!BG18+FEBRUARI!BG18+MARET!#REF!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JANUARI!BK18+FEBRUARI!BK18+MARET!#REF!</f>
        <v>#REF!</v>
      </c>
      <c r="BL18" s="19" t="e">
        <f t="shared" si="21"/>
        <v>#REF!</v>
      </c>
      <c r="BM18" s="128" t="e">
        <f>JANUARI!BM18+FEBRUARI!BM18+MARET!#REF!</f>
        <v>#REF!</v>
      </c>
      <c r="BN18" s="19" t="e">
        <f t="shared" si="22"/>
        <v>#REF!</v>
      </c>
      <c r="BO18" s="128" t="e">
        <f>JANUARI!BO18+FEBRUARI!BO18+MARET!#REF!</f>
        <v>#REF!</v>
      </c>
      <c r="BP18" s="19" t="e">
        <f t="shared" si="23"/>
        <v>#REF!</v>
      </c>
      <c r="BQ18" s="128" t="e">
        <f>JANUARI!BQ18+FEBRUARI!BQ18+MARET!#REF!</f>
        <v>#REF!</v>
      </c>
      <c r="BR18" s="19" t="e">
        <f t="shared" si="24"/>
        <v>#REF!</v>
      </c>
      <c r="BS18" s="128" t="e">
        <f>JANUARI!BS18+FEBRUARI!BS18+MARET!#REF!</f>
        <v>#REF!</v>
      </c>
      <c r="BT18" s="19" t="e">
        <f t="shared" si="25"/>
        <v>#REF!</v>
      </c>
      <c r="BU18" s="128" t="e">
        <f>JANUARI!BU18+FEBRUARI!BU18+MARET!#REF!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74"/>
      <c r="B19" s="174"/>
      <c r="C19" s="32" t="s">
        <v>70</v>
      </c>
      <c r="D19" s="128" t="e">
        <f>JANUARI!D19+FEBRUARI!D19+MARET!#REF!</f>
        <v>#REF!</v>
      </c>
      <c r="E19" s="128" t="e">
        <f>JANUARI!E19+FEBRUARI!E19+MARET!#REF!</f>
        <v>#REF!</v>
      </c>
      <c r="F19" s="128" t="e">
        <f>JANUARI!F19+FEBRUARI!F19+MARET!#REF!</f>
        <v>#REF!</v>
      </c>
      <c r="G19" s="19" t="e">
        <f t="shared" si="0"/>
        <v>#REF!</v>
      </c>
      <c r="H19" s="128" t="e">
        <f>JANUARI!H19+FEBRUARI!H19+MARET!#REF!</f>
        <v>#REF!</v>
      </c>
      <c r="I19" s="21" t="e">
        <f t="shared" si="1"/>
        <v>#REF!</v>
      </c>
      <c r="J19" s="128" t="e">
        <f>JANUARI!J19+FEBRUARI!J19+MARET!#REF!</f>
        <v>#REF!</v>
      </c>
      <c r="K19" s="23" t="e">
        <f t="shared" si="2"/>
        <v>#REF!</v>
      </c>
      <c r="L19" s="128" t="e">
        <f>JANUARI!L19+FEBRUARI!L19+MARET!#REF!</f>
        <v>#REF!</v>
      </c>
      <c r="M19" s="128" t="e">
        <f>JANUARI!M19+FEBRUARI!M19+MARET!#REF!</f>
        <v>#REF!</v>
      </c>
      <c r="N19" s="128" t="e">
        <f>JANUARI!N19+FEBRUARI!N19+MARET!#REF!</f>
        <v>#REF!</v>
      </c>
      <c r="O19" s="19" t="e">
        <f t="shared" si="3"/>
        <v>#REF!</v>
      </c>
      <c r="P19" s="128" t="e">
        <f>JANUARI!P19+FEBRUARI!P19+MARET!#REF!</f>
        <v>#REF!</v>
      </c>
      <c r="Q19" s="19" t="e">
        <f t="shared" si="4"/>
        <v>#REF!</v>
      </c>
      <c r="R19" s="128" t="e">
        <f>JANUARI!R19+FEBRUARI!R19+MARET!#REF!</f>
        <v>#REF!</v>
      </c>
      <c r="S19" s="19" t="e">
        <f t="shared" si="5"/>
        <v>#REF!</v>
      </c>
      <c r="T19" s="128" t="e">
        <f>JANUARI!T19+FEBRUARI!T19+MARET!#REF!</f>
        <v>#REF!</v>
      </c>
      <c r="U19" s="19" t="e">
        <f t="shared" si="6"/>
        <v>#REF!</v>
      </c>
      <c r="V19" s="128" t="e">
        <f>JANUARI!V19+FEBRUARI!V19+MARET!#REF!</f>
        <v>#REF!</v>
      </c>
      <c r="W19" s="19" t="e">
        <f t="shared" si="7"/>
        <v>#REF!</v>
      </c>
      <c r="X19" s="128" t="e">
        <f>JANUARI!X19+FEBRUARI!X19+MARET!#REF!</f>
        <v>#REF!</v>
      </c>
      <c r="Y19" s="19" t="e">
        <f t="shared" si="8"/>
        <v>#REF!</v>
      </c>
      <c r="Z19" s="128" t="e">
        <f>JANUARI!Z19+FEBRUARI!Z19+MARET!#REF!</f>
        <v>#REF!</v>
      </c>
      <c r="AA19" s="19" t="e">
        <f t="shared" si="9"/>
        <v>#REF!</v>
      </c>
      <c r="AB19" s="128" t="e">
        <f>JANUARI!AB19+FEBRUARI!AB19+MARET!#REF!</f>
        <v>#REF!</v>
      </c>
      <c r="AC19" s="19" t="e">
        <f t="shared" si="10"/>
        <v>#REF!</v>
      </c>
      <c r="AD19" s="128" t="e">
        <f>JANUARI!AD19+FEBRUARI!AD19+MARET!#REF!</f>
        <v>#REF!</v>
      </c>
      <c r="AE19" s="19" t="e">
        <f t="shared" si="11"/>
        <v>#REF!</v>
      </c>
      <c r="AF19" s="128" t="e">
        <f>JANUARI!AF19+FEBRUARI!AF19+MARET!#REF!</f>
        <v>#REF!</v>
      </c>
      <c r="AG19" s="19" t="e">
        <f t="shared" si="12"/>
        <v>#REF!</v>
      </c>
      <c r="AH19" s="128" t="e">
        <f>JANUARI!AH19+FEBRUARI!AH19+MARET!#REF!</f>
        <v>#REF!</v>
      </c>
      <c r="AI19" s="19" t="e">
        <f t="shared" si="13"/>
        <v>#REF!</v>
      </c>
      <c r="AJ19" s="128" t="e">
        <f>JANUARI!AJ19+FEBRUARI!AJ19+MARET!#REF!</f>
        <v>#REF!</v>
      </c>
      <c r="AK19" s="19" t="e">
        <f t="shared" si="14"/>
        <v>#REF!</v>
      </c>
      <c r="AL19" s="128" t="e">
        <f>JANUARI!AL19+FEBRUARI!AL19+MARET!#REF!</f>
        <v>#REF!</v>
      </c>
      <c r="AM19" s="128" t="e">
        <f>JANUARI!AM19+FEBRUARI!AM19+MARET!#REF!</f>
        <v>#REF!</v>
      </c>
      <c r="AN19" s="128" t="e">
        <f>JANUARI!AN19+FEBRUARI!AN19+MARET!#REF!</f>
        <v>#REF!</v>
      </c>
      <c r="AO19" s="128" t="e">
        <f>JANUARI!AO19+FEBRUARI!AO19+MARET!#REF!</f>
        <v>#REF!</v>
      </c>
      <c r="AP19" s="128" t="e">
        <f>JANUARI!AP19+FEBRUARI!AP19+MARET!#REF!</f>
        <v>#REF!</v>
      </c>
      <c r="AQ19" s="128" t="e">
        <f>JANUARI!AQ19+FEBRUARI!AQ19+MARET!#REF!</f>
        <v>#REF!</v>
      </c>
      <c r="AR19" s="128" t="e">
        <f>JANUARI!AR19+FEBRUARI!AR19+MARET!#REF!</f>
        <v>#REF!</v>
      </c>
      <c r="AS19" s="128" t="e">
        <f>JANUARI!AS19+FEBRUARI!AS19+MARET!#REF!</f>
        <v>#REF!</v>
      </c>
      <c r="AT19" s="128" t="e">
        <f>JANUARI!AT19+FEBRUARI!AT19+MARET!#REF!</f>
        <v>#REF!</v>
      </c>
      <c r="AU19" s="128" t="e">
        <f>JANUARI!AU19+FEBRUARI!AU19+MARET!#REF!</f>
        <v>#REF!</v>
      </c>
      <c r="AV19" s="128" t="e">
        <f>JANUARI!AV19+FEBRUARI!AV19+MARET!#REF!</f>
        <v>#REF!</v>
      </c>
      <c r="AW19" s="128" t="e">
        <f>JANUARI!AW19+FEBRUARI!AW19+MARET!#REF!</f>
        <v>#REF!</v>
      </c>
      <c r="AX19" s="128" t="e">
        <f>JANUARI!AX19+FEBRUARI!AX19+MARET!#REF!</f>
        <v>#REF!</v>
      </c>
      <c r="AY19" s="128" t="e">
        <f>JANUARI!AY19+FEBRUARI!AY19+MARET!#REF!</f>
        <v>#REF!</v>
      </c>
      <c r="AZ19" s="128" t="e">
        <f>JANUARI!AZ19+FEBRUARI!AZ19+MARET!#REF!</f>
        <v>#REF!</v>
      </c>
      <c r="BA19" s="128" t="e">
        <f>JANUARI!BA19+FEBRUARI!BA19+MARET!#REF!</f>
        <v>#REF!</v>
      </c>
      <c r="BB19" s="28" t="e">
        <f t="shared" si="15"/>
        <v>#REF!</v>
      </c>
      <c r="BC19" s="128" t="e">
        <f>JANUARI!BC19+FEBRUARI!BC19+MARET!#REF!</f>
        <v>#REF!</v>
      </c>
      <c r="BD19" s="28" t="e">
        <f t="shared" si="16"/>
        <v>#REF!</v>
      </c>
      <c r="BE19" s="128" t="e">
        <f>JANUARI!BE19+FEBRUARI!BE19+MARET!#REF!</f>
        <v>#REF!</v>
      </c>
      <c r="BF19" s="29" t="e">
        <f t="shared" si="17"/>
        <v>#REF!</v>
      </c>
      <c r="BG19" s="128" t="e">
        <f>JANUARI!BG19+FEBRUARI!BG19+MARET!#REF!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JANUARI!BK19+FEBRUARI!BK19+MARET!#REF!</f>
        <v>#REF!</v>
      </c>
      <c r="BL19" s="19" t="e">
        <f t="shared" si="21"/>
        <v>#REF!</v>
      </c>
      <c r="BM19" s="128" t="e">
        <f>JANUARI!BM19+FEBRUARI!BM19+MARET!#REF!</f>
        <v>#REF!</v>
      </c>
      <c r="BN19" s="19" t="e">
        <f t="shared" si="22"/>
        <v>#REF!</v>
      </c>
      <c r="BO19" s="128" t="e">
        <f>JANUARI!BO19+FEBRUARI!BO19+MARET!#REF!</f>
        <v>#REF!</v>
      </c>
      <c r="BP19" s="19" t="e">
        <f t="shared" si="23"/>
        <v>#REF!</v>
      </c>
      <c r="BQ19" s="128" t="e">
        <f>JANUARI!BQ19+FEBRUARI!BQ19+MARET!#REF!</f>
        <v>#REF!</v>
      </c>
      <c r="BR19" s="19" t="e">
        <f t="shared" si="24"/>
        <v>#REF!</v>
      </c>
      <c r="BS19" s="128" t="e">
        <f>JANUARI!BS19+FEBRUARI!BS19+MARET!#REF!</f>
        <v>#REF!</v>
      </c>
      <c r="BT19" s="19" t="e">
        <f t="shared" si="25"/>
        <v>#REF!</v>
      </c>
      <c r="BU19" s="128" t="e">
        <f>JANUARI!BU19+FEBRUARI!BU19+MARET!#REF!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75"/>
      <c r="B20" s="175"/>
      <c r="C20" s="32" t="s">
        <v>71</v>
      </c>
      <c r="D20" s="128" t="e">
        <f>JANUARI!D20+FEBRUARI!D20+MARET!#REF!</f>
        <v>#REF!</v>
      </c>
      <c r="E20" s="128" t="e">
        <f>JANUARI!E20+FEBRUARI!E20+MARET!#REF!</f>
        <v>#REF!</v>
      </c>
      <c r="F20" s="128" t="e">
        <f>JANUARI!F20+FEBRUARI!F20+MARET!#REF!</f>
        <v>#REF!</v>
      </c>
      <c r="G20" s="19" t="e">
        <f t="shared" si="0"/>
        <v>#REF!</v>
      </c>
      <c r="H20" s="128" t="e">
        <f>JANUARI!H20+FEBRUARI!H20+MARET!#REF!</f>
        <v>#REF!</v>
      </c>
      <c r="I20" s="21" t="e">
        <f t="shared" si="1"/>
        <v>#REF!</v>
      </c>
      <c r="J20" s="128" t="e">
        <f>JANUARI!J20+FEBRUARI!J20+MARET!#REF!</f>
        <v>#REF!</v>
      </c>
      <c r="K20" s="23" t="e">
        <f t="shared" si="2"/>
        <v>#REF!</v>
      </c>
      <c r="L20" s="128" t="e">
        <f>JANUARI!L20+FEBRUARI!L20+MARET!#REF!</f>
        <v>#REF!</v>
      </c>
      <c r="M20" s="128" t="e">
        <f>JANUARI!M20+FEBRUARI!M20+MARET!#REF!</f>
        <v>#REF!</v>
      </c>
      <c r="N20" s="128" t="e">
        <f>JANUARI!N20+FEBRUARI!N20+MARET!#REF!</f>
        <v>#REF!</v>
      </c>
      <c r="O20" s="19" t="e">
        <f t="shared" si="3"/>
        <v>#REF!</v>
      </c>
      <c r="P20" s="128" t="e">
        <f>JANUARI!P20+FEBRUARI!P20+MARET!#REF!</f>
        <v>#REF!</v>
      </c>
      <c r="Q20" s="19" t="e">
        <f t="shared" si="4"/>
        <v>#REF!</v>
      </c>
      <c r="R20" s="128" t="e">
        <f>JANUARI!R20+FEBRUARI!R20+MARET!#REF!</f>
        <v>#REF!</v>
      </c>
      <c r="S20" s="19" t="e">
        <f t="shared" si="5"/>
        <v>#REF!</v>
      </c>
      <c r="T20" s="128" t="e">
        <f>JANUARI!T20+FEBRUARI!T20+MARET!#REF!</f>
        <v>#REF!</v>
      </c>
      <c r="U20" s="19" t="e">
        <f t="shared" si="6"/>
        <v>#REF!</v>
      </c>
      <c r="V20" s="128" t="e">
        <f>JANUARI!V20+FEBRUARI!V20+MARET!#REF!</f>
        <v>#REF!</v>
      </c>
      <c r="W20" s="19" t="e">
        <f t="shared" si="7"/>
        <v>#REF!</v>
      </c>
      <c r="X20" s="128" t="e">
        <f>JANUARI!X20+FEBRUARI!X20+MARET!#REF!</f>
        <v>#REF!</v>
      </c>
      <c r="Y20" s="19" t="e">
        <f t="shared" si="8"/>
        <v>#REF!</v>
      </c>
      <c r="Z20" s="128" t="e">
        <f>JANUARI!Z20+FEBRUARI!Z20+MARET!#REF!</f>
        <v>#REF!</v>
      </c>
      <c r="AA20" s="19" t="e">
        <f t="shared" si="9"/>
        <v>#REF!</v>
      </c>
      <c r="AB20" s="128" t="e">
        <f>JANUARI!AB20+FEBRUARI!AB20+MARET!#REF!</f>
        <v>#REF!</v>
      </c>
      <c r="AC20" s="19" t="e">
        <f t="shared" si="10"/>
        <v>#REF!</v>
      </c>
      <c r="AD20" s="128" t="e">
        <f>JANUARI!AD20+FEBRUARI!AD20+MARET!#REF!</f>
        <v>#REF!</v>
      </c>
      <c r="AE20" s="19" t="e">
        <f t="shared" si="11"/>
        <v>#REF!</v>
      </c>
      <c r="AF20" s="128" t="e">
        <f>JANUARI!AF20+FEBRUARI!AF20+MARET!#REF!</f>
        <v>#REF!</v>
      </c>
      <c r="AG20" s="19" t="e">
        <f t="shared" si="12"/>
        <v>#REF!</v>
      </c>
      <c r="AH20" s="128" t="e">
        <f>JANUARI!AH20+FEBRUARI!AH20+MARET!#REF!</f>
        <v>#REF!</v>
      </c>
      <c r="AI20" s="19" t="e">
        <f t="shared" si="13"/>
        <v>#REF!</v>
      </c>
      <c r="AJ20" s="128" t="e">
        <f>JANUARI!AJ20+FEBRUARI!AJ20+MARET!#REF!</f>
        <v>#REF!</v>
      </c>
      <c r="AK20" s="19" t="e">
        <f t="shared" si="14"/>
        <v>#REF!</v>
      </c>
      <c r="AL20" s="128" t="e">
        <f>JANUARI!AL20+FEBRUARI!AL20+MARET!#REF!</f>
        <v>#REF!</v>
      </c>
      <c r="AM20" s="128" t="e">
        <f>JANUARI!AM20+FEBRUARI!AM20+MARET!#REF!</f>
        <v>#REF!</v>
      </c>
      <c r="AN20" s="128" t="e">
        <f>JANUARI!AN20+FEBRUARI!AN20+MARET!#REF!</f>
        <v>#REF!</v>
      </c>
      <c r="AO20" s="128" t="e">
        <f>JANUARI!AO20+FEBRUARI!AO20+MARET!#REF!</f>
        <v>#REF!</v>
      </c>
      <c r="AP20" s="128" t="e">
        <f>JANUARI!AP20+FEBRUARI!AP20+MARET!#REF!</f>
        <v>#REF!</v>
      </c>
      <c r="AQ20" s="128" t="e">
        <f>JANUARI!AQ20+FEBRUARI!AQ20+MARET!#REF!</f>
        <v>#REF!</v>
      </c>
      <c r="AR20" s="128" t="e">
        <f>JANUARI!AR20+FEBRUARI!AR20+MARET!#REF!</f>
        <v>#REF!</v>
      </c>
      <c r="AS20" s="128" t="e">
        <f>JANUARI!AS20+FEBRUARI!AS20+MARET!#REF!</f>
        <v>#REF!</v>
      </c>
      <c r="AT20" s="128" t="e">
        <f>JANUARI!AT20+FEBRUARI!AT20+MARET!#REF!</f>
        <v>#REF!</v>
      </c>
      <c r="AU20" s="128" t="e">
        <f>JANUARI!AU20+FEBRUARI!AU20+MARET!#REF!</f>
        <v>#REF!</v>
      </c>
      <c r="AV20" s="128" t="e">
        <f>JANUARI!AV20+FEBRUARI!AV20+MARET!#REF!</f>
        <v>#REF!</v>
      </c>
      <c r="AW20" s="128" t="e">
        <f>JANUARI!AW20+FEBRUARI!AW20+MARET!#REF!</f>
        <v>#REF!</v>
      </c>
      <c r="AX20" s="128" t="e">
        <f>JANUARI!AX20+FEBRUARI!AX20+MARET!#REF!</f>
        <v>#REF!</v>
      </c>
      <c r="AY20" s="128" t="e">
        <f>JANUARI!AY20+FEBRUARI!AY20+MARET!#REF!</f>
        <v>#REF!</v>
      </c>
      <c r="AZ20" s="128" t="e">
        <f>JANUARI!AZ20+FEBRUARI!AZ20+MARET!#REF!</f>
        <v>#REF!</v>
      </c>
      <c r="BA20" s="128" t="e">
        <f>JANUARI!BA20+FEBRUARI!BA20+MARET!#REF!</f>
        <v>#REF!</v>
      </c>
      <c r="BB20" s="28" t="e">
        <f t="shared" si="15"/>
        <v>#REF!</v>
      </c>
      <c r="BC20" s="128" t="e">
        <f>JANUARI!BC20+FEBRUARI!BC20+MARET!#REF!</f>
        <v>#REF!</v>
      </c>
      <c r="BD20" s="28" t="e">
        <f t="shared" si="16"/>
        <v>#REF!</v>
      </c>
      <c r="BE20" s="128" t="e">
        <f>JANUARI!BE20+FEBRUARI!BE20+MARET!#REF!</f>
        <v>#REF!</v>
      </c>
      <c r="BF20" s="29" t="e">
        <f t="shared" si="17"/>
        <v>#REF!</v>
      </c>
      <c r="BG20" s="128" t="e">
        <f>JANUARI!BG20+FEBRUARI!BG20+MARET!#REF!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JANUARI!BK20+FEBRUARI!BK20+MARET!#REF!</f>
        <v>#REF!</v>
      </c>
      <c r="BL20" s="19" t="e">
        <f t="shared" si="21"/>
        <v>#REF!</v>
      </c>
      <c r="BM20" s="128" t="e">
        <f>JANUARI!BM20+FEBRUARI!BM20+MARET!#REF!</f>
        <v>#REF!</v>
      </c>
      <c r="BN20" s="19" t="e">
        <f t="shared" si="22"/>
        <v>#REF!</v>
      </c>
      <c r="BO20" s="128" t="e">
        <f>JANUARI!BO20+FEBRUARI!BO20+MARET!#REF!</f>
        <v>#REF!</v>
      </c>
      <c r="BP20" s="19" t="e">
        <f t="shared" si="23"/>
        <v>#REF!</v>
      </c>
      <c r="BQ20" s="128" t="e">
        <f>JANUARI!BQ20+FEBRUARI!BQ20+MARET!#REF!</f>
        <v>#REF!</v>
      </c>
      <c r="BR20" s="19" t="e">
        <f t="shared" si="24"/>
        <v>#REF!</v>
      </c>
      <c r="BS20" s="128" t="e">
        <f>JANUARI!BS20+FEBRUARI!BS20+MARET!#REF!</f>
        <v>#REF!</v>
      </c>
      <c r="BT20" s="19" t="e">
        <f t="shared" si="25"/>
        <v>#REF!</v>
      </c>
      <c r="BU20" s="128" t="e">
        <f>JANUARI!BU20+FEBRUARI!BU20+MARET!#REF!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JANUARI!D21+FEBRUARI!D21+MARET!#REF!</f>
        <v>#REF!</v>
      </c>
      <c r="E21" s="129" t="e">
        <f>JANUARI!E21+FEBRUARI!E21+MARET!#REF!</f>
        <v>#REF!</v>
      </c>
      <c r="F21" s="129" t="e">
        <f>JANUARI!F21+FEBRUARI!F21+MARET!#REF!</f>
        <v>#REF!</v>
      </c>
      <c r="G21" s="19" t="e">
        <f t="shared" si="0"/>
        <v>#REF!</v>
      </c>
      <c r="H21" s="129" t="e">
        <f>JANUARI!H21+FEBRUARI!H21+MARET!#REF!</f>
        <v>#REF!</v>
      </c>
      <c r="I21" s="21" t="e">
        <f t="shared" si="1"/>
        <v>#REF!</v>
      </c>
      <c r="J21" s="129" t="e">
        <f>JANUARI!J21+FEBRUARI!J21+MARET!#REF!</f>
        <v>#REF!</v>
      </c>
      <c r="K21" s="23" t="e">
        <f t="shared" si="2"/>
        <v>#REF!</v>
      </c>
      <c r="L21" s="129" t="e">
        <f>JANUARI!L21+FEBRUARI!L21+MARET!#REF!</f>
        <v>#REF!</v>
      </c>
      <c r="M21" s="129" t="e">
        <f>JANUARI!M21+FEBRUARI!M21+MARET!#REF!</f>
        <v>#REF!</v>
      </c>
      <c r="N21" s="129" t="e">
        <f>JANUARI!N21+FEBRUARI!N21+MARET!#REF!</f>
        <v>#REF!</v>
      </c>
      <c r="O21" s="19" t="e">
        <f t="shared" si="3"/>
        <v>#REF!</v>
      </c>
      <c r="P21" s="129" t="e">
        <f>JANUARI!P21+FEBRUARI!P21+MARET!#REF!</f>
        <v>#REF!</v>
      </c>
      <c r="Q21" s="19" t="e">
        <f t="shared" si="4"/>
        <v>#REF!</v>
      </c>
      <c r="R21" s="129" t="e">
        <f>JANUARI!R21+FEBRUARI!R21+MARET!#REF!</f>
        <v>#REF!</v>
      </c>
      <c r="S21" s="19" t="e">
        <f t="shared" si="5"/>
        <v>#REF!</v>
      </c>
      <c r="T21" s="129" t="e">
        <f>JANUARI!T21+FEBRUARI!T21+MARET!#REF!</f>
        <v>#REF!</v>
      </c>
      <c r="U21" s="19" t="e">
        <f t="shared" si="6"/>
        <v>#REF!</v>
      </c>
      <c r="V21" s="129" t="e">
        <f>JANUARI!V21+FEBRUARI!V21+MARET!#REF!</f>
        <v>#REF!</v>
      </c>
      <c r="W21" s="19" t="e">
        <f t="shared" si="7"/>
        <v>#REF!</v>
      </c>
      <c r="X21" s="129" t="e">
        <f>JANUARI!X21+FEBRUARI!X21+MARET!#REF!</f>
        <v>#REF!</v>
      </c>
      <c r="Y21" s="19" t="e">
        <f t="shared" si="8"/>
        <v>#REF!</v>
      </c>
      <c r="Z21" s="129" t="e">
        <f>JANUARI!Z21+FEBRUARI!Z21+MARET!#REF!</f>
        <v>#REF!</v>
      </c>
      <c r="AA21" s="19" t="e">
        <f t="shared" si="9"/>
        <v>#REF!</v>
      </c>
      <c r="AB21" s="129" t="e">
        <f>JANUARI!AB21+FEBRUARI!AB21+MARET!#REF!</f>
        <v>#REF!</v>
      </c>
      <c r="AC21" s="19" t="e">
        <f t="shared" si="10"/>
        <v>#REF!</v>
      </c>
      <c r="AD21" s="129" t="e">
        <f>JANUARI!AD21+FEBRUARI!AD21+MARET!#REF!</f>
        <v>#REF!</v>
      </c>
      <c r="AE21" s="19" t="e">
        <f t="shared" si="11"/>
        <v>#REF!</v>
      </c>
      <c r="AF21" s="129" t="e">
        <f>JANUARI!AF21+FEBRUARI!AF21+MARET!#REF!</f>
        <v>#REF!</v>
      </c>
      <c r="AG21" s="19" t="e">
        <f t="shared" si="12"/>
        <v>#REF!</v>
      </c>
      <c r="AH21" s="129" t="e">
        <f>JANUARI!AH21+FEBRUARI!AH21+MARET!#REF!</f>
        <v>#REF!</v>
      </c>
      <c r="AI21" s="19" t="e">
        <f t="shared" si="13"/>
        <v>#REF!</v>
      </c>
      <c r="AJ21" s="129" t="e">
        <f>JANUARI!AJ21+FEBRUARI!AJ21+MARET!#REF!</f>
        <v>#REF!</v>
      </c>
      <c r="AK21" s="19" t="e">
        <f t="shared" si="14"/>
        <v>#REF!</v>
      </c>
      <c r="AL21" s="129" t="e">
        <f>JANUARI!AL21+FEBRUARI!AL21+MARET!#REF!</f>
        <v>#REF!</v>
      </c>
      <c r="AM21" s="129" t="e">
        <f>JANUARI!AM21+FEBRUARI!AM21+MARET!#REF!</f>
        <v>#REF!</v>
      </c>
      <c r="AN21" s="129" t="e">
        <f>JANUARI!AN21+FEBRUARI!AN21+MARET!#REF!</f>
        <v>#REF!</v>
      </c>
      <c r="AO21" s="129" t="e">
        <f>JANUARI!AO21+FEBRUARI!AO21+MARET!#REF!</f>
        <v>#REF!</v>
      </c>
      <c r="AP21" s="129" t="e">
        <f>JANUARI!AP21+FEBRUARI!AP21+MARET!#REF!</f>
        <v>#REF!</v>
      </c>
      <c r="AQ21" s="129" t="e">
        <f>JANUARI!AQ21+FEBRUARI!AQ21+MARET!#REF!</f>
        <v>#REF!</v>
      </c>
      <c r="AR21" s="129" t="e">
        <f>JANUARI!AR21+FEBRUARI!AR21+MARET!#REF!</f>
        <v>#REF!</v>
      </c>
      <c r="AS21" s="129" t="e">
        <f>JANUARI!AS21+FEBRUARI!AS21+MARET!#REF!</f>
        <v>#REF!</v>
      </c>
      <c r="AT21" s="129" t="e">
        <f>JANUARI!AT21+FEBRUARI!AT21+MARET!#REF!</f>
        <v>#REF!</v>
      </c>
      <c r="AU21" s="129" t="e">
        <f>JANUARI!AU21+FEBRUARI!AU21+MARET!#REF!</f>
        <v>#REF!</v>
      </c>
      <c r="AV21" s="129" t="e">
        <f>JANUARI!AV21+FEBRUARI!AV21+MARET!#REF!</f>
        <v>#REF!</v>
      </c>
      <c r="AW21" s="129" t="e">
        <f>JANUARI!AW21+FEBRUARI!AW21+MARET!#REF!</f>
        <v>#REF!</v>
      </c>
      <c r="AX21" s="129" t="e">
        <f>JANUARI!AX21+FEBRUARI!AX21+MARET!#REF!</f>
        <v>#REF!</v>
      </c>
      <c r="AY21" s="129" t="e">
        <f>JANUARI!AY21+FEBRUARI!AY21+MARET!#REF!</f>
        <v>#REF!</v>
      </c>
      <c r="AZ21" s="129" t="e">
        <f>JANUARI!AZ21+FEBRUARI!AZ21+MARET!#REF!</f>
        <v>#REF!</v>
      </c>
      <c r="BA21" s="129" t="e">
        <f>JANUARI!BA21+FEBRUARI!BA21+MARET!#REF!</f>
        <v>#REF!</v>
      </c>
      <c r="BB21" s="28" t="e">
        <f t="shared" si="15"/>
        <v>#REF!</v>
      </c>
      <c r="BC21" s="129" t="e">
        <f>JANUARI!BC21+FEBRUARI!BC21+MARET!#REF!</f>
        <v>#REF!</v>
      </c>
      <c r="BD21" s="28" t="e">
        <f t="shared" si="16"/>
        <v>#REF!</v>
      </c>
      <c r="BE21" s="129" t="e">
        <f>JANUARI!BE21+FEBRUARI!BE21+MARET!#REF!</f>
        <v>#REF!</v>
      </c>
      <c r="BF21" s="29" t="e">
        <f t="shared" si="17"/>
        <v>#REF!</v>
      </c>
      <c r="BG21" s="129" t="e">
        <f>JANUARI!BG21+FEBRUARI!BG21+MARET!#REF!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JANUARI!BK21+FEBRUARI!BK21+MARET!#REF!</f>
        <v>#REF!</v>
      </c>
      <c r="BL21" s="19" t="e">
        <f t="shared" si="21"/>
        <v>#REF!</v>
      </c>
      <c r="BM21" s="129" t="e">
        <f>JANUARI!BM21+FEBRUARI!BM21+MARET!#REF!</f>
        <v>#REF!</v>
      </c>
      <c r="BN21" s="19" t="e">
        <f t="shared" si="22"/>
        <v>#REF!</v>
      </c>
      <c r="BO21" s="129" t="e">
        <f>JANUARI!BO21+FEBRUARI!BO21+MARET!#REF!</f>
        <v>#REF!</v>
      </c>
      <c r="BP21" s="19" t="e">
        <f t="shared" si="23"/>
        <v>#REF!</v>
      </c>
      <c r="BQ21" s="129" t="e">
        <f>JANUARI!BQ21+FEBRUARI!BQ21+MARET!#REF!</f>
        <v>#REF!</v>
      </c>
      <c r="BR21" s="19" t="e">
        <f t="shared" si="24"/>
        <v>#REF!</v>
      </c>
      <c r="BS21" s="129" t="e">
        <f>JANUARI!BS21+FEBRUARI!BS21+MARET!#REF!</f>
        <v>#REF!</v>
      </c>
      <c r="BT21" s="19" t="e">
        <f t="shared" si="25"/>
        <v>#REF!</v>
      </c>
      <c r="BU21" s="129" t="e">
        <f>JANUARI!BU21+FEBRUARI!BU21+MARET!#REF!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98">
        <v>3</v>
      </c>
      <c r="B22" s="198" t="s">
        <v>72</v>
      </c>
      <c r="C22" s="32" t="s">
        <v>73</v>
      </c>
      <c r="D22" s="128" t="e">
        <f>JANUARI!D22+FEBRUARI!D22+MARET!#REF!</f>
        <v>#REF!</v>
      </c>
      <c r="E22" s="128" t="e">
        <f>JANUARI!E22+FEBRUARI!E22+MARET!#REF!</f>
        <v>#REF!</v>
      </c>
      <c r="F22" s="128" t="e">
        <f>JANUARI!F22+FEBRUARI!F22+MARET!#REF!</f>
        <v>#REF!</v>
      </c>
      <c r="G22" s="19" t="e">
        <f t="shared" si="0"/>
        <v>#REF!</v>
      </c>
      <c r="H22" s="128" t="e">
        <f>JANUARI!H22+FEBRUARI!H22+MARET!#REF!</f>
        <v>#REF!</v>
      </c>
      <c r="I22" s="21" t="e">
        <f t="shared" si="1"/>
        <v>#REF!</v>
      </c>
      <c r="J22" s="128" t="e">
        <f>JANUARI!J22+FEBRUARI!J22+MARET!#REF!</f>
        <v>#REF!</v>
      </c>
      <c r="K22" s="23" t="e">
        <f t="shared" si="2"/>
        <v>#REF!</v>
      </c>
      <c r="L22" s="128" t="e">
        <f>JANUARI!L22+FEBRUARI!L22+MARET!#REF!</f>
        <v>#REF!</v>
      </c>
      <c r="M22" s="128" t="e">
        <f>JANUARI!M22+FEBRUARI!M22+MARET!#REF!</f>
        <v>#REF!</v>
      </c>
      <c r="N22" s="128" t="e">
        <f>JANUARI!N22+FEBRUARI!N22+MARET!#REF!</f>
        <v>#REF!</v>
      </c>
      <c r="O22" s="19" t="e">
        <f t="shared" si="3"/>
        <v>#REF!</v>
      </c>
      <c r="P22" s="128" t="e">
        <f>JANUARI!P22+FEBRUARI!P22+MARET!#REF!</f>
        <v>#REF!</v>
      </c>
      <c r="Q22" s="19" t="e">
        <f t="shared" si="4"/>
        <v>#REF!</v>
      </c>
      <c r="R22" s="128" t="e">
        <f>JANUARI!R22+FEBRUARI!R22+MARET!#REF!</f>
        <v>#REF!</v>
      </c>
      <c r="S22" s="19" t="e">
        <f t="shared" si="5"/>
        <v>#REF!</v>
      </c>
      <c r="T22" s="128" t="e">
        <f>JANUARI!T22+FEBRUARI!T22+MARET!#REF!</f>
        <v>#REF!</v>
      </c>
      <c r="U22" s="19" t="e">
        <f t="shared" si="6"/>
        <v>#REF!</v>
      </c>
      <c r="V22" s="128" t="e">
        <f>JANUARI!V22+FEBRUARI!V22+MARET!#REF!</f>
        <v>#REF!</v>
      </c>
      <c r="W22" s="19" t="e">
        <f t="shared" si="7"/>
        <v>#REF!</v>
      </c>
      <c r="X22" s="128" t="e">
        <f>JANUARI!X22+FEBRUARI!X22+MARET!#REF!</f>
        <v>#REF!</v>
      </c>
      <c r="Y22" s="19" t="e">
        <f t="shared" si="8"/>
        <v>#REF!</v>
      </c>
      <c r="Z22" s="128" t="e">
        <f>JANUARI!Z22+FEBRUARI!Z22+MARET!#REF!</f>
        <v>#REF!</v>
      </c>
      <c r="AA22" s="19" t="e">
        <f t="shared" si="9"/>
        <v>#REF!</v>
      </c>
      <c r="AB22" s="128" t="e">
        <f>JANUARI!AB22+FEBRUARI!AB22+MARET!#REF!</f>
        <v>#REF!</v>
      </c>
      <c r="AC22" s="19" t="e">
        <f t="shared" si="10"/>
        <v>#REF!</v>
      </c>
      <c r="AD22" s="128" t="e">
        <f>JANUARI!AD22+FEBRUARI!AD22+MARET!#REF!</f>
        <v>#REF!</v>
      </c>
      <c r="AE22" s="19" t="e">
        <f t="shared" si="11"/>
        <v>#REF!</v>
      </c>
      <c r="AF22" s="128" t="e">
        <f>JANUARI!AF22+FEBRUARI!AF22+MARET!#REF!</f>
        <v>#REF!</v>
      </c>
      <c r="AG22" s="19" t="e">
        <f t="shared" si="12"/>
        <v>#REF!</v>
      </c>
      <c r="AH22" s="128" t="e">
        <f>JANUARI!AH22+FEBRUARI!AH22+MARET!#REF!</f>
        <v>#REF!</v>
      </c>
      <c r="AI22" s="19" t="e">
        <f t="shared" si="13"/>
        <v>#REF!</v>
      </c>
      <c r="AJ22" s="128" t="e">
        <f>JANUARI!AJ22+FEBRUARI!AJ22+MARET!#REF!</f>
        <v>#REF!</v>
      </c>
      <c r="AK22" s="19" t="e">
        <f t="shared" si="14"/>
        <v>#REF!</v>
      </c>
      <c r="AL22" s="128" t="e">
        <f>JANUARI!AL22+FEBRUARI!AL22+MARET!#REF!</f>
        <v>#REF!</v>
      </c>
      <c r="AM22" s="128" t="e">
        <f>JANUARI!AM22+FEBRUARI!AM22+MARET!#REF!</f>
        <v>#REF!</v>
      </c>
      <c r="AN22" s="128" t="e">
        <f>JANUARI!AN22+FEBRUARI!AN22+MARET!#REF!</f>
        <v>#REF!</v>
      </c>
      <c r="AO22" s="128" t="e">
        <f>JANUARI!AO22+FEBRUARI!AO22+MARET!#REF!</f>
        <v>#REF!</v>
      </c>
      <c r="AP22" s="128" t="e">
        <f>JANUARI!AP22+FEBRUARI!AP22+MARET!#REF!</f>
        <v>#REF!</v>
      </c>
      <c r="AQ22" s="128" t="e">
        <f>JANUARI!AQ22+FEBRUARI!AQ22+MARET!#REF!</f>
        <v>#REF!</v>
      </c>
      <c r="AR22" s="128" t="e">
        <f>JANUARI!AR22+FEBRUARI!AR22+MARET!#REF!</f>
        <v>#REF!</v>
      </c>
      <c r="AS22" s="128" t="e">
        <f>JANUARI!AS22+FEBRUARI!AS22+MARET!#REF!</f>
        <v>#REF!</v>
      </c>
      <c r="AT22" s="128" t="e">
        <f>JANUARI!AT22+FEBRUARI!AT22+MARET!#REF!</f>
        <v>#REF!</v>
      </c>
      <c r="AU22" s="128" t="e">
        <f>JANUARI!AU22+FEBRUARI!AU22+MARET!#REF!</f>
        <v>#REF!</v>
      </c>
      <c r="AV22" s="128" t="e">
        <f>JANUARI!AV22+FEBRUARI!AV22+MARET!#REF!</f>
        <v>#REF!</v>
      </c>
      <c r="AW22" s="128" t="e">
        <f>JANUARI!AW22+FEBRUARI!AW22+MARET!#REF!</f>
        <v>#REF!</v>
      </c>
      <c r="AX22" s="128" t="e">
        <f>JANUARI!AX22+FEBRUARI!AX22+MARET!#REF!</f>
        <v>#REF!</v>
      </c>
      <c r="AY22" s="128" t="e">
        <f>JANUARI!AY22+FEBRUARI!AY22+MARET!#REF!</f>
        <v>#REF!</v>
      </c>
      <c r="AZ22" s="128" t="e">
        <f>JANUARI!AZ22+FEBRUARI!AZ22+MARET!#REF!</f>
        <v>#REF!</v>
      </c>
      <c r="BA22" s="128" t="e">
        <f>JANUARI!BA22+FEBRUARI!BA22+MARET!#REF!</f>
        <v>#REF!</v>
      </c>
      <c r="BB22" s="28" t="e">
        <f t="shared" si="15"/>
        <v>#REF!</v>
      </c>
      <c r="BC22" s="128" t="e">
        <f>JANUARI!BC22+FEBRUARI!BC22+MARET!#REF!</f>
        <v>#REF!</v>
      </c>
      <c r="BD22" s="28" t="e">
        <f t="shared" si="16"/>
        <v>#REF!</v>
      </c>
      <c r="BE22" s="128" t="e">
        <f>JANUARI!BE22+FEBRUARI!BE22+MARET!#REF!</f>
        <v>#REF!</v>
      </c>
      <c r="BF22" s="29" t="e">
        <f t="shared" si="17"/>
        <v>#REF!</v>
      </c>
      <c r="BG22" s="128" t="e">
        <f>JANUARI!BG22+FEBRUARI!BG22+MARET!#REF!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JANUARI!BK22+FEBRUARI!BK22+MARET!#REF!</f>
        <v>#REF!</v>
      </c>
      <c r="BL22" s="19" t="e">
        <f t="shared" si="21"/>
        <v>#REF!</v>
      </c>
      <c r="BM22" s="128" t="e">
        <f>JANUARI!BM22+FEBRUARI!BM22+MARET!#REF!</f>
        <v>#REF!</v>
      </c>
      <c r="BN22" s="19" t="e">
        <f t="shared" si="22"/>
        <v>#REF!</v>
      </c>
      <c r="BO22" s="128" t="e">
        <f>JANUARI!BO22+FEBRUARI!BO22+MARET!#REF!</f>
        <v>#REF!</v>
      </c>
      <c r="BP22" s="19" t="e">
        <f t="shared" si="23"/>
        <v>#REF!</v>
      </c>
      <c r="BQ22" s="128" t="e">
        <f>JANUARI!BQ22+FEBRUARI!BQ22+MARET!#REF!</f>
        <v>#REF!</v>
      </c>
      <c r="BR22" s="19" t="e">
        <f t="shared" si="24"/>
        <v>#REF!</v>
      </c>
      <c r="BS22" s="128" t="e">
        <f>JANUARI!BS22+FEBRUARI!BS22+MARET!#REF!</f>
        <v>#REF!</v>
      </c>
      <c r="BT22" s="19" t="e">
        <f t="shared" si="25"/>
        <v>#REF!</v>
      </c>
      <c r="BU22" s="128" t="e">
        <f>JANUARI!BU22+FEBRUARI!BU22+MARET!#REF!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74"/>
      <c r="B23" s="174"/>
      <c r="C23" s="32" t="s">
        <v>74</v>
      </c>
      <c r="D23" s="128" t="e">
        <f>JANUARI!D23+FEBRUARI!D23+MARET!#REF!</f>
        <v>#REF!</v>
      </c>
      <c r="E23" s="128" t="e">
        <f>JANUARI!E23+FEBRUARI!E23+MARET!#REF!</f>
        <v>#REF!</v>
      </c>
      <c r="F23" s="128" t="e">
        <f>JANUARI!F23+FEBRUARI!F23+MARET!#REF!</f>
        <v>#REF!</v>
      </c>
      <c r="G23" s="19" t="e">
        <f t="shared" si="0"/>
        <v>#REF!</v>
      </c>
      <c r="H23" s="128" t="e">
        <f>JANUARI!H23+FEBRUARI!H23+MARET!#REF!</f>
        <v>#REF!</v>
      </c>
      <c r="I23" s="21" t="e">
        <f t="shared" si="1"/>
        <v>#REF!</v>
      </c>
      <c r="J23" s="128" t="e">
        <f>JANUARI!J23+FEBRUARI!J23+MARET!#REF!</f>
        <v>#REF!</v>
      </c>
      <c r="K23" s="23" t="e">
        <f t="shared" si="2"/>
        <v>#REF!</v>
      </c>
      <c r="L23" s="128" t="e">
        <f>JANUARI!L23+FEBRUARI!L23+MARET!#REF!</f>
        <v>#REF!</v>
      </c>
      <c r="M23" s="128" t="e">
        <f>JANUARI!M23+FEBRUARI!M23+MARET!#REF!</f>
        <v>#REF!</v>
      </c>
      <c r="N23" s="128" t="e">
        <f>JANUARI!N23+FEBRUARI!N23+MARET!#REF!</f>
        <v>#REF!</v>
      </c>
      <c r="O23" s="19" t="e">
        <f t="shared" si="3"/>
        <v>#REF!</v>
      </c>
      <c r="P23" s="128" t="e">
        <f>JANUARI!P23+FEBRUARI!P23+MARET!#REF!</f>
        <v>#REF!</v>
      </c>
      <c r="Q23" s="19" t="e">
        <f t="shared" si="4"/>
        <v>#REF!</v>
      </c>
      <c r="R23" s="128" t="e">
        <f>JANUARI!R23+FEBRUARI!R23+MARET!#REF!</f>
        <v>#REF!</v>
      </c>
      <c r="S23" s="19" t="e">
        <f t="shared" si="5"/>
        <v>#REF!</v>
      </c>
      <c r="T23" s="128" t="e">
        <f>JANUARI!T23+FEBRUARI!T23+MARET!#REF!</f>
        <v>#REF!</v>
      </c>
      <c r="U23" s="19" t="e">
        <f t="shared" si="6"/>
        <v>#REF!</v>
      </c>
      <c r="V23" s="128" t="e">
        <f>JANUARI!V23+FEBRUARI!V23+MARET!#REF!</f>
        <v>#REF!</v>
      </c>
      <c r="W23" s="19" t="e">
        <f t="shared" si="7"/>
        <v>#REF!</v>
      </c>
      <c r="X23" s="128" t="e">
        <f>JANUARI!X23+FEBRUARI!X23+MARET!#REF!</f>
        <v>#REF!</v>
      </c>
      <c r="Y23" s="19" t="e">
        <f t="shared" si="8"/>
        <v>#REF!</v>
      </c>
      <c r="Z23" s="128" t="e">
        <f>JANUARI!Z23+FEBRUARI!Z23+MARET!#REF!</f>
        <v>#REF!</v>
      </c>
      <c r="AA23" s="19" t="e">
        <f t="shared" si="9"/>
        <v>#REF!</v>
      </c>
      <c r="AB23" s="128" t="e">
        <f>JANUARI!AB23+FEBRUARI!AB23+MARET!#REF!</f>
        <v>#REF!</v>
      </c>
      <c r="AC23" s="19" t="e">
        <f t="shared" si="10"/>
        <v>#REF!</v>
      </c>
      <c r="AD23" s="128" t="e">
        <f>JANUARI!AD23+FEBRUARI!AD23+MARET!#REF!</f>
        <v>#REF!</v>
      </c>
      <c r="AE23" s="19" t="e">
        <f t="shared" si="11"/>
        <v>#REF!</v>
      </c>
      <c r="AF23" s="128" t="e">
        <f>JANUARI!AF23+FEBRUARI!AF23+MARET!#REF!</f>
        <v>#REF!</v>
      </c>
      <c r="AG23" s="19" t="e">
        <f t="shared" si="12"/>
        <v>#REF!</v>
      </c>
      <c r="AH23" s="128" t="e">
        <f>JANUARI!AH23+FEBRUARI!AH23+MARET!#REF!</f>
        <v>#REF!</v>
      </c>
      <c r="AI23" s="19" t="e">
        <f t="shared" si="13"/>
        <v>#REF!</v>
      </c>
      <c r="AJ23" s="128" t="e">
        <f>JANUARI!AJ23+FEBRUARI!AJ23+MARET!#REF!</f>
        <v>#REF!</v>
      </c>
      <c r="AK23" s="19" t="e">
        <f t="shared" si="14"/>
        <v>#REF!</v>
      </c>
      <c r="AL23" s="128" t="e">
        <f>JANUARI!AL23+FEBRUARI!AL23+MARET!#REF!</f>
        <v>#REF!</v>
      </c>
      <c r="AM23" s="128" t="e">
        <f>JANUARI!AM23+FEBRUARI!AM23+MARET!#REF!</f>
        <v>#REF!</v>
      </c>
      <c r="AN23" s="128" t="e">
        <f>JANUARI!AN23+FEBRUARI!AN23+MARET!#REF!</f>
        <v>#REF!</v>
      </c>
      <c r="AO23" s="128" t="e">
        <f>JANUARI!AO23+FEBRUARI!AO23+MARET!#REF!</f>
        <v>#REF!</v>
      </c>
      <c r="AP23" s="128" t="e">
        <f>JANUARI!AP23+FEBRUARI!AP23+MARET!#REF!</f>
        <v>#REF!</v>
      </c>
      <c r="AQ23" s="128" t="e">
        <f>JANUARI!AQ23+FEBRUARI!AQ23+MARET!#REF!</f>
        <v>#REF!</v>
      </c>
      <c r="AR23" s="128" t="e">
        <f>JANUARI!AR23+FEBRUARI!AR23+MARET!#REF!</f>
        <v>#REF!</v>
      </c>
      <c r="AS23" s="128" t="e">
        <f>JANUARI!AS23+FEBRUARI!AS23+MARET!#REF!</f>
        <v>#REF!</v>
      </c>
      <c r="AT23" s="128" t="e">
        <f>JANUARI!AT23+FEBRUARI!AT23+MARET!#REF!</f>
        <v>#REF!</v>
      </c>
      <c r="AU23" s="128" t="e">
        <f>JANUARI!AU23+FEBRUARI!AU23+MARET!#REF!</f>
        <v>#REF!</v>
      </c>
      <c r="AV23" s="128" t="e">
        <f>JANUARI!AV23+FEBRUARI!AV23+MARET!#REF!</f>
        <v>#REF!</v>
      </c>
      <c r="AW23" s="128" t="e">
        <f>JANUARI!AW23+FEBRUARI!AW23+MARET!#REF!</f>
        <v>#REF!</v>
      </c>
      <c r="AX23" s="128" t="e">
        <f>JANUARI!AX23+FEBRUARI!AX23+MARET!#REF!</f>
        <v>#REF!</v>
      </c>
      <c r="AY23" s="128" t="e">
        <f>JANUARI!AY23+FEBRUARI!AY23+MARET!#REF!</f>
        <v>#REF!</v>
      </c>
      <c r="AZ23" s="128" t="e">
        <f>JANUARI!AZ23+FEBRUARI!AZ23+MARET!#REF!</f>
        <v>#REF!</v>
      </c>
      <c r="BA23" s="128" t="e">
        <f>JANUARI!BA23+FEBRUARI!BA23+MARET!#REF!</f>
        <v>#REF!</v>
      </c>
      <c r="BB23" s="28" t="e">
        <f t="shared" si="15"/>
        <v>#REF!</v>
      </c>
      <c r="BC23" s="128" t="e">
        <f>JANUARI!BC23+FEBRUARI!BC23+MARET!#REF!</f>
        <v>#REF!</v>
      </c>
      <c r="BD23" s="28" t="e">
        <f t="shared" si="16"/>
        <v>#REF!</v>
      </c>
      <c r="BE23" s="128" t="e">
        <f>JANUARI!BE23+FEBRUARI!BE23+MARET!#REF!</f>
        <v>#REF!</v>
      </c>
      <c r="BF23" s="29" t="e">
        <f t="shared" si="17"/>
        <v>#REF!</v>
      </c>
      <c r="BG23" s="128" t="e">
        <f>JANUARI!BG23+FEBRUARI!BG23+MARET!#REF!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JANUARI!BK23+FEBRUARI!BK23+MARET!#REF!</f>
        <v>#REF!</v>
      </c>
      <c r="BL23" s="19" t="e">
        <f t="shared" si="21"/>
        <v>#REF!</v>
      </c>
      <c r="BM23" s="128" t="e">
        <f>JANUARI!BM23+FEBRUARI!BM23+MARET!#REF!</f>
        <v>#REF!</v>
      </c>
      <c r="BN23" s="19" t="e">
        <f t="shared" si="22"/>
        <v>#REF!</v>
      </c>
      <c r="BO23" s="128" t="e">
        <f>JANUARI!BO23+FEBRUARI!BO23+MARET!#REF!</f>
        <v>#REF!</v>
      </c>
      <c r="BP23" s="19" t="e">
        <f t="shared" si="23"/>
        <v>#REF!</v>
      </c>
      <c r="BQ23" s="128" t="e">
        <f>JANUARI!BQ23+FEBRUARI!BQ23+MARET!#REF!</f>
        <v>#REF!</v>
      </c>
      <c r="BR23" s="19" t="e">
        <f t="shared" si="24"/>
        <v>#REF!</v>
      </c>
      <c r="BS23" s="128" t="e">
        <f>JANUARI!BS23+FEBRUARI!BS23+MARET!#REF!</f>
        <v>#REF!</v>
      </c>
      <c r="BT23" s="19" t="e">
        <f t="shared" si="25"/>
        <v>#REF!</v>
      </c>
      <c r="BU23" s="128" t="e">
        <f>JANUARI!BU23+FEBRUARI!BU23+MARET!#REF!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75"/>
      <c r="B24" s="175"/>
      <c r="C24" s="32" t="s">
        <v>75</v>
      </c>
      <c r="D24" s="128" t="e">
        <f>JANUARI!D24+FEBRUARI!D24+MARET!#REF!</f>
        <v>#REF!</v>
      </c>
      <c r="E24" s="128" t="e">
        <f>JANUARI!E24+FEBRUARI!E24+MARET!#REF!</f>
        <v>#REF!</v>
      </c>
      <c r="F24" s="128" t="e">
        <f>JANUARI!F24+FEBRUARI!F24+MARET!#REF!</f>
        <v>#REF!</v>
      </c>
      <c r="G24" s="19" t="e">
        <f t="shared" si="0"/>
        <v>#REF!</v>
      </c>
      <c r="H24" s="128" t="e">
        <f>JANUARI!H24+FEBRUARI!H24+MARET!#REF!</f>
        <v>#REF!</v>
      </c>
      <c r="I24" s="21" t="e">
        <f t="shared" si="1"/>
        <v>#REF!</v>
      </c>
      <c r="J24" s="128" t="e">
        <f>JANUARI!J24+FEBRUARI!J24+MARET!#REF!</f>
        <v>#REF!</v>
      </c>
      <c r="K24" s="23" t="e">
        <f t="shared" si="2"/>
        <v>#REF!</v>
      </c>
      <c r="L24" s="128" t="e">
        <f>JANUARI!L24+FEBRUARI!L24+MARET!#REF!</f>
        <v>#REF!</v>
      </c>
      <c r="M24" s="128" t="e">
        <f>JANUARI!M24+FEBRUARI!M24+MARET!#REF!</f>
        <v>#REF!</v>
      </c>
      <c r="N24" s="128" t="e">
        <f>JANUARI!N24+FEBRUARI!N24+MARET!#REF!</f>
        <v>#REF!</v>
      </c>
      <c r="O24" s="19" t="e">
        <f t="shared" si="3"/>
        <v>#REF!</v>
      </c>
      <c r="P24" s="128" t="e">
        <f>JANUARI!P24+FEBRUARI!P24+MARET!#REF!</f>
        <v>#REF!</v>
      </c>
      <c r="Q24" s="19" t="e">
        <f t="shared" si="4"/>
        <v>#REF!</v>
      </c>
      <c r="R24" s="128" t="e">
        <f>JANUARI!R24+FEBRUARI!R24+MARET!#REF!</f>
        <v>#REF!</v>
      </c>
      <c r="S24" s="19" t="e">
        <f t="shared" si="5"/>
        <v>#REF!</v>
      </c>
      <c r="T24" s="128" t="e">
        <f>JANUARI!T24+FEBRUARI!T24+MARET!#REF!</f>
        <v>#REF!</v>
      </c>
      <c r="U24" s="19" t="e">
        <f t="shared" si="6"/>
        <v>#REF!</v>
      </c>
      <c r="V24" s="128" t="e">
        <f>JANUARI!V24+FEBRUARI!V24+MARET!#REF!</f>
        <v>#REF!</v>
      </c>
      <c r="W24" s="19" t="e">
        <f t="shared" si="7"/>
        <v>#REF!</v>
      </c>
      <c r="X24" s="128" t="e">
        <f>JANUARI!X24+FEBRUARI!X24+MARET!#REF!</f>
        <v>#REF!</v>
      </c>
      <c r="Y24" s="19" t="e">
        <f t="shared" si="8"/>
        <v>#REF!</v>
      </c>
      <c r="Z24" s="128" t="e">
        <f>JANUARI!Z24+FEBRUARI!Z24+MARET!#REF!</f>
        <v>#REF!</v>
      </c>
      <c r="AA24" s="19" t="e">
        <f t="shared" si="9"/>
        <v>#REF!</v>
      </c>
      <c r="AB24" s="128" t="e">
        <f>JANUARI!AB24+FEBRUARI!AB24+MARET!#REF!</f>
        <v>#REF!</v>
      </c>
      <c r="AC24" s="19" t="e">
        <f t="shared" si="10"/>
        <v>#REF!</v>
      </c>
      <c r="AD24" s="128" t="e">
        <f>JANUARI!AD24+FEBRUARI!AD24+MARET!#REF!</f>
        <v>#REF!</v>
      </c>
      <c r="AE24" s="19" t="e">
        <f t="shared" si="11"/>
        <v>#REF!</v>
      </c>
      <c r="AF24" s="128" t="e">
        <f>JANUARI!AF24+FEBRUARI!AF24+MARET!#REF!</f>
        <v>#REF!</v>
      </c>
      <c r="AG24" s="19" t="e">
        <f t="shared" si="12"/>
        <v>#REF!</v>
      </c>
      <c r="AH24" s="128" t="e">
        <f>JANUARI!AH24+FEBRUARI!AH24+MARET!#REF!</f>
        <v>#REF!</v>
      </c>
      <c r="AI24" s="19" t="e">
        <f t="shared" si="13"/>
        <v>#REF!</v>
      </c>
      <c r="AJ24" s="128" t="e">
        <f>JANUARI!AJ24+FEBRUARI!AJ24+MARET!#REF!</f>
        <v>#REF!</v>
      </c>
      <c r="AK24" s="19" t="e">
        <f t="shared" si="14"/>
        <v>#REF!</v>
      </c>
      <c r="AL24" s="128" t="e">
        <f>JANUARI!AL24+FEBRUARI!AL24+MARET!#REF!</f>
        <v>#REF!</v>
      </c>
      <c r="AM24" s="128" t="e">
        <f>JANUARI!AM24+FEBRUARI!AM24+MARET!#REF!</f>
        <v>#REF!</v>
      </c>
      <c r="AN24" s="128" t="e">
        <f>JANUARI!AN24+FEBRUARI!AN24+MARET!#REF!</f>
        <v>#REF!</v>
      </c>
      <c r="AO24" s="128" t="e">
        <f>JANUARI!AO24+FEBRUARI!AO24+MARET!#REF!</f>
        <v>#REF!</v>
      </c>
      <c r="AP24" s="128" t="e">
        <f>JANUARI!AP24+FEBRUARI!AP24+MARET!#REF!</f>
        <v>#REF!</v>
      </c>
      <c r="AQ24" s="128" t="e">
        <f>JANUARI!AQ24+FEBRUARI!AQ24+MARET!#REF!</f>
        <v>#REF!</v>
      </c>
      <c r="AR24" s="128" t="e">
        <f>JANUARI!AR24+FEBRUARI!AR24+MARET!#REF!</f>
        <v>#REF!</v>
      </c>
      <c r="AS24" s="128" t="e">
        <f>JANUARI!AS24+FEBRUARI!AS24+MARET!#REF!</f>
        <v>#REF!</v>
      </c>
      <c r="AT24" s="128" t="e">
        <f>JANUARI!AT24+FEBRUARI!AT24+MARET!#REF!</f>
        <v>#REF!</v>
      </c>
      <c r="AU24" s="128" t="e">
        <f>JANUARI!AU24+FEBRUARI!AU24+MARET!#REF!</f>
        <v>#REF!</v>
      </c>
      <c r="AV24" s="128" t="e">
        <f>JANUARI!AV24+FEBRUARI!AV24+MARET!#REF!</f>
        <v>#REF!</v>
      </c>
      <c r="AW24" s="128" t="e">
        <f>JANUARI!AW24+FEBRUARI!AW24+MARET!#REF!</f>
        <v>#REF!</v>
      </c>
      <c r="AX24" s="128" t="e">
        <f>JANUARI!AX24+FEBRUARI!AX24+MARET!#REF!</f>
        <v>#REF!</v>
      </c>
      <c r="AY24" s="128" t="e">
        <f>JANUARI!AY24+FEBRUARI!AY24+MARET!#REF!</f>
        <v>#REF!</v>
      </c>
      <c r="AZ24" s="128" t="e">
        <f>JANUARI!AZ24+FEBRUARI!AZ24+MARET!#REF!</f>
        <v>#REF!</v>
      </c>
      <c r="BA24" s="128" t="e">
        <f>JANUARI!BA24+FEBRUARI!BA24+MARET!#REF!</f>
        <v>#REF!</v>
      </c>
      <c r="BB24" s="28" t="e">
        <f t="shared" si="15"/>
        <v>#REF!</v>
      </c>
      <c r="BC24" s="128" t="e">
        <f>JANUARI!BC24+FEBRUARI!BC24+MARET!#REF!</f>
        <v>#REF!</v>
      </c>
      <c r="BD24" s="28" t="e">
        <f t="shared" si="16"/>
        <v>#REF!</v>
      </c>
      <c r="BE24" s="128" t="e">
        <f>JANUARI!BE24+FEBRUARI!BE24+MARET!#REF!</f>
        <v>#REF!</v>
      </c>
      <c r="BF24" s="29" t="e">
        <f t="shared" si="17"/>
        <v>#REF!</v>
      </c>
      <c r="BG24" s="128" t="e">
        <f>JANUARI!BG24+FEBRUARI!BG24+MARET!#REF!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JANUARI!BK24+FEBRUARI!BK24+MARET!#REF!</f>
        <v>#REF!</v>
      </c>
      <c r="BL24" s="19" t="e">
        <f t="shared" si="21"/>
        <v>#REF!</v>
      </c>
      <c r="BM24" s="128" t="e">
        <f>JANUARI!BM24+FEBRUARI!BM24+MARET!#REF!</f>
        <v>#REF!</v>
      </c>
      <c r="BN24" s="19" t="e">
        <f t="shared" si="22"/>
        <v>#REF!</v>
      </c>
      <c r="BO24" s="128" t="e">
        <f>JANUARI!BO24+FEBRUARI!BO24+MARET!#REF!</f>
        <v>#REF!</v>
      </c>
      <c r="BP24" s="19" t="e">
        <f t="shared" si="23"/>
        <v>#REF!</v>
      </c>
      <c r="BQ24" s="128" t="e">
        <f>JANUARI!BQ24+FEBRUARI!BQ24+MARET!#REF!</f>
        <v>#REF!</v>
      </c>
      <c r="BR24" s="19" t="e">
        <f t="shared" si="24"/>
        <v>#REF!</v>
      </c>
      <c r="BS24" s="128" t="e">
        <f>JANUARI!BS24+FEBRUARI!BS24+MARET!#REF!</f>
        <v>#REF!</v>
      </c>
      <c r="BT24" s="19" t="e">
        <f t="shared" si="25"/>
        <v>#REF!</v>
      </c>
      <c r="BU24" s="128" t="e">
        <f>JANUARI!BU24+FEBRUARI!BU24+MARET!#REF!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JANUARI!D25+FEBRUARI!D25+MARET!#REF!</f>
        <v>#REF!</v>
      </c>
      <c r="E25" s="129" t="e">
        <f>JANUARI!E25+FEBRUARI!E25+MARET!#REF!</f>
        <v>#REF!</v>
      </c>
      <c r="F25" s="129" t="e">
        <f>JANUARI!F25+FEBRUARI!F25+MARET!#REF!</f>
        <v>#REF!</v>
      </c>
      <c r="G25" s="19" t="e">
        <f t="shared" si="0"/>
        <v>#REF!</v>
      </c>
      <c r="H25" s="129" t="e">
        <f>JANUARI!H25+FEBRUARI!H25+MARET!#REF!</f>
        <v>#REF!</v>
      </c>
      <c r="I25" s="21" t="e">
        <f t="shared" si="1"/>
        <v>#REF!</v>
      </c>
      <c r="J25" s="129" t="e">
        <f>JANUARI!J25+FEBRUARI!J25+MARET!#REF!</f>
        <v>#REF!</v>
      </c>
      <c r="K25" s="23" t="e">
        <f t="shared" si="2"/>
        <v>#REF!</v>
      </c>
      <c r="L25" s="129" t="e">
        <f>JANUARI!L25+FEBRUARI!L25+MARET!#REF!</f>
        <v>#REF!</v>
      </c>
      <c r="M25" s="129" t="e">
        <f>JANUARI!M25+FEBRUARI!M25+MARET!#REF!</f>
        <v>#REF!</v>
      </c>
      <c r="N25" s="129" t="e">
        <f>JANUARI!N25+FEBRUARI!N25+MARET!#REF!</f>
        <v>#REF!</v>
      </c>
      <c r="O25" s="19" t="e">
        <f t="shared" si="3"/>
        <v>#REF!</v>
      </c>
      <c r="P25" s="129" t="e">
        <f>JANUARI!P25+FEBRUARI!P25+MARET!#REF!</f>
        <v>#REF!</v>
      </c>
      <c r="Q25" s="19" t="e">
        <f t="shared" si="4"/>
        <v>#REF!</v>
      </c>
      <c r="R25" s="129" t="e">
        <f>JANUARI!R25+FEBRUARI!R25+MARET!#REF!</f>
        <v>#REF!</v>
      </c>
      <c r="S25" s="19" t="e">
        <f t="shared" si="5"/>
        <v>#REF!</v>
      </c>
      <c r="T25" s="129" t="e">
        <f>JANUARI!T25+FEBRUARI!T25+MARET!#REF!</f>
        <v>#REF!</v>
      </c>
      <c r="U25" s="19" t="e">
        <f t="shared" si="6"/>
        <v>#REF!</v>
      </c>
      <c r="V25" s="129" t="e">
        <f>JANUARI!V25+FEBRUARI!V25+MARET!#REF!</f>
        <v>#REF!</v>
      </c>
      <c r="W25" s="19" t="e">
        <f t="shared" si="7"/>
        <v>#REF!</v>
      </c>
      <c r="X25" s="129" t="e">
        <f>JANUARI!X25+FEBRUARI!X25+MARET!#REF!</f>
        <v>#REF!</v>
      </c>
      <c r="Y25" s="19" t="e">
        <f t="shared" si="8"/>
        <v>#REF!</v>
      </c>
      <c r="Z25" s="129" t="e">
        <f>JANUARI!Z25+FEBRUARI!Z25+MARET!#REF!</f>
        <v>#REF!</v>
      </c>
      <c r="AA25" s="19" t="e">
        <f t="shared" si="9"/>
        <v>#REF!</v>
      </c>
      <c r="AB25" s="129" t="e">
        <f>JANUARI!AB25+FEBRUARI!AB25+MARET!#REF!</f>
        <v>#REF!</v>
      </c>
      <c r="AC25" s="19" t="e">
        <f t="shared" si="10"/>
        <v>#REF!</v>
      </c>
      <c r="AD25" s="129" t="e">
        <f>JANUARI!AD25+FEBRUARI!AD25+MARET!#REF!</f>
        <v>#REF!</v>
      </c>
      <c r="AE25" s="19" t="e">
        <f t="shared" si="11"/>
        <v>#REF!</v>
      </c>
      <c r="AF25" s="129" t="e">
        <f>JANUARI!AF25+FEBRUARI!AF25+MARET!#REF!</f>
        <v>#REF!</v>
      </c>
      <c r="AG25" s="19" t="e">
        <f t="shared" si="12"/>
        <v>#REF!</v>
      </c>
      <c r="AH25" s="129" t="e">
        <f>JANUARI!AH25+FEBRUARI!AH25+MARET!#REF!</f>
        <v>#REF!</v>
      </c>
      <c r="AI25" s="19" t="e">
        <f t="shared" si="13"/>
        <v>#REF!</v>
      </c>
      <c r="AJ25" s="129" t="e">
        <f>JANUARI!AJ25+FEBRUARI!AJ25+MARET!#REF!</f>
        <v>#REF!</v>
      </c>
      <c r="AK25" s="19" t="e">
        <f t="shared" si="14"/>
        <v>#REF!</v>
      </c>
      <c r="AL25" s="129" t="e">
        <f>JANUARI!AL25+FEBRUARI!AL25+MARET!#REF!</f>
        <v>#REF!</v>
      </c>
      <c r="AM25" s="129" t="e">
        <f>JANUARI!AM25+FEBRUARI!AM25+MARET!#REF!</f>
        <v>#REF!</v>
      </c>
      <c r="AN25" s="129" t="e">
        <f>JANUARI!AN25+FEBRUARI!AN25+MARET!#REF!</f>
        <v>#REF!</v>
      </c>
      <c r="AO25" s="129" t="e">
        <f>JANUARI!AO25+FEBRUARI!AO25+MARET!#REF!</f>
        <v>#REF!</v>
      </c>
      <c r="AP25" s="129" t="e">
        <f>JANUARI!AP25+FEBRUARI!AP25+MARET!#REF!</f>
        <v>#REF!</v>
      </c>
      <c r="AQ25" s="129" t="e">
        <f>JANUARI!AQ25+FEBRUARI!AQ25+MARET!#REF!</f>
        <v>#REF!</v>
      </c>
      <c r="AR25" s="129" t="e">
        <f>JANUARI!AR25+FEBRUARI!AR25+MARET!#REF!</f>
        <v>#REF!</v>
      </c>
      <c r="AS25" s="129" t="e">
        <f>JANUARI!AS25+FEBRUARI!AS25+MARET!#REF!</f>
        <v>#REF!</v>
      </c>
      <c r="AT25" s="129" t="e">
        <f>JANUARI!AT25+FEBRUARI!AT25+MARET!#REF!</f>
        <v>#REF!</v>
      </c>
      <c r="AU25" s="129" t="e">
        <f>JANUARI!AU25+FEBRUARI!AU25+MARET!#REF!</f>
        <v>#REF!</v>
      </c>
      <c r="AV25" s="129" t="e">
        <f>JANUARI!AV25+FEBRUARI!AV25+MARET!#REF!</f>
        <v>#REF!</v>
      </c>
      <c r="AW25" s="129" t="e">
        <f>JANUARI!AW25+FEBRUARI!AW25+MARET!#REF!</f>
        <v>#REF!</v>
      </c>
      <c r="AX25" s="129" t="e">
        <f>JANUARI!AX25+FEBRUARI!AX25+MARET!#REF!</f>
        <v>#REF!</v>
      </c>
      <c r="AY25" s="129" t="e">
        <f>JANUARI!AY25+FEBRUARI!AY25+MARET!#REF!</f>
        <v>#REF!</v>
      </c>
      <c r="AZ25" s="129" t="e">
        <f>JANUARI!AZ25+FEBRUARI!AZ25+MARET!#REF!</f>
        <v>#REF!</v>
      </c>
      <c r="BA25" s="129" t="e">
        <f>JANUARI!BA25+FEBRUARI!BA25+MARET!#REF!</f>
        <v>#REF!</v>
      </c>
      <c r="BB25" s="28" t="e">
        <f t="shared" si="15"/>
        <v>#REF!</v>
      </c>
      <c r="BC25" s="129" t="e">
        <f>JANUARI!BC25+FEBRUARI!BC25+MARET!#REF!</f>
        <v>#REF!</v>
      </c>
      <c r="BD25" s="28" t="e">
        <f t="shared" si="16"/>
        <v>#REF!</v>
      </c>
      <c r="BE25" s="129" t="e">
        <f>JANUARI!BE25+FEBRUARI!BE25+MARET!#REF!</f>
        <v>#REF!</v>
      </c>
      <c r="BF25" s="29" t="e">
        <f t="shared" si="17"/>
        <v>#REF!</v>
      </c>
      <c r="BG25" s="129" t="e">
        <f>JANUARI!BG25+FEBRUARI!BG25+MARET!#REF!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JANUARI!BK25+FEBRUARI!BK25+MARET!#REF!</f>
        <v>#REF!</v>
      </c>
      <c r="BL25" s="19" t="e">
        <f t="shared" si="21"/>
        <v>#REF!</v>
      </c>
      <c r="BM25" s="129" t="e">
        <f>JANUARI!BM25+FEBRUARI!BM25+MARET!#REF!</f>
        <v>#REF!</v>
      </c>
      <c r="BN25" s="19" t="e">
        <f t="shared" si="22"/>
        <v>#REF!</v>
      </c>
      <c r="BO25" s="129" t="e">
        <f>JANUARI!BO25+FEBRUARI!BO25+MARET!#REF!</f>
        <v>#REF!</v>
      </c>
      <c r="BP25" s="19" t="e">
        <f t="shared" si="23"/>
        <v>#REF!</v>
      </c>
      <c r="BQ25" s="129" t="e">
        <f>JANUARI!BQ25+FEBRUARI!BQ25+MARET!#REF!</f>
        <v>#REF!</v>
      </c>
      <c r="BR25" s="19" t="e">
        <f t="shared" si="24"/>
        <v>#REF!</v>
      </c>
      <c r="BS25" s="129" t="e">
        <f>JANUARI!BS25+FEBRUARI!BS25+MARET!#REF!</f>
        <v>#REF!</v>
      </c>
      <c r="BT25" s="19" t="e">
        <f t="shared" si="25"/>
        <v>#REF!</v>
      </c>
      <c r="BU25" s="129" t="e">
        <f>JANUARI!BU25+FEBRUARI!BU25+MARET!#REF!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98">
        <v>4</v>
      </c>
      <c r="B26" s="198" t="s">
        <v>76</v>
      </c>
      <c r="C26" s="32" t="s">
        <v>77</v>
      </c>
      <c r="D26" s="128" t="e">
        <f>JANUARI!D26+FEBRUARI!D26+MARET!#REF!</f>
        <v>#REF!</v>
      </c>
      <c r="E26" s="128" t="e">
        <f>JANUARI!E26+FEBRUARI!E26+MARET!#REF!</f>
        <v>#REF!</v>
      </c>
      <c r="F26" s="128" t="e">
        <f>JANUARI!F26+FEBRUARI!F26+MARET!#REF!</f>
        <v>#REF!</v>
      </c>
      <c r="G26" s="19" t="e">
        <f t="shared" si="0"/>
        <v>#REF!</v>
      </c>
      <c r="H26" s="128" t="e">
        <f>JANUARI!H26+FEBRUARI!H26+MARET!#REF!</f>
        <v>#REF!</v>
      </c>
      <c r="I26" s="21" t="e">
        <f t="shared" si="1"/>
        <v>#REF!</v>
      </c>
      <c r="J26" s="128" t="e">
        <f>JANUARI!J26+FEBRUARI!J26+MARET!#REF!</f>
        <v>#REF!</v>
      </c>
      <c r="K26" s="23" t="e">
        <f t="shared" si="2"/>
        <v>#REF!</v>
      </c>
      <c r="L26" s="128" t="e">
        <f>JANUARI!L26+FEBRUARI!L26+MARET!#REF!</f>
        <v>#REF!</v>
      </c>
      <c r="M26" s="128" t="e">
        <f>JANUARI!M26+FEBRUARI!M26+MARET!#REF!</f>
        <v>#REF!</v>
      </c>
      <c r="N26" s="128" t="e">
        <f>JANUARI!N26+FEBRUARI!N26+MARET!#REF!</f>
        <v>#REF!</v>
      </c>
      <c r="O26" s="19" t="e">
        <f t="shared" si="3"/>
        <v>#REF!</v>
      </c>
      <c r="P26" s="128" t="e">
        <f>JANUARI!P26+FEBRUARI!P26+MARET!#REF!</f>
        <v>#REF!</v>
      </c>
      <c r="Q26" s="19" t="e">
        <f t="shared" si="4"/>
        <v>#REF!</v>
      </c>
      <c r="R26" s="128" t="e">
        <f>JANUARI!R26+FEBRUARI!R26+MARET!#REF!</f>
        <v>#REF!</v>
      </c>
      <c r="S26" s="19" t="e">
        <f t="shared" si="5"/>
        <v>#REF!</v>
      </c>
      <c r="T26" s="128" t="e">
        <f>JANUARI!T26+FEBRUARI!T26+MARET!#REF!</f>
        <v>#REF!</v>
      </c>
      <c r="U26" s="19" t="e">
        <f t="shared" si="6"/>
        <v>#REF!</v>
      </c>
      <c r="V26" s="128" t="e">
        <f>JANUARI!V26+FEBRUARI!V26+MARET!#REF!</f>
        <v>#REF!</v>
      </c>
      <c r="W26" s="19" t="e">
        <f t="shared" si="7"/>
        <v>#REF!</v>
      </c>
      <c r="X26" s="128" t="e">
        <f>JANUARI!X26+FEBRUARI!X26+MARET!#REF!</f>
        <v>#REF!</v>
      </c>
      <c r="Y26" s="19" t="e">
        <f t="shared" si="8"/>
        <v>#REF!</v>
      </c>
      <c r="Z26" s="128" t="e">
        <f>JANUARI!Z26+FEBRUARI!Z26+MARET!#REF!</f>
        <v>#REF!</v>
      </c>
      <c r="AA26" s="19" t="e">
        <f t="shared" si="9"/>
        <v>#REF!</v>
      </c>
      <c r="AB26" s="128" t="e">
        <f>JANUARI!AB26+FEBRUARI!AB26+MARET!#REF!</f>
        <v>#REF!</v>
      </c>
      <c r="AC26" s="19" t="e">
        <f t="shared" si="10"/>
        <v>#REF!</v>
      </c>
      <c r="AD26" s="128" t="e">
        <f>JANUARI!AD26+FEBRUARI!AD26+MARET!#REF!</f>
        <v>#REF!</v>
      </c>
      <c r="AE26" s="19" t="e">
        <f t="shared" si="11"/>
        <v>#REF!</v>
      </c>
      <c r="AF26" s="128" t="e">
        <f>JANUARI!AF26+FEBRUARI!AF26+MARET!#REF!</f>
        <v>#REF!</v>
      </c>
      <c r="AG26" s="19" t="e">
        <f t="shared" si="12"/>
        <v>#REF!</v>
      </c>
      <c r="AH26" s="128" t="e">
        <f>JANUARI!AH26+FEBRUARI!AH26+MARET!#REF!</f>
        <v>#REF!</v>
      </c>
      <c r="AI26" s="19" t="e">
        <f t="shared" si="13"/>
        <v>#REF!</v>
      </c>
      <c r="AJ26" s="128" t="e">
        <f>JANUARI!AJ26+FEBRUARI!AJ26+MARET!#REF!</f>
        <v>#REF!</v>
      </c>
      <c r="AK26" s="19" t="e">
        <f t="shared" si="14"/>
        <v>#REF!</v>
      </c>
      <c r="AL26" s="128" t="e">
        <f>JANUARI!AL26+FEBRUARI!AL26+MARET!#REF!</f>
        <v>#REF!</v>
      </c>
      <c r="AM26" s="128" t="e">
        <f>JANUARI!AM26+FEBRUARI!AM26+MARET!#REF!</f>
        <v>#REF!</v>
      </c>
      <c r="AN26" s="128" t="e">
        <f>JANUARI!AN26+FEBRUARI!AN26+MARET!#REF!</f>
        <v>#REF!</v>
      </c>
      <c r="AO26" s="128" t="e">
        <f>JANUARI!AO26+FEBRUARI!AO26+MARET!#REF!</f>
        <v>#REF!</v>
      </c>
      <c r="AP26" s="128" t="e">
        <f>JANUARI!AP26+FEBRUARI!AP26+MARET!#REF!</f>
        <v>#REF!</v>
      </c>
      <c r="AQ26" s="128" t="e">
        <f>JANUARI!AQ26+FEBRUARI!AQ26+MARET!#REF!</f>
        <v>#REF!</v>
      </c>
      <c r="AR26" s="128" t="e">
        <f>JANUARI!AR26+FEBRUARI!AR26+MARET!#REF!</f>
        <v>#REF!</v>
      </c>
      <c r="AS26" s="128" t="e">
        <f>JANUARI!AS26+FEBRUARI!AS26+MARET!#REF!</f>
        <v>#REF!</v>
      </c>
      <c r="AT26" s="128" t="e">
        <f>JANUARI!AT26+FEBRUARI!AT26+MARET!#REF!</f>
        <v>#REF!</v>
      </c>
      <c r="AU26" s="128" t="e">
        <f>JANUARI!AU26+FEBRUARI!AU26+MARET!#REF!</f>
        <v>#REF!</v>
      </c>
      <c r="AV26" s="128" t="e">
        <f>JANUARI!AV26+FEBRUARI!AV26+MARET!#REF!</f>
        <v>#REF!</v>
      </c>
      <c r="AW26" s="128" t="e">
        <f>JANUARI!AW26+FEBRUARI!AW26+MARET!#REF!</f>
        <v>#REF!</v>
      </c>
      <c r="AX26" s="128" t="e">
        <f>JANUARI!AX26+FEBRUARI!AX26+MARET!#REF!</f>
        <v>#REF!</v>
      </c>
      <c r="AY26" s="128" t="e">
        <f>JANUARI!AY26+FEBRUARI!AY26+MARET!#REF!</f>
        <v>#REF!</v>
      </c>
      <c r="AZ26" s="128" t="e">
        <f>JANUARI!AZ26+FEBRUARI!AZ26+MARET!#REF!</f>
        <v>#REF!</v>
      </c>
      <c r="BA26" s="128" t="e">
        <f>JANUARI!BA26+FEBRUARI!BA26+MARET!#REF!</f>
        <v>#REF!</v>
      </c>
      <c r="BB26" s="28" t="e">
        <f t="shared" si="15"/>
        <v>#REF!</v>
      </c>
      <c r="BC26" s="128" t="e">
        <f>JANUARI!BC26+FEBRUARI!BC26+MARET!#REF!</f>
        <v>#REF!</v>
      </c>
      <c r="BD26" s="28" t="e">
        <f t="shared" si="16"/>
        <v>#REF!</v>
      </c>
      <c r="BE26" s="128" t="e">
        <f>JANUARI!BE26+FEBRUARI!BE26+MARET!#REF!</f>
        <v>#REF!</v>
      </c>
      <c r="BF26" s="29" t="e">
        <f t="shared" si="17"/>
        <v>#REF!</v>
      </c>
      <c r="BG26" s="128" t="e">
        <f>JANUARI!BG26+FEBRUARI!BG26+MARET!#REF!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JANUARI!BK26+FEBRUARI!BK26+MARET!#REF!</f>
        <v>#REF!</v>
      </c>
      <c r="BL26" s="19" t="e">
        <f t="shared" si="21"/>
        <v>#REF!</v>
      </c>
      <c r="BM26" s="128" t="e">
        <f>JANUARI!BM26+FEBRUARI!BM26+MARET!#REF!</f>
        <v>#REF!</v>
      </c>
      <c r="BN26" s="19" t="e">
        <f t="shared" si="22"/>
        <v>#REF!</v>
      </c>
      <c r="BO26" s="128" t="e">
        <f>JANUARI!BO26+FEBRUARI!BO26+MARET!#REF!</f>
        <v>#REF!</v>
      </c>
      <c r="BP26" s="19" t="e">
        <f t="shared" si="23"/>
        <v>#REF!</v>
      </c>
      <c r="BQ26" s="128" t="e">
        <f>JANUARI!BQ26+FEBRUARI!BQ26+MARET!#REF!</f>
        <v>#REF!</v>
      </c>
      <c r="BR26" s="19" t="e">
        <f t="shared" si="24"/>
        <v>#REF!</v>
      </c>
      <c r="BS26" s="128" t="e">
        <f>JANUARI!BS26+FEBRUARI!BS26+MARET!#REF!</f>
        <v>#REF!</v>
      </c>
      <c r="BT26" s="19" t="e">
        <f t="shared" si="25"/>
        <v>#REF!</v>
      </c>
      <c r="BU26" s="128" t="e">
        <f>JANUARI!BU26+FEBRUARI!BU26+MARET!#REF!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75"/>
      <c r="B27" s="175"/>
      <c r="C27" s="32" t="s">
        <v>78</v>
      </c>
      <c r="D27" s="128" t="e">
        <f>JANUARI!D27+FEBRUARI!D27+MARET!#REF!</f>
        <v>#REF!</v>
      </c>
      <c r="E27" s="128" t="e">
        <f>JANUARI!E27+FEBRUARI!E27+MARET!#REF!</f>
        <v>#REF!</v>
      </c>
      <c r="F27" s="128" t="e">
        <f>JANUARI!F27+FEBRUARI!F27+MARET!#REF!</f>
        <v>#REF!</v>
      </c>
      <c r="G27" s="19" t="e">
        <f t="shared" si="0"/>
        <v>#REF!</v>
      </c>
      <c r="H27" s="128" t="e">
        <f>JANUARI!H27+FEBRUARI!H27+MARET!#REF!</f>
        <v>#REF!</v>
      </c>
      <c r="I27" s="21" t="e">
        <f t="shared" si="1"/>
        <v>#REF!</v>
      </c>
      <c r="J27" s="128" t="e">
        <f>JANUARI!J27+FEBRUARI!J27+MARET!#REF!</f>
        <v>#REF!</v>
      </c>
      <c r="K27" s="23" t="e">
        <f t="shared" si="2"/>
        <v>#REF!</v>
      </c>
      <c r="L27" s="128" t="e">
        <f>JANUARI!L27+FEBRUARI!L27+MARET!#REF!</f>
        <v>#REF!</v>
      </c>
      <c r="M27" s="128" t="e">
        <f>JANUARI!M27+FEBRUARI!M27+MARET!#REF!</f>
        <v>#REF!</v>
      </c>
      <c r="N27" s="128" t="e">
        <f>JANUARI!N27+FEBRUARI!N27+MARET!#REF!</f>
        <v>#REF!</v>
      </c>
      <c r="O27" s="19" t="e">
        <f t="shared" si="3"/>
        <v>#REF!</v>
      </c>
      <c r="P27" s="128" t="e">
        <f>JANUARI!P27+FEBRUARI!P27+MARET!#REF!</f>
        <v>#REF!</v>
      </c>
      <c r="Q27" s="19" t="e">
        <f t="shared" si="4"/>
        <v>#REF!</v>
      </c>
      <c r="R27" s="128" t="e">
        <f>JANUARI!R27+FEBRUARI!R27+MARET!#REF!</f>
        <v>#REF!</v>
      </c>
      <c r="S27" s="19" t="e">
        <f t="shared" si="5"/>
        <v>#REF!</v>
      </c>
      <c r="T27" s="128" t="e">
        <f>JANUARI!T27+FEBRUARI!T27+MARET!#REF!</f>
        <v>#REF!</v>
      </c>
      <c r="U27" s="19" t="e">
        <f t="shared" si="6"/>
        <v>#REF!</v>
      </c>
      <c r="V27" s="128" t="e">
        <f>JANUARI!V27+FEBRUARI!V27+MARET!#REF!</f>
        <v>#REF!</v>
      </c>
      <c r="W27" s="19" t="e">
        <f t="shared" si="7"/>
        <v>#REF!</v>
      </c>
      <c r="X27" s="128" t="e">
        <f>JANUARI!X27+FEBRUARI!X27+MARET!#REF!</f>
        <v>#REF!</v>
      </c>
      <c r="Y27" s="19" t="e">
        <f t="shared" si="8"/>
        <v>#REF!</v>
      </c>
      <c r="Z27" s="128" t="e">
        <f>JANUARI!Z27+FEBRUARI!Z27+MARET!#REF!</f>
        <v>#REF!</v>
      </c>
      <c r="AA27" s="19" t="e">
        <f t="shared" si="9"/>
        <v>#REF!</v>
      </c>
      <c r="AB27" s="128" t="e">
        <f>JANUARI!AB27+FEBRUARI!AB27+MARET!#REF!</f>
        <v>#REF!</v>
      </c>
      <c r="AC27" s="19" t="e">
        <f t="shared" si="10"/>
        <v>#REF!</v>
      </c>
      <c r="AD27" s="128" t="e">
        <f>JANUARI!AD27+FEBRUARI!AD27+MARET!#REF!</f>
        <v>#REF!</v>
      </c>
      <c r="AE27" s="19" t="e">
        <f t="shared" si="11"/>
        <v>#REF!</v>
      </c>
      <c r="AF27" s="128" t="e">
        <f>JANUARI!AF27+FEBRUARI!AF27+MARET!#REF!</f>
        <v>#REF!</v>
      </c>
      <c r="AG27" s="19" t="e">
        <f t="shared" si="12"/>
        <v>#REF!</v>
      </c>
      <c r="AH27" s="128" t="e">
        <f>JANUARI!AH27+FEBRUARI!AH27+MARET!#REF!</f>
        <v>#REF!</v>
      </c>
      <c r="AI27" s="19" t="e">
        <f t="shared" si="13"/>
        <v>#REF!</v>
      </c>
      <c r="AJ27" s="128" t="e">
        <f>JANUARI!AJ27+FEBRUARI!AJ27+MARET!#REF!</f>
        <v>#REF!</v>
      </c>
      <c r="AK27" s="19" t="e">
        <f t="shared" si="14"/>
        <v>#REF!</v>
      </c>
      <c r="AL27" s="128" t="e">
        <f>JANUARI!AL27+FEBRUARI!AL27+MARET!#REF!</f>
        <v>#REF!</v>
      </c>
      <c r="AM27" s="128" t="e">
        <f>JANUARI!AM27+FEBRUARI!AM27+MARET!#REF!</f>
        <v>#REF!</v>
      </c>
      <c r="AN27" s="128" t="e">
        <f>JANUARI!AN27+FEBRUARI!AN27+MARET!#REF!</f>
        <v>#REF!</v>
      </c>
      <c r="AO27" s="128" t="e">
        <f>JANUARI!AO27+FEBRUARI!AO27+MARET!#REF!</f>
        <v>#REF!</v>
      </c>
      <c r="AP27" s="128" t="e">
        <f>JANUARI!AP27+FEBRUARI!AP27+MARET!#REF!</f>
        <v>#REF!</v>
      </c>
      <c r="AQ27" s="128" t="e">
        <f>JANUARI!AQ27+FEBRUARI!AQ27+MARET!#REF!</f>
        <v>#REF!</v>
      </c>
      <c r="AR27" s="128" t="e">
        <f>JANUARI!AR27+FEBRUARI!AR27+MARET!#REF!</f>
        <v>#REF!</v>
      </c>
      <c r="AS27" s="128" t="e">
        <f>JANUARI!AS27+FEBRUARI!AS27+MARET!#REF!</f>
        <v>#REF!</v>
      </c>
      <c r="AT27" s="128" t="e">
        <f>JANUARI!AT27+FEBRUARI!AT27+MARET!#REF!</f>
        <v>#REF!</v>
      </c>
      <c r="AU27" s="128" t="e">
        <f>JANUARI!AU27+FEBRUARI!AU27+MARET!#REF!</f>
        <v>#REF!</v>
      </c>
      <c r="AV27" s="128" t="e">
        <f>JANUARI!AV27+FEBRUARI!AV27+MARET!#REF!</f>
        <v>#REF!</v>
      </c>
      <c r="AW27" s="128" t="e">
        <f>JANUARI!AW27+FEBRUARI!AW27+MARET!#REF!</f>
        <v>#REF!</v>
      </c>
      <c r="AX27" s="128" t="e">
        <f>JANUARI!AX27+FEBRUARI!AX27+MARET!#REF!</f>
        <v>#REF!</v>
      </c>
      <c r="AY27" s="128" t="e">
        <f>JANUARI!AY27+FEBRUARI!AY27+MARET!#REF!</f>
        <v>#REF!</v>
      </c>
      <c r="AZ27" s="128" t="e">
        <f>JANUARI!AZ27+FEBRUARI!AZ27+MARET!#REF!</f>
        <v>#REF!</v>
      </c>
      <c r="BA27" s="128" t="e">
        <f>JANUARI!BA27+FEBRUARI!BA27+MARET!#REF!</f>
        <v>#REF!</v>
      </c>
      <c r="BB27" s="28" t="e">
        <f t="shared" si="15"/>
        <v>#REF!</v>
      </c>
      <c r="BC27" s="128" t="e">
        <f>JANUARI!BC27+FEBRUARI!BC27+MARET!#REF!</f>
        <v>#REF!</v>
      </c>
      <c r="BD27" s="28" t="e">
        <f t="shared" si="16"/>
        <v>#REF!</v>
      </c>
      <c r="BE27" s="128" t="e">
        <f>JANUARI!BE27+FEBRUARI!BE27+MARET!#REF!</f>
        <v>#REF!</v>
      </c>
      <c r="BF27" s="29" t="e">
        <f t="shared" si="17"/>
        <v>#REF!</v>
      </c>
      <c r="BG27" s="128" t="e">
        <f>JANUARI!BG27+FEBRUARI!BG27+MARET!#REF!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JANUARI!BK27+FEBRUARI!BK27+MARET!#REF!</f>
        <v>#REF!</v>
      </c>
      <c r="BL27" s="19" t="e">
        <f t="shared" si="21"/>
        <v>#REF!</v>
      </c>
      <c r="BM27" s="128" t="e">
        <f>JANUARI!BM27+FEBRUARI!BM27+MARET!#REF!</f>
        <v>#REF!</v>
      </c>
      <c r="BN27" s="19" t="e">
        <f t="shared" si="22"/>
        <v>#REF!</v>
      </c>
      <c r="BO27" s="128" t="e">
        <f>JANUARI!BO27+FEBRUARI!BO27+MARET!#REF!</f>
        <v>#REF!</v>
      </c>
      <c r="BP27" s="19" t="e">
        <f t="shared" si="23"/>
        <v>#REF!</v>
      </c>
      <c r="BQ27" s="128" t="e">
        <f>JANUARI!BQ27+FEBRUARI!BQ27+MARET!#REF!</f>
        <v>#REF!</v>
      </c>
      <c r="BR27" s="19" t="e">
        <f t="shared" si="24"/>
        <v>#REF!</v>
      </c>
      <c r="BS27" s="128" t="e">
        <f>JANUARI!BS27+FEBRUARI!BS27+MARET!#REF!</f>
        <v>#REF!</v>
      </c>
      <c r="BT27" s="19" t="e">
        <f t="shared" si="25"/>
        <v>#REF!</v>
      </c>
      <c r="BU27" s="128" t="e">
        <f>JANUARI!BU27+FEBRUARI!BU27+MARET!#REF!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JANUARI!D28+FEBRUARI!D28+MARET!#REF!</f>
        <v>#REF!</v>
      </c>
      <c r="E28" s="129" t="e">
        <f>JANUARI!E28+FEBRUARI!E28+MARET!#REF!</f>
        <v>#REF!</v>
      </c>
      <c r="F28" s="129" t="e">
        <f>JANUARI!F28+FEBRUARI!F28+MARET!#REF!</f>
        <v>#REF!</v>
      </c>
      <c r="G28" s="19" t="e">
        <f t="shared" si="0"/>
        <v>#REF!</v>
      </c>
      <c r="H28" s="129" t="e">
        <f>JANUARI!H28+FEBRUARI!H28+MARET!#REF!</f>
        <v>#REF!</v>
      </c>
      <c r="I28" s="21" t="e">
        <f t="shared" si="1"/>
        <v>#REF!</v>
      </c>
      <c r="J28" s="129" t="e">
        <f>JANUARI!J28+FEBRUARI!J28+MARET!#REF!</f>
        <v>#REF!</v>
      </c>
      <c r="K28" s="23" t="e">
        <f t="shared" si="2"/>
        <v>#REF!</v>
      </c>
      <c r="L28" s="129" t="e">
        <f>JANUARI!L28+FEBRUARI!L28+MARET!#REF!</f>
        <v>#REF!</v>
      </c>
      <c r="M28" s="129" t="e">
        <f>JANUARI!M28+FEBRUARI!M28+MARET!#REF!</f>
        <v>#REF!</v>
      </c>
      <c r="N28" s="129" t="e">
        <f>JANUARI!N28+FEBRUARI!N28+MARET!#REF!</f>
        <v>#REF!</v>
      </c>
      <c r="O28" s="19" t="e">
        <f t="shared" si="3"/>
        <v>#REF!</v>
      </c>
      <c r="P28" s="129" t="e">
        <f>JANUARI!P28+FEBRUARI!P28+MARET!#REF!</f>
        <v>#REF!</v>
      </c>
      <c r="Q28" s="19" t="e">
        <f t="shared" si="4"/>
        <v>#REF!</v>
      </c>
      <c r="R28" s="129" t="e">
        <f>JANUARI!R28+FEBRUARI!R28+MARET!#REF!</f>
        <v>#REF!</v>
      </c>
      <c r="S28" s="19" t="e">
        <f t="shared" si="5"/>
        <v>#REF!</v>
      </c>
      <c r="T28" s="129" t="e">
        <f>JANUARI!T28+FEBRUARI!T28+MARET!#REF!</f>
        <v>#REF!</v>
      </c>
      <c r="U28" s="19" t="e">
        <f t="shared" si="6"/>
        <v>#REF!</v>
      </c>
      <c r="V28" s="129" t="e">
        <f>JANUARI!V28+FEBRUARI!V28+MARET!#REF!</f>
        <v>#REF!</v>
      </c>
      <c r="W28" s="19" t="e">
        <f t="shared" si="7"/>
        <v>#REF!</v>
      </c>
      <c r="X28" s="129" t="e">
        <f>JANUARI!X28+FEBRUARI!X28+MARET!#REF!</f>
        <v>#REF!</v>
      </c>
      <c r="Y28" s="19" t="e">
        <f t="shared" si="8"/>
        <v>#REF!</v>
      </c>
      <c r="Z28" s="129" t="e">
        <f>JANUARI!Z28+FEBRUARI!Z28+MARET!#REF!</f>
        <v>#REF!</v>
      </c>
      <c r="AA28" s="19" t="e">
        <f t="shared" si="9"/>
        <v>#REF!</v>
      </c>
      <c r="AB28" s="129" t="e">
        <f>JANUARI!AB28+FEBRUARI!AB28+MARET!#REF!</f>
        <v>#REF!</v>
      </c>
      <c r="AC28" s="19" t="e">
        <f t="shared" si="10"/>
        <v>#REF!</v>
      </c>
      <c r="AD28" s="129" t="e">
        <f>JANUARI!AD28+FEBRUARI!AD28+MARET!#REF!</f>
        <v>#REF!</v>
      </c>
      <c r="AE28" s="19" t="e">
        <f t="shared" si="11"/>
        <v>#REF!</v>
      </c>
      <c r="AF28" s="129" t="e">
        <f>JANUARI!AF28+FEBRUARI!AF28+MARET!#REF!</f>
        <v>#REF!</v>
      </c>
      <c r="AG28" s="19" t="e">
        <f t="shared" si="12"/>
        <v>#REF!</v>
      </c>
      <c r="AH28" s="129" t="e">
        <f>JANUARI!AH28+FEBRUARI!AH28+MARET!#REF!</f>
        <v>#REF!</v>
      </c>
      <c r="AI28" s="19" t="e">
        <f t="shared" si="13"/>
        <v>#REF!</v>
      </c>
      <c r="AJ28" s="129" t="e">
        <f>JANUARI!AJ28+FEBRUARI!AJ28+MARET!#REF!</f>
        <v>#REF!</v>
      </c>
      <c r="AK28" s="19" t="e">
        <f t="shared" si="14"/>
        <v>#REF!</v>
      </c>
      <c r="AL28" s="129" t="e">
        <f>JANUARI!AL28+FEBRUARI!AL28+MARET!#REF!</f>
        <v>#REF!</v>
      </c>
      <c r="AM28" s="129" t="e">
        <f>JANUARI!AM28+FEBRUARI!AM28+MARET!#REF!</f>
        <v>#REF!</v>
      </c>
      <c r="AN28" s="129" t="e">
        <f>JANUARI!AN28+FEBRUARI!AN28+MARET!#REF!</f>
        <v>#REF!</v>
      </c>
      <c r="AO28" s="129" t="e">
        <f>JANUARI!AO28+FEBRUARI!AO28+MARET!#REF!</f>
        <v>#REF!</v>
      </c>
      <c r="AP28" s="129" t="e">
        <f>JANUARI!AP28+FEBRUARI!AP28+MARET!#REF!</f>
        <v>#REF!</v>
      </c>
      <c r="AQ28" s="129" t="e">
        <f>JANUARI!AQ28+FEBRUARI!AQ28+MARET!#REF!</f>
        <v>#REF!</v>
      </c>
      <c r="AR28" s="129" t="e">
        <f>JANUARI!AR28+FEBRUARI!AR28+MARET!#REF!</f>
        <v>#REF!</v>
      </c>
      <c r="AS28" s="129" t="e">
        <f>JANUARI!AS28+FEBRUARI!AS28+MARET!#REF!</f>
        <v>#REF!</v>
      </c>
      <c r="AT28" s="129" t="e">
        <f>JANUARI!AT28+FEBRUARI!AT28+MARET!#REF!</f>
        <v>#REF!</v>
      </c>
      <c r="AU28" s="129" t="e">
        <f>JANUARI!AU28+FEBRUARI!AU28+MARET!#REF!</f>
        <v>#REF!</v>
      </c>
      <c r="AV28" s="129" t="e">
        <f>JANUARI!AV28+FEBRUARI!AV28+MARET!#REF!</f>
        <v>#REF!</v>
      </c>
      <c r="AW28" s="129" t="e">
        <f>JANUARI!AW28+FEBRUARI!AW28+MARET!#REF!</f>
        <v>#REF!</v>
      </c>
      <c r="AX28" s="129" t="e">
        <f>JANUARI!AX28+FEBRUARI!AX28+MARET!#REF!</f>
        <v>#REF!</v>
      </c>
      <c r="AY28" s="129" t="e">
        <f>JANUARI!AY28+FEBRUARI!AY28+MARET!#REF!</f>
        <v>#REF!</v>
      </c>
      <c r="AZ28" s="129" t="e">
        <f>JANUARI!AZ28+FEBRUARI!AZ28+MARET!#REF!</f>
        <v>#REF!</v>
      </c>
      <c r="BA28" s="129" t="e">
        <f>JANUARI!BA28+FEBRUARI!BA28+MARET!#REF!</f>
        <v>#REF!</v>
      </c>
      <c r="BB28" s="28" t="e">
        <f t="shared" si="15"/>
        <v>#REF!</v>
      </c>
      <c r="BC28" s="129" t="e">
        <f>JANUARI!BC28+FEBRUARI!BC28+MARET!#REF!</f>
        <v>#REF!</v>
      </c>
      <c r="BD28" s="28" t="e">
        <f t="shared" si="16"/>
        <v>#REF!</v>
      </c>
      <c r="BE28" s="129" t="e">
        <f>JANUARI!BE28+FEBRUARI!BE28+MARET!#REF!</f>
        <v>#REF!</v>
      </c>
      <c r="BF28" s="29" t="e">
        <f t="shared" si="17"/>
        <v>#REF!</v>
      </c>
      <c r="BG28" s="129" t="e">
        <f>JANUARI!BG28+FEBRUARI!BG28+MARET!#REF!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JANUARI!BK28+FEBRUARI!BK28+MARET!#REF!</f>
        <v>#REF!</v>
      </c>
      <c r="BL28" s="19" t="e">
        <f t="shared" si="21"/>
        <v>#REF!</v>
      </c>
      <c r="BM28" s="129" t="e">
        <f>JANUARI!BM28+FEBRUARI!BM28+MARET!#REF!</f>
        <v>#REF!</v>
      </c>
      <c r="BN28" s="19" t="e">
        <f t="shared" si="22"/>
        <v>#REF!</v>
      </c>
      <c r="BO28" s="129" t="e">
        <f>JANUARI!BO28+FEBRUARI!BO28+MARET!#REF!</f>
        <v>#REF!</v>
      </c>
      <c r="BP28" s="19" t="e">
        <f t="shared" si="23"/>
        <v>#REF!</v>
      </c>
      <c r="BQ28" s="129" t="e">
        <f>JANUARI!BQ28+FEBRUARI!BQ28+MARET!#REF!</f>
        <v>#REF!</v>
      </c>
      <c r="BR28" s="19" t="e">
        <f t="shared" si="24"/>
        <v>#REF!</v>
      </c>
      <c r="BS28" s="129" t="e">
        <f>JANUARI!BS28+FEBRUARI!BS28+MARET!#REF!</f>
        <v>#REF!</v>
      </c>
      <c r="BT28" s="19" t="e">
        <f t="shared" si="25"/>
        <v>#REF!</v>
      </c>
      <c r="BU28" s="129" t="e">
        <f>JANUARI!BU28+FEBRUARI!BU28+MARET!#REF!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98">
        <v>5</v>
      </c>
      <c r="B29" s="198" t="s">
        <v>79</v>
      </c>
      <c r="C29" s="32" t="s">
        <v>80</v>
      </c>
      <c r="D29" s="128" t="e">
        <f>JANUARI!D29+FEBRUARI!D29+MARET!#REF!</f>
        <v>#REF!</v>
      </c>
      <c r="E29" s="128" t="e">
        <f>JANUARI!E29+FEBRUARI!E29+MARET!#REF!</f>
        <v>#REF!</v>
      </c>
      <c r="F29" s="128" t="e">
        <f>JANUARI!F29+FEBRUARI!F29+MARET!#REF!</f>
        <v>#REF!</v>
      </c>
      <c r="G29" s="19" t="e">
        <f t="shared" si="0"/>
        <v>#REF!</v>
      </c>
      <c r="H29" s="128" t="e">
        <f>JANUARI!H29+FEBRUARI!H29+MARET!#REF!</f>
        <v>#REF!</v>
      </c>
      <c r="I29" s="21" t="e">
        <f t="shared" si="1"/>
        <v>#REF!</v>
      </c>
      <c r="J29" s="128" t="e">
        <f>JANUARI!J29+FEBRUARI!J29+MARET!#REF!</f>
        <v>#REF!</v>
      </c>
      <c r="K29" s="23" t="e">
        <f t="shared" si="2"/>
        <v>#REF!</v>
      </c>
      <c r="L29" s="128" t="e">
        <f>JANUARI!L29+FEBRUARI!L29+MARET!#REF!</f>
        <v>#REF!</v>
      </c>
      <c r="M29" s="128" t="e">
        <f>JANUARI!M29+FEBRUARI!M29+MARET!#REF!</f>
        <v>#REF!</v>
      </c>
      <c r="N29" s="128" t="e">
        <f>JANUARI!N29+FEBRUARI!N29+MARET!#REF!</f>
        <v>#REF!</v>
      </c>
      <c r="O29" s="19" t="e">
        <f t="shared" si="3"/>
        <v>#REF!</v>
      </c>
      <c r="P29" s="128" t="e">
        <f>JANUARI!P29+FEBRUARI!P29+MARET!#REF!</f>
        <v>#REF!</v>
      </c>
      <c r="Q29" s="19" t="e">
        <f t="shared" si="4"/>
        <v>#REF!</v>
      </c>
      <c r="R29" s="128" t="e">
        <f>JANUARI!R29+FEBRUARI!R29+MARET!#REF!</f>
        <v>#REF!</v>
      </c>
      <c r="S29" s="19" t="e">
        <f t="shared" si="5"/>
        <v>#REF!</v>
      </c>
      <c r="T29" s="128" t="e">
        <f>JANUARI!T29+FEBRUARI!T29+MARET!#REF!</f>
        <v>#REF!</v>
      </c>
      <c r="U29" s="19" t="e">
        <f t="shared" si="6"/>
        <v>#REF!</v>
      </c>
      <c r="V29" s="128" t="e">
        <f>JANUARI!V29+FEBRUARI!V29+MARET!#REF!</f>
        <v>#REF!</v>
      </c>
      <c r="W29" s="19" t="e">
        <f t="shared" si="7"/>
        <v>#REF!</v>
      </c>
      <c r="X29" s="128" t="e">
        <f>JANUARI!X29+FEBRUARI!X29+MARET!#REF!</f>
        <v>#REF!</v>
      </c>
      <c r="Y29" s="19" t="e">
        <f t="shared" si="8"/>
        <v>#REF!</v>
      </c>
      <c r="Z29" s="128" t="e">
        <f>JANUARI!Z29+FEBRUARI!Z29+MARET!#REF!</f>
        <v>#REF!</v>
      </c>
      <c r="AA29" s="19" t="e">
        <f t="shared" si="9"/>
        <v>#REF!</v>
      </c>
      <c r="AB29" s="128" t="e">
        <f>JANUARI!AB29+FEBRUARI!AB29+MARET!#REF!</f>
        <v>#REF!</v>
      </c>
      <c r="AC29" s="19" t="e">
        <f t="shared" si="10"/>
        <v>#REF!</v>
      </c>
      <c r="AD29" s="128" t="e">
        <f>JANUARI!AD29+FEBRUARI!AD29+MARET!#REF!</f>
        <v>#REF!</v>
      </c>
      <c r="AE29" s="19" t="e">
        <f t="shared" si="11"/>
        <v>#REF!</v>
      </c>
      <c r="AF29" s="128" t="e">
        <f>JANUARI!AF29+FEBRUARI!AF29+MARET!#REF!</f>
        <v>#REF!</v>
      </c>
      <c r="AG29" s="19" t="e">
        <f t="shared" si="12"/>
        <v>#REF!</v>
      </c>
      <c r="AH29" s="128" t="e">
        <f>JANUARI!AH29+FEBRUARI!AH29+MARET!#REF!</f>
        <v>#REF!</v>
      </c>
      <c r="AI29" s="19" t="e">
        <f t="shared" si="13"/>
        <v>#REF!</v>
      </c>
      <c r="AJ29" s="128" t="e">
        <f>JANUARI!AJ29+FEBRUARI!AJ29+MARET!#REF!</f>
        <v>#REF!</v>
      </c>
      <c r="AK29" s="19" t="e">
        <f t="shared" si="14"/>
        <v>#REF!</v>
      </c>
      <c r="AL29" s="128" t="e">
        <f>JANUARI!AL29+FEBRUARI!AL29+MARET!#REF!</f>
        <v>#REF!</v>
      </c>
      <c r="AM29" s="128" t="e">
        <f>JANUARI!AM29+FEBRUARI!AM29+MARET!#REF!</f>
        <v>#REF!</v>
      </c>
      <c r="AN29" s="128" t="e">
        <f>JANUARI!AN29+FEBRUARI!AN29+MARET!#REF!</f>
        <v>#REF!</v>
      </c>
      <c r="AO29" s="128" t="e">
        <f>JANUARI!AO29+FEBRUARI!AO29+MARET!#REF!</f>
        <v>#REF!</v>
      </c>
      <c r="AP29" s="128" t="e">
        <f>JANUARI!AP29+FEBRUARI!AP29+MARET!#REF!</f>
        <v>#REF!</v>
      </c>
      <c r="AQ29" s="128" t="e">
        <f>JANUARI!AQ29+FEBRUARI!AQ29+MARET!#REF!</f>
        <v>#REF!</v>
      </c>
      <c r="AR29" s="128" t="e">
        <f>JANUARI!AR29+FEBRUARI!AR29+MARET!#REF!</f>
        <v>#REF!</v>
      </c>
      <c r="AS29" s="128" t="e">
        <f>JANUARI!AS29+FEBRUARI!AS29+MARET!#REF!</f>
        <v>#REF!</v>
      </c>
      <c r="AT29" s="128" t="e">
        <f>JANUARI!AT29+FEBRUARI!AT29+MARET!#REF!</f>
        <v>#REF!</v>
      </c>
      <c r="AU29" s="128" t="e">
        <f>JANUARI!AU29+FEBRUARI!AU29+MARET!#REF!</f>
        <v>#REF!</v>
      </c>
      <c r="AV29" s="128" t="e">
        <f>JANUARI!AV29+FEBRUARI!AV29+MARET!#REF!</f>
        <v>#REF!</v>
      </c>
      <c r="AW29" s="128" t="e">
        <f>JANUARI!AW29+FEBRUARI!AW29+MARET!#REF!</f>
        <v>#REF!</v>
      </c>
      <c r="AX29" s="128" t="e">
        <f>JANUARI!AX29+FEBRUARI!AX29+MARET!#REF!</f>
        <v>#REF!</v>
      </c>
      <c r="AY29" s="128" t="e">
        <f>JANUARI!AY29+FEBRUARI!AY29+MARET!#REF!</f>
        <v>#REF!</v>
      </c>
      <c r="AZ29" s="128" t="e">
        <f>JANUARI!AZ29+FEBRUARI!AZ29+MARET!#REF!</f>
        <v>#REF!</v>
      </c>
      <c r="BA29" s="128" t="e">
        <f>JANUARI!BA29+FEBRUARI!BA29+MARET!#REF!</f>
        <v>#REF!</v>
      </c>
      <c r="BB29" s="28" t="e">
        <f t="shared" si="15"/>
        <v>#REF!</v>
      </c>
      <c r="BC29" s="128" t="e">
        <f>JANUARI!BC29+FEBRUARI!BC29+MARET!#REF!</f>
        <v>#REF!</v>
      </c>
      <c r="BD29" s="28" t="e">
        <f t="shared" si="16"/>
        <v>#REF!</v>
      </c>
      <c r="BE29" s="128" t="e">
        <f>JANUARI!BE29+FEBRUARI!BE29+MARET!#REF!</f>
        <v>#REF!</v>
      </c>
      <c r="BF29" s="29" t="e">
        <f t="shared" si="17"/>
        <v>#REF!</v>
      </c>
      <c r="BG29" s="128" t="e">
        <f>JANUARI!BG29+FEBRUARI!BG29+MARET!#REF!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JANUARI!BK29+FEBRUARI!BK29+MARET!#REF!</f>
        <v>#REF!</v>
      </c>
      <c r="BL29" s="19" t="e">
        <f t="shared" si="21"/>
        <v>#REF!</v>
      </c>
      <c r="BM29" s="128" t="e">
        <f>JANUARI!BM29+FEBRUARI!BM29+MARET!#REF!</f>
        <v>#REF!</v>
      </c>
      <c r="BN29" s="19" t="e">
        <f t="shared" si="22"/>
        <v>#REF!</v>
      </c>
      <c r="BO29" s="128" t="e">
        <f>JANUARI!BO29+FEBRUARI!BO29+MARET!#REF!</f>
        <v>#REF!</v>
      </c>
      <c r="BP29" s="19" t="e">
        <f t="shared" si="23"/>
        <v>#REF!</v>
      </c>
      <c r="BQ29" s="128" t="e">
        <f>JANUARI!BQ29+FEBRUARI!BQ29+MARET!#REF!</f>
        <v>#REF!</v>
      </c>
      <c r="BR29" s="19" t="e">
        <f t="shared" si="24"/>
        <v>#REF!</v>
      </c>
      <c r="BS29" s="128" t="e">
        <f>JANUARI!BS29+FEBRUARI!BS29+MARET!#REF!</f>
        <v>#REF!</v>
      </c>
      <c r="BT29" s="19" t="e">
        <f t="shared" si="25"/>
        <v>#REF!</v>
      </c>
      <c r="BU29" s="128" t="e">
        <f>JANUARI!BU29+FEBRUARI!BU29+MARET!#REF!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74"/>
      <c r="B30" s="174"/>
      <c r="C30" s="32" t="s">
        <v>81</v>
      </c>
      <c r="D30" s="128" t="e">
        <f>JANUARI!D30+FEBRUARI!D30+MARET!#REF!</f>
        <v>#REF!</v>
      </c>
      <c r="E30" s="128" t="e">
        <f>JANUARI!E30+FEBRUARI!E30+MARET!#REF!</f>
        <v>#REF!</v>
      </c>
      <c r="F30" s="128" t="e">
        <f>JANUARI!F30+FEBRUARI!F30+MARET!#REF!</f>
        <v>#REF!</v>
      </c>
      <c r="G30" s="19" t="e">
        <f t="shared" si="0"/>
        <v>#REF!</v>
      </c>
      <c r="H30" s="128" t="e">
        <f>JANUARI!H30+FEBRUARI!H30+MARET!#REF!</f>
        <v>#REF!</v>
      </c>
      <c r="I30" s="21" t="e">
        <f t="shared" si="1"/>
        <v>#REF!</v>
      </c>
      <c r="J30" s="128" t="e">
        <f>JANUARI!J30+FEBRUARI!J30+MARET!#REF!</f>
        <v>#REF!</v>
      </c>
      <c r="K30" s="23" t="e">
        <f t="shared" si="2"/>
        <v>#REF!</v>
      </c>
      <c r="L30" s="128" t="e">
        <f>JANUARI!L30+FEBRUARI!L30+MARET!#REF!</f>
        <v>#REF!</v>
      </c>
      <c r="M30" s="128" t="e">
        <f>JANUARI!M30+FEBRUARI!M30+MARET!#REF!</f>
        <v>#REF!</v>
      </c>
      <c r="N30" s="128" t="e">
        <f>JANUARI!N30+FEBRUARI!N30+MARET!#REF!</f>
        <v>#REF!</v>
      </c>
      <c r="O30" s="19" t="e">
        <f t="shared" si="3"/>
        <v>#REF!</v>
      </c>
      <c r="P30" s="128" t="e">
        <f>JANUARI!P30+FEBRUARI!P30+MARET!#REF!</f>
        <v>#REF!</v>
      </c>
      <c r="Q30" s="19" t="e">
        <f t="shared" si="4"/>
        <v>#REF!</v>
      </c>
      <c r="R30" s="128" t="e">
        <f>JANUARI!R30+FEBRUARI!R30+MARET!#REF!</f>
        <v>#REF!</v>
      </c>
      <c r="S30" s="19" t="e">
        <f t="shared" si="5"/>
        <v>#REF!</v>
      </c>
      <c r="T30" s="128" t="e">
        <f>JANUARI!T30+FEBRUARI!T30+MARET!#REF!</f>
        <v>#REF!</v>
      </c>
      <c r="U30" s="19" t="e">
        <f t="shared" si="6"/>
        <v>#REF!</v>
      </c>
      <c r="V30" s="128" t="e">
        <f>JANUARI!V30+FEBRUARI!V30+MARET!#REF!</f>
        <v>#REF!</v>
      </c>
      <c r="W30" s="19" t="e">
        <f t="shared" si="7"/>
        <v>#REF!</v>
      </c>
      <c r="X30" s="128" t="e">
        <f>JANUARI!X30+FEBRUARI!X30+MARET!#REF!</f>
        <v>#REF!</v>
      </c>
      <c r="Y30" s="19" t="e">
        <f t="shared" si="8"/>
        <v>#REF!</v>
      </c>
      <c r="Z30" s="128" t="e">
        <f>JANUARI!Z30+FEBRUARI!Z30+MARET!#REF!</f>
        <v>#REF!</v>
      </c>
      <c r="AA30" s="19" t="e">
        <f t="shared" si="9"/>
        <v>#REF!</v>
      </c>
      <c r="AB30" s="128" t="e">
        <f>JANUARI!AB30+FEBRUARI!AB30+MARET!#REF!</f>
        <v>#REF!</v>
      </c>
      <c r="AC30" s="19" t="e">
        <f t="shared" si="10"/>
        <v>#REF!</v>
      </c>
      <c r="AD30" s="128" t="e">
        <f>JANUARI!AD30+FEBRUARI!AD30+MARET!#REF!</f>
        <v>#REF!</v>
      </c>
      <c r="AE30" s="19" t="e">
        <f t="shared" si="11"/>
        <v>#REF!</v>
      </c>
      <c r="AF30" s="128" t="e">
        <f>JANUARI!AF30+FEBRUARI!AF30+MARET!#REF!</f>
        <v>#REF!</v>
      </c>
      <c r="AG30" s="19" t="e">
        <f t="shared" si="12"/>
        <v>#REF!</v>
      </c>
      <c r="AH30" s="128" t="e">
        <f>JANUARI!AH30+FEBRUARI!AH30+MARET!#REF!</f>
        <v>#REF!</v>
      </c>
      <c r="AI30" s="19" t="e">
        <f t="shared" si="13"/>
        <v>#REF!</v>
      </c>
      <c r="AJ30" s="128" t="e">
        <f>JANUARI!AJ30+FEBRUARI!AJ30+MARET!#REF!</f>
        <v>#REF!</v>
      </c>
      <c r="AK30" s="19" t="e">
        <f t="shared" si="14"/>
        <v>#REF!</v>
      </c>
      <c r="AL30" s="128" t="e">
        <f>JANUARI!AL30+FEBRUARI!AL30+MARET!#REF!</f>
        <v>#REF!</v>
      </c>
      <c r="AM30" s="128" t="e">
        <f>JANUARI!AM30+FEBRUARI!AM30+MARET!#REF!</f>
        <v>#REF!</v>
      </c>
      <c r="AN30" s="128" t="e">
        <f>JANUARI!AN30+FEBRUARI!AN30+MARET!#REF!</f>
        <v>#REF!</v>
      </c>
      <c r="AO30" s="128" t="e">
        <f>JANUARI!AO30+FEBRUARI!AO30+MARET!#REF!</f>
        <v>#REF!</v>
      </c>
      <c r="AP30" s="128" t="e">
        <f>JANUARI!AP30+FEBRUARI!AP30+MARET!#REF!</f>
        <v>#REF!</v>
      </c>
      <c r="AQ30" s="128" t="e">
        <f>JANUARI!AQ30+FEBRUARI!AQ30+MARET!#REF!</f>
        <v>#REF!</v>
      </c>
      <c r="AR30" s="128" t="e">
        <f>JANUARI!AR30+FEBRUARI!AR30+MARET!#REF!</f>
        <v>#REF!</v>
      </c>
      <c r="AS30" s="128" t="e">
        <f>JANUARI!AS30+FEBRUARI!AS30+MARET!#REF!</f>
        <v>#REF!</v>
      </c>
      <c r="AT30" s="128" t="e">
        <f>JANUARI!AT30+FEBRUARI!AT30+MARET!#REF!</f>
        <v>#REF!</v>
      </c>
      <c r="AU30" s="128" t="e">
        <f>JANUARI!AU30+FEBRUARI!AU30+MARET!#REF!</f>
        <v>#REF!</v>
      </c>
      <c r="AV30" s="128" t="e">
        <f>JANUARI!AV30+FEBRUARI!AV30+MARET!#REF!</f>
        <v>#REF!</v>
      </c>
      <c r="AW30" s="128" t="e">
        <f>JANUARI!AW30+FEBRUARI!AW30+MARET!#REF!</f>
        <v>#REF!</v>
      </c>
      <c r="AX30" s="128" t="e">
        <f>JANUARI!AX30+FEBRUARI!AX30+MARET!#REF!</f>
        <v>#REF!</v>
      </c>
      <c r="AY30" s="128" t="e">
        <f>JANUARI!AY30+FEBRUARI!AY30+MARET!#REF!</f>
        <v>#REF!</v>
      </c>
      <c r="AZ30" s="128" t="e">
        <f>JANUARI!AZ30+FEBRUARI!AZ30+MARET!#REF!</f>
        <v>#REF!</v>
      </c>
      <c r="BA30" s="128" t="e">
        <f>JANUARI!BA30+FEBRUARI!BA30+MARET!#REF!</f>
        <v>#REF!</v>
      </c>
      <c r="BB30" s="28" t="e">
        <f t="shared" si="15"/>
        <v>#REF!</v>
      </c>
      <c r="BC30" s="128" t="e">
        <f>JANUARI!BC30+FEBRUARI!BC30+MARET!#REF!</f>
        <v>#REF!</v>
      </c>
      <c r="BD30" s="28" t="e">
        <f t="shared" si="16"/>
        <v>#REF!</v>
      </c>
      <c r="BE30" s="128" t="e">
        <f>JANUARI!BE30+FEBRUARI!BE30+MARET!#REF!</f>
        <v>#REF!</v>
      </c>
      <c r="BF30" s="29" t="e">
        <f t="shared" si="17"/>
        <v>#REF!</v>
      </c>
      <c r="BG30" s="128" t="e">
        <f>JANUARI!BG30+FEBRUARI!BG30+MARET!#REF!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JANUARI!BK30+FEBRUARI!BK30+MARET!#REF!</f>
        <v>#REF!</v>
      </c>
      <c r="BL30" s="19" t="e">
        <f t="shared" si="21"/>
        <v>#REF!</v>
      </c>
      <c r="BM30" s="128" t="e">
        <f>JANUARI!BM30+FEBRUARI!BM30+MARET!#REF!</f>
        <v>#REF!</v>
      </c>
      <c r="BN30" s="19" t="e">
        <f t="shared" si="22"/>
        <v>#REF!</v>
      </c>
      <c r="BO30" s="128" t="e">
        <f>JANUARI!BO30+FEBRUARI!BO30+MARET!#REF!</f>
        <v>#REF!</v>
      </c>
      <c r="BP30" s="19" t="e">
        <f t="shared" si="23"/>
        <v>#REF!</v>
      </c>
      <c r="BQ30" s="128" t="e">
        <f>JANUARI!BQ30+FEBRUARI!BQ30+MARET!#REF!</f>
        <v>#REF!</v>
      </c>
      <c r="BR30" s="19" t="e">
        <f t="shared" si="24"/>
        <v>#REF!</v>
      </c>
      <c r="BS30" s="128" t="e">
        <f>JANUARI!BS30+FEBRUARI!BS30+MARET!#REF!</f>
        <v>#REF!</v>
      </c>
      <c r="BT30" s="19" t="e">
        <f t="shared" si="25"/>
        <v>#REF!</v>
      </c>
      <c r="BU30" s="128" t="e">
        <f>JANUARI!BU30+FEBRUARI!BU30+MARET!#REF!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74"/>
      <c r="B31" s="174"/>
      <c r="C31" s="32" t="s">
        <v>82</v>
      </c>
      <c r="D31" s="128" t="e">
        <f>JANUARI!D31+FEBRUARI!D31+MARET!#REF!</f>
        <v>#REF!</v>
      </c>
      <c r="E31" s="128" t="e">
        <f>JANUARI!E31+FEBRUARI!E31+MARET!#REF!</f>
        <v>#REF!</v>
      </c>
      <c r="F31" s="128" t="e">
        <f>JANUARI!F31+FEBRUARI!F31+MARET!#REF!</f>
        <v>#REF!</v>
      </c>
      <c r="G31" s="19" t="e">
        <f t="shared" si="0"/>
        <v>#REF!</v>
      </c>
      <c r="H31" s="128" t="e">
        <f>JANUARI!H31+FEBRUARI!H31+MARET!#REF!</f>
        <v>#REF!</v>
      </c>
      <c r="I31" s="21" t="e">
        <f t="shared" si="1"/>
        <v>#REF!</v>
      </c>
      <c r="J31" s="128" t="e">
        <f>JANUARI!J31+FEBRUARI!J31+MARET!#REF!</f>
        <v>#REF!</v>
      </c>
      <c r="K31" s="23" t="e">
        <f t="shared" si="2"/>
        <v>#REF!</v>
      </c>
      <c r="L31" s="128" t="e">
        <f>JANUARI!L31+FEBRUARI!L31+MARET!#REF!</f>
        <v>#REF!</v>
      </c>
      <c r="M31" s="128" t="e">
        <f>JANUARI!M31+FEBRUARI!M31+MARET!#REF!</f>
        <v>#REF!</v>
      </c>
      <c r="N31" s="128" t="e">
        <f>JANUARI!N31+FEBRUARI!N31+MARET!#REF!</f>
        <v>#REF!</v>
      </c>
      <c r="O31" s="19" t="e">
        <f t="shared" si="3"/>
        <v>#REF!</v>
      </c>
      <c r="P31" s="128" t="e">
        <f>JANUARI!P31+FEBRUARI!P31+MARET!#REF!</f>
        <v>#REF!</v>
      </c>
      <c r="Q31" s="19" t="e">
        <f t="shared" si="4"/>
        <v>#REF!</v>
      </c>
      <c r="R31" s="128" t="e">
        <f>JANUARI!R31+FEBRUARI!R31+MARET!#REF!</f>
        <v>#REF!</v>
      </c>
      <c r="S31" s="19" t="e">
        <f t="shared" si="5"/>
        <v>#REF!</v>
      </c>
      <c r="T31" s="128" t="e">
        <f>JANUARI!T31+FEBRUARI!T31+MARET!#REF!</f>
        <v>#REF!</v>
      </c>
      <c r="U31" s="19" t="e">
        <f t="shared" si="6"/>
        <v>#REF!</v>
      </c>
      <c r="V31" s="128" t="e">
        <f>JANUARI!V31+FEBRUARI!V31+MARET!#REF!</f>
        <v>#REF!</v>
      </c>
      <c r="W31" s="19" t="e">
        <f t="shared" si="7"/>
        <v>#REF!</v>
      </c>
      <c r="X31" s="128" t="e">
        <f>JANUARI!X31+FEBRUARI!X31+MARET!#REF!</f>
        <v>#REF!</v>
      </c>
      <c r="Y31" s="19" t="e">
        <f t="shared" si="8"/>
        <v>#REF!</v>
      </c>
      <c r="Z31" s="128" t="e">
        <f>JANUARI!Z31+FEBRUARI!Z31+MARET!#REF!</f>
        <v>#REF!</v>
      </c>
      <c r="AA31" s="19" t="e">
        <f t="shared" si="9"/>
        <v>#REF!</v>
      </c>
      <c r="AB31" s="128" t="e">
        <f>JANUARI!AB31+FEBRUARI!AB31+MARET!#REF!</f>
        <v>#REF!</v>
      </c>
      <c r="AC31" s="19" t="e">
        <f t="shared" si="10"/>
        <v>#REF!</v>
      </c>
      <c r="AD31" s="128" t="e">
        <f>JANUARI!AD31+FEBRUARI!AD31+MARET!#REF!</f>
        <v>#REF!</v>
      </c>
      <c r="AE31" s="19" t="e">
        <f t="shared" si="11"/>
        <v>#REF!</v>
      </c>
      <c r="AF31" s="128" t="e">
        <f>JANUARI!AF31+FEBRUARI!AF31+MARET!#REF!</f>
        <v>#REF!</v>
      </c>
      <c r="AG31" s="19" t="e">
        <f t="shared" si="12"/>
        <v>#REF!</v>
      </c>
      <c r="AH31" s="128" t="e">
        <f>JANUARI!AH31+FEBRUARI!AH31+MARET!#REF!</f>
        <v>#REF!</v>
      </c>
      <c r="AI31" s="19" t="e">
        <f t="shared" si="13"/>
        <v>#REF!</v>
      </c>
      <c r="AJ31" s="128" t="e">
        <f>JANUARI!AJ31+FEBRUARI!AJ31+MARET!#REF!</f>
        <v>#REF!</v>
      </c>
      <c r="AK31" s="19" t="e">
        <f t="shared" si="14"/>
        <v>#REF!</v>
      </c>
      <c r="AL31" s="128" t="e">
        <f>JANUARI!AL31+FEBRUARI!AL31+MARET!#REF!</f>
        <v>#REF!</v>
      </c>
      <c r="AM31" s="128" t="e">
        <f>JANUARI!AM31+FEBRUARI!AM31+MARET!#REF!</f>
        <v>#REF!</v>
      </c>
      <c r="AN31" s="128" t="e">
        <f>JANUARI!AN31+FEBRUARI!AN31+MARET!#REF!</f>
        <v>#REF!</v>
      </c>
      <c r="AO31" s="128" t="e">
        <f>JANUARI!AO31+FEBRUARI!AO31+MARET!#REF!</f>
        <v>#REF!</v>
      </c>
      <c r="AP31" s="128" t="e">
        <f>JANUARI!AP31+FEBRUARI!AP31+MARET!#REF!</f>
        <v>#REF!</v>
      </c>
      <c r="AQ31" s="128" t="e">
        <f>JANUARI!AQ31+FEBRUARI!AQ31+MARET!#REF!</f>
        <v>#REF!</v>
      </c>
      <c r="AR31" s="128" t="e">
        <f>JANUARI!AR31+FEBRUARI!AR31+MARET!#REF!</f>
        <v>#REF!</v>
      </c>
      <c r="AS31" s="128" t="e">
        <f>JANUARI!AS31+FEBRUARI!AS31+MARET!#REF!</f>
        <v>#REF!</v>
      </c>
      <c r="AT31" s="128" t="e">
        <f>JANUARI!AT31+FEBRUARI!AT31+MARET!#REF!</f>
        <v>#REF!</v>
      </c>
      <c r="AU31" s="128" t="e">
        <f>JANUARI!AU31+FEBRUARI!AU31+MARET!#REF!</f>
        <v>#REF!</v>
      </c>
      <c r="AV31" s="128" t="e">
        <f>JANUARI!AV31+FEBRUARI!AV31+MARET!#REF!</f>
        <v>#REF!</v>
      </c>
      <c r="AW31" s="128" t="e">
        <f>JANUARI!AW31+FEBRUARI!AW31+MARET!#REF!</f>
        <v>#REF!</v>
      </c>
      <c r="AX31" s="128" t="e">
        <f>JANUARI!AX31+FEBRUARI!AX31+MARET!#REF!</f>
        <v>#REF!</v>
      </c>
      <c r="AY31" s="128" t="e">
        <f>JANUARI!AY31+FEBRUARI!AY31+MARET!#REF!</f>
        <v>#REF!</v>
      </c>
      <c r="AZ31" s="128" t="e">
        <f>JANUARI!AZ31+FEBRUARI!AZ31+MARET!#REF!</f>
        <v>#REF!</v>
      </c>
      <c r="BA31" s="128" t="e">
        <f>JANUARI!BA31+FEBRUARI!BA31+MARET!#REF!</f>
        <v>#REF!</v>
      </c>
      <c r="BB31" s="28" t="e">
        <f t="shared" si="15"/>
        <v>#REF!</v>
      </c>
      <c r="BC31" s="128" t="e">
        <f>JANUARI!BC31+FEBRUARI!BC31+MARET!#REF!</f>
        <v>#REF!</v>
      </c>
      <c r="BD31" s="28" t="e">
        <f t="shared" si="16"/>
        <v>#REF!</v>
      </c>
      <c r="BE31" s="128" t="e">
        <f>JANUARI!BE31+FEBRUARI!BE31+MARET!#REF!</f>
        <v>#REF!</v>
      </c>
      <c r="BF31" s="29" t="e">
        <f t="shared" si="17"/>
        <v>#REF!</v>
      </c>
      <c r="BG31" s="128" t="e">
        <f>JANUARI!BG31+FEBRUARI!BG31+MARET!#REF!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JANUARI!BK31+FEBRUARI!BK31+MARET!#REF!</f>
        <v>#REF!</v>
      </c>
      <c r="BL31" s="19" t="e">
        <f t="shared" si="21"/>
        <v>#REF!</v>
      </c>
      <c r="BM31" s="128" t="e">
        <f>JANUARI!BM31+FEBRUARI!BM31+MARET!#REF!</f>
        <v>#REF!</v>
      </c>
      <c r="BN31" s="19" t="e">
        <f t="shared" si="22"/>
        <v>#REF!</v>
      </c>
      <c r="BO31" s="128" t="e">
        <f>JANUARI!BO31+FEBRUARI!BO31+MARET!#REF!</f>
        <v>#REF!</v>
      </c>
      <c r="BP31" s="19" t="e">
        <f t="shared" si="23"/>
        <v>#REF!</v>
      </c>
      <c r="BQ31" s="128" t="e">
        <f>JANUARI!BQ31+FEBRUARI!BQ31+MARET!#REF!</f>
        <v>#REF!</v>
      </c>
      <c r="BR31" s="19" t="e">
        <f t="shared" si="24"/>
        <v>#REF!</v>
      </c>
      <c r="BS31" s="128" t="e">
        <f>JANUARI!BS31+FEBRUARI!BS31+MARET!#REF!</f>
        <v>#REF!</v>
      </c>
      <c r="BT31" s="19" t="e">
        <f t="shared" si="25"/>
        <v>#REF!</v>
      </c>
      <c r="BU31" s="128" t="e">
        <f>JANUARI!BU31+FEBRUARI!BU31+MARET!#REF!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75"/>
      <c r="B32" s="175"/>
      <c r="C32" s="32" t="s">
        <v>83</v>
      </c>
      <c r="D32" s="128" t="e">
        <f>JANUARI!D32+FEBRUARI!D32+MARET!#REF!</f>
        <v>#REF!</v>
      </c>
      <c r="E32" s="128" t="e">
        <f>JANUARI!E32+FEBRUARI!E32+MARET!#REF!</f>
        <v>#REF!</v>
      </c>
      <c r="F32" s="128" t="e">
        <f>JANUARI!F32+FEBRUARI!F32+MARET!#REF!</f>
        <v>#REF!</v>
      </c>
      <c r="G32" s="19" t="e">
        <f t="shared" si="0"/>
        <v>#REF!</v>
      </c>
      <c r="H32" s="128" t="e">
        <f>JANUARI!H32+FEBRUARI!H32+MARET!#REF!</f>
        <v>#REF!</v>
      </c>
      <c r="I32" s="21" t="e">
        <f t="shared" si="1"/>
        <v>#REF!</v>
      </c>
      <c r="J32" s="128" t="e">
        <f>JANUARI!J32+FEBRUARI!J32+MARET!#REF!</f>
        <v>#REF!</v>
      </c>
      <c r="K32" s="23" t="e">
        <f t="shared" si="2"/>
        <v>#REF!</v>
      </c>
      <c r="L32" s="128" t="e">
        <f>JANUARI!L32+FEBRUARI!L32+MARET!#REF!</f>
        <v>#REF!</v>
      </c>
      <c r="M32" s="128" t="e">
        <f>JANUARI!M32+FEBRUARI!M32+MARET!#REF!</f>
        <v>#REF!</v>
      </c>
      <c r="N32" s="128" t="e">
        <f>JANUARI!N32+FEBRUARI!N32+MARET!#REF!</f>
        <v>#REF!</v>
      </c>
      <c r="O32" s="19" t="e">
        <f t="shared" si="3"/>
        <v>#REF!</v>
      </c>
      <c r="P32" s="128" t="e">
        <f>JANUARI!P32+FEBRUARI!P32+MARET!#REF!</f>
        <v>#REF!</v>
      </c>
      <c r="Q32" s="19" t="e">
        <f t="shared" si="4"/>
        <v>#REF!</v>
      </c>
      <c r="R32" s="128" t="e">
        <f>JANUARI!R32+FEBRUARI!R32+MARET!#REF!</f>
        <v>#REF!</v>
      </c>
      <c r="S32" s="19" t="e">
        <f t="shared" si="5"/>
        <v>#REF!</v>
      </c>
      <c r="T32" s="128" t="e">
        <f>JANUARI!T32+FEBRUARI!T32+MARET!#REF!</f>
        <v>#REF!</v>
      </c>
      <c r="U32" s="19" t="e">
        <f t="shared" si="6"/>
        <v>#REF!</v>
      </c>
      <c r="V32" s="128" t="e">
        <f>JANUARI!V32+FEBRUARI!V32+MARET!#REF!</f>
        <v>#REF!</v>
      </c>
      <c r="W32" s="19" t="e">
        <f t="shared" si="7"/>
        <v>#REF!</v>
      </c>
      <c r="X32" s="128" t="e">
        <f>JANUARI!X32+FEBRUARI!X32+MARET!#REF!</f>
        <v>#REF!</v>
      </c>
      <c r="Y32" s="19" t="e">
        <f t="shared" si="8"/>
        <v>#REF!</v>
      </c>
      <c r="Z32" s="128" t="e">
        <f>JANUARI!Z32+FEBRUARI!Z32+MARET!#REF!</f>
        <v>#REF!</v>
      </c>
      <c r="AA32" s="19" t="e">
        <f t="shared" si="9"/>
        <v>#REF!</v>
      </c>
      <c r="AB32" s="128" t="e">
        <f>JANUARI!AB32+FEBRUARI!AB32+MARET!#REF!</f>
        <v>#REF!</v>
      </c>
      <c r="AC32" s="19" t="e">
        <f t="shared" si="10"/>
        <v>#REF!</v>
      </c>
      <c r="AD32" s="128" t="e">
        <f>JANUARI!AD32+FEBRUARI!AD32+MARET!#REF!</f>
        <v>#REF!</v>
      </c>
      <c r="AE32" s="19" t="e">
        <f t="shared" si="11"/>
        <v>#REF!</v>
      </c>
      <c r="AF32" s="128" t="e">
        <f>JANUARI!AF32+FEBRUARI!AF32+MARET!#REF!</f>
        <v>#REF!</v>
      </c>
      <c r="AG32" s="19" t="e">
        <f t="shared" si="12"/>
        <v>#REF!</v>
      </c>
      <c r="AH32" s="128" t="e">
        <f>JANUARI!AH32+FEBRUARI!AH32+MARET!#REF!</f>
        <v>#REF!</v>
      </c>
      <c r="AI32" s="19" t="e">
        <f t="shared" si="13"/>
        <v>#REF!</v>
      </c>
      <c r="AJ32" s="128" t="e">
        <f>JANUARI!AJ32+FEBRUARI!AJ32+MARET!#REF!</f>
        <v>#REF!</v>
      </c>
      <c r="AK32" s="19" t="e">
        <f t="shared" si="14"/>
        <v>#REF!</v>
      </c>
      <c r="AL32" s="128" t="e">
        <f>JANUARI!AL32+FEBRUARI!AL32+MARET!#REF!</f>
        <v>#REF!</v>
      </c>
      <c r="AM32" s="128" t="e">
        <f>JANUARI!AM32+FEBRUARI!AM32+MARET!#REF!</f>
        <v>#REF!</v>
      </c>
      <c r="AN32" s="128" t="e">
        <f>JANUARI!AN32+FEBRUARI!AN32+MARET!#REF!</f>
        <v>#REF!</v>
      </c>
      <c r="AO32" s="128" t="e">
        <f>JANUARI!AO32+FEBRUARI!AO32+MARET!#REF!</f>
        <v>#REF!</v>
      </c>
      <c r="AP32" s="128" t="e">
        <f>JANUARI!AP32+FEBRUARI!AP32+MARET!#REF!</f>
        <v>#REF!</v>
      </c>
      <c r="AQ32" s="128" t="e">
        <f>JANUARI!AQ32+FEBRUARI!AQ32+MARET!#REF!</f>
        <v>#REF!</v>
      </c>
      <c r="AR32" s="128" t="e">
        <f>JANUARI!AR32+FEBRUARI!AR32+MARET!#REF!</f>
        <v>#REF!</v>
      </c>
      <c r="AS32" s="128" t="e">
        <f>JANUARI!AS32+FEBRUARI!AS32+MARET!#REF!</f>
        <v>#REF!</v>
      </c>
      <c r="AT32" s="128" t="e">
        <f>JANUARI!AT32+FEBRUARI!AT32+MARET!#REF!</f>
        <v>#REF!</v>
      </c>
      <c r="AU32" s="128" t="e">
        <f>JANUARI!AU32+FEBRUARI!AU32+MARET!#REF!</f>
        <v>#REF!</v>
      </c>
      <c r="AV32" s="128" t="e">
        <f>JANUARI!AV32+FEBRUARI!AV32+MARET!#REF!</f>
        <v>#REF!</v>
      </c>
      <c r="AW32" s="128" t="e">
        <f>JANUARI!AW32+FEBRUARI!AW32+MARET!#REF!</f>
        <v>#REF!</v>
      </c>
      <c r="AX32" s="128" t="e">
        <f>JANUARI!AX32+FEBRUARI!AX32+MARET!#REF!</f>
        <v>#REF!</v>
      </c>
      <c r="AY32" s="128" t="e">
        <f>JANUARI!AY32+FEBRUARI!AY32+MARET!#REF!</f>
        <v>#REF!</v>
      </c>
      <c r="AZ32" s="128" t="e">
        <f>JANUARI!AZ32+FEBRUARI!AZ32+MARET!#REF!</f>
        <v>#REF!</v>
      </c>
      <c r="BA32" s="128" t="e">
        <f>JANUARI!BA32+FEBRUARI!BA32+MARET!#REF!</f>
        <v>#REF!</v>
      </c>
      <c r="BB32" s="28" t="e">
        <f t="shared" si="15"/>
        <v>#REF!</v>
      </c>
      <c r="BC32" s="128" t="e">
        <f>JANUARI!BC32+FEBRUARI!BC32+MARET!#REF!</f>
        <v>#REF!</v>
      </c>
      <c r="BD32" s="28" t="e">
        <f t="shared" si="16"/>
        <v>#REF!</v>
      </c>
      <c r="BE32" s="128" t="e">
        <f>JANUARI!BE32+FEBRUARI!BE32+MARET!#REF!</f>
        <v>#REF!</v>
      </c>
      <c r="BF32" s="29" t="e">
        <f t="shared" si="17"/>
        <v>#REF!</v>
      </c>
      <c r="BG32" s="128" t="e">
        <f>JANUARI!BG32+FEBRUARI!BG32+MARET!#REF!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JANUARI!BK32+FEBRUARI!BK32+MARET!#REF!</f>
        <v>#REF!</v>
      </c>
      <c r="BL32" s="19" t="e">
        <f t="shared" si="21"/>
        <v>#REF!</v>
      </c>
      <c r="BM32" s="128" t="e">
        <f>JANUARI!BM32+FEBRUARI!BM32+MARET!#REF!</f>
        <v>#REF!</v>
      </c>
      <c r="BN32" s="19" t="e">
        <f t="shared" si="22"/>
        <v>#REF!</v>
      </c>
      <c r="BO32" s="128" t="e">
        <f>JANUARI!BO32+FEBRUARI!BO32+MARET!#REF!</f>
        <v>#REF!</v>
      </c>
      <c r="BP32" s="19" t="e">
        <f t="shared" si="23"/>
        <v>#REF!</v>
      </c>
      <c r="BQ32" s="128" t="e">
        <f>JANUARI!BQ32+FEBRUARI!BQ32+MARET!#REF!</f>
        <v>#REF!</v>
      </c>
      <c r="BR32" s="19" t="e">
        <f t="shared" si="24"/>
        <v>#REF!</v>
      </c>
      <c r="BS32" s="128" t="e">
        <f>JANUARI!BS32+FEBRUARI!BS32+MARET!#REF!</f>
        <v>#REF!</v>
      </c>
      <c r="BT32" s="19" t="e">
        <f t="shared" si="25"/>
        <v>#REF!</v>
      </c>
      <c r="BU32" s="128" t="e">
        <f>JANUARI!BU32+FEBRUARI!BU32+MARET!#REF!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JANUARI!D33+FEBRUARI!D33+MARET!#REF!</f>
        <v>#REF!</v>
      </c>
      <c r="E33" s="129" t="e">
        <f>JANUARI!E33+FEBRUARI!E33+MARET!#REF!</f>
        <v>#REF!</v>
      </c>
      <c r="F33" s="129" t="e">
        <f>JANUARI!F33+FEBRUARI!F33+MARET!#REF!</f>
        <v>#REF!</v>
      </c>
      <c r="G33" s="19" t="e">
        <f t="shared" si="0"/>
        <v>#REF!</v>
      </c>
      <c r="H33" s="129" t="e">
        <f>JANUARI!H33+FEBRUARI!H33+MARET!#REF!</f>
        <v>#REF!</v>
      </c>
      <c r="I33" s="21" t="e">
        <f t="shared" si="1"/>
        <v>#REF!</v>
      </c>
      <c r="J33" s="129" t="e">
        <f>JANUARI!J33+FEBRUARI!J33+MARET!#REF!</f>
        <v>#REF!</v>
      </c>
      <c r="K33" s="23" t="e">
        <f t="shared" si="2"/>
        <v>#REF!</v>
      </c>
      <c r="L33" s="129" t="e">
        <f>JANUARI!L33+FEBRUARI!L33+MARET!#REF!</f>
        <v>#REF!</v>
      </c>
      <c r="M33" s="129" t="e">
        <f>JANUARI!M33+FEBRUARI!M33+MARET!#REF!</f>
        <v>#REF!</v>
      </c>
      <c r="N33" s="129" t="e">
        <f>JANUARI!N33+FEBRUARI!N33+MARET!#REF!</f>
        <v>#REF!</v>
      </c>
      <c r="O33" s="19" t="e">
        <f t="shared" si="3"/>
        <v>#REF!</v>
      </c>
      <c r="P33" s="129" t="e">
        <f>JANUARI!P33+FEBRUARI!P33+MARET!#REF!</f>
        <v>#REF!</v>
      </c>
      <c r="Q33" s="19" t="e">
        <f t="shared" si="4"/>
        <v>#REF!</v>
      </c>
      <c r="R33" s="129" t="e">
        <f>JANUARI!R33+FEBRUARI!R33+MARET!#REF!</f>
        <v>#REF!</v>
      </c>
      <c r="S33" s="19" t="e">
        <f t="shared" si="5"/>
        <v>#REF!</v>
      </c>
      <c r="T33" s="129" t="e">
        <f>JANUARI!T33+FEBRUARI!T33+MARET!#REF!</f>
        <v>#REF!</v>
      </c>
      <c r="U33" s="19" t="e">
        <f t="shared" si="6"/>
        <v>#REF!</v>
      </c>
      <c r="V33" s="129" t="e">
        <f>JANUARI!V33+FEBRUARI!V33+MARET!#REF!</f>
        <v>#REF!</v>
      </c>
      <c r="W33" s="19" t="e">
        <f t="shared" si="7"/>
        <v>#REF!</v>
      </c>
      <c r="X33" s="129" t="e">
        <f>JANUARI!X33+FEBRUARI!X33+MARET!#REF!</f>
        <v>#REF!</v>
      </c>
      <c r="Y33" s="19" t="e">
        <f t="shared" si="8"/>
        <v>#REF!</v>
      </c>
      <c r="Z33" s="129" t="e">
        <f>JANUARI!Z33+FEBRUARI!Z33+MARET!#REF!</f>
        <v>#REF!</v>
      </c>
      <c r="AA33" s="19" t="e">
        <f t="shared" si="9"/>
        <v>#REF!</v>
      </c>
      <c r="AB33" s="129" t="e">
        <f>JANUARI!AB33+FEBRUARI!AB33+MARET!#REF!</f>
        <v>#REF!</v>
      </c>
      <c r="AC33" s="19" t="e">
        <f t="shared" si="10"/>
        <v>#REF!</v>
      </c>
      <c r="AD33" s="129" t="e">
        <f>JANUARI!AD33+FEBRUARI!AD33+MARET!#REF!</f>
        <v>#REF!</v>
      </c>
      <c r="AE33" s="19" t="e">
        <f t="shared" si="11"/>
        <v>#REF!</v>
      </c>
      <c r="AF33" s="129" t="e">
        <f>JANUARI!AF33+FEBRUARI!AF33+MARET!#REF!</f>
        <v>#REF!</v>
      </c>
      <c r="AG33" s="19" t="e">
        <f t="shared" si="12"/>
        <v>#REF!</v>
      </c>
      <c r="AH33" s="129" t="e">
        <f>JANUARI!AH33+FEBRUARI!AH33+MARET!#REF!</f>
        <v>#REF!</v>
      </c>
      <c r="AI33" s="19" t="e">
        <f t="shared" si="13"/>
        <v>#REF!</v>
      </c>
      <c r="AJ33" s="129" t="e">
        <f>JANUARI!AJ33+FEBRUARI!AJ33+MARET!#REF!</f>
        <v>#REF!</v>
      </c>
      <c r="AK33" s="19" t="e">
        <f t="shared" si="14"/>
        <v>#REF!</v>
      </c>
      <c r="AL33" s="129" t="e">
        <f>JANUARI!AL33+FEBRUARI!AL33+MARET!#REF!</f>
        <v>#REF!</v>
      </c>
      <c r="AM33" s="129" t="e">
        <f>JANUARI!AM33+FEBRUARI!AM33+MARET!#REF!</f>
        <v>#REF!</v>
      </c>
      <c r="AN33" s="129" t="e">
        <f>JANUARI!AN33+FEBRUARI!AN33+MARET!#REF!</f>
        <v>#REF!</v>
      </c>
      <c r="AO33" s="129" t="e">
        <f>JANUARI!AO33+FEBRUARI!AO33+MARET!#REF!</f>
        <v>#REF!</v>
      </c>
      <c r="AP33" s="129" t="e">
        <f>JANUARI!AP33+FEBRUARI!AP33+MARET!#REF!</f>
        <v>#REF!</v>
      </c>
      <c r="AQ33" s="129" t="e">
        <f>JANUARI!AQ33+FEBRUARI!AQ33+MARET!#REF!</f>
        <v>#REF!</v>
      </c>
      <c r="AR33" s="129" t="e">
        <f>JANUARI!AR33+FEBRUARI!AR33+MARET!#REF!</f>
        <v>#REF!</v>
      </c>
      <c r="AS33" s="129" t="e">
        <f>JANUARI!AS33+FEBRUARI!AS33+MARET!#REF!</f>
        <v>#REF!</v>
      </c>
      <c r="AT33" s="129" t="e">
        <f>JANUARI!AT33+FEBRUARI!AT33+MARET!#REF!</f>
        <v>#REF!</v>
      </c>
      <c r="AU33" s="129" t="e">
        <f>JANUARI!AU33+FEBRUARI!AU33+MARET!#REF!</f>
        <v>#REF!</v>
      </c>
      <c r="AV33" s="129" t="e">
        <f>JANUARI!AV33+FEBRUARI!AV33+MARET!#REF!</f>
        <v>#REF!</v>
      </c>
      <c r="AW33" s="129" t="e">
        <f>JANUARI!AW33+FEBRUARI!AW33+MARET!#REF!</f>
        <v>#REF!</v>
      </c>
      <c r="AX33" s="129" t="e">
        <f>JANUARI!AX33+FEBRUARI!AX33+MARET!#REF!</f>
        <v>#REF!</v>
      </c>
      <c r="AY33" s="129" t="e">
        <f>JANUARI!AY33+FEBRUARI!AY33+MARET!#REF!</f>
        <v>#REF!</v>
      </c>
      <c r="AZ33" s="129" t="e">
        <f>JANUARI!AZ33+FEBRUARI!AZ33+MARET!#REF!</f>
        <v>#REF!</v>
      </c>
      <c r="BA33" s="129" t="e">
        <f>JANUARI!BA33+FEBRUARI!BA33+MARET!#REF!</f>
        <v>#REF!</v>
      </c>
      <c r="BB33" s="28" t="e">
        <f t="shared" si="15"/>
        <v>#REF!</v>
      </c>
      <c r="BC33" s="129" t="e">
        <f>JANUARI!BC33+FEBRUARI!BC33+MARET!#REF!</f>
        <v>#REF!</v>
      </c>
      <c r="BD33" s="28" t="e">
        <f t="shared" si="16"/>
        <v>#REF!</v>
      </c>
      <c r="BE33" s="129" t="e">
        <f>JANUARI!BE33+FEBRUARI!BE33+MARET!#REF!</f>
        <v>#REF!</v>
      </c>
      <c r="BF33" s="29" t="e">
        <f t="shared" si="17"/>
        <v>#REF!</v>
      </c>
      <c r="BG33" s="129" t="e">
        <f>JANUARI!BG33+FEBRUARI!BG33+MARET!#REF!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JANUARI!BK33+FEBRUARI!BK33+MARET!#REF!</f>
        <v>#REF!</v>
      </c>
      <c r="BL33" s="19" t="e">
        <f t="shared" si="21"/>
        <v>#REF!</v>
      </c>
      <c r="BM33" s="129" t="e">
        <f>JANUARI!BM33+FEBRUARI!BM33+MARET!#REF!</f>
        <v>#REF!</v>
      </c>
      <c r="BN33" s="19" t="e">
        <f t="shared" si="22"/>
        <v>#REF!</v>
      </c>
      <c r="BO33" s="129" t="e">
        <f>JANUARI!BO33+FEBRUARI!BO33+MARET!#REF!</f>
        <v>#REF!</v>
      </c>
      <c r="BP33" s="19" t="e">
        <f t="shared" si="23"/>
        <v>#REF!</v>
      </c>
      <c r="BQ33" s="129" t="e">
        <f>JANUARI!BQ33+FEBRUARI!BQ33+MARET!#REF!</f>
        <v>#REF!</v>
      </c>
      <c r="BR33" s="19" t="e">
        <f t="shared" si="24"/>
        <v>#REF!</v>
      </c>
      <c r="BS33" s="129" t="e">
        <f>JANUARI!BS33+FEBRUARI!BS33+MARET!#REF!</f>
        <v>#REF!</v>
      </c>
      <c r="BT33" s="19" t="e">
        <f t="shared" si="25"/>
        <v>#REF!</v>
      </c>
      <c r="BU33" s="129" t="e">
        <f>JANUARI!BU33+FEBRUARI!BU33+MARET!#REF!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98">
        <v>6</v>
      </c>
      <c r="B34" s="198" t="s">
        <v>84</v>
      </c>
      <c r="C34" s="32" t="s">
        <v>85</v>
      </c>
      <c r="D34" s="128" t="e">
        <f>JANUARI!D34+FEBRUARI!D34+MARET!#REF!</f>
        <v>#REF!</v>
      </c>
      <c r="E34" s="128" t="e">
        <f>JANUARI!E34+FEBRUARI!E34+MARET!#REF!</f>
        <v>#REF!</v>
      </c>
      <c r="F34" s="128" t="e">
        <f>JANUARI!F34+FEBRUARI!F34+MARET!#REF!</f>
        <v>#REF!</v>
      </c>
      <c r="G34" s="19" t="e">
        <f t="shared" si="0"/>
        <v>#REF!</v>
      </c>
      <c r="H34" s="128" t="e">
        <f>JANUARI!H34+FEBRUARI!H34+MARET!#REF!</f>
        <v>#REF!</v>
      </c>
      <c r="I34" s="21" t="e">
        <f t="shared" si="1"/>
        <v>#REF!</v>
      </c>
      <c r="J34" s="128" t="e">
        <f>JANUARI!J34+FEBRUARI!J34+MARET!#REF!</f>
        <v>#REF!</v>
      </c>
      <c r="K34" s="23" t="e">
        <f t="shared" si="2"/>
        <v>#REF!</v>
      </c>
      <c r="L34" s="128" t="e">
        <f>JANUARI!L34+FEBRUARI!L34+MARET!#REF!</f>
        <v>#REF!</v>
      </c>
      <c r="M34" s="128" t="e">
        <f>JANUARI!M34+FEBRUARI!M34+MARET!#REF!</f>
        <v>#REF!</v>
      </c>
      <c r="N34" s="128" t="e">
        <f>JANUARI!N34+FEBRUARI!N34+MARET!#REF!</f>
        <v>#REF!</v>
      </c>
      <c r="O34" s="19" t="e">
        <f t="shared" si="3"/>
        <v>#REF!</v>
      </c>
      <c r="P34" s="128" t="e">
        <f>JANUARI!P34+FEBRUARI!P34+MARET!#REF!</f>
        <v>#REF!</v>
      </c>
      <c r="Q34" s="19" t="e">
        <f t="shared" si="4"/>
        <v>#REF!</v>
      </c>
      <c r="R34" s="128" t="e">
        <f>JANUARI!R34+FEBRUARI!R34+MARET!#REF!</f>
        <v>#REF!</v>
      </c>
      <c r="S34" s="19" t="e">
        <f t="shared" si="5"/>
        <v>#REF!</v>
      </c>
      <c r="T34" s="128" t="e">
        <f>JANUARI!T34+FEBRUARI!T34+MARET!#REF!</f>
        <v>#REF!</v>
      </c>
      <c r="U34" s="19" t="e">
        <f t="shared" si="6"/>
        <v>#REF!</v>
      </c>
      <c r="V34" s="128" t="e">
        <f>JANUARI!V34+FEBRUARI!V34+MARET!#REF!</f>
        <v>#REF!</v>
      </c>
      <c r="W34" s="19" t="e">
        <f t="shared" si="7"/>
        <v>#REF!</v>
      </c>
      <c r="X34" s="128" t="e">
        <f>JANUARI!X34+FEBRUARI!X34+MARET!#REF!</f>
        <v>#REF!</v>
      </c>
      <c r="Y34" s="19" t="e">
        <f t="shared" si="8"/>
        <v>#REF!</v>
      </c>
      <c r="Z34" s="128" t="e">
        <f>JANUARI!Z34+FEBRUARI!Z34+MARET!#REF!</f>
        <v>#REF!</v>
      </c>
      <c r="AA34" s="19" t="e">
        <f t="shared" si="9"/>
        <v>#REF!</v>
      </c>
      <c r="AB34" s="128" t="e">
        <f>JANUARI!AB34+FEBRUARI!AB34+MARET!#REF!</f>
        <v>#REF!</v>
      </c>
      <c r="AC34" s="19" t="e">
        <f t="shared" si="10"/>
        <v>#REF!</v>
      </c>
      <c r="AD34" s="128" t="e">
        <f>JANUARI!AD34+FEBRUARI!AD34+MARET!#REF!</f>
        <v>#REF!</v>
      </c>
      <c r="AE34" s="19" t="e">
        <f t="shared" si="11"/>
        <v>#REF!</v>
      </c>
      <c r="AF34" s="128" t="e">
        <f>JANUARI!AF34+FEBRUARI!AF34+MARET!#REF!</f>
        <v>#REF!</v>
      </c>
      <c r="AG34" s="19" t="e">
        <f t="shared" si="12"/>
        <v>#REF!</v>
      </c>
      <c r="AH34" s="128" t="e">
        <f>JANUARI!AH34+FEBRUARI!AH34+MARET!#REF!</f>
        <v>#REF!</v>
      </c>
      <c r="AI34" s="19" t="e">
        <f t="shared" si="13"/>
        <v>#REF!</v>
      </c>
      <c r="AJ34" s="128" t="e">
        <f>JANUARI!AJ34+FEBRUARI!AJ34+MARET!#REF!</f>
        <v>#REF!</v>
      </c>
      <c r="AK34" s="19" t="e">
        <f t="shared" si="14"/>
        <v>#REF!</v>
      </c>
      <c r="AL34" s="128" t="e">
        <f>JANUARI!AL34+FEBRUARI!AL34+MARET!#REF!</f>
        <v>#REF!</v>
      </c>
      <c r="AM34" s="128" t="e">
        <f>JANUARI!AM34+FEBRUARI!AM34+MARET!#REF!</f>
        <v>#REF!</v>
      </c>
      <c r="AN34" s="128" t="e">
        <f>JANUARI!AN34+FEBRUARI!AN34+MARET!#REF!</f>
        <v>#REF!</v>
      </c>
      <c r="AO34" s="128" t="e">
        <f>JANUARI!AO34+FEBRUARI!AO34+MARET!#REF!</f>
        <v>#REF!</v>
      </c>
      <c r="AP34" s="128" t="e">
        <f>JANUARI!AP34+FEBRUARI!AP34+MARET!#REF!</f>
        <v>#REF!</v>
      </c>
      <c r="AQ34" s="128" t="e">
        <f>JANUARI!AQ34+FEBRUARI!AQ34+MARET!#REF!</f>
        <v>#REF!</v>
      </c>
      <c r="AR34" s="128" t="e">
        <f>JANUARI!AR34+FEBRUARI!AR34+MARET!#REF!</f>
        <v>#REF!</v>
      </c>
      <c r="AS34" s="128" t="e">
        <f>JANUARI!AS34+FEBRUARI!AS34+MARET!#REF!</f>
        <v>#REF!</v>
      </c>
      <c r="AT34" s="128" t="e">
        <f>JANUARI!AT34+FEBRUARI!AT34+MARET!#REF!</f>
        <v>#REF!</v>
      </c>
      <c r="AU34" s="128" t="e">
        <f>JANUARI!AU34+FEBRUARI!AU34+MARET!#REF!</f>
        <v>#REF!</v>
      </c>
      <c r="AV34" s="128" t="e">
        <f>JANUARI!AV34+FEBRUARI!AV34+MARET!#REF!</f>
        <v>#REF!</v>
      </c>
      <c r="AW34" s="128" t="e">
        <f>JANUARI!AW34+FEBRUARI!AW34+MARET!#REF!</f>
        <v>#REF!</v>
      </c>
      <c r="AX34" s="128" t="e">
        <f>JANUARI!AX34+FEBRUARI!AX34+MARET!#REF!</f>
        <v>#REF!</v>
      </c>
      <c r="AY34" s="128" t="e">
        <f>JANUARI!AY34+FEBRUARI!AY34+MARET!#REF!</f>
        <v>#REF!</v>
      </c>
      <c r="AZ34" s="128" t="e">
        <f>JANUARI!AZ34+FEBRUARI!AZ34+MARET!#REF!</f>
        <v>#REF!</v>
      </c>
      <c r="BA34" s="128" t="e">
        <f>JANUARI!BA34+FEBRUARI!BA34+MARET!#REF!</f>
        <v>#REF!</v>
      </c>
      <c r="BB34" s="28" t="e">
        <f t="shared" si="15"/>
        <v>#REF!</v>
      </c>
      <c r="BC34" s="128" t="e">
        <f>JANUARI!BC34+FEBRUARI!BC34+MARET!#REF!</f>
        <v>#REF!</v>
      </c>
      <c r="BD34" s="28" t="e">
        <f t="shared" si="16"/>
        <v>#REF!</v>
      </c>
      <c r="BE34" s="128" t="e">
        <f>JANUARI!BE34+FEBRUARI!BE34+MARET!#REF!</f>
        <v>#REF!</v>
      </c>
      <c r="BF34" s="29" t="e">
        <f t="shared" si="17"/>
        <v>#REF!</v>
      </c>
      <c r="BG34" s="128" t="e">
        <f>JANUARI!BG34+FEBRUARI!BG34+MARET!#REF!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JANUARI!BK34+FEBRUARI!BK34+MARET!#REF!</f>
        <v>#REF!</v>
      </c>
      <c r="BL34" s="19" t="e">
        <f t="shared" si="21"/>
        <v>#REF!</v>
      </c>
      <c r="BM34" s="128" t="e">
        <f>JANUARI!BM34+FEBRUARI!BM34+MARET!#REF!</f>
        <v>#REF!</v>
      </c>
      <c r="BN34" s="19" t="e">
        <f t="shared" si="22"/>
        <v>#REF!</v>
      </c>
      <c r="BO34" s="128" t="e">
        <f>JANUARI!BO34+FEBRUARI!BO34+MARET!#REF!</f>
        <v>#REF!</v>
      </c>
      <c r="BP34" s="19" t="e">
        <f t="shared" si="23"/>
        <v>#REF!</v>
      </c>
      <c r="BQ34" s="128" t="e">
        <f>JANUARI!BQ34+FEBRUARI!BQ34+MARET!#REF!</f>
        <v>#REF!</v>
      </c>
      <c r="BR34" s="19" t="e">
        <f t="shared" si="24"/>
        <v>#REF!</v>
      </c>
      <c r="BS34" s="128" t="e">
        <f>JANUARI!BS34+FEBRUARI!BS34+MARET!#REF!</f>
        <v>#REF!</v>
      </c>
      <c r="BT34" s="19" t="e">
        <f t="shared" si="25"/>
        <v>#REF!</v>
      </c>
      <c r="BU34" s="128" t="e">
        <f>JANUARI!BU34+FEBRUARI!BU34+MARET!#REF!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75"/>
      <c r="B35" s="175"/>
      <c r="C35" s="32" t="s">
        <v>86</v>
      </c>
      <c r="D35" s="128" t="e">
        <f>JANUARI!D35+FEBRUARI!D35+MARET!#REF!</f>
        <v>#REF!</v>
      </c>
      <c r="E35" s="128" t="e">
        <f>JANUARI!E35+FEBRUARI!E35+MARET!#REF!</f>
        <v>#REF!</v>
      </c>
      <c r="F35" s="128" t="e">
        <f>JANUARI!F35+FEBRUARI!F35+MARET!#REF!</f>
        <v>#REF!</v>
      </c>
      <c r="G35" s="19" t="e">
        <f t="shared" si="0"/>
        <v>#REF!</v>
      </c>
      <c r="H35" s="128" t="e">
        <f>JANUARI!H35+FEBRUARI!H35+MARET!#REF!</f>
        <v>#REF!</v>
      </c>
      <c r="I35" s="21" t="e">
        <f t="shared" si="1"/>
        <v>#REF!</v>
      </c>
      <c r="J35" s="128" t="e">
        <f>JANUARI!J35+FEBRUARI!J35+MARET!#REF!</f>
        <v>#REF!</v>
      </c>
      <c r="K35" s="23" t="e">
        <f t="shared" si="2"/>
        <v>#REF!</v>
      </c>
      <c r="L35" s="128" t="e">
        <f>JANUARI!L35+FEBRUARI!L35+MARET!#REF!</f>
        <v>#REF!</v>
      </c>
      <c r="M35" s="128" t="e">
        <f>JANUARI!M35+FEBRUARI!M35+MARET!#REF!</f>
        <v>#REF!</v>
      </c>
      <c r="N35" s="128" t="e">
        <f>JANUARI!N35+FEBRUARI!N35+MARET!#REF!</f>
        <v>#REF!</v>
      </c>
      <c r="O35" s="19" t="e">
        <f t="shared" si="3"/>
        <v>#REF!</v>
      </c>
      <c r="P35" s="128" t="e">
        <f>JANUARI!P35+FEBRUARI!P35+MARET!#REF!</f>
        <v>#REF!</v>
      </c>
      <c r="Q35" s="19" t="e">
        <f t="shared" si="4"/>
        <v>#REF!</v>
      </c>
      <c r="R35" s="128" t="e">
        <f>JANUARI!R35+FEBRUARI!R35+MARET!#REF!</f>
        <v>#REF!</v>
      </c>
      <c r="S35" s="19" t="e">
        <f t="shared" si="5"/>
        <v>#REF!</v>
      </c>
      <c r="T35" s="128" t="e">
        <f>JANUARI!T35+FEBRUARI!T35+MARET!#REF!</f>
        <v>#REF!</v>
      </c>
      <c r="U35" s="19" t="e">
        <f t="shared" si="6"/>
        <v>#REF!</v>
      </c>
      <c r="V35" s="128" t="e">
        <f>JANUARI!V35+FEBRUARI!V35+MARET!#REF!</f>
        <v>#REF!</v>
      </c>
      <c r="W35" s="19" t="e">
        <f t="shared" si="7"/>
        <v>#REF!</v>
      </c>
      <c r="X35" s="128" t="e">
        <f>JANUARI!X35+FEBRUARI!X35+MARET!#REF!</f>
        <v>#REF!</v>
      </c>
      <c r="Y35" s="19" t="e">
        <f t="shared" si="8"/>
        <v>#REF!</v>
      </c>
      <c r="Z35" s="128" t="e">
        <f>JANUARI!Z35+FEBRUARI!Z35+MARET!#REF!</f>
        <v>#REF!</v>
      </c>
      <c r="AA35" s="19" t="e">
        <f t="shared" si="9"/>
        <v>#REF!</v>
      </c>
      <c r="AB35" s="128" t="e">
        <f>JANUARI!AB35+FEBRUARI!AB35+MARET!#REF!</f>
        <v>#REF!</v>
      </c>
      <c r="AC35" s="19" t="e">
        <f t="shared" si="10"/>
        <v>#REF!</v>
      </c>
      <c r="AD35" s="128" t="e">
        <f>JANUARI!AD35+FEBRUARI!AD35+MARET!#REF!</f>
        <v>#REF!</v>
      </c>
      <c r="AE35" s="19" t="e">
        <f t="shared" si="11"/>
        <v>#REF!</v>
      </c>
      <c r="AF35" s="128" t="e">
        <f>JANUARI!AF35+FEBRUARI!AF35+MARET!#REF!</f>
        <v>#REF!</v>
      </c>
      <c r="AG35" s="19" t="e">
        <f t="shared" si="12"/>
        <v>#REF!</v>
      </c>
      <c r="AH35" s="128" t="e">
        <f>JANUARI!AH35+FEBRUARI!AH35+MARET!#REF!</f>
        <v>#REF!</v>
      </c>
      <c r="AI35" s="19" t="e">
        <f t="shared" si="13"/>
        <v>#REF!</v>
      </c>
      <c r="AJ35" s="128" t="e">
        <f>JANUARI!AJ35+FEBRUARI!AJ35+MARET!#REF!</f>
        <v>#REF!</v>
      </c>
      <c r="AK35" s="19" t="e">
        <f t="shared" si="14"/>
        <v>#REF!</v>
      </c>
      <c r="AL35" s="128" t="e">
        <f>JANUARI!AL35+FEBRUARI!AL35+MARET!#REF!</f>
        <v>#REF!</v>
      </c>
      <c r="AM35" s="128" t="e">
        <f>JANUARI!AM35+FEBRUARI!AM35+MARET!#REF!</f>
        <v>#REF!</v>
      </c>
      <c r="AN35" s="128" t="e">
        <f>JANUARI!AN35+FEBRUARI!AN35+MARET!#REF!</f>
        <v>#REF!</v>
      </c>
      <c r="AO35" s="128" t="e">
        <f>JANUARI!AO35+FEBRUARI!AO35+MARET!#REF!</f>
        <v>#REF!</v>
      </c>
      <c r="AP35" s="128" t="e">
        <f>JANUARI!AP35+FEBRUARI!AP35+MARET!#REF!</f>
        <v>#REF!</v>
      </c>
      <c r="AQ35" s="128" t="e">
        <f>JANUARI!AQ35+FEBRUARI!AQ35+MARET!#REF!</f>
        <v>#REF!</v>
      </c>
      <c r="AR35" s="128" t="e">
        <f>JANUARI!AR35+FEBRUARI!AR35+MARET!#REF!</f>
        <v>#REF!</v>
      </c>
      <c r="AS35" s="128" t="e">
        <f>JANUARI!AS35+FEBRUARI!AS35+MARET!#REF!</f>
        <v>#REF!</v>
      </c>
      <c r="AT35" s="128" t="e">
        <f>JANUARI!AT35+FEBRUARI!AT35+MARET!#REF!</f>
        <v>#REF!</v>
      </c>
      <c r="AU35" s="128" t="e">
        <f>JANUARI!AU35+FEBRUARI!AU35+MARET!#REF!</f>
        <v>#REF!</v>
      </c>
      <c r="AV35" s="128" t="e">
        <f>JANUARI!AV35+FEBRUARI!AV35+MARET!#REF!</f>
        <v>#REF!</v>
      </c>
      <c r="AW35" s="128" t="e">
        <f>JANUARI!AW35+FEBRUARI!AW35+MARET!#REF!</f>
        <v>#REF!</v>
      </c>
      <c r="AX35" s="128" t="e">
        <f>JANUARI!AX35+FEBRUARI!AX35+MARET!#REF!</f>
        <v>#REF!</v>
      </c>
      <c r="AY35" s="128" t="e">
        <f>JANUARI!AY35+FEBRUARI!AY35+MARET!#REF!</f>
        <v>#REF!</v>
      </c>
      <c r="AZ35" s="128" t="e">
        <f>JANUARI!AZ35+FEBRUARI!AZ35+MARET!#REF!</f>
        <v>#REF!</v>
      </c>
      <c r="BA35" s="128" t="e">
        <f>JANUARI!BA35+FEBRUARI!BA35+MARET!#REF!</f>
        <v>#REF!</v>
      </c>
      <c r="BB35" s="28" t="e">
        <f t="shared" si="15"/>
        <v>#REF!</v>
      </c>
      <c r="BC35" s="128" t="e">
        <f>JANUARI!BC35+FEBRUARI!BC35+MARET!#REF!</f>
        <v>#REF!</v>
      </c>
      <c r="BD35" s="28" t="e">
        <f t="shared" si="16"/>
        <v>#REF!</v>
      </c>
      <c r="BE35" s="128" t="e">
        <f>JANUARI!BE35+FEBRUARI!BE35+MARET!#REF!</f>
        <v>#REF!</v>
      </c>
      <c r="BF35" s="29" t="e">
        <f t="shared" si="17"/>
        <v>#REF!</v>
      </c>
      <c r="BG35" s="128" t="e">
        <f>JANUARI!BG35+FEBRUARI!BG35+MARET!#REF!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JANUARI!BK35+FEBRUARI!BK35+MARET!#REF!</f>
        <v>#REF!</v>
      </c>
      <c r="BL35" s="19" t="e">
        <f t="shared" si="21"/>
        <v>#REF!</v>
      </c>
      <c r="BM35" s="128" t="e">
        <f>JANUARI!BM35+FEBRUARI!BM35+MARET!#REF!</f>
        <v>#REF!</v>
      </c>
      <c r="BN35" s="19" t="e">
        <f t="shared" si="22"/>
        <v>#REF!</v>
      </c>
      <c r="BO35" s="128" t="e">
        <f>JANUARI!BO35+FEBRUARI!BO35+MARET!#REF!</f>
        <v>#REF!</v>
      </c>
      <c r="BP35" s="19" t="e">
        <f t="shared" si="23"/>
        <v>#REF!</v>
      </c>
      <c r="BQ35" s="128" t="e">
        <f>JANUARI!BQ35+FEBRUARI!BQ35+MARET!#REF!</f>
        <v>#REF!</v>
      </c>
      <c r="BR35" s="19" t="e">
        <f t="shared" si="24"/>
        <v>#REF!</v>
      </c>
      <c r="BS35" s="128" t="e">
        <f>JANUARI!BS35+FEBRUARI!BS35+MARET!#REF!</f>
        <v>#REF!</v>
      </c>
      <c r="BT35" s="19" t="e">
        <f t="shared" si="25"/>
        <v>#REF!</v>
      </c>
      <c r="BU35" s="128" t="e">
        <f>JANUARI!BU35+FEBRUARI!BU35+MARET!#REF!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JANUARI!D36+FEBRUARI!D36+MARET!#REF!</f>
        <v>#REF!</v>
      </c>
      <c r="E36" s="129" t="e">
        <f>JANUARI!E36+FEBRUARI!E36+MARET!#REF!</f>
        <v>#REF!</v>
      </c>
      <c r="F36" s="129" t="e">
        <f>JANUARI!F36+FEBRUARI!F36+MARET!#REF!</f>
        <v>#REF!</v>
      </c>
      <c r="G36" s="19" t="e">
        <f t="shared" si="0"/>
        <v>#REF!</v>
      </c>
      <c r="H36" s="129" t="e">
        <f>JANUARI!H36+FEBRUARI!H36+MARET!#REF!</f>
        <v>#REF!</v>
      </c>
      <c r="I36" s="21" t="e">
        <f t="shared" si="1"/>
        <v>#REF!</v>
      </c>
      <c r="J36" s="129" t="e">
        <f>JANUARI!J36+FEBRUARI!J36+MARET!#REF!</f>
        <v>#REF!</v>
      </c>
      <c r="K36" s="23" t="e">
        <f t="shared" si="2"/>
        <v>#REF!</v>
      </c>
      <c r="L36" s="129" t="e">
        <f>JANUARI!L36+FEBRUARI!L36+MARET!#REF!</f>
        <v>#REF!</v>
      </c>
      <c r="M36" s="129" t="e">
        <f>JANUARI!M36+FEBRUARI!M36+MARET!#REF!</f>
        <v>#REF!</v>
      </c>
      <c r="N36" s="129" t="e">
        <f>JANUARI!N36+FEBRUARI!N36+MARET!#REF!</f>
        <v>#REF!</v>
      </c>
      <c r="O36" s="19" t="e">
        <f t="shared" si="3"/>
        <v>#REF!</v>
      </c>
      <c r="P36" s="129" t="e">
        <f>JANUARI!P36+FEBRUARI!P36+MARET!#REF!</f>
        <v>#REF!</v>
      </c>
      <c r="Q36" s="19" t="e">
        <f t="shared" si="4"/>
        <v>#REF!</v>
      </c>
      <c r="R36" s="129" t="e">
        <f>JANUARI!R36+FEBRUARI!R36+MARET!#REF!</f>
        <v>#REF!</v>
      </c>
      <c r="S36" s="19" t="e">
        <f t="shared" si="5"/>
        <v>#REF!</v>
      </c>
      <c r="T36" s="129" t="e">
        <f>JANUARI!T36+FEBRUARI!T36+MARET!#REF!</f>
        <v>#REF!</v>
      </c>
      <c r="U36" s="19" t="e">
        <f t="shared" si="6"/>
        <v>#REF!</v>
      </c>
      <c r="V36" s="129" t="e">
        <f>JANUARI!V36+FEBRUARI!V36+MARET!#REF!</f>
        <v>#REF!</v>
      </c>
      <c r="W36" s="19" t="e">
        <f t="shared" si="7"/>
        <v>#REF!</v>
      </c>
      <c r="X36" s="129" t="e">
        <f>JANUARI!X36+FEBRUARI!X36+MARET!#REF!</f>
        <v>#REF!</v>
      </c>
      <c r="Y36" s="19" t="e">
        <f t="shared" si="8"/>
        <v>#REF!</v>
      </c>
      <c r="Z36" s="129" t="e">
        <f>JANUARI!Z36+FEBRUARI!Z36+MARET!#REF!</f>
        <v>#REF!</v>
      </c>
      <c r="AA36" s="19" t="e">
        <f t="shared" si="9"/>
        <v>#REF!</v>
      </c>
      <c r="AB36" s="129" t="e">
        <f>JANUARI!AB36+FEBRUARI!AB36+MARET!#REF!</f>
        <v>#REF!</v>
      </c>
      <c r="AC36" s="19" t="e">
        <f t="shared" si="10"/>
        <v>#REF!</v>
      </c>
      <c r="AD36" s="129" t="e">
        <f>JANUARI!AD36+FEBRUARI!AD36+MARET!#REF!</f>
        <v>#REF!</v>
      </c>
      <c r="AE36" s="19" t="e">
        <f t="shared" si="11"/>
        <v>#REF!</v>
      </c>
      <c r="AF36" s="129" t="e">
        <f>JANUARI!AF36+FEBRUARI!AF36+MARET!#REF!</f>
        <v>#REF!</v>
      </c>
      <c r="AG36" s="19" t="e">
        <f t="shared" si="12"/>
        <v>#REF!</v>
      </c>
      <c r="AH36" s="129" t="e">
        <f>JANUARI!AH36+FEBRUARI!AH36+MARET!#REF!</f>
        <v>#REF!</v>
      </c>
      <c r="AI36" s="19" t="e">
        <f t="shared" si="13"/>
        <v>#REF!</v>
      </c>
      <c r="AJ36" s="129" t="e">
        <f>JANUARI!AJ36+FEBRUARI!AJ36+MARET!#REF!</f>
        <v>#REF!</v>
      </c>
      <c r="AK36" s="19" t="e">
        <f t="shared" si="14"/>
        <v>#REF!</v>
      </c>
      <c r="AL36" s="129" t="e">
        <f>JANUARI!AL36+FEBRUARI!AL36+MARET!#REF!</f>
        <v>#REF!</v>
      </c>
      <c r="AM36" s="129" t="e">
        <f>JANUARI!AM36+FEBRUARI!AM36+MARET!#REF!</f>
        <v>#REF!</v>
      </c>
      <c r="AN36" s="129" t="e">
        <f>JANUARI!AN36+FEBRUARI!AN36+MARET!#REF!</f>
        <v>#REF!</v>
      </c>
      <c r="AO36" s="129" t="e">
        <f>JANUARI!AO36+FEBRUARI!AO36+MARET!#REF!</f>
        <v>#REF!</v>
      </c>
      <c r="AP36" s="129" t="e">
        <f>JANUARI!AP36+FEBRUARI!AP36+MARET!#REF!</f>
        <v>#REF!</v>
      </c>
      <c r="AQ36" s="129" t="e">
        <f>JANUARI!AQ36+FEBRUARI!AQ36+MARET!#REF!</f>
        <v>#REF!</v>
      </c>
      <c r="AR36" s="129" t="e">
        <f>JANUARI!AR36+FEBRUARI!AR36+MARET!#REF!</f>
        <v>#REF!</v>
      </c>
      <c r="AS36" s="129" t="e">
        <f>JANUARI!AS36+FEBRUARI!AS36+MARET!#REF!</f>
        <v>#REF!</v>
      </c>
      <c r="AT36" s="129" t="e">
        <f>JANUARI!AT36+FEBRUARI!AT36+MARET!#REF!</f>
        <v>#REF!</v>
      </c>
      <c r="AU36" s="129" t="e">
        <f>JANUARI!AU36+FEBRUARI!AU36+MARET!#REF!</f>
        <v>#REF!</v>
      </c>
      <c r="AV36" s="129" t="e">
        <f>JANUARI!AV36+FEBRUARI!AV36+MARET!#REF!</f>
        <v>#REF!</v>
      </c>
      <c r="AW36" s="129" t="e">
        <f>JANUARI!AW36+FEBRUARI!AW36+MARET!#REF!</f>
        <v>#REF!</v>
      </c>
      <c r="AX36" s="129" t="e">
        <f>JANUARI!AX36+FEBRUARI!AX36+MARET!#REF!</f>
        <v>#REF!</v>
      </c>
      <c r="AY36" s="129" t="e">
        <f>JANUARI!AY36+FEBRUARI!AY36+MARET!#REF!</f>
        <v>#REF!</v>
      </c>
      <c r="AZ36" s="129" t="e">
        <f>JANUARI!AZ36+FEBRUARI!AZ36+MARET!#REF!</f>
        <v>#REF!</v>
      </c>
      <c r="BA36" s="129" t="e">
        <f>JANUARI!BA36+FEBRUARI!BA36+MARET!#REF!</f>
        <v>#REF!</v>
      </c>
      <c r="BB36" s="28" t="e">
        <f t="shared" si="15"/>
        <v>#REF!</v>
      </c>
      <c r="BC36" s="129" t="e">
        <f>JANUARI!BC36+FEBRUARI!BC36+MARET!#REF!</f>
        <v>#REF!</v>
      </c>
      <c r="BD36" s="28" t="e">
        <f t="shared" si="16"/>
        <v>#REF!</v>
      </c>
      <c r="BE36" s="129" t="e">
        <f>JANUARI!BE36+FEBRUARI!BE36+MARET!#REF!</f>
        <v>#REF!</v>
      </c>
      <c r="BF36" s="29" t="e">
        <f t="shared" si="17"/>
        <v>#REF!</v>
      </c>
      <c r="BG36" s="129" t="e">
        <f>JANUARI!BG36+FEBRUARI!BG36+MARET!#REF!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JANUARI!BK36+FEBRUARI!BK36+MARET!#REF!</f>
        <v>#REF!</v>
      </c>
      <c r="BL36" s="19" t="e">
        <f t="shared" si="21"/>
        <v>#REF!</v>
      </c>
      <c r="BM36" s="129" t="e">
        <f>JANUARI!BM36+FEBRUARI!BM36+MARET!#REF!</f>
        <v>#REF!</v>
      </c>
      <c r="BN36" s="19" t="e">
        <f t="shared" si="22"/>
        <v>#REF!</v>
      </c>
      <c r="BO36" s="129" t="e">
        <f>JANUARI!BO36+FEBRUARI!BO36+MARET!#REF!</f>
        <v>#REF!</v>
      </c>
      <c r="BP36" s="19" t="e">
        <f t="shared" si="23"/>
        <v>#REF!</v>
      </c>
      <c r="BQ36" s="129" t="e">
        <f>JANUARI!BQ36+FEBRUARI!BQ36+MARET!#REF!</f>
        <v>#REF!</v>
      </c>
      <c r="BR36" s="19" t="e">
        <f t="shared" si="24"/>
        <v>#REF!</v>
      </c>
      <c r="BS36" s="129" t="e">
        <f>JANUARI!BS36+FEBRUARI!BS36+MARET!#REF!</f>
        <v>#REF!</v>
      </c>
      <c r="BT36" s="19" t="e">
        <f t="shared" si="25"/>
        <v>#REF!</v>
      </c>
      <c r="BU36" s="129" t="e">
        <f>JANUARI!BU36+FEBRUARI!BU36+MARET!#REF!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98">
        <v>7</v>
      </c>
      <c r="B37" s="199" t="s">
        <v>87</v>
      </c>
      <c r="C37" s="32" t="s">
        <v>88</v>
      </c>
      <c r="D37" s="128" t="e">
        <f>JANUARI!D37+FEBRUARI!D37+MARET!#REF!</f>
        <v>#REF!</v>
      </c>
      <c r="E37" s="128" t="e">
        <f>JANUARI!E37+FEBRUARI!E37+MARET!#REF!</f>
        <v>#REF!</v>
      </c>
      <c r="F37" s="128" t="e">
        <f>JANUARI!F37+FEBRUARI!F37+MARET!#REF!</f>
        <v>#REF!</v>
      </c>
      <c r="G37" s="19" t="e">
        <f t="shared" si="0"/>
        <v>#REF!</v>
      </c>
      <c r="H37" s="128" t="e">
        <f>JANUARI!H37+FEBRUARI!H37+MARET!#REF!</f>
        <v>#REF!</v>
      </c>
      <c r="I37" s="21" t="e">
        <f t="shared" si="1"/>
        <v>#REF!</v>
      </c>
      <c r="J37" s="128" t="e">
        <f>JANUARI!J37+FEBRUARI!J37+MARET!#REF!</f>
        <v>#REF!</v>
      </c>
      <c r="K37" s="23" t="e">
        <f t="shared" si="2"/>
        <v>#REF!</v>
      </c>
      <c r="L37" s="128" t="e">
        <f>JANUARI!L37+FEBRUARI!L37+MARET!#REF!</f>
        <v>#REF!</v>
      </c>
      <c r="M37" s="128" t="e">
        <f>JANUARI!M37+FEBRUARI!M37+MARET!#REF!</f>
        <v>#REF!</v>
      </c>
      <c r="N37" s="128" t="e">
        <f>JANUARI!N37+FEBRUARI!N37+MARET!#REF!</f>
        <v>#REF!</v>
      </c>
      <c r="O37" s="19" t="e">
        <f t="shared" si="3"/>
        <v>#REF!</v>
      </c>
      <c r="P37" s="128" t="e">
        <f>JANUARI!P37+FEBRUARI!P37+MARET!#REF!</f>
        <v>#REF!</v>
      </c>
      <c r="Q37" s="19" t="e">
        <f t="shared" si="4"/>
        <v>#REF!</v>
      </c>
      <c r="R37" s="128" t="e">
        <f>JANUARI!R37+FEBRUARI!R37+MARET!#REF!</f>
        <v>#REF!</v>
      </c>
      <c r="S37" s="19" t="e">
        <f t="shared" si="5"/>
        <v>#REF!</v>
      </c>
      <c r="T37" s="128" t="e">
        <f>JANUARI!T37+FEBRUARI!T37+MARET!#REF!</f>
        <v>#REF!</v>
      </c>
      <c r="U37" s="19" t="e">
        <f t="shared" si="6"/>
        <v>#REF!</v>
      </c>
      <c r="V37" s="128" t="e">
        <f>JANUARI!V37+FEBRUARI!V37+MARET!#REF!</f>
        <v>#REF!</v>
      </c>
      <c r="W37" s="19" t="e">
        <f t="shared" si="7"/>
        <v>#REF!</v>
      </c>
      <c r="X37" s="128" t="e">
        <f>JANUARI!X37+FEBRUARI!X37+MARET!#REF!</f>
        <v>#REF!</v>
      </c>
      <c r="Y37" s="19" t="e">
        <f t="shared" si="8"/>
        <v>#REF!</v>
      </c>
      <c r="Z37" s="128" t="e">
        <f>JANUARI!Z37+FEBRUARI!Z37+MARET!#REF!</f>
        <v>#REF!</v>
      </c>
      <c r="AA37" s="19" t="e">
        <f t="shared" si="9"/>
        <v>#REF!</v>
      </c>
      <c r="AB37" s="128" t="e">
        <f>JANUARI!AB37+FEBRUARI!AB37+MARET!#REF!</f>
        <v>#REF!</v>
      </c>
      <c r="AC37" s="19" t="e">
        <f t="shared" si="10"/>
        <v>#REF!</v>
      </c>
      <c r="AD37" s="128" t="e">
        <f>JANUARI!AD37+FEBRUARI!AD37+MARET!#REF!</f>
        <v>#REF!</v>
      </c>
      <c r="AE37" s="19" t="e">
        <f t="shared" si="11"/>
        <v>#REF!</v>
      </c>
      <c r="AF37" s="128" t="e">
        <f>JANUARI!AF37+FEBRUARI!AF37+MARET!#REF!</f>
        <v>#REF!</v>
      </c>
      <c r="AG37" s="19" t="e">
        <f t="shared" si="12"/>
        <v>#REF!</v>
      </c>
      <c r="AH37" s="128" t="e">
        <f>JANUARI!AH37+FEBRUARI!AH37+MARET!#REF!</f>
        <v>#REF!</v>
      </c>
      <c r="AI37" s="19" t="e">
        <f t="shared" si="13"/>
        <v>#REF!</v>
      </c>
      <c r="AJ37" s="128" t="e">
        <f>JANUARI!AJ37+FEBRUARI!AJ37+MARET!#REF!</f>
        <v>#REF!</v>
      </c>
      <c r="AK37" s="19" t="e">
        <f t="shared" si="14"/>
        <v>#REF!</v>
      </c>
      <c r="AL37" s="128" t="e">
        <f>JANUARI!AL37+FEBRUARI!AL37+MARET!#REF!</f>
        <v>#REF!</v>
      </c>
      <c r="AM37" s="128" t="e">
        <f>JANUARI!AM37+FEBRUARI!AM37+MARET!#REF!</f>
        <v>#REF!</v>
      </c>
      <c r="AN37" s="128" t="e">
        <f>JANUARI!AN37+FEBRUARI!AN37+MARET!#REF!</f>
        <v>#REF!</v>
      </c>
      <c r="AO37" s="128" t="e">
        <f>JANUARI!AO37+FEBRUARI!AO37+MARET!#REF!</f>
        <v>#REF!</v>
      </c>
      <c r="AP37" s="128" t="e">
        <f>JANUARI!AP37+FEBRUARI!AP37+MARET!#REF!</f>
        <v>#REF!</v>
      </c>
      <c r="AQ37" s="128" t="e">
        <f>JANUARI!AQ37+FEBRUARI!AQ37+MARET!#REF!</f>
        <v>#REF!</v>
      </c>
      <c r="AR37" s="128" t="e">
        <f>JANUARI!AR37+FEBRUARI!AR37+MARET!#REF!</f>
        <v>#REF!</v>
      </c>
      <c r="AS37" s="128" t="e">
        <f>JANUARI!AS37+FEBRUARI!AS37+MARET!#REF!</f>
        <v>#REF!</v>
      </c>
      <c r="AT37" s="128" t="e">
        <f>JANUARI!AT37+FEBRUARI!AT37+MARET!#REF!</f>
        <v>#REF!</v>
      </c>
      <c r="AU37" s="128" t="e">
        <f>JANUARI!AU37+FEBRUARI!AU37+MARET!#REF!</f>
        <v>#REF!</v>
      </c>
      <c r="AV37" s="128" t="e">
        <f>JANUARI!AV37+FEBRUARI!AV37+MARET!#REF!</f>
        <v>#REF!</v>
      </c>
      <c r="AW37" s="128" t="e">
        <f>JANUARI!AW37+FEBRUARI!AW37+MARET!#REF!</f>
        <v>#REF!</v>
      </c>
      <c r="AX37" s="128" t="e">
        <f>JANUARI!AX37+FEBRUARI!AX37+MARET!#REF!</f>
        <v>#REF!</v>
      </c>
      <c r="AY37" s="128" t="e">
        <f>JANUARI!AY37+FEBRUARI!AY37+MARET!#REF!</f>
        <v>#REF!</v>
      </c>
      <c r="AZ37" s="128" t="e">
        <f>JANUARI!AZ37+FEBRUARI!AZ37+MARET!#REF!</f>
        <v>#REF!</v>
      </c>
      <c r="BA37" s="128" t="e">
        <f>JANUARI!BA37+FEBRUARI!BA37+MARET!#REF!</f>
        <v>#REF!</v>
      </c>
      <c r="BB37" s="28" t="e">
        <f t="shared" si="15"/>
        <v>#REF!</v>
      </c>
      <c r="BC37" s="128" t="e">
        <f>JANUARI!BC37+FEBRUARI!BC37+MARET!#REF!</f>
        <v>#REF!</v>
      </c>
      <c r="BD37" s="28" t="e">
        <f t="shared" si="16"/>
        <v>#REF!</v>
      </c>
      <c r="BE37" s="128" t="e">
        <f>JANUARI!BE37+FEBRUARI!BE37+MARET!#REF!</f>
        <v>#REF!</v>
      </c>
      <c r="BF37" s="29" t="e">
        <f t="shared" si="17"/>
        <v>#REF!</v>
      </c>
      <c r="BG37" s="128" t="e">
        <f>JANUARI!BG37+FEBRUARI!BG37+MARET!#REF!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JANUARI!BK37+FEBRUARI!BK37+MARET!#REF!</f>
        <v>#REF!</v>
      </c>
      <c r="BL37" s="19" t="e">
        <f t="shared" si="21"/>
        <v>#REF!</v>
      </c>
      <c r="BM37" s="128" t="e">
        <f>JANUARI!BM37+FEBRUARI!BM37+MARET!#REF!</f>
        <v>#REF!</v>
      </c>
      <c r="BN37" s="19" t="e">
        <f t="shared" si="22"/>
        <v>#REF!</v>
      </c>
      <c r="BO37" s="128" t="e">
        <f>JANUARI!BO37+FEBRUARI!BO37+MARET!#REF!</f>
        <v>#REF!</v>
      </c>
      <c r="BP37" s="19" t="e">
        <f t="shared" si="23"/>
        <v>#REF!</v>
      </c>
      <c r="BQ37" s="128" t="e">
        <f>JANUARI!BQ37+FEBRUARI!BQ37+MARET!#REF!</f>
        <v>#REF!</v>
      </c>
      <c r="BR37" s="19" t="e">
        <f t="shared" si="24"/>
        <v>#REF!</v>
      </c>
      <c r="BS37" s="128" t="e">
        <f>JANUARI!BS37+FEBRUARI!BS37+MARET!#REF!</f>
        <v>#REF!</v>
      </c>
      <c r="BT37" s="19" t="e">
        <f t="shared" si="25"/>
        <v>#REF!</v>
      </c>
      <c r="BU37" s="128" t="e">
        <f>JANUARI!BU37+FEBRUARI!BU37+MARET!#REF!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74"/>
      <c r="B38" s="174"/>
      <c r="C38" s="32" t="s">
        <v>89</v>
      </c>
      <c r="D38" s="128" t="e">
        <f>JANUARI!D38+FEBRUARI!D38+MARET!#REF!</f>
        <v>#REF!</v>
      </c>
      <c r="E38" s="128" t="e">
        <f>JANUARI!E38+FEBRUARI!E38+MARET!#REF!</f>
        <v>#REF!</v>
      </c>
      <c r="F38" s="128" t="e">
        <f>JANUARI!F38+FEBRUARI!F38+MARET!#REF!</f>
        <v>#REF!</v>
      </c>
      <c r="G38" s="19" t="e">
        <f t="shared" si="0"/>
        <v>#REF!</v>
      </c>
      <c r="H38" s="128" t="e">
        <f>JANUARI!H38+FEBRUARI!H38+MARET!#REF!</f>
        <v>#REF!</v>
      </c>
      <c r="I38" s="21" t="e">
        <f t="shared" si="1"/>
        <v>#REF!</v>
      </c>
      <c r="J38" s="128" t="e">
        <f>JANUARI!J38+FEBRUARI!J38+MARET!#REF!</f>
        <v>#REF!</v>
      </c>
      <c r="K38" s="23" t="e">
        <f t="shared" si="2"/>
        <v>#REF!</v>
      </c>
      <c r="L38" s="128" t="e">
        <f>JANUARI!L38+FEBRUARI!L38+MARET!#REF!</f>
        <v>#REF!</v>
      </c>
      <c r="M38" s="128" t="e">
        <f>JANUARI!M38+FEBRUARI!M38+MARET!#REF!</f>
        <v>#REF!</v>
      </c>
      <c r="N38" s="128" t="e">
        <f>JANUARI!N38+FEBRUARI!N38+MARET!#REF!</f>
        <v>#REF!</v>
      </c>
      <c r="O38" s="19" t="e">
        <f t="shared" si="3"/>
        <v>#REF!</v>
      </c>
      <c r="P38" s="128" t="e">
        <f>JANUARI!P38+FEBRUARI!P38+MARET!#REF!</f>
        <v>#REF!</v>
      </c>
      <c r="Q38" s="19" t="e">
        <f t="shared" si="4"/>
        <v>#REF!</v>
      </c>
      <c r="R38" s="128" t="e">
        <f>JANUARI!R38+FEBRUARI!R38+MARET!#REF!</f>
        <v>#REF!</v>
      </c>
      <c r="S38" s="19" t="e">
        <f t="shared" si="5"/>
        <v>#REF!</v>
      </c>
      <c r="T38" s="128" t="e">
        <f>JANUARI!T38+FEBRUARI!T38+MARET!#REF!</f>
        <v>#REF!</v>
      </c>
      <c r="U38" s="19" t="e">
        <f t="shared" si="6"/>
        <v>#REF!</v>
      </c>
      <c r="V38" s="128" t="e">
        <f>JANUARI!V38+FEBRUARI!V38+MARET!#REF!</f>
        <v>#REF!</v>
      </c>
      <c r="W38" s="19" t="e">
        <f t="shared" si="7"/>
        <v>#REF!</v>
      </c>
      <c r="X38" s="128" t="e">
        <f>JANUARI!X38+FEBRUARI!X38+MARET!#REF!</f>
        <v>#REF!</v>
      </c>
      <c r="Y38" s="19" t="e">
        <f t="shared" si="8"/>
        <v>#REF!</v>
      </c>
      <c r="Z38" s="128" t="e">
        <f>JANUARI!Z38+FEBRUARI!Z38+MARET!#REF!</f>
        <v>#REF!</v>
      </c>
      <c r="AA38" s="19" t="e">
        <f t="shared" si="9"/>
        <v>#REF!</v>
      </c>
      <c r="AB38" s="128" t="e">
        <f>JANUARI!AB38+FEBRUARI!AB38+MARET!#REF!</f>
        <v>#REF!</v>
      </c>
      <c r="AC38" s="19" t="e">
        <f t="shared" si="10"/>
        <v>#REF!</v>
      </c>
      <c r="AD38" s="128" t="e">
        <f>JANUARI!AD38+FEBRUARI!AD38+MARET!#REF!</f>
        <v>#REF!</v>
      </c>
      <c r="AE38" s="19" t="e">
        <f t="shared" si="11"/>
        <v>#REF!</v>
      </c>
      <c r="AF38" s="128" t="e">
        <f>JANUARI!AF38+FEBRUARI!AF38+MARET!#REF!</f>
        <v>#REF!</v>
      </c>
      <c r="AG38" s="19" t="e">
        <f t="shared" si="12"/>
        <v>#REF!</v>
      </c>
      <c r="AH38" s="128" t="e">
        <f>JANUARI!AH38+FEBRUARI!AH38+MARET!#REF!</f>
        <v>#REF!</v>
      </c>
      <c r="AI38" s="19" t="e">
        <f t="shared" si="13"/>
        <v>#REF!</v>
      </c>
      <c r="AJ38" s="128" t="e">
        <f>JANUARI!AJ38+FEBRUARI!AJ38+MARET!#REF!</f>
        <v>#REF!</v>
      </c>
      <c r="AK38" s="19" t="e">
        <f t="shared" si="14"/>
        <v>#REF!</v>
      </c>
      <c r="AL38" s="128" t="e">
        <f>JANUARI!AL38+FEBRUARI!AL38+MARET!#REF!</f>
        <v>#REF!</v>
      </c>
      <c r="AM38" s="128" t="e">
        <f>JANUARI!AM38+FEBRUARI!AM38+MARET!#REF!</f>
        <v>#REF!</v>
      </c>
      <c r="AN38" s="128" t="e">
        <f>JANUARI!AN38+FEBRUARI!AN38+MARET!#REF!</f>
        <v>#REF!</v>
      </c>
      <c r="AO38" s="128" t="e">
        <f>JANUARI!AO38+FEBRUARI!AO38+MARET!#REF!</f>
        <v>#REF!</v>
      </c>
      <c r="AP38" s="128" t="e">
        <f>JANUARI!AP38+FEBRUARI!AP38+MARET!#REF!</f>
        <v>#REF!</v>
      </c>
      <c r="AQ38" s="128" t="e">
        <f>JANUARI!AQ38+FEBRUARI!AQ38+MARET!#REF!</f>
        <v>#REF!</v>
      </c>
      <c r="AR38" s="128" t="e">
        <f>JANUARI!AR38+FEBRUARI!AR38+MARET!#REF!</f>
        <v>#REF!</v>
      </c>
      <c r="AS38" s="128" t="e">
        <f>JANUARI!AS38+FEBRUARI!AS38+MARET!#REF!</f>
        <v>#REF!</v>
      </c>
      <c r="AT38" s="128" t="e">
        <f>JANUARI!AT38+FEBRUARI!AT38+MARET!#REF!</f>
        <v>#REF!</v>
      </c>
      <c r="AU38" s="128" t="e">
        <f>JANUARI!AU38+FEBRUARI!AU38+MARET!#REF!</f>
        <v>#REF!</v>
      </c>
      <c r="AV38" s="128" t="e">
        <f>JANUARI!AV38+FEBRUARI!AV38+MARET!#REF!</f>
        <v>#REF!</v>
      </c>
      <c r="AW38" s="128" t="e">
        <f>JANUARI!AW38+FEBRUARI!AW38+MARET!#REF!</f>
        <v>#REF!</v>
      </c>
      <c r="AX38" s="128" t="e">
        <f>JANUARI!AX38+FEBRUARI!AX38+MARET!#REF!</f>
        <v>#REF!</v>
      </c>
      <c r="AY38" s="128" t="e">
        <f>JANUARI!AY38+FEBRUARI!AY38+MARET!#REF!</f>
        <v>#REF!</v>
      </c>
      <c r="AZ38" s="128" t="e">
        <f>JANUARI!AZ38+FEBRUARI!AZ38+MARET!#REF!</f>
        <v>#REF!</v>
      </c>
      <c r="BA38" s="128" t="e">
        <f>JANUARI!BA38+FEBRUARI!BA38+MARET!#REF!</f>
        <v>#REF!</v>
      </c>
      <c r="BB38" s="28" t="e">
        <f t="shared" si="15"/>
        <v>#REF!</v>
      </c>
      <c r="BC38" s="128" t="e">
        <f>JANUARI!BC38+FEBRUARI!BC38+MARET!#REF!</f>
        <v>#REF!</v>
      </c>
      <c r="BD38" s="28" t="e">
        <f t="shared" si="16"/>
        <v>#REF!</v>
      </c>
      <c r="BE38" s="128" t="e">
        <f>JANUARI!BE38+FEBRUARI!BE38+MARET!#REF!</f>
        <v>#REF!</v>
      </c>
      <c r="BF38" s="29" t="e">
        <f t="shared" si="17"/>
        <v>#REF!</v>
      </c>
      <c r="BG38" s="128" t="e">
        <f>JANUARI!BG38+FEBRUARI!BG38+MARET!#REF!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JANUARI!BK38+FEBRUARI!BK38+MARET!#REF!</f>
        <v>#REF!</v>
      </c>
      <c r="BL38" s="19" t="e">
        <f t="shared" si="21"/>
        <v>#REF!</v>
      </c>
      <c r="BM38" s="128" t="e">
        <f>JANUARI!BM38+FEBRUARI!BM38+MARET!#REF!</f>
        <v>#REF!</v>
      </c>
      <c r="BN38" s="19" t="e">
        <f t="shared" si="22"/>
        <v>#REF!</v>
      </c>
      <c r="BO38" s="128" t="e">
        <f>JANUARI!BO38+FEBRUARI!BO38+MARET!#REF!</f>
        <v>#REF!</v>
      </c>
      <c r="BP38" s="19" t="e">
        <f t="shared" si="23"/>
        <v>#REF!</v>
      </c>
      <c r="BQ38" s="128" t="e">
        <f>JANUARI!BQ38+FEBRUARI!BQ38+MARET!#REF!</f>
        <v>#REF!</v>
      </c>
      <c r="BR38" s="19" t="e">
        <f t="shared" si="24"/>
        <v>#REF!</v>
      </c>
      <c r="BS38" s="128" t="e">
        <f>JANUARI!BS38+FEBRUARI!BS38+MARET!#REF!</f>
        <v>#REF!</v>
      </c>
      <c r="BT38" s="19" t="e">
        <f t="shared" si="25"/>
        <v>#REF!</v>
      </c>
      <c r="BU38" s="128" t="e">
        <f>JANUARI!BU38+FEBRUARI!BU38+MARET!#REF!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74"/>
      <c r="B39" s="174"/>
      <c r="C39" s="32" t="s">
        <v>90</v>
      </c>
      <c r="D39" s="128" t="e">
        <f>JANUARI!D39+FEBRUARI!D39+MARET!#REF!</f>
        <v>#REF!</v>
      </c>
      <c r="E39" s="128" t="e">
        <f>JANUARI!E39+FEBRUARI!E39+MARET!#REF!</f>
        <v>#REF!</v>
      </c>
      <c r="F39" s="128" t="e">
        <f>JANUARI!F39+FEBRUARI!F39+MARET!#REF!</f>
        <v>#REF!</v>
      </c>
      <c r="G39" s="19" t="e">
        <f t="shared" si="0"/>
        <v>#REF!</v>
      </c>
      <c r="H39" s="128" t="e">
        <f>JANUARI!H39+FEBRUARI!H39+MARET!#REF!</f>
        <v>#REF!</v>
      </c>
      <c r="I39" s="21" t="e">
        <f t="shared" si="1"/>
        <v>#REF!</v>
      </c>
      <c r="J39" s="128" t="e">
        <f>JANUARI!J39+FEBRUARI!J39+MARET!#REF!</f>
        <v>#REF!</v>
      </c>
      <c r="K39" s="23" t="e">
        <f t="shared" si="2"/>
        <v>#REF!</v>
      </c>
      <c r="L39" s="128" t="e">
        <f>JANUARI!L39+FEBRUARI!L39+MARET!#REF!</f>
        <v>#REF!</v>
      </c>
      <c r="M39" s="128" t="e">
        <f>JANUARI!M39+FEBRUARI!M39+MARET!#REF!</f>
        <v>#REF!</v>
      </c>
      <c r="N39" s="128" t="e">
        <f>JANUARI!N39+FEBRUARI!N39+MARET!#REF!</f>
        <v>#REF!</v>
      </c>
      <c r="O39" s="19" t="e">
        <f t="shared" si="3"/>
        <v>#REF!</v>
      </c>
      <c r="P39" s="128" t="e">
        <f>JANUARI!P39+FEBRUARI!P39+MARET!#REF!</f>
        <v>#REF!</v>
      </c>
      <c r="Q39" s="19" t="e">
        <f t="shared" si="4"/>
        <v>#REF!</v>
      </c>
      <c r="R39" s="128" t="e">
        <f>JANUARI!R39+FEBRUARI!R39+MARET!#REF!</f>
        <v>#REF!</v>
      </c>
      <c r="S39" s="19" t="e">
        <f t="shared" si="5"/>
        <v>#REF!</v>
      </c>
      <c r="T39" s="128" t="e">
        <f>JANUARI!T39+FEBRUARI!T39+MARET!#REF!</f>
        <v>#REF!</v>
      </c>
      <c r="U39" s="19" t="e">
        <f t="shared" si="6"/>
        <v>#REF!</v>
      </c>
      <c r="V39" s="128" t="e">
        <f>JANUARI!V39+FEBRUARI!V39+MARET!#REF!</f>
        <v>#REF!</v>
      </c>
      <c r="W39" s="19" t="e">
        <f t="shared" si="7"/>
        <v>#REF!</v>
      </c>
      <c r="X39" s="128" t="e">
        <f>JANUARI!X39+FEBRUARI!X39+MARET!#REF!</f>
        <v>#REF!</v>
      </c>
      <c r="Y39" s="19" t="e">
        <f t="shared" si="8"/>
        <v>#REF!</v>
      </c>
      <c r="Z39" s="128" t="e">
        <f>JANUARI!Z39+FEBRUARI!Z39+MARET!#REF!</f>
        <v>#REF!</v>
      </c>
      <c r="AA39" s="19" t="e">
        <f t="shared" si="9"/>
        <v>#REF!</v>
      </c>
      <c r="AB39" s="128" t="e">
        <f>JANUARI!AB39+FEBRUARI!AB39+MARET!#REF!</f>
        <v>#REF!</v>
      </c>
      <c r="AC39" s="19" t="e">
        <f t="shared" si="10"/>
        <v>#REF!</v>
      </c>
      <c r="AD39" s="128" t="e">
        <f>JANUARI!AD39+FEBRUARI!AD39+MARET!#REF!</f>
        <v>#REF!</v>
      </c>
      <c r="AE39" s="19" t="e">
        <f t="shared" si="11"/>
        <v>#REF!</v>
      </c>
      <c r="AF39" s="128" t="e">
        <f>JANUARI!AF39+FEBRUARI!AF39+MARET!#REF!</f>
        <v>#REF!</v>
      </c>
      <c r="AG39" s="19" t="e">
        <f t="shared" si="12"/>
        <v>#REF!</v>
      </c>
      <c r="AH39" s="128" t="e">
        <f>JANUARI!AH39+FEBRUARI!AH39+MARET!#REF!</f>
        <v>#REF!</v>
      </c>
      <c r="AI39" s="19" t="e">
        <f t="shared" si="13"/>
        <v>#REF!</v>
      </c>
      <c r="AJ39" s="128" t="e">
        <f>JANUARI!AJ39+FEBRUARI!AJ39+MARET!#REF!</f>
        <v>#REF!</v>
      </c>
      <c r="AK39" s="19" t="e">
        <f t="shared" si="14"/>
        <v>#REF!</v>
      </c>
      <c r="AL39" s="128" t="e">
        <f>JANUARI!AL39+FEBRUARI!AL39+MARET!#REF!</f>
        <v>#REF!</v>
      </c>
      <c r="AM39" s="128" t="e">
        <f>JANUARI!AM39+FEBRUARI!AM39+MARET!#REF!</f>
        <v>#REF!</v>
      </c>
      <c r="AN39" s="128" t="e">
        <f>JANUARI!AN39+FEBRUARI!AN39+MARET!#REF!</f>
        <v>#REF!</v>
      </c>
      <c r="AO39" s="128" t="e">
        <f>JANUARI!AO39+FEBRUARI!AO39+MARET!#REF!</f>
        <v>#REF!</v>
      </c>
      <c r="AP39" s="128" t="e">
        <f>JANUARI!AP39+FEBRUARI!AP39+MARET!#REF!</f>
        <v>#REF!</v>
      </c>
      <c r="AQ39" s="128" t="e">
        <f>JANUARI!AQ39+FEBRUARI!AQ39+MARET!#REF!</f>
        <v>#REF!</v>
      </c>
      <c r="AR39" s="128" t="e">
        <f>JANUARI!AR39+FEBRUARI!AR39+MARET!#REF!</f>
        <v>#REF!</v>
      </c>
      <c r="AS39" s="128" t="e">
        <f>JANUARI!AS39+FEBRUARI!AS39+MARET!#REF!</f>
        <v>#REF!</v>
      </c>
      <c r="AT39" s="128" t="e">
        <f>JANUARI!AT39+FEBRUARI!AT39+MARET!#REF!</f>
        <v>#REF!</v>
      </c>
      <c r="AU39" s="128" t="e">
        <f>JANUARI!AU39+FEBRUARI!AU39+MARET!#REF!</f>
        <v>#REF!</v>
      </c>
      <c r="AV39" s="128" t="e">
        <f>JANUARI!AV39+FEBRUARI!AV39+MARET!#REF!</f>
        <v>#REF!</v>
      </c>
      <c r="AW39" s="128" t="e">
        <f>JANUARI!AW39+FEBRUARI!AW39+MARET!#REF!</f>
        <v>#REF!</v>
      </c>
      <c r="AX39" s="128" t="e">
        <f>JANUARI!AX39+FEBRUARI!AX39+MARET!#REF!</f>
        <v>#REF!</v>
      </c>
      <c r="AY39" s="128" t="e">
        <f>JANUARI!AY39+FEBRUARI!AY39+MARET!#REF!</f>
        <v>#REF!</v>
      </c>
      <c r="AZ39" s="128" t="e">
        <f>JANUARI!AZ39+FEBRUARI!AZ39+MARET!#REF!</f>
        <v>#REF!</v>
      </c>
      <c r="BA39" s="128" t="e">
        <f>JANUARI!BA39+FEBRUARI!BA39+MARET!#REF!</f>
        <v>#REF!</v>
      </c>
      <c r="BB39" s="28" t="e">
        <f t="shared" si="15"/>
        <v>#REF!</v>
      </c>
      <c r="BC39" s="128" t="e">
        <f>JANUARI!BC39+FEBRUARI!BC39+MARET!#REF!</f>
        <v>#REF!</v>
      </c>
      <c r="BD39" s="28" t="e">
        <f t="shared" si="16"/>
        <v>#REF!</v>
      </c>
      <c r="BE39" s="128" t="e">
        <f>JANUARI!BE39+FEBRUARI!BE39+MARET!#REF!</f>
        <v>#REF!</v>
      </c>
      <c r="BF39" s="29" t="e">
        <f t="shared" si="17"/>
        <v>#REF!</v>
      </c>
      <c r="BG39" s="128" t="e">
        <f>JANUARI!BG39+FEBRUARI!BG39+MARET!#REF!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JANUARI!BK39+FEBRUARI!BK39+MARET!#REF!</f>
        <v>#REF!</v>
      </c>
      <c r="BL39" s="19" t="e">
        <f t="shared" si="21"/>
        <v>#REF!</v>
      </c>
      <c r="BM39" s="128" t="e">
        <f>JANUARI!BM39+FEBRUARI!BM39+MARET!#REF!</f>
        <v>#REF!</v>
      </c>
      <c r="BN39" s="19" t="e">
        <f t="shared" si="22"/>
        <v>#REF!</v>
      </c>
      <c r="BO39" s="128" t="e">
        <f>JANUARI!BO39+FEBRUARI!BO39+MARET!#REF!</f>
        <v>#REF!</v>
      </c>
      <c r="BP39" s="19" t="e">
        <f t="shared" si="23"/>
        <v>#REF!</v>
      </c>
      <c r="BQ39" s="128" t="e">
        <f>JANUARI!BQ39+FEBRUARI!BQ39+MARET!#REF!</f>
        <v>#REF!</v>
      </c>
      <c r="BR39" s="19" t="e">
        <f t="shared" si="24"/>
        <v>#REF!</v>
      </c>
      <c r="BS39" s="128" t="e">
        <f>JANUARI!BS39+FEBRUARI!BS39+MARET!#REF!</f>
        <v>#REF!</v>
      </c>
      <c r="BT39" s="19" t="e">
        <f t="shared" si="25"/>
        <v>#REF!</v>
      </c>
      <c r="BU39" s="128" t="e">
        <f>JANUARI!BU39+FEBRUARI!BU39+MARET!#REF!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75"/>
      <c r="B40" s="175"/>
      <c r="C40" s="32" t="s">
        <v>91</v>
      </c>
      <c r="D40" s="128" t="e">
        <f>JANUARI!D40+FEBRUARI!D40+MARET!#REF!</f>
        <v>#REF!</v>
      </c>
      <c r="E40" s="128" t="e">
        <f>JANUARI!E40+FEBRUARI!E40+MARET!#REF!</f>
        <v>#REF!</v>
      </c>
      <c r="F40" s="128" t="e">
        <f>JANUARI!F40+FEBRUARI!F40+MARET!#REF!</f>
        <v>#REF!</v>
      </c>
      <c r="G40" s="19" t="e">
        <f t="shared" si="0"/>
        <v>#REF!</v>
      </c>
      <c r="H40" s="128" t="e">
        <f>JANUARI!H40+FEBRUARI!H40+MARET!#REF!</f>
        <v>#REF!</v>
      </c>
      <c r="I40" s="21" t="e">
        <f t="shared" si="1"/>
        <v>#REF!</v>
      </c>
      <c r="J40" s="128" t="e">
        <f>JANUARI!J40+FEBRUARI!J40+MARET!#REF!</f>
        <v>#REF!</v>
      </c>
      <c r="K40" s="23" t="e">
        <f t="shared" si="2"/>
        <v>#REF!</v>
      </c>
      <c r="L40" s="128" t="e">
        <f>JANUARI!L40+FEBRUARI!L40+MARET!#REF!</f>
        <v>#REF!</v>
      </c>
      <c r="M40" s="128" t="e">
        <f>JANUARI!M40+FEBRUARI!M40+MARET!#REF!</f>
        <v>#REF!</v>
      </c>
      <c r="N40" s="128" t="e">
        <f>JANUARI!N40+FEBRUARI!N40+MARET!#REF!</f>
        <v>#REF!</v>
      </c>
      <c r="O40" s="19" t="e">
        <f t="shared" si="3"/>
        <v>#REF!</v>
      </c>
      <c r="P40" s="128" t="e">
        <f>JANUARI!P40+FEBRUARI!P40+MARET!#REF!</f>
        <v>#REF!</v>
      </c>
      <c r="Q40" s="19" t="e">
        <f t="shared" si="4"/>
        <v>#REF!</v>
      </c>
      <c r="R40" s="128" t="e">
        <f>JANUARI!R40+FEBRUARI!R40+MARET!#REF!</f>
        <v>#REF!</v>
      </c>
      <c r="S40" s="19" t="e">
        <f t="shared" si="5"/>
        <v>#REF!</v>
      </c>
      <c r="T40" s="128" t="e">
        <f>JANUARI!T40+FEBRUARI!T40+MARET!#REF!</f>
        <v>#REF!</v>
      </c>
      <c r="U40" s="19" t="e">
        <f t="shared" si="6"/>
        <v>#REF!</v>
      </c>
      <c r="V40" s="128" t="e">
        <f>JANUARI!V40+FEBRUARI!V40+MARET!#REF!</f>
        <v>#REF!</v>
      </c>
      <c r="W40" s="19" t="e">
        <f t="shared" si="7"/>
        <v>#REF!</v>
      </c>
      <c r="X40" s="128" t="e">
        <f>JANUARI!X40+FEBRUARI!X40+MARET!#REF!</f>
        <v>#REF!</v>
      </c>
      <c r="Y40" s="19" t="e">
        <f t="shared" si="8"/>
        <v>#REF!</v>
      </c>
      <c r="Z40" s="128" t="e">
        <f>JANUARI!Z40+FEBRUARI!Z40+MARET!#REF!</f>
        <v>#REF!</v>
      </c>
      <c r="AA40" s="19" t="e">
        <f t="shared" si="9"/>
        <v>#REF!</v>
      </c>
      <c r="AB40" s="128" t="e">
        <f>JANUARI!AB40+FEBRUARI!AB40+MARET!#REF!</f>
        <v>#REF!</v>
      </c>
      <c r="AC40" s="19" t="e">
        <f t="shared" si="10"/>
        <v>#REF!</v>
      </c>
      <c r="AD40" s="128" t="e">
        <f>JANUARI!AD40+FEBRUARI!AD40+MARET!#REF!</f>
        <v>#REF!</v>
      </c>
      <c r="AE40" s="19" t="e">
        <f t="shared" si="11"/>
        <v>#REF!</v>
      </c>
      <c r="AF40" s="128" t="e">
        <f>JANUARI!AF40+FEBRUARI!AF40+MARET!#REF!</f>
        <v>#REF!</v>
      </c>
      <c r="AG40" s="19" t="e">
        <f t="shared" si="12"/>
        <v>#REF!</v>
      </c>
      <c r="AH40" s="128" t="e">
        <f>JANUARI!AH40+FEBRUARI!AH40+MARET!#REF!</f>
        <v>#REF!</v>
      </c>
      <c r="AI40" s="19" t="e">
        <f t="shared" si="13"/>
        <v>#REF!</v>
      </c>
      <c r="AJ40" s="128" t="e">
        <f>JANUARI!AJ40+FEBRUARI!AJ40+MARET!#REF!</f>
        <v>#REF!</v>
      </c>
      <c r="AK40" s="19" t="e">
        <f t="shared" si="14"/>
        <v>#REF!</v>
      </c>
      <c r="AL40" s="128" t="e">
        <f>JANUARI!AL40+FEBRUARI!AL40+MARET!#REF!</f>
        <v>#REF!</v>
      </c>
      <c r="AM40" s="128" t="e">
        <f>JANUARI!AM40+FEBRUARI!AM40+MARET!#REF!</f>
        <v>#REF!</v>
      </c>
      <c r="AN40" s="128" t="e">
        <f>JANUARI!AN40+FEBRUARI!AN40+MARET!#REF!</f>
        <v>#REF!</v>
      </c>
      <c r="AO40" s="128" t="e">
        <f>JANUARI!AO40+FEBRUARI!AO40+MARET!#REF!</f>
        <v>#REF!</v>
      </c>
      <c r="AP40" s="128" t="e">
        <f>JANUARI!AP40+FEBRUARI!AP40+MARET!#REF!</f>
        <v>#REF!</v>
      </c>
      <c r="AQ40" s="128" t="e">
        <f>JANUARI!AQ40+FEBRUARI!AQ40+MARET!#REF!</f>
        <v>#REF!</v>
      </c>
      <c r="AR40" s="128" t="e">
        <f>JANUARI!AR40+FEBRUARI!AR40+MARET!#REF!</f>
        <v>#REF!</v>
      </c>
      <c r="AS40" s="128" t="e">
        <f>JANUARI!AS40+FEBRUARI!AS40+MARET!#REF!</f>
        <v>#REF!</v>
      </c>
      <c r="AT40" s="128" t="e">
        <f>JANUARI!AT40+FEBRUARI!AT40+MARET!#REF!</f>
        <v>#REF!</v>
      </c>
      <c r="AU40" s="128" t="e">
        <f>JANUARI!AU40+FEBRUARI!AU40+MARET!#REF!</f>
        <v>#REF!</v>
      </c>
      <c r="AV40" s="128" t="e">
        <f>JANUARI!AV40+FEBRUARI!AV40+MARET!#REF!</f>
        <v>#REF!</v>
      </c>
      <c r="AW40" s="128" t="e">
        <f>JANUARI!AW40+FEBRUARI!AW40+MARET!#REF!</f>
        <v>#REF!</v>
      </c>
      <c r="AX40" s="128" t="e">
        <f>JANUARI!AX40+FEBRUARI!AX40+MARET!#REF!</f>
        <v>#REF!</v>
      </c>
      <c r="AY40" s="128" t="e">
        <f>JANUARI!AY40+FEBRUARI!AY40+MARET!#REF!</f>
        <v>#REF!</v>
      </c>
      <c r="AZ40" s="128" t="e">
        <f>JANUARI!AZ40+FEBRUARI!AZ40+MARET!#REF!</f>
        <v>#REF!</v>
      </c>
      <c r="BA40" s="128" t="e">
        <f>JANUARI!BA40+FEBRUARI!BA40+MARET!#REF!</f>
        <v>#REF!</v>
      </c>
      <c r="BB40" s="28" t="e">
        <f t="shared" si="15"/>
        <v>#REF!</v>
      </c>
      <c r="BC40" s="128" t="e">
        <f>JANUARI!BC40+FEBRUARI!BC40+MARET!#REF!</f>
        <v>#REF!</v>
      </c>
      <c r="BD40" s="28" t="e">
        <f t="shared" si="16"/>
        <v>#REF!</v>
      </c>
      <c r="BE40" s="128" t="e">
        <f>JANUARI!BE40+FEBRUARI!BE40+MARET!#REF!</f>
        <v>#REF!</v>
      </c>
      <c r="BF40" s="29" t="e">
        <f t="shared" si="17"/>
        <v>#REF!</v>
      </c>
      <c r="BG40" s="128" t="e">
        <f>JANUARI!BG40+FEBRUARI!BG40+MARET!#REF!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JANUARI!BK40+FEBRUARI!BK40+MARET!#REF!</f>
        <v>#REF!</v>
      </c>
      <c r="BL40" s="19" t="e">
        <f t="shared" si="21"/>
        <v>#REF!</v>
      </c>
      <c r="BM40" s="128" t="e">
        <f>JANUARI!BM40+FEBRUARI!BM40+MARET!#REF!</f>
        <v>#REF!</v>
      </c>
      <c r="BN40" s="19" t="e">
        <f t="shared" si="22"/>
        <v>#REF!</v>
      </c>
      <c r="BO40" s="128" t="e">
        <f>JANUARI!BO40+FEBRUARI!BO40+MARET!#REF!</f>
        <v>#REF!</v>
      </c>
      <c r="BP40" s="19" t="e">
        <f t="shared" si="23"/>
        <v>#REF!</v>
      </c>
      <c r="BQ40" s="128" t="e">
        <f>JANUARI!BQ40+FEBRUARI!BQ40+MARET!#REF!</f>
        <v>#REF!</v>
      </c>
      <c r="BR40" s="19" t="e">
        <f t="shared" si="24"/>
        <v>#REF!</v>
      </c>
      <c r="BS40" s="128" t="e">
        <f>JANUARI!BS40+FEBRUARI!BS40+MARET!#REF!</f>
        <v>#REF!</v>
      </c>
      <c r="BT40" s="19" t="e">
        <f t="shared" si="25"/>
        <v>#REF!</v>
      </c>
      <c r="BU40" s="128" t="e">
        <f>JANUARI!BU40+FEBRUARI!BU40+MARET!#REF!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JANUARI!D41+FEBRUARI!D41+MARET!#REF!</f>
        <v>#REF!</v>
      </c>
      <c r="E41" s="129" t="e">
        <f>JANUARI!E41+FEBRUARI!E41+MARET!#REF!</f>
        <v>#REF!</v>
      </c>
      <c r="F41" s="129" t="e">
        <f>JANUARI!F41+FEBRUARI!F41+MARET!#REF!</f>
        <v>#REF!</v>
      </c>
      <c r="G41" s="19" t="e">
        <f t="shared" si="0"/>
        <v>#REF!</v>
      </c>
      <c r="H41" s="129" t="e">
        <f>JANUARI!H41+FEBRUARI!H41+MARET!#REF!</f>
        <v>#REF!</v>
      </c>
      <c r="I41" s="21" t="e">
        <f t="shared" si="1"/>
        <v>#REF!</v>
      </c>
      <c r="J41" s="129" t="e">
        <f>JANUARI!J41+FEBRUARI!J41+MARET!#REF!</f>
        <v>#REF!</v>
      </c>
      <c r="K41" s="23" t="e">
        <f t="shared" si="2"/>
        <v>#REF!</v>
      </c>
      <c r="L41" s="129" t="e">
        <f>JANUARI!L41+FEBRUARI!L41+MARET!#REF!</f>
        <v>#REF!</v>
      </c>
      <c r="M41" s="129" t="e">
        <f>JANUARI!M41+FEBRUARI!M41+MARET!#REF!</f>
        <v>#REF!</v>
      </c>
      <c r="N41" s="129" t="e">
        <f>JANUARI!N41+FEBRUARI!N41+MARET!#REF!</f>
        <v>#REF!</v>
      </c>
      <c r="O41" s="19" t="e">
        <f t="shared" si="3"/>
        <v>#REF!</v>
      </c>
      <c r="P41" s="129" t="e">
        <f>JANUARI!P41+FEBRUARI!P41+MARET!#REF!</f>
        <v>#REF!</v>
      </c>
      <c r="Q41" s="19" t="e">
        <f t="shared" si="4"/>
        <v>#REF!</v>
      </c>
      <c r="R41" s="129" t="e">
        <f>JANUARI!R41+FEBRUARI!R41+MARET!#REF!</f>
        <v>#REF!</v>
      </c>
      <c r="S41" s="19" t="e">
        <f t="shared" si="5"/>
        <v>#REF!</v>
      </c>
      <c r="T41" s="129" t="e">
        <f>JANUARI!T41+FEBRUARI!T41+MARET!#REF!</f>
        <v>#REF!</v>
      </c>
      <c r="U41" s="19" t="e">
        <f t="shared" si="6"/>
        <v>#REF!</v>
      </c>
      <c r="V41" s="129" t="e">
        <f>JANUARI!V41+FEBRUARI!V41+MARET!#REF!</f>
        <v>#REF!</v>
      </c>
      <c r="W41" s="19" t="e">
        <f t="shared" si="7"/>
        <v>#REF!</v>
      </c>
      <c r="X41" s="129" t="e">
        <f>JANUARI!X41+FEBRUARI!X41+MARET!#REF!</f>
        <v>#REF!</v>
      </c>
      <c r="Y41" s="19" t="e">
        <f t="shared" si="8"/>
        <v>#REF!</v>
      </c>
      <c r="Z41" s="129" t="e">
        <f>JANUARI!Z41+FEBRUARI!Z41+MARET!#REF!</f>
        <v>#REF!</v>
      </c>
      <c r="AA41" s="19" t="e">
        <f t="shared" si="9"/>
        <v>#REF!</v>
      </c>
      <c r="AB41" s="129" t="e">
        <f>JANUARI!AB41+FEBRUARI!AB41+MARET!#REF!</f>
        <v>#REF!</v>
      </c>
      <c r="AC41" s="19" t="e">
        <f t="shared" si="10"/>
        <v>#REF!</v>
      </c>
      <c r="AD41" s="129" t="e">
        <f>JANUARI!AD41+FEBRUARI!AD41+MARET!#REF!</f>
        <v>#REF!</v>
      </c>
      <c r="AE41" s="19" t="e">
        <f t="shared" si="11"/>
        <v>#REF!</v>
      </c>
      <c r="AF41" s="129" t="e">
        <f>JANUARI!AF41+FEBRUARI!AF41+MARET!#REF!</f>
        <v>#REF!</v>
      </c>
      <c r="AG41" s="19" t="e">
        <f t="shared" si="12"/>
        <v>#REF!</v>
      </c>
      <c r="AH41" s="129" t="e">
        <f>JANUARI!AH41+FEBRUARI!AH41+MARET!#REF!</f>
        <v>#REF!</v>
      </c>
      <c r="AI41" s="19" t="e">
        <f t="shared" si="13"/>
        <v>#REF!</v>
      </c>
      <c r="AJ41" s="129" t="e">
        <f>JANUARI!AJ41+FEBRUARI!AJ41+MARET!#REF!</f>
        <v>#REF!</v>
      </c>
      <c r="AK41" s="19" t="e">
        <f t="shared" si="14"/>
        <v>#REF!</v>
      </c>
      <c r="AL41" s="129" t="e">
        <f>JANUARI!AL41+FEBRUARI!AL41+MARET!#REF!</f>
        <v>#REF!</v>
      </c>
      <c r="AM41" s="129" t="e">
        <f>JANUARI!AM41+FEBRUARI!AM41+MARET!#REF!</f>
        <v>#REF!</v>
      </c>
      <c r="AN41" s="129" t="e">
        <f>JANUARI!AN41+FEBRUARI!AN41+MARET!#REF!</f>
        <v>#REF!</v>
      </c>
      <c r="AO41" s="129" t="e">
        <f>JANUARI!AO41+FEBRUARI!AO41+MARET!#REF!</f>
        <v>#REF!</v>
      </c>
      <c r="AP41" s="129" t="e">
        <f>JANUARI!AP41+FEBRUARI!AP41+MARET!#REF!</f>
        <v>#REF!</v>
      </c>
      <c r="AQ41" s="129" t="e">
        <f>JANUARI!AQ41+FEBRUARI!AQ41+MARET!#REF!</f>
        <v>#REF!</v>
      </c>
      <c r="AR41" s="129" t="e">
        <f>JANUARI!AR41+FEBRUARI!AR41+MARET!#REF!</f>
        <v>#REF!</v>
      </c>
      <c r="AS41" s="129" t="e">
        <f>JANUARI!AS41+FEBRUARI!AS41+MARET!#REF!</f>
        <v>#REF!</v>
      </c>
      <c r="AT41" s="129" t="e">
        <f>JANUARI!AT41+FEBRUARI!AT41+MARET!#REF!</f>
        <v>#REF!</v>
      </c>
      <c r="AU41" s="129" t="e">
        <f>JANUARI!AU41+FEBRUARI!AU41+MARET!#REF!</f>
        <v>#REF!</v>
      </c>
      <c r="AV41" s="129" t="e">
        <f>JANUARI!AV41+FEBRUARI!AV41+MARET!#REF!</f>
        <v>#REF!</v>
      </c>
      <c r="AW41" s="129" t="e">
        <f>JANUARI!AW41+FEBRUARI!AW41+MARET!#REF!</f>
        <v>#REF!</v>
      </c>
      <c r="AX41" s="129" t="e">
        <f>JANUARI!AX41+FEBRUARI!AX41+MARET!#REF!</f>
        <v>#REF!</v>
      </c>
      <c r="AY41" s="129" t="e">
        <f>JANUARI!AY41+FEBRUARI!AY41+MARET!#REF!</f>
        <v>#REF!</v>
      </c>
      <c r="AZ41" s="129" t="e">
        <f>JANUARI!AZ41+FEBRUARI!AZ41+MARET!#REF!</f>
        <v>#REF!</v>
      </c>
      <c r="BA41" s="129" t="e">
        <f>JANUARI!BA41+FEBRUARI!BA41+MARET!#REF!</f>
        <v>#REF!</v>
      </c>
      <c r="BB41" s="28" t="e">
        <f t="shared" si="15"/>
        <v>#REF!</v>
      </c>
      <c r="BC41" s="129" t="e">
        <f>JANUARI!BC41+FEBRUARI!BC41+MARET!#REF!</f>
        <v>#REF!</v>
      </c>
      <c r="BD41" s="28" t="e">
        <f t="shared" si="16"/>
        <v>#REF!</v>
      </c>
      <c r="BE41" s="129" t="e">
        <f>JANUARI!BE41+FEBRUARI!BE41+MARET!#REF!</f>
        <v>#REF!</v>
      </c>
      <c r="BF41" s="29" t="e">
        <f t="shared" si="17"/>
        <v>#REF!</v>
      </c>
      <c r="BG41" s="129" t="e">
        <f>JANUARI!BG41+FEBRUARI!BG41+MARET!#REF!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JANUARI!BK41+FEBRUARI!BK41+MARET!#REF!</f>
        <v>#REF!</v>
      </c>
      <c r="BL41" s="19" t="e">
        <f t="shared" si="21"/>
        <v>#REF!</v>
      </c>
      <c r="BM41" s="129" t="e">
        <f>JANUARI!BM41+FEBRUARI!BM41+MARET!#REF!</f>
        <v>#REF!</v>
      </c>
      <c r="BN41" s="19" t="e">
        <f t="shared" si="22"/>
        <v>#REF!</v>
      </c>
      <c r="BO41" s="129" t="e">
        <f>JANUARI!BO41+FEBRUARI!BO41+MARET!#REF!</f>
        <v>#REF!</v>
      </c>
      <c r="BP41" s="19" t="e">
        <f t="shared" si="23"/>
        <v>#REF!</v>
      </c>
      <c r="BQ41" s="129" t="e">
        <f>JANUARI!BQ41+FEBRUARI!BQ41+MARET!#REF!</f>
        <v>#REF!</v>
      </c>
      <c r="BR41" s="19" t="e">
        <f t="shared" si="24"/>
        <v>#REF!</v>
      </c>
      <c r="BS41" s="129" t="e">
        <f>JANUARI!BS41+FEBRUARI!BS41+MARET!#REF!</f>
        <v>#REF!</v>
      </c>
      <c r="BT41" s="19" t="e">
        <f t="shared" si="25"/>
        <v>#REF!</v>
      </c>
      <c r="BU41" s="129" t="e">
        <f>JANUARI!BU41+FEBRUARI!BU41+MARET!#REF!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98">
        <v>8</v>
      </c>
      <c r="B42" s="199" t="s">
        <v>92</v>
      </c>
      <c r="C42" s="32" t="s">
        <v>93</v>
      </c>
      <c r="D42" s="128" t="e">
        <f>JANUARI!D42+FEBRUARI!D42+MARET!#REF!</f>
        <v>#REF!</v>
      </c>
      <c r="E42" s="128" t="e">
        <f>JANUARI!E42+FEBRUARI!E42+MARET!#REF!</f>
        <v>#REF!</v>
      </c>
      <c r="F42" s="128" t="e">
        <f>JANUARI!F42+FEBRUARI!F42+MARET!#REF!</f>
        <v>#REF!</v>
      </c>
      <c r="G42" s="19" t="e">
        <f t="shared" si="0"/>
        <v>#REF!</v>
      </c>
      <c r="H42" s="128" t="e">
        <f>JANUARI!H42+FEBRUARI!H42+MARET!#REF!</f>
        <v>#REF!</v>
      </c>
      <c r="I42" s="21" t="e">
        <f t="shared" si="1"/>
        <v>#REF!</v>
      </c>
      <c r="J42" s="128" t="e">
        <f>JANUARI!J42+FEBRUARI!J42+MARET!#REF!</f>
        <v>#REF!</v>
      </c>
      <c r="K42" s="23" t="e">
        <f t="shared" si="2"/>
        <v>#REF!</v>
      </c>
      <c r="L42" s="128" t="e">
        <f>JANUARI!L42+FEBRUARI!L42+MARET!#REF!</f>
        <v>#REF!</v>
      </c>
      <c r="M42" s="128" t="e">
        <f>JANUARI!M42+FEBRUARI!M42+MARET!#REF!</f>
        <v>#REF!</v>
      </c>
      <c r="N42" s="128" t="e">
        <f>JANUARI!N42+FEBRUARI!N42+MARET!#REF!</f>
        <v>#REF!</v>
      </c>
      <c r="O42" s="19" t="e">
        <f t="shared" si="3"/>
        <v>#REF!</v>
      </c>
      <c r="P42" s="128" t="e">
        <f>JANUARI!P42+FEBRUARI!P42+MARET!#REF!</f>
        <v>#REF!</v>
      </c>
      <c r="Q42" s="19" t="e">
        <f t="shared" si="4"/>
        <v>#REF!</v>
      </c>
      <c r="R42" s="128" t="e">
        <f>JANUARI!R42+FEBRUARI!R42+MARET!#REF!</f>
        <v>#REF!</v>
      </c>
      <c r="S42" s="19" t="e">
        <f t="shared" si="5"/>
        <v>#REF!</v>
      </c>
      <c r="T42" s="128" t="e">
        <f>JANUARI!T42+FEBRUARI!T42+MARET!#REF!</f>
        <v>#REF!</v>
      </c>
      <c r="U42" s="19" t="e">
        <f t="shared" si="6"/>
        <v>#REF!</v>
      </c>
      <c r="V42" s="128" t="e">
        <f>JANUARI!V42+FEBRUARI!V42+MARET!#REF!</f>
        <v>#REF!</v>
      </c>
      <c r="W42" s="19" t="e">
        <f t="shared" si="7"/>
        <v>#REF!</v>
      </c>
      <c r="X42" s="128" t="e">
        <f>JANUARI!X42+FEBRUARI!X42+MARET!#REF!</f>
        <v>#REF!</v>
      </c>
      <c r="Y42" s="19" t="e">
        <f t="shared" si="8"/>
        <v>#REF!</v>
      </c>
      <c r="Z42" s="128" t="e">
        <f>JANUARI!Z42+FEBRUARI!Z42+MARET!#REF!</f>
        <v>#REF!</v>
      </c>
      <c r="AA42" s="19" t="e">
        <f t="shared" si="9"/>
        <v>#REF!</v>
      </c>
      <c r="AB42" s="128" t="e">
        <f>JANUARI!AB42+FEBRUARI!AB42+MARET!#REF!</f>
        <v>#REF!</v>
      </c>
      <c r="AC42" s="19" t="e">
        <f t="shared" si="10"/>
        <v>#REF!</v>
      </c>
      <c r="AD42" s="128" t="e">
        <f>JANUARI!AD42+FEBRUARI!AD42+MARET!#REF!</f>
        <v>#REF!</v>
      </c>
      <c r="AE42" s="19" t="e">
        <f t="shared" si="11"/>
        <v>#REF!</v>
      </c>
      <c r="AF42" s="128" t="e">
        <f>JANUARI!AF42+FEBRUARI!AF42+MARET!#REF!</f>
        <v>#REF!</v>
      </c>
      <c r="AG42" s="19" t="e">
        <f t="shared" si="12"/>
        <v>#REF!</v>
      </c>
      <c r="AH42" s="128" t="e">
        <f>JANUARI!AH42+FEBRUARI!AH42+MARET!#REF!</f>
        <v>#REF!</v>
      </c>
      <c r="AI42" s="19" t="e">
        <f t="shared" si="13"/>
        <v>#REF!</v>
      </c>
      <c r="AJ42" s="128" t="e">
        <f>JANUARI!AJ42+FEBRUARI!AJ42+MARET!#REF!</f>
        <v>#REF!</v>
      </c>
      <c r="AK42" s="19" t="e">
        <f t="shared" si="14"/>
        <v>#REF!</v>
      </c>
      <c r="AL42" s="128" t="e">
        <f>JANUARI!AL42+FEBRUARI!AL42+MARET!#REF!</f>
        <v>#REF!</v>
      </c>
      <c r="AM42" s="128" t="e">
        <f>JANUARI!AM42+FEBRUARI!AM42+MARET!#REF!</f>
        <v>#REF!</v>
      </c>
      <c r="AN42" s="128" t="e">
        <f>JANUARI!AN42+FEBRUARI!AN42+MARET!#REF!</f>
        <v>#REF!</v>
      </c>
      <c r="AO42" s="128" t="e">
        <f>JANUARI!AO42+FEBRUARI!AO42+MARET!#REF!</f>
        <v>#REF!</v>
      </c>
      <c r="AP42" s="128" t="e">
        <f>JANUARI!AP42+FEBRUARI!AP42+MARET!#REF!</f>
        <v>#REF!</v>
      </c>
      <c r="AQ42" s="128" t="e">
        <f>JANUARI!AQ42+FEBRUARI!AQ42+MARET!#REF!</f>
        <v>#REF!</v>
      </c>
      <c r="AR42" s="128" t="e">
        <f>JANUARI!AR42+FEBRUARI!AR42+MARET!#REF!</f>
        <v>#REF!</v>
      </c>
      <c r="AS42" s="128" t="e">
        <f>JANUARI!AS42+FEBRUARI!AS42+MARET!#REF!</f>
        <v>#REF!</v>
      </c>
      <c r="AT42" s="128" t="e">
        <f>JANUARI!AT42+FEBRUARI!AT42+MARET!#REF!</f>
        <v>#REF!</v>
      </c>
      <c r="AU42" s="128" t="e">
        <f>JANUARI!AU42+FEBRUARI!AU42+MARET!#REF!</f>
        <v>#REF!</v>
      </c>
      <c r="AV42" s="128" t="e">
        <f>JANUARI!AV42+FEBRUARI!AV42+MARET!#REF!</f>
        <v>#REF!</v>
      </c>
      <c r="AW42" s="128" t="e">
        <f>JANUARI!AW42+FEBRUARI!AW42+MARET!#REF!</f>
        <v>#REF!</v>
      </c>
      <c r="AX42" s="128" t="e">
        <f>JANUARI!AX42+FEBRUARI!AX42+MARET!#REF!</f>
        <v>#REF!</v>
      </c>
      <c r="AY42" s="128" t="e">
        <f>JANUARI!AY42+FEBRUARI!AY42+MARET!#REF!</f>
        <v>#REF!</v>
      </c>
      <c r="AZ42" s="128" t="e">
        <f>JANUARI!AZ42+FEBRUARI!AZ42+MARET!#REF!</f>
        <v>#REF!</v>
      </c>
      <c r="BA42" s="128" t="e">
        <f>JANUARI!BA42+FEBRUARI!BA42+MARET!#REF!</f>
        <v>#REF!</v>
      </c>
      <c r="BB42" s="28" t="e">
        <f t="shared" si="15"/>
        <v>#REF!</v>
      </c>
      <c r="BC42" s="128" t="e">
        <f>JANUARI!BC42+FEBRUARI!BC42+MARET!#REF!</f>
        <v>#REF!</v>
      </c>
      <c r="BD42" s="28" t="e">
        <f t="shared" si="16"/>
        <v>#REF!</v>
      </c>
      <c r="BE42" s="128" t="e">
        <f>JANUARI!BE42+FEBRUARI!BE42+MARET!#REF!</f>
        <v>#REF!</v>
      </c>
      <c r="BF42" s="29" t="e">
        <f t="shared" si="17"/>
        <v>#REF!</v>
      </c>
      <c r="BG42" s="128" t="e">
        <f>JANUARI!BG42+FEBRUARI!BG42+MARET!#REF!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JANUARI!BK42+FEBRUARI!BK42+MARET!#REF!</f>
        <v>#REF!</v>
      </c>
      <c r="BL42" s="19" t="e">
        <f t="shared" si="21"/>
        <v>#REF!</v>
      </c>
      <c r="BM42" s="128" t="e">
        <f>JANUARI!BM42+FEBRUARI!BM42+MARET!#REF!</f>
        <v>#REF!</v>
      </c>
      <c r="BN42" s="19" t="e">
        <f t="shared" si="22"/>
        <v>#REF!</v>
      </c>
      <c r="BO42" s="128" t="e">
        <f>JANUARI!BO42+FEBRUARI!BO42+MARET!#REF!</f>
        <v>#REF!</v>
      </c>
      <c r="BP42" s="19" t="e">
        <f t="shared" si="23"/>
        <v>#REF!</v>
      </c>
      <c r="BQ42" s="128" t="e">
        <f>JANUARI!BQ42+FEBRUARI!BQ42+MARET!#REF!</f>
        <v>#REF!</v>
      </c>
      <c r="BR42" s="19" t="e">
        <f t="shared" si="24"/>
        <v>#REF!</v>
      </c>
      <c r="BS42" s="128" t="e">
        <f>JANUARI!BS42+FEBRUARI!BS42+MARET!#REF!</f>
        <v>#REF!</v>
      </c>
      <c r="BT42" s="19" t="e">
        <f t="shared" si="25"/>
        <v>#REF!</v>
      </c>
      <c r="BU42" s="128" t="e">
        <f>JANUARI!BU42+FEBRUARI!BU42+MARET!#REF!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74"/>
      <c r="B43" s="174"/>
      <c r="C43" s="32" t="s">
        <v>94</v>
      </c>
      <c r="D43" s="128" t="e">
        <f>JANUARI!D43+FEBRUARI!D43+MARET!#REF!</f>
        <v>#REF!</v>
      </c>
      <c r="E43" s="128" t="e">
        <f>JANUARI!E43+FEBRUARI!E43+MARET!#REF!</f>
        <v>#REF!</v>
      </c>
      <c r="F43" s="128" t="e">
        <f>JANUARI!F43+FEBRUARI!F43+MARET!#REF!</f>
        <v>#REF!</v>
      </c>
      <c r="G43" s="19" t="e">
        <f t="shared" si="0"/>
        <v>#REF!</v>
      </c>
      <c r="H43" s="128" t="e">
        <f>JANUARI!H43+FEBRUARI!H43+MARET!#REF!</f>
        <v>#REF!</v>
      </c>
      <c r="I43" s="21" t="e">
        <f t="shared" si="1"/>
        <v>#REF!</v>
      </c>
      <c r="J43" s="128" t="e">
        <f>JANUARI!J43+FEBRUARI!J43+MARET!#REF!</f>
        <v>#REF!</v>
      </c>
      <c r="K43" s="23" t="e">
        <f t="shared" si="2"/>
        <v>#REF!</v>
      </c>
      <c r="L43" s="128" t="e">
        <f>JANUARI!L43+FEBRUARI!L43+MARET!#REF!</f>
        <v>#REF!</v>
      </c>
      <c r="M43" s="128" t="e">
        <f>JANUARI!M43+FEBRUARI!M43+MARET!#REF!</f>
        <v>#REF!</v>
      </c>
      <c r="N43" s="128" t="e">
        <f>JANUARI!N43+FEBRUARI!N43+MARET!#REF!</f>
        <v>#REF!</v>
      </c>
      <c r="O43" s="19" t="e">
        <f t="shared" si="3"/>
        <v>#REF!</v>
      </c>
      <c r="P43" s="128" t="e">
        <f>JANUARI!P43+FEBRUARI!P43+MARET!#REF!</f>
        <v>#REF!</v>
      </c>
      <c r="Q43" s="19" t="e">
        <f t="shared" si="4"/>
        <v>#REF!</v>
      </c>
      <c r="R43" s="128" t="e">
        <f>JANUARI!R43+FEBRUARI!R43+MARET!#REF!</f>
        <v>#REF!</v>
      </c>
      <c r="S43" s="19" t="e">
        <f t="shared" si="5"/>
        <v>#REF!</v>
      </c>
      <c r="T43" s="128" t="e">
        <f>JANUARI!T43+FEBRUARI!T43+MARET!#REF!</f>
        <v>#REF!</v>
      </c>
      <c r="U43" s="19" t="e">
        <f t="shared" si="6"/>
        <v>#REF!</v>
      </c>
      <c r="V43" s="128" t="e">
        <f>JANUARI!V43+FEBRUARI!V43+MARET!#REF!</f>
        <v>#REF!</v>
      </c>
      <c r="W43" s="19" t="e">
        <f t="shared" si="7"/>
        <v>#REF!</v>
      </c>
      <c r="X43" s="128" t="e">
        <f>JANUARI!X43+FEBRUARI!X43+MARET!#REF!</f>
        <v>#REF!</v>
      </c>
      <c r="Y43" s="19" t="e">
        <f t="shared" si="8"/>
        <v>#REF!</v>
      </c>
      <c r="Z43" s="128" t="e">
        <f>JANUARI!Z43+FEBRUARI!Z43+MARET!#REF!</f>
        <v>#REF!</v>
      </c>
      <c r="AA43" s="19" t="e">
        <f t="shared" si="9"/>
        <v>#REF!</v>
      </c>
      <c r="AB43" s="128" t="e">
        <f>JANUARI!AB43+FEBRUARI!AB43+MARET!#REF!</f>
        <v>#REF!</v>
      </c>
      <c r="AC43" s="19" t="e">
        <f t="shared" si="10"/>
        <v>#REF!</v>
      </c>
      <c r="AD43" s="128" t="e">
        <f>JANUARI!AD43+FEBRUARI!AD43+MARET!#REF!</f>
        <v>#REF!</v>
      </c>
      <c r="AE43" s="19" t="e">
        <f t="shared" si="11"/>
        <v>#REF!</v>
      </c>
      <c r="AF43" s="128" t="e">
        <f>JANUARI!AF43+FEBRUARI!AF43+MARET!#REF!</f>
        <v>#REF!</v>
      </c>
      <c r="AG43" s="19" t="e">
        <f t="shared" si="12"/>
        <v>#REF!</v>
      </c>
      <c r="AH43" s="128" t="e">
        <f>JANUARI!AH43+FEBRUARI!AH43+MARET!#REF!</f>
        <v>#REF!</v>
      </c>
      <c r="AI43" s="19" t="e">
        <f t="shared" si="13"/>
        <v>#REF!</v>
      </c>
      <c r="AJ43" s="128" t="e">
        <f>JANUARI!AJ43+FEBRUARI!AJ43+MARET!#REF!</f>
        <v>#REF!</v>
      </c>
      <c r="AK43" s="19" t="e">
        <f t="shared" si="14"/>
        <v>#REF!</v>
      </c>
      <c r="AL43" s="128" t="e">
        <f>JANUARI!AL43+FEBRUARI!AL43+MARET!#REF!</f>
        <v>#REF!</v>
      </c>
      <c r="AM43" s="128" t="e">
        <f>JANUARI!AM43+FEBRUARI!AM43+MARET!#REF!</f>
        <v>#REF!</v>
      </c>
      <c r="AN43" s="128" t="e">
        <f>JANUARI!AN43+FEBRUARI!AN43+MARET!#REF!</f>
        <v>#REF!</v>
      </c>
      <c r="AO43" s="128" t="e">
        <f>JANUARI!AO43+FEBRUARI!AO43+MARET!#REF!</f>
        <v>#REF!</v>
      </c>
      <c r="AP43" s="128" t="e">
        <f>JANUARI!AP43+FEBRUARI!AP43+MARET!#REF!</f>
        <v>#REF!</v>
      </c>
      <c r="AQ43" s="128" t="e">
        <f>JANUARI!AQ43+FEBRUARI!AQ43+MARET!#REF!</f>
        <v>#REF!</v>
      </c>
      <c r="AR43" s="128" t="e">
        <f>JANUARI!AR43+FEBRUARI!AR43+MARET!#REF!</f>
        <v>#REF!</v>
      </c>
      <c r="AS43" s="128" t="e">
        <f>JANUARI!AS43+FEBRUARI!AS43+MARET!#REF!</f>
        <v>#REF!</v>
      </c>
      <c r="AT43" s="128" t="e">
        <f>JANUARI!AT43+FEBRUARI!AT43+MARET!#REF!</f>
        <v>#REF!</v>
      </c>
      <c r="AU43" s="128" t="e">
        <f>JANUARI!AU43+FEBRUARI!AU43+MARET!#REF!</f>
        <v>#REF!</v>
      </c>
      <c r="AV43" s="128" t="e">
        <f>JANUARI!AV43+FEBRUARI!AV43+MARET!#REF!</f>
        <v>#REF!</v>
      </c>
      <c r="AW43" s="128" t="e">
        <f>JANUARI!AW43+FEBRUARI!AW43+MARET!#REF!</f>
        <v>#REF!</v>
      </c>
      <c r="AX43" s="128" t="e">
        <f>JANUARI!AX43+FEBRUARI!AX43+MARET!#REF!</f>
        <v>#REF!</v>
      </c>
      <c r="AY43" s="128" t="e">
        <f>JANUARI!AY43+FEBRUARI!AY43+MARET!#REF!</f>
        <v>#REF!</v>
      </c>
      <c r="AZ43" s="128" t="e">
        <f>JANUARI!AZ43+FEBRUARI!AZ43+MARET!#REF!</f>
        <v>#REF!</v>
      </c>
      <c r="BA43" s="128" t="e">
        <f>JANUARI!BA43+FEBRUARI!BA43+MARET!#REF!</f>
        <v>#REF!</v>
      </c>
      <c r="BB43" s="28" t="e">
        <f t="shared" si="15"/>
        <v>#REF!</v>
      </c>
      <c r="BC43" s="128" t="e">
        <f>JANUARI!BC43+FEBRUARI!BC43+MARET!#REF!</f>
        <v>#REF!</v>
      </c>
      <c r="BD43" s="28" t="e">
        <f t="shared" si="16"/>
        <v>#REF!</v>
      </c>
      <c r="BE43" s="128" t="e">
        <f>JANUARI!BE43+FEBRUARI!BE43+MARET!#REF!</f>
        <v>#REF!</v>
      </c>
      <c r="BF43" s="29" t="e">
        <f t="shared" si="17"/>
        <v>#REF!</v>
      </c>
      <c r="BG43" s="128" t="e">
        <f>JANUARI!BG43+FEBRUARI!BG43+MARET!#REF!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JANUARI!BK43+FEBRUARI!BK43+MARET!#REF!</f>
        <v>#REF!</v>
      </c>
      <c r="BL43" s="19" t="e">
        <f t="shared" si="21"/>
        <v>#REF!</v>
      </c>
      <c r="BM43" s="128" t="e">
        <f>JANUARI!BM43+FEBRUARI!BM43+MARET!#REF!</f>
        <v>#REF!</v>
      </c>
      <c r="BN43" s="19" t="e">
        <f t="shared" si="22"/>
        <v>#REF!</v>
      </c>
      <c r="BO43" s="128" t="e">
        <f>JANUARI!BO43+FEBRUARI!BO43+MARET!#REF!</f>
        <v>#REF!</v>
      </c>
      <c r="BP43" s="19" t="e">
        <f t="shared" si="23"/>
        <v>#REF!</v>
      </c>
      <c r="BQ43" s="128" t="e">
        <f>JANUARI!BQ43+FEBRUARI!BQ43+MARET!#REF!</f>
        <v>#REF!</v>
      </c>
      <c r="BR43" s="19" t="e">
        <f t="shared" si="24"/>
        <v>#REF!</v>
      </c>
      <c r="BS43" s="128" t="e">
        <f>JANUARI!BS43+FEBRUARI!BS43+MARET!#REF!</f>
        <v>#REF!</v>
      </c>
      <c r="BT43" s="19" t="e">
        <f t="shared" si="25"/>
        <v>#REF!</v>
      </c>
      <c r="BU43" s="128" t="e">
        <f>JANUARI!BU43+FEBRUARI!BU43+MARET!#REF!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74"/>
      <c r="B44" s="174"/>
      <c r="C44" s="32" t="s">
        <v>95</v>
      </c>
      <c r="D44" s="128" t="e">
        <f>JANUARI!D44+FEBRUARI!D44+MARET!#REF!</f>
        <v>#REF!</v>
      </c>
      <c r="E44" s="128" t="e">
        <f>JANUARI!E44+FEBRUARI!E44+MARET!#REF!</f>
        <v>#REF!</v>
      </c>
      <c r="F44" s="128" t="e">
        <f>JANUARI!F44+FEBRUARI!F44+MARET!#REF!</f>
        <v>#REF!</v>
      </c>
      <c r="G44" s="19" t="e">
        <f t="shared" si="0"/>
        <v>#REF!</v>
      </c>
      <c r="H44" s="128" t="e">
        <f>JANUARI!H44+FEBRUARI!H44+MARET!#REF!</f>
        <v>#REF!</v>
      </c>
      <c r="I44" s="21" t="e">
        <f t="shared" si="1"/>
        <v>#REF!</v>
      </c>
      <c r="J44" s="128" t="e">
        <f>JANUARI!J44+FEBRUARI!J44+MARET!#REF!</f>
        <v>#REF!</v>
      </c>
      <c r="K44" s="23" t="e">
        <f t="shared" si="2"/>
        <v>#REF!</v>
      </c>
      <c r="L44" s="128" t="e">
        <f>JANUARI!L44+FEBRUARI!L44+MARET!#REF!</f>
        <v>#REF!</v>
      </c>
      <c r="M44" s="128" t="e">
        <f>JANUARI!M44+FEBRUARI!M44+MARET!#REF!</f>
        <v>#REF!</v>
      </c>
      <c r="N44" s="128" t="e">
        <f>JANUARI!N44+FEBRUARI!N44+MARET!#REF!</f>
        <v>#REF!</v>
      </c>
      <c r="O44" s="19" t="e">
        <f t="shared" si="3"/>
        <v>#REF!</v>
      </c>
      <c r="P44" s="128" t="e">
        <f>JANUARI!P44+FEBRUARI!P44+MARET!#REF!</f>
        <v>#REF!</v>
      </c>
      <c r="Q44" s="19" t="e">
        <f t="shared" si="4"/>
        <v>#REF!</v>
      </c>
      <c r="R44" s="128" t="e">
        <f>JANUARI!R44+FEBRUARI!R44+MARET!#REF!</f>
        <v>#REF!</v>
      </c>
      <c r="S44" s="19" t="e">
        <f t="shared" si="5"/>
        <v>#REF!</v>
      </c>
      <c r="T44" s="128" t="e">
        <f>JANUARI!T44+FEBRUARI!T44+MARET!#REF!</f>
        <v>#REF!</v>
      </c>
      <c r="U44" s="19" t="e">
        <f t="shared" si="6"/>
        <v>#REF!</v>
      </c>
      <c r="V44" s="128" t="e">
        <f>JANUARI!V44+FEBRUARI!V44+MARET!#REF!</f>
        <v>#REF!</v>
      </c>
      <c r="W44" s="19" t="e">
        <f t="shared" si="7"/>
        <v>#REF!</v>
      </c>
      <c r="X44" s="128" t="e">
        <f>JANUARI!X44+FEBRUARI!X44+MARET!#REF!</f>
        <v>#REF!</v>
      </c>
      <c r="Y44" s="19" t="e">
        <f t="shared" si="8"/>
        <v>#REF!</v>
      </c>
      <c r="Z44" s="128" t="e">
        <f>JANUARI!Z44+FEBRUARI!Z44+MARET!#REF!</f>
        <v>#REF!</v>
      </c>
      <c r="AA44" s="19" t="e">
        <f t="shared" si="9"/>
        <v>#REF!</v>
      </c>
      <c r="AB44" s="128" t="e">
        <f>JANUARI!AB44+FEBRUARI!AB44+MARET!#REF!</f>
        <v>#REF!</v>
      </c>
      <c r="AC44" s="19" t="e">
        <f t="shared" si="10"/>
        <v>#REF!</v>
      </c>
      <c r="AD44" s="128" t="e">
        <f>JANUARI!AD44+FEBRUARI!AD44+MARET!#REF!</f>
        <v>#REF!</v>
      </c>
      <c r="AE44" s="19" t="e">
        <f t="shared" si="11"/>
        <v>#REF!</v>
      </c>
      <c r="AF44" s="128" t="e">
        <f>JANUARI!AF44+FEBRUARI!AF44+MARET!#REF!</f>
        <v>#REF!</v>
      </c>
      <c r="AG44" s="19" t="e">
        <f t="shared" si="12"/>
        <v>#REF!</v>
      </c>
      <c r="AH44" s="128" t="e">
        <f>JANUARI!AH44+FEBRUARI!AH44+MARET!#REF!</f>
        <v>#REF!</v>
      </c>
      <c r="AI44" s="19" t="e">
        <f t="shared" si="13"/>
        <v>#REF!</v>
      </c>
      <c r="AJ44" s="128" t="e">
        <f>JANUARI!AJ44+FEBRUARI!AJ44+MARET!#REF!</f>
        <v>#REF!</v>
      </c>
      <c r="AK44" s="19" t="e">
        <f t="shared" si="14"/>
        <v>#REF!</v>
      </c>
      <c r="AL44" s="128" t="e">
        <f>JANUARI!AL44+FEBRUARI!AL44+MARET!#REF!</f>
        <v>#REF!</v>
      </c>
      <c r="AM44" s="128" t="e">
        <f>JANUARI!AM44+FEBRUARI!AM44+MARET!#REF!</f>
        <v>#REF!</v>
      </c>
      <c r="AN44" s="128" t="e">
        <f>JANUARI!AN44+FEBRUARI!AN44+MARET!#REF!</f>
        <v>#REF!</v>
      </c>
      <c r="AO44" s="128" t="e">
        <f>JANUARI!AO44+FEBRUARI!AO44+MARET!#REF!</f>
        <v>#REF!</v>
      </c>
      <c r="AP44" s="128" t="e">
        <f>JANUARI!AP44+FEBRUARI!AP44+MARET!#REF!</f>
        <v>#REF!</v>
      </c>
      <c r="AQ44" s="128" t="e">
        <f>JANUARI!AQ44+FEBRUARI!AQ44+MARET!#REF!</f>
        <v>#REF!</v>
      </c>
      <c r="AR44" s="128" t="e">
        <f>JANUARI!AR44+FEBRUARI!AR44+MARET!#REF!</f>
        <v>#REF!</v>
      </c>
      <c r="AS44" s="128" t="e">
        <f>JANUARI!AS44+FEBRUARI!AS44+MARET!#REF!</f>
        <v>#REF!</v>
      </c>
      <c r="AT44" s="128" t="e">
        <f>JANUARI!AT44+FEBRUARI!AT44+MARET!#REF!</f>
        <v>#REF!</v>
      </c>
      <c r="AU44" s="128" t="e">
        <f>JANUARI!AU44+FEBRUARI!AU44+MARET!#REF!</f>
        <v>#REF!</v>
      </c>
      <c r="AV44" s="128" t="e">
        <f>JANUARI!AV44+FEBRUARI!AV44+MARET!#REF!</f>
        <v>#REF!</v>
      </c>
      <c r="AW44" s="128" t="e">
        <f>JANUARI!AW44+FEBRUARI!AW44+MARET!#REF!</f>
        <v>#REF!</v>
      </c>
      <c r="AX44" s="128" t="e">
        <f>JANUARI!AX44+FEBRUARI!AX44+MARET!#REF!</f>
        <v>#REF!</v>
      </c>
      <c r="AY44" s="128" t="e">
        <f>JANUARI!AY44+FEBRUARI!AY44+MARET!#REF!</f>
        <v>#REF!</v>
      </c>
      <c r="AZ44" s="128" t="e">
        <f>JANUARI!AZ44+FEBRUARI!AZ44+MARET!#REF!</f>
        <v>#REF!</v>
      </c>
      <c r="BA44" s="128" t="e">
        <f>JANUARI!BA44+FEBRUARI!BA44+MARET!#REF!</f>
        <v>#REF!</v>
      </c>
      <c r="BB44" s="28" t="e">
        <f t="shared" si="15"/>
        <v>#REF!</v>
      </c>
      <c r="BC44" s="128" t="e">
        <f>JANUARI!BC44+FEBRUARI!BC44+MARET!#REF!</f>
        <v>#REF!</v>
      </c>
      <c r="BD44" s="28" t="e">
        <f t="shared" si="16"/>
        <v>#REF!</v>
      </c>
      <c r="BE44" s="128" t="e">
        <f>JANUARI!BE44+FEBRUARI!BE44+MARET!#REF!</f>
        <v>#REF!</v>
      </c>
      <c r="BF44" s="29" t="e">
        <f t="shared" si="17"/>
        <v>#REF!</v>
      </c>
      <c r="BG44" s="128" t="e">
        <f>JANUARI!BG44+FEBRUARI!BG44+MARET!#REF!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JANUARI!BK44+FEBRUARI!BK44+MARET!#REF!</f>
        <v>#REF!</v>
      </c>
      <c r="BL44" s="19" t="e">
        <f t="shared" si="21"/>
        <v>#REF!</v>
      </c>
      <c r="BM44" s="128" t="e">
        <f>JANUARI!BM44+FEBRUARI!BM44+MARET!#REF!</f>
        <v>#REF!</v>
      </c>
      <c r="BN44" s="19" t="e">
        <f t="shared" si="22"/>
        <v>#REF!</v>
      </c>
      <c r="BO44" s="128" t="e">
        <f>JANUARI!BO44+FEBRUARI!BO44+MARET!#REF!</f>
        <v>#REF!</v>
      </c>
      <c r="BP44" s="19" t="e">
        <f t="shared" si="23"/>
        <v>#REF!</v>
      </c>
      <c r="BQ44" s="128" t="e">
        <f>JANUARI!BQ44+FEBRUARI!BQ44+MARET!#REF!</f>
        <v>#REF!</v>
      </c>
      <c r="BR44" s="19" t="e">
        <f t="shared" si="24"/>
        <v>#REF!</v>
      </c>
      <c r="BS44" s="128" t="e">
        <f>JANUARI!BS44+FEBRUARI!BS44+MARET!#REF!</f>
        <v>#REF!</v>
      </c>
      <c r="BT44" s="19" t="e">
        <f t="shared" si="25"/>
        <v>#REF!</v>
      </c>
      <c r="BU44" s="128" t="e">
        <f>JANUARI!BU44+FEBRUARI!BU44+MARET!#REF!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75"/>
      <c r="B45" s="175"/>
      <c r="C45" s="32" t="s">
        <v>96</v>
      </c>
      <c r="D45" s="128" t="e">
        <f>JANUARI!D45+FEBRUARI!D45+MARET!#REF!</f>
        <v>#REF!</v>
      </c>
      <c r="E45" s="128" t="e">
        <f>JANUARI!E45+FEBRUARI!E45+MARET!#REF!</f>
        <v>#REF!</v>
      </c>
      <c r="F45" s="128" t="e">
        <f>JANUARI!F45+FEBRUARI!F45+MARET!#REF!</f>
        <v>#REF!</v>
      </c>
      <c r="G45" s="19" t="e">
        <f t="shared" si="0"/>
        <v>#REF!</v>
      </c>
      <c r="H45" s="128" t="e">
        <f>JANUARI!H45+FEBRUARI!H45+MARET!#REF!</f>
        <v>#REF!</v>
      </c>
      <c r="I45" s="21" t="e">
        <f t="shared" si="1"/>
        <v>#REF!</v>
      </c>
      <c r="J45" s="128" t="e">
        <f>JANUARI!J45+FEBRUARI!J45+MARET!#REF!</f>
        <v>#REF!</v>
      </c>
      <c r="K45" s="23" t="e">
        <f t="shared" si="2"/>
        <v>#REF!</v>
      </c>
      <c r="L45" s="128" t="e">
        <f>JANUARI!L45+FEBRUARI!L45+MARET!#REF!</f>
        <v>#REF!</v>
      </c>
      <c r="M45" s="128" t="e">
        <f>JANUARI!M45+FEBRUARI!M45+MARET!#REF!</f>
        <v>#REF!</v>
      </c>
      <c r="N45" s="128" t="e">
        <f>JANUARI!N45+FEBRUARI!N45+MARET!#REF!</f>
        <v>#REF!</v>
      </c>
      <c r="O45" s="19" t="e">
        <f t="shared" si="3"/>
        <v>#REF!</v>
      </c>
      <c r="P45" s="128" t="e">
        <f>JANUARI!P45+FEBRUARI!P45+MARET!#REF!</f>
        <v>#REF!</v>
      </c>
      <c r="Q45" s="19" t="e">
        <f t="shared" si="4"/>
        <v>#REF!</v>
      </c>
      <c r="R45" s="128" t="e">
        <f>JANUARI!R45+FEBRUARI!R45+MARET!#REF!</f>
        <v>#REF!</v>
      </c>
      <c r="S45" s="19" t="e">
        <f t="shared" si="5"/>
        <v>#REF!</v>
      </c>
      <c r="T45" s="128" t="e">
        <f>JANUARI!T45+FEBRUARI!T45+MARET!#REF!</f>
        <v>#REF!</v>
      </c>
      <c r="U45" s="19" t="e">
        <f t="shared" si="6"/>
        <v>#REF!</v>
      </c>
      <c r="V45" s="128" t="e">
        <f>JANUARI!V45+FEBRUARI!V45+MARET!#REF!</f>
        <v>#REF!</v>
      </c>
      <c r="W45" s="19" t="e">
        <f t="shared" si="7"/>
        <v>#REF!</v>
      </c>
      <c r="X45" s="128" t="e">
        <f>JANUARI!X45+FEBRUARI!X45+MARET!#REF!</f>
        <v>#REF!</v>
      </c>
      <c r="Y45" s="19" t="e">
        <f t="shared" si="8"/>
        <v>#REF!</v>
      </c>
      <c r="Z45" s="128" t="e">
        <f>JANUARI!Z45+FEBRUARI!Z45+MARET!#REF!</f>
        <v>#REF!</v>
      </c>
      <c r="AA45" s="19" t="e">
        <f t="shared" si="9"/>
        <v>#REF!</v>
      </c>
      <c r="AB45" s="128" t="e">
        <f>JANUARI!AB45+FEBRUARI!AB45+MARET!#REF!</f>
        <v>#REF!</v>
      </c>
      <c r="AC45" s="19" t="e">
        <f t="shared" si="10"/>
        <v>#REF!</v>
      </c>
      <c r="AD45" s="128" t="e">
        <f>JANUARI!AD45+FEBRUARI!AD45+MARET!#REF!</f>
        <v>#REF!</v>
      </c>
      <c r="AE45" s="19" t="e">
        <f t="shared" si="11"/>
        <v>#REF!</v>
      </c>
      <c r="AF45" s="128" t="e">
        <f>JANUARI!AF45+FEBRUARI!AF45+MARET!#REF!</f>
        <v>#REF!</v>
      </c>
      <c r="AG45" s="19" t="e">
        <f t="shared" si="12"/>
        <v>#REF!</v>
      </c>
      <c r="AH45" s="128" t="e">
        <f>JANUARI!AH45+FEBRUARI!AH45+MARET!#REF!</f>
        <v>#REF!</v>
      </c>
      <c r="AI45" s="19" t="e">
        <f t="shared" si="13"/>
        <v>#REF!</v>
      </c>
      <c r="AJ45" s="128" t="e">
        <f>JANUARI!AJ45+FEBRUARI!AJ45+MARET!#REF!</f>
        <v>#REF!</v>
      </c>
      <c r="AK45" s="19" t="e">
        <f t="shared" si="14"/>
        <v>#REF!</v>
      </c>
      <c r="AL45" s="128" t="e">
        <f>JANUARI!AL45+FEBRUARI!AL45+MARET!#REF!</f>
        <v>#REF!</v>
      </c>
      <c r="AM45" s="128" t="e">
        <f>JANUARI!AM45+FEBRUARI!AM45+MARET!#REF!</f>
        <v>#REF!</v>
      </c>
      <c r="AN45" s="128" t="e">
        <f>JANUARI!AN45+FEBRUARI!AN45+MARET!#REF!</f>
        <v>#REF!</v>
      </c>
      <c r="AO45" s="128" t="e">
        <f>JANUARI!AO45+FEBRUARI!AO45+MARET!#REF!</f>
        <v>#REF!</v>
      </c>
      <c r="AP45" s="128" t="e">
        <f>JANUARI!AP45+FEBRUARI!AP45+MARET!#REF!</f>
        <v>#REF!</v>
      </c>
      <c r="AQ45" s="128" t="e">
        <f>JANUARI!AQ45+FEBRUARI!AQ45+MARET!#REF!</f>
        <v>#REF!</v>
      </c>
      <c r="AR45" s="128" t="e">
        <f>JANUARI!AR45+FEBRUARI!AR45+MARET!#REF!</f>
        <v>#REF!</v>
      </c>
      <c r="AS45" s="128" t="e">
        <f>JANUARI!AS45+FEBRUARI!AS45+MARET!#REF!</f>
        <v>#REF!</v>
      </c>
      <c r="AT45" s="128" t="e">
        <f>JANUARI!AT45+FEBRUARI!AT45+MARET!#REF!</f>
        <v>#REF!</v>
      </c>
      <c r="AU45" s="128" t="e">
        <f>JANUARI!AU45+FEBRUARI!AU45+MARET!#REF!</f>
        <v>#REF!</v>
      </c>
      <c r="AV45" s="128" t="e">
        <f>JANUARI!AV45+FEBRUARI!AV45+MARET!#REF!</f>
        <v>#REF!</v>
      </c>
      <c r="AW45" s="128" t="e">
        <f>JANUARI!AW45+FEBRUARI!AW45+MARET!#REF!</f>
        <v>#REF!</v>
      </c>
      <c r="AX45" s="128" t="e">
        <f>JANUARI!AX45+FEBRUARI!AX45+MARET!#REF!</f>
        <v>#REF!</v>
      </c>
      <c r="AY45" s="128" t="e">
        <f>JANUARI!AY45+FEBRUARI!AY45+MARET!#REF!</f>
        <v>#REF!</v>
      </c>
      <c r="AZ45" s="128" t="e">
        <f>JANUARI!AZ45+FEBRUARI!AZ45+MARET!#REF!</f>
        <v>#REF!</v>
      </c>
      <c r="BA45" s="128" t="e">
        <f>JANUARI!BA45+FEBRUARI!BA45+MARET!#REF!</f>
        <v>#REF!</v>
      </c>
      <c r="BB45" s="28" t="e">
        <f t="shared" si="15"/>
        <v>#REF!</v>
      </c>
      <c r="BC45" s="128" t="e">
        <f>JANUARI!BC45+FEBRUARI!BC45+MARET!#REF!</f>
        <v>#REF!</v>
      </c>
      <c r="BD45" s="28" t="e">
        <f t="shared" si="16"/>
        <v>#REF!</v>
      </c>
      <c r="BE45" s="128" t="e">
        <f>JANUARI!BE45+FEBRUARI!BE45+MARET!#REF!</f>
        <v>#REF!</v>
      </c>
      <c r="BF45" s="29" t="e">
        <f t="shared" si="17"/>
        <v>#REF!</v>
      </c>
      <c r="BG45" s="128" t="e">
        <f>JANUARI!BG45+FEBRUARI!BG45+MARET!#REF!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JANUARI!BK45+FEBRUARI!BK45+MARET!#REF!</f>
        <v>#REF!</v>
      </c>
      <c r="BL45" s="19" t="e">
        <f t="shared" si="21"/>
        <v>#REF!</v>
      </c>
      <c r="BM45" s="128" t="e">
        <f>JANUARI!BM45+FEBRUARI!BM45+MARET!#REF!</f>
        <v>#REF!</v>
      </c>
      <c r="BN45" s="19" t="e">
        <f t="shared" si="22"/>
        <v>#REF!</v>
      </c>
      <c r="BO45" s="128" t="e">
        <f>JANUARI!BO45+FEBRUARI!BO45+MARET!#REF!</f>
        <v>#REF!</v>
      </c>
      <c r="BP45" s="19" t="e">
        <f t="shared" si="23"/>
        <v>#REF!</v>
      </c>
      <c r="BQ45" s="128" t="e">
        <f>JANUARI!BQ45+FEBRUARI!BQ45+MARET!#REF!</f>
        <v>#REF!</v>
      </c>
      <c r="BR45" s="19" t="e">
        <f t="shared" si="24"/>
        <v>#REF!</v>
      </c>
      <c r="BS45" s="128" t="e">
        <f>JANUARI!BS45+FEBRUARI!BS45+MARET!#REF!</f>
        <v>#REF!</v>
      </c>
      <c r="BT45" s="19" t="e">
        <f t="shared" si="25"/>
        <v>#REF!</v>
      </c>
      <c r="BU45" s="128" t="e">
        <f>JANUARI!BU45+FEBRUARI!BU45+MARET!#REF!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JANUARI!D46+FEBRUARI!D46+MARET!#REF!</f>
        <v>#REF!</v>
      </c>
      <c r="E46" s="129" t="e">
        <f>JANUARI!E46+FEBRUARI!E46+MARET!#REF!</f>
        <v>#REF!</v>
      </c>
      <c r="F46" s="129" t="e">
        <f>JANUARI!F46+FEBRUARI!F46+MARET!#REF!</f>
        <v>#REF!</v>
      </c>
      <c r="G46" s="19" t="e">
        <f t="shared" si="0"/>
        <v>#REF!</v>
      </c>
      <c r="H46" s="129" t="e">
        <f>JANUARI!H46+FEBRUARI!H46+MARET!#REF!</f>
        <v>#REF!</v>
      </c>
      <c r="I46" s="21" t="e">
        <f t="shared" si="1"/>
        <v>#REF!</v>
      </c>
      <c r="J46" s="129" t="e">
        <f>JANUARI!J46+FEBRUARI!J46+MARET!#REF!</f>
        <v>#REF!</v>
      </c>
      <c r="K46" s="23" t="e">
        <f t="shared" si="2"/>
        <v>#REF!</v>
      </c>
      <c r="L46" s="129" t="e">
        <f>JANUARI!L46+FEBRUARI!L46+MARET!#REF!</f>
        <v>#REF!</v>
      </c>
      <c r="M46" s="129" t="e">
        <f>JANUARI!M46+FEBRUARI!M46+MARET!#REF!</f>
        <v>#REF!</v>
      </c>
      <c r="N46" s="129" t="e">
        <f>JANUARI!N46+FEBRUARI!N46+MARET!#REF!</f>
        <v>#REF!</v>
      </c>
      <c r="O46" s="19" t="e">
        <f t="shared" si="3"/>
        <v>#REF!</v>
      </c>
      <c r="P46" s="129" t="e">
        <f>JANUARI!P46+FEBRUARI!P46+MARET!#REF!</f>
        <v>#REF!</v>
      </c>
      <c r="Q46" s="19" t="e">
        <f t="shared" si="4"/>
        <v>#REF!</v>
      </c>
      <c r="R46" s="129" t="e">
        <f>JANUARI!R46+FEBRUARI!R46+MARET!#REF!</f>
        <v>#REF!</v>
      </c>
      <c r="S46" s="19" t="e">
        <f t="shared" si="5"/>
        <v>#REF!</v>
      </c>
      <c r="T46" s="129" t="e">
        <f>JANUARI!T46+FEBRUARI!T46+MARET!#REF!</f>
        <v>#REF!</v>
      </c>
      <c r="U46" s="19" t="e">
        <f t="shared" si="6"/>
        <v>#REF!</v>
      </c>
      <c r="V46" s="129" t="e">
        <f>JANUARI!V46+FEBRUARI!V46+MARET!#REF!</f>
        <v>#REF!</v>
      </c>
      <c r="W46" s="19" t="e">
        <f t="shared" si="7"/>
        <v>#REF!</v>
      </c>
      <c r="X46" s="129" t="e">
        <f>JANUARI!X46+FEBRUARI!X46+MARET!#REF!</f>
        <v>#REF!</v>
      </c>
      <c r="Y46" s="19" t="e">
        <f t="shared" si="8"/>
        <v>#REF!</v>
      </c>
      <c r="Z46" s="129" t="e">
        <f>JANUARI!Z46+FEBRUARI!Z46+MARET!#REF!</f>
        <v>#REF!</v>
      </c>
      <c r="AA46" s="19" t="e">
        <f t="shared" si="9"/>
        <v>#REF!</v>
      </c>
      <c r="AB46" s="129" t="e">
        <f>JANUARI!AB46+FEBRUARI!AB46+MARET!#REF!</f>
        <v>#REF!</v>
      </c>
      <c r="AC46" s="19" t="e">
        <f t="shared" si="10"/>
        <v>#REF!</v>
      </c>
      <c r="AD46" s="129" t="e">
        <f>JANUARI!AD46+FEBRUARI!AD46+MARET!#REF!</f>
        <v>#REF!</v>
      </c>
      <c r="AE46" s="19" t="e">
        <f t="shared" si="11"/>
        <v>#REF!</v>
      </c>
      <c r="AF46" s="129" t="e">
        <f>JANUARI!AF46+FEBRUARI!AF46+MARET!#REF!</f>
        <v>#REF!</v>
      </c>
      <c r="AG46" s="19" t="e">
        <f t="shared" si="12"/>
        <v>#REF!</v>
      </c>
      <c r="AH46" s="129" t="e">
        <f>JANUARI!AH46+FEBRUARI!AH46+MARET!#REF!</f>
        <v>#REF!</v>
      </c>
      <c r="AI46" s="19" t="e">
        <f t="shared" si="13"/>
        <v>#REF!</v>
      </c>
      <c r="AJ46" s="129" t="e">
        <f>JANUARI!AJ46+FEBRUARI!AJ46+MARET!#REF!</f>
        <v>#REF!</v>
      </c>
      <c r="AK46" s="19" t="e">
        <f t="shared" si="14"/>
        <v>#REF!</v>
      </c>
      <c r="AL46" s="129" t="e">
        <f>JANUARI!AL46+FEBRUARI!AL46+MARET!#REF!</f>
        <v>#REF!</v>
      </c>
      <c r="AM46" s="129" t="e">
        <f>JANUARI!AM46+FEBRUARI!AM46+MARET!#REF!</f>
        <v>#REF!</v>
      </c>
      <c r="AN46" s="129" t="e">
        <f>JANUARI!AN46+FEBRUARI!AN46+MARET!#REF!</f>
        <v>#REF!</v>
      </c>
      <c r="AO46" s="129" t="e">
        <f>JANUARI!AO46+FEBRUARI!AO46+MARET!#REF!</f>
        <v>#REF!</v>
      </c>
      <c r="AP46" s="129" t="e">
        <f>JANUARI!AP46+FEBRUARI!AP46+MARET!#REF!</f>
        <v>#REF!</v>
      </c>
      <c r="AQ46" s="129" t="e">
        <f>JANUARI!AQ46+FEBRUARI!AQ46+MARET!#REF!</f>
        <v>#REF!</v>
      </c>
      <c r="AR46" s="129" t="e">
        <f>JANUARI!AR46+FEBRUARI!AR46+MARET!#REF!</f>
        <v>#REF!</v>
      </c>
      <c r="AS46" s="129" t="e">
        <f>JANUARI!AS46+FEBRUARI!AS46+MARET!#REF!</f>
        <v>#REF!</v>
      </c>
      <c r="AT46" s="129" t="e">
        <f>JANUARI!AT46+FEBRUARI!AT46+MARET!#REF!</f>
        <v>#REF!</v>
      </c>
      <c r="AU46" s="129" t="e">
        <f>JANUARI!AU46+FEBRUARI!AU46+MARET!#REF!</f>
        <v>#REF!</v>
      </c>
      <c r="AV46" s="129" t="e">
        <f>JANUARI!AV46+FEBRUARI!AV46+MARET!#REF!</f>
        <v>#REF!</v>
      </c>
      <c r="AW46" s="129" t="e">
        <f>JANUARI!AW46+FEBRUARI!AW46+MARET!#REF!</f>
        <v>#REF!</v>
      </c>
      <c r="AX46" s="129" t="e">
        <f>JANUARI!AX46+FEBRUARI!AX46+MARET!#REF!</f>
        <v>#REF!</v>
      </c>
      <c r="AY46" s="129" t="e">
        <f>JANUARI!AY46+FEBRUARI!AY46+MARET!#REF!</f>
        <v>#REF!</v>
      </c>
      <c r="AZ46" s="129" t="e">
        <f>JANUARI!AZ46+FEBRUARI!AZ46+MARET!#REF!</f>
        <v>#REF!</v>
      </c>
      <c r="BA46" s="129" t="e">
        <f>JANUARI!BA46+FEBRUARI!BA46+MARET!#REF!</f>
        <v>#REF!</v>
      </c>
      <c r="BB46" s="28" t="e">
        <f t="shared" si="15"/>
        <v>#REF!</v>
      </c>
      <c r="BC46" s="129" t="e">
        <f>JANUARI!BC46+FEBRUARI!BC46+MARET!#REF!</f>
        <v>#REF!</v>
      </c>
      <c r="BD46" s="28" t="e">
        <f t="shared" si="16"/>
        <v>#REF!</v>
      </c>
      <c r="BE46" s="129" t="e">
        <f>JANUARI!BE46+FEBRUARI!BE46+MARET!#REF!</f>
        <v>#REF!</v>
      </c>
      <c r="BF46" s="29" t="e">
        <f t="shared" si="17"/>
        <v>#REF!</v>
      </c>
      <c r="BG46" s="129" t="e">
        <f>JANUARI!BG46+FEBRUARI!BG46+MARET!#REF!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JANUARI!BK46+FEBRUARI!BK46+MARET!#REF!</f>
        <v>#REF!</v>
      </c>
      <c r="BL46" s="19" t="e">
        <f t="shared" si="21"/>
        <v>#REF!</v>
      </c>
      <c r="BM46" s="129" t="e">
        <f>JANUARI!BM46+FEBRUARI!BM46+MARET!#REF!</f>
        <v>#REF!</v>
      </c>
      <c r="BN46" s="19" t="e">
        <f t="shared" si="22"/>
        <v>#REF!</v>
      </c>
      <c r="BO46" s="129" t="e">
        <f>JANUARI!BO46+FEBRUARI!BO46+MARET!#REF!</f>
        <v>#REF!</v>
      </c>
      <c r="BP46" s="19" t="e">
        <f t="shared" si="23"/>
        <v>#REF!</v>
      </c>
      <c r="BQ46" s="129" t="e">
        <f>JANUARI!BQ46+FEBRUARI!BQ46+MARET!#REF!</f>
        <v>#REF!</v>
      </c>
      <c r="BR46" s="19" t="e">
        <f t="shared" si="24"/>
        <v>#REF!</v>
      </c>
      <c r="BS46" s="129" t="e">
        <f>JANUARI!BS46+FEBRUARI!BS46+MARET!#REF!</f>
        <v>#REF!</v>
      </c>
      <c r="BT46" s="19" t="e">
        <f t="shared" si="25"/>
        <v>#REF!</v>
      </c>
      <c r="BU46" s="129" t="e">
        <f>JANUARI!BU46+FEBRUARI!BU46+MARET!#REF!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98">
        <v>9</v>
      </c>
      <c r="B47" s="199" t="s">
        <v>97</v>
      </c>
      <c r="C47" s="32" t="s">
        <v>98</v>
      </c>
      <c r="D47" s="128" t="e">
        <f>JANUARI!D47+FEBRUARI!D47+MARET!#REF!</f>
        <v>#REF!</v>
      </c>
      <c r="E47" s="128" t="e">
        <f>JANUARI!E47+FEBRUARI!E47+MARET!#REF!</f>
        <v>#REF!</v>
      </c>
      <c r="F47" s="128" t="e">
        <f>JANUARI!F47+FEBRUARI!F47+MARET!#REF!</f>
        <v>#REF!</v>
      </c>
      <c r="G47" s="19" t="e">
        <f t="shared" si="0"/>
        <v>#REF!</v>
      </c>
      <c r="H47" s="128" t="e">
        <f>JANUARI!H47+FEBRUARI!H47+MARET!#REF!</f>
        <v>#REF!</v>
      </c>
      <c r="I47" s="21" t="e">
        <f t="shared" ref="I47:I50" si="27">(H47/D47*100)</f>
        <v>#REF!</v>
      </c>
      <c r="J47" s="128" t="e">
        <f>JANUARI!J47+FEBRUARI!J47+MARET!#REF!</f>
        <v>#REF!</v>
      </c>
      <c r="K47" s="21" t="e">
        <f t="shared" ref="K47:K48" si="28">(J47/D47*100)</f>
        <v>#REF!</v>
      </c>
      <c r="L47" s="128" t="e">
        <f>JANUARI!L47+FEBRUARI!L47+MARET!#REF!</f>
        <v>#REF!</v>
      </c>
      <c r="M47" s="128" t="e">
        <f>JANUARI!M47+FEBRUARI!M47+MARET!#REF!</f>
        <v>#REF!</v>
      </c>
      <c r="N47" s="128" t="e">
        <f>JANUARI!N47+FEBRUARI!N47+MARET!#REF!</f>
        <v>#REF!</v>
      </c>
      <c r="O47" s="19" t="e">
        <f t="shared" si="3"/>
        <v>#REF!</v>
      </c>
      <c r="P47" s="128" t="e">
        <f>JANUARI!P47+FEBRUARI!P47+MARET!#REF!</f>
        <v>#REF!</v>
      </c>
      <c r="Q47" s="19" t="e">
        <f t="shared" ref="Q47:Q48" si="29">(P47/D47*100)</f>
        <v>#REF!</v>
      </c>
      <c r="R47" s="128" t="e">
        <f>JANUARI!R47+FEBRUARI!R47+MARET!#REF!</f>
        <v>#REF!</v>
      </c>
      <c r="S47" s="19" t="e">
        <f t="shared" si="5"/>
        <v>#REF!</v>
      </c>
      <c r="T47" s="128" t="e">
        <f>JANUARI!T47+FEBRUARI!T47+MARET!#REF!</f>
        <v>#REF!</v>
      </c>
      <c r="U47" s="19" t="e">
        <f t="shared" ref="U47:U48" si="30">(T47/H47*100)</f>
        <v>#REF!</v>
      </c>
      <c r="V47" s="128" t="e">
        <f>JANUARI!V47+FEBRUARI!V47+MARET!#REF!</f>
        <v>#REF!</v>
      </c>
      <c r="W47" s="19" t="e">
        <f t="shared" si="7"/>
        <v>#REF!</v>
      </c>
      <c r="X47" s="128" t="e">
        <f>JANUARI!X47+FEBRUARI!X47+MARET!#REF!</f>
        <v>#REF!</v>
      </c>
      <c r="Y47" s="19" t="e">
        <f t="shared" ref="Y47:Y48" si="31">(X47/L47*100)</f>
        <v>#REF!</v>
      </c>
      <c r="Z47" s="128" t="e">
        <f>JANUARI!Z47+FEBRUARI!Z47+MARET!#REF!</f>
        <v>#REF!</v>
      </c>
      <c r="AA47" s="19" t="e">
        <f t="shared" si="9"/>
        <v>#REF!</v>
      </c>
      <c r="AB47" s="128" t="e">
        <f>JANUARI!AB47+FEBRUARI!AB47+MARET!#REF!</f>
        <v>#REF!</v>
      </c>
      <c r="AC47" s="19" t="e">
        <f t="shared" ref="AC47:AC48" si="32">(AB47/P47*100)</f>
        <v>#REF!</v>
      </c>
      <c r="AD47" s="128" t="e">
        <f>JANUARI!AD47+FEBRUARI!AD47+MARET!#REF!</f>
        <v>#REF!</v>
      </c>
      <c r="AE47" s="19" t="e">
        <f t="shared" si="11"/>
        <v>#REF!</v>
      </c>
      <c r="AF47" s="128" t="e">
        <f>JANUARI!AF47+FEBRUARI!AF47+MARET!#REF!</f>
        <v>#REF!</v>
      </c>
      <c r="AG47" s="19" t="e">
        <f t="shared" ref="AG47:AG48" si="33">(AF47/T47*100)</f>
        <v>#REF!</v>
      </c>
      <c r="AH47" s="128" t="e">
        <f>JANUARI!AH47+FEBRUARI!AH47+MARET!#REF!</f>
        <v>#REF!</v>
      </c>
      <c r="AI47" s="19" t="e">
        <f t="shared" si="13"/>
        <v>#REF!</v>
      </c>
      <c r="AJ47" s="128" t="e">
        <f>JANUARI!AJ47+FEBRUARI!AJ47+MARET!#REF!</f>
        <v>#REF!</v>
      </c>
      <c r="AK47" s="19" t="e">
        <f t="shared" ref="AK47:AK48" si="34">(AJ47/X47*100)</f>
        <v>#REF!</v>
      </c>
      <c r="AL47" s="128" t="e">
        <f>JANUARI!AL47+FEBRUARI!AL47+MARET!#REF!</f>
        <v>#REF!</v>
      </c>
      <c r="AM47" s="128" t="e">
        <f>JANUARI!AM47+FEBRUARI!AM47+MARET!#REF!</f>
        <v>#REF!</v>
      </c>
      <c r="AN47" s="128" t="e">
        <f>JANUARI!AN47+FEBRUARI!AN47+MARET!#REF!</f>
        <v>#REF!</v>
      </c>
      <c r="AO47" s="128" t="e">
        <f>JANUARI!AO47+FEBRUARI!AO47+MARET!#REF!</f>
        <v>#REF!</v>
      </c>
      <c r="AP47" s="128" t="e">
        <f>JANUARI!AP47+FEBRUARI!AP47+MARET!#REF!</f>
        <v>#REF!</v>
      </c>
      <c r="AQ47" s="128" t="e">
        <f>JANUARI!AQ47+FEBRUARI!AQ47+MARET!#REF!</f>
        <v>#REF!</v>
      </c>
      <c r="AR47" s="128" t="e">
        <f>JANUARI!AR47+FEBRUARI!AR47+MARET!#REF!</f>
        <v>#REF!</v>
      </c>
      <c r="AS47" s="128" t="e">
        <f>JANUARI!AS47+FEBRUARI!AS47+MARET!#REF!</f>
        <v>#REF!</v>
      </c>
      <c r="AT47" s="128" t="e">
        <f>JANUARI!AT47+FEBRUARI!AT47+MARET!#REF!</f>
        <v>#REF!</v>
      </c>
      <c r="AU47" s="128" t="e">
        <f>JANUARI!AU47+FEBRUARI!AU47+MARET!#REF!</f>
        <v>#REF!</v>
      </c>
      <c r="AV47" s="128" t="e">
        <f>JANUARI!AV47+FEBRUARI!AV47+MARET!#REF!</f>
        <v>#REF!</v>
      </c>
      <c r="AW47" s="128" t="e">
        <f>JANUARI!AW47+FEBRUARI!AW47+MARET!#REF!</f>
        <v>#REF!</v>
      </c>
      <c r="AX47" s="128" t="e">
        <f>JANUARI!AX47+FEBRUARI!AX47+MARET!#REF!</f>
        <v>#REF!</v>
      </c>
      <c r="AY47" s="128" t="e">
        <f>JANUARI!AY47+FEBRUARI!AY47+MARET!#REF!</f>
        <v>#REF!</v>
      </c>
      <c r="AZ47" s="128" t="e">
        <f>JANUARI!AZ47+FEBRUARI!AZ47+MARET!#REF!</f>
        <v>#REF!</v>
      </c>
      <c r="BA47" s="128" t="e">
        <f>JANUARI!BA47+FEBRUARI!BA47+MARET!#REF!</f>
        <v>#REF!</v>
      </c>
      <c r="BB47" s="28" t="e">
        <f t="shared" si="15"/>
        <v>#REF!</v>
      </c>
      <c r="BC47" s="128" t="e">
        <f>JANUARI!BC47+FEBRUARI!BC47+MARET!#REF!</f>
        <v>#REF!</v>
      </c>
      <c r="BD47" s="28" t="e">
        <f t="shared" si="16"/>
        <v>#REF!</v>
      </c>
      <c r="BE47" s="128" t="e">
        <f>JANUARI!BE47+FEBRUARI!BE47+MARET!#REF!</f>
        <v>#REF!</v>
      </c>
      <c r="BF47" s="29" t="e">
        <f t="shared" si="17"/>
        <v>#REF!</v>
      </c>
      <c r="BG47" s="128" t="e">
        <f>JANUARI!BG47+FEBRUARI!BG47+MARET!#REF!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JANUARI!BK47+FEBRUARI!BK47+MARET!#REF!</f>
        <v>#REF!</v>
      </c>
      <c r="BL47" s="19" t="e">
        <f t="shared" si="21"/>
        <v>#REF!</v>
      </c>
      <c r="BM47" s="128" t="e">
        <f>JANUARI!BM47+FEBRUARI!BM47+MARET!#REF!</f>
        <v>#REF!</v>
      </c>
      <c r="BN47" s="19" t="e">
        <f t="shared" si="22"/>
        <v>#REF!</v>
      </c>
      <c r="BO47" s="128" t="e">
        <f>JANUARI!BO47+FEBRUARI!BO47+MARET!#REF!</f>
        <v>#REF!</v>
      </c>
      <c r="BP47" s="19" t="e">
        <f t="shared" si="23"/>
        <v>#REF!</v>
      </c>
      <c r="BQ47" s="128" t="e">
        <f>JANUARI!BQ47+FEBRUARI!BQ47+MARET!#REF!</f>
        <v>#REF!</v>
      </c>
      <c r="BR47" s="19" t="e">
        <f t="shared" si="24"/>
        <v>#REF!</v>
      </c>
      <c r="BS47" s="128" t="e">
        <f>JANUARI!BS47+FEBRUARI!BS47+MARET!#REF!</f>
        <v>#REF!</v>
      </c>
      <c r="BT47" s="19" t="e">
        <f t="shared" si="25"/>
        <v>#REF!</v>
      </c>
      <c r="BU47" s="128" t="e">
        <f>JANUARI!BU47+FEBRUARI!BU47+MARET!#REF!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74"/>
      <c r="B48" s="174"/>
      <c r="C48" s="32" t="s">
        <v>99</v>
      </c>
      <c r="D48" s="128" t="e">
        <f>JANUARI!D48+FEBRUARI!D48+MARET!#REF!</f>
        <v>#REF!</v>
      </c>
      <c r="E48" s="128" t="e">
        <f>JANUARI!E48+FEBRUARI!E48+MARET!#REF!</f>
        <v>#REF!</v>
      </c>
      <c r="F48" s="128" t="e">
        <f>JANUARI!F48+FEBRUARI!F48+MARET!#REF!</f>
        <v>#REF!</v>
      </c>
      <c r="G48" s="19" t="e">
        <f t="shared" si="0"/>
        <v>#REF!</v>
      </c>
      <c r="H48" s="128" t="e">
        <f>JANUARI!H48+FEBRUARI!H48+MARET!#REF!</f>
        <v>#REF!</v>
      </c>
      <c r="I48" s="21" t="e">
        <f t="shared" si="27"/>
        <v>#REF!</v>
      </c>
      <c r="J48" s="128" t="e">
        <f>JANUARI!J48+FEBRUARI!J48+MARET!#REF!</f>
        <v>#REF!</v>
      </c>
      <c r="K48" s="21" t="e">
        <f t="shared" si="28"/>
        <v>#REF!</v>
      </c>
      <c r="L48" s="128" t="e">
        <f>JANUARI!L48+FEBRUARI!L48+MARET!#REF!</f>
        <v>#REF!</v>
      </c>
      <c r="M48" s="128" t="e">
        <f>JANUARI!M48+FEBRUARI!M48+MARET!#REF!</f>
        <v>#REF!</v>
      </c>
      <c r="N48" s="128" t="e">
        <f>JANUARI!N48+FEBRUARI!N48+MARET!#REF!</f>
        <v>#REF!</v>
      </c>
      <c r="O48" s="19" t="e">
        <f t="shared" si="3"/>
        <v>#REF!</v>
      </c>
      <c r="P48" s="128" t="e">
        <f>JANUARI!P48+FEBRUARI!P48+MARET!#REF!</f>
        <v>#REF!</v>
      </c>
      <c r="Q48" s="19" t="e">
        <f t="shared" si="29"/>
        <v>#REF!</v>
      </c>
      <c r="R48" s="128" t="e">
        <f>JANUARI!R48+FEBRUARI!R48+MARET!#REF!</f>
        <v>#REF!</v>
      </c>
      <c r="S48" s="19" t="e">
        <f t="shared" si="5"/>
        <v>#REF!</v>
      </c>
      <c r="T48" s="128" t="e">
        <f>JANUARI!T48+FEBRUARI!T48+MARET!#REF!</f>
        <v>#REF!</v>
      </c>
      <c r="U48" s="19" t="e">
        <f t="shared" si="30"/>
        <v>#REF!</v>
      </c>
      <c r="V48" s="128" t="e">
        <f>JANUARI!V48+FEBRUARI!V48+MARET!#REF!</f>
        <v>#REF!</v>
      </c>
      <c r="W48" s="19" t="e">
        <f t="shared" si="7"/>
        <v>#REF!</v>
      </c>
      <c r="X48" s="128" t="e">
        <f>JANUARI!X48+FEBRUARI!X48+MARET!#REF!</f>
        <v>#REF!</v>
      </c>
      <c r="Y48" s="19" t="e">
        <f t="shared" si="31"/>
        <v>#REF!</v>
      </c>
      <c r="Z48" s="128" t="e">
        <f>JANUARI!Z48+FEBRUARI!Z48+MARET!#REF!</f>
        <v>#REF!</v>
      </c>
      <c r="AA48" s="19" t="e">
        <f t="shared" si="9"/>
        <v>#REF!</v>
      </c>
      <c r="AB48" s="128" t="e">
        <f>JANUARI!AB48+FEBRUARI!AB48+MARET!#REF!</f>
        <v>#REF!</v>
      </c>
      <c r="AC48" s="19" t="e">
        <f t="shared" si="32"/>
        <v>#REF!</v>
      </c>
      <c r="AD48" s="128" t="e">
        <f>JANUARI!AD48+FEBRUARI!AD48+MARET!#REF!</f>
        <v>#REF!</v>
      </c>
      <c r="AE48" s="19" t="e">
        <f t="shared" si="11"/>
        <v>#REF!</v>
      </c>
      <c r="AF48" s="128" t="e">
        <f>JANUARI!AF48+FEBRUARI!AF48+MARET!#REF!</f>
        <v>#REF!</v>
      </c>
      <c r="AG48" s="19" t="e">
        <f t="shared" si="33"/>
        <v>#REF!</v>
      </c>
      <c r="AH48" s="128" t="e">
        <f>JANUARI!AH48+FEBRUARI!AH48+MARET!#REF!</f>
        <v>#REF!</v>
      </c>
      <c r="AI48" s="19" t="e">
        <f t="shared" si="13"/>
        <v>#REF!</v>
      </c>
      <c r="AJ48" s="128" t="e">
        <f>JANUARI!AJ48+FEBRUARI!AJ48+MARET!#REF!</f>
        <v>#REF!</v>
      </c>
      <c r="AK48" s="19" t="e">
        <f t="shared" si="34"/>
        <v>#REF!</v>
      </c>
      <c r="AL48" s="128" t="e">
        <f>JANUARI!AL48+FEBRUARI!AL48+MARET!#REF!</f>
        <v>#REF!</v>
      </c>
      <c r="AM48" s="128" t="e">
        <f>JANUARI!AM48+FEBRUARI!AM48+MARET!#REF!</f>
        <v>#REF!</v>
      </c>
      <c r="AN48" s="128" t="e">
        <f>JANUARI!AN48+FEBRUARI!AN48+MARET!#REF!</f>
        <v>#REF!</v>
      </c>
      <c r="AO48" s="128" t="e">
        <f>JANUARI!AO48+FEBRUARI!AO48+MARET!#REF!</f>
        <v>#REF!</v>
      </c>
      <c r="AP48" s="128" t="e">
        <f>JANUARI!AP48+FEBRUARI!AP48+MARET!#REF!</f>
        <v>#REF!</v>
      </c>
      <c r="AQ48" s="128" t="e">
        <f>JANUARI!AQ48+FEBRUARI!AQ48+MARET!#REF!</f>
        <v>#REF!</v>
      </c>
      <c r="AR48" s="128" t="e">
        <f>JANUARI!AR48+FEBRUARI!AR48+MARET!#REF!</f>
        <v>#REF!</v>
      </c>
      <c r="AS48" s="128" t="e">
        <f>JANUARI!AS48+FEBRUARI!AS48+MARET!#REF!</f>
        <v>#REF!</v>
      </c>
      <c r="AT48" s="128" t="e">
        <f>JANUARI!AT48+FEBRUARI!AT48+MARET!#REF!</f>
        <v>#REF!</v>
      </c>
      <c r="AU48" s="128" t="e">
        <f>JANUARI!AU48+FEBRUARI!AU48+MARET!#REF!</f>
        <v>#REF!</v>
      </c>
      <c r="AV48" s="128" t="e">
        <f>JANUARI!AV48+FEBRUARI!AV48+MARET!#REF!</f>
        <v>#REF!</v>
      </c>
      <c r="AW48" s="128" t="e">
        <f>JANUARI!AW48+FEBRUARI!AW48+MARET!#REF!</f>
        <v>#REF!</v>
      </c>
      <c r="AX48" s="128" t="e">
        <f>JANUARI!AX48+FEBRUARI!AX48+MARET!#REF!</f>
        <v>#REF!</v>
      </c>
      <c r="AY48" s="128" t="e">
        <f>JANUARI!AY48+FEBRUARI!AY48+MARET!#REF!</f>
        <v>#REF!</v>
      </c>
      <c r="AZ48" s="128" t="e">
        <f>JANUARI!AZ48+FEBRUARI!AZ48+MARET!#REF!</f>
        <v>#REF!</v>
      </c>
      <c r="BA48" s="128" t="e">
        <f>JANUARI!BA48+FEBRUARI!BA48+MARET!#REF!</f>
        <v>#REF!</v>
      </c>
      <c r="BB48" s="28" t="e">
        <f t="shared" si="15"/>
        <v>#REF!</v>
      </c>
      <c r="BC48" s="128" t="e">
        <f>JANUARI!BC48+FEBRUARI!BC48+MARET!#REF!</f>
        <v>#REF!</v>
      </c>
      <c r="BD48" s="28" t="e">
        <f t="shared" si="16"/>
        <v>#REF!</v>
      </c>
      <c r="BE48" s="128" t="e">
        <f>JANUARI!BE48+FEBRUARI!BE48+MARET!#REF!</f>
        <v>#REF!</v>
      </c>
      <c r="BF48" s="29" t="e">
        <f t="shared" si="17"/>
        <v>#REF!</v>
      </c>
      <c r="BG48" s="128" t="e">
        <f>JANUARI!BG48+FEBRUARI!BG48+MARET!#REF!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JANUARI!BK48+FEBRUARI!BK48+MARET!#REF!</f>
        <v>#REF!</v>
      </c>
      <c r="BL48" s="19" t="e">
        <f t="shared" si="21"/>
        <v>#REF!</v>
      </c>
      <c r="BM48" s="128" t="e">
        <f>JANUARI!BM48+FEBRUARI!BM48+MARET!#REF!</f>
        <v>#REF!</v>
      </c>
      <c r="BN48" s="19" t="e">
        <f t="shared" si="22"/>
        <v>#REF!</v>
      </c>
      <c r="BO48" s="128" t="e">
        <f>JANUARI!BO48+FEBRUARI!BO48+MARET!#REF!</f>
        <v>#REF!</v>
      </c>
      <c r="BP48" s="19" t="e">
        <f t="shared" si="23"/>
        <v>#REF!</v>
      </c>
      <c r="BQ48" s="128" t="e">
        <f>JANUARI!BQ48+FEBRUARI!BQ48+MARET!#REF!</f>
        <v>#REF!</v>
      </c>
      <c r="BR48" s="19" t="e">
        <f t="shared" si="24"/>
        <v>#REF!</v>
      </c>
      <c r="BS48" s="128" t="e">
        <f>JANUARI!BS48+FEBRUARI!BS48+MARET!#REF!</f>
        <v>#REF!</v>
      </c>
      <c r="BT48" s="19" t="e">
        <f t="shared" si="25"/>
        <v>#REF!</v>
      </c>
      <c r="BU48" s="128" t="e">
        <f>JANUARI!BU48+FEBRUARI!BU48+MARET!#REF!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74"/>
      <c r="B49" s="174"/>
      <c r="C49" s="32" t="s">
        <v>100</v>
      </c>
      <c r="D49" s="128" t="e">
        <f>JANUARI!D49+FEBRUARI!D49+MARET!#REF!</f>
        <v>#REF!</v>
      </c>
      <c r="E49" s="128" t="e">
        <f>JANUARI!E49+FEBRUARI!E49+MARET!#REF!</f>
        <v>#REF!</v>
      </c>
      <c r="F49" s="128" t="e">
        <f>JANUARI!F49+FEBRUARI!F49+MARET!#REF!</f>
        <v>#REF!</v>
      </c>
      <c r="G49" s="19" t="e">
        <f t="shared" si="0"/>
        <v>#REF!</v>
      </c>
      <c r="H49" s="128" t="e">
        <f>JANUARI!H49+FEBRUARI!H49+MARET!#REF!</f>
        <v>#REF!</v>
      </c>
      <c r="I49" s="21" t="e">
        <f t="shared" si="27"/>
        <v>#REF!</v>
      </c>
      <c r="J49" s="128" t="e">
        <f>JANUARI!J49+FEBRUARI!J49+MARET!#REF!</f>
        <v>#REF!</v>
      </c>
      <c r="K49" s="21" t="e">
        <f t="shared" ref="K49:K85" si="35">(J49/F49*100)</f>
        <v>#REF!</v>
      </c>
      <c r="L49" s="128" t="e">
        <f>JANUARI!L49+FEBRUARI!L49+MARET!#REF!</f>
        <v>#REF!</v>
      </c>
      <c r="M49" s="128" t="e">
        <f>JANUARI!M49+FEBRUARI!M49+MARET!#REF!</f>
        <v>#REF!</v>
      </c>
      <c r="N49" s="128" t="e">
        <f>JANUARI!N49+FEBRUARI!N49+MARET!#REF!</f>
        <v>#REF!</v>
      </c>
      <c r="O49" s="19" t="e">
        <f t="shared" si="3"/>
        <v>#REF!</v>
      </c>
      <c r="P49" s="128" t="e">
        <f>JANUARI!P49+FEBRUARI!P49+MARET!#REF!</f>
        <v>#REF!</v>
      </c>
      <c r="Q49" s="19" t="e">
        <f t="shared" ref="Q49:Q85" si="36">(P49/N49*100)</f>
        <v>#REF!</v>
      </c>
      <c r="R49" s="128" t="e">
        <f>JANUARI!R49+FEBRUARI!R49+MARET!#REF!</f>
        <v>#REF!</v>
      </c>
      <c r="S49" s="19" t="e">
        <f t="shared" si="5"/>
        <v>#REF!</v>
      </c>
      <c r="T49" s="128" t="e">
        <f>JANUARI!T49+FEBRUARI!T49+MARET!#REF!</f>
        <v>#REF!</v>
      </c>
      <c r="U49" s="19" t="e">
        <f t="shared" ref="U49:U85" si="37">(T49/R49*100)</f>
        <v>#REF!</v>
      </c>
      <c r="V49" s="128" t="e">
        <f>JANUARI!V49+FEBRUARI!V49+MARET!#REF!</f>
        <v>#REF!</v>
      </c>
      <c r="W49" s="19" t="e">
        <f t="shared" si="7"/>
        <v>#REF!</v>
      </c>
      <c r="X49" s="128" t="e">
        <f>JANUARI!X49+FEBRUARI!X49+MARET!#REF!</f>
        <v>#REF!</v>
      </c>
      <c r="Y49" s="19" t="e">
        <f t="shared" ref="Y49:Y85" si="38">(X49/V49*100)</f>
        <v>#REF!</v>
      </c>
      <c r="Z49" s="128" t="e">
        <f>JANUARI!Z49+FEBRUARI!Z49+MARET!#REF!</f>
        <v>#REF!</v>
      </c>
      <c r="AA49" s="19" t="e">
        <f t="shared" si="9"/>
        <v>#REF!</v>
      </c>
      <c r="AB49" s="128" t="e">
        <f>JANUARI!AB49+FEBRUARI!AB49+MARET!#REF!</f>
        <v>#REF!</v>
      </c>
      <c r="AC49" s="19" t="e">
        <f t="shared" ref="AC49:AC85" si="39">(AB49/Z49*100)</f>
        <v>#REF!</v>
      </c>
      <c r="AD49" s="128" t="e">
        <f>JANUARI!AD49+FEBRUARI!AD49+MARET!#REF!</f>
        <v>#REF!</v>
      </c>
      <c r="AE49" s="19" t="e">
        <f t="shared" si="11"/>
        <v>#REF!</v>
      </c>
      <c r="AF49" s="128" t="e">
        <f>JANUARI!AF49+FEBRUARI!AF49+MARET!#REF!</f>
        <v>#REF!</v>
      </c>
      <c r="AG49" s="19" t="e">
        <f t="shared" ref="AG49:AG85" si="40">(AF49/AD49*100)</f>
        <v>#REF!</v>
      </c>
      <c r="AH49" s="128" t="e">
        <f>JANUARI!AH49+FEBRUARI!AH49+MARET!#REF!</f>
        <v>#REF!</v>
      </c>
      <c r="AI49" s="19" t="e">
        <f t="shared" si="13"/>
        <v>#REF!</v>
      </c>
      <c r="AJ49" s="128" t="e">
        <f>JANUARI!AJ49+FEBRUARI!AJ49+MARET!#REF!</f>
        <v>#REF!</v>
      </c>
      <c r="AK49" s="19" t="e">
        <f t="shared" ref="AK49:AK85" si="41">(AJ49/AH49*100)</f>
        <v>#REF!</v>
      </c>
      <c r="AL49" s="128" t="e">
        <f>JANUARI!AL49+FEBRUARI!AL49+MARET!#REF!</f>
        <v>#REF!</v>
      </c>
      <c r="AM49" s="128" t="e">
        <f>JANUARI!AM49+FEBRUARI!AM49+MARET!#REF!</f>
        <v>#REF!</v>
      </c>
      <c r="AN49" s="128" t="e">
        <f>JANUARI!AN49+FEBRUARI!AN49+MARET!#REF!</f>
        <v>#REF!</v>
      </c>
      <c r="AO49" s="128" t="e">
        <f>JANUARI!AO49+FEBRUARI!AO49+MARET!#REF!</f>
        <v>#REF!</v>
      </c>
      <c r="AP49" s="128" t="e">
        <f>JANUARI!AP49+FEBRUARI!AP49+MARET!#REF!</f>
        <v>#REF!</v>
      </c>
      <c r="AQ49" s="128" t="e">
        <f>JANUARI!AQ49+FEBRUARI!AQ49+MARET!#REF!</f>
        <v>#REF!</v>
      </c>
      <c r="AR49" s="128" t="e">
        <f>JANUARI!AR49+FEBRUARI!AR49+MARET!#REF!</f>
        <v>#REF!</v>
      </c>
      <c r="AS49" s="128" t="e">
        <f>JANUARI!AS49+FEBRUARI!AS49+MARET!#REF!</f>
        <v>#REF!</v>
      </c>
      <c r="AT49" s="128" t="e">
        <f>JANUARI!AT49+FEBRUARI!AT49+MARET!#REF!</f>
        <v>#REF!</v>
      </c>
      <c r="AU49" s="128" t="e">
        <f>JANUARI!AU49+FEBRUARI!AU49+MARET!#REF!</f>
        <v>#REF!</v>
      </c>
      <c r="AV49" s="128" t="e">
        <f>JANUARI!AV49+FEBRUARI!AV49+MARET!#REF!</f>
        <v>#REF!</v>
      </c>
      <c r="AW49" s="128" t="e">
        <f>JANUARI!AW49+FEBRUARI!AW49+MARET!#REF!</f>
        <v>#REF!</v>
      </c>
      <c r="AX49" s="128" t="e">
        <f>JANUARI!AX49+FEBRUARI!AX49+MARET!#REF!</f>
        <v>#REF!</v>
      </c>
      <c r="AY49" s="128" t="e">
        <f>JANUARI!AY49+FEBRUARI!AY49+MARET!#REF!</f>
        <v>#REF!</v>
      </c>
      <c r="AZ49" s="128" t="e">
        <f>JANUARI!AZ49+FEBRUARI!AZ49+MARET!#REF!</f>
        <v>#REF!</v>
      </c>
      <c r="BA49" s="128" t="e">
        <f>JANUARI!BA49+FEBRUARI!BA49+MARET!#REF!</f>
        <v>#REF!</v>
      </c>
      <c r="BB49" s="28" t="e">
        <f t="shared" si="15"/>
        <v>#REF!</v>
      </c>
      <c r="BC49" s="128" t="e">
        <f>JANUARI!BC49+FEBRUARI!BC49+MARET!#REF!</f>
        <v>#REF!</v>
      </c>
      <c r="BD49" s="28" t="e">
        <f t="shared" si="16"/>
        <v>#REF!</v>
      </c>
      <c r="BE49" s="128" t="e">
        <f>JANUARI!BE49+FEBRUARI!BE49+MARET!#REF!</f>
        <v>#REF!</v>
      </c>
      <c r="BF49" s="29" t="e">
        <f t="shared" si="17"/>
        <v>#REF!</v>
      </c>
      <c r="BG49" s="128" t="e">
        <f>JANUARI!BG49+FEBRUARI!BG49+MARET!#REF!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JANUARI!BK49+FEBRUARI!BK49+MARET!#REF!</f>
        <v>#REF!</v>
      </c>
      <c r="BL49" s="19" t="e">
        <f t="shared" si="21"/>
        <v>#REF!</v>
      </c>
      <c r="BM49" s="128" t="e">
        <f>JANUARI!BM49+FEBRUARI!BM49+MARET!#REF!</f>
        <v>#REF!</v>
      </c>
      <c r="BN49" s="19" t="e">
        <f t="shared" si="22"/>
        <v>#REF!</v>
      </c>
      <c r="BO49" s="128" t="e">
        <f>JANUARI!BO49+FEBRUARI!BO49+MARET!#REF!</f>
        <v>#REF!</v>
      </c>
      <c r="BP49" s="19" t="e">
        <f t="shared" si="23"/>
        <v>#REF!</v>
      </c>
      <c r="BQ49" s="128" t="e">
        <f>JANUARI!BQ49+FEBRUARI!BQ49+MARET!#REF!</f>
        <v>#REF!</v>
      </c>
      <c r="BR49" s="19" t="e">
        <f t="shared" si="24"/>
        <v>#REF!</v>
      </c>
      <c r="BS49" s="128" t="e">
        <f>JANUARI!BS49+FEBRUARI!BS49+MARET!#REF!</f>
        <v>#REF!</v>
      </c>
      <c r="BT49" s="19" t="e">
        <f t="shared" si="25"/>
        <v>#REF!</v>
      </c>
      <c r="BU49" s="128" t="e">
        <f>JANUARI!BU49+FEBRUARI!BU49+MARET!#REF!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75"/>
      <c r="B50" s="175"/>
      <c r="C50" s="32" t="s">
        <v>101</v>
      </c>
      <c r="D50" s="128" t="e">
        <f>JANUARI!D50+FEBRUARI!D50+MARET!#REF!</f>
        <v>#REF!</v>
      </c>
      <c r="E50" s="128" t="e">
        <f>JANUARI!E50+FEBRUARI!E50+MARET!#REF!</f>
        <v>#REF!</v>
      </c>
      <c r="F50" s="128" t="e">
        <f>JANUARI!F50+FEBRUARI!F50+MARET!#REF!</f>
        <v>#REF!</v>
      </c>
      <c r="G50" s="19" t="e">
        <f t="shared" si="0"/>
        <v>#REF!</v>
      </c>
      <c r="H50" s="128" t="e">
        <f>JANUARI!H50+FEBRUARI!H50+MARET!#REF!</f>
        <v>#REF!</v>
      </c>
      <c r="I50" s="21" t="e">
        <f t="shared" si="27"/>
        <v>#REF!</v>
      </c>
      <c r="J50" s="128" t="e">
        <f>JANUARI!J50+FEBRUARI!J50+MARET!#REF!</f>
        <v>#REF!</v>
      </c>
      <c r="K50" s="21" t="e">
        <f t="shared" si="35"/>
        <v>#REF!</v>
      </c>
      <c r="L50" s="128" t="e">
        <f>JANUARI!L50+FEBRUARI!L50+MARET!#REF!</f>
        <v>#REF!</v>
      </c>
      <c r="M50" s="128" t="e">
        <f>JANUARI!M50+FEBRUARI!M50+MARET!#REF!</f>
        <v>#REF!</v>
      </c>
      <c r="N50" s="128" t="e">
        <f>JANUARI!N50+FEBRUARI!N50+MARET!#REF!</f>
        <v>#REF!</v>
      </c>
      <c r="O50" s="19" t="e">
        <f t="shared" si="3"/>
        <v>#REF!</v>
      </c>
      <c r="P50" s="128" t="e">
        <f>JANUARI!P50+FEBRUARI!P50+MARET!#REF!</f>
        <v>#REF!</v>
      </c>
      <c r="Q50" s="19" t="e">
        <f t="shared" si="36"/>
        <v>#REF!</v>
      </c>
      <c r="R50" s="128" t="e">
        <f>JANUARI!R50+FEBRUARI!R50+MARET!#REF!</f>
        <v>#REF!</v>
      </c>
      <c r="S50" s="19" t="e">
        <f t="shared" si="5"/>
        <v>#REF!</v>
      </c>
      <c r="T50" s="128" t="e">
        <f>JANUARI!T50+FEBRUARI!T50+MARET!#REF!</f>
        <v>#REF!</v>
      </c>
      <c r="U50" s="19" t="e">
        <f t="shared" si="37"/>
        <v>#REF!</v>
      </c>
      <c r="V50" s="128" t="e">
        <f>JANUARI!V50+FEBRUARI!V50+MARET!#REF!</f>
        <v>#REF!</v>
      </c>
      <c r="W50" s="19" t="e">
        <f t="shared" si="7"/>
        <v>#REF!</v>
      </c>
      <c r="X50" s="128" t="e">
        <f>JANUARI!X50+FEBRUARI!X50+MARET!#REF!</f>
        <v>#REF!</v>
      </c>
      <c r="Y50" s="19" t="e">
        <f t="shared" si="38"/>
        <v>#REF!</v>
      </c>
      <c r="Z50" s="128" t="e">
        <f>JANUARI!Z50+FEBRUARI!Z50+MARET!#REF!</f>
        <v>#REF!</v>
      </c>
      <c r="AA50" s="19" t="e">
        <f t="shared" si="9"/>
        <v>#REF!</v>
      </c>
      <c r="AB50" s="128" t="e">
        <f>JANUARI!AB50+FEBRUARI!AB50+MARET!#REF!</f>
        <v>#REF!</v>
      </c>
      <c r="AC50" s="19" t="e">
        <f t="shared" si="39"/>
        <v>#REF!</v>
      </c>
      <c r="AD50" s="128" t="e">
        <f>JANUARI!AD50+FEBRUARI!AD50+MARET!#REF!</f>
        <v>#REF!</v>
      </c>
      <c r="AE50" s="19" t="e">
        <f t="shared" si="11"/>
        <v>#REF!</v>
      </c>
      <c r="AF50" s="128" t="e">
        <f>JANUARI!AF50+FEBRUARI!AF50+MARET!#REF!</f>
        <v>#REF!</v>
      </c>
      <c r="AG50" s="19" t="e">
        <f t="shared" si="40"/>
        <v>#REF!</v>
      </c>
      <c r="AH50" s="128" t="e">
        <f>JANUARI!AH50+FEBRUARI!AH50+MARET!#REF!</f>
        <v>#REF!</v>
      </c>
      <c r="AI50" s="19" t="e">
        <f t="shared" si="13"/>
        <v>#REF!</v>
      </c>
      <c r="AJ50" s="128" t="e">
        <f>JANUARI!AJ50+FEBRUARI!AJ50+MARET!#REF!</f>
        <v>#REF!</v>
      </c>
      <c r="AK50" s="19" t="e">
        <f t="shared" si="41"/>
        <v>#REF!</v>
      </c>
      <c r="AL50" s="128" t="e">
        <f>JANUARI!AL50+FEBRUARI!AL50+MARET!#REF!</f>
        <v>#REF!</v>
      </c>
      <c r="AM50" s="128" t="e">
        <f>JANUARI!AM50+FEBRUARI!AM50+MARET!#REF!</f>
        <v>#REF!</v>
      </c>
      <c r="AN50" s="128" t="e">
        <f>JANUARI!AN50+FEBRUARI!AN50+MARET!#REF!</f>
        <v>#REF!</v>
      </c>
      <c r="AO50" s="128" t="e">
        <f>JANUARI!AO50+FEBRUARI!AO50+MARET!#REF!</f>
        <v>#REF!</v>
      </c>
      <c r="AP50" s="128" t="e">
        <f>JANUARI!AP50+FEBRUARI!AP50+MARET!#REF!</f>
        <v>#REF!</v>
      </c>
      <c r="AQ50" s="128" t="e">
        <f>JANUARI!AQ50+FEBRUARI!AQ50+MARET!#REF!</f>
        <v>#REF!</v>
      </c>
      <c r="AR50" s="128" t="e">
        <f>JANUARI!AR50+FEBRUARI!AR50+MARET!#REF!</f>
        <v>#REF!</v>
      </c>
      <c r="AS50" s="128" t="e">
        <f>JANUARI!AS50+FEBRUARI!AS50+MARET!#REF!</f>
        <v>#REF!</v>
      </c>
      <c r="AT50" s="128" t="e">
        <f>JANUARI!AT50+FEBRUARI!AT50+MARET!#REF!</f>
        <v>#REF!</v>
      </c>
      <c r="AU50" s="128" t="e">
        <f>JANUARI!AU50+FEBRUARI!AU50+MARET!#REF!</f>
        <v>#REF!</v>
      </c>
      <c r="AV50" s="128" t="e">
        <f>JANUARI!AV50+FEBRUARI!AV50+MARET!#REF!</f>
        <v>#REF!</v>
      </c>
      <c r="AW50" s="128" t="e">
        <f>JANUARI!AW50+FEBRUARI!AW50+MARET!#REF!</f>
        <v>#REF!</v>
      </c>
      <c r="AX50" s="128" t="e">
        <f>JANUARI!AX50+FEBRUARI!AX50+MARET!#REF!</f>
        <v>#REF!</v>
      </c>
      <c r="AY50" s="128" t="e">
        <f>JANUARI!AY50+FEBRUARI!AY50+MARET!#REF!</f>
        <v>#REF!</v>
      </c>
      <c r="AZ50" s="128" t="e">
        <f>JANUARI!AZ50+FEBRUARI!AZ50+MARET!#REF!</f>
        <v>#REF!</v>
      </c>
      <c r="BA50" s="128" t="e">
        <f>JANUARI!BA50+FEBRUARI!BA50+MARET!#REF!</f>
        <v>#REF!</v>
      </c>
      <c r="BB50" s="28" t="e">
        <f t="shared" si="15"/>
        <v>#REF!</v>
      </c>
      <c r="BC50" s="128" t="e">
        <f>JANUARI!BC50+FEBRUARI!BC50+MARET!#REF!</f>
        <v>#REF!</v>
      </c>
      <c r="BD50" s="28" t="e">
        <f t="shared" si="16"/>
        <v>#REF!</v>
      </c>
      <c r="BE50" s="128" t="e">
        <f>JANUARI!BE50+FEBRUARI!BE50+MARET!#REF!</f>
        <v>#REF!</v>
      </c>
      <c r="BF50" s="29" t="e">
        <f t="shared" si="17"/>
        <v>#REF!</v>
      </c>
      <c r="BG50" s="128" t="e">
        <f>JANUARI!BG50+FEBRUARI!BG50+MARET!#REF!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JANUARI!BK50+FEBRUARI!BK50+MARET!#REF!</f>
        <v>#REF!</v>
      </c>
      <c r="BL50" s="19" t="e">
        <f t="shared" si="21"/>
        <v>#REF!</v>
      </c>
      <c r="BM50" s="128" t="e">
        <f>JANUARI!BM50+FEBRUARI!BM50+MARET!#REF!</f>
        <v>#REF!</v>
      </c>
      <c r="BN50" s="19" t="e">
        <f t="shared" si="22"/>
        <v>#REF!</v>
      </c>
      <c r="BO50" s="128" t="e">
        <f>JANUARI!BO50+FEBRUARI!BO50+MARET!#REF!</f>
        <v>#REF!</v>
      </c>
      <c r="BP50" s="19" t="e">
        <f t="shared" si="23"/>
        <v>#REF!</v>
      </c>
      <c r="BQ50" s="128" t="e">
        <f>JANUARI!BQ50+FEBRUARI!BQ50+MARET!#REF!</f>
        <v>#REF!</v>
      </c>
      <c r="BR50" s="19" t="e">
        <f t="shared" si="24"/>
        <v>#REF!</v>
      </c>
      <c r="BS50" s="128" t="e">
        <f>JANUARI!BS50+FEBRUARI!BS50+MARET!#REF!</f>
        <v>#REF!</v>
      </c>
      <c r="BT50" s="19" t="e">
        <f t="shared" si="25"/>
        <v>#REF!</v>
      </c>
      <c r="BU50" s="128" t="e">
        <f>JANUARI!BU50+FEBRUARI!BU50+MARET!#REF!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JANUARI!D51+FEBRUARI!D51+MARET!#REF!</f>
        <v>#REF!</v>
      </c>
      <c r="E51" s="129" t="e">
        <f>JANUARI!E51+FEBRUARI!E51+MARET!#REF!</f>
        <v>#REF!</v>
      </c>
      <c r="F51" s="129" t="e">
        <f>JANUARI!F51+FEBRUARI!F51+MARET!#REF!</f>
        <v>#REF!</v>
      </c>
      <c r="G51" s="19" t="e">
        <f t="shared" si="0"/>
        <v>#REF!</v>
      </c>
      <c r="H51" s="129" t="e">
        <f>JANUARI!H51+FEBRUARI!H51+MARET!#REF!</f>
        <v>#REF!</v>
      </c>
      <c r="I51" s="21" t="e">
        <f t="shared" ref="I51:I85" si="42">(H51/F51*100)</f>
        <v>#REF!</v>
      </c>
      <c r="J51" s="129" t="e">
        <f>JANUARI!J51+FEBRUARI!J51+MARET!#REF!</f>
        <v>#REF!</v>
      </c>
      <c r="K51" s="23" t="e">
        <f t="shared" si="35"/>
        <v>#REF!</v>
      </c>
      <c r="L51" s="129" t="e">
        <f>JANUARI!L51+FEBRUARI!L51+MARET!#REF!</f>
        <v>#REF!</v>
      </c>
      <c r="M51" s="129" t="e">
        <f>JANUARI!M51+FEBRUARI!M51+MARET!#REF!</f>
        <v>#REF!</v>
      </c>
      <c r="N51" s="129" t="e">
        <f>JANUARI!N51+FEBRUARI!N51+MARET!#REF!</f>
        <v>#REF!</v>
      </c>
      <c r="O51" s="19" t="e">
        <f t="shared" si="3"/>
        <v>#REF!</v>
      </c>
      <c r="P51" s="129" t="e">
        <f>JANUARI!P51+FEBRUARI!P51+MARET!#REF!</f>
        <v>#REF!</v>
      </c>
      <c r="Q51" s="19" t="e">
        <f t="shared" si="36"/>
        <v>#REF!</v>
      </c>
      <c r="R51" s="129" t="e">
        <f>JANUARI!R51+FEBRUARI!R51+MARET!#REF!</f>
        <v>#REF!</v>
      </c>
      <c r="S51" s="19" t="e">
        <f t="shared" si="5"/>
        <v>#REF!</v>
      </c>
      <c r="T51" s="129" t="e">
        <f>JANUARI!T51+FEBRUARI!T51+MARET!#REF!</f>
        <v>#REF!</v>
      </c>
      <c r="U51" s="19" t="e">
        <f t="shared" si="37"/>
        <v>#REF!</v>
      </c>
      <c r="V51" s="129" t="e">
        <f>JANUARI!V51+FEBRUARI!V51+MARET!#REF!</f>
        <v>#REF!</v>
      </c>
      <c r="W51" s="19" t="e">
        <f t="shared" si="7"/>
        <v>#REF!</v>
      </c>
      <c r="X51" s="129" t="e">
        <f>JANUARI!X51+FEBRUARI!X51+MARET!#REF!</f>
        <v>#REF!</v>
      </c>
      <c r="Y51" s="19" t="e">
        <f t="shared" si="38"/>
        <v>#REF!</v>
      </c>
      <c r="Z51" s="129" t="e">
        <f>JANUARI!Z51+FEBRUARI!Z51+MARET!#REF!</f>
        <v>#REF!</v>
      </c>
      <c r="AA51" s="19" t="e">
        <f t="shared" si="9"/>
        <v>#REF!</v>
      </c>
      <c r="AB51" s="129" t="e">
        <f>JANUARI!AB51+FEBRUARI!AB51+MARET!#REF!</f>
        <v>#REF!</v>
      </c>
      <c r="AC51" s="19" t="e">
        <f t="shared" si="39"/>
        <v>#REF!</v>
      </c>
      <c r="AD51" s="129" t="e">
        <f>JANUARI!AD51+FEBRUARI!AD51+MARET!#REF!</f>
        <v>#REF!</v>
      </c>
      <c r="AE51" s="19" t="e">
        <f t="shared" si="11"/>
        <v>#REF!</v>
      </c>
      <c r="AF51" s="129" t="e">
        <f>JANUARI!AF51+FEBRUARI!AF51+MARET!#REF!</f>
        <v>#REF!</v>
      </c>
      <c r="AG51" s="19" t="e">
        <f t="shared" si="40"/>
        <v>#REF!</v>
      </c>
      <c r="AH51" s="129" t="e">
        <f>JANUARI!AH51+FEBRUARI!AH51+MARET!#REF!</f>
        <v>#REF!</v>
      </c>
      <c r="AI51" s="19" t="e">
        <f t="shared" si="13"/>
        <v>#REF!</v>
      </c>
      <c r="AJ51" s="129" t="e">
        <f>JANUARI!AJ51+FEBRUARI!AJ51+MARET!#REF!</f>
        <v>#REF!</v>
      </c>
      <c r="AK51" s="19" t="e">
        <f t="shared" si="41"/>
        <v>#REF!</v>
      </c>
      <c r="AL51" s="129" t="e">
        <f>JANUARI!AL51+FEBRUARI!AL51+MARET!#REF!</f>
        <v>#REF!</v>
      </c>
      <c r="AM51" s="129" t="e">
        <f>JANUARI!AM51+FEBRUARI!AM51+MARET!#REF!</f>
        <v>#REF!</v>
      </c>
      <c r="AN51" s="129" t="e">
        <f>JANUARI!AN51+FEBRUARI!AN51+MARET!#REF!</f>
        <v>#REF!</v>
      </c>
      <c r="AO51" s="129" t="e">
        <f>JANUARI!AO51+FEBRUARI!AO51+MARET!#REF!</f>
        <v>#REF!</v>
      </c>
      <c r="AP51" s="129" t="e">
        <f>JANUARI!AP51+FEBRUARI!AP51+MARET!#REF!</f>
        <v>#REF!</v>
      </c>
      <c r="AQ51" s="129" t="e">
        <f>JANUARI!AQ51+FEBRUARI!AQ51+MARET!#REF!</f>
        <v>#REF!</v>
      </c>
      <c r="AR51" s="129" t="e">
        <f>JANUARI!AR51+FEBRUARI!AR51+MARET!#REF!</f>
        <v>#REF!</v>
      </c>
      <c r="AS51" s="129" t="e">
        <f>JANUARI!AS51+FEBRUARI!AS51+MARET!#REF!</f>
        <v>#REF!</v>
      </c>
      <c r="AT51" s="129" t="e">
        <f>JANUARI!AT51+FEBRUARI!AT51+MARET!#REF!</f>
        <v>#REF!</v>
      </c>
      <c r="AU51" s="129" t="e">
        <f>JANUARI!AU51+FEBRUARI!AU51+MARET!#REF!</f>
        <v>#REF!</v>
      </c>
      <c r="AV51" s="129" t="e">
        <f>JANUARI!AV51+FEBRUARI!AV51+MARET!#REF!</f>
        <v>#REF!</v>
      </c>
      <c r="AW51" s="129" t="e">
        <f>JANUARI!AW51+FEBRUARI!AW51+MARET!#REF!</f>
        <v>#REF!</v>
      </c>
      <c r="AX51" s="129" t="e">
        <f>JANUARI!AX51+FEBRUARI!AX51+MARET!#REF!</f>
        <v>#REF!</v>
      </c>
      <c r="AY51" s="129" t="e">
        <f>JANUARI!AY51+FEBRUARI!AY51+MARET!#REF!</f>
        <v>#REF!</v>
      </c>
      <c r="AZ51" s="129" t="e">
        <f>JANUARI!AZ51+FEBRUARI!AZ51+MARET!#REF!</f>
        <v>#REF!</v>
      </c>
      <c r="BA51" s="129" t="e">
        <f>JANUARI!BA51+FEBRUARI!BA51+MARET!#REF!</f>
        <v>#REF!</v>
      </c>
      <c r="BB51" s="28" t="e">
        <f t="shared" si="15"/>
        <v>#REF!</v>
      </c>
      <c r="BC51" s="129" t="e">
        <f>JANUARI!BC51+FEBRUARI!BC51+MARET!#REF!</f>
        <v>#REF!</v>
      </c>
      <c r="BD51" s="28" t="e">
        <f t="shared" si="16"/>
        <v>#REF!</v>
      </c>
      <c r="BE51" s="129" t="e">
        <f>JANUARI!BE51+FEBRUARI!BE51+MARET!#REF!</f>
        <v>#REF!</v>
      </c>
      <c r="BF51" s="29" t="e">
        <f t="shared" si="17"/>
        <v>#REF!</v>
      </c>
      <c r="BG51" s="129" t="e">
        <f>JANUARI!BG51+FEBRUARI!BG51+MARET!#REF!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JANUARI!BK51+FEBRUARI!BK51+MARET!#REF!</f>
        <v>#REF!</v>
      </c>
      <c r="BL51" s="19" t="e">
        <f t="shared" si="21"/>
        <v>#REF!</v>
      </c>
      <c r="BM51" s="129" t="e">
        <f>JANUARI!BM51+FEBRUARI!BM51+MARET!#REF!</f>
        <v>#REF!</v>
      </c>
      <c r="BN51" s="19" t="e">
        <f t="shared" si="22"/>
        <v>#REF!</v>
      </c>
      <c r="BO51" s="129" t="e">
        <f>JANUARI!BO51+FEBRUARI!BO51+MARET!#REF!</f>
        <v>#REF!</v>
      </c>
      <c r="BP51" s="19" t="e">
        <f t="shared" si="23"/>
        <v>#REF!</v>
      </c>
      <c r="BQ51" s="129" t="e">
        <f>JANUARI!BQ51+FEBRUARI!BQ51+MARET!#REF!</f>
        <v>#REF!</v>
      </c>
      <c r="BR51" s="19" t="e">
        <f t="shared" si="24"/>
        <v>#REF!</v>
      </c>
      <c r="BS51" s="129" t="e">
        <f>JANUARI!BS51+FEBRUARI!BS51+MARET!#REF!</f>
        <v>#REF!</v>
      </c>
      <c r="BT51" s="19" t="e">
        <f t="shared" si="25"/>
        <v>#REF!</v>
      </c>
      <c r="BU51" s="129" t="e">
        <f>JANUARI!BU51+FEBRUARI!BU51+MARET!#REF!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99">
        <v>10</v>
      </c>
      <c r="B52" s="198" t="s">
        <v>102</v>
      </c>
      <c r="C52" s="32" t="s">
        <v>103</v>
      </c>
      <c r="D52" s="128" t="e">
        <f>JANUARI!D52+FEBRUARI!D52+MARET!#REF!</f>
        <v>#REF!</v>
      </c>
      <c r="E52" s="128" t="e">
        <f>JANUARI!E52+FEBRUARI!E52+MARET!#REF!</f>
        <v>#REF!</v>
      </c>
      <c r="F52" s="128" t="e">
        <f>JANUARI!F52+FEBRUARI!F52+MARET!#REF!</f>
        <v>#REF!</v>
      </c>
      <c r="G52" s="19" t="e">
        <f t="shared" si="0"/>
        <v>#REF!</v>
      </c>
      <c r="H52" s="128" t="e">
        <f>JANUARI!H52+FEBRUARI!H52+MARET!#REF!</f>
        <v>#REF!</v>
      </c>
      <c r="I52" s="21" t="e">
        <f t="shared" si="42"/>
        <v>#REF!</v>
      </c>
      <c r="J52" s="128" t="e">
        <f>JANUARI!J52+FEBRUARI!J52+MARET!#REF!</f>
        <v>#REF!</v>
      </c>
      <c r="K52" s="23" t="e">
        <f t="shared" si="35"/>
        <v>#REF!</v>
      </c>
      <c r="L52" s="128" t="e">
        <f>JANUARI!L52+FEBRUARI!L52+MARET!#REF!</f>
        <v>#REF!</v>
      </c>
      <c r="M52" s="128" t="e">
        <f>JANUARI!M52+FEBRUARI!M52+MARET!#REF!</f>
        <v>#REF!</v>
      </c>
      <c r="N52" s="128" t="e">
        <f>JANUARI!N52+FEBRUARI!N52+MARET!#REF!</f>
        <v>#REF!</v>
      </c>
      <c r="O52" s="19" t="e">
        <f t="shared" si="3"/>
        <v>#REF!</v>
      </c>
      <c r="P52" s="128" t="e">
        <f>JANUARI!P52+FEBRUARI!P52+MARET!#REF!</f>
        <v>#REF!</v>
      </c>
      <c r="Q52" s="19" t="e">
        <f t="shared" si="36"/>
        <v>#REF!</v>
      </c>
      <c r="R52" s="128" t="e">
        <f>JANUARI!R52+FEBRUARI!R52+MARET!#REF!</f>
        <v>#REF!</v>
      </c>
      <c r="S52" s="19" t="e">
        <f t="shared" si="5"/>
        <v>#REF!</v>
      </c>
      <c r="T52" s="128" t="e">
        <f>JANUARI!T52+FEBRUARI!T52+MARET!#REF!</f>
        <v>#REF!</v>
      </c>
      <c r="U52" s="19" t="e">
        <f t="shared" si="37"/>
        <v>#REF!</v>
      </c>
      <c r="V52" s="128" t="e">
        <f>JANUARI!V52+FEBRUARI!V52+MARET!#REF!</f>
        <v>#REF!</v>
      </c>
      <c r="W52" s="19" t="e">
        <f t="shared" si="7"/>
        <v>#REF!</v>
      </c>
      <c r="X52" s="128" t="e">
        <f>JANUARI!X52+FEBRUARI!X52+MARET!#REF!</f>
        <v>#REF!</v>
      </c>
      <c r="Y52" s="19" t="e">
        <f t="shared" si="38"/>
        <v>#REF!</v>
      </c>
      <c r="Z52" s="128" t="e">
        <f>JANUARI!Z52+FEBRUARI!Z52+MARET!#REF!</f>
        <v>#REF!</v>
      </c>
      <c r="AA52" s="19" t="e">
        <f t="shared" si="9"/>
        <v>#REF!</v>
      </c>
      <c r="AB52" s="128" t="e">
        <f>JANUARI!AB52+FEBRUARI!AB52+MARET!#REF!</f>
        <v>#REF!</v>
      </c>
      <c r="AC52" s="19" t="e">
        <f t="shared" si="39"/>
        <v>#REF!</v>
      </c>
      <c r="AD52" s="128" t="e">
        <f>JANUARI!AD52+FEBRUARI!AD52+MARET!#REF!</f>
        <v>#REF!</v>
      </c>
      <c r="AE52" s="19" t="e">
        <f t="shared" si="11"/>
        <v>#REF!</v>
      </c>
      <c r="AF52" s="128" t="e">
        <f>JANUARI!AF52+FEBRUARI!AF52+MARET!#REF!</f>
        <v>#REF!</v>
      </c>
      <c r="AG52" s="19" t="e">
        <f t="shared" si="40"/>
        <v>#REF!</v>
      </c>
      <c r="AH52" s="128" t="e">
        <f>JANUARI!AH52+FEBRUARI!AH52+MARET!#REF!</f>
        <v>#REF!</v>
      </c>
      <c r="AI52" s="19" t="e">
        <f t="shared" si="13"/>
        <v>#REF!</v>
      </c>
      <c r="AJ52" s="128" t="e">
        <f>JANUARI!AJ52+FEBRUARI!AJ52+MARET!#REF!</f>
        <v>#REF!</v>
      </c>
      <c r="AK52" s="19" t="e">
        <f t="shared" si="41"/>
        <v>#REF!</v>
      </c>
      <c r="AL52" s="128" t="e">
        <f>JANUARI!AL52+FEBRUARI!AL52+MARET!#REF!</f>
        <v>#REF!</v>
      </c>
      <c r="AM52" s="128" t="e">
        <f>JANUARI!AM52+FEBRUARI!AM52+MARET!#REF!</f>
        <v>#REF!</v>
      </c>
      <c r="AN52" s="128" t="e">
        <f>JANUARI!AN52+FEBRUARI!AN52+MARET!#REF!</f>
        <v>#REF!</v>
      </c>
      <c r="AO52" s="128" t="e">
        <f>JANUARI!AO52+FEBRUARI!AO52+MARET!#REF!</f>
        <v>#REF!</v>
      </c>
      <c r="AP52" s="128" t="e">
        <f>JANUARI!AP52+FEBRUARI!AP52+MARET!#REF!</f>
        <v>#REF!</v>
      </c>
      <c r="AQ52" s="128" t="e">
        <f>JANUARI!AQ52+FEBRUARI!AQ52+MARET!#REF!</f>
        <v>#REF!</v>
      </c>
      <c r="AR52" s="128" t="e">
        <f>JANUARI!AR52+FEBRUARI!AR52+MARET!#REF!</f>
        <v>#REF!</v>
      </c>
      <c r="AS52" s="128" t="e">
        <f>JANUARI!AS52+FEBRUARI!AS52+MARET!#REF!</f>
        <v>#REF!</v>
      </c>
      <c r="AT52" s="128" t="e">
        <f>JANUARI!AT52+FEBRUARI!AT52+MARET!#REF!</f>
        <v>#REF!</v>
      </c>
      <c r="AU52" s="128" t="e">
        <f>JANUARI!AU52+FEBRUARI!AU52+MARET!#REF!</f>
        <v>#REF!</v>
      </c>
      <c r="AV52" s="128" t="e">
        <f>JANUARI!AV52+FEBRUARI!AV52+MARET!#REF!</f>
        <v>#REF!</v>
      </c>
      <c r="AW52" s="128" t="e">
        <f>JANUARI!AW52+FEBRUARI!AW52+MARET!#REF!</f>
        <v>#REF!</v>
      </c>
      <c r="AX52" s="128" t="e">
        <f>JANUARI!AX52+FEBRUARI!AX52+MARET!#REF!</f>
        <v>#REF!</v>
      </c>
      <c r="AY52" s="128" t="e">
        <f>JANUARI!AY52+FEBRUARI!AY52+MARET!#REF!</f>
        <v>#REF!</v>
      </c>
      <c r="AZ52" s="128" t="e">
        <f>JANUARI!AZ52+FEBRUARI!AZ52+MARET!#REF!</f>
        <v>#REF!</v>
      </c>
      <c r="BA52" s="128" t="e">
        <f>JANUARI!BA52+FEBRUARI!BA52+MARET!#REF!</f>
        <v>#REF!</v>
      </c>
      <c r="BB52" s="28" t="e">
        <f t="shared" si="15"/>
        <v>#REF!</v>
      </c>
      <c r="BC52" s="128" t="e">
        <f>JANUARI!BC52+FEBRUARI!BC52+MARET!#REF!</f>
        <v>#REF!</v>
      </c>
      <c r="BD52" s="28" t="e">
        <f t="shared" si="16"/>
        <v>#REF!</v>
      </c>
      <c r="BE52" s="128" t="e">
        <f>JANUARI!BE52+FEBRUARI!BE52+MARET!#REF!</f>
        <v>#REF!</v>
      </c>
      <c r="BF52" s="29" t="e">
        <f t="shared" si="17"/>
        <v>#REF!</v>
      </c>
      <c r="BG52" s="128" t="e">
        <f>JANUARI!BG52+FEBRUARI!BG52+MARET!#REF!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JANUARI!BK52+FEBRUARI!BK52+MARET!#REF!</f>
        <v>#REF!</v>
      </c>
      <c r="BL52" s="19" t="e">
        <f t="shared" si="21"/>
        <v>#REF!</v>
      </c>
      <c r="BM52" s="128" t="e">
        <f>JANUARI!BM52+FEBRUARI!BM52+MARET!#REF!</f>
        <v>#REF!</v>
      </c>
      <c r="BN52" s="19" t="e">
        <f t="shared" si="22"/>
        <v>#REF!</v>
      </c>
      <c r="BO52" s="128" t="e">
        <f>JANUARI!BO52+FEBRUARI!BO52+MARET!#REF!</f>
        <v>#REF!</v>
      </c>
      <c r="BP52" s="19" t="e">
        <f t="shared" si="23"/>
        <v>#REF!</v>
      </c>
      <c r="BQ52" s="128" t="e">
        <f>JANUARI!BQ52+FEBRUARI!BQ52+MARET!#REF!</f>
        <v>#REF!</v>
      </c>
      <c r="BR52" s="19" t="e">
        <f t="shared" si="24"/>
        <v>#REF!</v>
      </c>
      <c r="BS52" s="128" t="e">
        <f>JANUARI!BS52+FEBRUARI!BS52+MARET!#REF!</f>
        <v>#REF!</v>
      </c>
      <c r="BT52" s="19" t="e">
        <f t="shared" si="25"/>
        <v>#REF!</v>
      </c>
      <c r="BU52" s="128" t="e">
        <f>JANUARI!BU52+FEBRUARI!BU52+MARET!#REF!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74"/>
      <c r="B53" s="174"/>
      <c r="C53" s="32" t="s">
        <v>104</v>
      </c>
      <c r="D53" s="128" t="e">
        <f>JANUARI!D53+FEBRUARI!D53+MARET!#REF!</f>
        <v>#REF!</v>
      </c>
      <c r="E53" s="128" t="e">
        <f>JANUARI!E53+FEBRUARI!E53+MARET!#REF!</f>
        <v>#REF!</v>
      </c>
      <c r="F53" s="128" t="e">
        <f>JANUARI!F53+FEBRUARI!F53+MARET!#REF!</f>
        <v>#REF!</v>
      </c>
      <c r="G53" s="19" t="e">
        <f t="shared" si="0"/>
        <v>#REF!</v>
      </c>
      <c r="H53" s="128" t="e">
        <f>JANUARI!H53+FEBRUARI!H53+MARET!#REF!</f>
        <v>#REF!</v>
      </c>
      <c r="I53" s="21" t="e">
        <f t="shared" si="42"/>
        <v>#REF!</v>
      </c>
      <c r="J53" s="128" t="e">
        <f>JANUARI!J53+FEBRUARI!J53+MARET!#REF!</f>
        <v>#REF!</v>
      </c>
      <c r="K53" s="23" t="e">
        <f t="shared" si="35"/>
        <v>#REF!</v>
      </c>
      <c r="L53" s="128" t="e">
        <f>JANUARI!L53+FEBRUARI!L53+MARET!#REF!</f>
        <v>#REF!</v>
      </c>
      <c r="M53" s="128" t="e">
        <f>JANUARI!M53+FEBRUARI!M53+MARET!#REF!</f>
        <v>#REF!</v>
      </c>
      <c r="N53" s="128" t="e">
        <f>JANUARI!N53+FEBRUARI!N53+MARET!#REF!</f>
        <v>#REF!</v>
      </c>
      <c r="O53" s="19" t="e">
        <f t="shared" si="3"/>
        <v>#REF!</v>
      </c>
      <c r="P53" s="128" t="e">
        <f>JANUARI!P53+FEBRUARI!P53+MARET!#REF!</f>
        <v>#REF!</v>
      </c>
      <c r="Q53" s="19" t="e">
        <f t="shared" si="36"/>
        <v>#REF!</v>
      </c>
      <c r="R53" s="128" t="e">
        <f>JANUARI!R53+FEBRUARI!R53+MARET!#REF!</f>
        <v>#REF!</v>
      </c>
      <c r="S53" s="19" t="e">
        <f t="shared" si="5"/>
        <v>#REF!</v>
      </c>
      <c r="T53" s="128" t="e">
        <f>JANUARI!T53+FEBRUARI!T53+MARET!#REF!</f>
        <v>#REF!</v>
      </c>
      <c r="U53" s="19" t="e">
        <f t="shared" si="37"/>
        <v>#REF!</v>
      </c>
      <c r="V53" s="128" t="e">
        <f>JANUARI!V53+FEBRUARI!V53+MARET!#REF!</f>
        <v>#REF!</v>
      </c>
      <c r="W53" s="19" t="e">
        <f t="shared" si="7"/>
        <v>#REF!</v>
      </c>
      <c r="X53" s="128" t="e">
        <f>JANUARI!X53+FEBRUARI!X53+MARET!#REF!</f>
        <v>#REF!</v>
      </c>
      <c r="Y53" s="19" t="e">
        <f t="shared" si="38"/>
        <v>#REF!</v>
      </c>
      <c r="Z53" s="128" t="e">
        <f>JANUARI!Z53+FEBRUARI!Z53+MARET!#REF!</f>
        <v>#REF!</v>
      </c>
      <c r="AA53" s="19" t="e">
        <f t="shared" si="9"/>
        <v>#REF!</v>
      </c>
      <c r="AB53" s="128" t="e">
        <f>JANUARI!AB53+FEBRUARI!AB53+MARET!#REF!</f>
        <v>#REF!</v>
      </c>
      <c r="AC53" s="19" t="e">
        <f t="shared" si="39"/>
        <v>#REF!</v>
      </c>
      <c r="AD53" s="128" t="e">
        <f>JANUARI!AD53+FEBRUARI!AD53+MARET!#REF!</f>
        <v>#REF!</v>
      </c>
      <c r="AE53" s="19" t="e">
        <f t="shared" si="11"/>
        <v>#REF!</v>
      </c>
      <c r="AF53" s="128" t="e">
        <f>JANUARI!AF53+FEBRUARI!AF53+MARET!#REF!</f>
        <v>#REF!</v>
      </c>
      <c r="AG53" s="19" t="e">
        <f t="shared" si="40"/>
        <v>#REF!</v>
      </c>
      <c r="AH53" s="128" t="e">
        <f>JANUARI!AH53+FEBRUARI!AH53+MARET!#REF!</f>
        <v>#REF!</v>
      </c>
      <c r="AI53" s="19" t="e">
        <f t="shared" si="13"/>
        <v>#REF!</v>
      </c>
      <c r="AJ53" s="128" t="e">
        <f>JANUARI!AJ53+FEBRUARI!AJ53+MARET!#REF!</f>
        <v>#REF!</v>
      </c>
      <c r="AK53" s="19" t="e">
        <f t="shared" si="41"/>
        <v>#REF!</v>
      </c>
      <c r="AL53" s="128" t="e">
        <f>JANUARI!AL53+FEBRUARI!AL53+MARET!#REF!</f>
        <v>#REF!</v>
      </c>
      <c r="AM53" s="128" t="e">
        <f>JANUARI!AM53+FEBRUARI!AM53+MARET!#REF!</f>
        <v>#REF!</v>
      </c>
      <c r="AN53" s="128" t="e">
        <f>JANUARI!AN53+FEBRUARI!AN53+MARET!#REF!</f>
        <v>#REF!</v>
      </c>
      <c r="AO53" s="128" t="e">
        <f>JANUARI!AO53+FEBRUARI!AO53+MARET!#REF!</f>
        <v>#REF!</v>
      </c>
      <c r="AP53" s="128" t="e">
        <f>JANUARI!AP53+FEBRUARI!AP53+MARET!#REF!</f>
        <v>#REF!</v>
      </c>
      <c r="AQ53" s="128" t="e">
        <f>JANUARI!AQ53+FEBRUARI!AQ53+MARET!#REF!</f>
        <v>#REF!</v>
      </c>
      <c r="AR53" s="128" t="e">
        <f>JANUARI!AR53+FEBRUARI!AR53+MARET!#REF!</f>
        <v>#REF!</v>
      </c>
      <c r="AS53" s="128" t="e">
        <f>JANUARI!AS53+FEBRUARI!AS53+MARET!#REF!</f>
        <v>#REF!</v>
      </c>
      <c r="AT53" s="128" t="e">
        <f>JANUARI!AT53+FEBRUARI!AT53+MARET!#REF!</f>
        <v>#REF!</v>
      </c>
      <c r="AU53" s="128" t="e">
        <f>JANUARI!AU53+FEBRUARI!AU53+MARET!#REF!</f>
        <v>#REF!</v>
      </c>
      <c r="AV53" s="128" t="e">
        <f>JANUARI!AV53+FEBRUARI!AV53+MARET!#REF!</f>
        <v>#REF!</v>
      </c>
      <c r="AW53" s="128" t="e">
        <f>JANUARI!AW53+FEBRUARI!AW53+MARET!#REF!</f>
        <v>#REF!</v>
      </c>
      <c r="AX53" s="128" t="e">
        <f>JANUARI!AX53+FEBRUARI!AX53+MARET!#REF!</f>
        <v>#REF!</v>
      </c>
      <c r="AY53" s="128" t="e">
        <f>JANUARI!AY53+FEBRUARI!AY53+MARET!#REF!</f>
        <v>#REF!</v>
      </c>
      <c r="AZ53" s="128" t="e">
        <f>JANUARI!AZ53+FEBRUARI!AZ53+MARET!#REF!</f>
        <v>#REF!</v>
      </c>
      <c r="BA53" s="128" t="e">
        <f>JANUARI!BA53+FEBRUARI!BA53+MARET!#REF!</f>
        <v>#REF!</v>
      </c>
      <c r="BB53" s="28" t="e">
        <f t="shared" si="15"/>
        <v>#REF!</v>
      </c>
      <c r="BC53" s="128" t="e">
        <f>JANUARI!BC53+FEBRUARI!BC53+MARET!#REF!</f>
        <v>#REF!</v>
      </c>
      <c r="BD53" s="28" t="e">
        <f t="shared" si="16"/>
        <v>#REF!</v>
      </c>
      <c r="BE53" s="128" t="e">
        <f>JANUARI!BE53+FEBRUARI!BE53+MARET!#REF!</f>
        <v>#REF!</v>
      </c>
      <c r="BF53" s="29" t="e">
        <f t="shared" si="17"/>
        <v>#REF!</v>
      </c>
      <c r="BG53" s="128" t="e">
        <f>JANUARI!BG53+FEBRUARI!BG53+MARET!#REF!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JANUARI!BK53+FEBRUARI!BK53+MARET!#REF!</f>
        <v>#REF!</v>
      </c>
      <c r="BL53" s="19" t="e">
        <f t="shared" si="21"/>
        <v>#REF!</v>
      </c>
      <c r="BM53" s="128" t="e">
        <f>JANUARI!BM53+FEBRUARI!BM53+MARET!#REF!</f>
        <v>#REF!</v>
      </c>
      <c r="BN53" s="19" t="e">
        <f t="shared" si="22"/>
        <v>#REF!</v>
      </c>
      <c r="BO53" s="128" t="e">
        <f>JANUARI!BO53+FEBRUARI!BO53+MARET!#REF!</f>
        <v>#REF!</v>
      </c>
      <c r="BP53" s="19" t="e">
        <f t="shared" si="23"/>
        <v>#REF!</v>
      </c>
      <c r="BQ53" s="128" t="e">
        <f>JANUARI!BQ53+FEBRUARI!BQ53+MARET!#REF!</f>
        <v>#REF!</v>
      </c>
      <c r="BR53" s="19" t="e">
        <f t="shared" si="24"/>
        <v>#REF!</v>
      </c>
      <c r="BS53" s="128" t="e">
        <f>JANUARI!BS53+FEBRUARI!BS53+MARET!#REF!</f>
        <v>#REF!</v>
      </c>
      <c r="BT53" s="19" t="e">
        <f t="shared" si="25"/>
        <v>#REF!</v>
      </c>
      <c r="BU53" s="128" t="e">
        <f>JANUARI!BU53+FEBRUARI!BU53+MARET!#REF!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75"/>
      <c r="B54" s="175"/>
      <c r="C54" s="32" t="s">
        <v>105</v>
      </c>
      <c r="D54" s="128" t="e">
        <f>JANUARI!D54+FEBRUARI!D54+MARET!#REF!</f>
        <v>#REF!</v>
      </c>
      <c r="E54" s="128" t="e">
        <f>JANUARI!E54+FEBRUARI!E54+MARET!#REF!</f>
        <v>#REF!</v>
      </c>
      <c r="F54" s="128" t="e">
        <f>JANUARI!F54+FEBRUARI!F54+MARET!#REF!</f>
        <v>#REF!</v>
      </c>
      <c r="G54" s="19" t="e">
        <f t="shared" si="0"/>
        <v>#REF!</v>
      </c>
      <c r="H54" s="128" t="e">
        <f>JANUARI!H54+FEBRUARI!H54+MARET!#REF!</f>
        <v>#REF!</v>
      </c>
      <c r="I54" s="21" t="e">
        <f t="shared" si="42"/>
        <v>#REF!</v>
      </c>
      <c r="J54" s="128" t="e">
        <f>JANUARI!J54+FEBRUARI!J54+MARET!#REF!</f>
        <v>#REF!</v>
      </c>
      <c r="K54" s="23" t="e">
        <f t="shared" si="35"/>
        <v>#REF!</v>
      </c>
      <c r="L54" s="128" t="e">
        <f>JANUARI!L54+FEBRUARI!L54+MARET!#REF!</f>
        <v>#REF!</v>
      </c>
      <c r="M54" s="128" t="e">
        <f>JANUARI!M54+FEBRUARI!M54+MARET!#REF!</f>
        <v>#REF!</v>
      </c>
      <c r="N54" s="128" t="e">
        <f>JANUARI!N54+FEBRUARI!N54+MARET!#REF!</f>
        <v>#REF!</v>
      </c>
      <c r="O54" s="19" t="e">
        <f t="shared" si="3"/>
        <v>#REF!</v>
      </c>
      <c r="P54" s="128" t="e">
        <f>JANUARI!P54+FEBRUARI!P54+MARET!#REF!</f>
        <v>#REF!</v>
      </c>
      <c r="Q54" s="19" t="e">
        <f t="shared" si="36"/>
        <v>#REF!</v>
      </c>
      <c r="R54" s="128" t="e">
        <f>JANUARI!R54+FEBRUARI!R54+MARET!#REF!</f>
        <v>#REF!</v>
      </c>
      <c r="S54" s="19" t="e">
        <f t="shared" si="5"/>
        <v>#REF!</v>
      </c>
      <c r="T54" s="128" t="e">
        <f>JANUARI!T54+FEBRUARI!T54+MARET!#REF!</f>
        <v>#REF!</v>
      </c>
      <c r="U54" s="19" t="e">
        <f t="shared" si="37"/>
        <v>#REF!</v>
      </c>
      <c r="V54" s="128" t="e">
        <f>JANUARI!V54+FEBRUARI!V54+MARET!#REF!</f>
        <v>#REF!</v>
      </c>
      <c r="W54" s="19" t="e">
        <f t="shared" si="7"/>
        <v>#REF!</v>
      </c>
      <c r="X54" s="128" t="e">
        <f>JANUARI!X54+FEBRUARI!X54+MARET!#REF!</f>
        <v>#REF!</v>
      </c>
      <c r="Y54" s="19" t="e">
        <f t="shared" si="38"/>
        <v>#REF!</v>
      </c>
      <c r="Z54" s="128" t="e">
        <f>JANUARI!Z54+FEBRUARI!Z54+MARET!#REF!</f>
        <v>#REF!</v>
      </c>
      <c r="AA54" s="19" t="e">
        <f t="shared" si="9"/>
        <v>#REF!</v>
      </c>
      <c r="AB54" s="128" t="e">
        <f>JANUARI!AB54+FEBRUARI!AB54+MARET!#REF!</f>
        <v>#REF!</v>
      </c>
      <c r="AC54" s="19" t="e">
        <f t="shared" si="39"/>
        <v>#REF!</v>
      </c>
      <c r="AD54" s="128" t="e">
        <f>JANUARI!AD54+FEBRUARI!AD54+MARET!#REF!</f>
        <v>#REF!</v>
      </c>
      <c r="AE54" s="19" t="e">
        <f t="shared" si="11"/>
        <v>#REF!</v>
      </c>
      <c r="AF54" s="128" t="e">
        <f>JANUARI!AF54+FEBRUARI!AF54+MARET!#REF!</f>
        <v>#REF!</v>
      </c>
      <c r="AG54" s="19" t="e">
        <f t="shared" si="40"/>
        <v>#REF!</v>
      </c>
      <c r="AH54" s="128" t="e">
        <f>JANUARI!AH54+FEBRUARI!AH54+MARET!#REF!</f>
        <v>#REF!</v>
      </c>
      <c r="AI54" s="19" t="e">
        <f t="shared" si="13"/>
        <v>#REF!</v>
      </c>
      <c r="AJ54" s="128" t="e">
        <f>JANUARI!AJ54+FEBRUARI!AJ54+MARET!#REF!</f>
        <v>#REF!</v>
      </c>
      <c r="AK54" s="19" t="e">
        <f t="shared" si="41"/>
        <v>#REF!</v>
      </c>
      <c r="AL54" s="128" t="e">
        <f>JANUARI!AL54+FEBRUARI!AL54+MARET!#REF!</f>
        <v>#REF!</v>
      </c>
      <c r="AM54" s="128" t="e">
        <f>JANUARI!AM54+FEBRUARI!AM54+MARET!#REF!</f>
        <v>#REF!</v>
      </c>
      <c r="AN54" s="128" t="e">
        <f>JANUARI!AN54+FEBRUARI!AN54+MARET!#REF!</f>
        <v>#REF!</v>
      </c>
      <c r="AO54" s="128" t="e">
        <f>JANUARI!AO54+FEBRUARI!AO54+MARET!#REF!</f>
        <v>#REF!</v>
      </c>
      <c r="AP54" s="128" t="e">
        <f>JANUARI!AP54+FEBRUARI!AP54+MARET!#REF!</f>
        <v>#REF!</v>
      </c>
      <c r="AQ54" s="128" t="e">
        <f>JANUARI!AQ54+FEBRUARI!AQ54+MARET!#REF!</f>
        <v>#REF!</v>
      </c>
      <c r="AR54" s="128" t="e">
        <f>JANUARI!AR54+FEBRUARI!AR54+MARET!#REF!</f>
        <v>#REF!</v>
      </c>
      <c r="AS54" s="128" t="e">
        <f>JANUARI!AS54+FEBRUARI!AS54+MARET!#REF!</f>
        <v>#REF!</v>
      </c>
      <c r="AT54" s="128" t="e">
        <f>JANUARI!AT54+FEBRUARI!AT54+MARET!#REF!</f>
        <v>#REF!</v>
      </c>
      <c r="AU54" s="128" t="e">
        <f>JANUARI!AU54+FEBRUARI!AU54+MARET!#REF!</f>
        <v>#REF!</v>
      </c>
      <c r="AV54" s="128" t="e">
        <f>JANUARI!AV54+FEBRUARI!AV54+MARET!#REF!</f>
        <v>#REF!</v>
      </c>
      <c r="AW54" s="128" t="e">
        <f>JANUARI!AW54+FEBRUARI!AW54+MARET!#REF!</f>
        <v>#REF!</v>
      </c>
      <c r="AX54" s="128" t="e">
        <f>JANUARI!AX54+FEBRUARI!AX54+MARET!#REF!</f>
        <v>#REF!</v>
      </c>
      <c r="AY54" s="128" t="e">
        <f>JANUARI!AY54+FEBRUARI!AY54+MARET!#REF!</f>
        <v>#REF!</v>
      </c>
      <c r="AZ54" s="128" t="e">
        <f>JANUARI!AZ54+FEBRUARI!AZ54+MARET!#REF!</f>
        <v>#REF!</v>
      </c>
      <c r="BA54" s="128" t="e">
        <f>JANUARI!BA54+FEBRUARI!BA54+MARET!#REF!</f>
        <v>#REF!</v>
      </c>
      <c r="BB54" s="28" t="e">
        <f t="shared" si="15"/>
        <v>#REF!</v>
      </c>
      <c r="BC54" s="128" t="e">
        <f>JANUARI!BC54+FEBRUARI!BC54+MARET!#REF!</f>
        <v>#REF!</v>
      </c>
      <c r="BD54" s="28" t="e">
        <f t="shared" si="16"/>
        <v>#REF!</v>
      </c>
      <c r="BE54" s="128" t="e">
        <f>JANUARI!BE54+FEBRUARI!BE54+MARET!#REF!</f>
        <v>#REF!</v>
      </c>
      <c r="BF54" s="29" t="e">
        <f t="shared" si="17"/>
        <v>#REF!</v>
      </c>
      <c r="BG54" s="128" t="e">
        <f>JANUARI!BG54+FEBRUARI!BG54+MARET!#REF!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JANUARI!BK54+FEBRUARI!BK54+MARET!#REF!</f>
        <v>#REF!</v>
      </c>
      <c r="BL54" s="19" t="e">
        <f t="shared" si="21"/>
        <v>#REF!</v>
      </c>
      <c r="BM54" s="128" t="e">
        <f>JANUARI!BM54+FEBRUARI!BM54+MARET!#REF!</f>
        <v>#REF!</v>
      </c>
      <c r="BN54" s="19" t="e">
        <f t="shared" si="22"/>
        <v>#REF!</v>
      </c>
      <c r="BO54" s="128" t="e">
        <f>JANUARI!BO54+FEBRUARI!BO54+MARET!#REF!</f>
        <v>#REF!</v>
      </c>
      <c r="BP54" s="19" t="e">
        <f t="shared" si="23"/>
        <v>#REF!</v>
      </c>
      <c r="BQ54" s="128" t="e">
        <f>JANUARI!BQ54+FEBRUARI!BQ54+MARET!#REF!</f>
        <v>#REF!</v>
      </c>
      <c r="BR54" s="19" t="e">
        <f t="shared" si="24"/>
        <v>#REF!</v>
      </c>
      <c r="BS54" s="128" t="e">
        <f>JANUARI!BS54+FEBRUARI!BS54+MARET!#REF!</f>
        <v>#REF!</v>
      </c>
      <c r="BT54" s="19" t="e">
        <f t="shared" si="25"/>
        <v>#REF!</v>
      </c>
      <c r="BU54" s="128" t="e">
        <f>JANUARI!BU54+FEBRUARI!BU54+MARET!#REF!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JANUARI!D55+FEBRUARI!D55+MARET!#REF!</f>
        <v>#REF!</v>
      </c>
      <c r="E55" s="129" t="e">
        <f>JANUARI!E55+FEBRUARI!E55+MARET!#REF!</f>
        <v>#REF!</v>
      </c>
      <c r="F55" s="129" t="e">
        <f>JANUARI!F55+FEBRUARI!F55+MARET!#REF!</f>
        <v>#REF!</v>
      </c>
      <c r="G55" s="109" t="e">
        <f t="shared" si="0"/>
        <v>#REF!</v>
      </c>
      <c r="H55" s="129" t="e">
        <f>JANUARI!H55+FEBRUARI!H55+MARET!#REF!</f>
        <v>#REF!</v>
      </c>
      <c r="I55" s="21" t="e">
        <f t="shared" si="42"/>
        <v>#REF!</v>
      </c>
      <c r="J55" s="129" t="e">
        <f>JANUARI!J55+FEBRUARI!J55+MARET!#REF!</f>
        <v>#REF!</v>
      </c>
      <c r="K55" s="23" t="e">
        <f t="shared" si="35"/>
        <v>#REF!</v>
      </c>
      <c r="L55" s="129" t="e">
        <f>JANUARI!L55+FEBRUARI!L55+MARET!#REF!</f>
        <v>#REF!</v>
      </c>
      <c r="M55" s="129" t="e">
        <f>JANUARI!M55+FEBRUARI!M55+MARET!#REF!</f>
        <v>#REF!</v>
      </c>
      <c r="N55" s="129" t="e">
        <f>JANUARI!N55+FEBRUARI!N55+MARET!#REF!</f>
        <v>#REF!</v>
      </c>
      <c r="O55" s="19" t="e">
        <f t="shared" si="3"/>
        <v>#REF!</v>
      </c>
      <c r="P55" s="129" t="e">
        <f>JANUARI!P55+FEBRUARI!P55+MARET!#REF!</f>
        <v>#REF!</v>
      </c>
      <c r="Q55" s="19" t="e">
        <f t="shared" si="36"/>
        <v>#REF!</v>
      </c>
      <c r="R55" s="129" t="e">
        <f>JANUARI!R55+FEBRUARI!R55+MARET!#REF!</f>
        <v>#REF!</v>
      </c>
      <c r="S55" s="19" t="e">
        <f t="shared" si="5"/>
        <v>#REF!</v>
      </c>
      <c r="T55" s="129" t="e">
        <f>JANUARI!T55+FEBRUARI!T55+MARET!#REF!</f>
        <v>#REF!</v>
      </c>
      <c r="U55" s="19" t="e">
        <f t="shared" si="37"/>
        <v>#REF!</v>
      </c>
      <c r="V55" s="129" t="e">
        <f>JANUARI!V55+FEBRUARI!V55+MARET!#REF!</f>
        <v>#REF!</v>
      </c>
      <c r="W55" s="19" t="e">
        <f t="shared" si="7"/>
        <v>#REF!</v>
      </c>
      <c r="X55" s="129" t="e">
        <f>JANUARI!X55+FEBRUARI!X55+MARET!#REF!</f>
        <v>#REF!</v>
      </c>
      <c r="Y55" s="19" t="e">
        <f t="shared" si="38"/>
        <v>#REF!</v>
      </c>
      <c r="Z55" s="129" t="e">
        <f>JANUARI!Z55+FEBRUARI!Z55+MARET!#REF!</f>
        <v>#REF!</v>
      </c>
      <c r="AA55" s="19" t="e">
        <f t="shared" si="9"/>
        <v>#REF!</v>
      </c>
      <c r="AB55" s="129" t="e">
        <f>JANUARI!AB55+FEBRUARI!AB55+MARET!#REF!</f>
        <v>#REF!</v>
      </c>
      <c r="AC55" s="19" t="e">
        <f t="shared" si="39"/>
        <v>#REF!</v>
      </c>
      <c r="AD55" s="129" t="e">
        <f>JANUARI!AD55+FEBRUARI!AD55+MARET!#REF!</f>
        <v>#REF!</v>
      </c>
      <c r="AE55" s="19" t="e">
        <f t="shared" si="11"/>
        <v>#REF!</v>
      </c>
      <c r="AF55" s="129" t="e">
        <f>JANUARI!AF55+FEBRUARI!AF55+MARET!#REF!</f>
        <v>#REF!</v>
      </c>
      <c r="AG55" s="19" t="e">
        <f t="shared" si="40"/>
        <v>#REF!</v>
      </c>
      <c r="AH55" s="129" t="e">
        <f>JANUARI!AH55+FEBRUARI!AH55+MARET!#REF!</f>
        <v>#REF!</v>
      </c>
      <c r="AI55" s="19" t="e">
        <f t="shared" si="13"/>
        <v>#REF!</v>
      </c>
      <c r="AJ55" s="129" t="e">
        <f>JANUARI!AJ55+FEBRUARI!AJ55+MARET!#REF!</f>
        <v>#REF!</v>
      </c>
      <c r="AK55" s="19" t="e">
        <f t="shared" si="41"/>
        <v>#REF!</v>
      </c>
      <c r="AL55" s="129" t="e">
        <f>JANUARI!AL55+FEBRUARI!AL55+MARET!#REF!</f>
        <v>#REF!</v>
      </c>
      <c r="AM55" s="129" t="e">
        <f>JANUARI!AM55+FEBRUARI!AM55+MARET!#REF!</f>
        <v>#REF!</v>
      </c>
      <c r="AN55" s="129" t="e">
        <f>JANUARI!AN55+FEBRUARI!AN55+MARET!#REF!</f>
        <v>#REF!</v>
      </c>
      <c r="AO55" s="129" t="e">
        <f>JANUARI!AO55+FEBRUARI!AO55+MARET!#REF!</f>
        <v>#REF!</v>
      </c>
      <c r="AP55" s="129" t="e">
        <f>JANUARI!AP55+FEBRUARI!AP55+MARET!#REF!</f>
        <v>#REF!</v>
      </c>
      <c r="AQ55" s="129" t="e">
        <f>JANUARI!AQ55+FEBRUARI!AQ55+MARET!#REF!</f>
        <v>#REF!</v>
      </c>
      <c r="AR55" s="129" t="e">
        <f>JANUARI!AR55+FEBRUARI!AR55+MARET!#REF!</f>
        <v>#REF!</v>
      </c>
      <c r="AS55" s="129" t="e">
        <f>JANUARI!AS55+FEBRUARI!AS55+MARET!#REF!</f>
        <v>#REF!</v>
      </c>
      <c r="AT55" s="129" t="e">
        <f>JANUARI!AT55+FEBRUARI!AT55+MARET!#REF!</f>
        <v>#REF!</v>
      </c>
      <c r="AU55" s="129" t="e">
        <f>JANUARI!AU55+FEBRUARI!AU55+MARET!#REF!</f>
        <v>#REF!</v>
      </c>
      <c r="AV55" s="129" t="e">
        <f>JANUARI!AV55+FEBRUARI!AV55+MARET!#REF!</f>
        <v>#REF!</v>
      </c>
      <c r="AW55" s="129" t="e">
        <f>JANUARI!AW55+FEBRUARI!AW55+MARET!#REF!</f>
        <v>#REF!</v>
      </c>
      <c r="AX55" s="129" t="e">
        <f>JANUARI!AX55+FEBRUARI!AX55+MARET!#REF!</f>
        <v>#REF!</v>
      </c>
      <c r="AY55" s="129" t="e">
        <f>JANUARI!AY55+FEBRUARI!AY55+MARET!#REF!</f>
        <v>#REF!</v>
      </c>
      <c r="AZ55" s="129" t="e">
        <f>JANUARI!AZ55+FEBRUARI!AZ55+MARET!#REF!</f>
        <v>#REF!</v>
      </c>
      <c r="BA55" s="129" t="e">
        <f>JANUARI!BA55+FEBRUARI!BA55+MARET!#REF!</f>
        <v>#REF!</v>
      </c>
      <c r="BB55" s="28" t="e">
        <f t="shared" si="15"/>
        <v>#REF!</v>
      </c>
      <c r="BC55" s="129" t="e">
        <f>JANUARI!BC55+FEBRUARI!BC55+MARET!#REF!</f>
        <v>#REF!</v>
      </c>
      <c r="BD55" s="28" t="e">
        <f t="shared" si="16"/>
        <v>#REF!</v>
      </c>
      <c r="BE55" s="129" t="e">
        <f>JANUARI!BE55+FEBRUARI!BE55+MARET!#REF!</f>
        <v>#REF!</v>
      </c>
      <c r="BF55" s="29" t="e">
        <f t="shared" si="17"/>
        <v>#REF!</v>
      </c>
      <c r="BG55" s="129" t="e">
        <f>JANUARI!BG55+FEBRUARI!BG55+MARET!#REF!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JANUARI!BK55+FEBRUARI!BK55+MARET!#REF!</f>
        <v>#REF!</v>
      </c>
      <c r="BL55" s="19" t="e">
        <f t="shared" si="21"/>
        <v>#REF!</v>
      </c>
      <c r="BM55" s="129" t="e">
        <f>JANUARI!BM55+FEBRUARI!BM55+MARET!#REF!</f>
        <v>#REF!</v>
      </c>
      <c r="BN55" s="19" t="e">
        <f t="shared" si="22"/>
        <v>#REF!</v>
      </c>
      <c r="BO55" s="129" t="e">
        <f>JANUARI!BO55+FEBRUARI!BO55+MARET!#REF!</f>
        <v>#REF!</v>
      </c>
      <c r="BP55" s="19" t="e">
        <f t="shared" si="23"/>
        <v>#REF!</v>
      </c>
      <c r="BQ55" s="129" t="e">
        <f>JANUARI!BQ55+FEBRUARI!BQ55+MARET!#REF!</f>
        <v>#REF!</v>
      </c>
      <c r="BR55" s="19" t="e">
        <f t="shared" si="24"/>
        <v>#REF!</v>
      </c>
      <c r="BS55" s="129" t="e">
        <f>JANUARI!BS55+FEBRUARI!BS55+MARET!#REF!</f>
        <v>#REF!</v>
      </c>
      <c r="BT55" s="19" t="e">
        <f t="shared" si="25"/>
        <v>#REF!</v>
      </c>
      <c r="BU55" s="129" t="e">
        <f>JANUARI!BU55+FEBRUARI!BU55+MARET!#REF!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98">
        <v>11</v>
      </c>
      <c r="B56" s="199" t="s">
        <v>106</v>
      </c>
      <c r="C56" s="32" t="s">
        <v>107</v>
      </c>
      <c r="D56" s="128" t="e">
        <f>JANUARI!D56+FEBRUARI!D56+MARET!#REF!</f>
        <v>#REF!</v>
      </c>
      <c r="E56" s="128" t="e">
        <f>JANUARI!E56+FEBRUARI!E56+MARET!#REF!</f>
        <v>#REF!</v>
      </c>
      <c r="F56" s="128" t="e">
        <f>JANUARI!F56+FEBRUARI!F56+MARET!#REF!</f>
        <v>#REF!</v>
      </c>
      <c r="G56" s="19" t="e">
        <f t="shared" si="0"/>
        <v>#REF!</v>
      </c>
      <c r="H56" s="128" t="e">
        <f>JANUARI!H56+FEBRUARI!H56+MARET!#REF!</f>
        <v>#REF!</v>
      </c>
      <c r="I56" s="21" t="e">
        <f t="shared" si="42"/>
        <v>#REF!</v>
      </c>
      <c r="J56" s="128" t="e">
        <f>JANUARI!J56+FEBRUARI!J56+MARET!#REF!</f>
        <v>#REF!</v>
      </c>
      <c r="K56" s="23" t="e">
        <f t="shared" si="35"/>
        <v>#REF!</v>
      </c>
      <c r="L56" s="128" t="e">
        <f>JANUARI!L56+FEBRUARI!L56+MARET!#REF!</f>
        <v>#REF!</v>
      </c>
      <c r="M56" s="128" t="e">
        <f>JANUARI!M56+FEBRUARI!M56+MARET!#REF!</f>
        <v>#REF!</v>
      </c>
      <c r="N56" s="128" t="e">
        <f>JANUARI!N56+FEBRUARI!N56+MARET!#REF!</f>
        <v>#REF!</v>
      </c>
      <c r="O56" s="19" t="e">
        <f t="shared" si="3"/>
        <v>#REF!</v>
      </c>
      <c r="P56" s="128" t="e">
        <f>JANUARI!P56+FEBRUARI!P56+MARET!#REF!</f>
        <v>#REF!</v>
      </c>
      <c r="Q56" s="19" t="e">
        <f t="shared" si="36"/>
        <v>#REF!</v>
      </c>
      <c r="R56" s="128" t="e">
        <f>JANUARI!R56+FEBRUARI!R56+MARET!#REF!</f>
        <v>#REF!</v>
      </c>
      <c r="S56" s="19" t="e">
        <f t="shared" si="5"/>
        <v>#REF!</v>
      </c>
      <c r="T56" s="128" t="e">
        <f>JANUARI!T56+FEBRUARI!T56+MARET!#REF!</f>
        <v>#REF!</v>
      </c>
      <c r="U56" s="19" t="e">
        <f t="shared" si="37"/>
        <v>#REF!</v>
      </c>
      <c r="V56" s="128" t="e">
        <f>JANUARI!V56+FEBRUARI!V56+MARET!#REF!</f>
        <v>#REF!</v>
      </c>
      <c r="W56" s="19" t="e">
        <f t="shared" si="7"/>
        <v>#REF!</v>
      </c>
      <c r="X56" s="128" t="e">
        <f>JANUARI!X56+FEBRUARI!X56+MARET!#REF!</f>
        <v>#REF!</v>
      </c>
      <c r="Y56" s="19" t="e">
        <f t="shared" si="38"/>
        <v>#REF!</v>
      </c>
      <c r="Z56" s="128" t="e">
        <f>JANUARI!Z56+FEBRUARI!Z56+MARET!#REF!</f>
        <v>#REF!</v>
      </c>
      <c r="AA56" s="19" t="e">
        <f t="shared" si="9"/>
        <v>#REF!</v>
      </c>
      <c r="AB56" s="128" t="e">
        <f>JANUARI!AB56+FEBRUARI!AB56+MARET!#REF!</f>
        <v>#REF!</v>
      </c>
      <c r="AC56" s="19" t="e">
        <f t="shared" si="39"/>
        <v>#REF!</v>
      </c>
      <c r="AD56" s="128" t="e">
        <f>JANUARI!AD56+FEBRUARI!AD56+MARET!#REF!</f>
        <v>#REF!</v>
      </c>
      <c r="AE56" s="19" t="e">
        <f t="shared" si="11"/>
        <v>#REF!</v>
      </c>
      <c r="AF56" s="128" t="e">
        <f>JANUARI!AF56+FEBRUARI!AF56+MARET!#REF!</f>
        <v>#REF!</v>
      </c>
      <c r="AG56" s="19" t="e">
        <f t="shared" si="40"/>
        <v>#REF!</v>
      </c>
      <c r="AH56" s="128" t="e">
        <f>JANUARI!AH56+FEBRUARI!AH56+MARET!#REF!</f>
        <v>#REF!</v>
      </c>
      <c r="AI56" s="19" t="e">
        <f t="shared" si="13"/>
        <v>#REF!</v>
      </c>
      <c r="AJ56" s="128" t="e">
        <f>JANUARI!AJ56+FEBRUARI!AJ56+MARET!#REF!</f>
        <v>#REF!</v>
      </c>
      <c r="AK56" s="19" t="e">
        <f t="shared" si="41"/>
        <v>#REF!</v>
      </c>
      <c r="AL56" s="128" t="e">
        <f>JANUARI!AL56+FEBRUARI!AL56+MARET!#REF!</f>
        <v>#REF!</v>
      </c>
      <c r="AM56" s="128" t="e">
        <f>JANUARI!AM56+FEBRUARI!AM56+MARET!#REF!</f>
        <v>#REF!</v>
      </c>
      <c r="AN56" s="128" t="e">
        <f>JANUARI!AN56+FEBRUARI!AN56+MARET!#REF!</f>
        <v>#REF!</v>
      </c>
      <c r="AO56" s="128" t="e">
        <f>JANUARI!AO56+FEBRUARI!AO56+MARET!#REF!</f>
        <v>#REF!</v>
      </c>
      <c r="AP56" s="128" t="e">
        <f>JANUARI!AP56+FEBRUARI!AP56+MARET!#REF!</f>
        <v>#REF!</v>
      </c>
      <c r="AQ56" s="128" t="e">
        <f>JANUARI!AQ56+FEBRUARI!AQ56+MARET!#REF!</f>
        <v>#REF!</v>
      </c>
      <c r="AR56" s="128" t="e">
        <f>JANUARI!AR56+FEBRUARI!AR56+MARET!#REF!</f>
        <v>#REF!</v>
      </c>
      <c r="AS56" s="128" t="e">
        <f>JANUARI!AS56+FEBRUARI!AS56+MARET!#REF!</f>
        <v>#REF!</v>
      </c>
      <c r="AT56" s="128" t="e">
        <f>JANUARI!AT56+FEBRUARI!AT56+MARET!#REF!</f>
        <v>#REF!</v>
      </c>
      <c r="AU56" s="128" t="e">
        <f>JANUARI!AU56+FEBRUARI!AU56+MARET!#REF!</f>
        <v>#REF!</v>
      </c>
      <c r="AV56" s="128" t="e">
        <f>JANUARI!AV56+FEBRUARI!AV56+MARET!#REF!</f>
        <v>#REF!</v>
      </c>
      <c r="AW56" s="128" t="e">
        <f>JANUARI!AW56+FEBRUARI!AW56+MARET!#REF!</f>
        <v>#REF!</v>
      </c>
      <c r="AX56" s="128" t="e">
        <f>JANUARI!AX56+FEBRUARI!AX56+MARET!#REF!</f>
        <v>#REF!</v>
      </c>
      <c r="AY56" s="128" t="e">
        <f>JANUARI!AY56+FEBRUARI!AY56+MARET!#REF!</f>
        <v>#REF!</v>
      </c>
      <c r="AZ56" s="128" t="e">
        <f>JANUARI!AZ56+FEBRUARI!AZ56+MARET!#REF!</f>
        <v>#REF!</v>
      </c>
      <c r="BA56" s="128" t="e">
        <f>JANUARI!BA56+FEBRUARI!BA56+MARET!#REF!</f>
        <v>#REF!</v>
      </c>
      <c r="BB56" s="28" t="e">
        <f t="shared" si="15"/>
        <v>#REF!</v>
      </c>
      <c r="BC56" s="128" t="e">
        <f>JANUARI!BC56+FEBRUARI!BC56+MARET!#REF!</f>
        <v>#REF!</v>
      </c>
      <c r="BD56" s="28" t="e">
        <f t="shared" si="16"/>
        <v>#REF!</v>
      </c>
      <c r="BE56" s="128" t="e">
        <f>JANUARI!BE56+FEBRUARI!BE56+MARET!#REF!</f>
        <v>#REF!</v>
      </c>
      <c r="BF56" s="29" t="e">
        <f t="shared" si="17"/>
        <v>#REF!</v>
      </c>
      <c r="BG56" s="128" t="e">
        <f>JANUARI!BG56+FEBRUARI!BG56+MARET!#REF!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JANUARI!BK56+FEBRUARI!BK56+MARET!#REF!</f>
        <v>#REF!</v>
      </c>
      <c r="BL56" s="19" t="e">
        <f t="shared" si="21"/>
        <v>#REF!</v>
      </c>
      <c r="BM56" s="128" t="e">
        <f>JANUARI!BM56+FEBRUARI!BM56+MARET!#REF!</f>
        <v>#REF!</v>
      </c>
      <c r="BN56" s="19" t="e">
        <f t="shared" si="22"/>
        <v>#REF!</v>
      </c>
      <c r="BO56" s="128" t="e">
        <f>JANUARI!BO56+FEBRUARI!BO56+MARET!#REF!</f>
        <v>#REF!</v>
      </c>
      <c r="BP56" s="19" t="e">
        <f t="shared" si="23"/>
        <v>#REF!</v>
      </c>
      <c r="BQ56" s="128" t="e">
        <f>JANUARI!BQ56+FEBRUARI!BQ56+MARET!#REF!</f>
        <v>#REF!</v>
      </c>
      <c r="BR56" s="19" t="e">
        <f t="shared" si="24"/>
        <v>#REF!</v>
      </c>
      <c r="BS56" s="128" t="e">
        <f>JANUARI!BS56+FEBRUARI!BS56+MARET!#REF!</f>
        <v>#REF!</v>
      </c>
      <c r="BT56" s="19" t="e">
        <f t="shared" si="25"/>
        <v>#REF!</v>
      </c>
      <c r="BU56" s="128" t="e">
        <f>JANUARI!BU56+FEBRUARI!BU56+MARET!#REF!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74"/>
      <c r="B57" s="174"/>
      <c r="C57" s="32" t="s">
        <v>108</v>
      </c>
      <c r="D57" s="128" t="e">
        <f>JANUARI!D57+FEBRUARI!D57+MARET!#REF!</f>
        <v>#REF!</v>
      </c>
      <c r="E57" s="128" t="e">
        <f>JANUARI!E57+FEBRUARI!E57+MARET!#REF!</f>
        <v>#REF!</v>
      </c>
      <c r="F57" s="128" t="e">
        <f>JANUARI!F57+FEBRUARI!F57+MARET!#REF!</f>
        <v>#REF!</v>
      </c>
      <c r="G57" s="19" t="e">
        <f t="shared" si="0"/>
        <v>#REF!</v>
      </c>
      <c r="H57" s="128" t="e">
        <f>JANUARI!H57+FEBRUARI!H57+MARET!#REF!</f>
        <v>#REF!</v>
      </c>
      <c r="I57" s="21" t="e">
        <f t="shared" si="42"/>
        <v>#REF!</v>
      </c>
      <c r="J57" s="128" t="e">
        <f>JANUARI!J57+FEBRUARI!J57+MARET!#REF!</f>
        <v>#REF!</v>
      </c>
      <c r="K57" s="23" t="e">
        <f t="shared" si="35"/>
        <v>#REF!</v>
      </c>
      <c r="L57" s="128" t="e">
        <f>JANUARI!L57+FEBRUARI!L57+MARET!#REF!</f>
        <v>#REF!</v>
      </c>
      <c r="M57" s="128" t="e">
        <f>JANUARI!M57+FEBRUARI!M57+MARET!#REF!</f>
        <v>#REF!</v>
      </c>
      <c r="N57" s="128" t="e">
        <f>JANUARI!N57+FEBRUARI!N57+MARET!#REF!</f>
        <v>#REF!</v>
      </c>
      <c r="O57" s="19" t="e">
        <f t="shared" si="3"/>
        <v>#REF!</v>
      </c>
      <c r="P57" s="128" t="e">
        <f>JANUARI!P57+FEBRUARI!P57+MARET!#REF!</f>
        <v>#REF!</v>
      </c>
      <c r="Q57" s="19" t="e">
        <f t="shared" si="36"/>
        <v>#REF!</v>
      </c>
      <c r="R57" s="128" t="e">
        <f>JANUARI!R57+FEBRUARI!R57+MARET!#REF!</f>
        <v>#REF!</v>
      </c>
      <c r="S57" s="19" t="e">
        <f t="shared" si="5"/>
        <v>#REF!</v>
      </c>
      <c r="T57" s="128" t="e">
        <f>JANUARI!T57+FEBRUARI!T57+MARET!#REF!</f>
        <v>#REF!</v>
      </c>
      <c r="U57" s="19" t="e">
        <f t="shared" si="37"/>
        <v>#REF!</v>
      </c>
      <c r="V57" s="128" t="e">
        <f>JANUARI!V57+FEBRUARI!V57+MARET!#REF!</f>
        <v>#REF!</v>
      </c>
      <c r="W57" s="19" t="e">
        <f t="shared" si="7"/>
        <v>#REF!</v>
      </c>
      <c r="X57" s="128" t="e">
        <f>JANUARI!X57+FEBRUARI!X57+MARET!#REF!</f>
        <v>#REF!</v>
      </c>
      <c r="Y57" s="19" t="e">
        <f t="shared" si="38"/>
        <v>#REF!</v>
      </c>
      <c r="Z57" s="128" t="e">
        <f>JANUARI!Z57+FEBRUARI!Z57+MARET!#REF!</f>
        <v>#REF!</v>
      </c>
      <c r="AA57" s="19" t="e">
        <f t="shared" si="9"/>
        <v>#REF!</v>
      </c>
      <c r="AB57" s="128" t="e">
        <f>JANUARI!AB57+FEBRUARI!AB57+MARET!#REF!</f>
        <v>#REF!</v>
      </c>
      <c r="AC57" s="19" t="e">
        <f t="shared" si="39"/>
        <v>#REF!</v>
      </c>
      <c r="AD57" s="128" t="e">
        <f>JANUARI!AD57+FEBRUARI!AD57+MARET!#REF!</f>
        <v>#REF!</v>
      </c>
      <c r="AE57" s="19" t="e">
        <f t="shared" si="11"/>
        <v>#REF!</v>
      </c>
      <c r="AF57" s="128" t="e">
        <f>JANUARI!AF57+FEBRUARI!AF57+MARET!#REF!</f>
        <v>#REF!</v>
      </c>
      <c r="AG57" s="19" t="e">
        <f t="shared" si="40"/>
        <v>#REF!</v>
      </c>
      <c r="AH57" s="128" t="e">
        <f>JANUARI!AH57+FEBRUARI!AH57+MARET!#REF!</f>
        <v>#REF!</v>
      </c>
      <c r="AI57" s="19" t="e">
        <f t="shared" si="13"/>
        <v>#REF!</v>
      </c>
      <c r="AJ57" s="128" t="e">
        <f>JANUARI!AJ57+FEBRUARI!AJ57+MARET!#REF!</f>
        <v>#REF!</v>
      </c>
      <c r="AK57" s="19" t="e">
        <f t="shared" si="41"/>
        <v>#REF!</v>
      </c>
      <c r="AL57" s="128" t="e">
        <f>JANUARI!AL57+FEBRUARI!AL57+MARET!#REF!</f>
        <v>#REF!</v>
      </c>
      <c r="AM57" s="128" t="e">
        <f>JANUARI!AM57+FEBRUARI!AM57+MARET!#REF!</f>
        <v>#REF!</v>
      </c>
      <c r="AN57" s="128" t="e">
        <f>JANUARI!AN57+FEBRUARI!AN57+MARET!#REF!</f>
        <v>#REF!</v>
      </c>
      <c r="AO57" s="128" t="e">
        <f>JANUARI!AO57+FEBRUARI!AO57+MARET!#REF!</f>
        <v>#REF!</v>
      </c>
      <c r="AP57" s="128" t="e">
        <f>JANUARI!AP57+FEBRUARI!AP57+MARET!#REF!</f>
        <v>#REF!</v>
      </c>
      <c r="AQ57" s="128" t="e">
        <f>JANUARI!AQ57+FEBRUARI!AQ57+MARET!#REF!</f>
        <v>#REF!</v>
      </c>
      <c r="AR57" s="128" t="e">
        <f>JANUARI!AR57+FEBRUARI!AR57+MARET!#REF!</f>
        <v>#REF!</v>
      </c>
      <c r="AS57" s="128" t="e">
        <f>JANUARI!AS57+FEBRUARI!AS57+MARET!#REF!</f>
        <v>#REF!</v>
      </c>
      <c r="AT57" s="128" t="e">
        <f>JANUARI!AT57+FEBRUARI!AT57+MARET!#REF!</f>
        <v>#REF!</v>
      </c>
      <c r="AU57" s="128" t="e">
        <f>JANUARI!AU57+FEBRUARI!AU57+MARET!#REF!</f>
        <v>#REF!</v>
      </c>
      <c r="AV57" s="128" t="e">
        <f>JANUARI!AV57+FEBRUARI!AV57+MARET!#REF!</f>
        <v>#REF!</v>
      </c>
      <c r="AW57" s="128" t="e">
        <f>JANUARI!AW57+FEBRUARI!AW57+MARET!#REF!</f>
        <v>#REF!</v>
      </c>
      <c r="AX57" s="128" t="e">
        <f>JANUARI!AX57+FEBRUARI!AX57+MARET!#REF!</f>
        <v>#REF!</v>
      </c>
      <c r="AY57" s="128" t="e">
        <f>JANUARI!AY57+FEBRUARI!AY57+MARET!#REF!</f>
        <v>#REF!</v>
      </c>
      <c r="AZ57" s="128" t="e">
        <f>JANUARI!AZ57+FEBRUARI!AZ57+MARET!#REF!</f>
        <v>#REF!</v>
      </c>
      <c r="BA57" s="128" t="e">
        <f>JANUARI!BA57+FEBRUARI!BA57+MARET!#REF!</f>
        <v>#REF!</v>
      </c>
      <c r="BB57" s="28" t="e">
        <f t="shared" si="15"/>
        <v>#REF!</v>
      </c>
      <c r="BC57" s="128" t="e">
        <f>JANUARI!BC57+FEBRUARI!BC57+MARET!#REF!</f>
        <v>#REF!</v>
      </c>
      <c r="BD57" s="28" t="e">
        <f t="shared" si="16"/>
        <v>#REF!</v>
      </c>
      <c r="BE57" s="128" t="e">
        <f>JANUARI!BE57+FEBRUARI!BE57+MARET!#REF!</f>
        <v>#REF!</v>
      </c>
      <c r="BF57" s="29" t="e">
        <f t="shared" si="17"/>
        <v>#REF!</v>
      </c>
      <c r="BG57" s="128" t="e">
        <f>JANUARI!BG57+FEBRUARI!BG57+MARET!#REF!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JANUARI!BK57+FEBRUARI!BK57+MARET!#REF!</f>
        <v>#REF!</v>
      </c>
      <c r="BL57" s="19" t="e">
        <f t="shared" si="21"/>
        <v>#REF!</v>
      </c>
      <c r="BM57" s="128" t="e">
        <f>JANUARI!BM57+FEBRUARI!BM57+MARET!#REF!</f>
        <v>#REF!</v>
      </c>
      <c r="BN57" s="19" t="e">
        <f t="shared" si="22"/>
        <v>#REF!</v>
      </c>
      <c r="BO57" s="128" t="e">
        <f>JANUARI!BO57+FEBRUARI!BO57+MARET!#REF!</f>
        <v>#REF!</v>
      </c>
      <c r="BP57" s="19" t="e">
        <f t="shared" si="23"/>
        <v>#REF!</v>
      </c>
      <c r="BQ57" s="128" t="e">
        <f>JANUARI!BQ57+FEBRUARI!BQ57+MARET!#REF!</f>
        <v>#REF!</v>
      </c>
      <c r="BR57" s="19" t="e">
        <f t="shared" si="24"/>
        <v>#REF!</v>
      </c>
      <c r="BS57" s="128" t="e">
        <f>JANUARI!BS57+FEBRUARI!BS57+MARET!#REF!</f>
        <v>#REF!</v>
      </c>
      <c r="BT57" s="19" t="e">
        <f t="shared" si="25"/>
        <v>#REF!</v>
      </c>
      <c r="BU57" s="128" t="e">
        <f>JANUARI!BU57+FEBRUARI!BU57+MARET!#REF!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74"/>
      <c r="B58" s="174"/>
      <c r="C58" s="32" t="s">
        <v>109</v>
      </c>
      <c r="D58" s="128" t="e">
        <f>JANUARI!D58+FEBRUARI!D58+MARET!#REF!</f>
        <v>#REF!</v>
      </c>
      <c r="E58" s="128" t="e">
        <f>JANUARI!E58+FEBRUARI!E58+MARET!#REF!</f>
        <v>#REF!</v>
      </c>
      <c r="F58" s="128" t="e">
        <f>JANUARI!F58+FEBRUARI!F58+MARET!#REF!</f>
        <v>#REF!</v>
      </c>
      <c r="G58" s="19" t="e">
        <f t="shared" si="0"/>
        <v>#REF!</v>
      </c>
      <c r="H58" s="128" t="e">
        <f>JANUARI!H58+FEBRUARI!H58+MARET!#REF!</f>
        <v>#REF!</v>
      </c>
      <c r="I58" s="21" t="e">
        <f t="shared" si="42"/>
        <v>#REF!</v>
      </c>
      <c r="J58" s="128" t="e">
        <f>JANUARI!J58+FEBRUARI!J58+MARET!#REF!</f>
        <v>#REF!</v>
      </c>
      <c r="K58" s="23" t="e">
        <f t="shared" si="35"/>
        <v>#REF!</v>
      </c>
      <c r="L58" s="128" t="e">
        <f>JANUARI!L58+FEBRUARI!L58+MARET!#REF!</f>
        <v>#REF!</v>
      </c>
      <c r="M58" s="128" t="e">
        <f>JANUARI!M58+FEBRUARI!M58+MARET!#REF!</f>
        <v>#REF!</v>
      </c>
      <c r="N58" s="128" t="e">
        <f>JANUARI!N58+FEBRUARI!N58+MARET!#REF!</f>
        <v>#REF!</v>
      </c>
      <c r="O58" s="19" t="e">
        <f t="shared" si="3"/>
        <v>#REF!</v>
      </c>
      <c r="P58" s="128" t="e">
        <f>JANUARI!P58+FEBRUARI!P58+MARET!#REF!</f>
        <v>#REF!</v>
      </c>
      <c r="Q58" s="19" t="e">
        <f t="shared" si="36"/>
        <v>#REF!</v>
      </c>
      <c r="R58" s="128" t="e">
        <f>JANUARI!R58+FEBRUARI!R58+MARET!#REF!</f>
        <v>#REF!</v>
      </c>
      <c r="S58" s="19" t="e">
        <f t="shared" si="5"/>
        <v>#REF!</v>
      </c>
      <c r="T58" s="128" t="e">
        <f>JANUARI!T58+FEBRUARI!T58+MARET!#REF!</f>
        <v>#REF!</v>
      </c>
      <c r="U58" s="19" t="e">
        <f t="shared" si="37"/>
        <v>#REF!</v>
      </c>
      <c r="V58" s="128" t="e">
        <f>JANUARI!V58+FEBRUARI!V58+MARET!#REF!</f>
        <v>#REF!</v>
      </c>
      <c r="W58" s="19" t="e">
        <f t="shared" si="7"/>
        <v>#REF!</v>
      </c>
      <c r="X58" s="128" t="e">
        <f>JANUARI!X58+FEBRUARI!X58+MARET!#REF!</f>
        <v>#REF!</v>
      </c>
      <c r="Y58" s="19" t="e">
        <f t="shared" si="38"/>
        <v>#REF!</v>
      </c>
      <c r="Z58" s="128" t="e">
        <f>JANUARI!Z58+FEBRUARI!Z58+MARET!#REF!</f>
        <v>#REF!</v>
      </c>
      <c r="AA58" s="19" t="e">
        <f t="shared" si="9"/>
        <v>#REF!</v>
      </c>
      <c r="AB58" s="128" t="e">
        <f>JANUARI!AB58+FEBRUARI!AB58+MARET!#REF!</f>
        <v>#REF!</v>
      </c>
      <c r="AC58" s="19" t="e">
        <f t="shared" si="39"/>
        <v>#REF!</v>
      </c>
      <c r="AD58" s="128" t="e">
        <f>JANUARI!AD58+FEBRUARI!AD58+MARET!#REF!</f>
        <v>#REF!</v>
      </c>
      <c r="AE58" s="19" t="e">
        <f t="shared" si="11"/>
        <v>#REF!</v>
      </c>
      <c r="AF58" s="128" t="e">
        <f>JANUARI!AF58+FEBRUARI!AF58+MARET!#REF!</f>
        <v>#REF!</v>
      </c>
      <c r="AG58" s="19" t="e">
        <f t="shared" si="40"/>
        <v>#REF!</v>
      </c>
      <c r="AH58" s="128" t="e">
        <f>JANUARI!AH58+FEBRUARI!AH58+MARET!#REF!</f>
        <v>#REF!</v>
      </c>
      <c r="AI58" s="19" t="e">
        <f t="shared" si="13"/>
        <v>#REF!</v>
      </c>
      <c r="AJ58" s="128" t="e">
        <f>JANUARI!AJ58+FEBRUARI!AJ58+MARET!#REF!</f>
        <v>#REF!</v>
      </c>
      <c r="AK58" s="19" t="e">
        <f t="shared" si="41"/>
        <v>#REF!</v>
      </c>
      <c r="AL58" s="128" t="e">
        <f>JANUARI!AL58+FEBRUARI!AL58+MARET!#REF!</f>
        <v>#REF!</v>
      </c>
      <c r="AM58" s="128" t="e">
        <f>JANUARI!AM58+FEBRUARI!AM58+MARET!#REF!</f>
        <v>#REF!</v>
      </c>
      <c r="AN58" s="128" t="e">
        <f>JANUARI!AN58+FEBRUARI!AN58+MARET!#REF!</f>
        <v>#REF!</v>
      </c>
      <c r="AO58" s="128" t="e">
        <f>JANUARI!AO58+FEBRUARI!AO58+MARET!#REF!</f>
        <v>#REF!</v>
      </c>
      <c r="AP58" s="128" t="e">
        <f>JANUARI!AP58+FEBRUARI!AP58+MARET!#REF!</f>
        <v>#REF!</v>
      </c>
      <c r="AQ58" s="128" t="e">
        <f>JANUARI!AQ58+FEBRUARI!AQ58+MARET!#REF!</f>
        <v>#REF!</v>
      </c>
      <c r="AR58" s="128" t="e">
        <f>JANUARI!AR58+FEBRUARI!AR58+MARET!#REF!</f>
        <v>#REF!</v>
      </c>
      <c r="AS58" s="128" t="e">
        <f>JANUARI!AS58+FEBRUARI!AS58+MARET!#REF!</f>
        <v>#REF!</v>
      </c>
      <c r="AT58" s="128" t="e">
        <f>JANUARI!AT58+FEBRUARI!AT58+MARET!#REF!</f>
        <v>#REF!</v>
      </c>
      <c r="AU58" s="128" t="e">
        <f>JANUARI!AU58+FEBRUARI!AU58+MARET!#REF!</f>
        <v>#REF!</v>
      </c>
      <c r="AV58" s="128" t="e">
        <f>JANUARI!AV58+FEBRUARI!AV58+MARET!#REF!</f>
        <v>#REF!</v>
      </c>
      <c r="AW58" s="128" t="e">
        <f>JANUARI!AW58+FEBRUARI!AW58+MARET!#REF!</f>
        <v>#REF!</v>
      </c>
      <c r="AX58" s="128" t="e">
        <f>JANUARI!AX58+FEBRUARI!AX58+MARET!#REF!</f>
        <v>#REF!</v>
      </c>
      <c r="AY58" s="128" t="e">
        <f>JANUARI!AY58+FEBRUARI!AY58+MARET!#REF!</f>
        <v>#REF!</v>
      </c>
      <c r="AZ58" s="128" t="e">
        <f>JANUARI!AZ58+FEBRUARI!AZ58+MARET!#REF!</f>
        <v>#REF!</v>
      </c>
      <c r="BA58" s="128" t="e">
        <f>JANUARI!BA58+FEBRUARI!BA58+MARET!#REF!</f>
        <v>#REF!</v>
      </c>
      <c r="BB58" s="28" t="e">
        <f t="shared" si="15"/>
        <v>#REF!</v>
      </c>
      <c r="BC58" s="128" t="e">
        <f>JANUARI!BC58+FEBRUARI!BC58+MARET!#REF!</f>
        <v>#REF!</v>
      </c>
      <c r="BD58" s="28" t="e">
        <f t="shared" si="16"/>
        <v>#REF!</v>
      </c>
      <c r="BE58" s="128" t="e">
        <f>JANUARI!BE58+FEBRUARI!BE58+MARET!#REF!</f>
        <v>#REF!</v>
      </c>
      <c r="BF58" s="29" t="e">
        <f t="shared" si="17"/>
        <v>#REF!</v>
      </c>
      <c r="BG58" s="128" t="e">
        <f>JANUARI!BG58+FEBRUARI!BG58+MARET!#REF!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JANUARI!BK58+FEBRUARI!BK58+MARET!#REF!</f>
        <v>#REF!</v>
      </c>
      <c r="BL58" s="19" t="e">
        <f t="shared" si="21"/>
        <v>#REF!</v>
      </c>
      <c r="BM58" s="128" t="e">
        <f>JANUARI!BM58+FEBRUARI!BM58+MARET!#REF!</f>
        <v>#REF!</v>
      </c>
      <c r="BN58" s="19" t="e">
        <f t="shared" si="22"/>
        <v>#REF!</v>
      </c>
      <c r="BO58" s="128" t="e">
        <f>JANUARI!BO58+FEBRUARI!BO58+MARET!#REF!</f>
        <v>#REF!</v>
      </c>
      <c r="BP58" s="19" t="e">
        <f t="shared" si="23"/>
        <v>#REF!</v>
      </c>
      <c r="BQ58" s="128" t="e">
        <f>JANUARI!BQ58+FEBRUARI!BQ58+MARET!#REF!</f>
        <v>#REF!</v>
      </c>
      <c r="BR58" s="19" t="e">
        <f t="shared" si="24"/>
        <v>#REF!</v>
      </c>
      <c r="BS58" s="128" t="e">
        <f>JANUARI!BS58+FEBRUARI!BS58+MARET!#REF!</f>
        <v>#REF!</v>
      </c>
      <c r="BT58" s="19" t="e">
        <f t="shared" si="25"/>
        <v>#REF!</v>
      </c>
      <c r="BU58" s="128" t="e">
        <f>JANUARI!BU58+FEBRUARI!BU58+MARET!#REF!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75"/>
      <c r="B59" s="175"/>
      <c r="C59" s="32" t="s">
        <v>110</v>
      </c>
      <c r="D59" s="128" t="e">
        <f>JANUARI!D59+FEBRUARI!D59+MARET!#REF!</f>
        <v>#REF!</v>
      </c>
      <c r="E59" s="128" t="e">
        <f>JANUARI!E59+FEBRUARI!E59+MARET!#REF!</f>
        <v>#REF!</v>
      </c>
      <c r="F59" s="128" t="e">
        <f>JANUARI!F59+FEBRUARI!F59+MARET!#REF!</f>
        <v>#REF!</v>
      </c>
      <c r="G59" s="19" t="e">
        <f t="shared" si="0"/>
        <v>#REF!</v>
      </c>
      <c r="H59" s="128" t="e">
        <f>JANUARI!H59+FEBRUARI!H59+MARET!#REF!</f>
        <v>#REF!</v>
      </c>
      <c r="I59" s="21" t="e">
        <f t="shared" si="42"/>
        <v>#REF!</v>
      </c>
      <c r="J59" s="128" t="e">
        <f>JANUARI!J59+FEBRUARI!J59+MARET!#REF!</f>
        <v>#REF!</v>
      </c>
      <c r="K59" s="23" t="e">
        <f t="shared" si="35"/>
        <v>#REF!</v>
      </c>
      <c r="L59" s="128" t="e">
        <f>JANUARI!L59+FEBRUARI!L59+MARET!#REF!</f>
        <v>#REF!</v>
      </c>
      <c r="M59" s="128" t="e">
        <f>JANUARI!M59+FEBRUARI!M59+MARET!#REF!</f>
        <v>#REF!</v>
      </c>
      <c r="N59" s="128" t="e">
        <f>JANUARI!N59+FEBRUARI!N59+MARET!#REF!</f>
        <v>#REF!</v>
      </c>
      <c r="O59" s="19" t="e">
        <f t="shared" si="3"/>
        <v>#REF!</v>
      </c>
      <c r="P59" s="128" t="e">
        <f>JANUARI!P59+FEBRUARI!P59+MARET!#REF!</f>
        <v>#REF!</v>
      </c>
      <c r="Q59" s="19" t="e">
        <f t="shared" si="36"/>
        <v>#REF!</v>
      </c>
      <c r="R59" s="128" t="e">
        <f>JANUARI!R59+FEBRUARI!R59+MARET!#REF!</f>
        <v>#REF!</v>
      </c>
      <c r="S59" s="19" t="e">
        <f t="shared" si="5"/>
        <v>#REF!</v>
      </c>
      <c r="T59" s="128" t="e">
        <f>JANUARI!T59+FEBRUARI!T59+MARET!#REF!</f>
        <v>#REF!</v>
      </c>
      <c r="U59" s="19" t="e">
        <f t="shared" si="37"/>
        <v>#REF!</v>
      </c>
      <c r="V59" s="128" t="e">
        <f>JANUARI!V59+FEBRUARI!V59+MARET!#REF!</f>
        <v>#REF!</v>
      </c>
      <c r="W59" s="19" t="e">
        <f t="shared" si="7"/>
        <v>#REF!</v>
      </c>
      <c r="X59" s="128" t="e">
        <f>JANUARI!X59+FEBRUARI!X59+MARET!#REF!</f>
        <v>#REF!</v>
      </c>
      <c r="Y59" s="19" t="e">
        <f t="shared" si="38"/>
        <v>#REF!</v>
      </c>
      <c r="Z59" s="128" t="e">
        <f>JANUARI!Z59+FEBRUARI!Z59+MARET!#REF!</f>
        <v>#REF!</v>
      </c>
      <c r="AA59" s="19" t="e">
        <f t="shared" si="9"/>
        <v>#REF!</v>
      </c>
      <c r="AB59" s="128" t="e">
        <f>JANUARI!AB59+FEBRUARI!AB59+MARET!#REF!</f>
        <v>#REF!</v>
      </c>
      <c r="AC59" s="19" t="e">
        <f t="shared" si="39"/>
        <v>#REF!</v>
      </c>
      <c r="AD59" s="128" t="e">
        <f>JANUARI!AD59+FEBRUARI!AD59+MARET!#REF!</f>
        <v>#REF!</v>
      </c>
      <c r="AE59" s="19" t="e">
        <f t="shared" si="11"/>
        <v>#REF!</v>
      </c>
      <c r="AF59" s="128" t="e">
        <f>JANUARI!AF59+FEBRUARI!AF59+MARET!#REF!</f>
        <v>#REF!</v>
      </c>
      <c r="AG59" s="19" t="e">
        <f t="shared" si="40"/>
        <v>#REF!</v>
      </c>
      <c r="AH59" s="128" t="e">
        <f>JANUARI!AH59+FEBRUARI!AH59+MARET!#REF!</f>
        <v>#REF!</v>
      </c>
      <c r="AI59" s="19" t="e">
        <f t="shared" si="13"/>
        <v>#REF!</v>
      </c>
      <c r="AJ59" s="128" t="e">
        <f>JANUARI!AJ59+FEBRUARI!AJ59+MARET!#REF!</f>
        <v>#REF!</v>
      </c>
      <c r="AK59" s="19" t="e">
        <f t="shared" si="41"/>
        <v>#REF!</v>
      </c>
      <c r="AL59" s="128" t="e">
        <f>JANUARI!AL59+FEBRUARI!AL59+MARET!#REF!</f>
        <v>#REF!</v>
      </c>
      <c r="AM59" s="128" t="e">
        <f>JANUARI!AM59+FEBRUARI!AM59+MARET!#REF!</f>
        <v>#REF!</v>
      </c>
      <c r="AN59" s="128" t="e">
        <f>JANUARI!AN59+FEBRUARI!AN59+MARET!#REF!</f>
        <v>#REF!</v>
      </c>
      <c r="AO59" s="128" t="e">
        <f>JANUARI!AO59+FEBRUARI!AO59+MARET!#REF!</f>
        <v>#REF!</v>
      </c>
      <c r="AP59" s="128" t="e">
        <f>JANUARI!AP59+FEBRUARI!AP59+MARET!#REF!</f>
        <v>#REF!</v>
      </c>
      <c r="AQ59" s="128" t="e">
        <f>JANUARI!AQ59+FEBRUARI!AQ59+MARET!#REF!</f>
        <v>#REF!</v>
      </c>
      <c r="AR59" s="128" t="e">
        <f>JANUARI!AR59+FEBRUARI!AR59+MARET!#REF!</f>
        <v>#REF!</v>
      </c>
      <c r="AS59" s="128" t="e">
        <f>JANUARI!AS59+FEBRUARI!AS59+MARET!#REF!</f>
        <v>#REF!</v>
      </c>
      <c r="AT59" s="128" t="e">
        <f>JANUARI!AT59+FEBRUARI!AT59+MARET!#REF!</f>
        <v>#REF!</v>
      </c>
      <c r="AU59" s="128" t="e">
        <f>JANUARI!AU59+FEBRUARI!AU59+MARET!#REF!</f>
        <v>#REF!</v>
      </c>
      <c r="AV59" s="128" t="e">
        <f>JANUARI!AV59+FEBRUARI!AV59+MARET!#REF!</f>
        <v>#REF!</v>
      </c>
      <c r="AW59" s="128" t="e">
        <f>JANUARI!AW59+FEBRUARI!AW59+MARET!#REF!</f>
        <v>#REF!</v>
      </c>
      <c r="AX59" s="128" t="e">
        <f>JANUARI!AX59+FEBRUARI!AX59+MARET!#REF!</f>
        <v>#REF!</v>
      </c>
      <c r="AY59" s="128" t="e">
        <f>JANUARI!AY59+FEBRUARI!AY59+MARET!#REF!</f>
        <v>#REF!</v>
      </c>
      <c r="AZ59" s="128" t="e">
        <f>JANUARI!AZ59+FEBRUARI!AZ59+MARET!#REF!</f>
        <v>#REF!</v>
      </c>
      <c r="BA59" s="128" t="e">
        <f>JANUARI!BA59+FEBRUARI!BA59+MARET!#REF!</f>
        <v>#REF!</v>
      </c>
      <c r="BB59" s="28" t="e">
        <f t="shared" si="15"/>
        <v>#REF!</v>
      </c>
      <c r="BC59" s="128" t="e">
        <f>JANUARI!BC59+FEBRUARI!BC59+MARET!#REF!</f>
        <v>#REF!</v>
      </c>
      <c r="BD59" s="28" t="e">
        <f t="shared" si="16"/>
        <v>#REF!</v>
      </c>
      <c r="BE59" s="128" t="e">
        <f>JANUARI!BE59+FEBRUARI!BE59+MARET!#REF!</f>
        <v>#REF!</v>
      </c>
      <c r="BF59" s="29" t="e">
        <f t="shared" si="17"/>
        <v>#REF!</v>
      </c>
      <c r="BG59" s="128" t="e">
        <f>JANUARI!BG59+FEBRUARI!BG59+MARET!#REF!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JANUARI!BK59+FEBRUARI!BK59+MARET!#REF!</f>
        <v>#REF!</v>
      </c>
      <c r="BL59" s="19" t="e">
        <f t="shared" si="21"/>
        <v>#REF!</v>
      </c>
      <c r="BM59" s="128" t="e">
        <f>JANUARI!BM59+FEBRUARI!BM59+MARET!#REF!</f>
        <v>#REF!</v>
      </c>
      <c r="BN59" s="19" t="e">
        <f t="shared" si="22"/>
        <v>#REF!</v>
      </c>
      <c r="BO59" s="128" t="e">
        <f>JANUARI!BO59+FEBRUARI!BO59+MARET!#REF!</f>
        <v>#REF!</v>
      </c>
      <c r="BP59" s="19" t="e">
        <f t="shared" si="23"/>
        <v>#REF!</v>
      </c>
      <c r="BQ59" s="128" t="e">
        <f>JANUARI!BQ59+FEBRUARI!BQ59+MARET!#REF!</f>
        <v>#REF!</v>
      </c>
      <c r="BR59" s="19" t="e">
        <f t="shared" si="24"/>
        <v>#REF!</v>
      </c>
      <c r="BS59" s="128" t="e">
        <f>JANUARI!BS59+FEBRUARI!BS59+MARET!#REF!</f>
        <v>#REF!</v>
      </c>
      <c r="BT59" s="19" t="e">
        <f t="shared" si="25"/>
        <v>#REF!</v>
      </c>
      <c r="BU59" s="128" t="e">
        <f>JANUARI!BU59+FEBRUARI!BU59+MARET!#REF!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JANUARI!D60+FEBRUARI!D60+MARET!#REF!</f>
        <v>#REF!</v>
      </c>
      <c r="E60" s="129" t="e">
        <f>JANUARI!E60+FEBRUARI!E60+MARET!#REF!</f>
        <v>#REF!</v>
      </c>
      <c r="F60" s="129" t="e">
        <f>JANUARI!F60+FEBRUARI!F60+MARET!#REF!</f>
        <v>#REF!</v>
      </c>
      <c r="G60" s="120" t="e">
        <f t="shared" si="0"/>
        <v>#REF!</v>
      </c>
      <c r="H60" s="129" t="e">
        <f>JANUARI!H60+FEBRUARI!H60+MARET!#REF!</f>
        <v>#REF!</v>
      </c>
      <c r="I60" s="21" t="e">
        <f t="shared" si="42"/>
        <v>#REF!</v>
      </c>
      <c r="J60" s="129" t="e">
        <f>JANUARI!J60+FEBRUARI!J60+MARET!#REF!</f>
        <v>#REF!</v>
      </c>
      <c r="K60" s="23" t="e">
        <f t="shared" si="35"/>
        <v>#REF!</v>
      </c>
      <c r="L60" s="129" t="e">
        <f>JANUARI!L60+FEBRUARI!L60+MARET!#REF!</f>
        <v>#REF!</v>
      </c>
      <c r="M60" s="129" t="e">
        <f>JANUARI!M60+FEBRUARI!M60+MARET!#REF!</f>
        <v>#REF!</v>
      </c>
      <c r="N60" s="129" t="e">
        <f>JANUARI!N60+FEBRUARI!N60+MARET!#REF!</f>
        <v>#REF!</v>
      </c>
      <c r="O60" s="19" t="e">
        <f t="shared" si="3"/>
        <v>#REF!</v>
      </c>
      <c r="P60" s="129" t="e">
        <f>JANUARI!P60+FEBRUARI!P60+MARET!#REF!</f>
        <v>#REF!</v>
      </c>
      <c r="Q60" s="19" t="e">
        <f t="shared" si="36"/>
        <v>#REF!</v>
      </c>
      <c r="R60" s="129" t="e">
        <f>JANUARI!R60+FEBRUARI!R60+MARET!#REF!</f>
        <v>#REF!</v>
      </c>
      <c r="S60" s="19" t="e">
        <f t="shared" si="5"/>
        <v>#REF!</v>
      </c>
      <c r="T60" s="129" t="e">
        <f>JANUARI!T60+FEBRUARI!T60+MARET!#REF!</f>
        <v>#REF!</v>
      </c>
      <c r="U60" s="19" t="e">
        <f t="shared" si="37"/>
        <v>#REF!</v>
      </c>
      <c r="V60" s="129" t="e">
        <f>JANUARI!V60+FEBRUARI!V60+MARET!#REF!</f>
        <v>#REF!</v>
      </c>
      <c r="W60" s="19" t="e">
        <f t="shared" si="7"/>
        <v>#REF!</v>
      </c>
      <c r="X60" s="129" t="e">
        <f>JANUARI!X60+FEBRUARI!X60+MARET!#REF!</f>
        <v>#REF!</v>
      </c>
      <c r="Y60" s="19" t="e">
        <f t="shared" si="38"/>
        <v>#REF!</v>
      </c>
      <c r="Z60" s="129" t="e">
        <f>JANUARI!Z60+FEBRUARI!Z60+MARET!#REF!</f>
        <v>#REF!</v>
      </c>
      <c r="AA60" s="19" t="e">
        <f t="shared" si="9"/>
        <v>#REF!</v>
      </c>
      <c r="AB60" s="129" t="e">
        <f>JANUARI!AB60+FEBRUARI!AB60+MARET!#REF!</f>
        <v>#REF!</v>
      </c>
      <c r="AC60" s="19" t="e">
        <f t="shared" si="39"/>
        <v>#REF!</v>
      </c>
      <c r="AD60" s="129" t="e">
        <f>JANUARI!AD60+FEBRUARI!AD60+MARET!#REF!</f>
        <v>#REF!</v>
      </c>
      <c r="AE60" s="19" t="e">
        <f t="shared" si="11"/>
        <v>#REF!</v>
      </c>
      <c r="AF60" s="129" t="e">
        <f>JANUARI!AF60+FEBRUARI!AF60+MARET!#REF!</f>
        <v>#REF!</v>
      </c>
      <c r="AG60" s="19" t="e">
        <f t="shared" si="40"/>
        <v>#REF!</v>
      </c>
      <c r="AH60" s="129" t="e">
        <f>JANUARI!AH60+FEBRUARI!AH60+MARET!#REF!</f>
        <v>#REF!</v>
      </c>
      <c r="AI60" s="19" t="e">
        <f t="shared" si="13"/>
        <v>#REF!</v>
      </c>
      <c r="AJ60" s="129" t="e">
        <f>JANUARI!AJ60+FEBRUARI!AJ60+MARET!#REF!</f>
        <v>#REF!</v>
      </c>
      <c r="AK60" s="19" t="e">
        <f t="shared" si="41"/>
        <v>#REF!</v>
      </c>
      <c r="AL60" s="129" t="e">
        <f>JANUARI!AL60+FEBRUARI!AL60+MARET!#REF!</f>
        <v>#REF!</v>
      </c>
      <c r="AM60" s="129" t="e">
        <f>JANUARI!AM60+FEBRUARI!AM60+MARET!#REF!</f>
        <v>#REF!</v>
      </c>
      <c r="AN60" s="129" t="e">
        <f>JANUARI!AN60+FEBRUARI!AN60+MARET!#REF!</f>
        <v>#REF!</v>
      </c>
      <c r="AO60" s="129" t="e">
        <f>JANUARI!AO60+FEBRUARI!AO60+MARET!#REF!</f>
        <v>#REF!</v>
      </c>
      <c r="AP60" s="129" t="e">
        <f>JANUARI!AP60+FEBRUARI!AP60+MARET!#REF!</f>
        <v>#REF!</v>
      </c>
      <c r="AQ60" s="129" t="e">
        <f>JANUARI!AQ60+FEBRUARI!AQ60+MARET!#REF!</f>
        <v>#REF!</v>
      </c>
      <c r="AR60" s="129" t="e">
        <f>JANUARI!AR60+FEBRUARI!AR60+MARET!#REF!</f>
        <v>#REF!</v>
      </c>
      <c r="AS60" s="129" t="e">
        <f>JANUARI!AS60+FEBRUARI!AS60+MARET!#REF!</f>
        <v>#REF!</v>
      </c>
      <c r="AT60" s="129" t="e">
        <f>JANUARI!AT60+FEBRUARI!AT60+MARET!#REF!</f>
        <v>#REF!</v>
      </c>
      <c r="AU60" s="129" t="e">
        <f>JANUARI!AU60+FEBRUARI!AU60+MARET!#REF!</f>
        <v>#REF!</v>
      </c>
      <c r="AV60" s="129" t="e">
        <f>JANUARI!AV60+FEBRUARI!AV60+MARET!#REF!</f>
        <v>#REF!</v>
      </c>
      <c r="AW60" s="129" t="e">
        <f>JANUARI!AW60+FEBRUARI!AW60+MARET!#REF!</f>
        <v>#REF!</v>
      </c>
      <c r="AX60" s="129" t="e">
        <f>JANUARI!AX60+FEBRUARI!AX60+MARET!#REF!</f>
        <v>#REF!</v>
      </c>
      <c r="AY60" s="129" t="e">
        <f>JANUARI!AY60+FEBRUARI!AY60+MARET!#REF!</f>
        <v>#REF!</v>
      </c>
      <c r="AZ60" s="129" t="e">
        <f>JANUARI!AZ60+FEBRUARI!AZ60+MARET!#REF!</f>
        <v>#REF!</v>
      </c>
      <c r="BA60" s="129" t="e">
        <f>JANUARI!BA60+FEBRUARI!BA60+MARET!#REF!</f>
        <v>#REF!</v>
      </c>
      <c r="BB60" s="28" t="e">
        <f t="shared" si="15"/>
        <v>#REF!</v>
      </c>
      <c r="BC60" s="129" t="e">
        <f>JANUARI!BC60+FEBRUARI!BC60+MARET!#REF!</f>
        <v>#REF!</v>
      </c>
      <c r="BD60" s="28" t="e">
        <f t="shared" si="16"/>
        <v>#REF!</v>
      </c>
      <c r="BE60" s="129" t="e">
        <f>JANUARI!BE60+FEBRUARI!BE60+MARET!#REF!</f>
        <v>#REF!</v>
      </c>
      <c r="BF60" s="29" t="e">
        <f t="shared" si="17"/>
        <v>#REF!</v>
      </c>
      <c r="BG60" s="129" t="e">
        <f>JANUARI!BG60+FEBRUARI!BG60+MARET!#REF!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JANUARI!BK60+FEBRUARI!BK60+MARET!#REF!</f>
        <v>#REF!</v>
      </c>
      <c r="BL60" s="19" t="e">
        <f t="shared" si="21"/>
        <v>#REF!</v>
      </c>
      <c r="BM60" s="129" t="e">
        <f>JANUARI!BM60+FEBRUARI!BM60+MARET!#REF!</f>
        <v>#REF!</v>
      </c>
      <c r="BN60" s="19" t="e">
        <f t="shared" si="22"/>
        <v>#REF!</v>
      </c>
      <c r="BO60" s="129" t="e">
        <f>JANUARI!BO60+FEBRUARI!BO60+MARET!#REF!</f>
        <v>#REF!</v>
      </c>
      <c r="BP60" s="19" t="e">
        <f t="shared" si="23"/>
        <v>#REF!</v>
      </c>
      <c r="BQ60" s="129" t="e">
        <f>JANUARI!BQ60+FEBRUARI!BQ60+MARET!#REF!</f>
        <v>#REF!</v>
      </c>
      <c r="BR60" s="19" t="e">
        <f t="shared" si="24"/>
        <v>#REF!</v>
      </c>
      <c r="BS60" s="129" t="e">
        <f>JANUARI!BS60+FEBRUARI!BS60+MARET!#REF!</f>
        <v>#REF!</v>
      </c>
      <c r="BT60" s="19" t="e">
        <f t="shared" si="25"/>
        <v>#REF!</v>
      </c>
      <c r="BU60" s="129" t="e">
        <f>JANUARI!BU60+FEBRUARI!BU60+MARET!#REF!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98">
        <v>12</v>
      </c>
      <c r="B61" s="198" t="s">
        <v>111</v>
      </c>
      <c r="C61" s="32" t="s">
        <v>112</v>
      </c>
      <c r="D61" s="128" t="e">
        <f>JANUARI!D61+FEBRUARI!D61+MARET!#REF!</f>
        <v>#REF!</v>
      </c>
      <c r="E61" s="128" t="e">
        <f>JANUARI!E61+FEBRUARI!E61+MARET!#REF!</f>
        <v>#REF!</v>
      </c>
      <c r="F61" s="128" t="e">
        <f>JANUARI!F61+FEBRUARI!F61+MARET!#REF!</f>
        <v>#REF!</v>
      </c>
      <c r="G61" s="19" t="e">
        <f t="shared" si="0"/>
        <v>#REF!</v>
      </c>
      <c r="H61" s="128" t="e">
        <f>JANUARI!H61+FEBRUARI!H61+MARET!#REF!</f>
        <v>#REF!</v>
      </c>
      <c r="I61" s="21" t="e">
        <f t="shared" si="42"/>
        <v>#REF!</v>
      </c>
      <c r="J61" s="128" t="e">
        <f>JANUARI!J61+FEBRUARI!J61+MARET!#REF!</f>
        <v>#REF!</v>
      </c>
      <c r="K61" s="23" t="e">
        <f t="shared" si="35"/>
        <v>#REF!</v>
      </c>
      <c r="L61" s="128" t="e">
        <f>JANUARI!L61+FEBRUARI!L61+MARET!#REF!</f>
        <v>#REF!</v>
      </c>
      <c r="M61" s="128" t="e">
        <f>JANUARI!M61+FEBRUARI!M61+MARET!#REF!</f>
        <v>#REF!</v>
      </c>
      <c r="N61" s="128" t="e">
        <f>JANUARI!N61+FEBRUARI!N61+MARET!#REF!</f>
        <v>#REF!</v>
      </c>
      <c r="O61" s="19" t="e">
        <f t="shared" si="3"/>
        <v>#REF!</v>
      </c>
      <c r="P61" s="128" t="e">
        <f>JANUARI!P61+FEBRUARI!P61+MARET!#REF!</f>
        <v>#REF!</v>
      </c>
      <c r="Q61" s="19" t="e">
        <f t="shared" si="36"/>
        <v>#REF!</v>
      </c>
      <c r="R61" s="128" t="e">
        <f>JANUARI!R61+FEBRUARI!R61+MARET!#REF!</f>
        <v>#REF!</v>
      </c>
      <c r="S61" s="19" t="e">
        <f t="shared" si="5"/>
        <v>#REF!</v>
      </c>
      <c r="T61" s="128" t="e">
        <f>JANUARI!T61+FEBRUARI!T61+MARET!#REF!</f>
        <v>#REF!</v>
      </c>
      <c r="U61" s="19" t="e">
        <f t="shared" si="37"/>
        <v>#REF!</v>
      </c>
      <c r="V61" s="128" t="e">
        <f>JANUARI!V61+FEBRUARI!V61+MARET!#REF!</f>
        <v>#REF!</v>
      </c>
      <c r="W61" s="19" t="e">
        <f t="shared" si="7"/>
        <v>#REF!</v>
      </c>
      <c r="X61" s="128" t="e">
        <f>JANUARI!X61+FEBRUARI!X61+MARET!#REF!</f>
        <v>#REF!</v>
      </c>
      <c r="Y61" s="19" t="e">
        <f t="shared" si="38"/>
        <v>#REF!</v>
      </c>
      <c r="Z61" s="128" t="e">
        <f>JANUARI!Z61+FEBRUARI!Z61+MARET!#REF!</f>
        <v>#REF!</v>
      </c>
      <c r="AA61" s="19" t="e">
        <f t="shared" si="9"/>
        <v>#REF!</v>
      </c>
      <c r="AB61" s="128" t="e">
        <f>JANUARI!AB61+FEBRUARI!AB61+MARET!#REF!</f>
        <v>#REF!</v>
      </c>
      <c r="AC61" s="19" t="e">
        <f t="shared" si="39"/>
        <v>#REF!</v>
      </c>
      <c r="AD61" s="128" t="e">
        <f>JANUARI!AD61+FEBRUARI!AD61+MARET!#REF!</f>
        <v>#REF!</v>
      </c>
      <c r="AE61" s="19" t="e">
        <f t="shared" si="11"/>
        <v>#REF!</v>
      </c>
      <c r="AF61" s="128" t="e">
        <f>JANUARI!AF61+FEBRUARI!AF61+MARET!#REF!</f>
        <v>#REF!</v>
      </c>
      <c r="AG61" s="19" t="e">
        <f t="shared" si="40"/>
        <v>#REF!</v>
      </c>
      <c r="AH61" s="128" t="e">
        <f>JANUARI!AH61+FEBRUARI!AH61+MARET!#REF!</f>
        <v>#REF!</v>
      </c>
      <c r="AI61" s="19" t="e">
        <f t="shared" si="13"/>
        <v>#REF!</v>
      </c>
      <c r="AJ61" s="128" t="e">
        <f>JANUARI!AJ61+FEBRUARI!AJ61+MARET!#REF!</f>
        <v>#REF!</v>
      </c>
      <c r="AK61" s="19" t="e">
        <f t="shared" si="41"/>
        <v>#REF!</v>
      </c>
      <c r="AL61" s="128" t="e">
        <f>JANUARI!AL61+FEBRUARI!AL61+MARET!#REF!</f>
        <v>#REF!</v>
      </c>
      <c r="AM61" s="128" t="e">
        <f>JANUARI!AM61+FEBRUARI!AM61+MARET!#REF!</f>
        <v>#REF!</v>
      </c>
      <c r="AN61" s="128" t="e">
        <f>JANUARI!AN61+FEBRUARI!AN61+MARET!#REF!</f>
        <v>#REF!</v>
      </c>
      <c r="AO61" s="128" t="e">
        <f>JANUARI!AO61+FEBRUARI!AO61+MARET!#REF!</f>
        <v>#REF!</v>
      </c>
      <c r="AP61" s="128" t="e">
        <f>JANUARI!AP61+FEBRUARI!AP61+MARET!#REF!</f>
        <v>#REF!</v>
      </c>
      <c r="AQ61" s="128" t="e">
        <f>JANUARI!AQ61+FEBRUARI!AQ61+MARET!#REF!</f>
        <v>#REF!</v>
      </c>
      <c r="AR61" s="128" t="e">
        <f>JANUARI!AR61+FEBRUARI!AR61+MARET!#REF!</f>
        <v>#REF!</v>
      </c>
      <c r="AS61" s="128" t="e">
        <f>JANUARI!AS61+FEBRUARI!AS61+MARET!#REF!</f>
        <v>#REF!</v>
      </c>
      <c r="AT61" s="128" t="e">
        <f>JANUARI!AT61+FEBRUARI!AT61+MARET!#REF!</f>
        <v>#REF!</v>
      </c>
      <c r="AU61" s="128" t="e">
        <f>JANUARI!AU61+FEBRUARI!AU61+MARET!#REF!</f>
        <v>#REF!</v>
      </c>
      <c r="AV61" s="128" t="e">
        <f>JANUARI!AV61+FEBRUARI!AV61+MARET!#REF!</f>
        <v>#REF!</v>
      </c>
      <c r="AW61" s="128" t="e">
        <f>JANUARI!AW61+FEBRUARI!AW61+MARET!#REF!</f>
        <v>#REF!</v>
      </c>
      <c r="AX61" s="128" t="e">
        <f>JANUARI!AX61+FEBRUARI!AX61+MARET!#REF!</f>
        <v>#REF!</v>
      </c>
      <c r="AY61" s="128" t="e">
        <f>JANUARI!AY61+FEBRUARI!AY61+MARET!#REF!</f>
        <v>#REF!</v>
      </c>
      <c r="AZ61" s="128" t="e">
        <f>JANUARI!AZ61+FEBRUARI!AZ61+MARET!#REF!</f>
        <v>#REF!</v>
      </c>
      <c r="BA61" s="128" t="e">
        <f>JANUARI!BA61+FEBRUARI!BA61+MARET!#REF!</f>
        <v>#REF!</v>
      </c>
      <c r="BB61" s="28" t="e">
        <f t="shared" si="15"/>
        <v>#REF!</v>
      </c>
      <c r="BC61" s="128" t="e">
        <f>JANUARI!BC61+FEBRUARI!BC61+MARET!#REF!</f>
        <v>#REF!</v>
      </c>
      <c r="BD61" s="28" t="e">
        <f t="shared" si="16"/>
        <v>#REF!</v>
      </c>
      <c r="BE61" s="128" t="e">
        <f>JANUARI!BE61+FEBRUARI!BE61+MARET!#REF!</f>
        <v>#REF!</v>
      </c>
      <c r="BF61" s="29" t="e">
        <f t="shared" si="17"/>
        <v>#REF!</v>
      </c>
      <c r="BG61" s="128" t="e">
        <f>JANUARI!BG61+FEBRUARI!BG61+MARET!#REF!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JANUARI!BK61+FEBRUARI!BK61+MARET!#REF!</f>
        <v>#REF!</v>
      </c>
      <c r="BL61" s="19" t="e">
        <f t="shared" si="21"/>
        <v>#REF!</v>
      </c>
      <c r="BM61" s="128" t="e">
        <f>JANUARI!BM61+FEBRUARI!BM61+MARET!#REF!</f>
        <v>#REF!</v>
      </c>
      <c r="BN61" s="19" t="e">
        <f t="shared" si="22"/>
        <v>#REF!</v>
      </c>
      <c r="BO61" s="128" t="e">
        <f>JANUARI!BO61+FEBRUARI!BO61+MARET!#REF!</f>
        <v>#REF!</v>
      </c>
      <c r="BP61" s="19" t="e">
        <f t="shared" si="23"/>
        <v>#REF!</v>
      </c>
      <c r="BQ61" s="128" t="e">
        <f>JANUARI!BQ61+FEBRUARI!BQ61+MARET!#REF!</f>
        <v>#REF!</v>
      </c>
      <c r="BR61" s="19" t="e">
        <f t="shared" si="24"/>
        <v>#REF!</v>
      </c>
      <c r="BS61" s="128" t="e">
        <f>JANUARI!BS61+FEBRUARI!BS61+MARET!#REF!</f>
        <v>#REF!</v>
      </c>
      <c r="BT61" s="19" t="e">
        <f t="shared" si="25"/>
        <v>#REF!</v>
      </c>
      <c r="BU61" s="128" t="e">
        <f>JANUARI!BU61+FEBRUARI!BU61+MARET!#REF!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74"/>
      <c r="B62" s="174"/>
      <c r="C62" s="32" t="s">
        <v>113</v>
      </c>
      <c r="D62" s="128" t="e">
        <f>JANUARI!D62+FEBRUARI!D62+MARET!#REF!</f>
        <v>#REF!</v>
      </c>
      <c r="E62" s="128" t="e">
        <f>JANUARI!E62+FEBRUARI!E62+MARET!#REF!</f>
        <v>#REF!</v>
      </c>
      <c r="F62" s="128" t="e">
        <f>JANUARI!F62+FEBRUARI!F62+MARET!#REF!</f>
        <v>#REF!</v>
      </c>
      <c r="G62" s="19" t="e">
        <f t="shared" si="0"/>
        <v>#REF!</v>
      </c>
      <c r="H62" s="128" t="e">
        <f>JANUARI!H62+FEBRUARI!H62+MARET!#REF!</f>
        <v>#REF!</v>
      </c>
      <c r="I62" s="21" t="e">
        <f t="shared" si="42"/>
        <v>#REF!</v>
      </c>
      <c r="J62" s="128" t="e">
        <f>JANUARI!J62+FEBRUARI!J62+MARET!#REF!</f>
        <v>#REF!</v>
      </c>
      <c r="K62" s="23" t="e">
        <f t="shared" si="35"/>
        <v>#REF!</v>
      </c>
      <c r="L62" s="128" t="e">
        <f>JANUARI!L62+FEBRUARI!L62+MARET!#REF!</f>
        <v>#REF!</v>
      </c>
      <c r="M62" s="128" t="e">
        <f>JANUARI!M62+FEBRUARI!M62+MARET!#REF!</f>
        <v>#REF!</v>
      </c>
      <c r="N62" s="128" t="e">
        <f>JANUARI!N62+FEBRUARI!N62+MARET!#REF!</f>
        <v>#REF!</v>
      </c>
      <c r="O62" s="19" t="e">
        <f t="shared" si="3"/>
        <v>#REF!</v>
      </c>
      <c r="P62" s="128" t="e">
        <f>JANUARI!P62+FEBRUARI!P62+MARET!#REF!</f>
        <v>#REF!</v>
      </c>
      <c r="Q62" s="19" t="e">
        <f t="shared" si="36"/>
        <v>#REF!</v>
      </c>
      <c r="R62" s="128" t="e">
        <f>JANUARI!R62+FEBRUARI!R62+MARET!#REF!</f>
        <v>#REF!</v>
      </c>
      <c r="S62" s="19" t="e">
        <f t="shared" si="5"/>
        <v>#REF!</v>
      </c>
      <c r="T62" s="128" t="e">
        <f>JANUARI!T62+FEBRUARI!T62+MARET!#REF!</f>
        <v>#REF!</v>
      </c>
      <c r="U62" s="19" t="e">
        <f t="shared" si="37"/>
        <v>#REF!</v>
      </c>
      <c r="V62" s="128" t="e">
        <f>JANUARI!V62+FEBRUARI!V62+MARET!#REF!</f>
        <v>#REF!</v>
      </c>
      <c r="W62" s="19" t="e">
        <f t="shared" si="7"/>
        <v>#REF!</v>
      </c>
      <c r="X62" s="128" t="e">
        <f>JANUARI!X62+FEBRUARI!X62+MARET!#REF!</f>
        <v>#REF!</v>
      </c>
      <c r="Y62" s="19" t="e">
        <f t="shared" si="38"/>
        <v>#REF!</v>
      </c>
      <c r="Z62" s="128" t="e">
        <f>JANUARI!Z62+FEBRUARI!Z62+MARET!#REF!</f>
        <v>#REF!</v>
      </c>
      <c r="AA62" s="19" t="e">
        <f t="shared" si="9"/>
        <v>#REF!</v>
      </c>
      <c r="AB62" s="128" t="e">
        <f>JANUARI!AB62+FEBRUARI!AB62+MARET!#REF!</f>
        <v>#REF!</v>
      </c>
      <c r="AC62" s="19" t="e">
        <f t="shared" si="39"/>
        <v>#REF!</v>
      </c>
      <c r="AD62" s="128" t="e">
        <f>JANUARI!AD62+FEBRUARI!AD62+MARET!#REF!</f>
        <v>#REF!</v>
      </c>
      <c r="AE62" s="19" t="e">
        <f t="shared" si="11"/>
        <v>#REF!</v>
      </c>
      <c r="AF62" s="128" t="e">
        <f>JANUARI!AF62+FEBRUARI!AF62+MARET!#REF!</f>
        <v>#REF!</v>
      </c>
      <c r="AG62" s="19" t="e">
        <f t="shared" si="40"/>
        <v>#REF!</v>
      </c>
      <c r="AH62" s="128" t="e">
        <f>JANUARI!AH62+FEBRUARI!AH62+MARET!#REF!</f>
        <v>#REF!</v>
      </c>
      <c r="AI62" s="19" t="e">
        <f t="shared" si="13"/>
        <v>#REF!</v>
      </c>
      <c r="AJ62" s="128" t="e">
        <f>JANUARI!AJ62+FEBRUARI!AJ62+MARET!#REF!</f>
        <v>#REF!</v>
      </c>
      <c r="AK62" s="19" t="e">
        <f t="shared" si="41"/>
        <v>#REF!</v>
      </c>
      <c r="AL62" s="128" t="e">
        <f>JANUARI!AL62+FEBRUARI!AL62+MARET!#REF!</f>
        <v>#REF!</v>
      </c>
      <c r="AM62" s="128" t="e">
        <f>JANUARI!AM62+FEBRUARI!AM62+MARET!#REF!</f>
        <v>#REF!</v>
      </c>
      <c r="AN62" s="128" t="e">
        <f>JANUARI!AN62+FEBRUARI!AN62+MARET!#REF!</f>
        <v>#REF!</v>
      </c>
      <c r="AO62" s="128" t="e">
        <f>JANUARI!AO62+FEBRUARI!AO62+MARET!#REF!</f>
        <v>#REF!</v>
      </c>
      <c r="AP62" s="128" t="e">
        <f>JANUARI!AP62+FEBRUARI!AP62+MARET!#REF!</f>
        <v>#REF!</v>
      </c>
      <c r="AQ62" s="128" t="e">
        <f>JANUARI!AQ62+FEBRUARI!AQ62+MARET!#REF!</f>
        <v>#REF!</v>
      </c>
      <c r="AR62" s="128" t="e">
        <f>JANUARI!AR62+FEBRUARI!AR62+MARET!#REF!</f>
        <v>#REF!</v>
      </c>
      <c r="AS62" s="128" t="e">
        <f>JANUARI!AS62+FEBRUARI!AS62+MARET!#REF!</f>
        <v>#REF!</v>
      </c>
      <c r="AT62" s="128" t="e">
        <f>JANUARI!AT62+FEBRUARI!AT62+MARET!#REF!</f>
        <v>#REF!</v>
      </c>
      <c r="AU62" s="128" t="e">
        <f>JANUARI!AU62+FEBRUARI!AU62+MARET!#REF!</f>
        <v>#REF!</v>
      </c>
      <c r="AV62" s="128" t="e">
        <f>JANUARI!AV62+FEBRUARI!AV62+MARET!#REF!</f>
        <v>#REF!</v>
      </c>
      <c r="AW62" s="128" t="e">
        <f>JANUARI!AW62+FEBRUARI!AW62+MARET!#REF!</f>
        <v>#REF!</v>
      </c>
      <c r="AX62" s="128" t="e">
        <f>JANUARI!AX62+FEBRUARI!AX62+MARET!#REF!</f>
        <v>#REF!</v>
      </c>
      <c r="AY62" s="128" t="e">
        <f>JANUARI!AY62+FEBRUARI!AY62+MARET!#REF!</f>
        <v>#REF!</v>
      </c>
      <c r="AZ62" s="128" t="e">
        <f>JANUARI!AZ62+FEBRUARI!AZ62+MARET!#REF!</f>
        <v>#REF!</v>
      </c>
      <c r="BA62" s="128" t="e">
        <f>JANUARI!BA62+FEBRUARI!BA62+MARET!#REF!</f>
        <v>#REF!</v>
      </c>
      <c r="BB62" s="28" t="e">
        <f t="shared" si="15"/>
        <v>#REF!</v>
      </c>
      <c r="BC62" s="128" t="e">
        <f>JANUARI!BC62+FEBRUARI!BC62+MARET!#REF!</f>
        <v>#REF!</v>
      </c>
      <c r="BD62" s="28" t="e">
        <f t="shared" si="16"/>
        <v>#REF!</v>
      </c>
      <c r="BE62" s="128" t="e">
        <f>JANUARI!BE62+FEBRUARI!BE62+MARET!#REF!</f>
        <v>#REF!</v>
      </c>
      <c r="BF62" s="29" t="e">
        <f t="shared" si="17"/>
        <v>#REF!</v>
      </c>
      <c r="BG62" s="128" t="e">
        <f>JANUARI!BG62+FEBRUARI!BG62+MARET!#REF!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JANUARI!BK62+FEBRUARI!BK62+MARET!#REF!</f>
        <v>#REF!</v>
      </c>
      <c r="BL62" s="19" t="e">
        <f t="shared" si="21"/>
        <v>#REF!</v>
      </c>
      <c r="BM62" s="128" t="e">
        <f>JANUARI!BM62+FEBRUARI!BM62+MARET!#REF!</f>
        <v>#REF!</v>
      </c>
      <c r="BN62" s="19" t="e">
        <f t="shared" si="22"/>
        <v>#REF!</v>
      </c>
      <c r="BO62" s="128" t="e">
        <f>JANUARI!BO62+FEBRUARI!BO62+MARET!#REF!</f>
        <v>#REF!</v>
      </c>
      <c r="BP62" s="19" t="e">
        <f t="shared" si="23"/>
        <v>#REF!</v>
      </c>
      <c r="BQ62" s="128" t="e">
        <f>JANUARI!BQ62+FEBRUARI!BQ62+MARET!#REF!</f>
        <v>#REF!</v>
      </c>
      <c r="BR62" s="19" t="e">
        <f t="shared" si="24"/>
        <v>#REF!</v>
      </c>
      <c r="BS62" s="128" t="e">
        <f>JANUARI!BS62+FEBRUARI!BS62+MARET!#REF!</f>
        <v>#REF!</v>
      </c>
      <c r="BT62" s="19" t="e">
        <f t="shared" si="25"/>
        <v>#REF!</v>
      </c>
      <c r="BU62" s="128" t="e">
        <f>JANUARI!BU62+FEBRUARI!BU62+MARET!#REF!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74"/>
      <c r="B63" s="174"/>
      <c r="C63" s="32" t="s">
        <v>114</v>
      </c>
      <c r="D63" s="128" t="e">
        <f>JANUARI!D63+FEBRUARI!D63+MARET!#REF!</f>
        <v>#REF!</v>
      </c>
      <c r="E63" s="128" t="e">
        <f>JANUARI!E63+FEBRUARI!E63+MARET!#REF!</f>
        <v>#REF!</v>
      </c>
      <c r="F63" s="128" t="e">
        <f>JANUARI!F63+FEBRUARI!F63+MARET!#REF!</f>
        <v>#REF!</v>
      </c>
      <c r="G63" s="19" t="e">
        <f t="shared" si="0"/>
        <v>#REF!</v>
      </c>
      <c r="H63" s="128" t="e">
        <f>JANUARI!H63+FEBRUARI!H63+MARET!#REF!</f>
        <v>#REF!</v>
      </c>
      <c r="I63" s="21" t="e">
        <f t="shared" si="42"/>
        <v>#REF!</v>
      </c>
      <c r="J63" s="128" t="e">
        <f>JANUARI!J63+FEBRUARI!J63+MARET!#REF!</f>
        <v>#REF!</v>
      </c>
      <c r="K63" s="23" t="e">
        <f t="shared" si="35"/>
        <v>#REF!</v>
      </c>
      <c r="L63" s="128" t="e">
        <f>JANUARI!L63+FEBRUARI!L63+MARET!#REF!</f>
        <v>#REF!</v>
      </c>
      <c r="M63" s="128" t="e">
        <f>JANUARI!M63+FEBRUARI!M63+MARET!#REF!</f>
        <v>#REF!</v>
      </c>
      <c r="N63" s="128" t="e">
        <f>JANUARI!N63+FEBRUARI!N63+MARET!#REF!</f>
        <v>#REF!</v>
      </c>
      <c r="O63" s="19" t="e">
        <f t="shared" si="3"/>
        <v>#REF!</v>
      </c>
      <c r="P63" s="128" t="e">
        <f>JANUARI!P63+FEBRUARI!P63+MARET!#REF!</f>
        <v>#REF!</v>
      </c>
      <c r="Q63" s="19" t="e">
        <f t="shared" si="36"/>
        <v>#REF!</v>
      </c>
      <c r="R63" s="128" t="e">
        <f>JANUARI!R63+FEBRUARI!R63+MARET!#REF!</f>
        <v>#REF!</v>
      </c>
      <c r="S63" s="19" t="e">
        <f t="shared" si="5"/>
        <v>#REF!</v>
      </c>
      <c r="T63" s="128" t="e">
        <f>JANUARI!T63+FEBRUARI!T63+MARET!#REF!</f>
        <v>#REF!</v>
      </c>
      <c r="U63" s="19" t="e">
        <f t="shared" si="37"/>
        <v>#REF!</v>
      </c>
      <c r="V63" s="128" t="e">
        <f>JANUARI!V63+FEBRUARI!V63+MARET!#REF!</f>
        <v>#REF!</v>
      </c>
      <c r="W63" s="19" t="e">
        <f t="shared" si="7"/>
        <v>#REF!</v>
      </c>
      <c r="X63" s="128" t="e">
        <f>JANUARI!X63+FEBRUARI!X63+MARET!#REF!</f>
        <v>#REF!</v>
      </c>
      <c r="Y63" s="19" t="e">
        <f t="shared" si="38"/>
        <v>#REF!</v>
      </c>
      <c r="Z63" s="128" t="e">
        <f>JANUARI!Z63+FEBRUARI!Z63+MARET!#REF!</f>
        <v>#REF!</v>
      </c>
      <c r="AA63" s="19" t="e">
        <f t="shared" si="9"/>
        <v>#REF!</v>
      </c>
      <c r="AB63" s="128" t="e">
        <f>JANUARI!AB63+FEBRUARI!AB63+MARET!#REF!</f>
        <v>#REF!</v>
      </c>
      <c r="AC63" s="19" t="e">
        <f t="shared" si="39"/>
        <v>#REF!</v>
      </c>
      <c r="AD63" s="128" t="e">
        <f>JANUARI!AD63+FEBRUARI!AD63+MARET!#REF!</f>
        <v>#REF!</v>
      </c>
      <c r="AE63" s="19" t="e">
        <f t="shared" si="11"/>
        <v>#REF!</v>
      </c>
      <c r="AF63" s="128" t="e">
        <f>JANUARI!AF63+FEBRUARI!AF63+MARET!#REF!</f>
        <v>#REF!</v>
      </c>
      <c r="AG63" s="19" t="e">
        <f t="shared" si="40"/>
        <v>#REF!</v>
      </c>
      <c r="AH63" s="128" t="e">
        <f>JANUARI!AH63+FEBRUARI!AH63+MARET!#REF!</f>
        <v>#REF!</v>
      </c>
      <c r="AI63" s="19" t="e">
        <f t="shared" si="13"/>
        <v>#REF!</v>
      </c>
      <c r="AJ63" s="128" t="e">
        <f>JANUARI!AJ63+FEBRUARI!AJ63+MARET!#REF!</f>
        <v>#REF!</v>
      </c>
      <c r="AK63" s="19" t="e">
        <f t="shared" si="41"/>
        <v>#REF!</v>
      </c>
      <c r="AL63" s="128" t="e">
        <f>JANUARI!AL63+FEBRUARI!AL63+MARET!#REF!</f>
        <v>#REF!</v>
      </c>
      <c r="AM63" s="128" t="e">
        <f>JANUARI!AM63+FEBRUARI!AM63+MARET!#REF!</f>
        <v>#REF!</v>
      </c>
      <c r="AN63" s="128" t="e">
        <f>JANUARI!AN63+FEBRUARI!AN63+MARET!#REF!</f>
        <v>#REF!</v>
      </c>
      <c r="AO63" s="128" t="e">
        <f>JANUARI!AO63+FEBRUARI!AO63+MARET!#REF!</f>
        <v>#REF!</v>
      </c>
      <c r="AP63" s="128" t="e">
        <f>JANUARI!AP63+FEBRUARI!AP63+MARET!#REF!</f>
        <v>#REF!</v>
      </c>
      <c r="AQ63" s="128" t="e">
        <f>JANUARI!AQ63+FEBRUARI!AQ63+MARET!#REF!</f>
        <v>#REF!</v>
      </c>
      <c r="AR63" s="128" t="e">
        <f>JANUARI!AR63+FEBRUARI!AR63+MARET!#REF!</f>
        <v>#REF!</v>
      </c>
      <c r="AS63" s="128" t="e">
        <f>JANUARI!AS63+FEBRUARI!AS63+MARET!#REF!</f>
        <v>#REF!</v>
      </c>
      <c r="AT63" s="128" t="e">
        <f>JANUARI!AT63+FEBRUARI!AT63+MARET!#REF!</f>
        <v>#REF!</v>
      </c>
      <c r="AU63" s="128" t="e">
        <f>JANUARI!AU63+FEBRUARI!AU63+MARET!#REF!</f>
        <v>#REF!</v>
      </c>
      <c r="AV63" s="128" t="e">
        <f>JANUARI!AV63+FEBRUARI!AV63+MARET!#REF!</f>
        <v>#REF!</v>
      </c>
      <c r="AW63" s="128" t="e">
        <f>JANUARI!AW63+FEBRUARI!AW63+MARET!#REF!</f>
        <v>#REF!</v>
      </c>
      <c r="AX63" s="128" t="e">
        <f>JANUARI!AX63+FEBRUARI!AX63+MARET!#REF!</f>
        <v>#REF!</v>
      </c>
      <c r="AY63" s="128" t="e">
        <f>JANUARI!AY63+FEBRUARI!AY63+MARET!#REF!</f>
        <v>#REF!</v>
      </c>
      <c r="AZ63" s="128" t="e">
        <f>JANUARI!AZ63+FEBRUARI!AZ63+MARET!#REF!</f>
        <v>#REF!</v>
      </c>
      <c r="BA63" s="128" t="e">
        <f>JANUARI!BA63+FEBRUARI!BA63+MARET!#REF!</f>
        <v>#REF!</v>
      </c>
      <c r="BB63" s="28" t="e">
        <f t="shared" si="15"/>
        <v>#REF!</v>
      </c>
      <c r="BC63" s="128" t="e">
        <f>JANUARI!BC63+FEBRUARI!BC63+MARET!#REF!</f>
        <v>#REF!</v>
      </c>
      <c r="BD63" s="28" t="e">
        <f t="shared" si="16"/>
        <v>#REF!</v>
      </c>
      <c r="BE63" s="128" t="e">
        <f>JANUARI!BE63+FEBRUARI!BE63+MARET!#REF!</f>
        <v>#REF!</v>
      </c>
      <c r="BF63" s="29" t="e">
        <f t="shared" si="17"/>
        <v>#REF!</v>
      </c>
      <c r="BG63" s="128" t="e">
        <f>JANUARI!BG63+FEBRUARI!BG63+MARET!#REF!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JANUARI!BK63+FEBRUARI!BK63+MARET!#REF!</f>
        <v>#REF!</v>
      </c>
      <c r="BL63" s="19" t="e">
        <f t="shared" si="21"/>
        <v>#REF!</v>
      </c>
      <c r="BM63" s="128" t="e">
        <f>JANUARI!BM63+FEBRUARI!BM63+MARET!#REF!</f>
        <v>#REF!</v>
      </c>
      <c r="BN63" s="19" t="e">
        <f t="shared" si="22"/>
        <v>#REF!</v>
      </c>
      <c r="BO63" s="128" t="e">
        <f>JANUARI!BO63+FEBRUARI!BO63+MARET!#REF!</f>
        <v>#REF!</v>
      </c>
      <c r="BP63" s="19" t="e">
        <f t="shared" si="23"/>
        <v>#REF!</v>
      </c>
      <c r="BQ63" s="128" t="e">
        <f>JANUARI!BQ63+FEBRUARI!BQ63+MARET!#REF!</f>
        <v>#REF!</v>
      </c>
      <c r="BR63" s="19" t="e">
        <f t="shared" si="24"/>
        <v>#REF!</v>
      </c>
      <c r="BS63" s="128" t="e">
        <f>JANUARI!BS63+FEBRUARI!BS63+MARET!#REF!</f>
        <v>#REF!</v>
      </c>
      <c r="BT63" s="19" t="e">
        <f t="shared" si="25"/>
        <v>#REF!</v>
      </c>
      <c r="BU63" s="128" t="e">
        <f>JANUARI!BU63+FEBRUARI!BU63+MARET!#REF!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75"/>
      <c r="B64" s="175"/>
      <c r="C64" s="32" t="s">
        <v>115</v>
      </c>
      <c r="D64" s="128" t="e">
        <f>JANUARI!D64+FEBRUARI!D64+MARET!#REF!</f>
        <v>#REF!</v>
      </c>
      <c r="E64" s="128" t="e">
        <f>JANUARI!E64+FEBRUARI!E64+MARET!#REF!</f>
        <v>#REF!</v>
      </c>
      <c r="F64" s="128" t="e">
        <f>JANUARI!F64+FEBRUARI!F64+MARET!#REF!</f>
        <v>#REF!</v>
      </c>
      <c r="G64" s="19" t="e">
        <f t="shared" si="0"/>
        <v>#REF!</v>
      </c>
      <c r="H64" s="128" t="e">
        <f>JANUARI!H64+FEBRUARI!H64+MARET!#REF!</f>
        <v>#REF!</v>
      </c>
      <c r="I64" s="21" t="e">
        <f t="shared" si="42"/>
        <v>#REF!</v>
      </c>
      <c r="J64" s="128" t="e">
        <f>JANUARI!J64+FEBRUARI!J64+MARET!#REF!</f>
        <v>#REF!</v>
      </c>
      <c r="K64" s="23" t="e">
        <f t="shared" si="35"/>
        <v>#REF!</v>
      </c>
      <c r="L64" s="128" t="e">
        <f>JANUARI!L64+FEBRUARI!L64+MARET!#REF!</f>
        <v>#REF!</v>
      </c>
      <c r="M64" s="128" t="e">
        <f>JANUARI!M64+FEBRUARI!M64+MARET!#REF!</f>
        <v>#REF!</v>
      </c>
      <c r="N64" s="128" t="e">
        <f>JANUARI!N64+FEBRUARI!N64+MARET!#REF!</f>
        <v>#REF!</v>
      </c>
      <c r="O64" s="19" t="e">
        <f t="shared" si="3"/>
        <v>#REF!</v>
      </c>
      <c r="P64" s="128" t="e">
        <f>JANUARI!P64+FEBRUARI!P64+MARET!#REF!</f>
        <v>#REF!</v>
      </c>
      <c r="Q64" s="19" t="e">
        <f t="shared" si="36"/>
        <v>#REF!</v>
      </c>
      <c r="R64" s="128" t="e">
        <f>JANUARI!R64+FEBRUARI!R64+MARET!#REF!</f>
        <v>#REF!</v>
      </c>
      <c r="S64" s="19" t="e">
        <f t="shared" si="5"/>
        <v>#REF!</v>
      </c>
      <c r="T64" s="128" t="e">
        <f>JANUARI!T64+FEBRUARI!T64+MARET!#REF!</f>
        <v>#REF!</v>
      </c>
      <c r="U64" s="19" t="e">
        <f t="shared" si="37"/>
        <v>#REF!</v>
      </c>
      <c r="V64" s="128" t="e">
        <f>JANUARI!V64+FEBRUARI!V64+MARET!#REF!</f>
        <v>#REF!</v>
      </c>
      <c r="W64" s="19" t="e">
        <f t="shared" si="7"/>
        <v>#REF!</v>
      </c>
      <c r="X64" s="128" t="e">
        <f>JANUARI!X64+FEBRUARI!X64+MARET!#REF!</f>
        <v>#REF!</v>
      </c>
      <c r="Y64" s="19" t="e">
        <f t="shared" si="38"/>
        <v>#REF!</v>
      </c>
      <c r="Z64" s="128" t="e">
        <f>JANUARI!Z64+FEBRUARI!Z64+MARET!#REF!</f>
        <v>#REF!</v>
      </c>
      <c r="AA64" s="19" t="e">
        <f t="shared" si="9"/>
        <v>#REF!</v>
      </c>
      <c r="AB64" s="128" t="e">
        <f>JANUARI!AB64+FEBRUARI!AB64+MARET!#REF!</f>
        <v>#REF!</v>
      </c>
      <c r="AC64" s="19" t="e">
        <f t="shared" si="39"/>
        <v>#REF!</v>
      </c>
      <c r="AD64" s="128" t="e">
        <f>JANUARI!AD64+FEBRUARI!AD64+MARET!#REF!</f>
        <v>#REF!</v>
      </c>
      <c r="AE64" s="19" t="e">
        <f t="shared" si="11"/>
        <v>#REF!</v>
      </c>
      <c r="AF64" s="128" t="e">
        <f>JANUARI!AF64+FEBRUARI!AF64+MARET!#REF!</f>
        <v>#REF!</v>
      </c>
      <c r="AG64" s="19" t="e">
        <f t="shared" si="40"/>
        <v>#REF!</v>
      </c>
      <c r="AH64" s="128" t="e">
        <f>JANUARI!AH64+FEBRUARI!AH64+MARET!#REF!</f>
        <v>#REF!</v>
      </c>
      <c r="AI64" s="19" t="e">
        <f t="shared" si="13"/>
        <v>#REF!</v>
      </c>
      <c r="AJ64" s="128" t="e">
        <f>JANUARI!AJ64+FEBRUARI!AJ64+MARET!#REF!</f>
        <v>#REF!</v>
      </c>
      <c r="AK64" s="19" t="e">
        <f t="shared" si="41"/>
        <v>#REF!</v>
      </c>
      <c r="AL64" s="128" t="e">
        <f>JANUARI!AL64+FEBRUARI!AL64+MARET!#REF!</f>
        <v>#REF!</v>
      </c>
      <c r="AM64" s="128" t="e">
        <f>JANUARI!AM64+FEBRUARI!AM64+MARET!#REF!</f>
        <v>#REF!</v>
      </c>
      <c r="AN64" s="128" t="e">
        <f>JANUARI!AN64+FEBRUARI!AN64+MARET!#REF!</f>
        <v>#REF!</v>
      </c>
      <c r="AO64" s="128" t="e">
        <f>JANUARI!AO64+FEBRUARI!AO64+MARET!#REF!</f>
        <v>#REF!</v>
      </c>
      <c r="AP64" s="128" t="e">
        <f>JANUARI!AP64+FEBRUARI!AP64+MARET!#REF!</f>
        <v>#REF!</v>
      </c>
      <c r="AQ64" s="128" t="e">
        <f>JANUARI!AQ64+FEBRUARI!AQ64+MARET!#REF!</f>
        <v>#REF!</v>
      </c>
      <c r="AR64" s="128" t="e">
        <f>JANUARI!AR64+FEBRUARI!AR64+MARET!#REF!</f>
        <v>#REF!</v>
      </c>
      <c r="AS64" s="128" t="e">
        <f>JANUARI!AS64+FEBRUARI!AS64+MARET!#REF!</f>
        <v>#REF!</v>
      </c>
      <c r="AT64" s="128" t="e">
        <f>JANUARI!AT64+FEBRUARI!AT64+MARET!#REF!</f>
        <v>#REF!</v>
      </c>
      <c r="AU64" s="128" t="e">
        <f>JANUARI!AU64+FEBRUARI!AU64+MARET!#REF!</f>
        <v>#REF!</v>
      </c>
      <c r="AV64" s="128" t="e">
        <f>JANUARI!AV64+FEBRUARI!AV64+MARET!#REF!</f>
        <v>#REF!</v>
      </c>
      <c r="AW64" s="128" t="e">
        <f>JANUARI!AW64+FEBRUARI!AW64+MARET!#REF!</f>
        <v>#REF!</v>
      </c>
      <c r="AX64" s="128" t="e">
        <f>JANUARI!AX64+FEBRUARI!AX64+MARET!#REF!</f>
        <v>#REF!</v>
      </c>
      <c r="AY64" s="128" t="e">
        <f>JANUARI!AY64+FEBRUARI!AY64+MARET!#REF!</f>
        <v>#REF!</v>
      </c>
      <c r="AZ64" s="128" t="e">
        <f>JANUARI!AZ64+FEBRUARI!AZ64+MARET!#REF!</f>
        <v>#REF!</v>
      </c>
      <c r="BA64" s="128" t="e">
        <f>JANUARI!BA64+FEBRUARI!BA64+MARET!#REF!</f>
        <v>#REF!</v>
      </c>
      <c r="BB64" s="28" t="e">
        <f t="shared" si="15"/>
        <v>#REF!</v>
      </c>
      <c r="BC64" s="128" t="e">
        <f>JANUARI!BC64+FEBRUARI!BC64+MARET!#REF!</f>
        <v>#REF!</v>
      </c>
      <c r="BD64" s="28" t="e">
        <f t="shared" si="16"/>
        <v>#REF!</v>
      </c>
      <c r="BE64" s="128" t="e">
        <f>JANUARI!BE64+FEBRUARI!BE64+MARET!#REF!</f>
        <v>#REF!</v>
      </c>
      <c r="BF64" s="29" t="e">
        <f t="shared" si="17"/>
        <v>#REF!</v>
      </c>
      <c r="BG64" s="128" t="e">
        <f>JANUARI!BG64+FEBRUARI!BG64+MARET!#REF!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JANUARI!BK64+FEBRUARI!BK64+MARET!#REF!</f>
        <v>#REF!</v>
      </c>
      <c r="BL64" s="19" t="e">
        <f t="shared" si="21"/>
        <v>#REF!</v>
      </c>
      <c r="BM64" s="128" t="e">
        <f>JANUARI!BM64+FEBRUARI!BM64+MARET!#REF!</f>
        <v>#REF!</v>
      </c>
      <c r="BN64" s="19" t="e">
        <f t="shared" si="22"/>
        <v>#REF!</v>
      </c>
      <c r="BO64" s="128" t="e">
        <f>JANUARI!BO64+FEBRUARI!BO64+MARET!#REF!</f>
        <v>#REF!</v>
      </c>
      <c r="BP64" s="19" t="e">
        <f t="shared" si="23"/>
        <v>#REF!</v>
      </c>
      <c r="BQ64" s="128" t="e">
        <f>JANUARI!BQ64+FEBRUARI!BQ64+MARET!#REF!</f>
        <v>#REF!</v>
      </c>
      <c r="BR64" s="19" t="e">
        <f t="shared" si="24"/>
        <v>#REF!</v>
      </c>
      <c r="BS64" s="128" t="e">
        <f>JANUARI!BS64+FEBRUARI!BS64+MARET!#REF!</f>
        <v>#REF!</v>
      </c>
      <c r="BT64" s="19" t="e">
        <f t="shared" si="25"/>
        <v>#REF!</v>
      </c>
      <c r="BU64" s="128" t="e">
        <f>JANUARI!BU64+FEBRUARI!BU64+MARET!#REF!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JANUARI!D65+FEBRUARI!D65+MARET!#REF!</f>
        <v>#REF!</v>
      </c>
      <c r="E65" s="129" t="e">
        <f>JANUARI!E65+FEBRUARI!E65+MARET!#REF!</f>
        <v>#REF!</v>
      </c>
      <c r="F65" s="129" t="e">
        <f>JANUARI!F65+FEBRUARI!F65+MARET!#REF!</f>
        <v>#REF!</v>
      </c>
      <c r="G65" s="19" t="e">
        <f t="shared" si="0"/>
        <v>#REF!</v>
      </c>
      <c r="H65" s="129" t="e">
        <f>JANUARI!H65+FEBRUARI!H65+MARET!#REF!</f>
        <v>#REF!</v>
      </c>
      <c r="I65" s="21" t="e">
        <f t="shared" si="42"/>
        <v>#REF!</v>
      </c>
      <c r="J65" s="129" t="e">
        <f>JANUARI!J65+FEBRUARI!J65+MARET!#REF!</f>
        <v>#REF!</v>
      </c>
      <c r="K65" s="23" t="e">
        <f t="shared" si="35"/>
        <v>#REF!</v>
      </c>
      <c r="L65" s="129" t="e">
        <f>JANUARI!L65+FEBRUARI!L65+MARET!#REF!</f>
        <v>#REF!</v>
      </c>
      <c r="M65" s="129" t="e">
        <f>JANUARI!M65+FEBRUARI!M65+MARET!#REF!</f>
        <v>#REF!</v>
      </c>
      <c r="N65" s="129" t="e">
        <f>JANUARI!N65+FEBRUARI!N65+MARET!#REF!</f>
        <v>#REF!</v>
      </c>
      <c r="O65" s="19" t="e">
        <f t="shared" si="3"/>
        <v>#REF!</v>
      </c>
      <c r="P65" s="129" t="e">
        <f>JANUARI!P65+FEBRUARI!P65+MARET!#REF!</f>
        <v>#REF!</v>
      </c>
      <c r="Q65" s="19" t="e">
        <f t="shared" si="36"/>
        <v>#REF!</v>
      </c>
      <c r="R65" s="129" t="e">
        <f>JANUARI!R65+FEBRUARI!R65+MARET!#REF!</f>
        <v>#REF!</v>
      </c>
      <c r="S65" s="19" t="e">
        <f t="shared" si="5"/>
        <v>#REF!</v>
      </c>
      <c r="T65" s="129" t="e">
        <f>JANUARI!T65+FEBRUARI!T65+MARET!#REF!</f>
        <v>#REF!</v>
      </c>
      <c r="U65" s="19" t="e">
        <f t="shared" si="37"/>
        <v>#REF!</v>
      </c>
      <c r="V65" s="129" t="e">
        <f>JANUARI!V65+FEBRUARI!V65+MARET!#REF!</f>
        <v>#REF!</v>
      </c>
      <c r="W65" s="19" t="e">
        <f t="shared" si="7"/>
        <v>#REF!</v>
      </c>
      <c r="X65" s="129" t="e">
        <f>JANUARI!X65+FEBRUARI!X65+MARET!#REF!</f>
        <v>#REF!</v>
      </c>
      <c r="Y65" s="19" t="e">
        <f t="shared" si="38"/>
        <v>#REF!</v>
      </c>
      <c r="Z65" s="129" t="e">
        <f>JANUARI!Z65+FEBRUARI!Z65+MARET!#REF!</f>
        <v>#REF!</v>
      </c>
      <c r="AA65" s="19" t="e">
        <f t="shared" si="9"/>
        <v>#REF!</v>
      </c>
      <c r="AB65" s="129" t="e">
        <f>JANUARI!AB65+FEBRUARI!AB65+MARET!#REF!</f>
        <v>#REF!</v>
      </c>
      <c r="AC65" s="19" t="e">
        <f t="shared" si="39"/>
        <v>#REF!</v>
      </c>
      <c r="AD65" s="129" t="e">
        <f>JANUARI!AD65+FEBRUARI!AD65+MARET!#REF!</f>
        <v>#REF!</v>
      </c>
      <c r="AE65" s="19" t="e">
        <f t="shared" si="11"/>
        <v>#REF!</v>
      </c>
      <c r="AF65" s="129" t="e">
        <f>JANUARI!AF65+FEBRUARI!AF65+MARET!#REF!</f>
        <v>#REF!</v>
      </c>
      <c r="AG65" s="19" t="e">
        <f t="shared" si="40"/>
        <v>#REF!</v>
      </c>
      <c r="AH65" s="129" t="e">
        <f>JANUARI!AH65+FEBRUARI!AH65+MARET!#REF!</f>
        <v>#REF!</v>
      </c>
      <c r="AI65" s="19" t="e">
        <f t="shared" si="13"/>
        <v>#REF!</v>
      </c>
      <c r="AJ65" s="129" t="e">
        <f>JANUARI!AJ65+FEBRUARI!AJ65+MARET!#REF!</f>
        <v>#REF!</v>
      </c>
      <c r="AK65" s="19" t="e">
        <f t="shared" si="41"/>
        <v>#REF!</v>
      </c>
      <c r="AL65" s="129" t="e">
        <f>JANUARI!AL65+FEBRUARI!AL65+MARET!#REF!</f>
        <v>#REF!</v>
      </c>
      <c r="AM65" s="129" t="e">
        <f>JANUARI!AM65+FEBRUARI!AM65+MARET!#REF!</f>
        <v>#REF!</v>
      </c>
      <c r="AN65" s="129" t="e">
        <f>JANUARI!AN65+FEBRUARI!AN65+MARET!#REF!</f>
        <v>#REF!</v>
      </c>
      <c r="AO65" s="129" t="e">
        <f>JANUARI!AO65+FEBRUARI!AO65+MARET!#REF!</f>
        <v>#REF!</v>
      </c>
      <c r="AP65" s="129" t="e">
        <f>JANUARI!AP65+FEBRUARI!AP65+MARET!#REF!</f>
        <v>#REF!</v>
      </c>
      <c r="AQ65" s="129" t="e">
        <f>JANUARI!AQ65+FEBRUARI!AQ65+MARET!#REF!</f>
        <v>#REF!</v>
      </c>
      <c r="AR65" s="129" t="e">
        <f>JANUARI!AR65+FEBRUARI!AR65+MARET!#REF!</f>
        <v>#REF!</v>
      </c>
      <c r="AS65" s="129" t="e">
        <f>JANUARI!AS65+FEBRUARI!AS65+MARET!#REF!</f>
        <v>#REF!</v>
      </c>
      <c r="AT65" s="129" t="e">
        <f>JANUARI!AT65+FEBRUARI!AT65+MARET!#REF!</f>
        <v>#REF!</v>
      </c>
      <c r="AU65" s="129" t="e">
        <f>JANUARI!AU65+FEBRUARI!AU65+MARET!#REF!</f>
        <v>#REF!</v>
      </c>
      <c r="AV65" s="129" t="e">
        <f>JANUARI!AV65+FEBRUARI!AV65+MARET!#REF!</f>
        <v>#REF!</v>
      </c>
      <c r="AW65" s="129" t="e">
        <f>JANUARI!AW65+FEBRUARI!AW65+MARET!#REF!</f>
        <v>#REF!</v>
      </c>
      <c r="AX65" s="129" t="e">
        <f>JANUARI!AX65+FEBRUARI!AX65+MARET!#REF!</f>
        <v>#REF!</v>
      </c>
      <c r="AY65" s="129" t="e">
        <f>JANUARI!AY65+FEBRUARI!AY65+MARET!#REF!</f>
        <v>#REF!</v>
      </c>
      <c r="AZ65" s="129" t="e">
        <f>JANUARI!AZ65+FEBRUARI!AZ65+MARET!#REF!</f>
        <v>#REF!</v>
      </c>
      <c r="BA65" s="129" t="e">
        <f>JANUARI!BA65+FEBRUARI!BA65+MARET!#REF!</f>
        <v>#REF!</v>
      </c>
      <c r="BB65" s="28" t="e">
        <f t="shared" si="15"/>
        <v>#REF!</v>
      </c>
      <c r="BC65" s="129" t="e">
        <f>JANUARI!BC65+FEBRUARI!BC65+MARET!#REF!</f>
        <v>#REF!</v>
      </c>
      <c r="BD65" s="28" t="e">
        <f t="shared" si="16"/>
        <v>#REF!</v>
      </c>
      <c r="BE65" s="129" t="e">
        <f>JANUARI!BE65+FEBRUARI!BE65+MARET!#REF!</f>
        <v>#REF!</v>
      </c>
      <c r="BF65" s="29" t="e">
        <f t="shared" si="17"/>
        <v>#REF!</v>
      </c>
      <c r="BG65" s="129" t="e">
        <f>JANUARI!BG65+FEBRUARI!BG65+MARET!#REF!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JANUARI!BK65+FEBRUARI!BK65+MARET!#REF!</f>
        <v>#REF!</v>
      </c>
      <c r="BL65" s="19" t="e">
        <f t="shared" si="21"/>
        <v>#REF!</v>
      </c>
      <c r="BM65" s="129" t="e">
        <f>JANUARI!BM65+FEBRUARI!BM65+MARET!#REF!</f>
        <v>#REF!</v>
      </c>
      <c r="BN65" s="19" t="e">
        <f t="shared" si="22"/>
        <v>#REF!</v>
      </c>
      <c r="BO65" s="129" t="e">
        <f>JANUARI!BO65+FEBRUARI!BO65+MARET!#REF!</f>
        <v>#REF!</v>
      </c>
      <c r="BP65" s="19" t="e">
        <f t="shared" si="23"/>
        <v>#REF!</v>
      </c>
      <c r="BQ65" s="129" t="e">
        <f>JANUARI!BQ65+FEBRUARI!BQ65+MARET!#REF!</f>
        <v>#REF!</v>
      </c>
      <c r="BR65" s="19" t="e">
        <f t="shared" si="24"/>
        <v>#REF!</v>
      </c>
      <c r="BS65" s="129" t="e">
        <f>JANUARI!BS65+FEBRUARI!BS65+MARET!#REF!</f>
        <v>#REF!</v>
      </c>
      <c r="BT65" s="19" t="e">
        <f t="shared" si="25"/>
        <v>#REF!</v>
      </c>
      <c r="BU65" s="129" t="e">
        <f>JANUARI!BU65+FEBRUARI!BU65+MARET!#REF!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98">
        <v>13</v>
      </c>
      <c r="B66" s="199" t="s">
        <v>116</v>
      </c>
      <c r="C66" s="32" t="s">
        <v>117</v>
      </c>
      <c r="D66" s="128" t="e">
        <f>JANUARI!D66+FEBRUARI!D66+MARET!#REF!</f>
        <v>#REF!</v>
      </c>
      <c r="E66" s="128" t="e">
        <f>JANUARI!E66+FEBRUARI!E66+MARET!#REF!</f>
        <v>#REF!</v>
      </c>
      <c r="F66" s="128" t="e">
        <f>JANUARI!F66+FEBRUARI!F66+MARET!#REF!</f>
        <v>#REF!</v>
      </c>
      <c r="G66" s="19" t="e">
        <f t="shared" si="0"/>
        <v>#REF!</v>
      </c>
      <c r="H66" s="128" t="e">
        <f>JANUARI!H66+FEBRUARI!H66+MARET!#REF!</f>
        <v>#REF!</v>
      </c>
      <c r="I66" s="21" t="e">
        <f t="shared" si="42"/>
        <v>#REF!</v>
      </c>
      <c r="J66" s="128" t="e">
        <f>JANUARI!J66+FEBRUARI!J66+MARET!#REF!</f>
        <v>#REF!</v>
      </c>
      <c r="K66" s="23" t="e">
        <f t="shared" si="35"/>
        <v>#REF!</v>
      </c>
      <c r="L66" s="128" t="e">
        <f>JANUARI!L66+FEBRUARI!L66+MARET!#REF!</f>
        <v>#REF!</v>
      </c>
      <c r="M66" s="128" t="e">
        <f>JANUARI!M66+FEBRUARI!M66+MARET!#REF!</f>
        <v>#REF!</v>
      </c>
      <c r="N66" s="128" t="e">
        <f>JANUARI!N66+FEBRUARI!N66+MARET!#REF!</f>
        <v>#REF!</v>
      </c>
      <c r="O66" s="19" t="e">
        <f t="shared" si="3"/>
        <v>#REF!</v>
      </c>
      <c r="P66" s="128" t="e">
        <f>JANUARI!P66+FEBRUARI!P66+MARET!#REF!</f>
        <v>#REF!</v>
      </c>
      <c r="Q66" s="19" t="e">
        <f t="shared" si="36"/>
        <v>#REF!</v>
      </c>
      <c r="R66" s="128" t="e">
        <f>JANUARI!R66+FEBRUARI!R66+MARET!#REF!</f>
        <v>#REF!</v>
      </c>
      <c r="S66" s="19" t="e">
        <f t="shared" si="5"/>
        <v>#REF!</v>
      </c>
      <c r="T66" s="128" t="e">
        <f>JANUARI!T66+FEBRUARI!T66+MARET!#REF!</f>
        <v>#REF!</v>
      </c>
      <c r="U66" s="19" t="e">
        <f t="shared" si="37"/>
        <v>#REF!</v>
      </c>
      <c r="V66" s="128" t="e">
        <f>JANUARI!V66+FEBRUARI!V66+MARET!#REF!</f>
        <v>#REF!</v>
      </c>
      <c r="W66" s="19" t="e">
        <f t="shared" si="7"/>
        <v>#REF!</v>
      </c>
      <c r="X66" s="128" t="e">
        <f>JANUARI!X66+FEBRUARI!X66+MARET!#REF!</f>
        <v>#REF!</v>
      </c>
      <c r="Y66" s="19" t="e">
        <f t="shared" si="38"/>
        <v>#REF!</v>
      </c>
      <c r="Z66" s="128" t="e">
        <f>JANUARI!Z66+FEBRUARI!Z66+MARET!#REF!</f>
        <v>#REF!</v>
      </c>
      <c r="AA66" s="19" t="e">
        <f t="shared" si="9"/>
        <v>#REF!</v>
      </c>
      <c r="AB66" s="128" t="e">
        <f>JANUARI!AB66+FEBRUARI!AB66+MARET!#REF!</f>
        <v>#REF!</v>
      </c>
      <c r="AC66" s="19" t="e">
        <f t="shared" si="39"/>
        <v>#REF!</v>
      </c>
      <c r="AD66" s="128" t="e">
        <f>JANUARI!AD66+FEBRUARI!AD66+MARET!#REF!</f>
        <v>#REF!</v>
      </c>
      <c r="AE66" s="19" t="e">
        <f t="shared" si="11"/>
        <v>#REF!</v>
      </c>
      <c r="AF66" s="128" t="e">
        <f>JANUARI!AF66+FEBRUARI!AF66+MARET!#REF!</f>
        <v>#REF!</v>
      </c>
      <c r="AG66" s="19" t="e">
        <f t="shared" si="40"/>
        <v>#REF!</v>
      </c>
      <c r="AH66" s="128" t="e">
        <f>JANUARI!AH66+FEBRUARI!AH66+MARET!#REF!</f>
        <v>#REF!</v>
      </c>
      <c r="AI66" s="19" t="e">
        <f t="shared" si="13"/>
        <v>#REF!</v>
      </c>
      <c r="AJ66" s="128" t="e">
        <f>JANUARI!AJ66+FEBRUARI!AJ66+MARET!#REF!</f>
        <v>#REF!</v>
      </c>
      <c r="AK66" s="19" t="e">
        <f t="shared" si="41"/>
        <v>#REF!</v>
      </c>
      <c r="AL66" s="128" t="e">
        <f>JANUARI!AL66+FEBRUARI!AL66+MARET!#REF!</f>
        <v>#REF!</v>
      </c>
      <c r="AM66" s="128" t="e">
        <f>JANUARI!AM66+FEBRUARI!AM66+MARET!#REF!</f>
        <v>#REF!</v>
      </c>
      <c r="AN66" s="128" t="e">
        <f>JANUARI!AN66+FEBRUARI!AN66+MARET!#REF!</f>
        <v>#REF!</v>
      </c>
      <c r="AO66" s="128" t="e">
        <f>JANUARI!AO66+FEBRUARI!AO66+MARET!#REF!</f>
        <v>#REF!</v>
      </c>
      <c r="AP66" s="128" t="e">
        <f>JANUARI!AP66+FEBRUARI!AP66+MARET!#REF!</f>
        <v>#REF!</v>
      </c>
      <c r="AQ66" s="128" t="e">
        <f>JANUARI!AQ66+FEBRUARI!AQ66+MARET!#REF!</f>
        <v>#REF!</v>
      </c>
      <c r="AR66" s="128" t="e">
        <f>JANUARI!AR66+FEBRUARI!AR66+MARET!#REF!</f>
        <v>#REF!</v>
      </c>
      <c r="AS66" s="128" t="e">
        <f>JANUARI!AS66+FEBRUARI!AS66+MARET!#REF!</f>
        <v>#REF!</v>
      </c>
      <c r="AT66" s="128" t="e">
        <f>JANUARI!AT66+FEBRUARI!AT66+MARET!#REF!</f>
        <v>#REF!</v>
      </c>
      <c r="AU66" s="128" t="e">
        <f>JANUARI!AU66+FEBRUARI!AU66+MARET!#REF!</f>
        <v>#REF!</v>
      </c>
      <c r="AV66" s="128" t="e">
        <f>JANUARI!AV66+FEBRUARI!AV66+MARET!#REF!</f>
        <v>#REF!</v>
      </c>
      <c r="AW66" s="128" t="e">
        <f>JANUARI!AW66+FEBRUARI!AW66+MARET!#REF!</f>
        <v>#REF!</v>
      </c>
      <c r="AX66" s="128" t="e">
        <f>JANUARI!AX66+FEBRUARI!AX66+MARET!#REF!</f>
        <v>#REF!</v>
      </c>
      <c r="AY66" s="128" t="e">
        <f>JANUARI!AY66+FEBRUARI!AY66+MARET!#REF!</f>
        <v>#REF!</v>
      </c>
      <c r="AZ66" s="128" t="e">
        <f>JANUARI!AZ66+FEBRUARI!AZ66+MARET!#REF!</f>
        <v>#REF!</v>
      </c>
      <c r="BA66" s="128" t="e">
        <f>JANUARI!BA66+FEBRUARI!BA66+MARET!#REF!</f>
        <v>#REF!</v>
      </c>
      <c r="BB66" s="28" t="e">
        <f t="shared" si="15"/>
        <v>#REF!</v>
      </c>
      <c r="BC66" s="128" t="e">
        <f>JANUARI!BC66+FEBRUARI!BC66+MARET!#REF!</f>
        <v>#REF!</v>
      </c>
      <c r="BD66" s="28" t="e">
        <f t="shared" si="16"/>
        <v>#REF!</v>
      </c>
      <c r="BE66" s="128" t="e">
        <f>JANUARI!BE66+FEBRUARI!BE66+MARET!#REF!</f>
        <v>#REF!</v>
      </c>
      <c r="BF66" s="29" t="e">
        <f t="shared" si="17"/>
        <v>#REF!</v>
      </c>
      <c r="BG66" s="128" t="e">
        <f>JANUARI!BG66+FEBRUARI!BG66+MARET!#REF!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JANUARI!BK66+FEBRUARI!BK66+MARET!#REF!</f>
        <v>#REF!</v>
      </c>
      <c r="BL66" s="19" t="e">
        <f t="shared" si="21"/>
        <v>#REF!</v>
      </c>
      <c r="BM66" s="128" t="e">
        <f>JANUARI!BM66+FEBRUARI!BM66+MARET!#REF!</f>
        <v>#REF!</v>
      </c>
      <c r="BN66" s="19" t="e">
        <f t="shared" si="22"/>
        <v>#REF!</v>
      </c>
      <c r="BO66" s="128" t="e">
        <f>JANUARI!BO66+FEBRUARI!BO66+MARET!#REF!</f>
        <v>#REF!</v>
      </c>
      <c r="BP66" s="19" t="e">
        <f t="shared" si="23"/>
        <v>#REF!</v>
      </c>
      <c r="BQ66" s="128" t="e">
        <f>JANUARI!BQ66+FEBRUARI!BQ66+MARET!#REF!</f>
        <v>#REF!</v>
      </c>
      <c r="BR66" s="19" t="e">
        <f t="shared" si="24"/>
        <v>#REF!</v>
      </c>
      <c r="BS66" s="128" t="e">
        <f>JANUARI!BS66+FEBRUARI!BS66+MARET!#REF!</f>
        <v>#REF!</v>
      </c>
      <c r="BT66" s="19" t="e">
        <f t="shared" si="25"/>
        <v>#REF!</v>
      </c>
      <c r="BU66" s="128" t="e">
        <f>JANUARI!BU66+FEBRUARI!BU66+MARET!#REF!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74"/>
      <c r="B67" s="174"/>
      <c r="C67" s="32" t="s">
        <v>118</v>
      </c>
      <c r="D67" s="128" t="e">
        <f>JANUARI!D67+FEBRUARI!D67+MARET!#REF!</f>
        <v>#REF!</v>
      </c>
      <c r="E67" s="128" t="e">
        <f>JANUARI!E67+FEBRUARI!E67+MARET!#REF!</f>
        <v>#REF!</v>
      </c>
      <c r="F67" s="128" t="e">
        <f>JANUARI!F67+FEBRUARI!F67+MARET!#REF!</f>
        <v>#REF!</v>
      </c>
      <c r="G67" s="19" t="e">
        <f t="shared" si="0"/>
        <v>#REF!</v>
      </c>
      <c r="H67" s="128" t="e">
        <f>JANUARI!H67+FEBRUARI!H67+MARET!#REF!</f>
        <v>#REF!</v>
      </c>
      <c r="I67" s="21" t="e">
        <f t="shared" si="42"/>
        <v>#REF!</v>
      </c>
      <c r="J67" s="128" t="e">
        <f>JANUARI!J67+FEBRUARI!J67+MARET!#REF!</f>
        <v>#REF!</v>
      </c>
      <c r="K67" s="23" t="e">
        <f t="shared" si="35"/>
        <v>#REF!</v>
      </c>
      <c r="L67" s="128" t="e">
        <f>JANUARI!L67+FEBRUARI!L67+MARET!#REF!</f>
        <v>#REF!</v>
      </c>
      <c r="M67" s="128" t="e">
        <f>JANUARI!M67+FEBRUARI!M67+MARET!#REF!</f>
        <v>#REF!</v>
      </c>
      <c r="N67" s="128" t="e">
        <f>JANUARI!N67+FEBRUARI!N67+MARET!#REF!</f>
        <v>#REF!</v>
      </c>
      <c r="O67" s="19" t="e">
        <f t="shared" si="3"/>
        <v>#REF!</v>
      </c>
      <c r="P67" s="128" t="e">
        <f>JANUARI!P67+FEBRUARI!P67+MARET!#REF!</f>
        <v>#REF!</v>
      </c>
      <c r="Q67" s="19" t="e">
        <f t="shared" si="36"/>
        <v>#REF!</v>
      </c>
      <c r="R67" s="128" t="e">
        <f>JANUARI!R67+FEBRUARI!R67+MARET!#REF!</f>
        <v>#REF!</v>
      </c>
      <c r="S67" s="19" t="e">
        <f t="shared" si="5"/>
        <v>#REF!</v>
      </c>
      <c r="T67" s="128" t="e">
        <f>JANUARI!T67+FEBRUARI!T67+MARET!#REF!</f>
        <v>#REF!</v>
      </c>
      <c r="U67" s="19" t="e">
        <f t="shared" si="37"/>
        <v>#REF!</v>
      </c>
      <c r="V67" s="128" t="e">
        <f>JANUARI!V67+FEBRUARI!V67+MARET!#REF!</f>
        <v>#REF!</v>
      </c>
      <c r="W67" s="19" t="e">
        <f t="shared" si="7"/>
        <v>#REF!</v>
      </c>
      <c r="X67" s="128" t="e">
        <f>JANUARI!X67+FEBRUARI!X67+MARET!#REF!</f>
        <v>#REF!</v>
      </c>
      <c r="Y67" s="19" t="e">
        <f t="shared" si="38"/>
        <v>#REF!</v>
      </c>
      <c r="Z67" s="128" t="e">
        <f>JANUARI!Z67+FEBRUARI!Z67+MARET!#REF!</f>
        <v>#REF!</v>
      </c>
      <c r="AA67" s="19" t="e">
        <f t="shared" si="9"/>
        <v>#REF!</v>
      </c>
      <c r="AB67" s="128" t="e">
        <f>JANUARI!AB67+FEBRUARI!AB67+MARET!#REF!</f>
        <v>#REF!</v>
      </c>
      <c r="AC67" s="19" t="e">
        <f t="shared" si="39"/>
        <v>#REF!</v>
      </c>
      <c r="AD67" s="128" t="e">
        <f>JANUARI!AD67+FEBRUARI!AD67+MARET!#REF!</f>
        <v>#REF!</v>
      </c>
      <c r="AE67" s="19" t="e">
        <f t="shared" si="11"/>
        <v>#REF!</v>
      </c>
      <c r="AF67" s="128" t="e">
        <f>JANUARI!AF67+FEBRUARI!AF67+MARET!#REF!</f>
        <v>#REF!</v>
      </c>
      <c r="AG67" s="19" t="e">
        <f t="shared" si="40"/>
        <v>#REF!</v>
      </c>
      <c r="AH67" s="128" t="e">
        <f>JANUARI!AH67+FEBRUARI!AH67+MARET!#REF!</f>
        <v>#REF!</v>
      </c>
      <c r="AI67" s="19" t="e">
        <f t="shared" si="13"/>
        <v>#REF!</v>
      </c>
      <c r="AJ67" s="128" t="e">
        <f>JANUARI!AJ67+FEBRUARI!AJ67+MARET!#REF!</f>
        <v>#REF!</v>
      </c>
      <c r="AK67" s="19" t="e">
        <f t="shared" si="41"/>
        <v>#REF!</v>
      </c>
      <c r="AL67" s="128" t="e">
        <f>JANUARI!AL67+FEBRUARI!AL67+MARET!#REF!</f>
        <v>#REF!</v>
      </c>
      <c r="AM67" s="128" t="e">
        <f>JANUARI!AM67+FEBRUARI!AM67+MARET!#REF!</f>
        <v>#REF!</v>
      </c>
      <c r="AN67" s="128" t="e">
        <f>JANUARI!AN67+FEBRUARI!AN67+MARET!#REF!</f>
        <v>#REF!</v>
      </c>
      <c r="AO67" s="128" t="e">
        <f>JANUARI!AO67+FEBRUARI!AO67+MARET!#REF!</f>
        <v>#REF!</v>
      </c>
      <c r="AP67" s="128" t="e">
        <f>JANUARI!AP67+FEBRUARI!AP67+MARET!#REF!</f>
        <v>#REF!</v>
      </c>
      <c r="AQ67" s="128" t="e">
        <f>JANUARI!AQ67+FEBRUARI!AQ67+MARET!#REF!</f>
        <v>#REF!</v>
      </c>
      <c r="AR67" s="128" t="e">
        <f>JANUARI!AR67+FEBRUARI!AR67+MARET!#REF!</f>
        <v>#REF!</v>
      </c>
      <c r="AS67" s="128" t="e">
        <f>JANUARI!AS67+FEBRUARI!AS67+MARET!#REF!</f>
        <v>#REF!</v>
      </c>
      <c r="AT67" s="128" t="e">
        <f>JANUARI!AT67+FEBRUARI!AT67+MARET!#REF!</f>
        <v>#REF!</v>
      </c>
      <c r="AU67" s="128" t="e">
        <f>JANUARI!AU67+FEBRUARI!AU67+MARET!#REF!</f>
        <v>#REF!</v>
      </c>
      <c r="AV67" s="128" t="e">
        <f>JANUARI!AV67+FEBRUARI!AV67+MARET!#REF!</f>
        <v>#REF!</v>
      </c>
      <c r="AW67" s="128" t="e">
        <f>JANUARI!AW67+FEBRUARI!AW67+MARET!#REF!</f>
        <v>#REF!</v>
      </c>
      <c r="AX67" s="128" t="e">
        <f>JANUARI!AX67+FEBRUARI!AX67+MARET!#REF!</f>
        <v>#REF!</v>
      </c>
      <c r="AY67" s="128" t="e">
        <f>JANUARI!AY67+FEBRUARI!AY67+MARET!#REF!</f>
        <v>#REF!</v>
      </c>
      <c r="AZ67" s="128" t="e">
        <f>JANUARI!AZ67+FEBRUARI!AZ67+MARET!#REF!</f>
        <v>#REF!</v>
      </c>
      <c r="BA67" s="128" t="e">
        <f>JANUARI!BA67+FEBRUARI!BA67+MARET!#REF!</f>
        <v>#REF!</v>
      </c>
      <c r="BB67" s="28" t="e">
        <f t="shared" si="15"/>
        <v>#REF!</v>
      </c>
      <c r="BC67" s="128" t="e">
        <f>JANUARI!BC67+FEBRUARI!BC67+MARET!#REF!</f>
        <v>#REF!</v>
      </c>
      <c r="BD67" s="28" t="e">
        <f t="shared" si="16"/>
        <v>#REF!</v>
      </c>
      <c r="BE67" s="128" t="e">
        <f>JANUARI!BE67+FEBRUARI!BE67+MARET!#REF!</f>
        <v>#REF!</v>
      </c>
      <c r="BF67" s="29" t="e">
        <f t="shared" si="17"/>
        <v>#REF!</v>
      </c>
      <c r="BG67" s="128" t="e">
        <f>JANUARI!BG67+FEBRUARI!BG67+MARET!#REF!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JANUARI!BK67+FEBRUARI!BK67+MARET!#REF!</f>
        <v>#REF!</v>
      </c>
      <c r="BL67" s="19" t="e">
        <f t="shared" si="21"/>
        <v>#REF!</v>
      </c>
      <c r="BM67" s="128" t="e">
        <f>JANUARI!BM67+FEBRUARI!BM67+MARET!#REF!</f>
        <v>#REF!</v>
      </c>
      <c r="BN67" s="19" t="e">
        <f t="shared" si="22"/>
        <v>#REF!</v>
      </c>
      <c r="BO67" s="128" t="e">
        <f>JANUARI!BO67+FEBRUARI!BO67+MARET!#REF!</f>
        <v>#REF!</v>
      </c>
      <c r="BP67" s="19" t="e">
        <f t="shared" si="23"/>
        <v>#REF!</v>
      </c>
      <c r="BQ67" s="128" t="e">
        <f>JANUARI!BQ67+FEBRUARI!BQ67+MARET!#REF!</f>
        <v>#REF!</v>
      </c>
      <c r="BR67" s="19" t="e">
        <f t="shared" si="24"/>
        <v>#REF!</v>
      </c>
      <c r="BS67" s="128" t="e">
        <f>JANUARI!BS67+FEBRUARI!BS67+MARET!#REF!</f>
        <v>#REF!</v>
      </c>
      <c r="BT67" s="19" t="e">
        <f t="shared" si="25"/>
        <v>#REF!</v>
      </c>
      <c r="BU67" s="128" t="e">
        <f>JANUARI!BU67+FEBRUARI!BU67+MARET!#REF!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74"/>
      <c r="B68" s="174"/>
      <c r="C68" s="32" t="s">
        <v>119</v>
      </c>
      <c r="D68" s="128" t="e">
        <f>JANUARI!D68+FEBRUARI!D68+MARET!#REF!</f>
        <v>#REF!</v>
      </c>
      <c r="E68" s="128" t="e">
        <f>JANUARI!E68+FEBRUARI!E68+MARET!#REF!</f>
        <v>#REF!</v>
      </c>
      <c r="F68" s="128" t="e">
        <f>JANUARI!F68+FEBRUARI!F68+MARET!#REF!</f>
        <v>#REF!</v>
      </c>
      <c r="G68" s="19" t="e">
        <f t="shared" si="0"/>
        <v>#REF!</v>
      </c>
      <c r="H68" s="128" t="e">
        <f>JANUARI!H68+FEBRUARI!H68+MARET!#REF!</f>
        <v>#REF!</v>
      </c>
      <c r="I68" s="21" t="e">
        <f t="shared" si="42"/>
        <v>#REF!</v>
      </c>
      <c r="J68" s="128" t="e">
        <f>JANUARI!J68+FEBRUARI!J68+MARET!#REF!</f>
        <v>#REF!</v>
      </c>
      <c r="K68" s="23" t="e">
        <f t="shared" si="35"/>
        <v>#REF!</v>
      </c>
      <c r="L68" s="128" t="e">
        <f>JANUARI!L68+FEBRUARI!L68+MARET!#REF!</f>
        <v>#REF!</v>
      </c>
      <c r="M68" s="128" t="e">
        <f>JANUARI!M68+FEBRUARI!M68+MARET!#REF!</f>
        <v>#REF!</v>
      </c>
      <c r="N68" s="128" t="e">
        <f>JANUARI!N68+FEBRUARI!N68+MARET!#REF!</f>
        <v>#REF!</v>
      </c>
      <c r="O68" s="19" t="e">
        <f t="shared" si="3"/>
        <v>#REF!</v>
      </c>
      <c r="P68" s="128" t="e">
        <f>JANUARI!P68+FEBRUARI!P68+MARET!#REF!</f>
        <v>#REF!</v>
      </c>
      <c r="Q68" s="19" t="e">
        <f t="shared" si="36"/>
        <v>#REF!</v>
      </c>
      <c r="R68" s="128" t="e">
        <f>JANUARI!R68+FEBRUARI!R68+MARET!#REF!</f>
        <v>#REF!</v>
      </c>
      <c r="S68" s="19" t="e">
        <f t="shared" si="5"/>
        <v>#REF!</v>
      </c>
      <c r="T68" s="128" t="e">
        <f>JANUARI!T68+FEBRUARI!T68+MARET!#REF!</f>
        <v>#REF!</v>
      </c>
      <c r="U68" s="19" t="e">
        <f t="shared" si="37"/>
        <v>#REF!</v>
      </c>
      <c r="V68" s="128" t="e">
        <f>JANUARI!V68+FEBRUARI!V68+MARET!#REF!</f>
        <v>#REF!</v>
      </c>
      <c r="W68" s="19" t="e">
        <f t="shared" si="7"/>
        <v>#REF!</v>
      </c>
      <c r="X68" s="128" t="e">
        <f>JANUARI!X68+FEBRUARI!X68+MARET!#REF!</f>
        <v>#REF!</v>
      </c>
      <c r="Y68" s="19" t="e">
        <f t="shared" si="38"/>
        <v>#REF!</v>
      </c>
      <c r="Z68" s="128" t="e">
        <f>JANUARI!Z68+FEBRUARI!Z68+MARET!#REF!</f>
        <v>#REF!</v>
      </c>
      <c r="AA68" s="19" t="e">
        <f t="shared" si="9"/>
        <v>#REF!</v>
      </c>
      <c r="AB68" s="128" t="e">
        <f>JANUARI!AB68+FEBRUARI!AB68+MARET!#REF!</f>
        <v>#REF!</v>
      </c>
      <c r="AC68" s="19" t="e">
        <f t="shared" si="39"/>
        <v>#REF!</v>
      </c>
      <c r="AD68" s="128" t="e">
        <f>JANUARI!AD68+FEBRUARI!AD68+MARET!#REF!</f>
        <v>#REF!</v>
      </c>
      <c r="AE68" s="19" t="e">
        <f t="shared" si="11"/>
        <v>#REF!</v>
      </c>
      <c r="AF68" s="128" t="e">
        <f>JANUARI!AF68+FEBRUARI!AF68+MARET!#REF!</f>
        <v>#REF!</v>
      </c>
      <c r="AG68" s="19" t="e">
        <f t="shared" si="40"/>
        <v>#REF!</v>
      </c>
      <c r="AH68" s="128" t="e">
        <f>JANUARI!AH68+FEBRUARI!AH68+MARET!#REF!</f>
        <v>#REF!</v>
      </c>
      <c r="AI68" s="19" t="e">
        <f t="shared" si="13"/>
        <v>#REF!</v>
      </c>
      <c r="AJ68" s="128" t="e">
        <f>JANUARI!AJ68+FEBRUARI!AJ68+MARET!#REF!</f>
        <v>#REF!</v>
      </c>
      <c r="AK68" s="19" t="e">
        <f t="shared" si="41"/>
        <v>#REF!</v>
      </c>
      <c r="AL68" s="128" t="e">
        <f>JANUARI!AL68+FEBRUARI!AL68+MARET!#REF!</f>
        <v>#REF!</v>
      </c>
      <c r="AM68" s="128" t="e">
        <f>JANUARI!AM68+FEBRUARI!AM68+MARET!#REF!</f>
        <v>#REF!</v>
      </c>
      <c r="AN68" s="128" t="e">
        <f>JANUARI!AN68+FEBRUARI!AN68+MARET!#REF!</f>
        <v>#REF!</v>
      </c>
      <c r="AO68" s="128" t="e">
        <f>JANUARI!AO68+FEBRUARI!AO68+MARET!#REF!</f>
        <v>#REF!</v>
      </c>
      <c r="AP68" s="128" t="e">
        <f>JANUARI!AP68+FEBRUARI!AP68+MARET!#REF!</f>
        <v>#REF!</v>
      </c>
      <c r="AQ68" s="128" t="e">
        <f>JANUARI!AQ68+FEBRUARI!AQ68+MARET!#REF!</f>
        <v>#REF!</v>
      </c>
      <c r="AR68" s="128" t="e">
        <f>JANUARI!AR68+FEBRUARI!AR68+MARET!#REF!</f>
        <v>#REF!</v>
      </c>
      <c r="AS68" s="128" t="e">
        <f>JANUARI!AS68+FEBRUARI!AS68+MARET!#REF!</f>
        <v>#REF!</v>
      </c>
      <c r="AT68" s="128" t="e">
        <f>JANUARI!AT68+FEBRUARI!AT68+MARET!#REF!</f>
        <v>#REF!</v>
      </c>
      <c r="AU68" s="128" t="e">
        <f>JANUARI!AU68+FEBRUARI!AU68+MARET!#REF!</f>
        <v>#REF!</v>
      </c>
      <c r="AV68" s="128" t="e">
        <f>JANUARI!AV68+FEBRUARI!AV68+MARET!#REF!</f>
        <v>#REF!</v>
      </c>
      <c r="AW68" s="128" t="e">
        <f>JANUARI!AW68+FEBRUARI!AW68+MARET!#REF!</f>
        <v>#REF!</v>
      </c>
      <c r="AX68" s="128" t="e">
        <f>JANUARI!AX68+FEBRUARI!AX68+MARET!#REF!</f>
        <v>#REF!</v>
      </c>
      <c r="AY68" s="128" t="e">
        <f>JANUARI!AY68+FEBRUARI!AY68+MARET!#REF!</f>
        <v>#REF!</v>
      </c>
      <c r="AZ68" s="128" t="e">
        <f>JANUARI!AZ68+FEBRUARI!AZ68+MARET!#REF!</f>
        <v>#REF!</v>
      </c>
      <c r="BA68" s="128" t="e">
        <f>JANUARI!BA68+FEBRUARI!BA68+MARET!#REF!</f>
        <v>#REF!</v>
      </c>
      <c r="BB68" s="28" t="e">
        <f t="shared" si="15"/>
        <v>#REF!</v>
      </c>
      <c r="BC68" s="128" t="e">
        <f>JANUARI!BC68+FEBRUARI!BC68+MARET!#REF!</f>
        <v>#REF!</v>
      </c>
      <c r="BD68" s="70" t="e">
        <f t="shared" si="16"/>
        <v>#REF!</v>
      </c>
      <c r="BE68" s="128" t="e">
        <f>JANUARI!BE68+FEBRUARI!BE68+MARET!#REF!</f>
        <v>#REF!</v>
      </c>
      <c r="BF68" s="29" t="e">
        <f t="shared" si="17"/>
        <v>#REF!</v>
      </c>
      <c r="BG68" s="128" t="e">
        <f>JANUARI!BG68+FEBRUARI!BG68+MARET!#REF!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JANUARI!BK68+FEBRUARI!BK68+MARET!#REF!</f>
        <v>#REF!</v>
      </c>
      <c r="BL68" s="19" t="e">
        <f t="shared" si="21"/>
        <v>#REF!</v>
      </c>
      <c r="BM68" s="128" t="e">
        <f>JANUARI!BM68+FEBRUARI!BM68+MARET!#REF!</f>
        <v>#REF!</v>
      </c>
      <c r="BN68" s="19" t="e">
        <f t="shared" si="22"/>
        <v>#REF!</v>
      </c>
      <c r="BO68" s="128" t="e">
        <f>JANUARI!BO68+FEBRUARI!BO68+MARET!#REF!</f>
        <v>#REF!</v>
      </c>
      <c r="BP68" s="19" t="e">
        <f t="shared" si="23"/>
        <v>#REF!</v>
      </c>
      <c r="BQ68" s="128" t="e">
        <f>JANUARI!BQ68+FEBRUARI!BQ68+MARET!#REF!</f>
        <v>#REF!</v>
      </c>
      <c r="BR68" s="19" t="e">
        <f t="shared" si="24"/>
        <v>#REF!</v>
      </c>
      <c r="BS68" s="128" t="e">
        <f>JANUARI!BS68+FEBRUARI!BS68+MARET!#REF!</f>
        <v>#REF!</v>
      </c>
      <c r="BT68" s="19" t="e">
        <f t="shared" si="25"/>
        <v>#REF!</v>
      </c>
      <c r="BU68" s="128" t="e">
        <f>JANUARI!BU68+FEBRUARI!BU68+MARET!#REF!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74"/>
      <c r="B69" s="174"/>
      <c r="C69" s="32" t="s">
        <v>120</v>
      </c>
      <c r="D69" s="128" t="e">
        <f>JANUARI!D69+FEBRUARI!D69+MARET!#REF!</f>
        <v>#REF!</v>
      </c>
      <c r="E69" s="128" t="e">
        <f>JANUARI!E69+FEBRUARI!E69+MARET!#REF!</f>
        <v>#REF!</v>
      </c>
      <c r="F69" s="128" t="e">
        <f>JANUARI!F69+FEBRUARI!F69+MARET!#REF!</f>
        <v>#REF!</v>
      </c>
      <c r="G69" s="19" t="e">
        <f t="shared" si="0"/>
        <v>#REF!</v>
      </c>
      <c r="H69" s="128" t="e">
        <f>JANUARI!H69+FEBRUARI!H69+MARET!#REF!</f>
        <v>#REF!</v>
      </c>
      <c r="I69" s="21" t="e">
        <f t="shared" si="42"/>
        <v>#REF!</v>
      </c>
      <c r="J69" s="128" t="e">
        <f>JANUARI!J69+FEBRUARI!J69+MARET!#REF!</f>
        <v>#REF!</v>
      </c>
      <c r="K69" s="23" t="e">
        <f t="shared" si="35"/>
        <v>#REF!</v>
      </c>
      <c r="L69" s="128" t="e">
        <f>JANUARI!L69+FEBRUARI!L69+MARET!#REF!</f>
        <v>#REF!</v>
      </c>
      <c r="M69" s="128" t="e">
        <f>JANUARI!M69+FEBRUARI!M69+MARET!#REF!</f>
        <v>#REF!</v>
      </c>
      <c r="N69" s="128" t="e">
        <f>JANUARI!N69+FEBRUARI!N69+MARET!#REF!</f>
        <v>#REF!</v>
      </c>
      <c r="O69" s="19" t="e">
        <f t="shared" si="3"/>
        <v>#REF!</v>
      </c>
      <c r="P69" s="128" t="e">
        <f>JANUARI!P69+FEBRUARI!P69+MARET!#REF!</f>
        <v>#REF!</v>
      </c>
      <c r="Q69" s="19" t="e">
        <f t="shared" si="36"/>
        <v>#REF!</v>
      </c>
      <c r="R69" s="128" t="e">
        <f>JANUARI!R69+FEBRUARI!R69+MARET!#REF!</f>
        <v>#REF!</v>
      </c>
      <c r="S69" s="19" t="e">
        <f t="shared" si="5"/>
        <v>#REF!</v>
      </c>
      <c r="T69" s="128" t="e">
        <f>JANUARI!T69+FEBRUARI!T69+MARET!#REF!</f>
        <v>#REF!</v>
      </c>
      <c r="U69" s="19" t="e">
        <f t="shared" si="37"/>
        <v>#REF!</v>
      </c>
      <c r="V69" s="128" t="e">
        <f>JANUARI!V69+FEBRUARI!V69+MARET!#REF!</f>
        <v>#REF!</v>
      </c>
      <c r="W69" s="19" t="e">
        <f t="shared" si="7"/>
        <v>#REF!</v>
      </c>
      <c r="X69" s="128" t="e">
        <f>JANUARI!X69+FEBRUARI!X69+MARET!#REF!</f>
        <v>#REF!</v>
      </c>
      <c r="Y69" s="19" t="e">
        <f t="shared" si="38"/>
        <v>#REF!</v>
      </c>
      <c r="Z69" s="128" t="e">
        <f>JANUARI!Z69+FEBRUARI!Z69+MARET!#REF!</f>
        <v>#REF!</v>
      </c>
      <c r="AA69" s="19" t="e">
        <f t="shared" si="9"/>
        <v>#REF!</v>
      </c>
      <c r="AB69" s="128" t="e">
        <f>JANUARI!AB69+FEBRUARI!AB69+MARET!#REF!</f>
        <v>#REF!</v>
      </c>
      <c r="AC69" s="19" t="e">
        <f t="shared" si="39"/>
        <v>#REF!</v>
      </c>
      <c r="AD69" s="128" t="e">
        <f>JANUARI!AD69+FEBRUARI!AD69+MARET!#REF!</f>
        <v>#REF!</v>
      </c>
      <c r="AE69" s="19" t="e">
        <f t="shared" si="11"/>
        <v>#REF!</v>
      </c>
      <c r="AF69" s="128" t="e">
        <f>JANUARI!AF69+FEBRUARI!AF69+MARET!#REF!</f>
        <v>#REF!</v>
      </c>
      <c r="AG69" s="19" t="e">
        <f t="shared" si="40"/>
        <v>#REF!</v>
      </c>
      <c r="AH69" s="128" t="e">
        <f>JANUARI!AH69+FEBRUARI!AH69+MARET!#REF!</f>
        <v>#REF!</v>
      </c>
      <c r="AI69" s="19" t="e">
        <f t="shared" si="13"/>
        <v>#REF!</v>
      </c>
      <c r="AJ69" s="128" t="e">
        <f>JANUARI!AJ69+FEBRUARI!AJ69+MARET!#REF!</f>
        <v>#REF!</v>
      </c>
      <c r="AK69" s="19" t="e">
        <f t="shared" si="41"/>
        <v>#REF!</v>
      </c>
      <c r="AL69" s="128" t="e">
        <f>JANUARI!AL69+FEBRUARI!AL69+MARET!#REF!</f>
        <v>#REF!</v>
      </c>
      <c r="AM69" s="128" t="e">
        <f>JANUARI!AM69+FEBRUARI!AM69+MARET!#REF!</f>
        <v>#REF!</v>
      </c>
      <c r="AN69" s="128" t="e">
        <f>JANUARI!AN69+FEBRUARI!AN69+MARET!#REF!</f>
        <v>#REF!</v>
      </c>
      <c r="AO69" s="128" t="e">
        <f>JANUARI!AO69+FEBRUARI!AO69+MARET!#REF!</f>
        <v>#REF!</v>
      </c>
      <c r="AP69" s="128" t="e">
        <f>JANUARI!AP69+FEBRUARI!AP69+MARET!#REF!</f>
        <v>#REF!</v>
      </c>
      <c r="AQ69" s="128" t="e">
        <f>JANUARI!AQ69+FEBRUARI!AQ69+MARET!#REF!</f>
        <v>#REF!</v>
      </c>
      <c r="AR69" s="128" t="e">
        <f>JANUARI!AR69+FEBRUARI!AR69+MARET!#REF!</f>
        <v>#REF!</v>
      </c>
      <c r="AS69" s="128" t="e">
        <f>JANUARI!AS69+FEBRUARI!AS69+MARET!#REF!</f>
        <v>#REF!</v>
      </c>
      <c r="AT69" s="128" t="e">
        <f>JANUARI!AT69+FEBRUARI!AT69+MARET!#REF!</f>
        <v>#REF!</v>
      </c>
      <c r="AU69" s="128" t="e">
        <f>JANUARI!AU69+FEBRUARI!AU69+MARET!#REF!</f>
        <v>#REF!</v>
      </c>
      <c r="AV69" s="128" t="e">
        <f>JANUARI!AV69+FEBRUARI!AV69+MARET!#REF!</f>
        <v>#REF!</v>
      </c>
      <c r="AW69" s="128" t="e">
        <f>JANUARI!AW69+FEBRUARI!AW69+MARET!#REF!</f>
        <v>#REF!</v>
      </c>
      <c r="AX69" s="128" t="e">
        <f>JANUARI!AX69+FEBRUARI!AX69+MARET!#REF!</f>
        <v>#REF!</v>
      </c>
      <c r="AY69" s="128" t="e">
        <f>JANUARI!AY69+FEBRUARI!AY69+MARET!#REF!</f>
        <v>#REF!</v>
      </c>
      <c r="AZ69" s="128" t="e">
        <f>JANUARI!AZ69+FEBRUARI!AZ69+MARET!#REF!</f>
        <v>#REF!</v>
      </c>
      <c r="BA69" s="128" t="e">
        <f>JANUARI!BA69+FEBRUARI!BA69+MARET!#REF!</f>
        <v>#REF!</v>
      </c>
      <c r="BB69" s="28" t="e">
        <f t="shared" si="15"/>
        <v>#REF!</v>
      </c>
      <c r="BC69" s="128" t="e">
        <f>JANUARI!BC69+FEBRUARI!BC69+MARET!#REF!</f>
        <v>#REF!</v>
      </c>
      <c r="BD69" s="28" t="e">
        <f t="shared" si="16"/>
        <v>#REF!</v>
      </c>
      <c r="BE69" s="128" t="e">
        <f>JANUARI!BE69+FEBRUARI!BE69+MARET!#REF!</f>
        <v>#REF!</v>
      </c>
      <c r="BF69" s="29" t="e">
        <f t="shared" si="17"/>
        <v>#REF!</v>
      </c>
      <c r="BG69" s="128" t="e">
        <f>JANUARI!BG69+FEBRUARI!BG69+MARET!#REF!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JANUARI!BK69+FEBRUARI!BK69+MARET!#REF!</f>
        <v>#REF!</v>
      </c>
      <c r="BL69" s="19" t="e">
        <f t="shared" si="21"/>
        <v>#REF!</v>
      </c>
      <c r="BM69" s="128" t="e">
        <f>JANUARI!BM69+FEBRUARI!BM69+MARET!#REF!</f>
        <v>#REF!</v>
      </c>
      <c r="BN69" s="19" t="e">
        <f t="shared" si="22"/>
        <v>#REF!</v>
      </c>
      <c r="BO69" s="128" t="e">
        <f>JANUARI!BO69+FEBRUARI!BO69+MARET!#REF!</f>
        <v>#REF!</v>
      </c>
      <c r="BP69" s="19" t="e">
        <f t="shared" si="23"/>
        <v>#REF!</v>
      </c>
      <c r="BQ69" s="128" t="e">
        <f>JANUARI!BQ69+FEBRUARI!BQ69+MARET!#REF!</f>
        <v>#REF!</v>
      </c>
      <c r="BR69" s="19" t="e">
        <f t="shared" si="24"/>
        <v>#REF!</v>
      </c>
      <c r="BS69" s="128" t="e">
        <f>JANUARI!BS69+FEBRUARI!BS69+MARET!#REF!</f>
        <v>#REF!</v>
      </c>
      <c r="BT69" s="19" t="e">
        <f t="shared" si="25"/>
        <v>#REF!</v>
      </c>
      <c r="BU69" s="128" t="e">
        <f>JANUARI!BU69+FEBRUARI!BU69+MARET!#REF!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75"/>
      <c r="B70" s="175"/>
      <c r="C70" s="32" t="s">
        <v>121</v>
      </c>
      <c r="D70" s="128" t="e">
        <f>JANUARI!D70+FEBRUARI!D70+MARET!#REF!</f>
        <v>#REF!</v>
      </c>
      <c r="E70" s="128" t="e">
        <f>JANUARI!E70+FEBRUARI!E70+MARET!#REF!</f>
        <v>#REF!</v>
      </c>
      <c r="F70" s="128" t="e">
        <f>JANUARI!F70+FEBRUARI!F70+MARET!#REF!</f>
        <v>#REF!</v>
      </c>
      <c r="G70" s="19" t="e">
        <f t="shared" si="0"/>
        <v>#REF!</v>
      </c>
      <c r="H70" s="128" t="e">
        <f>JANUARI!H70+FEBRUARI!H70+MARET!#REF!</f>
        <v>#REF!</v>
      </c>
      <c r="I70" s="21" t="e">
        <f t="shared" si="42"/>
        <v>#REF!</v>
      </c>
      <c r="J70" s="128" t="e">
        <f>JANUARI!J70+FEBRUARI!J70+MARET!#REF!</f>
        <v>#REF!</v>
      </c>
      <c r="K70" s="23" t="e">
        <f t="shared" si="35"/>
        <v>#REF!</v>
      </c>
      <c r="L70" s="128" t="e">
        <f>JANUARI!L70+FEBRUARI!L70+MARET!#REF!</f>
        <v>#REF!</v>
      </c>
      <c r="M70" s="128" t="e">
        <f>JANUARI!M70+FEBRUARI!M70+MARET!#REF!</f>
        <v>#REF!</v>
      </c>
      <c r="N70" s="128" t="e">
        <f>JANUARI!N70+FEBRUARI!N70+MARET!#REF!</f>
        <v>#REF!</v>
      </c>
      <c r="O70" s="19" t="e">
        <f t="shared" si="3"/>
        <v>#REF!</v>
      </c>
      <c r="P70" s="128" t="e">
        <f>JANUARI!P70+FEBRUARI!P70+MARET!#REF!</f>
        <v>#REF!</v>
      </c>
      <c r="Q70" s="19" t="e">
        <f t="shared" si="36"/>
        <v>#REF!</v>
      </c>
      <c r="R70" s="128" t="e">
        <f>JANUARI!R70+FEBRUARI!R70+MARET!#REF!</f>
        <v>#REF!</v>
      </c>
      <c r="S70" s="19" t="e">
        <f t="shared" si="5"/>
        <v>#REF!</v>
      </c>
      <c r="T70" s="128" t="e">
        <f>JANUARI!T70+FEBRUARI!T70+MARET!#REF!</f>
        <v>#REF!</v>
      </c>
      <c r="U70" s="19" t="e">
        <f t="shared" si="37"/>
        <v>#REF!</v>
      </c>
      <c r="V70" s="128" t="e">
        <f>JANUARI!V70+FEBRUARI!V70+MARET!#REF!</f>
        <v>#REF!</v>
      </c>
      <c r="W70" s="19" t="e">
        <f t="shared" si="7"/>
        <v>#REF!</v>
      </c>
      <c r="X70" s="128" t="e">
        <f>JANUARI!X70+FEBRUARI!X70+MARET!#REF!</f>
        <v>#REF!</v>
      </c>
      <c r="Y70" s="19" t="e">
        <f t="shared" si="38"/>
        <v>#REF!</v>
      </c>
      <c r="Z70" s="128" t="e">
        <f>JANUARI!Z70+FEBRUARI!Z70+MARET!#REF!</f>
        <v>#REF!</v>
      </c>
      <c r="AA70" s="19" t="e">
        <f t="shared" si="9"/>
        <v>#REF!</v>
      </c>
      <c r="AB70" s="128" t="e">
        <f>JANUARI!AB70+FEBRUARI!AB70+MARET!#REF!</f>
        <v>#REF!</v>
      </c>
      <c r="AC70" s="19" t="e">
        <f t="shared" si="39"/>
        <v>#REF!</v>
      </c>
      <c r="AD70" s="128" t="e">
        <f>JANUARI!AD70+FEBRUARI!AD70+MARET!#REF!</f>
        <v>#REF!</v>
      </c>
      <c r="AE70" s="19" t="e">
        <f t="shared" si="11"/>
        <v>#REF!</v>
      </c>
      <c r="AF70" s="128" t="e">
        <f>JANUARI!AF70+FEBRUARI!AF70+MARET!#REF!</f>
        <v>#REF!</v>
      </c>
      <c r="AG70" s="19" t="e">
        <f t="shared" si="40"/>
        <v>#REF!</v>
      </c>
      <c r="AH70" s="128" t="e">
        <f>JANUARI!AH70+FEBRUARI!AH70+MARET!#REF!</f>
        <v>#REF!</v>
      </c>
      <c r="AI70" s="19" t="e">
        <f t="shared" si="13"/>
        <v>#REF!</v>
      </c>
      <c r="AJ70" s="128" t="e">
        <f>JANUARI!AJ70+FEBRUARI!AJ70+MARET!#REF!</f>
        <v>#REF!</v>
      </c>
      <c r="AK70" s="19" t="e">
        <f t="shared" si="41"/>
        <v>#REF!</v>
      </c>
      <c r="AL70" s="128" t="e">
        <f>JANUARI!AL70+FEBRUARI!AL70+MARET!#REF!</f>
        <v>#REF!</v>
      </c>
      <c r="AM70" s="128" t="e">
        <f>JANUARI!AM70+FEBRUARI!AM70+MARET!#REF!</f>
        <v>#REF!</v>
      </c>
      <c r="AN70" s="128" t="e">
        <f>JANUARI!AN70+FEBRUARI!AN70+MARET!#REF!</f>
        <v>#REF!</v>
      </c>
      <c r="AO70" s="128" t="e">
        <f>JANUARI!AO70+FEBRUARI!AO70+MARET!#REF!</f>
        <v>#REF!</v>
      </c>
      <c r="AP70" s="128" t="e">
        <f>JANUARI!AP70+FEBRUARI!AP70+MARET!#REF!</f>
        <v>#REF!</v>
      </c>
      <c r="AQ70" s="128" t="e">
        <f>JANUARI!AQ70+FEBRUARI!AQ70+MARET!#REF!</f>
        <v>#REF!</v>
      </c>
      <c r="AR70" s="128" t="e">
        <f>JANUARI!AR70+FEBRUARI!AR70+MARET!#REF!</f>
        <v>#REF!</v>
      </c>
      <c r="AS70" s="128" t="e">
        <f>JANUARI!AS70+FEBRUARI!AS70+MARET!#REF!</f>
        <v>#REF!</v>
      </c>
      <c r="AT70" s="128" t="e">
        <f>JANUARI!AT70+FEBRUARI!AT70+MARET!#REF!</f>
        <v>#REF!</v>
      </c>
      <c r="AU70" s="128" t="e">
        <f>JANUARI!AU70+FEBRUARI!AU70+MARET!#REF!</f>
        <v>#REF!</v>
      </c>
      <c r="AV70" s="128" t="e">
        <f>JANUARI!AV70+FEBRUARI!AV70+MARET!#REF!</f>
        <v>#REF!</v>
      </c>
      <c r="AW70" s="128" t="e">
        <f>JANUARI!AW70+FEBRUARI!AW70+MARET!#REF!</f>
        <v>#REF!</v>
      </c>
      <c r="AX70" s="128" t="e">
        <f>JANUARI!AX70+FEBRUARI!AX70+MARET!#REF!</f>
        <v>#REF!</v>
      </c>
      <c r="AY70" s="128" t="e">
        <f>JANUARI!AY70+FEBRUARI!AY70+MARET!#REF!</f>
        <v>#REF!</v>
      </c>
      <c r="AZ70" s="128" t="e">
        <f>JANUARI!AZ70+FEBRUARI!AZ70+MARET!#REF!</f>
        <v>#REF!</v>
      </c>
      <c r="BA70" s="128" t="e">
        <f>JANUARI!BA70+FEBRUARI!BA70+MARET!#REF!</f>
        <v>#REF!</v>
      </c>
      <c r="BB70" s="28" t="e">
        <f t="shared" si="15"/>
        <v>#REF!</v>
      </c>
      <c r="BC70" s="128" t="e">
        <f>JANUARI!BC70+FEBRUARI!BC70+MARET!#REF!</f>
        <v>#REF!</v>
      </c>
      <c r="BD70" s="28" t="e">
        <f t="shared" si="16"/>
        <v>#REF!</v>
      </c>
      <c r="BE70" s="128" t="e">
        <f>JANUARI!BE70+FEBRUARI!BE70+MARET!#REF!</f>
        <v>#REF!</v>
      </c>
      <c r="BF70" s="29" t="e">
        <f t="shared" si="17"/>
        <v>#REF!</v>
      </c>
      <c r="BG70" s="128" t="e">
        <f>JANUARI!BG70+FEBRUARI!BG70+MARET!#REF!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JANUARI!BK70+FEBRUARI!BK70+MARET!#REF!</f>
        <v>#REF!</v>
      </c>
      <c r="BL70" s="19" t="e">
        <f t="shared" si="21"/>
        <v>#REF!</v>
      </c>
      <c r="BM70" s="128" t="e">
        <f>JANUARI!BM70+FEBRUARI!BM70+MARET!#REF!</f>
        <v>#REF!</v>
      </c>
      <c r="BN70" s="19" t="e">
        <f t="shared" si="22"/>
        <v>#REF!</v>
      </c>
      <c r="BO70" s="128" t="e">
        <f>JANUARI!BO70+FEBRUARI!BO70+MARET!#REF!</f>
        <v>#REF!</v>
      </c>
      <c r="BP70" s="19" t="e">
        <f t="shared" si="23"/>
        <v>#REF!</v>
      </c>
      <c r="BQ70" s="128" t="e">
        <f>JANUARI!BQ70+FEBRUARI!BQ70+MARET!#REF!</f>
        <v>#REF!</v>
      </c>
      <c r="BR70" s="19" t="e">
        <f t="shared" si="24"/>
        <v>#REF!</v>
      </c>
      <c r="BS70" s="128" t="e">
        <f>JANUARI!BS70+FEBRUARI!BS70+MARET!#REF!</f>
        <v>#REF!</v>
      </c>
      <c r="BT70" s="19" t="e">
        <f t="shared" si="25"/>
        <v>#REF!</v>
      </c>
      <c r="BU70" s="128" t="e">
        <f>JANUARI!BU70+FEBRUARI!BU70+MARET!#REF!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JANUARI!D71+FEBRUARI!D71+MARET!#REF!</f>
        <v>#REF!</v>
      </c>
      <c r="E71" s="129" t="e">
        <f>JANUARI!E71+FEBRUARI!E71+MARET!#REF!</f>
        <v>#REF!</v>
      </c>
      <c r="F71" s="129" t="e">
        <f>JANUARI!F71+FEBRUARI!F71+MARET!#REF!</f>
        <v>#REF!</v>
      </c>
      <c r="G71" s="19" t="e">
        <f t="shared" si="0"/>
        <v>#REF!</v>
      </c>
      <c r="H71" s="129" t="e">
        <f>JANUARI!H71+FEBRUARI!H71+MARET!#REF!</f>
        <v>#REF!</v>
      </c>
      <c r="I71" s="21" t="e">
        <f t="shared" si="42"/>
        <v>#REF!</v>
      </c>
      <c r="J71" s="129" t="e">
        <f>JANUARI!J71+FEBRUARI!J71+MARET!#REF!</f>
        <v>#REF!</v>
      </c>
      <c r="K71" s="23" t="e">
        <f t="shared" si="35"/>
        <v>#REF!</v>
      </c>
      <c r="L71" s="129" t="e">
        <f>JANUARI!L71+FEBRUARI!L71+MARET!#REF!</f>
        <v>#REF!</v>
      </c>
      <c r="M71" s="129" t="e">
        <f>JANUARI!M71+FEBRUARI!M71+MARET!#REF!</f>
        <v>#REF!</v>
      </c>
      <c r="N71" s="129" t="e">
        <f>JANUARI!N71+FEBRUARI!N71+MARET!#REF!</f>
        <v>#REF!</v>
      </c>
      <c r="O71" s="19" t="e">
        <f t="shared" si="3"/>
        <v>#REF!</v>
      </c>
      <c r="P71" s="129" t="e">
        <f>JANUARI!P71+FEBRUARI!P71+MARET!#REF!</f>
        <v>#REF!</v>
      </c>
      <c r="Q71" s="19" t="e">
        <f t="shared" si="36"/>
        <v>#REF!</v>
      </c>
      <c r="R71" s="129" t="e">
        <f>JANUARI!R71+FEBRUARI!R71+MARET!#REF!</f>
        <v>#REF!</v>
      </c>
      <c r="S71" s="19" t="e">
        <f t="shared" si="5"/>
        <v>#REF!</v>
      </c>
      <c r="T71" s="129" t="e">
        <f>JANUARI!T71+FEBRUARI!T71+MARET!#REF!</f>
        <v>#REF!</v>
      </c>
      <c r="U71" s="19" t="e">
        <f t="shared" si="37"/>
        <v>#REF!</v>
      </c>
      <c r="V71" s="129" t="e">
        <f>JANUARI!V71+FEBRUARI!V71+MARET!#REF!</f>
        <v>#REF!</v>
      </c>
      <c r="W71" s="19" t="e">
        <f t="shared" si="7"/>
        <v>#REF!</v>
      </c>
      <c r="X71" s="129" t="e">
        <f>JANUARI!X71+FEBRUARI!X71+MARET!#REF!</f>
        <v>#REF!</v>
      </c>
      <c r="Y71" s="19" t="e">
        <f t="shared" si="38"/>
        <v>#REF!</v>
      </c>
      <c r="Z71" s="129" t="e">
        <f>JANUARI!Z71+FEBRUARI!Z71+MARET!#REF!</f>
        <v>#REF!</v>
      </c>
      <c r="AA71" s="19" t="e">
        <f t="shared" si="9"/>
        <v>#REF!</v>
      </c>
      <c r="AB71" s="129" t="e">
        <f>JANUARI!AB71+FEBRUARI!AB71+MARET!#REF!</f>
        <v>#REF!</v>
      </c>
      <c r="AC71" s="19" t="e">
        <f t="shared" si="39"/>
        <v>#REF!</v>
      </c>
      <c r="AD71" s="129" t="e">
        <f>JANUARI!AD71+FEBRUARI!AD71+MARET!#REF!</f>
        <v>#REF!</v>
      </c>
      <c r="AE71" s="19" t="e">
        <f t="shared" si="11"/>
        <v>#REF!</v>
      </c>
      <c r="AF71" s="129" t="e">
        <f>JANUARI!AF71+FEBRUARI!AF71+MARET!#REF!</f>
        <v>#REF!</v>
      </c>
      <c r="AG71" s="19" t="e">
        <f t="shared" si="40"/>
        <v>#REF!</v>
      </c>
      <c r="AH71" s="129" t="e">
        <f>JANUARI!AH71+FEBRUARI!AH71+MARET!#REF!</f>
        <v>#REF!</v>
      </c>
      <c r="AI71" s="19" t="e">
        <f t="shared" si="13"/>
        <v>#REF!</v>
      </c>
      <c r="AJ71" s="129" t="e">
        <f>JANUARI!AJ71+FEBRUARI!AJ71+MARET!#REF!</f>
        <v>#REF!</v>
      </c>
      <c r="AK71" s="19" t="e">
        <f t="shared" si="41"/>
        <v>#REF!</v>
      </c>
      <c r="AL71" s="129" t="e">
        <f>JANUARI!AL71+FEBRUARI!AL71+MARET!#REF!</f>
        <v>#REF!</v>
      </c>
      <c r="AM71" s="129" t="e">
        <f>JANUARI!AM71+FEBRUARI!AM71+MARET!#REF!</f>
        <v>#REF!</v>
      </c>
      <c r="AN71" s="129" t="e">
        <f>JANUARI!AN71+FEBRUARI!AN71+MARET!#REF!</f>
        <v>#REF!</v>
      </c>
      <c r="AO71" s="129" t="e">
        <f>JANUARI!AO71+FEBRUARI!AO71+MARET!#REF!</f>
        <v>#REF!</v>
      </c>
      <c r="AP71" s="129" t="e">
        <f>JANUARI!AP71+FEBRUARI!AP71+MARET!#REF!</f>
        <v>#REF!</v>
      </c>
      <c r="AQ71" s="129" t="e">
        <f>JANUARI!AQ71+FEBRUARI!AQ71+MARET!#REF!</f>
        <v>#REF!</v>
      </c>
      <c r="AR71" s="129" t="e">
        <f>JANUARI!AR71+FEBRUARI!AR71+MARET!#REF!</f>
        <v>#REF!</v>
      </c>
      <c r="AS71" s="129" t="e">
        <f>JANUARI!AS71+FEBRUARI!AS71+MARET!#REF!</f>
        <v>#REF!</v>
      </c>
      <c r="AT71" s="129" t="e">
        <f>JANUARI!AT71+FEBRUARI!AT71+MARET!#REF!</f>
        <v>#REF!</v>
      </c>
      <c r="AU71" s="129" t="e">
        <f>JANUARI!AU71+FEBRUARI!AU71+MARET!#REF!</f>
        <v>#REF!</v>
      </c>
      <c r="AV71" s="129" t="e">
        <f>JANUARI!AV71+FEBRUARI!AV71+MARET!#REF!</f>
        <v>#REF!</v>
      </c>
      <c r="AW71" s="129" t="e">
        <f>JANUARI!AW71+FEBRUARI!AW71+MARET!#REF!</f>
        <v>#REF!</v>
      </c>
      <c r="AX71" s="129" t="e">
        <f>JANUARI!AX71+FEBRUARI!AX71+MARET!#REF!</f>
        <v>#REF!</v>
      </c>
      <c r="AY71" s="129" t="e">
        <f>JANUARI!AY71+FEBRUARI!AY71+MARET!#REF!</f>
        <v>#REF!</v>
      </c>
      <c r="AZ71" s="129" t="e">
        <f>JANUARI!AZ71+FEBRUARI!AZ71+MARET!#REF!</f>
        <v>#REF!</v>
      </c>
      <c r="BA71" s="129" t="e">
        <f>JANUARI!BA71+FEBRUARI!BA71+MARET!#REF!</f>
        <v>#REF!</v>
      </c>
      <c r="BB71" s="28" t="e">
        <f t="shared" si="15"/>
        <v>#REF!</v>
      </c>
      <c r="BC71" s="129" t="e">
        <f>JANUARI!BC71+FEBRUARI!BC71+MARET!#REF!</f>
        <v>#REF!</v>
      </c>
      <c r="BD71" s="28" t="e">
        <f t="shared" si="16"/>
        <v>#REF!</v>
      </c>
      <c r="BE71" s="129" t="e">
        <f>JANUARI!BE71+FEBRUARI!BE71+MARET!#REF!</f>
        <v>#REF!</v>
      </c>
      <c r="BF71" s="29" t="e">
        <f t="shared" si="17"/>
        <v>#REF!</v>
      </c>
      <c r="BG71" s="129" t="e">
        <f>JANUARI!BG71+FEBRUARI!BG71+MARET!#REF!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JANUARI!BK71+FEBRUARI!BK71+MARET!#REF!</f>
        <v>#REF!</v>
      </c>
      <c r="BL71" s="19" t="e">
        <f t="shared" si="21"/>
        <v>#REF!</v>
      </c>
      <c r="BM71" s="129" t="e">
        <f>JANUARI!BM71+FEBRUARI!BM71+MARET!#REF!</f>
        <v>#REF!</v>
      </c>
      <c r="BN71" s="19" t="e">
        <f t="shared" si="22"/>
        <v>#REF!</v>
      </c>
      <c r="BO71" s="129" t="e">
        <f>JANUARI!BO71+FEBRUARI!BO71+MARET!#REF!</f>
        <v>#REF!</v>
      </c>
      <c r="BP71" s="19" t="e">
        <f t="shared" si="23"/>
        <v>#REF!</v>
      </c>
      <c r="BQ71" s="129" t="e">
        <f>JANUARI!BQ71+FEBRUARI!BQ71+MARET!#REF!</f>
        <v>#REF!</v>
      </c>
      <c r="BR71" s="19" t="e">
        <f t="shared" si="24"/>
        <v>#REF!</v>
      </c>
      <c r="BS71" s="129" t="e">
        <f>JANUARI!BS71+FEBRUARI!BS71+MARET!#REF!</f>
        <v>#REF!</v>
      </c>
      <c r="BT71" s="19" t="e">
        <f t="shared" si="25"/>
        <v>#REF!</v>
      </c>
      <c r="BU71" s="129" t="e">
        <f>JANUARI!BU71+FEBRUARI!BU71+MARET!#REF!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98">
        <v>14</v>
      </c>
      <c r="B72" s="199" t="s">
        <v>122</v>
      </c>
      <c r="C72" s="32" t="s">
        <v>123</v>
      </c>
      <c r="D72" s="128" t="e">
        <f>JANUARI!D72+FEBRUARI!D72+MARET!#REF!</f>
        <v>#REF!</v>
      </c>
      <c r="E72" s="128" t="e">
        <f>JANUARI!E72+FEBRUARI!E72+MARET!#REF!</f>
        <v>#REF!</v>
      </c>
      <c r="F72" s="128" t="e">
        <f>JANUARI!F72+FEBRUARI!F72+MARET!#REF!</f>
        <v>#REF!</v>
      </c>
      <c r="G72" s="72" t="e">
        <f t="shared" si="0"/>
        <v>#REF!</v>
      </c>
      <c r="H72" s="128" t="e">
        <f>JANUARI!H72+FEBRUARI!H72+MARET!#REF!</f>
        <v>#REF!</v>
      </c>
      <c r="I72" s="73" t="e">
        <f t="shared" si="42"/>
        <v>#REF!</v>
      </c>
      <c r="J72" s="128" t="e">
        <f>JANUARI!J72+FEBRUARI!J72+MARET!#REF!</f>
        <v>#REF!</v>
      </c>
      <c r="K72" s="75" t="e">
        <f t="shared" si="35"/>
        <v>#REF!</v>
      </c>
      <c r="L72" s="128" t="e">
        <f>JANUARI!L72+FEBRUARI!L72+MARET!#REF!</f>
        <v>#REF!</v>
      </c>
      <c r="M72" s="128" t="e">
        <f>JANUARI!M72+FEBRUARI!M72+MARET!#REF!</f>
        <v>#REF!</v>
      </c>
      <c r="N72" s="128" t="e">
        <f>JANUARI!N72+FEBRUARI!N72+MARET!#REF!</f>
        <v>#REF!</v>
      </c>
      <c r="O72" s="72" t="e">
        <f t="shared" si="3"/>
        <v>#REF!</v>
      </c>
      <c r="P72" s="128" t="e">
        <f>JANUARI!P72+FEBRUARI!P72+MARET!#REF!</f>
        <v>#REF!</v>
      </c>
      <c r="Q72" s="72" t="e">
        <f t="shared" si="36"/>
        <v>#REF!</v>
      </c>
      <c r="R72" s="128" t="e">
        <f>JANUARI!R72+FEBRUARI!R72+MARET!#REF!</f>
        <v>#REF!</v>
      </c>
      <c r="S72" s="72" t="e">
        <f t="shared" si="5"/>
        <v>#REF!</v>
      </c>
      <c r="T72" s="128" t="e">
        <f>JANUARI!T72+FEBRUARI!T72+MARET!#REF!</f>
        <v>#REF!</v>
      </c>
      <c r="U72" s="72" t="e">
        <f t="shared" si="37"/>
        <v>#REF!</v>
      </c>
      <c r="V72" s="128" t="e">
        <f>JANUARI!V72+FEBRUARI!V72+MARET!#REF!</f>
        <v>#REF!</v>
      </c>
      <c r="W72" s="72" t="e">
        <f t="shared" si="7"/>
        <v>#REF!</v>
      </c>
      <c r="X72" s="128" t="e">
        <f>JANUARI!X72+FEBRUARI!X72+MARET!#REF!</f>
        <v>#REF!</v>
      </c>
      <c r="Y72" s="72" t="e">
        <f t="shared" si="38"/>
        <v>#REF!</v>
      </c>
      <c r="Z72" s="128" t="e">
        <f>JANUARI!Z72+FEBRUARI!Z72+MARET!#REF!</f>
        <v>#REF!</v>
      </c>
      <c r="AA72" s="72" t="e">
        <f t="shared" si="9"/>
        <v>#REF!</v>
      </c>
      <c r="AB72" s="128" t="e">
        <f>JANUARI!AB72+FEBRUARI!AB72+MARET!#REF!</f>
        <v>#REF!</v>
      </c>
      <c r="AC72" s="72" t="e">
        <f t="shared" si="39"/>
        <v>#REF!</v>
      </c>
      <c r="AD72" s="128" t="e">
        <f>JANUARI!AD72+FEBRUARI!AD72+MARET!#REF!</f>
        <v>#REF!</v>
      </c>
      <c r="AE72" s="72" t="e">
        <f t="shared" si="11"/>
        <v>#REF!</v>
      </c>
      <c r="AF72" s="128" t="e">
        <f>JANUARI!AF72+FEBRUARI!AF72+MARET!#REF!</f>
        <v>#REF!</v>
      </c>
      <c r="AG72" s="72" t="e">
        <f t="shared" si="40"/>
        <v>#REF!</v>
      </c>
      <c r="AH72" s="128" t="e">
        <f>JANUARI!AH72+FEBRUARI!AH72+MARET!#REF!</f>
        <v>#REF!</v>
      </c>
      <c r="AI72" s="72" t="e">
        <f t="shared" si="13"/>
        <v>#REF!</v>
      </c>
      <c r="AJ72" s="128" t="e">
        <f>JANUARI!AJ72+FEBRUARI!AJ72+MARET!#REF!</f>
        <v>#REF!</v>
      </c>
      <c r="AK72" s="72" t="e">
        <f t="shared" si="41"/>
        <v>#REF!</v>
      </c>
      <c r="AL72" s="128" t="e">
        <f>JANUARI!AL72+FEBRUARI!AL72+MARET!#REF!</f>
        <v>#REF!</v>
      </c>
      <c r="AM72" s="128" t="e">
        <f>JANUARI!AM72+FEBRUARI!AM72+MARET!#REF!</f>
        <v>#REF!</v>
      </c>
      <c r="AN72" s="128" t="e">
        <f>JANUARI!AN72+FEBRUARI!AN72+MARET!#REF!</f>
        <v>#REF!</v>
      </c>
      <c r="AO72" s="128" t="e">
        <f>JANUARI!AO72+FEBRUARI!AO72+MARET!#REF!</f>
        <v>#REF!</v>
      </c>
      <c r="AP72" s="128" t="e">
        <f>JANUARI!AP72+FEBRUARI!AP72+MARET!#REF!</f>
        <v>#REF!</v>
      </c>
      <c r="AQ72" s="128" t="e">
        <f>JANUARI!AQ72+FEBRUARI!AQ72+MARET!#REF!</f>
        <v>#REF!</v>
      </c>
      <c r="AR72" s="128" t="e">
        <f>JANUARI!AR72+FEBRUARI!AR72+MARET!#REF!</f>
        <v>#REF!</v>
      </c>
      <c r="AS72" s="128" t="e">
        <f>JANUARI!AS72+FEBRUARI!AS72+MARET!#REF!</f>
        <v>#REF!</v>
      </c>
      <c r="AT72" s="128" t="e">
        <f>JANUARI!AT72+FEBRUARI!AT72+MARET!#REF!</f>
        <v>#REF!</v>
      </c>
      <c r="AU72" s="128" t="e">
        <f>JANUARI!AU72+FEBRUARI!AU72+MARET!#REF!</f>
        <v>#REF!</v>
      </c>
      <c r="AV72" s="128" t="e">
        <f>JANUARI!AV72+FEBRUARI!AV72+MARET!#REF!</f>
        <v>#REF!</v>
      </c>
      <c r="AW72" s="128" t="e">
        <f>JANUARI!AW72+FEBRUARI!AW72+MARET!#REF!</f>
        <v>#REF!</v>
      </c>
      <c r="AX72" s="128" t="e">
        <f>JANUARI!AX72+FEBRUARI!AX72+MARET!#REF!</f>
        <v>#REF!</v>
      </c>
      <c r="AY72" s="128" t="e">
        <f>JANUARI!AY72+FEBRUARI!AY72+MARET!#REF!</f>
        <v>#REF!</v>
      </c>
      <c r="AZ72" s="128" t="e">
        <f>JANUARI!AZ72+FEBRUARI!AZ72+MARET!#REF!</f>
        <v>#REF!</v>
      </c>
      <c r="BA72" s="128" t="e">
        <f>JANUARI!BA72+FEBRUARI!BA72+MARET!#REF!</f>
        <v>#REF!</v>
      </c>
      <c r="BB72" s="77" t="e">
        <f t="shared" si="15"/>
        <v>#REF!</v>
      </c>
      <c r="BC72" s="128" t="e">
        <f>JANUARI!BC72+FEBRUARI!BC72+MARET!#REF!</f>
        <v>#REF!</v>
      </c>
      <c r="BD72" s="77" t="e">
        <f t="shared" si="16"/>
        <v>#REF!</v>
      </c>
      <c r="BE72" s="128" t="e">
        <f>JANUARI!BE72+FEBRUARI!BE72+MARET!#REF!</f>
        <v>#REF!</v>
      </c>
      <c r="BF72" s="78" t="e">
        <f t="shared" si="17"/>
        <v>#REF!</v>
      </c>
      <c r="BG72" s="128" t="e">
        <f>JANUARI!BG72+FEBRUARI!BG72+MARET!#REF!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JANUARI!BK72+FEBRUARI!BK72+MARET!#REF!</f>
        <v>#REF!</v>
      </c>
      <c r="BL72" s="72" t="e">
        <f t="shared" si="21"/>
        <v>#REF!</v>
      </c>
      <c r="BM72" s="128" t="e">
        <f>JANUARI!BM72+FEBRUARI!BM72+MARET!#REF!</f>
        <v>#REF!</v>
      </c>
      <c r="BN72" s="72" t="e">
        <f t="shared" si="22"/>
        <v>#REF!</v>
      </c>
      <c r="BO72" s="128" t="e">
        <f>JANUARI!BO72+FEBRUARI!BO72+MARET!#REF!</f>
        <v>#REF!</v>
      </c>
      <c r="BP72" s="72" t="e">
        <f t="shared" si="23"/>
        <v>#REF!</v>
      </c>
      <c r="BQ72" s="128" t="e">
        <f>JANUARI!BQ72+FEBRUARI!BQ72+MARET!#REF!</f>
        <v>#REF!</v>
      </c>
      <c r="BR72" s="72" t="e">
        <f t="shared" si="24"/>
        <v>#REF!</v>
      </c>
      <c r="BS72" s="128" t="e">
        <f>JANUARI!BS72+FEBRUARI!BS72+MARET!#REF!</f>
        <v>#REF!</v>
      </c>
      <c r="BT72" s="72" t="e">
        <f t="shared" si="25"/>
        <v>#REF!</v>
      </c>
      <c r="BU72" s="128" t="e">
        <f>JANUARI!BU72+FEBRUARI!BU72+MARET!#REF!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74"/>
      <c r="B73" s="174"/>
      <c r="C73" s="32" t="s">
        <v>124</v>
      </c>
      <c r="D73" s="128" t="e">
        <f>JANUARI!D73+FEBRUARI!D73+MARET!#REF!</f>
        <v>#REF!</v>
      </c>
      <c r="E73" s="128" t="e">
        <f>JANUARI!E73+FEBRUARI!E73+MARET!#REF!</f>
        <v>#REF!</v>
      </c>
      <c r="F73" s="128" t="e">
        <f>JANUARI!F73+FEBRUARI!F73+MARET!#REF!</f>
        <v>#REF!</v>
      </c>
      <c r="G73" s="72" t="e">
        <f t="shared" si="0"/>
        <v>#REF!</v>
      </c>
      <c r="H73" s="128" t="e">
        <f>JANUARI!H73+FEBRUARI!H73+MARET!#REF!</f>
        <v>#REF!</v>
      </c>
      <c r="I73" s="73" t="e">
        <f t="shared" si="42"/>
        <v>#REF!</v>
      </c>
      <c r="J73" s="128" t="e">
        <f>JANUARI!J73+FEBRUARI!J73+MARET!#REF!</f>
        <v>#REF!</v>
      </c>
      <c r="K73" s="75" t="e">
        <f t="shared" si="35"/>
        <v>#REF!</v>
      </c>
      <c r="L73" s="128" t="e">
        <f>JANUARI!L73+FEBRUARI!L73+MARET!#REF!</f>
        <v>#REF!</v>
      </c>
      <c r="M73" s="128" t="e">
        <f>JANUARI!M73+FEBRUARI!M73+MARET!#REF!</f>
        <v>#REF!</v>
      </c>
      <c r="N73" s="128" t="e">
        <f>JANUARI!N73+FEBRUARI!N73+MARET!#REF!</f>
        <v>#REF!</v>
      </c>
      <c r="O73" s="72" t="e">
        <f t="shared" si="3"/>
        <v>#REF!</v>
      </c>
      <c r="P73" s="128" t="e">
        <f>JANUARI!P73+FEBRUARI!P73+MARET!#REF!</f>
        <v>#REF!</v>
      </c>
      <c r="Q73" s="72" t="e">
        <f t="shared" si="36"/>
        <v>#REF!</v>
      </c>
      <c r="R73" s="128" t="e">
        <f>JANUARI!R73+FEBRUARI!R73+MARET!#REF!</f>
        <v>#REF!</v>
      </c>
      <c r="S73" s="72" t="e">
        <f t="shared" si="5"/>
        <v>#REF!</v>
      </c>
      <c r="T73" s="128" t="e">
        <f>JANUARI!T73+FEBRUARI!T73+MARET!#REF!</f>
        <v>#REF!</v>
      </c>
      <c r="U73" s="72" t="e">
        <f t="shared" si="37"/>
        <v>#REF!</v>
      </c>
      <c r="V73" s="128" t="e">
        <f>JANUARI!V73+FEBRUARI!V73+MARET!#REF!</f>
        <v>#REF!</v>
      </c>
      <c r="W73" s="72" t="e">
        <f t="shared" si="7"/>
        <v>#REF!</v>
      </c>
      <c r="X73" s="128" t="e">
        <f>JANUARI!X73+FEBRUARI!X73+MARET!#REF!</f>
        <v>#REF!</v>
      </c>
      <c r="Y73" s="72" t="e">
        <f t="shared" si="38"/>
        <v>#REF!</v>
      </c>
      <c r="Z73" s="128" t="e">
        <f>JANUARI!Z73+FEBRUARI!Z73+MARET!#REF!</f>
        <v>#REF!</v>
      </c>
      <c r="AA73" s="72" t="e">
        <f t="shared" si="9"/>
        <v>#REF!</v>
      </c>
      <c r="AB73" s="128" t="e">
        <f>JANUARI!AB73+FEBRUARI!AB73+MARET!#REF!</f>
        <v>#REF!</v>
      </c>
      <c r="AC73" s="72" t="e">
        <f t="shared" si="39"/>
        <v>#REF!</v>
      </c>
      <c r="AD73" s="128" t="e">
        <f>JANUARI!AD73+FEBRUARI!AD73+MARET!#REF!</f>
        <v>#REF!</v>
      </c>
      <c r="AE73" s="72" t="e">
        <f t="shared" si="11"/>
        <v>#REF!</v>
      </c>
      <c r="AF73" s="128" t="e">
        <f>JANUARI!AF73+FEBRUARI!AF73+MARET!#REF!</f>
        <v>#REF!</v>
      </c>
      <c r="AG73" s="72" t="e">
        <f t="shared" si="40"/>
        <v>#REF!</v>
      </c>
      <c r="AH73" s="128" t="e">
        <f>JANUARI!AH73+FEBRUARI!AH73+MARET!#REF!</f>
        <v>#REF!</v>
      </c>
      <c r="AI73" s="72" t="e">
        <f t="shared" si="13"/>
        <v>#REF!</v>
      </c>
      <c r="AJ73" s="128" t="e">
        <f>JANUARI!AJ73+FEBRUARI!AJ73+MARET!#REF!</f>
        <v>#REF!</v>
      </c>
      <c r="AK73" s="72" t="e">
        <f t="shared" si="41"/>
        <v>#REF!</v>
      </c>
      <c r="AL73" s="128" t="e">
        <f>JANUARI!AL73+FEBRUARI!AL73+MARET!#REF!</f>
        <v>#REF!</v>
      </c>
      <c r="AM73" s="128" t="e">
        <f>JANUARI!AM73+FEBRUARI!AM73+MARET!#REF!</f>
        <v>#REF!</v>
      </c>
      <c r="AN73" s="128" t="e">
        <f>JANUARI!AN73+FEBRUARI!AN73+MARET!#REF!</f>
        <v>#REF!</v>
      </c>
      <c r="AO73" s="128" t="e">
        <f>JANUARI!AO73+FEBRUARI!AO73+MARET!#REF!</f>
        <v>#REF!</v>
      </c>
      <c r="AP73" s="128" t="e">
        <f>JANUARI!AP73+FEBRUARI!AP73+MARET!#REF!</f>
        <v>#REF!</v>
      </c>
      <c r="AQ73" s="128" t="e">
        <f>JANUARI!AQ73+FEBRUARI!AQ73+MARET!#REF!</f>
        <v>#REF!</v>
      </c>
      <c r="AR73" s="128" t="e">
        <f>JANUARI!AR73+FEBRUARI!AR73+MARET!#REF!</f>
        <v>#REF!</v>
      </c>
      <c r="AS73" s="128" t="e">
        <f>JANUARI!AS73+FEBRUARI!AS73+MARET!#REF!</f>
        <v>#REF!</v>
      </c>
      <c r="AT73" s="128" t="e">
        <f>JANUARI!AT73+FEBRUARI!AT73+MARET!#REF!</f>
        <v>#REF!</v>
      </c>
      <c r="AU73" s="128" t="e">
        <f>JANUARI!AU73+FEBRUARI!AU73+MARET!#REF!</f>
        <v>#REF!</v>
      </c>
      <c r="AV73" s="128" t="e">
        <f>JANUARI!AV73+FEBRUARI!AV73+MARET!#REF!</f>
        <v>#REF!</v>
      </c>
      <c r="AW73" s="128" t="e">
        <f>JANUARI!AW73+FEBRUARI!AW73+MARET!#REF!</f>
        <v>#REF!</v>
      </c>
      <c r="AX73" s="128" t="e">
        <f>JANUARI!AX73+FEBRUARI!AX73+MARET!#REF!</f>
        <v>#REF!</v>
      </c>
      <c r="AY73" s="128" t="e">
        <f>JANUARI!AY73+FEBRUARI!AY73+MARET!#REF!</f>
        <v>#REF!</v>
      </c>
      <c r="AZ73" s="128" t="e">
        <f>JANUARI!AZ73+FEBRUARI!AZ73+MARET!#REF!</f>
        <v>#REF!</v>
      </c>
      <c r="BA73" s="128" t="e">
        <f>JANUARI!BA73+FEBRUARI!BA73+MARET!#REF!</f>
        <v>#REF!</v>
      </c>
      <c r="BB73" s="77" t="e">
        <f t="shared" si="15"/>
        <v>#REF!</v>
      </c>
      <c r="BC73" s="128" t="e">
        <f>JANUARI!BC73+FEBRUARI!BC73+MARET!#REF!</f>
        <v>#REF!</v>
      </c>
      <c r="BD73" s="77" t="e">
        <f t="shared" si="16"/>
        <v>#REF!</v>
      </c>
      <c r="BE73" s="128" t="e">
        <f>JANUARI!BE73+FEBRUARI!BE73+MARET!#REF!</f>
        <v>#REF!</v>
      </c>
      <c r="BF73" s="78" t="e">
        <f t="shared" si="17"/>
        <v>#REF!</v>
      </c>
      <c r="BG73" s="128" t="e">
        <f>JANUARI!BG73+FEBRUARI!BG73+MARET!#REF!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JANUARI!BK73+FEBRUARI!BK73+MARET!#REF!</f>
        <v>#REF!</v>
      </c>
      <c r="BL73" s="72" t="e">
        <f t="shared" si="21"/>
        <v>#REF!</v>
      </c>
      <c r="BM73" s="128" t="e">
        <f>JANUARI!BM73+FEBRUARI!BM73+MARET!#REF!</f>
        <v>#REF!</v>
      </c>
      <c r="BN73" s="72" t="e">
        <f t="shared" si="22"/>
        <v>#REF!</v>
      </c>
      <c r="BO73" s="128" t="e">
        <f>JANUARI!BO73+FEBRUARI!BO73+MARET!#REF!</f>
        <v>#REF!</v>
      </c>
      <c r="BP73" s="72" t="e">
        <f t="shared" si="23"/>
        <v>#REF!</v>
      </c>
      <c r="BQ73" s="128" t="e">
        <f>JANUARI!BQ73+FEBRUARI!BQ73+MARET!#REF!</f>
        <v>#REF!</v>
      </c>
      <c r="BR73" s="72" t="e">
        <f t="shared" si="24"/>
        <v>#REF!</v>
      </c>
      <c r="BS73" s="128" t="e">
        <f>JANUARI!BS73+FEBRUARI!BS73+MARET!#REF!</f>
        <v>#REF!</v>
      </c>
      <c r="BT73" s="72" t="e">
        <f t="shared" si="25"/>
        <v>#REF!</v>
      </c>
      <c r="BU73" s="128" t="e">
        <f>JANUARI!BU73+FEBRUARI!BU73+MARET!#REF!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74"/>
      <c r="B74" s="174"/>
      <c r="C74" s="32" t="s">
        <v>125</v>
      </c>
      <c r="D74" s="128" t="e">
        <f>JANUARI!D74+FEBRUARI!D74+MARET!#REF!</f>
        <v>#REF!</v>
      </c>
      <c r="E74" s="128" t="e">
        <f>JANUARI!E74+FEBRUARI!E74+MARET!#REF!</f>
        <v>#REF!</v>
      </c>
      <c r="F74" s="128" t="e">
        <f>JANUARI!F74+FEBRUARI!F74+MARET!#REF!</f>
        <v>#REF!</v>
      </c>
      <c r="G74" s="72" t="e">
        <f t="shared" si="0"/>
        <v>#REF!</v>
      </c>
      <c r="H74" s="128" t="e">
        <f>JANUARI!H74+FEBRUARI!H74+MARET!#REF!</f>
        <v>#REF!</v>
      </c>
      <c r="I74" s="73" t="e">
        <f t="shared" si="42"/>
        <v>#REF!</v>
      </c>
      <c r="J74" s="128" t="e">
        <f>JANUARI!J74+FEBRUARI!J74+MARET!#REF!</f>
        <v>#REF!</v>
      </c>
      <c r="K74" s="75" t="e">
        <f t="shared" si="35"/>
        <v>#REF!</v>
      </c>
      <c r="L74" s="128" t="e">
        <f>JANUARI!L74+FEBRUARI!L74+MARET!#REF!</f>
        <v>#REF!</v>
      </c>
      <c r="M74" s="128" t="e">
        <f>JANUARI!M74+FEBRUARI!M74+MARET!#REF!</f>
        <v>#REF!</v>
      </c>
      <c r="N74" s="128" t="e">
        <f>JANUARI!N74+FEBRUARI!N74+MARET!#REF!</f>
        <v>#REF!</v>
      </c>
      <c r="O74" s="72" t="e">
        <f t="shared" si="3"/>
        <v>#REF!</v>
      </c>
      <c r="P74" s="128" t="e">
        <f>JANUARI!P74+FEBRUARI!P74+MARET!#REF!</f>
        <v>#REF!</v>
      </c>
      <c r="Q74" s="72" t="e">
        <f t="shared" si="36"/>
        <v>#REF!</v>
      </c>
      <c r="R74" s="128" t="e">
        <f>JANUARI!R74+FEBRUARI!R74+MARET!#REF!</f>
        <v>#REF!</v>
      </c>
      <c r="S74" s="72" t="e">
        <f t="shared" si="5"/>
        <v>#REF!</v>
      </c>
      <c r="T74" s="128" t="e">
        <f>JANUARI!T74+FEBRUARI!T74+MARET!#REF!</f>
        <v>#REF!</v>
      </c>
      <c r="U74" s="72" t="e">
        <f t="shared" si="37"/>
        <v>#REF!</v>
      </c>
      <c r="V74" s="128" t="e">
        <f>JANUARI!V74+FEBRUARI!V74+MARET!#REF!</f>
        <v>#REF!</v>
      </c>
      <c r="W74" s="72" t="e">
        <f t="shared" si="7"/>
        <v>#REF!</v>
      </c>
      <c r="X74" s="128" t="e">
        <f>JANUARI!X74+FEBRUARI!X74+MARET!#REF!</f>
        <v>#REF!</v>
      </c>
      <c r="Y74" s="72" t="e">
        <f t="shared" si="38"/>
        <v>#REF!</v>
      </c>
      <c r="Z74" s="128" t="e">
        <f>JANUARI!Z74+FEBRUARI!Z74+MARET!#REF!</f>
        <v>#REF!</v>
      </c>
      <c r="AA74" s="72" t="e">
        <f t="shared" si="9"/>
        <v>#REF!</v>
      </c>
      <c r="AB74" s="128" t="e">
        <f>JANUARI!AB74+FEBRUARI!AB74+MARET!#REF!</f>
        <v>#REF!</v>
      </c>
      <c r="AC74" s="72" t="e">
        <f t="shared" si="39"/>
        <v>#REF!</v>
      </c>
      <c r="AD74" s="128" t="e">
        <f>JANUARI!AD74+FEBRUARI!AD74+MARET!#REF!</f>
        <v>#REF!</v>
      </c>
      <c r="AE74" s="72" t="e">
        <f t="shared" si="11"/>
        <v>#REF!</v>
      </c>
      <c r="AF74" s="128" t="e">
        <f>JANUARI!AF74+FEBRUARI!AF74+MARET!#REF!</f>
        <v>#REF!</v>
      </c>
      <c r="AG74" s="72" t="e">
        <f t="shared" si="40"/>
        <v>#REF!</v>
      </c>
      <c r="AH74" s="128" t="e">
        <f>JANUARI!AH74+FEBRUARI!AH74+MARET!#REF!</f>
        <v>#REF!</v>
      </c>
      <c r="AI74" s="72" t="e">
        <f t="shared" si="13"/>
        <v>#REF!</v>
      </c>
      <c r="AJ74" s="128" t="e">
        <f>JANUARI!AJ74+FEBRUARI!AJ74+MARET!#REF!</f>
        <v>#REF!</v>
      </c>
      <c r="AK74" s="72" t="e">
        <f t="shared" si="41"/>
        <v>#REF!</v>
      </c>
      <c r="AL74" s="128" t="e">
        <f>JANUARI!AL74+FEBRUARI!AL74+MARET!#REF!</f>
        <v>#REF!</v>
      </c>
      <c r="AM74" s="128" t="e">
        <f>JANUARI!AM74+FEBRUARI!AM74+MARET!#REF!</f>
        <v>#REF!</v>
      </c>
      <c r="AN74" s="128" t="e">
        <f>JANUARI!AN74+FEBRUARI!AN74+MARET!#REF!</f>
        <v>#REF!</v>
      </c>
      <c r="AO74" s="128" t="e">
        <f>JANUARI!AO74+FEBRUARI!AO74+MARET!#REF!</f>
        <v>#REF!</v>
      </c>
      <c r="AP74" s="128" t="e">
        <f>JANUARI!AP74+FEBRUARI!AP74+MARET!#REF!</f>
        <v>#REF!</v>
      </c>
      <c r="AQ74" s="128" t="e">
        <f>JANUARI!AQ74+FEBRUARI!AQ74+MARET!#REF!</f>
        <v>#REF!</v>
      </c>
      <c r="AR74" s="128" t="e">
        <f>JANUARI!AR74+FEBRUARI!AR74+MARET!#REF!</f>
        <v>#REF!</v>
      </c>
      <c r="AS74" s="128" t="e">
        <f>JANUARI!AS74+FEBRUARI!AS74+MARET!#REF!</f>
        <v>#REF!</v>
      </c>
      <c r="AT74" s="128" t="e">
        <f>JANUARI!AT74+FEBRUARI!AT74+MARET!#REF!</f>
        <v>#REF!</v>
      </c>
      <c r="AU74" s="128" t="e">
        <f>JANUARI!AU74+FEBRUARI!AU74+MARET!#REF!</f>
        <v>#REF!</v>
      </c>
      <c r="AV74" s="128" t="e">
        <f>JANUARI!AV74+FEBRUARI!AV74+MARET!#REF!</f>
        <v>#REF!</v>
      </c>
      <c r="AW74" s="128" t="e">
        <f>JANUARI!AW74+FEBRUARI!AW74+MARET!#REF!</f>
        <v>#REF!</v>
      </c>
      <c r="AX74" s="128" t="e">
        <f>JANUARI!AX74+FEBRUARI!AX74+MARET!#REF!</f>
        <v>#REF!</v>
      </c>
      <c r="AY74" s="128" t="e">
        <f>JANUARI!AY74+FEBRUARI!AY74+MARET!#REF!</f>
        <v>#REF!</v>
      </c>
      <c r="AZ74" s="128" t="e">
        <f>JANUARI!AZ74+FEBRUARI!AZ74+MARET!#REF!</f>
        <v>#REF!</v>
      </c>
      <c r="BA74" s="128" t="e">
        <f>JANUARI!BA74+FEBRUARI!BA74+MARET!#REF!</f>
        <v>#REF!</v>
      </c>
      <c r="BB74" s="77" t="e">
        <f t="shared" si="15"/>
        <v>#REF!</v>
      </c>
      <c r="BC74" s="128" t="e">
        <f>JANUARI!BC74+FEBRUARI!BC74+MARET!#REF!</f>
        <v>#REF!</v>
      </c>
      <c r="BD74" s="77" t="e">
        <f t="shared" si="16"/>
        <v>#REF!</v>
      </c>
      <c r="BE74" s="128" t="e">
        <f>JANUARI!BE74+FEBRUARI!BE74+MARET!#REF!</f>
        <v>#REF!</v>
      </c>
      <c r="BF74" s="78" t="e">
        <f t="shared" si="17"/>
        <v>#REF!</v>
      </c>
      <c r="BG74" s="128" t="e">
        <f>JANUARI!BG74+FEBRUARI!BG74+MARET!#REF!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JANUARI!BK74+FEBRUARI!BK74+MARET!#REF!</f>
        <v>#REF!</v>
      </c>
      <c r="BL74" s="72" t="e">
        <f t="shared" si="21"/>
        <v>#REF!</v>
      </c>
      <c r="BM74" s="128" t="e">
        <f>JANUARI!BM74+FEBRUARI!BM74+MARET!#REF!</f>
        <v>#REF!</v>
      </c>
      <c r="BN74" s="72" t="e">
        <f t="shared" si="22"/>
        <v>#REF!</v>
      </c>
      <c r="BO74" s="128" t="e">
        <f>JANUARI!BO74+FEBRUARI!BO74+MARET!#REF!</f>
        <v>#REF!</v>
      </c>
      <c r="BP74" s="72" t="e">
        <f t="shared" si="23"/>
        <v>#REF!</v>
      </c>
      <c r="BQ74" s="128" t="e">
        <f>JANUARI!BQ74+FEBRUARI!BQ74+MARET!#REF!</f>
        <v>#REF!</v>
      </c>
      <c r="BR74" s="72" t="e">
        <f t="shared" si="24"/>
        <v>#REF!</v>
      </c>
      <c r="BS74" s="128" t="e">
        <f>JANUARI!BS74+FEBRUARI!BS74+MARET!#REF!</f>
        <v>#REF!</v>
      </c>
      <c r="BT74" s="72" t="e">
        <f t="shared" si="25"/>
        <v>#REF!</v>
      </c>
      <c r="BU74" s="128" t="e">
        <f>JANUARI!BU74+FEBRUARI!BU74+MARET!#REF!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75"/>
      <c r="B75" s="175"/>
      <c r="C75" s="32" t="s">
        <v>126</v>
      </c>
      <c r="D75" s="128" t="e">
        <f>JANUARI!D75+FEBRUARI!D75+MARET!#REF!</f>
        <v>#REF!</v>
      </c>
      <c r="E75" s="128" t="e">
        <f>JANUARI!E75+FEBRUARI!E75+MARET!#REF!</f>
        <v>#REF!</v>
      </c>
      <c r="F75" s="128" t="e">
        <f>JANUARI!F75+FEBRUARI!F75+MARET!#REF!</f>
        <v>#REF!</v>
      </c>
      <c r="G75" s="72" t="e">
        <f t="shared" si="0"/>
        <v>#REF!</v>
      </c>
      <c r="H75" s="128" t="e">
        <f>JANUARI!H75+FEBRUARI!H75+MARET!#REF!</f>
        <v>#REF!</v>
      </c>
      <c r="I75" s="73" t="e">
        <f t="shared" si="42"/>
        <v>#REF!</v>
      </c>
      <c r="J75" s="128" t="e">
        <f>JANUARI!J75+FEBRUARI!J75+MARET!#REF!</f>
        <v>#REF!</v>
      </c>
      <c r="K75" s="75" t="e">
        <f t="shared" si="35"/>
        <v>#REF!</v>
      </c>
      <c r="L75" s="128" t="e">
        <f>JANUARI!L75+FEBRUARI!L75+MARET!#REF!</f>
        <v>#REF!</v>
      </c>
      <c r="M75" s="128" t="e">
        <f>JANUARI!M75+FEBRUARI!M75+MARET!#REF!</f>
        <v>#REF!</v>
      </c>
      <c r="N75" s="128" t="e">
        <f>JANUARI!N75+FEBRUARI!N75+MARET!#REF!</f>
        <v>#REF!</v>
      </c>
      <c r="O75" s="72" t="e">
        <f t="shared" si="3"/>
        <v>#REF!</v>
      </c>
      <c r="P75" s="128" t="e">
        <f>JANUARI!P75+FEBRUARI!P75+MARET!#REF!</f>
        <v>#REF!</v>
      </c>
      <c r="Q75" s="72" t="e">
        <f t="shared" si="36"/>
        <v>#REF!</v>
      </c>
      <c r="R75" s="128" t="e">
        <f>JANUARI!R75+FEBRUARI!R75+MARET!#REF!</f>
        <v>#REF!</v>
      </c>
      <c r="S75" s="72" t="e">
        <f t="shared" si="5"/>
        <v>#REF!</v>
      </c>
      <c r="T75" s="128" t="e">
        <f>JANUARI!T75+FEBRUARI!T75+MARET!#REF!</f>
        <v>#REF!</v>
      </c>
      <c r="U75" s="72" t="e">
        <f t="shared" si="37"/>
        <v>#REF!</v>
      </c>
      <c r="V75" s="128" t="e">
        <f>JANUARI!V75+FEBRUARI!V75+MARET!#REF!</f>
        <v>#REF!</v>
      </c>
      <c r="W75" s="72" t="e">
        <f t="shared" si="7"/>
        <v>#REF!</v>
      </c>
      <c r="X75" s="128" t="e">
        <f>JANUARI!X75+FEBRUARI!X75+MARET!#REF!</f>
        <v>#REF!</v>
      </c>
      <c r="Y75" s="72" t="e">
        <f t="shared" si="38"/>
        <v>#REF!</v>
      </c>
      <c r="Z75" s="128" t="e">
        <f>JANUARI!Z75+FEBRUARI!Z75+MARET!#REF!</f>
        <v>#REF!</v>
      </c>
      <c r="AA75" s="72" t="e">
        <f t="shared" si="9"/>
        <v>#REF!</v>
      </c>
      <c r="AB75" s="128" t="e">
        <f>JANUARI!AB75+FEBRUARI!AB75+MARET!#REF!</f>
        <v>#REF!</v>
      </c>
      <c r="AC75" s="72" t="e">
        <f t="shared" si="39"/>
        <v>#REF!</v>
      </c>
      <c r="AD75" s="128" t="e">
        <f>JANUARI!AD75+FEBRUARI!AD75+MARET!#REF!</f>
        <v>#REF!</v>
      </c>
      <c r="AE75" s="72" t="e">
        <f t="shared" si="11"/>
        <v>#REF!</v>
      </c>
      <c r="AF75" s="128" t="e">
        <f>JANUARI!AF75+FEBRUARI!AF75+MARET!#REF!</f>
        <v>#REF!</v>
      </c>
      <c r="AG75" s="72" t="e">
        <f t="shared" si="40"/>
        <v>#REF!</v>
      </c>
      <c r="AH75" s="128" t="e">
        <f>JANUARI!AH75+FEBRUARI!AH75+MARET!#REF!</f>
        <v>#REF!</v>
      </c>
      <c r="AI75" s="72" t="e">
        <f t="shared" si="13"/>
        <v>#REF!</v>
      </c>
      <c r="AJ75" s="128" t="e">
        <f>JANUARI!AJ75+FEBRUARI!AJ75+MARET!#REF!</f>
        <v>#REF!</v>
      </c>
      <c r="AK75" s="72" t="e">
        <f t="shared" si="41"/>
        <v>#REF!</v>
      </c>
      <c r="AL75" s="128" t="e">
        <f>JANUARI!AL75+FEBRUARI!AL75+MARET!#REF!</f>
        <v>#REF!</v>
      </c>
      <c r="AM75" s="128" t="e">
        <f>JANUARI!AM75+FEBRUARI!AM75+MARET!#REF!</f>
        <v>#REF!</v>
      </c>
      <c r="AN75" s="128" t="e">
        <f>JANUARI!AN75+FEBRUARI!AN75+MARET!#REF!</f>
        <v>#REF!</v>
      </c>
      <c r="AO75" s="128" t="e">
        <f>JANUARI!AO75+FEBRUARI!AO75+MARET!#REF!</f>
        <v>#REF!</v>
      </c>
      <c r="AP75" s="128" t="e">
        <f>JANUARI!AP75+FEBRUARI!AP75+MARET!#REF!</f>
        <v>#REF!</v>
      </c>
      <c r="AQ75" s="128" t="e">
        <f>JANUARI!AQ75+FEBRUARI!AQ75+MARET!#REF!</f>
        <v>#REF!</v>
      </c>
      <c r="AR75" s="128" t="e">
        <f>JANUARI!AR75+FEBRUARI!AR75+MARET!#REF!</f>
        <v>#REF!</v>
      </c>
      <c r="AS75" s="128" t="e">
        <f>JANUARI!AS75+FEBRUARI!AS75+MARET!#REF!</f>
        <v>#REF!</v>
      </c>
      <c r="AT75" s="128" t="e">
        <f>JANUARI!AT75+FEBRUARI!AT75+MARET!#REF!</f>
        <v>#REF!</v>
      </c>
      <c r="AU75" s="128" t="e">
        <f>JANUARI!AU75+FEBRUARI!AU75+MARET!#REF!</f>
        <v>#REF!</v>
      </c>
      <c r="AV75" s="128" t="e">
        <f>JANUARI!AV75+FEBRUARI!AV75+MARET!#REF!</f>
        <v>#REF!</v>
      </c>
      <c r="AW75" s="128" t="e">
        <f>JANUARI!AW75+FEBRUARI!AW75+MARET!#REF!</f>
        <v>#REF!</v>
      </c>
      <c r="AX75" s="128" t="e">
        <f>JANUARI!AX75+FEBRUARI!AX75+MARET!#REF!</f>
        <v>#REF!</v>
      </c>
      <c r="AY75" s="128" t="e">
        <f>JANUARI!AY75+FEBRUARI!AY75+MARET!#REF!</f>
        <v>#REF!</v>
      </c>
      <c r="AZ75" s="128" t="e">
        <f>JANUARI!AZ75+FEBRUARI!AZ75+MARET!#REF!</f>
        <v>#REF!</v>
      </c>
      <c r="BA75" s="128" t="e">
        <f>JANUARI!BA75+FEBRUARI!BA75+MARET!#REF!</f>
        <v>#REF!</v>
      </c>
      <c r="BB75" s="77" t="e">
        <f t="shared" si="15"/>
        <v>#REF!</v>
      </c>
      <c r="BC75" s="128" t="e">
        <f>JANUARI!BC75+FEBRUARI!BC75+MARET!#REF!</f>
        <v>#REF!</v>
      </c>
      <c r="BD75" s="77" t="e">
        <f t="shared" si="16"/>
        <v>#REF!</v>
      </c>
      <c r="BE75" s="128" t="e">
        <f>JANUARI!BE75+FEBRUARI!BE75+MARET!#REF!</f>
        <v>#REF!</v>
      </c>
      <c r="BF75" s="78" t="e">
        <f t="shared" si="17"/>
        <v>#REF!</v>
      </c>
      <c r="BG75" s="128" t="e">
        <f>JANUARI!BG75+FEBRUARI!BG75+MARET!#REF!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JANUARI!BK75+FEBRUARI!BK75+MARET!#REF!</f>
        <v>#REF!</v>
      </c>
      <c r="BL75" s="72" t="e">
        <f t="shared" si="21"/>
        <v>#REF!</v>
      </c>
      <c r="BM75" s="128" t="e">
        <f>JANUARI!BM75+FEBRUARI!BM75+MARET!#REF!</f>
        <v>#REF!</v>
      </c>
      <c r="BN75" s="72" t="e">
        <f t="shared" si="22"/>
        <v>#REF!</v>
      </c>
      <c r="BO75" s="128" t="e">
        <f>JANUARI!BO75+FEBRUARI!BO75+MARET!#REF!</f>
        <v>#REF!</v>
      </c>
      <c r="BP75" s="72" t="e">
        <f t="shared" si="23"/>
        <v>#REF!</v>
      </c>
      <c r="BQ75" s="128" t="e">
        <f>JANUARI!BQ75+FEBRUARI!BQ75+MARET!#REF!</f>
        <v>#REF!</v>
      </c>
      <c r="BR75" s="72" t="e">
        <f t="shared" si="24"/>
        <v>#REF!</v>
      </c>
      <c r="BS75" s="128" t="e">
        <f>JANUARI!BS75+FEBRUARI!BS75+MARET!#REF!</f>
        <v>#REF!</v>
      </c>
      <c r="BT75" s="72" t="e">
        <f t="shared" si="25"/>
        <v>#REF!</v>
      </c>
      <c r="BU75" s="128" t="e">
        <f>JANUARI!BU75+FEBRUARI!BU75+MARET!#REF!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JANUARI!D76+FEBRUARI!D76+MARET!#REF!</f>
        <v>#REF!</v>
      </c>
      <c r="E76" s="129" t="e">
        <f>JANUARI!E76+FEBRUARI!E76+MARET!#REF!</f>
        <v>#REF!</v>
      </c>
      <c r="F76" s="129" t="e">
        <f>JANUARI!F76+FEBRUARI!F76+MARET!#REF!</f>
        <v>#REF!</v>
      </c>
      <c r="G76" s="19" t="e">
        <f t="shared" si="0"/>
        <v>#REF!</v>
      </c>
      <c r="H76" s="129" t="e">
        <f>JANUARI!H76+FEBRUARI!H76+MARET!#REF!</f>
        <v>#REF!</v>
      </c>
      <c r="I76" s="21" t="e">
        <f t="shared" si="42"/>
        <v>#REF!</v>
      </c>
      <c r="J76" s="129" t="e">
        <f>JANUARI!J76+FEBRUARI!J76+MARET!#REF!</f>
        <v>#REF!</v>
      </c>
      <c r="K76" s="23" t="e">
        <f t="shared" si="35"/>
        <v>#REF!</v>
      </c>
      <c r="L76" s="129" t="e">
        <f>JANUARI!L76+FEBRUARI!L76+MARET!#REF!</f>
        <v>#REF!</v>
      </c>
      <c r="M76" s="129" t="e">
        <f>JANUARI!M76+FEBRUARI!M76+MARET!#REF!</f>
        <v>#REF!</v>
      </c>
      <c r="N76" s="129" t="e">
        <f>JANUARI!N76+FEBRUARI!N76+MARET!#REF!</f>
        <v>#REF!</v>
      </c>
      <c r="O76" s="19" t="e">
        <f t="shared" si="3"/>
        <v>#REF!</v>
      </c>
      <c r="P76" s="129" t="e">
        <f>JANUARI!P76+FEBRUARI!P76+MARET!#REF!</f>
        <v>#REF!</v>
      </c>
      <c r="Q76" s="19" t="e">
        <f t="shared" si="36"/>
        <v>#REF!</v>
      </c>
      <c r="R76" s="129" t="e">
        <f>JANUARI!R76+FEBRUARI!R76+MARET!#REF!</f>
        <v>#REF!</v>
      </c>
      <c r="S76" s="19" t="e">
        <f t="shared" si="5"/>
        <v>#REF!</v>
      </c>
      <c r="T76" s="129" t="e">
        <f>JANUARI!T76+FEBRUARI!T76+MARET!#REF!</f>
        <v>#REF!</v>
      </c>
      <c r="U76" s="19" t="e">
        <f t="shared" si="37"/>
        <v>#REF!</v>
      </c>
      <c r="V76" s="129" t="e">
        <f>JANUARI!V76+FEBRUARI!V76+MARET!#REF!</f>
        <v>#REF!</v>
      </c>
      <c r="W76" s="19" t="e">
        <f t="shared" si="7"/>
        <v>#REF!</v>
      </c>
      <c r="X76" s="129" t="e">
        <f>JANUARI!X76+FEBRUARI!X76+MARET!#REF!</f>
        <v>#REF!</v>
      </c>
      <c r="Y76" s="19" t="e">
        <f t="shared" si="38"/>
        <v>#REF!</v>
      </c>
      <c r="Z76" s="129" t="e">
        <f>JANUARI!Z76+FEBRUARI!Z76+MARET!#REF!</f>
        <v>#REF!</v>
      </c>
      <c r="AA76" s="19" t="e">
        <f t="shared" si="9"/>
        <v>#REF!</v>
      </c>
      <c r="AB76" s="129" t="e">
        <f>JANUARI!AB76+FEBRUARI!AB76+MARET!#REF!</f>
        <v>#REF!</v>
      </c>
      <c r="AC76" s="19" t="e">
        <f t="shared" si="39"/>
        <v>#REF!</v>
      </c>
      <c r="AD76" s="129" t="e">
        <f>JANUARI!AD76+FEBRUARI!AD76+MARET!#REF!</f>
        <v>#REF!</v>
      </c>
      <c r="AE76" s="19" t="e">
        <f t="shared" si="11"/>
        <v>#REF!</v>
      </c>
      <c r="AF76" s="129" t="e">
        <f>JANUARI!AF76+FEBRUARI!AF76+MARET!#REF!</f>
        <v>#REF!</v>
      </c>
      <c r="AG76" s="19" t="e">
        <f t="shared" si="40"/>
        <v>#REF!</v>
      </c>
      <c r="AH76" s="129" t="e">
        <f>JANUARI!AH76+FEBRUARI!AH76+MARET!#REF!</f>
        <v>#REF!</v>
      </c>
      <c r="AI76" s="19" t="e">
        <f t="shared" si="13"/>
        <v>#REF!</v>
      </c>
      <c r="AJ76" s="129" t="e">
        <f>JANUARI!AJ76+FEBRUARI!AJ76+MARET!#REF!</f>
        <v>#REF!</v>
      </c>
      <c r="AK76" s="19" t="e">
        <f t="shared" si="41"/>
        <v>#REF!</v>
      </c>
      <c r="AL76" s="129" t="e">
        <f>JANUARI!AL76+FEBRUARI!AL76+MARET!#REF!</f>
        <v>#REF!</v>
      </c>
      <c r="AM76" s="129" t="e">
        <f>JANUARI!AM76+FEBRUARI!AM76+MARET!#REF!</f>
        <v>#REF!</v>
      </c>
      <c r="AN76" s="129" t="e">
        <f>JANUARI!AN76+FEBRUARI!AN76+MARET!#REF!</f>
        <v>#REF!</v>
      </c>
      <c r="AO76" s="129" t="e">
        <f>JANUARI!AO76+FEBRUARI!AO76+MARET!#REF!</f>
        <v>#REF!</v>
      </c>
      <c r="AP76" s="129" t="e">
        <f>JANUARI!AP76+FEBRUARI!AP76+MARET!#REF!</f>
        <v>#REF!</v>
      </c>
      <c r="AQ76" s="129" t="e">
        <f>JANUARI!AQ76+FEBRUARI!AQ76+MARET!#REF!</f>
        <v>#REF!</v>
      </c>
      <c r="AR76" s="129" t="e">
        <f>JANUARI!AR76+FEBRUARI!AR76+MARET!#REF!</f>
        <v>#REF!</v>
      </c>
      <c r="AS76" s="129" t="e">
        <f>JANUARI!AS76+FEBRUARI!AS76+MARET!#REF!</f>
        <v>#REF!</v>
      </c>
      <c r="AT76" s="129" t="e">
        <f>JANUARI!AT76+FEBRUARI!AT76+MARET!#REF!</f>
        <v>#REF!</v>
      </c>
      <c r="AU76" s="129" t="e">
        <f>JANUARI!AU76+FEBRUARI!AU76+MARET!#REF!</f>
        <v>#REF!</v>
      </c>
      <c r="AV76" s="129" t="e">
        <f>JANUARI!AV76+FEBRUARI!AV76+MARET!#REF!</f>
        <v>#REF!</v>
      </c>
      <c r="AW76" s="129" t="e">
        <f>JANUARI!AW76+FEBRUARI!AW76+MARET!#REF!</f>
        <v>#REF!</v>
      </c>
      <c r="AX76" s="129" t="e">
        <f>JANUARI!AX76+FEBRUARI!AX76+MARET!#REF!</f>
        <v>#REF!</v>
      </c>
      <c r="AY76" s="129" t="e">
        <f>JANUARI!AY76+FEBRUARI!AY76+MARET!#REF!</f>
        <v>#REF!</v>
      </c>
      <c r="AZ76" s="129" t="e">
        <f>JANUARI!AZ76+FEBRUARI!AZ76+MARET!#REF!</f>
        <v>#REF!</v>
      </c>
      <c r="BA76" s="129" t="e">
        <f>JANUARI!BA76+FEBRUARI!BA76+MARET!#REF!</f>
        <v>#REF!</v>
      </c>
      <c r="BB76" s="28" t="e">
        <f t="shared" si="15"/>
        <v>#REF!</v>
      </c>
      <c r="BC76" s="129" t="e">
        <f>JANUARI!BC76+FEBRUARI!BC76+MARET!#REF!</f>
        <v>#REF!</v>
      </c>
      <c r="BD76" s="28" t="e">
        <f t="shared" si="16"/>
        <v>#REF!</v>
      </c>
      <c r="BE76" s="129" t="e">
        <f>JANUARI!BE76+FEBRUARI!BE76+MARET!#REF!</f>
        <v>#REF!</v>
      </c>
      <c r="BF76" s="29" t="e">
        <f t="shared" si="17"/>
        <v>#REF!</v>
      </c>
      <c r="BG76" s="129" t="e">
        <f>JANUARI!BG76+FEBRUARI!BG76+MARET!#REF!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JANUARI!BK76+FEBRUARI!BK76+MARET!#REF!</f>
        <v>#REF!</v>
      </c>
      <c r="BL76" s="19" t="e">
        <f t="shared" si="21"/>
        <v>#REF!</v>
      </c>
      <c r="BM76" s="129" t="e">
        <f>JANUARI!BM76+FEBRUARI!BM76+MARET!#REF!</f>
        <v>#REF!</v>
      </c>
      <c r="BN76" s="19" t="e">
        <f t="shared" si="22"/>
        <v>#REF!</v>
      </c>
      <c r="BO76" s="129" t="e">
        <f>JANUARI!BO76+FEBRUARI!BO76+MARET!#REF!</f>
        <v>#REF!</v>
      </c>
      <c r="BP76" s="19" t="e">
        <f t="shared" si="23"/>
        <v>#REF!</v>
      </c>
      <c r="BQ76" s="129" t="e">
        <f>JANUARI!BQ76+FEBRUARI!BQ76+MARET!#REF!</f>
        <v>#REF!</v>
      </c>
      <c r="BR76" s="19" t="e">
        <f t="shared" si="24"/>
        <v>#REF!</v>
      </c>
      <c r="BS76" s="129" t="e">
        <f>JANUARI!BS76+FEBRUARI!BS76+MARET!#REF!</f>
        <v>#REF!</v>
      </c>
      <c r="BT76" s="19" t="e">
        <f t="shared" si="25"/>
        <v>#REF!</v>
      </c>
      <c r="BU76" s="129" t="e">
        <f>JANUARI!BU76+FEBRUARI!BU76+MARET!#REF!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98">
        <v>15</v>
      </c>
      <c r="B77" s="198" t="s">
        <v>127</v>
      </c>
      <c r="C77" s="32" t="s">
        <v>128</v>
      </c>
      <c r="D77" s="128" t="e">
        <f>JANUARI!D77+FEBRUARI!D77+MARET!#REF!</f>
        <v>#REF!</v>
      </c>
      <c r="E77" s="128" t="e">
        <f>JANUARI!E77+FEBRUARI!E77+MARET!#REF!</f>
        <v>#REF!</v>
      </c>
      <c r="F77" s="128" t="e">
        <f>JANUARI!F77+FEBRUARI!F77+MARET!#REF!</f>
        <v>#REF!</v>
      </c>
      <c r="G77" s="19" t="e">
        <f t="shared" si="0"/>
        <v>#REF!</v>
      </c>
      <c r="H77" s="128" t="e">
        <f>JANUARI!H77+FEBRUARI!H77+MARET!#REF!</f>
        <v>#REF!</v>
      </c>
      <c r="I77" s="21" t="e">
        <f t="shared" si="42"/>
        <v>#REF!</v>
      </c>
      <c r="J77" s="128" t="e">
        <f>JANUARI!J77+FEBRUARI!J77+MARET!#REF!</f>
        <v>#REF!</v>
      </c>
      <c r="K77" s="23" t="e">
        <f t="shared" si="35"/>
        <v>#REF!</v>
      </c>
      <c r="L77" s="128" t="e">
        <f>JANUARI!L77+FEBRUARI!L77+MARET!#REF!</f>
        <v>#REF!</v>
      </c>
      <c r="M77" s="128" t="e">
        <f>JANUARI!M77+FEBRUARI!M77+MARET!#REF!</f>
        <v>#REF!</v>
      </c>
      <c r="N77" s="128" t="e">
        <f>JANUARI!N77+FEBRUARI!N77+MARET!#REF!</f>
        <v>#REF!</v>
      </c>
      <c r="O77" s="19" t="e">
        <f t="shared" si="3"/>
        <v>#REF!</v>
      </c>
      <c r="P77" s="128" t="e">
        <f>JANUARI!P77+FEBRUARI!P77+MARET!#REF!</f>
        <v>#REF!</v>
      </c>
      <c r="Q77" s="19" t="e">
        <f t="shared" si="36"/>
        <v>#REF!</v>
      </c>
      <c r="R77" s="128" t="e">
        <f>JANUARI!R77+FEBRUARI!R77+MARET!#REF!</f>
        <v>#REF!</v>
      </c>
      <c r="S77" s="19" t="e">
        <f t="shared" si="5"/>
        <v>#REF!</v>
      </c>
      <c r="T77" s="128" t="e">
        <f>JANUARI!T77+FEBRUARI!T77+MARET!#REF!</f>
        <v>#REF!</v>
      </c>
      <c r="U77" s="19" t="e">
        <f t="shared" si="37"/>
        <v>#REF!</v>
      </c>
      <c r="V77" s="128" t="e">
        <f>JANUARI!V77+FEBRUARI!V77+MARET!#REF!</f>
        <v>#REF!</v>
      </c>
      <c r="W77" s="19" t="e">
        <f t="shared" si="7"/>
        <v>#REF!</v>
      </c>
      <c r="X77" s="128" t="e">
        <f>JANUARI!X77+FEBRUARI!X77+MARET!#REF!</f>
        <v>#REF!</v>
      </c>
      <c r="Y77" s="19" t="e">
        <f t="shared" si="38"/>
        <v>#REF!</v>
      </c>
      <c r="Z77" s="128" t="e">
        <f>JANUARI!Z77+FEBRUARI!Z77+MARET!#REF!</f>
        <v>#REF!</v>
      </c>
      <c r="AA77" s="19" t="e">
        <f t="shared" si="9"/>
        <v>#REF!</v>
      </c>
      <c r="AB77" s="128" t="e">
        <f>JANUARI!AB77+FEBRUARI!AB77+MARET!#REF!</f>
        <v>#REF!</v>
      </c>
      <c r="AC77" s="19" t="e">
        <f t="shared" si="39"/>
        <v>#REF!</v>
      </c>
      <c r="AD77" s="128" t="e">
        <f>JANUARI!AD77+FEBRUARI!AD77+MARET!#REF!</f>
        <v>#REF!</v>
      </c>
      <c r="AE77" s="19" t="e">
        <f t="shared" si="11"/>
        <v>#REF!</v>
      </c>
      <c r="AF77" s="128" t="e">
        <f>JANUARI!AF77+FEBRUARI!AF77+MARET!#REF!</f>
        <v>#REF!</v>
      </c>
      <c r="AG77" s="19" t="e">
        <f t="shared" si="40"/>
        <v>#REF!</v>
      </c>
      <c r="AH77" s="128" t="e">
        <f>JANUARI!AH77+FEBRUARI!AH77+MARET!#REF!</f>
        <v>#REF!</v>
      </c>
      <c r="AI77" s="19" t="e">
        <f t="shared" si="13"/>
        <v>#REF!</v>
      </c>
      <c r="AJ77" s="128" t="e">
        <f>JANUARI!AJ77+FEBRUARI!AJ77+MARET!#REF!</f>
        <v>#REF!</v>
      </c>
      <c r="AK77" s="19" t="e">
        <f t="shared" si="41"/>
        <v>#REF!</v>
      </c>
      <c r="AL77" s="128" t="e">
        <f>JANUARI!AL77+FEBRUARI!AL77+MARET!#REF!</f>
        <v>#REF!</v>
      </c>
      <c r="AM77" s="128" t="e">
        <f>JANUARI!AM77+FEBRUARI!AM77+MARET!#REF!</f>
        <v>#REF!</v>
      </c>
      <c r="AN77" s="128" t="e">
        <f>JANUARI!AN77+FEBRUARI!AN77+MARET!#REF!</f>
        <v>#REF!</v>
      </c>
      <c r="AO77" s="128" t="e">
        <f>JANUARI!AO77+FEBRUARI!AO77+MARET!#REF!</f>
        <v>#REF!</v>
      </c>
      <c r="AP77" s="128" t="e">
        <f>JANUARI!AP77+FEBRUARI!AP77+MARET!#REF!</f>
        <v>#REF!</v>
      </c>
      <c r="AQ77" s="128" t="e">
        <f>JANUARI!AQ77+FEBRUARI!AQ77+MARET!#REF!</f>
        <v>#REF!</v>
      </c>
      <c r="AR77" s="128" t="e">
        <f>JANUARI!AR77+FEBRUARI!AR77+MARET!#REF!</f>
        <v>#REF!</v>
      </c>
      <c r="AS77" s="128" t="e">
        <f>JANUARI!AS77+FEBRUARI!AS77+MARET!#REF!</f>
        <v>#REF!</v>
      </c>
      <c r="AT77" s="128" t="e">
        <f>JANUARI!AT77+FEBRUARI!AT77+MARET!#REF!</f>
        <v>#REF!</v>
      </c>
      <c r="AU77" s="128" t="e">
        <f>JANUARI!AU77+FEBRUARI!AU77+MARET!#REF!</f>
        <v>#REF!</v>
      </c>
      <c r="AV77" s="128" t="e">
        <f>JANUARI!AV77+FEBRUARI!AV77+MARET!#REF!</f>
        <v>#REF!</v>
      </c>
      <c r="AW77" s="128" t="e">
        <f>JANUARI!AW77+FEBRUARI!AW77+MARET!#REF!</f>
        <v>#REF!</v>
      </c>
      <c r="AX77" s="128" t="e">
        <f>JANUARI!AX77+FEBRUARI!AX77+MARET!#REF!</f>
        <v>#REF!</v>
      </c>
      <c r="AY77" s="128" t="e">
        <f>JANUARI!AY77+FEBRUARI!AY77+MARET!#REF!</f>
        <v>#REF!</v>
      </c>
      <c r="AZ77" s="128" t="e">
        <f>JANUARI!AZ77+FEBRUARI!AZ77+MARET!#REF!</f>
        <v>#REF!</v>
      </c>
      <c r="BA77" s="128" t="e">
        <f>JANUARI!BA77+FEBRUARI!BA77+MARET!#REF!</f>
        <v>#REF!</v>
      </c>
      <c r="BB77" s="28" t="e">
        <f t="shared" si="15"/>
        <v>#REF!</v>
      </c>
      <c r="BC77" s="128" t="e">
        <f>JANUARI!BC77+FEBRUARI!BC77+MARET!#REF!</f>
        <v>#REF!</v>
      </c>
      <c r="BD77" s="28" t="e">
        <f t="shared" si="16"/>
        <v>#REF!</v>
      </c>
      <c r="BE77" s="128" t="e">
        <f>JANUARI!BE77+FEBRUARI!BE77+MARET!#REF!</f>
        <v>#REF!</v>
      </c>
      <c r="BF77" s="29" t="e">
        <f t="shared" si="17"/>
        <v>#REF!</v>
      </c>
      <c r="BG77" s="128" t="e">
        <f>JANUARI!BG77+FEBRUARI!BG77+MARET!#REF!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JANUARI!BK77+FEBRUARI!BK77+MARET!#REF!</f>
        <v>#REF!</v>
      </c>
      <c r="BL77" s="19" t="e">
        <f t="shared" si="21"/>
        <v>#REF!</v>
      </c>
      <c r="BM77" s="128" t="e">
        <f>JANUARI!BM77+FEBRUARI!BM77+MARET!#REF!</f>
        <v>#REF!</v>
      </c>
      <c r="BN77" s="19" t="e">
        <f t="shared" si="22"/>
        <v>#REF!</v>
      </c>
      <c r="BO77" s="128" t="e">
        <f>JANUARI!BO77+FEBRUARI!BO77+MARET!#REF!</f>
        <v>#REF!</v>
      </c>
      <c r="BP77" s="19" t="e">
        <f t="shared" si="23"/>
        <v>#REF!</v>
      </c>
      <c r="BQ77" s="128" t="e">
        <f>JANUARI!BQ77+FEBRUARI!BQ77+MARET!#REF!</f>
        <v>#REF!</v>
      </c>
      <c r="BR77" s="19" t="e">
        <f t="shared" si="24"/>
        <v>#REF!</v>
      </c>
      <c r="BS77" s="128" t="e">
        <f>JANUARI!BS77+FEBRUARI!BS77+MARET!#REF!</f>
        <v>#REF!</v>
      </c>
      <c r="BT77" s="19" t="e">
        <f t="shared" si="25"/>
        <v>#REF!</v>
      </c>
      <c r="BU77" s="128" t="e">
        <f>JANUARI!BU77+FEBRUARI!BU77+MARET!#REF!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74"/>
      <c r="B78" s="174"/>
      <c r="C78" s="32" t="s">
        <v>129</v>
      </c>
      <c r="D78" s="128" t="e">
        <f>JANUARI!D78+FEBRUARI!D78+MARET!#REF!</f>
        <v>#REF!</v>
      </c>
      <c r="E78" s="128" t="e">
        <f>JANUARI!E78+FEBRUARI!E78+MARET!#REF!</f>
        <v>#REF!</v>
      </c>
      <c r="F78" s="128" t="e">
        <f>JANUARI!F78+FEBRUARI!F78+MARET!#REF!</f>
        <v>#REF!</v>
      </c>
      <c r="G78" s="19" t="e">
        <f t="shared" si="0"/>
        <v>#REF!</v>
      </c>
      <c r="H78" s="128" t="e">
        <f>JANUARI!H78+FEBRUARI!H78+MARET!#REF!</f>
        <v>#REF!</v>
      </c>
      <c r="I78" s="21" t="e">
        <f t="shared" si="42"/>
        <v>#REF!</v>
      </c>
      <c r="J78" s="128" t="e">
        <f>JANUARI!J78+FEBRUARI!J78+MARET!#REF!</f>
        <v>#REF!</v>
      </c>
      <c r="K78" s="23" t="e">
        <f t="shared" si="35"/>
        <v>#REF!</v>
      </c>
      <c r="L78" s="128" t="e">
        <f>JANUARI!L78+FEBRUARI!L78+MARET!#REF!</f>
        <v>#REF!</v>
      </c>
      <c r="M78" s="128" t="e">
        <f>JANUARI!M78+FEBRUARI!M78+MARET!#REF!</f>
        <v>#REF!</v>
      </c>
      <c r="N78" s="128" t="e">
        <f>JANUARI!N78+FEBRUARI!N78+MARET!#REF!</f>
        <v>#REF!</v>
      </c>
      <c r="O78" s="19" t="e">
        <f t="shared" si="3"/>
        <v>#REF!</v>
      </c>
      <c r="P78" s="128" t="e">
        <f>JANUARI!P78+FEBRUARI!P78+MARET!#REF!</f>
        <v>#REF!</v>
      </c>
      <c r="Q78" s="19" t="e">
        <f t="shared" si="36"/>
        <v>#REF!</v>
      </c>
      <c r="R78" s="128" t="e">
        <f>JANUARI!R78+FEBRUARI!R78+MARET!#REF!</f>
        <v>#REF!</v>
      </c>
      <c r="S78" s="19" t="e">
        <f t="shared" si="5"/>
        <v>#REF!</v>
      </c>
      <c r="T78" s="128" t="e">
        <f>JANUARI!T78+FEBRUARI!T78+MARET!#REF!</f>
        <v>#REF!</v>
      </c>
      <c r="U78" s="19" t="e">
        <f t="shared" si="37"/>
        <v>#REF!</v>
      </c>
      <c r="V78" s="128" t="e">
        <f>JANUARI!V78+FEBRUARI!V78+MARET!#REF!</f>
        <v>#REF!</v>
      </c>
      <c r="W78" s="19" t="e">
        <f t="shared" si="7"/>
        <v>#REF!</v>
      </c>
      <c r="X78" s="128" t="e">
        <f>JANUARI!X78+FEBRUARI!X78+MARET!#REF!</f>
        <v>#REF!</v>
      </c>
      <c r="Y78" s="19" t="e">
        <f t="shared" si="38"/>
        <v>#REF!</v>
      </c>
      <c r="Z78" s="128" t="e">
        <f>JANUARI!Z78+FEBRUARI!Z78+MARET!#REF!</f>
        <v>#REF!</v>
      </c>
      <c r="AA78" s="19" t="e">
        <f t="shared" si="9"/>
        <v>#REF!</v>
      </c>
      <c r="AB78" s="128" t="e">
        <f>JANUARI!AB78+FEBRUARI!AB78+MARET!#REF!</f>
        <v>#REF!</v>
      </c>
      <c r="AC78" s="19" t="e">
        <f t="shared" si="39"/>
        <v>#REF!</v>
      </c>
      <c r="AD78" s="128" t="e">
        <f>JANUARI!AD78+FEBRUARI!AD78+MARET!#REF!</f>
        <v>#REF!</v>
      </c>
      <c r="AE78" s="19" t="e">
        <f t="shared" si="11"/>
        <v>#REF!</v>
      </c>
      <c r="AF78" s="128" t="e">
        <f>JANUARI!AF78+FEBRUARI!AF78+MARET!#REF!</f>
        <v>#REF!</v>
      </c>
      <c r="AG78" s="19" t="e">
        <f t="shared" si="40"/>
        <v>#REF!</v>
      </c>
      <c r="AH78" s="128" t="e">
        <f>JANUARI!AH78+FEBRUARI!AH78+MARET!#REF!</f>
        <v>#REF!</v>
      </c>
      <c r="AI78" s="19" t="e">
        <f t="shared" si="13"/>
        <v>#REF!</v>
      </c>
      <c r="AJ78" s="128" t="e">
        <f>JANUARI!AJ78+FEBRUARI!AJ78+MARET!#REF!</f>
        <v>#REF!</v>
      </c>
      <c r="AK78" s="19" t="e">
        <f t="shared" si="41"/>
        <v>#REF!</v>
      </c>
      <c r="AL78" s="128" t="e">
        <f>JANUARI!AL78+FEBRUARI!AL78+MARET!#REF!</f>
        <v>#REF!</v>
      </c>
      <c r="AM78" s="128" t="e">
        <f>JANUARI!AM78+FEBRUARI!AM78+MARET!#REF!</f>
        <v>#REF!</v>
      </c>
      <c r="AN78" s="128" t="e">
        <f>JANUARI!AN78+FEBRUARI!AN78+MARET!#REF!</f>
        <v>#REF!</v>
      </c>
      <c r="AO78" s="128" t="e">
        <f>JANUARI!AO78+FEBRUARI!AO78+MARET!#REF!</f>
        <v>#REF!</v>
      </c>
      <c r="AP78" s="128" t="e">
        <f>JANUARI!AP78+FEBRUARI!AP78+MARET!#REF!</f>
        <v>#REF!</v>
      </c>
      <c r="AQ78" s="128" t="e">
        <f>JANUARI!AQ78+FEBRUARI!AQ78+MARET!#REF!</f>
        <v>#REF!</v>
      </c>
      <c r="AR78" s="128" t="e">
        <f>JANUARI!AR78+FEBRUARI!AR78+MARET!#REF!</f>
        <v>#REF!</v>
      </c>
      <c r="AS78" s="128" t="e">
        <f>JANUARI!AS78+FEBRUARI!AS78+MARET!#REF!</f>
        <v>#REF!</v>
      </c>
      <c r="AT78" s="128" t="e">
        <f>JANUARI!AT78+FEBRUARI!AT78+MARET!#REF!</f>
        <v>#REF!</v>
      </c>
      <c r="AU78" s="128" t="e">
        <f>JANUARI!AU78+FEBRUARI!AU78+MARET!#REF!</f>
        <v>#REF!</v>
      </c>
      <c r="AV78" s="128" t="e">
        <f>JANUARI!AV78+FEBRUARI!AV78+MARET!#REF!</f>
        <v>#REF!</v>
      </c>
      <c r="AW78" s="128" t="e">
        <f>JANUARI!AW78+FEBRUARI!AW78+MARET!#REF!</f>
        <v>#REF!</v>
      </c>
      <c r="AX78" s="128" t="e">
        <f>JANUARI!AX78+FEBRUARI!AX78+MARET!#REF!</f>
        <v>#REF!</v>
      </c>
      <c r="AY78" s="128" t="e">
        <f>JANUARI!AY78+FEBRUARI!AY78+MARET!#REF!</f>
        <v>#REF!</v>
      </c>
      <c r="AZ78" s="128" t="e">
        <f>JANUARI!AZ78+FEBRUARI!AZ78+MARET!#REF!</f>
        <v>#REF!</v>
      </c>
      <c r="BA78" s="128" t="e">
        <f>JANUARI!BA78+FEBRUARI!BA78+MARET!#REF!</f>
        <v>#REF!</v>
      </c>
      <c r="BB78" s="28" t="e">
        <f t="shared" si="15"/>
        <v>#REF!</v>
      </c>
      <c r="BC78" s="128" t="e">
        <f>JANUARI!BC78+FEBRUARI!BC78+MARET!#REF!</f>
        <v>#REF!</v>
      </c>
      <c r="BD78" s="28" t="e">
        <f t="shared" si="16"/>
        <v>#REF!</v>
      </c>
      <c r="BE78" s="128" t="e">
        <f>JANUARI!BE78+FEBRUARI!BE78+MARET!#REF!</f>
        <v>#REF!</v>
      </c>
      <c r="BF78" s="29" t="e">
        <f t="shared" si="17"/>
        <v>#REF!</v>
      </c>
      <c r="BG78" s="128" t="e">
        <f>JANUARI!BG78+FEBRUARI!BG78+MARET!#REF!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JANUARI!BK78+FEBRUARI!BK78+MARET!#REF!</f>
        <v>#REF!</v>
      </c>
      <c r="BL78" s="19" t="e">
        <f t="shared" si="21"/>
        <v>#REF!</v>
      </c>
      <c r="BM78" s="128" t="e">
        <f>JANUARI!BM78+FEBRUARI!BM78+MARET!#REF!</f>
        <v>#REF!</v>
      </c>
      <c r="BN78" s="19" t="e">
        <f t="shared" si="22"/>
        <v>#REF!</v>
      </c>
      <c r="BO78" s="128" t="e">
        <f>JANUARI!BO78+FEBRUARI!BO78+MARET!#REF!</f>
        <v>#REF!</v>
      </c>
      <c r="BP78" s="19" t="e">
        <f t="shared" si="23"/>
        <v>#REF!</v>
      </c>
      <c r="BQ78" s="128" t="e">
        <f>JANUARI!BQ78+FEBRUARI!BQ78+MARET!#REF!</f>
        <v>#REF!</v>
      </c>
      <c r="BR78" s="19" t="e">
        <f t="shared" si="24"/>
        <v>#REF!</v>
      </c>
      <c r="BS78" s="128" t="e">
        <f>JANUARI!BS78+FEBRUARI!BS78+MARET!#REF!</f>
        <v>#REF!</v>
      </c>
      <c r="BT78" s="19" t="e">
        <f t="shared" si="25"/>
        <v>#REF!</v>
      </c>
      <c r="BU78" s="128" t="e">
        <f>JANUARI!BU78+FEBRUARI!BU78+MARET!#REF!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75"/>
      <c r="B79" s="175"/>
      <c r="C79" s="32" t="s">
        <v>130</v>
      </c>
      <c r="D79" s="128" t="e">
        <f>JANUARI!D79+FEBRUARI!D79+MARET!#REF!</f>
        <v>#REF!</v>
      </c>
      <c r="E79" s="128" t="e">
        <f>JANUARI!E79+FEBRUARI!E79+MARET!#REF!</f>
        <v>#REF!</v>
      </c>
      <c r="F79" s="128" t="e">
        <f>JANUARI!F79+FEBRUARI!F79+MARET!#REF!</f>
        <v>#REF!</v>
      </c>
      <c r="G79" s="19" t="e">
        <f t="shared" si="0"/>
        <v>#REF!</v>
      </c>
      <c r="H79" s="128" t="e">
        <f>JANUARI!H79+FEBRUARI!H79+MARET!#REF!</f>
        <v>#REF!</v>
      </c>
      <c r="I79" s="21" t="e">
        <f t="shared" si="42"/>
        <v>#REF!</v>
      </c>
      <c r="J79" s="128" t="e">
        <f>JANUARI!J79+FEBRUARI!J79+MARET!#REF!</f>
        <v>#REF!</v>
      </c>
      <c r="K79" s="23" t="e">
        <f t="shared" si="35"/>
        <v>#REF!</v>
      </c>
      <c r="L79" s="128" t="e">
        <f>JANUARI!L79+FEBRUARI!L79+MARET!#REF!</f>
        <v>#REF!</v>
      </c>
      <c r="M79" s="128" t="e">
        <f>JANUARI!M79+FEBRUARI!M79+MARET!#REF!</f>
        <v>#REF!</v>
      </c>
      <c r="N79" s="128" t="e">
        <f>JANUARI!N79+FEBRUARI!N79+MARET!#REF!</f>
        <v>#REF!</v>
      </c>
      <c r="O79" s="19" t="e">
        <f t="shared" si="3"/>
        <v>#REF!</v>
      </c>
      <c r="P79" s="128" t="e">
        <f>JANUARI!P79+FEBRUARI!P79+MARET!#REF!</f>
        <v>#REF!</v>
      </c>
      <c r="Q79" s="19" t="e">
        <f t="shared" si="36"/>
        <v>#REF!</v>
      </c>
      <c r="R79" s="128" t="e">
        <f>JANUARI!R79+FEBRUARI!R79+MARET!#REF!</f>
        <v>#REF!</v>
      </c>
      <c r="S79" s="19" t="e">
        <f t="shared" si="5"/>
        <v>#REF!</v>
      </c>
      <c r="T79" s="128" t="e">
        <f>JANUARI!T79+FEBRUARI!T79+MARET!#REF!</f>
        <v>#REF!</v>
      </c>
      <c r="U79" s="19" t="e">
        <f t="shared" si="37"/>
        <v>#REF!</v>
      </c>
      <c r="V79" s="128" t="e">
        <f>JANUARI!V79+FEBRUARI!V79+MARET!#REF!</f>
        <v>#REF!</v>
      </c>
      <c r="W79" s="19" t="e">
        <f t="shared" si="7"/>
        <v>#REF!</v>
      </c>
      <c r="X79" s="128" t="e">
        <f>JANUARI!X79+FEBRUARI!X79+MARET!#REF!</f>
        <v>#REF!</v>
      </c>
      <c r="Y79" s="19" t="e">
        <f t="shared" si="38"/>
        <v>#REF!</v>
      </c>
      <c r="Z79" s="128" t="e">
        <f>JANUARI!Z79+FEBRUARI!Z79+MARET!#REF!</f>
        <v>#REF!</v>
      </c>
      <c r="AA79" s="19" t="e">
        <f t="shared" si="9"/>
        <v>#REF!</v>
      </c>
      <c r="AB79" s="128" t="e">
        <f>JANUARI!AB79+FEBRUARI!AB79+MARET!#REF!</f>
        <v>#REF!</v>
      </c>
      <c r="AC79" s="19" t="e">
        <f t="shared" si="39"/>
        <v>#REF!</v>
      </c>
      <c r="AD79" s="128" t="e">
        <f>JANUARI!AD79+FEBRUARI!AD79+MARET!#REF!</f>
        <v>#REF!</v>
      </c>
      <c r="AE79" s="19" t="e">
        <f t="shared" si="11"/>
        <v>#REF!</v>
      </c>
      <c r="AF79" s="128" t="e">
        <f>JANUARI!AF79+FEBRUARI!AF79+MARET!#REF!</f>
        <v>#REF!</v>
      </c>
      <c r="AG79" s="19" t="e">
        <f t="shared" si="40"/>
        <v>#REF!</v>
      </c>
      <c r="AH79" s="128" t="e">
        <f>JANUARI!AH79+FEBRUARI!AH79+MARET!#REF!</f>
        <v>#REF!</v>
      </c>
      <c r="AI79" s="19" t="e">
        <f t="shared" si="13"/>
        <v>#REF!</v>
      </c>
      <c r="AJ79" s="128" t="e">
        <f>JANUARI!AJ79+FEBRUARI!AJ79+MARET!#REF!</f>
        <v>#REF!</v>
      </c>
      <c r="AK79" s="19" t="e">
        <f t="shared" si="41"/>
        <v>#REF!</v>
      </c>
      <c r="AL79" s="128" t="e">
        <f>JANUARI!AL79+FEBRUARI!AL79+MARET!#REF!</f>
        <v>#REF!</v>
      </c>
      <c r="AM79" s="128" t="e">
        <f>JANUARI!AM79+FEBRUARI!AM79+MARET!#REF!</f>
        <v>#REF!</v>
      </c>
      <c r="AN79" s="128" t="e">
        <f>JANUARI!AN79+FEBRUARI!AN79+MARET!#REF!</f>
        <v>#REF!</v>
      </c>
      <c r="AO79" s="128" t="e">
        <f>JANUARI!AO79+FEBRUARI!AO79+MARET!#REF!</f>
        <v>#REF!</v>
      </c>
      <c r="AP79" s="128" t="e">
        <f>JANUARI!AP79+FEBRUARI!AP79+MARET!#REF!</f>
        <v>#REF!</v>
      </c>
      <c r="AQ79" s="128" t="e">
        <f>JANUARI!AQ79+FEBRUARI!AQ79+MARET!#REF!</f>
        <v>#REF!</v>
      </c>
      <c r="AR79" s="128" t="e">
        <f>JANUARI!AR79+FEBRUARI!AR79+MARET!#REF!</f>
        <v>#REF!</v>
      </c>
      <c r="AS79" s="128" t="e">
        <f>JANUARI!AS79+FEBRUARI!AS79+MARET!#REF!</f>
        <v>#REF!</v>
      </c>
      <c r="AT79" s="128" t="e">
        <f>JANUARI!AT79+FEBRUARI!AT79+MARET!#REF!</f>
        <v>#REF!</v>
      </c>
      <c r="AU79" s="128" t="e">
        <f>JANUARI!AU79+FEBRUARI!AU79+MARET!#REF!</f>
        <v>#REF!</v>
      </c>
      <c r="AV79" s="128" t="e">
        <f>JANUARI!AV79+FEBRUARI!AV79+MARET!#REF!</f>
        <v>#REF!</v>
      </c>
      <c r="AW79" s="128" t="e">
        <f>JANUARI!AW79+FEBRUARI!AW79+MARET!#REF!</f>
        <v>#REF!</v>
      </c>
      <c r="AX79" s="128" t="e">
        <f>JANUARI!AX79+FEBRUARI!AX79+MARET!#REF!</f>
        <v>#REF!</v>
      </c>
      <c r="AY79" s="128" t="e">
        <f>JANUARI!AY79+FEBRUARI!AY79+MARET!#REF!</f>
        <v>#REF!</v>
      </c>
      <c r="AZ79" s="128" t="e">
        <f>JANUARI!AZ79+FEBRUARI!AZ79+MARET!#REF!</f>
        <v>#REF!</v>
      </c>
      <c r="BA79" s="128" t="e">
        <f>JANUARI!BA79+FEBRUARI!BA79+MARET!#REF!</f>
        <v>#REF!</v>
      </c>
      <c r="BB79" s="28" t="e">
        <f t="shared" si="15"/>
        <v>#REF!</v>
      </c>
      <c r="BC79" s="128" t="e">
        <f>JANUARI!BC79+FEBRUARI!BC79+MARET!#REF!</f>
        <v>#REF!</v>
      </c>
      <c r="BD79" s="28" t="e">
        <f t="shared" si="16"/>
        <v>#REF!</v>
      </c>
      <c r="BE79" s="128" t="e">
        <f>JANUARI!BE79+FEBRUARI!BE79+MARET!#REF!</f>
        <v>#REF!</v>
      </c>
      <c r="BF79" s="29" t="e">
        <f t="shared" si="17"/>
        <v>#REF!</v>
      </c>
      <c r="BG79" s="128" t="e">
        <f>JANUARI!BG79+FEBRUARI!BG79+MARET!#REF!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JANUARI!BK79+FEBRUARI!BK79+MARET!#REF!</f>
        <v>#REF!</v>
      </c>
      <c r="BL79" s="19" t="e">
        <f t="shared" si="21"/>
        <v>#REF!</v>
      </c>
      <c r="BM79" s="128" t="e">
        <f>JANUARI!BM79+FEBRUARI!BM79+MARET!#REF!</f>
        <v>#REF!</v>
      </c>
      <c r="BN79" s="19" t="e">
        <f t="shared" si="22"/>
        <v>#REF!</v>
      </c>
      <c r="BO79" s="128" t="e">
        <f>JANUARI!BO79+FEBRUARI!BO79+MARET!#REF!</f>
        <v>#REF!</v>
      </c>
      <c r="BP79" s="19" t="e">
        <f t="shared" si="23"/>
        <v>#REF!</v>
      </c>
      <c r="BQ79" s="128" t="e">
        <f>JANUARI!BQ79+FEBRUARI!BQ79+MARET!#REF!</f>
        <v>#REF!</v>
      </c>
      <c r="BR79" s="19" t="e">
        <f t="shared" si="24"/>
        <v>#REF!</v>
      </c>
      <c r="BS79" s="128" t="e">
        <f>JANUARI!BS79+FEBRUARI!BS79+MARET!#REF!</f>
        <v>#REF!</v>
      </c>
      <c r="BT79" s="19" t="e">
        <f t="shared" si="25"/>
        <v>#REF!</v>
      </c>
      <c r="BU79" s="128" t="e">
        <f>JANUARI!BU79+FEBRUARI!BU79+MARET!#REF!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JANUARI!D80+FEBRUARI!D80+MARET!#REF!</f>
        <v>#REF!</v>
      </c>
      <c r="E80" s="129" t="e">
        <f>JANUARI!E80+FEBRUARI!E80+MARET!#REF!</f>
        <v>#REF!</v>
      </c>
      <c r="F80" s="129" t="e">
        <f>JANUARI!F80+FEBRUARI!F80+MARET!#REF!</f>
        <v>#REF!</v>
      </c>
      <c r="G80" s="19" t="e">
        <f t="shared" si="0"/>
        <v>#REF!</v>
      </c>
      <c r="H80" s="129" t="e">
        <f>JANUARI!H80+FEBRUARI!H80+MARET!#REF!</f>
        <v>#REF!</v>
      </c>
      <c r="I80" s="21" t="e">
        <f t="shared" si="42"/>
        <v>#REF!</v>
      </c>
      <c r="J80" s="129" t="e">
        <f>JANUARI!J80+FEBRUARI!J80+MARET!#REF!</f>
        <v>#REF!</v>
      </c>
      <c r="K80" s="23" t="e">
        <f t="shared" si="35"/>
        <v>#REF!</v>
      </c>
      <c r="L80" s="129" t="e">
        <f>JANUARI!L80+FEBRUARI!L80+MARET!#REF!</f>
        <v>#REF!</v>
      </c>
      <c r="M80" s="129" t="e">
        <f>JANUARI!M80+FEBRUARI!M80+MARET!#REF!</f>
        <v>#REF!</v>
      </c>
      <c r="N80" s="129" t="e">
        <f>JANUARI!N80+FEBRUARI!N80+MARET!#REF!</f>
        <v>#REF!</v>
      </c>
      <c r="O80" s="19" t="e">
        <f t="shared" si="3"/>
        <v>#REF!</v>
      </c>
      <c r="P80" s="129" t="e">
        <f>JANUARI!P80+FEBRUARI!P80+MARET!#REF!</f>
        <v>#REF!</v>
      </c>
      <c r="Q80" s="19" t="e">
        <f t="shared" si="36"/>
        <v>#REF!</v>
      </c>
      <c r="R80" s="129" t="e">
        <f>JANUARI!R80+FEBRUARI!R80+MARET!#REF!</f>
        <v>#REF!</v>
      </c>
      <c r="S80" s="19" t="e">
        <f t="shared" si="5"/>
        <v>#REF!</v>
      </c>
      <c r="T80" s="129" t="e">
        <f>JANUARI!T80+FEBRUARI!T80+MARET!#REF!</f>
        <v>#REF!</v>
      </c>
      <c r="U80" s="19" t="e">
        <f t="shared" si="37"/>
        <v>#REF!</v>
      </c>
      <c r="V80" s="129" t="e">
        <f>JANUARI!V80+FEBRUARI!V80+MARET!#REF!</f>
        <v>#REF!</v>
      </c>
      <c r="W80" s="19" t="e">
        <f t="shared" si="7"/>
        <v>#REF!</v>
      </c>
      <c r="X80" s="129" t="e">
        <f>JANUARI!X80+FEBRUARI!X80+MARET!#REF!</f>
        <v>#REF!</v>
      </c>
      <c r="Y80" s="19" t="e">
        <f t="shared" si="38"/>
        <v>#REF!</v>
      </c>
      <c r="Z80" s="129" t="e">
        <f>JANUARI!Z80+FEBRUARI!Z80+MARET!#REF!</f>
        <v>#REF!</v>
      </c>
      <c r="AA80" s="19" t="e">
        <f t="shared" si="9"/>
        <v>#REF!</v>
      </c>
      <c r="AB80" s="129" t="e">
        <f>JANUARI!AB80+FEBRUARI!AB80+MARET!#REF!</f>
        <v>#REF!</v>
      </c>
      <c r="AC80" s="19" t="e">
        <f t="shared" si="39"/>
        <v>#REF!</v>
      </c>
      <c r="AD80" s="129" t="e">
        <f>JANUARI!AD80+FEBRUARI!AD80+MARET!#REF!</f>
        <v>#REF!</v>
      </c>
      <c r="AE80" s="19" t="e">
        <f t="shared" si="11"/>
        <v>#REF!</v>
      </c>
      <c r="AF80" s="129" t="e">
        <f>JANUARI!AF80+FEBRUARI!AF80+MARET!#REF!</f>
        <v>#REF!</v>
      </c>
      <c r="AG80" s="19" t="e">
        <f t="shared" si="40"/>
        <v>#REF!</v>
      </c>
      <c r="AH80" s="129" t="e">
        <f>JANUARI!AH80+FEBRUARI!AH80+MARET!#REF!</f>
        <v>#REF!</v>
      </c>
      <c r="AI80" s="19" t="e">
        <f t="shared" si="13"/>
        <v>#REF!</v>
      </c>
      <c r="AJ80" s="129" t="e">
        <f>JANUARI!AJ80+FEBRUARI!AJ80+MARET!#REF!</f>
        <v>#REF!</v>
      </c>
      <c r="AK80" s="19" t="e">
        <f t="shared" si="41"/>
        <v>#REF!</v>
      </c>
      <c r="AL80" s="129" t="e">
        <f>JANUARI!AL80+FEBRUARI!AL80+MARET!#REF!</f>
        <v>#REF!</v>
      </c>
      <c r="AM80" s="129" t="e">
        <f>JANUARI!AM80+FEBRUARI!AM80+MARET!#REF!</f>
        <v>#REF!</v>
      </c>
      <c r="AN80" s="129" t="e">
        <f>JANUARI!AN80+FEBRUARI!AN80+MARET!#REF!</f>
        <v>#REF!</v>
      </c>
      <c r="AO80" s="129" t="e">
        <f>JANUARI!AO80+FEBRUARI!AO80+MARET!#REF!</f>
        <v>#REF!</v>
      </c>
      <c r="AP80" s="129" t="e">
        <f>JANUARI!AP80+FEBRUARI!AP80+MARET!#REF!</f>
        <v>#REF!</v>
      </c>
      <c r="AQ80" s="129" t="e">
        <f>JANUARI!AQ80+FEBRUARI!AQ80+MARET!#REF!</f>
        <v>#REF!</v>
      </c>
      <c r="AR80" s="129" t="e">
        <f>JANUARI!AR80+FEBRUARI!AR80+MARET!#REF!</f>
        <v>#REF!</v>
      </c>
      <c r="AS80" s="129" t="e">
        <f>JANUARI!AS80+FEBRUARI!AS80+MARET!#REF!</f>
        <v>#REF!</v>
      </c>
      <c r="AT80" s="129" t="e">
        <f>JANUARI!AT80+FEBRUARI!AT80+MARET!#REF!</f>
        <v>#REF!</v>
      </c>
      <c r="AU80" s="129" t="e">
        <f>JANUARI!AU80+FEBRUARI!AU80+MARET!#REF!</f>
        <v>#REF!</v>
      </c>
      <c r="AV80" s="129" t="e">
        <f>JANUARI!AV80+FEBRUARI!AV80+MARET!#REF!</f>
        <v>#REF!</v>
      </c>
      <c r="AW80" s="129" t="e">
        <f>JANUARI!AW80+FEBRUARI!AW80+MARET!#REF!</f>
        <v>#REF!</v>
      </c>
      <c r="AX80" s="129" t="e">
        <f>JANUARI!AX80+FEBRUARI!AX80+MARET!#REF!</f>
        <v>#REF!</v>
      </c>
      <c r="AY80" s="129" t="e">
        <f>JANUARI!AY80+FEBRUARI!AY80+MARET!#REF!</f>
        <v>#REF!</v>
      </c>
      <c r="AZ80" s="129" t="e">
        <f>JANUARI!AZ80+FEBRUARI!AZ80+MARET!#REF!</f>
        <v>#REF!</v>
      </c>
      <c r="BA80" s="129" t="e">
        <f>JANUARI!BA80+FEBRUARI!BA80+MARET!#REF!</f>
        <v>#REF!</v>
      </c>
      <c r="BB80" s="28" t="e">
        <f t="shared" si="15"/>
        <v>#REF!</v>
      </c>
      <c r="BC80" s="129" t="e">
        <f>JANUARI!BC80+FEBRUARI!BC80+MARET!#REF!</f>
        <v>#REF!</v>
      </c>
      <c r="BD80" s="28" t="e">
        <f t="shared" si="16"/>
        <v>#REF!</v>
      </c>
      <c r="BE80" s="129" t="e">
        <f>JANUARI!BE80+FEBRUARI!BE80+MARET!#REF!</f>
        <v>#REF!</v>
      </c>
      <c r="BF80" s="29" t="e">
        <f t="shared" si="17"/>
        <v>#REF!</v>
      </c>
      <c r="BG80" s="129" t="e">
        <f>JANUARI!BG80+FEBRUARI!BG80+MARET!#REF!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JANUARI!BK80+FEBRUARI!BK80+MARET!#REF!</f>
        <v>#REF!</v>
      </c>
      <c r="BL80" s="19" t="e">
        <f t="shared" si="21"/>
        <v>#REF!</v>
      </c>
      <c r="BM80" s="129" t="e">
        <f>JANUARI!BM80+FEBRUARI!BM80+MARET!#REF!</f>
        <v>#REF!</v>
      </c>
      <c r="BN80" s="19" t="e">
        <f t="shared" si="22"/>
        <v>#REF!</v>
      </c>
      <c r="BO80" s="129" t="e">
        <f>JANUARI!BO80+FEBRUARI!BO80+MARET!#REF!</f>
        <v>#REF!</v>
      </c>
      <c r="BP80" s="19" t="e">
        <f t="shared" si="23"/>
        <v>#REF!</v>
      </c>
      <c r="BQ80" s="129" t="e">
        <f>JANUARI!BQ80+FEBRUARI!BQ80+MARET!#REF!</f>
        <v>#REF!</v>
      </c>
      <c r="BR80" s="19" t="e">
        <f t="shared" si="24"/>
        <v>#REF!</v>
      </c>
      <c r="BS80" s="129" t="e">
        <f>JANUARI!BS80+FEBRUARI!BS80+MARET!#REF!</f>
        <v>#REF!</v>
      </c>
      <c r="BT80" s="19" t="e">
        <f t="shared" si="25"/>
        <v>#REF!</v>
      </c>
      <c r="BU80" s="129" t="e">
        <f>JANUARI!BU80+FEBRUARI!BU80+MARET!#REF!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98">
        <v>16</v>
      </c>
      <c r="B81" s="199" t="s">
        <v>131</v>
      </c>
      <c r="C81" s="80" t="s">
        <v>132</v>
      </c>
      <c r="D81" s="128" t="e">
        <f>JANUARI!D81+FEBRUARI!D81+MARET!#REF!</f>
        <v>#REF!</v>
      </c>
      <c r="E81" s="128" t="e">
        <f>JANUARI!E81+FEBRUARI!E81+MARET!#REF!</f>
        <v>#REF!</v>
      </c>
      <c r="F81" s="128" t="e">
        <f>JANUARI!F81+FEBRUARI!F81+MARET!#REF!</f>
        <v>#REF!</v>
      </c>
      <c r="G81" s="19" t="e">
        <f t="shared" si="0"/>
        <v>#REF!</v>
      </c>
      <c r="H81" s="128" t="e">
        <f>JANUARI!H81+FEBRUARI!H81+MARET!#REF!</f>
        <v>#REF!</v>
      </c>
      <c r="I81" s="21" t="e">
        <f t="shared" si="42"/>
        <v>#REF!</v>
      </c>
      <c r="J81" s="128" t="e">
        <f>JANUARI!J81+FEBRUARI!J81+MARET!#REF!</f>
        <v>#REF!</v>
      </c>
      <c r="K81" s="23" t="e">
        <f t="shared" si="35"/>
        <v>#REF!</v>
      </c>
      <c r="L81" s="128" t="e">
        <f>JANUARI!L81+FEBRUARI!L81+MARET!#REF!</f>
        <v>#REF!</v>
      </c>
      <c r="M81" s="128" t="e">
        <f>JANUARI!M81+FEBRUARI!M81+MARET!#REF!</f>
        <v>#REF!</v>
      </c>
      <c r="N81" s="128" t="e">
        <f>JANUARI!N81+FEBRUARI!N81+MARET!#REF!</f>
        <v>#REF!</v>
      </c>
      <c r="O81" s="19" t="e">
        <f t="shared" si="3"/>
        <v>#REF!</v>
      </c>
      <c r="P81" s="128" t="e">
        <f>JANUARI!P81+FEBRUARI!P81+MARET!#REF!</f>
        <v>#REF!</v>
      </c>
      <c r="Q81" s="19" t="e">
        <f t="shared" si="36"/>
        <v>#REF!</v>
      </c>
      <c r="R81" s="128" t="e">
        <f>JANUARI!R81+FEBRUARI!R81+MARET!#REF!</f>
        <v>#REF!</v>
      </c>
      <c r="S81" s="19" t="e">
        <f t="shared" si="5"/>
        <v>#REF!</v>
      </c>
      <c r="T81" s="128" t="e">
        <f>JANUARI!T81+FEBRUARI!T81+MARET!#REF!</f>
        <v>#REF!</v>
      </c>
      <c r="U81" s="19" t="e">
        <f t="shared" si="37"/>
        <v>#REF!</v>
      </c>
      <c r="V81" s="128" t="e">
        <f>JANUARI!V81+FEBRUARI!V81+MARET!#REF!</f>
        <v>#REF!</v>
      </c>
      <c r="W81" s="19" t="e">
        <f t="shared" si="7"/>
        <v>#REF!</v>
      </c>
      <c r="X81" s="128" t="e">
        <f>JANUARI!X81+FEBRUARI!X81+MARET!#REF!</f>
        <v>#REF!</v>
      </c>
      <c r="Y81" s="19" t="e">
        <f t="shared" si="38"/>
        <v>#REF!</v>
      </c>
      <c r="Z81" s="128" t="e">
        <f>JANUARI!Z81+FEBRUARI!Z81+MARET!#REF!</f>
        <v>#REF!</v>
      </c>
      <c r="AA81" s="19" t="e">
        <f t="shared" si="9"/>
        <v>#REF!</v>
      </c>
      <c r="AB81" s="128" t="e">
        <f>JANUARI!AB81+FEBRUARI!AB81+MARET!#REF!</f>
        <v>#REF!</v>
      </c>
      <c r="AC81" s="19" t="e">
        <f t="shared" si="39"/>
        <v>#REF!</v>
      </c>
      <c r="AD81" s="128" t="e">
        <f>JANUARI!AD81+FEBRUARI!AD81+MARET!#REF!</f>
        <v>#REF!</v>
      </c>
      <c r="AE81" s="19" t="e">
        <f t="shared" si="11"/>
        <v>#REF!</v>
      </c>
      <c r="AF81" s="128" t="e">
        <f>JANUARI!AF81+FEBRUARI!AF81+MARET!#REF!</f>
        <v>#REF!</v>
      </c>
      <c r="AG81" s="19" t="e">
        <f t="shared" si="40"/>
        <v>#REF!</v>
      </c>
      <c r="AH81" s="128" t="e">
        <f>JANUARI!AH81+FEBRUARI!AH81+MARET!#REF!</f>
        <v>#REF!</v>
      </c>
      <c r="AI81" s="19" t="e">
        <f t="shared" si="13"/>
        <v>#REF!</v>
      </c>
      <c r="AJ81" s="128" t="e">
        <f>JANUARI!AJ81+FEBRUARI!AJ81+MARET!#REF!</f>
        <v>#REF!</v>
      </c>
      <c r="AK81" s="19" t="e">
        <f t="shared" si="41"/>
        <v>#REF!</v>
      </c>
      <c r="AL81" s="128" t="e">
        <f>JANUARI!AL81+FEBRUARI!AL81+MARET!#REF!</f>
        <v>#REF!</v>
      </c>
      <c r="AM81" s="128" t="e">
        <f>JANUARI!AM81+FEBRUARI!AM81+MARET!#REF!</f>
        <v>#REF!</v>
      </c>
      <c r="AN81" s="128" t="e">
        <f>JANUARI!AN81+FEBRUARI!AN81+MARET!#REF!</f>
        <v>#REF!</v>
      </c>
      <c r="AO81" s="128" t="e">
        <f>JANUARI!AO81+FEBRUARI!AO81+MARET!#REF!</f>
        <v>#REF!</v>
      </c>
      <c r="AP81" s="128" t="e">
        <f>JANUARI!AP81+FEBRUARI!AP81+MARET!#REF!</f>
        <v>#REF!</v>
      </c>
      <c r="AQ81" s="128" t="e">
        <f>JANUARI!AQ81+FEBRUARI!AQ81+MARET!#REF!</f>
        <v>#REF!</v>
      </c>
      <c r="AR81" s="128" t="e">
        <f>JANUARI!AR81+FEBRUARI!AR81+MARET!#REF!</f>
        <v>#REF!</v>
      </c>
      <c r="AS81" s="128" t="e">
        <f>JANUARI!AS81+FEBRUARI!AS81+MARET!#REF!</f>
        <v>#REF!</v>
      </c>
      <c r="AT81" s="128" t="e">
        <f>JANUARI!AT81+FEBRUARI!AT81+MARET!#REF!</f>
        <v>#REF!</v>
      </c>
      <c r="AU81" s="128" t="e">
        <f>JANUARI!AU81+FEBRUARI!AU81+MARET!#REF!</f>
        <v>#REF!</v>
      </c>
      <c r="AV81" s="128" t="e">
        <f>JANUARI!AV81+FEBRUARI!AV81+MARET!#REF!</f>
        <v>#REF!</v>
      </c>
      <c r="AW81" s="128" t="e">
        <f>JANUARI!AW81+FEBRUARI!AW81+MARET!#REF!</f>
        <v>#REF!</v>
      </c>
      <c r="AX81" s="128" t="e">
        <f>JANUARI!AX81+FEBRUARI!AX81+MARET!#REF!</f>
        <v>#REF!</v>
      </c>
      <c r="AY81" s="128" t="e">
        <f>JANUARI!AY81+FEBRUARI!AY81+MARET!#REF!</f>
        <v>#REF!</v>
      </c>
      <c r="AZ81" s="128" t="e">
        <f>JANUARI!AZ81+FEBRUARI!AZ81+MARET!#REF!</f>
        <v>#REF!</v>
      </c>
      <c r="BA81" s="128" t="e">
        <f>JANUARI!BA81+FEBRUARI!BA81+MARET!#REF!</f>
        <v>#REF!</v>
      </c>
      <c r="BB81" s="28" t="e">
        <f t="shared" si="15"/>
        <v>#REF!</v>
      </c>
      <c r="BC81" s="128" t="e">
        <f>JANUARI!BC81+FEBRUARI!BC81+MARET!#REF!</f>
        <v>#REF!</v>
      </c>
      <c r="BD81" s="28" t="e">
        <f t="shared" si="16"/>
        <v>#REF!</v>
      </c>
      <c r="BE81" s="128" t="e">
        <f>JANUARI!BE81+FEBRUARI!BE81+MARET!#REF!</f>
        <v>#REF!</v>
      </c>
      <c r="BF81" s="29" t="e">
        <f t="shared" si="17"/>
        <v>#REF!</v>
      </c>
      <c r="BG81" s="128" t="e">
        <f>JANUARI!BG81+FEBRUARI!BG81+MARET!#REF!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JANUARI!BK81+FEBRUARI!BK81+MARET!#REF!</f>
        <v>#REF!</v>
      </c>
      <c r="BL81" s="19" t="e">
        <f t="shared" si="21"/>
        <v>#REF!</v>
      </c>
      <c r="BM81" s="128" t="e">
        <f>JANUARI!BM81+FEBRUARI!BM81+MARET!#REF!</f>
        <v>#REF!</v>
      </c>
      <c r="BN81" s="19" t="e">
        <f t="shared" si="22"/>
        <v>#REF!</v>
      </c>
      <c r="BO81" s="128" t="e">
        <f>JANUARI!BO81+FEBRUARI!BO81+MARET!#REF!</f>
        <v>#REF!</v>
      </c>
      <c r="BP81" s="19" t="e">
        <f t="shared" si="23"/>
        <v>#REF!</v>
      </c>
      <c r="BQ81" s="128" t="e">
        <f>JANUARI!BQ81+FEBRUARI!BQ81+MARET!#REF!</f>
        <v>#REF!</v>
      </c>
      <c r="BR81" s="19" t="e">
        <f t="shared" si="24"/>
        <v>#REF!</v>
      </c>
      <c r="BS81" s="128" t="e">
        <f>JANUARI!BS81+FEBRUARI!BS81+MARET!#REF!</f>
        <v>#REF!</v>
      </c>
      <c r="BT81" s="19" t="e">
        <f t="shared" si="25"/>
        <v>#REF!</v>
      </c>
      <c r="BU81" s="128" t="e">
        <f>JANUARI!BU81+FEBRUARI!BU81+MARET!#REF!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74"/>
      <c r="B82" s="174"/>
      <c r="C82" s="80" t="s">
        <v>133</v>
      </c>
      <c r="D82" s="128" t="e">
        <f>JANUARI!D82+FEBRUARI!D82+MARET!#REF!</f>
        <v>#REF!</v>
      </c>
      <c r="E82" s="128" t="e">
        <f>JANUARI!E82+FEBRUARI!E82+MARET!#REF!</f>
        <v>#REF!</v>
      </c>
      <c r="F82" s="128" t="e">
        <f>JANUARI!F82+FEBRUARI!F82+MARET!#REF!</f>
        <v>#REF!</v>
      </c>
      <c r="G82" s="19" t="e">
        <f t="shared" si="0"/>
        <v>#REF!</v>
      </c>
      <c r="H82" s="128" t="e">
        <f>JANUARI!H82+FEBRUARI!H82+MARET!#REF!</f>
        <v>#REF!</v>
      </c>
      <c r="I82" s="21" t="e">
        <f t="shared" si="42"/>
        <v>#REF!</v>
      </c>
      <c r="J82" s="128" t="e">
        <f>JANUARI!J82+FEBRUARI!J82+MARET!#REF!</f>
        <v>#REF!</v>
      </c>
      <c r="K82" s="23" t="e">
        <f t="shared" si="35"/>
        <v>#REF!</v>
      </c>
      <c r="L82" s="128" t="e">
        <f>JANUARI!L82+FEBRUARI!L82+MARET!#REF!</f>
        <v>#REF!</v>
      </c>
      <c r="M82" s="128" t="e">
        <f>JANUARI!M82+FEBRUARI!M82+MARET!#REF!</f>
        <v>#REF!</v>
      </c>
      <c r="N82" s="128" t="e">
        <f>JANUARI!N82+FEBRUARI!N82+MARET!#REF!</f>
        <v>#REF!</v>
      </c>
      <c r="O82" s="19" t="e">
        <f t="shared" si="3"/>
        <v>#REF!</v>
      </c>
      <c r="P82" s="128" t="e">
        <f>JANUARI!P82+FEBRUARI!P82+MARET!#REF!</f>
        <v>#REF!</v>
      </c>
      <c r="Q82" s="19" t="e">
        <f t="shared" si="36"/>
        <v>#REF!</v>
      </c>
      <c r="R82" s="128" t="e">
        <f>JANUARI!R82+FEBRUARI!R82+MARET!#REF!</f>
        <v>#REF!</v>
      </c>
      <c r="S82" s="19" t="e">
        <f t="shared" si="5"/>
        <v>#REF!</v>
      </c>
      <c r="T82" s="128" t="e">
        <f>JANUARI!T82+FEBRUARI!T82+MARET!#REF!</f>
        <v>#REF!</v>
      </c>
      <c r="U82" s="19" t="e">
        <f t="shared" si="37"/>
        <v>#REF!</v>
      </c>
      <c r="V82" s="128" t="e">
        <f>JANUARI!V82+FEBRUARI!V82+MARET!#REF!</f>
        <v>#REF!</v>
      </c>
      <c r="W82" s="19" t="e">
        <f t="shared" si="7"/>
        <v>#REF!</v>
      </c>
      <c r="X82" s="128" t="e">
        <f>JANUARI!X82+FEBRUARI!X82+MARET!#REF!</f>
        <v>#REF!</v>
      </c>
      <c r="Y82" s="19" t="e">
        <f t="shared" si="38"/>
        <v>#REF!</v>
      </c>
      <c r="Z82" s="128" t="e">
        <f>JANUARI!Z82+FEBRUARI!Z82+MARET!#REF!</f>
        <v>#REF!</v>
      </c>
      <c r="AA82" s="19" t="e">
        <f t="shared" si="9"/>
        <v>#REF!</v>
      </c>
      <c r="AB82" s="128" t="e">
        <f>JANUARI!AB82+FEBRUARI!AB82+MARET!#REF!</f>
        <v>#REF!</v>
      </c>
      <c r="AC82" s="19" t="e">
        <f t="shared" si="39"/>
        <v>#REF!</v>
      </c>
      <c r="AD82" s="128" t="e">
        <f>JANUARI!AD82+FEBRUARI!AD82+MARET!#REF!</f>
        <v>#REF!</v>
      </c>
      <c r="AE82" s="19" t="e">
        <f t="shared" si="11"/>
        <v>#REF!</v>
      </c>
      <c r="AF82" s="128" t="e">
        <f>JANUARI!AF82+FEBRUARI!AF82+MARET!#REF!</f>
        <v>#REF!</v>
      </c>
      <c r="AG82" s="19" t="e">
        <f t="shared" si="40"/>
        <v>#REF!</v>
      </c>
      <c r="AH82" s="128" t="e">
        <f>JANUARI!AH82+FEBRUARI!AH82+MARET!#REF!</f>
        <v>#REF!</v>
      </c>
      <c r="AI82" s="19" t="e">
        <f t="shared" si="13"/>
        <v>#REF!</v>
      </c>
      <c r="AJ82" s="128" t="e">
        <f>JANUARI!AJ82+FEBRUARI!AJ82+MARET!#REF!</f>
        <v>#REF!</v>
      </c>
      <c r="AK82" s="19" t="e">
        <f t="shared" si="41"/>
        <v>#REF!</v>
      </c>
      <c r="AL82" s="128" t="e">
        <f>JANUARI!AL82+FEBRUARI!AL82+MARET!#REF!</f>
        <v>#REF!</v>
      </c>
      <c r="AM82" s="128" t="e">
        <f>JANUARI!AM82+FEBRUARI!AM82+MARET!#REF!</f>
        <v>#REF!</v>
      </c>
      <c r="AN82" s="128" t="e">
        <f>JANUARI!AN82+FEBRUARI!AN82+MARET!#REF!</f>
        <v>#REF!</v>
      </c>
      <c r="AO82" s="128" t="e">
        <f>JANUARI!AO82+FEBRUARI!AO82+MARET!#REF!</f>
        <v>#REF!</v>
      </c>
      <c r="AP82" s="128" t="e">
        <f>JANUARI!AP82+FEBRUARI!AP82+MARET!#REF!</f>
        <v>#REF!</v>
      </c>
      <c r="AQ82" s="128" t="e">
        <f>JANUARI!AQ82+FEBRUARI!AQ82+MARET!#REF!</f>
        <v>#REF!</v>
      </c>
      <c r="AR82" s="128" t="e">
        <f>JANUARI!AR82+FEBRUARI!AR82+MARET!#REF!</f>
        <v>#REF!</v>
      </c>
      <c r="AS82" s="128" t="e">
        <f>JANUARI!AS82+FEBRUARI!AS82+MARET!#REF!</f>
        <v>#REF!</v>
      </c>
      <c r="AT82" s="128" t="e">
        <f>JANUARI!AT82+FEBRUARI!AT82+MARET!#REF!</f>
        <v>#REF!</v>
      </c>
      <c r="AU82" s="128" t="e">
        <f>JANUARI!AU82+FEBRUARI!AU82+MARET!#REF!</f>
        <v>#REF!</v>
      </c>
      <c r="AV82" s="128" t="e">
        <f>JANUARI!AV82+FEBRUARI!AV82+MARET!#REF!</f>
        <v>#REF!</v>
      </c>
      <c r="AW82" s="128" t="e">
        <f>JANUARI!AW82+FEBRUARI!AW82+MARET!#REF!</f>
        <v>#REF!</v>
      </c>
      <c r="AX82" s="128" t="e">
        <f>JANUARI!AX82+FEBRUARI!AX82+MARET!#REF!</f>
        <v>#REF!</v>
      </c>
      <c r="AY82" s="128" t="e">
        <f>JANUARI!AY82+FEBRUARI!AY82+MARET!#REF!</f>
        <v>#REF!</v>
      </c>
      <c r="AZ82" s="128" t="e">
        <f>JANUARI!AZ82+FEBRUARI!AZ82+MARET!#REF!</f>
        <v>#REF!</v>
      </c>
      <c r="BA82" s="128" t="e">
        <f>JANUARI!BA82+FEBRUARI!BA82+MARET!#REF!</f>
        <v>#REF!</v>
      </c>
      <c r="BB82" s="28" t="e">
        <f t="shared" si="15"/>
        <v>#REF!</v>
      </c>
      <c r="BC82" s="128" t="e">
        <f>JANUARI!BC82+FEBRUARI!BC82+MARET!#REF!</f>
        <v>#REF!</v>
      </c>
      <c r="BD82" s="28" t="e">
        <f t="shared" si="16"/>
        <v>#REF!</v>
      </c>
      <c r="BE82" s="128" t="e">
        <f>JANUARI!BE82+FEBRUARI!BE82+MARET!#REF!</f>
        <v>#REF!</v>
      </c>
      <c r="BF82" s="29" t="e">
        <f t="shared" si="17"/>
        <v>#REF!</v>
      </c>
      <c r="BG82" s="128" t="e">
        <f>JANUARI!BG82+FEBRUARI!BG82+MARET!#REF!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JANUARI!BK82+FEBRUARI!BK82+MARET!#REF!</f>
        <v>#REF!</v>
      </c>
      <c r="BL82" s="19" t="e">
        <f t="shared" si="21"/>
        <v>#REF!</v>
      </c>
      <c r="BM82" s="128" t="e">
        <f>JANUARI!BM82+FEBRUARI!BM82+MARET!#REF!</f>
        <v>#REF!</v>
      </c>
      <c r="BN82" s="19" t="e">
        <f t="shared" si="22"/>
        <v>#REF!</v>
      </c>
      <c r="BO82" s="128" t="e">
        <f>JANUARI!BO82+FEBRUARI!BO82+MARET!#REF!</f>
        <v>#REF!</v>
      </c>
      <c r="BP82" s="19" t="e">
        <f t="shared" si="23"/>
        <v>#REF!</v>
      </c>
      <c r="BQ82" s="128" t="e">
        <f>JANUARI!BQ82+FEBRUARI!BQ82+MARET!#REF!</f>
        <v>#REF!</v>
      </c>
      <c r="BR82" s="19" t="e">
        <f t="shared" si="24"/>
        <v>#REF!</v>
      </c>
      <c r="BS82" s="128" t="e">
        <f>JANUARI!BS82+FEBRUARI!BS82+MARET!#REF!</f>
        <v>#REF!</v>
      </c>
      <c r="BT82" s="19" t="e">
        <f t="shared" si="25"/>
        <v>#REF!</v>
      </c>
      <c r="BU82" s="128" t="e">
        <f>JANUARI!BU82+FEBRUARI!BU82+MARET!#REF!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75"/>
      <c r="B83" s="175"/>
      <c r="C83" s="80" t="s">
        <v>134</v>
      </c>
      <c r="D83" s="128" t="e">
        <f>JANUARI!D83+FEBRUARI!D83+MARET!#REF!</f>
        <v>#REF!</v>
      </c>
      <c r="E83" s="128" t="e">
        <f>JANUARI!E83+FEBRUARI!E83+MARET!#REF!</f>
        <v>#REF!</v>
      </c>
      <c r="F83" s="128" t="e">
        <f>JANUARI!F83+FEBRUARI!F83+MARET!#REF!</f>
        <v>#REF!</v>
      </c>
      <c r="G83" s="19" t="e">
        <f t="shared" si="0"/>
        <v>#REF!</v>
      </c>
      <c r="H83" s="128" t="e">
        <f>JANUARI!H83+FEBRUARI!H83+MARET!#REF!</f>
        <v>#REF!</v>
      </c>
      <c r="I83" s="21" t="e">
        <f t="shared" si="42"/>
        <v>#REF!</v>
      </c>
      <c r="J83" s="128" t="e">
        <f>JANUARI!J83+FEBRUARI!J83+MARET!#REF!</f>
        <v>#REF!</v>
      </c>
      <c r="K83" s="23" t="e">
        <f t="shared" si="35"/>
        <v>#REF!</v>
      </c>
      <c r="L83" s="128" t="e">
        <f>JANUARI!L83+FEBRUARI!L83+MARET!#REF!</f>
        <v>#REF!</v>
      </c>
      <c r="M83" s="128" t="e">
        <f>JANUARI!M83+FEBRUARI!M83+MARET!#REF!</f>
        <v>#REF!</v>
      </c>
      <c r="N83" s="128" t="e">
        <f>JANUARI!N83+FEBRUARI!N83+MARET!#REF!</f>
        <v>#REF!</v>
      </c>
      <c r="O83" s="19" t="e">
        <f t="shared" si="3"/>
        <v>#REF!</v>
      </c>
      <c r="P83" s="128" t="e">
        <f>JANUARI!P83+FEBRUARI!P83+MARET!#REF!</f>
        <v>#REF!</v>
      </c>
      <c r="Q83" s="19" t="e">
        <f t="shared" si="36"/>
        <v>#REF!</v>
      </c>
      <c r="R83" s="128" t="e">
        <f>JANUARI!R83+FEBRUARI!R83+MARET!#REF!</f>
        <v>#REF!</v>
      </c>
      <c r="S83" s="19" t="e">
        <f t="shared" si="5"/>
        <v>#REF!</v>
      </c>
      <c r="T83" s="128" t="e">
        <f>JANUARI!T83+FEBRUARI!T83+MARET!#REF!</f>
        <v>#REF!</v>
      </c>
      <c r="U83" s="19" t="e">
        <f t="shared" si="37"/>
        <v>#REF!</v>
      </c>
      <c r="V83" s="128" t="e">
        <f>JANUARI!V83+FEBRUARI!V83+MARET!#REF!</f>
        <v>#REF!</v>
      </c>
      <c r="W83" s="19" t="e">
        <f t="shared" si="7"/>
        <v>#REF!</v>
      </c>
      <c r="X83" s="128" t="e">
        <f>JANUARI!X83+FEBRUARI!X83+MARET!#REF!</f>
        <v>#REF!</v>
      </c>
      <c r="Y83" s="19" t="e">
        <f t="shared" si="38"/>
        <v>#REF!</v>
      </c>
      <c r="Z83" s="128" t="e">
        <f>JANUARI!Z83+FEBRUARI!Z83+MARET!#REF!</f>
        <v>#REF!</v>
      </c>
      <c r="AA83" s="19" t="e">
        <f t="shared" si="9"/>
        <v>#REF!</v>
      </c>
      <c r="AB83" s="128" t="e">
        <f>JANUARI!AB83+FEBRUARI!AB83+MARET!#REF!</f>
        <v>#REF!</v>
      </c>
      <c r="AC83" s="19" t="e">
        <f t="shared" si="39"/>
        <v>#REF!</v>
      </c>
      <c r="AD83" s="128" t="e">
        <f>JANUARI!AD83+FEBRUARI!AD83+MARET!#REF!</f>
        <v>#REF!</v>
      </c>
      <c r="AE83" s="19" t="e">
        <f t="shared" si="11"/>
        <v>#REF!</v>
      </c>
      <c r="AF83" s="128" t="e">
        <f>JANUARI!AF83+FEBRUARI!AF83+MARET!#REF!</f>
        <v>#REF!</v>
      </c>
      <c r="AG83" s="19" t="e">
        <f t="shared" si="40"/>
        <v>#REF!</v>
      </c>
      <c r="AH83" s="128" t="e">
        <f>JANUARI!AH83+FEBRUARI!AH83+MARET!#REF!</f>
        <v>#REF!</v>
      </c>
      <c r="AI83" s="19" t="e">
        <f t="shared" si="13"/>
        <v>#REF!</v>
      </c>
      <c r="AJ83" s="128" t="e">
        <f>JANUARI!AJ83+FEBRUARI!AJ83+MARET!#REF!</f>
        <v>#REF!</v>
      </c>
      <c r="AK83" s="19" t="e">
        <f t="shared" si="41"/>
        <v>#REF!</v>
      </c>
      <c r="AL83" s="128" t="e">
        <f>JANUARI!AL83+FEBRUARI!AL83+MARET!#REF!</f>
        <v>#REF!</v>
      </c>
      <c r="AM83" s="128" t="e">
        <f>JANUARI!AM83+FEBRUARI!AM83+MARET!#REF!</f>
        <v>#REF!</v>
      </c>
      <c r="AN83" s="128" t="e">
        <f>JANUARI!AN83+FEBRUARI!AN83+MARET!#REF!</f>
        <v>#REF!</v>
      </c>
      <c r="AO83" s="128" t="e">
        <f>JANUARI!AO83+FEBRUARI!AO83+MARET!#REF!</f>
        <v>#REF!</v>
      </c>
      <c r="AP83" s="128" t="e">
        <f>JANUARI!AP83+FEBRUARI!AP83+MARET!#REF!</f>
        <v>#REF!</v>
      </c>
      <c r="AQ83" s="128" t="e">
        <f>JANUARI!AQ83+FEBRUARI!AQ83+MARET!#REF!</f>
        <v>#REF!</v>
      </c>
      <c r="AR83" s="128" t="e">
        <f>JANUARI!AR83+FEBRUARI!AR83+MARET!#REF!</f>
        <v>#REF!</v>
      </c>
      <c r="AS83" s="128" t="e">
        <f>JANUARI!AS83+FEBRUARI!AS83+MARET!#REF!</f>
        <v>#REF!</v>
      </c>
      <c r="AT83" s="128" t="e">
        <f>JANUARI!AT83+FEBRUARI!AT83+MARET!#REF!</f>
        <v>#REF!</v>
      </c>
      <c r="AU83" s="128" t="e">
        <f>JANUARI!AU83+FEBRUARI!AU83+MARET!#REF!</f>
        <v>#REF!</v>
      </c>
      <c r="AV83" s="128" t="e">
        <f>JANUARI!AV83+FEBRUARI!AV83+MARET!#REF!</f>
        <v>#REF!</v>
      </c>
      <c r="AW83" s="128" t="e">
        <f>JANUARI!AW83+FEBRUARI!AW83+MARET!#REF!</f>
        <v>#REF!</v>
      </c>
      <c r="AX83" s="128" t="e">
        <f>JANUARI!AX83+FEBRUARI!AX83+MARET!#REF!</f>
        <v>#REF!</v>
      </c>
      <c r="AY83" s="128" t="e">
        <f>JANUARI!AY83+FEBRUARI!AY83+MARET!#REF!</f>
        <v>#REF!</v>
      </c>
      <c r="AZ83" s="128" t="e">
        <f>JANUARI!AZ83+FEBRUARI!AZ83+MARET!#REF!</f>
        <v>#REF!</v>
      </c>
      <c r="BA83" s="128" t="e">
        <f>JANUARI!BA83+FEBRUARI!BA83+MARET!#REF!</f>
        <v>#REF!</v>
      </c>
      <c r="BB83" s="28" t="e">
        <f t="shared" si="15"/>
        <v>#REF!</v>
      </c>
      <c r="BC83" s="128" t="e">
        <f>JANUARI!BC83+FEBRUARI!BC83+MARET!#REF!</f>
        <v>#REF!</v>
      </c>
      <c r="BD83" s="28" t="e">
        <f t="shared" si="16"/>
        <v>#REF!</v>
      </c>
      <c r="BE83" s="128" t="e">
        <f>JANUARI!BE83+FEBRUARI!BE83+MARET!#REF!</f>
        <v>#REF!</v>
      </c>
      <c r="BF83" s="29"/>
      <c r="BG83" s="128" t="e">
        <f>JANUARI!BG83+FEBRUARI!BG83+MARET!#REF!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JANUARI!BK83+FEBRUARI!BK83+MARET!#REF!</f>
        <v>#REF!</v>
      </c>
      <c r="BL83" s="19" t="e">
        <f t="shared" si="21"/>
        <v>#REF!</v>
      </c>
      <c r="BM83" s="128" t="e">
        <f>JANUARI!BM83+FEBRUARI!BM83+MARET!#REF!</f>
        <v>#REF!</v>
      </c>
      <c r="BN83" s="19" t="e">
        <f t="shared" si="22"/>
        <v>#REF!</v>
      </c>
      <c r="BO83" s="128" t="e">
        <f>JANUARI!BO83+FEBRUARI!BO83+MARET!#REF!</f>
        <v>#REF!</v>
      </c>
      <c r="BP83" s="19" t="e">
        <f t="shared" si="23"/>
        <v>#REF!</v>
      </c>
      <c r="BQ83" s="128" t="e">
        <f>JANUARI!BQ83+FEBRUARI!BQ83+MARET!#REF!</f>
        <v>#REF!</v>
      </c>
      <c r="BR83" s="19" t="e">
        <f t="shared" si="24"/>
        <v>#REF!</v>
      </c>
      <c r="BS83" s="128" t="e">
        <f>JANUARI!BS83+FEBRUARI!BS83+MARET!#REF!</f>
        <v>#REF!</v>
      </c>
      <c r="BT83" s="19" t="e">
        <f t="shared" si="25"/>
        <v>#REF!</v>
      </c>
      <c r="BU83" s="128" t="e">
        <f>JANUARI!BU83+FEBRUARI!BU83+MARET!#REF!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JANUARI!D84+FEBRUARI!D84+MARET!#REF!</f>
        <v>#REF!</v>
      </c>
      <c r="E84" s="129" t="e">
        <f>JANUARI!E84+FEBRUARI!E84+MARET!#REF!</f>
        <v>#REF!</v>
      </c>
      <c r="F84" s="129" t="e">
        <f>JANUARI!F84+FEBRUARI!F84+MARET!#REF!</f>
        <v>#REF!</v>
      </c>
      <c r="G84" s="19" t="e">
        <f t="shared" si="0"/>
        <v>#REF!</v>
      </c>
      <c r="H84" s="129" t="e">
        <f>JANUARI!H84+FEBRUARI!H84+MARET!#REF!</f>
        <v>#REF!</v>
      </c>
      <c r="I84" s="21" t="e">
        <f t="shared" si="42"/>
        <v>#REF!</v>
      </c>
      <c r="J84" s="129" t="e">
        <f>JANUARI!J84+FEBRUARI!J84+MARET!#REF!</f>
        <v>#REF!</v>
      </c>
      <c r="K84" s="23" t="e">
        <f t="shared" si="35"/>
        <v>#REF!</v>
      </c>
      <c r="L84" s="129" t="e">
        <f>JANUARI!L84+FEBRUARI!L84+MARET!#REF!</f>
        <v>#REF!</v>
      </c>
      <c r="M84" s="129" t="e">
        <f>JANUARI!M84+FEBRUARI!M84+MARET!#REF!</f>
        <v>#REF!</v>
      </c>
      <c r="N84" s="129" t="e">
        <f>JANUARI!N84+FEBRUARI!N84+MARET!#REF!</f>
        <v>#REF!</v>
      </c>
      <c r="O84" s="19" t="e">
        <f t="shared" si="3"/>
        <v>#REF!</v>
      </c>
      <c r="P84" s="129" t="e">
        <f>JANUARI!P84+FEBRUARI!P84+MARET!#REF!</f>
        <v>#REF!</v>
      </c>
      <c r="Q84" s="19" t="e">
        <f t="shared" si="36"/>
        <v>#REF!</v>
      </c>
      <c r="R84" s="129" t="e">
        <f>JANUARI!R84+FEBRUARI!R84+MARET!#REF!</f>
        <v>#REF!</v>
      </c>
      <c r="S84" s="19" t="e">
        <f t="shared" si="5"/>
        <v>#REF!</v>
      </c>
      <c r="T84" s="129" t="e">
        <f>JANUARI!T84+FEBRUARI!T84+MARET!#REF!</f>
        <v>#REF!</v>
      </c>
      <c r="U84" s="19" t="e">
        <f t="shared" si="37"/>
        <v>#REF!</v>
      </c>
      <c r="V84" s="129" t="e">
        <f>JANUARI!V84+FEBRUARI!V84+MARET!#REF!</f>
        <v>#REF!</v>
      </c>
      <c r="W84" s="19" t="e">
        <f t="shared" si="7"/>
        <v>#REF!</v>
      </c>
      <c r="X84" s="129" t="e">
        <f>JANUARI!X84+FEBRUARI!X84+MARET!#REF!</f>
        <v>#REF!</v>
      </c>
      <c r="Y84" s="19" t="e">
        <f t="shared" si="38"/>
        <v>#REF!</v>
      </c>
      <c r="Z84" s="129" t="e">
        <f>JANUARI!Z84+FEBRUARI!Z84+MARET!#REF!</f>
        <v>#REF!</v>
      </c>
      <c r="AA84" s="19" t="e">
        <f t="shared" si="9"/>
        <v>#REF!</v>
      </c>
      <c r="AB84" s="129" t="e">
        <f>JANUARI!AB84+FEBRUARI!AB84+MARET!#REF!</f>
        <v>#REF!</v>
      </c>
      <c r="AC84" s="19" t="e">
        <f t="shared" si="39"/>
        <v>#REF!</v>
      </c>
      <c r="AD84" s="129" t="e">
        <f>JANUARI!AD84+FEBRUARI!AD84+MARET!#REF!</f>
        <v>#REF!</v>
      </c>
      <c r="AE84" s="19" t="e">
        <f t="shared" si="11"/>
        <v>#REF!</v>
      </c>
      <c r="AF84" s="129" t="e">
        <f>JANUARI!AF84+FEBRUARI!AF84+MARET!#REF!</f>
        <v>#REF!</v>
      </c>
      <c r="AG84" s="19" t="e">
        <f t="shared" si="40"/>
        <v>#REF!</v>
      </c>
      <c r="AH84" s="129" t="e">
        <f>JANUARI!AH84+FEBRUARI!AH84+MARET!#REF!</f>
        <v>#REF!</v>
      </c>
      <c r="AI84" s="19" t="e">
        <f t="shared" si="13"/>
        <v>#REF!</v>
      </c>
      <c r="AJ84" s="129" t="e">
        <f>JANUARI!AJ84+FEBRUARI!AJ84+MARET!#REF!</f>
        <v>#REF!</v>
      </c>
      <c r="AK84" s="19" t="e">
        <f t="shared" si="41"/>
        <v>#REF!</v>
      </c>
      <c r="AL84" s="129" t="e">
        <f>JANUARI!AL84+FEBRUARI!AL84+MARET!#REF!</f>
        <v>#REF!</v>
      </c>
      <c r="AM84" s="129" t="e">
        <f>JANUARI!AM84+FEBRUARI!AM84+MARET!#REF!</f>
        <v>#REF!</v>
      </c>
      <c r="AN84" s="129" t="e">
        <f>JANUARI!AN84+FEBRUARI!AN84+MARET!#REF!</f>
        <v>#REF!</v>
      </c>
      <c r="AO84" s="129" t="e">
        <f>JANUARI!AO84+FEBRUARI!AO84+MARET!#REF!</f>
        <v>#REF!</v>
      </c>
      <c r="AP84" s="129" t="e">
        <f>JANUARI!AP84+FEBRUARI!AP84+MARET!#REF!</f>
        <v>#REF!</v>
      </c>
      <c r="AQ84" s="129" t="e">
        <f>JANUARI!AQ84+FEBRUARI!AQ84+MARET!#REF!</f>
        <v>#REF!</v>
      </c>
      <c r="AR84" s="129" t="e">
        <f>JANUARI!AR84+FEBRUARI!AR84+MARET!#REF!</f>
        <v>#REF!</v>
      </c>
      <c r="AS84" s="129" t="e">
        <f>JANUARI!AS84+FEBRUARI!AS84+MARET!#REF!</f>
        <v>#REF!</v>
      </c>
      <c r="AT84" s="129" t="e">
        <f>JANUARI!AT84+FEBRUARI!AT84+MARET!#REF!</f>
        <v>#REF!</v>
      </c>
      <c r="AU84" s="129" t="e">
        <f>JANUARI!AU84+FEBRUARI!AU84+MARET!#REF!</f>
        <v>#REF!</v>
      </c>
      <c r="AV84" s="129" t="e">
        <f>JANUARI!AV84+FEBRUARI!AV84+MARET!#REF!</f>
        <v>#REF!</v>
      </c>
      <c r="AW84" s="129" t="e">
        <f>JANUARI!AW84+FEBRUARI!AW84+MARET!#REF!</f>
        <v>#REF!</v>
      </c>
      <c r="AX84" s="129" t="e">
        <f>JANUARI!AX84+FEBRUARI!AX84+MARET!#REF!</f>
        <v>#REF!</v>
      </c>
      <c r="AY84" s="129" t="e">
        <f>JANUARI!AY84+FEBRUARI!AY84+MARET!#REF!</f>
        <v>#REF!</v>
      </c>
      <c r="AZ84" s="129" t="e">
        <f>JANUARI!AZ84+FEBRUARI!AZ84+MARET!#REF!</f>
        <v>#REF!</v>
      </c>
      <c r="BA84" s="129" t="e">
        <f>JANUARI!BA84+FEBRUARI!BA84+MARET!#REF!</f>
        <v>#REF!</v>
      </c>
      <c r="BB84" s="28" t="e">
        <f t="shared" si="15"/>
        <v>#REF!</v>
      </c>
      <c r="BC84" s="129" t="e">
        <f>JANUARI!BC84+FEBRUARI!BC84+MARET!#REF!</f>
        <v>#REF!</v>
      </c>
      <c r="BD84" s="28" t="e">
        <f t="shared" si="16"/>
        <v>#REF!</v>
      </c>
      <c r="BE84" s="129" t="e">
        <f>JANUARI!BE84+FEBRUARI!BE84+MARET!#REF!</f>
        <v>#REF!</v>
      </c>
      <c r="BF84" s="29" t="e">
        <f t="shared" ref="BF84:BF85" si="43">(BE84/AZ84*100)</f>
        <v>#REF!</v>
      </c>
      <c r="BG84" s="129" t="e">
        <f>JANUARI!BG84+FEBRUARI!BG84+MARET!#REF!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JANUARI!BK84+FEBRUARI!BK84+MARET!#REF!</f>
        <v>#REF!</v>
      </c>
      <c r="BL84" s="19" t="e">
        <f t="shared" si="21"/>
        <v>#REF!</v>
      </c>
      <c r="BM84" s="129" t="e">
        <f>JANUARI!BM84+FEBRUARI!BM84+MARET!#REF!</f>
        <v>#REF!</v>
      </c>
      <c r="BN84" s="19" t="e">
        <f t="shared" si="22"/>
        <v>#REF!</v>
      </c>
      <c r="BO84" s="129" t="e">
        <f>JANUARI!BO84+FEBRUARI!BO84+MARET!#REF!</f>
        <v>#REF!</v>
      </c>
      <c r="BP84" s="19" t="e">
        <f t="shared" si="23"/>
        <v>#REF!</v>
      </c>
      <c r="BQ84" s="129" t="e">
        <f>JANUARI!BQ84+FEBRUARI!BQ84+MARET!#REF!</f>
        <v>#REF!</v>
      </c>
      <c r="BR84" s="19" t="e">
        <f t="shared" si="24"/>
        <v>#REF!</v>
      </c>
      <c r="BS84" s="129" t="e">
        <f>JANUARI!BS84+FEBRUARI!BS84+MARET!#REF!</f>
        <v>#REF!</v>
      </c>
      <c r="BT84" s="19" t="e">
        <f t="shared" si="25"/>
        <v>#REF!</v>
      </c>
      <c r="BU84" s="129" t="e">
        <f>JANUARI!BU84+FEBRUARI!BU84+MARET!#REF!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200" t="s">
        <v>135</v>
      </c>
      <c r="B85" s="194"/>
      <c r="C85" s="192"/>
      <c r="D85" s="130" t="e">
        <f>JANUARI!D85+FEBRUARI!D85+MARET!#REF!</f>
        <v>#REF!</v>
      </c>
      <c r="E85" s="130" t="e">
        <f>JANUARI!E85+FEBRUARI!E85+MARET!#REF!</f>
        <v>#REF!</v>
      </c>
      <c r="F85" s="130" t="e">
        <f>JANUARI!F85+FEBRUARI!F85+MARET!#REF!</f>
        <v>#REF!</v>
      </c>
      <c r="G85" s="84" t="e">
        <f t="shared" si="0"/>
        <v>#REF!</v>
      </c>
      <c r="H85" s="130" t="e">
        <f>JANUARI!H85+FEBRUARI!H85+MARET!#REF!</f>
        <v>#REF!</v>
      </c>
      <c r="I85" s="85" t="e">
        <f t="shared" si="42"/>
        <v>#REF!</v>
      </c>
      <c r="J85" s="130" t="e">
        <f>JANUARI!J85+FEBRUARI!J85+MARET!#REF!</f>
        <v>#REF!</v>
      </c>
      <c r="K85" s="86" t="e">
        <f t="shared" si="35"/>
        <v>#REF!</v>
      </c>
      <c r="L85" s="130" t="e">
        <f>JANUARI!L85+FEBRUARI!L85+MARET!#REF!</f>
        <v>#REF!</v>
      </c>
      <c r="M85" s="130" t="e">
        <f>JANUARI!M85+FEBRUARI!M85+MARET!#REF!</f>
        <v>#REF!</v>
      </c>
      <c r="N85" s="130" t="e">
        <f>JANUARI!N85+FEBRUARI!N85+MARET!#REF!</f>
        <v>#REF!</v>
      </c>
      <c r="O85" s="84" t="e">
        <f t="shared" si="3"/>
        <v>#REF!</v>
      </c>
      <c r="P85" s="130" t="e">
        <f>JANUARI!P85+FEBRUARI!P85+MARET!#REF!</f>
        <v>#REF!</v>
      </c>
      <c r="Q85" s="84" t="e">
        <f t="shared" si="36"/>
        <v>#REF!</v>
      </c>
      <c r="R85" s="130" t="e">
        <f>JANUARI!R85+FEBRUARI!R85+MARET!#REF!</f>
        <v>#REF!</v>
      </c>
      <c r="S85" s="84" t="e">
        <f t="shared" si="5"/>
        <v>#REF!</v>
      </c>
      <c r="T85" s="130" t="e">
        <f>JANUARI!T85+FEBRUARI!T85+MARET!#REF!</f>
        <v>#REF!</v>
      </c>
      <c r="U85" s="84" t="e">
        <f t="shared" si="37"/>
        <v>#REF!</v>
      </c>
      <c r="V85" s="130" t="e">
        <f>JANUARI!V85+FEBRUARI!V85+MARET!#REF!</f>
        <v>#REF!</v>
      </c>
      <c r="W85" s="84" t="e">
        <f t="shared" si="7"/>
        <v>#REF!</v>
      </c>
      <c r="X85" s="130" t="e">
        <f>JANUARI!X85+FEBRUARI!X85+MARET!#REF!</f>
        <v>#REF!</v>
      </c>
      <c r="Y85" s="84" t="e">
        <f t="shared" si="38"/>
        <v>#REF!</v>
      </c>
      <c r="Z85" s="130" t="e">
        <f>JANUARI!Z85+FEBRUARI!Z85+MARET!#REF!</f>
        <v>#REF!</v>
      </c>
      <c r="AA85" s="84" t="e">
        <f t="shared" si="9"/>
        <v>#REF!</v>
      </c>
      <c r="AB85" s="130" t="e">
        <f>JANUARI!AB85+FEBRUARI!AB85+MARET!#REF!</f>
        <v>#REF!</v>
      </c>
      <c r="AC85" s="84" t="e">
        <f t="shared" si="39"/>
        <v>#REF!</v>
      </c>
      <c r="AD85" s="130" t="e">
        <f>JANUARI!AD85+FEBRUARI!AD85+MARET!#REF!</f>
        <v>#REF!</v>
      </c>
      <c r="AE85" s="84" t="e">
        <f t="shared" si="11"/>
        <v>#REF!</v>
      </c>
      <c r="AF85" s="130" t="e">
        <f>JANUARI!AF85+FEBRUARI!AF85+MARET!#REF!</f>
        <v>#REF!</v>
      </c>
      <c r="AG85" s="84" t="e">
        <f t="shared" si="40"/>
        <v>#REF!</v>
      </c>
      <c r="AH85" s="130" t="e">
        <f>JANUARI!AH85+FEBRUARI!AH85+MARET!#REF!</f>
        <v>#REF!</v>
      </c>
      <c r="AI85" s="84" t="e">
        <f t="shared" si="13"/>
        <v>#REF!</v>
      </c>
      <c r="AJ85" s="130" t="e">
        <f>JANUARI!AJ85+FEBRUARI!AJ85+MARET!#REF!</f>
        <v>#REF!</v>
      </c>
      <c r="AK85" s="84" t="e">
        <f t="shared" si="41"/>
        <v>#REF!</v>
      </c>
      <c r="AL85" s="130" t="e">
        <f>JANUARI!AL85+FEBRUARI!AL85+MARET!#REF!</f>
        <v>#REF!</v>
      </c>
      <c r="AM85" s="130" t="e">
        <f>JANUARI!AM85+FEBRUARI!AM85+MARET!#REF!</f>
        <v>#REF!</v>
      </c>
      <c r="AN85" s="130" t="e">
        <f>JANUARI!AN85+FEBRUARI!AN85+MARET!#REF!</f>
        <v>#REF!</v>
      </c>
      <c r="AO85" s="130" t="e">
        <f>JANUARI!AO85+FEBRUARI!AO85+MARET!#REF!</f>
        <v>#REF!</v>
      </c>
      <c r="AP85" s="130" t="e">
        <f>JANUARI!AP85+FEBRUARI!AP85+MARET!#REF!</f>
        <v>#REF!</v>
      </c>
      <c r="AQ85" s="130" t="e">
        <f>JANUARI!AQ85+FEBRUARI!AQ85+MARET!#REF!</f>
        <v>#REF!</v>
      </c>
      <c r="AR85" s="130" t="e">
        <f>JANUARI!AR85+FEBRUARI!AR85+MARET!#REF!</f>
        <v>#REF!</v>
      </c>
      <c r="AS85" s="130" t="e">
        <f>JANUARI!AS85+FEBRUARI!AS85+MARET!#REF!</f>
        <v>#REF!</v>
      </c>
      <c r="AT85" s="130" t="e">
        <f>JANUARI!AT85+FEBRUARI!AT85+MARET!#REF!</f>
        <v>#REF!</v>
      </c>
      <c r="AU85" s="130" t="e">
        <f>JANUARI!AU85+FEBRUARI!AU85+MARET!#REF!</f>
        <v>#REF!</v>
      </c>
      <c r="AV85" s="130" t="e">
        <f>JANUARI!AV85+FEBRUARI!AV85+MARET!#REF!</f>
        <v>#REF!</v>
      </c>
      <c r="AW85" s="130" t="e">
        <f>JANUARI!AW85+FEBRUARI!AW85+MARET!#REF!</f>
        <v>#REF!</v>
      </c>
      <c r="AX85" s="130" t="e">
        <f>JANUARI!AX85+FEBRUARI!AX85+MARET!#REF!</f>
        <v>#REF!</v>
      </c>
      <c r="AY85" s="130" t="e">
        <f>JANUARI!AY85+FEBRUARI!AY85+MARET!#REF!</f>
        <v>#REF!</v>
      </c>
      <c r="AZ85" s="130" t="e">
        <f>JANUARI!AZ85+FEBRUARI!AZ85+MARET!#REF!</f>
        <v>#REF!</v>
      </c>
      <c r="BA85" s="130" t="e">
        <f>JANUARI!BA85+FEBRUARI!BA85+MARET!#REF!</f>
        <v>#REF!</v>
      </c>
      <c r="BB85" s="87" t="e">
        <f t="shared" si="15"/>
        <v>#REF!</v>
      </c>
      <c r="BC85" s="130" t="e">
        <f>JANUARI!BC85+FEBRUARI!BC85+MARET!#REF!</f>
        <v>#REF!</v>
      </c>
      <c r="BD85" s="87" t="e">
        <f t="shared" si="16"/>
        <v>#REF!</v>
      </c>
      <c r="BE85" s="130" t="e">
        <f>JANUARI!BE85+FEBRUARI!BE85+MARET!#REF!</f>
        <v>#REF!</v>
      </c>
      <c r="BF85" s="88" t="e">
        <f t="shared" si="43"/>
        <v>#REF!</v>
      </c>
      <c r="BG85" s="130" t="e">
        <f>JANUARI!BG85+FEBRUARI!BG85+MARET!#REF!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JANUARI!BK85+FEBRUARI!BK85+MARET!#REF!</f>
        <v>#REF!</v>
      </c>
      <c r="BL85" s="84" t="e">
        <f t="shared" si="21"/>
        <v>#REF!</v>
      </c>
      <c r="BM85" s="130" t="e">
        <f>JANUARI!BM85+FEBRUARI!BM85+MARET!#REF!</f>
        <v>#REF!</v>
      </c>
      <c r="BN85" s="84" t="e">
        <f t="shared" si="22"/>
        <v>#REF!</v>
      </c>
      <c r="BO85" s="130" t="e">
        <f>JANUARI!BO85+FEBRUARI!BO85+MARET!#REF!</f>
        <v>#REF!</v>
      </c>
      <c r="BP85" s="84" t="e">
        <f t="shared" si="23"/>
        <v>#REF!</v>
      </c>
      <c r="BQ85" s="130" t="e">
        <f>JANUARI!BQ85+FEBRUARI!BQ85+MARET!#REF!</f>
        <v>#REF!</v>
      </c>
      <c r="BR85" s="84" t="e">
        <f t="shared" si="24"/>
        <v>#REF!</v>
      </c>
      <c r="BS85" s="130" t="e">
        <f>JANUARI!BS85+FEBRUARI!BS85+MARET!#REF!</f>
        <v>#REF!</v>
      </c>
      <c r="BT85" s="84" t="e">
        <f t="shared" si="25"/>
        <v>#REF!</v>
      </c>
      <c r="BU85" s="130" t="e">
        <f>JANUARI!BU85+FEBRUARI!BU85+MARET!#REF!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7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84" t="s">
        <v>1</v>
      </c>
      <c r="B2" s="185"/>
      <c r="C2" s="184" t="s">
        <v>2</v>
      </c>
      <c r="D2" s="185"/>
      <c r="E2" s="185"/>
      <c r="F2" s="18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84" t="s">
        <v>3</v>
      </c>
      <c r="B3" s="185"/>
      <c r="C3" s="90" t="s">
        <v>151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84" t="s">
        <v>5</v>
      </c>
      <c r="B4" s="185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73" t="s">
        <v>7</v>
      </c>
      <c r="B6" s="195" t="s">
        <v>8</v>
      </c>
      <c r="C6" s="210" t="s">
        <v>10</v>
      </c>
      <c r="D6" s="210" t="s">
        <v>11</v>
      </c>
      <c r="E6" s="201" t="s">
        <v>137</v>
      </c>
      <c r="F6" s="177"/>
      <c r="G6" s="201" t="s">
        <v>13</v>
      </c>
      <c r="H6" s="182"/>
      <c r="I6" s="182"/>
      <c r="J6" s="177"/>
      <c r="K6" s="201" t="s">
        <v>14</v>
      </c>
      <c r="L6" s="177"/>
      <c r="M6" s="201" t="s">
        <v>15</v>
      </c>
      <c r="N6" s="182"/>
      <c r="O6" s="182"/>
      <c r="P6" s="177"/>
      <c r="Q6" s="201" t="s">
        <v>16</v>
      </c>
      <c r="R6" s="182"/>
      <c r="S6" s="182"/>
      <c r="T6" s="177"/>
      <c r="U6" s="201" t="s">
        <v>17</v>
      </c>
      <c r="V6" s="182"/>
      <c r="W6" s="182"/>
      <c r="X6" s="177"/>
      <c r="Y6" s="201" t="s">
        <v>18</v>
      </c>
      <c r="Z6" s="182"/>
      <c r="AA6" s="182"/>
      <c r="AB6" s="177"/>
      <c r="AC6" s="201" t="s">
        <v>19</v>
      </c>
      <c r="AD6" s="182"/>
      <c r="AE6" s="182"/>
      <c r="AF6" s="177"/>
      <c r="AG6" s="201" t="s">
        <v>20</v>
      </c>
      <c r="AH6" s="182"/>
      <c r="AI6" s="182"/>
      <c r="AJ6" s="177"/>
      <c r="AK6" s="201" t="s">
        <v>21</v>
      </c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77"/>
      <c r="AY6" s="91"/>
      <c r="AZ6" s="201" t="s">
        <v>23</v>
      </c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77"/>
      <c r="BT6" s="201"/>
      <c r="BU6" s="177"/>
    </row>
    <row r="7" spans="1:73" ht="18" customHeight="1">
      <c r="A7" s="174"/>
      <c r="B7" s="174"/>
      <c r="C7" s="174"/>
      <c r="D7" s="174"/>
      <c r="E7" s="178"/>
      <c r="F7" s="179"/>
      <c r="G7" s="180"/>
      <c r="H7" s="183"/>
      <c r="I7" s="183"/>
      <c r="J7" s="181"/>
      <c r="K7" s="180"/>
      <c r="L7" s="181"/>
      <c r="M7" s="180"/>
      <c r="N7" s="183"/>
      <c r="O7" s="183"/>
      <c r="P7" s="181"/>
      <c r="Q7" s="180"/>
      <c r="R7" s="183"/>
      <c r="S7" s="183"/>
      <c r="T7" s="181"/>
      <c r="U7" s="180"/>
      <c r="V7" s="183"/>
      <c r="W7" s="183"/>
      <c r="X7" s="181"/>
      <c r="Y7" s="180"/>
      <c r="Z7" s="183"/>
      <c r="AA7" s="183"/>
      <c r="AB7" s="181"/>
      <c r="AC7" s="180"/>
      <c r="AD7" s="183"/>
      <c r="AE7" s="183"/>
      <c r="AF7" s="181"/>
      <c r="AG7" s="180"/>
      <c r="AH7" s="183"/>
      <c r="AI7" s="183"/>
      <c r="AJ7" s="181"/>
      <c r="AK7" s="180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1"/>
      <c r="AY7" s="92"/>
      <c r="AZ7" s="180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1"/>
      <c r="BT7" s="211"/>
      <c r="BU7" s="212"/>
    </row>
    <row r="8" spans="1:73" ht="35.25" customHeight="1">
      <c r="A8" s="174"/>
      <c r="B8" s="174"/>
      <c r="C8" s="174"/>
      <c r="D8" s="174"/>
      <c r="E8" s="178"/>
      <c r="F8" s="179"/>
      <c r="G8" s="201" t="s">
        <v>25</v>
      </c>
      <c r="H8" s="177"/>
      <c r="I8" s="201" t="s">
        <v>26</v>
      </c>
      <c r="J8" s="177"/>
      <c r="K8" s="203" t="s">
        <v>138</v>
      </c>
      <c r="L8" s="203" t="s">
        <v>139</v>
      </c>
      <c r="M8" s="201" t="s">
        <v>27</v>
      </c>
      <c r="N8" s="177"/>
      <c r="O8" s="201" t="s">
        <v>28</v>
      </c>
      <c r="P8" s="177"/>
      <c r="Q8" s="201" t="s">
        <v>29</v>
      </c>
      <c r="R8" s="177"/>
      <c r="S8" s="201" t="s">
        <v>30</v>
      </c>
      <c r="T8" s="177"/>
      <c r="U8" s="201" t="s">
        <v>29</v>
      </c>
      <c r="V8" s="177"/>
      <c r="W8" s="201" t="s">
        <v>30</v>
      </c>
      <c r="X8" s="177"/>
      <c r="Y8" s="201" t="s">
        <v>29</v>
      </c>
      <c r="Z8" s="177"/>
      <c r="AA8" s="201" t="s">
        <v>30</v>
      </c>
      <c r="AB8" s="177"/>
      <c r="AC8" s="201" t="s">
        <v>29</v>
      </c>
      <c r="AD8" s="177"/>
      <c r="AE8" s="201" t="s">
        <v>30</v>
      </c>
      <c r="AF8" s="177"/>
      <c r="AG8" s="201" t="s">
        <v>29</v>
      </c>
      <c r="AH8" s="177"/>
      <c r="AI8" s="201" t="s">
        <v>30</v>
      </c>
      <c r="AJ8" s="177"/>
      <c r="AK8" s="203" t="s">
        <v>31</v>
      </c>
      <c r="AL8" s="203" t="s">
        <v>32</v>
      </c>
      <c r="AM8" s="203" t="s">
        <v>33</v>
      </c>
      <c r="AN8" s="203" t="s">
        <v>34</v>
      </c>
      <c r="AO8" s="203" t="s">
        <v>35</v>
      </c>
      <c r="AP8" s="203" t="s">
        <v>36</v>
      </c>
      <c r="AQ8" s="203" t="s">
        <v>37</v>
      </c>
      <c r="AR8" s="203" t="s">
        <v>38</v>
      </c>
      <c r="AS8" s="203" t="s">
        <v>39</v>
      </c>
      <c r="AT8" s="203" t="s">
        <v>40</v>
      </c>
      <c r="AU8" s="203" t="s">
        <v>41</v>
      </c>
      <c r="AV8" s="203" t="s">
        <v>42</v>
      </c>
      <c r="AW8" s="203" t="s">
        <v>43</v>
      </c>
      <c r="AX8" s="203" t="s">
        <v>44</v>
      </c>
      <c r="AY8" s="93" t="s">
        <v>22</v>
      </c>
      <c r="AZ8" s="207" t="s">
        <v>45</v>
      </c>
      <c r="BA8" s="208"/>
      <c r="BB8" s="208"/>
      <c r="BC8" s="208"/>
      <c r="BD8" s="208"/>
      <c r="BE8" s="208"/>
      <c r="BF8" s="208"/>
      <c r="BG8" s="208"/>
      <c r="BH8" s="208"/>
      <c r="BI8" s="209"/>
      <c r="BJ8" s="201" t="s">
        <v>46</v>
      </c>
      <c r="BK8" s="177"/>
      <c r="BL8" s="201" t="s">
        <v>47</v>
      </c>
      <c r="BM8" s="182"/>
      <c r="BN8" s="182"/>
      <c r="BO8" s="182"/>
      <c r="BP8" s="182"/>
      <c r="BQ8" s="182"/>
      <c r="BR8" s="182"/>
      <c r="BS8" s="177"/>
      <c r="BT8" s="213" t="s">
        <v>24</v>
      </c>
      <c r="BU8" s="214"/>
    </row>
    <row r="9" spans="1:73" ht="14.25" customHeight="1">
      <c r="A9" s="174"/>
      <c r="B9" s="174"/>
      <c r="C9" s="174"/>
      <c r="D9" s="174"/>
      <c r="E9" s="180"/>
      <c r="F9" s="181"/>
      <c r="G9" s="180"/>
      <c r="H9" s="181"/>
      <c r="I9" s="180"/>
      <c r="J9" s="181"/>
      <c r="K9" s="175"/>
      <c r="L9" s="175"/>
      <c r="M9" s="180"/>
      <c r="N9" s="181"/>
      <c r="O9" s="180"/>
      <c r="P9" s="181"/>
      <c r="Q9" s="180"/>
      <c r="R9" s="181"/>
      <c r="S9" s="180"/>
      <c r="T9" s="181"/>
      <c r="U9" s="180"/>
      <c r="V9" s="181"/>
      <c r="W9" s="180"/>
      <c r="X9" s="181"/>
      <c r="Y9" s="180"/>
      <c r="Z9" s="181"/>
      <c r="AA9" s="180"/>
      <c r="AB9" s="181"/>
      <c r="AC9" s="180"/>
      <c r="AD9" s="181"/>
      <c r="AE9" s="180"/>
      <c r="AF9" s="181"/>
      <c r="AG9" s="180"/>
      <c r="AH9" s="181"/>
      <c r="AI9" s="180"/>
      <c r="AJ9" s="181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93"/>
      <c r="AZ9" s="191" t="s">
        <v>48</v>
      </c>
      <c r="BA9" s="192"/>
      <c r="BB9" s="191" t="s">
        <v>49</v>
      </c>
      <c r="BC9" s="192"/>
      <c r="BD9" s="191" t="s">
        <v>50</v>
      </c>
      <c r="BE9" s="192"/>
      <c r="BF9" s="191" t="s">
        <v>51</v>
      </c>
      <c r="BG9" s="192"/>
      <c r="BH9" s="191" t="s">
        <v>52</v>
      </c>
      <c r="BI9" s="192"/>
      <c r="BJ9" s="180"/>
      <c r="BK9" s="181"/>
      <c r="BL9" s="180"/>
      <c r="BM9" s="183"/>
      <c r="BN9" s="183"/>
      <c r="BO9" s="183"/>
      <c r="BP9" s="183"/>
      <c r="BQ9" s="183"/>
      <c r="BR9" s="183"/>
      <c r="BS9" s="181"/>
      <c r="BT9" s="94"/>
      <c r="BU9" s="95"/>
    </row>
    <row r="10" spans="1:73" ht="14.25" customHeight="1">
      <c r="A10" s="175"/>
      <c r="B10" s="175"/>
      <c r="C10" s="175"/>
      <c r="D10" s="175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I'!D16</f>
        <v>90</v>
      </c>
      <c r="D12" s="24">
        <f>'TRIBULAN I'!E16</f>
        <v>88</v>
      </c>
      <c r="E12" s="24">
        <f>'TRIBULAN I'!F16</f>
        <v>58</v>
      </c>
      <c r="F12" s="24">
        <f>'TRIBULAN I'!G16</f>
        <v>64.444444444444443</v>
      </c>
      <c r="G12" s="24">
        <f>'TRIBULAN I'!H16</f>
        <v>29</v>
      </c>
      <c r="H12" s="24">
        <f>'TRIBULAN I'!I16</f>
        <v>50</v>
      </c>
      <c r="I12" s="24">
        <f>'TRIBULAN I'!J16</f>
        <v>0</v>
      </c>
      <c r="J12" s="24">
        <f>'TRIBULAN I'!K16</f>
        <v>0</v>
      </c>
      <c r="K12" s="24">
        <f>'TRIBULAN I'!L16</f>
        <v>0</v>
      </c>
      <c r="L12" s="24">
        <f>'TRIBULAN I'!M16</f>
        <v>0</v>
      </c>
      <c r="M12" s="24">
        <f>'TRIBULAN I'!N16</f>
        <v>65</v>
      </c>
      <c r="N12" s="24">
        <f>'TRIBULAN I'!O16</f>
        <v>72.222222222222214</v>
      </c>
      <c r="O12" s="24">
        <f>'TRIBULAN I'!P16</f>
        <v>10</v>
      </c>
      <c r="P12" s="24">
        <f>'TRIBULAN I'!Q16</f>
        <v>15.384615384615385</v>
      </c>
      <c r="Q12" s="24">
        <f>'TRIBULAN I'!R16</f>
        <v>58</v>
      </c>
      <c r="R12" s="24">
        <f>'TRIBULAN I'!S16</f>
        <v>64.444444444444443</v>
      </c>
      <c r="S12" s="24">
        <f>'TRIBULAN I'!T16</f>
        <v>0</v>
      </c>
      <c r="T12" s="24">
        <f>'TRIBULAN I'!U16</f>
        <v>0</v>
      </c>
      <c r="U12" s="24">
        <f>'TRIBULAN I'!V16</f>
        <v>58</v>
      </c>
      <c r="V12" s="24">
        <f>'TRIBULAN I'!W16</f>
        <v>64.444444444444443</v>
      </c>
      <c r="W12" s="24">
        <f>'TRIBULAN I'!X16</f>
        <v>0</v>
      </c>
      <c r="X12" s="24">
        <f>'TRIBULAN I'!Y16</f>
        <v>0</v>
      </c>
      <c r="Y12" s="24">
        <f>'TRIBULAN I'!Z16</f>
        <v>58</v>
      </c>
      <c r="Z12" s="24">
        <f>'TRIBULAN I'!AA16</f>
        <v>64.444444444444443</v>
      </c>
      <c r="AA12" s="24">
        <f>'TRIBULAN I'!AB16</f>
        <v>0</v>
      </c>
      <c r="AB12" s="24">
        <f>'TRIBULAN I'!AC16</f>
        <v>0</v>
      </c>
      <c r="AC12" s="24">
        <f>'TRIBULAN I'!AD16</f>
        <v>58</v>
      </c>
      <c r="AD12" s="24">
        <f>'TRIBULAN I'!AE16</f>
        <v>64.444444444444443</v>
      </c>
      <c r="AE12" s="24">
        <f>'TRIBULAN I'!AF16</f>
        <v>0</v>
      </c>
      <c r="AF12" s="24">
        <f>'TRIBULAN I'!AG16</f>
        <v>0</v>
      </c>
      <c r="AG12" s="24">
        <f>'TRIBULAN I'!AH16</f>
        <v>58</v>
      </c>
      <c r="AH12" s="24">
        <f>'TRIBULAN I'!AI16</f>
        <v>64.444444444444443</v>
      </c>
      <c r="AI12" s="24">
        <f>'TRIBULAN I'!AJ16</f>
        <v>0</v>
      </c>
      <c r="AJ12" s="24">
        <f>'TRIBULAN I'!AK16</f>
        <v>0</v>
      </c>
      <c r="AK12" s="24">
        <f>'TRIBULAN I'!AL16</f>
        <v>1</v>
      </c>
      <c r="AL12" s="24">
        <f>'TRIBULAN I'!AM16</f>
        <v>3</v>
      </c>
      <c r="AM12" s="24">
        <f>'TRIBULAN I'!AN16</f>
        <v>0</v>
      </c>
      <c r="AN12" s="24">
        <f>'TRIBULAN I'!AO16</f>
        <v>3</v>
      </c>
      <c r="AO12" s="24">
        <f>'TRIBULAN I'!AP16</f>
        <v>0</v>
      </c>
      <c r="AP12" s="24">
        <f>'TRIBULAN I'!AQ16</f>
        <v>0</v>
      </c>
      <c r="AQ12" s="24">
        <f>'TRIBULAN I'!AR16</f>
        <v>6</v>
      </c>
      <c r="AR12" s="24">
        <f>'TRIBULAN I'!AS16</f>
        <v>1</v>
      </c>
      <c r="AS12" s="24">
        <f>'TRIBULAN I'!AT16</f>
        <v>0</v>
      </c>
      <c r="AT12" s="24">
        <f>'TRIBULAN I'!AU16</f>
        <v>0</v>
      </c>
      <c r="AU12" s="24">
        <f>'TRIBULAN I'!AV16</f>
        <v>0</v>
      </c>
      <c r="AV12" s="24">
        <f>'TRIBULAN I'!AW16</f>
        <v>0</v>
      </c>
      <c r="AW12" s="24">
        <f>'TRIBULAN I'!AX16</f>
        <v>0</v>
      </c>
      <c r="AX12" s="24">
        <f>'TRIBULAN I'!AY16</f>
        <v>2</v>
      </c>
      <c r="AY12" s="24">
        <f>'TRIBULAN I'!AZ16</f>
        <v>83</v>
      </c>
      <c r="AZ12" s="24">
        <f>'TRIBULAN I'!BA16</f>
        <v>38</v>
      </c>
      <c r="BA12" s="24">
        <f>'TRIBULAN I'!BB16</f>
        <v>45.783132530120483</v>
      </c>
      <c r="BB12" s="24">
        <f>'TRIBULAN I'!BC16</f>
        <v>1</v>
      </c>
      <c r="BC12" s="24">
        <f>'TRIBULAN I'!BD16</f>
        <v>1.2048192771084338</v>
      </c>
      <c r="BD12" s="24">
        <f>'TRIBULAN I'!BE16</f>
        <v>0</v>
      </c>
      <c r="BE12" s="24">
        <f>'TRIBULAN I'!BF16</f>
        <v>0</v>
      </c>
      <c r="BF12" s="24">
        <f>'TRIBULAN I'!BG16</f>
        <v>1</v>
      </c>
      <c r="BG12" s="24">
        <f>'TRIBULAN I'!BH16</f>
        <v>1.2048192771084338</v>
      </c>
      <c r="BH12" s="24">
        <f>'TRIBULAN I'!BI16</f>
        <v>40</v>
      </c>
      <c r="BI12" s="24">
        <f>'TRIBULAN I'!BJ16</f>
        <v>48.192771084337352</v>
      </c>
      <c r="BJ12" s="24">
        <f>'TRIBULAN I'!BK16</f>
        <v>43</v>
      </c>
      <c r="BK12" s="24">
        <f>'TRIBULAN I'!BL16</f>
        <v>51.807228915662648</v>
      </c>
      <c r="BL12" s="24">
        <f>'TRIBULAN I'!BM16</f>
        <v>0</v>
      </c>
      <c r="BM12" s="24">
        <f>'TRIBULAN I'!BN16</f>
        <v>0</v>
      </c>
      <c r="BN12" s="24">
        <f>'TRIBULAN I'!BO16</f>
        <v>0</v>
      </c>
      <c r="BO12" s="24">
        <f>'TRIBULAN I'!BP16</f>
        <v>0</v>
      </c>
      <c r="BP12" s="24">
        <f>'TRIBULAN I'!BQ16</f>
        <v>0</v>
      </c>
      <c r="BQ12" s="24">
        <f>'TRIBULAN I'!BR16</f>
        <v>0</v>
      </c>
      <c r="BR12" s="24">
        <f>'TRIBULAN I'!BS16</f>
        <v>0</v>
      </c>
      <c r="BS12" s="24">
        <f>'TRIBULAN I'!BT16</f>
        <v>0</v>
      </c>
      <c r="BT12" s="24">
        <f>'TRIBULAN I'!BU16</f>
        <v>0</v>
      </c>
      <c r="BU12" s="24">
        <f>'TRIBULAN I'!BV16</f>
        <v>0</v>
      </c>
    </row>
    <row r="13" spans="1:73" ht="14.25" customHeight="1">
      <c r="A13" s="100">
        <v>2</v>
      </c>
      <c r="B13" s="102" t="s">
        <v>68</v>
      </c>
      <c r="C13" s="24" t="e">
        <f>'TRIBULAN I'!D21</f>
        <v>#REF!</v>
      </c>
      <c r="D13" s="24" t="e">
        <f>'TRIBULAN I'!E21</f>
        <v>#REF!</v>
      </c>
      <c r="E13" s="24" t="e">
        <f>'TRIBULAN I'!F21</f>
        <v>#REF!</v>
      </c>
      <c r="F13" s="24" t="e">
        <f>'TRIBULAN I'!G21</f>
        <v>#REF!</v>
      </c>
      <c r="G13" s="24" t="e">
        <f>'TRIBULAN I'!H21</f>
        <v>#REF!</v>
      </c>
      <c r="H13" s="24" t="e">
        <f>'TRIBULAN I'!I21</f>
        <v>#REF!</v>
      </c>
      <c r="I13" s="24" t="e">
        <f>'TRIBULAN I'!J21</f>
        <v>#REF!</v>
      </c>
      <c r="J13" s="24" t="e">
        <f>'TRIBULAN I'!K21</f>
        <v>#REF!</v>
      </c>
      <c r="K13" s="24" t="e">
        <f>'TRIBULAN I'!L21</f>
        <v>#REF!</v>
      </c>
      <c r="L13" s="24" t="e">
        <f>'TRIBULAN I'!M21</f>
        <v>#REF!</v>
      </c>
      <c r="M13" s="24" t="e">
        <f>'TRIBULAN I'!N21</f>
        <v>#REF!</v>
      </c>
      <c r="N13" s="24" t="e">
        <f>'TRIBULAN I'!O21</f>
        <v>#REF!</v>
      </c>
      <c r="O13" s="24" t="e">
        <f>'TRIBULAN I'!P21</f>
        <v>#REF!</v>
      </c>
      <c r="P13" s="24" t="e">
        <f>'TRIBULAN I'!Q21</f>
        <v>#REF!</v>
      </c>
      <c r="Q13" s="24" t="e">
        <f>'TRIBULAN I'!R21</f>
        <v>#REF!</v>
      </c>
      <c r="R13" s="24" t="e">
        <f>'TRIBULAN I'!S21</f>
        <v>#REF!</v>
      </c>
      <c r="S13" s="24" t="e">
        <f>'TRIBULAN I'!T21</f>
        <v>#REF!</v>
      </c>
      <c r="T13" s="24" t="e">
        <f>'TRIBULAN I'!U21</f>
        <v>#REF!</v>
      </c>
      <c r="U13" s="24" t="e">
        <f>'TRIBULAN I'!V21</f>
        <v>#REF!</v>
      </c>
      <c r="V13" s="24" t="e">
        <f>'TRIBULAN I'!W21</f>
        <v>#REF!</v>
      </c>
      <c r="W13" s="24" t="e">
        <f>'TRIBULAN I'!X21</f>
        <v>#REF!</v>
      </c>
      <c r="X13" s="24" t="e">
        <f>'TRIBULAN I'!Y21</f>
        <v>#REF!</v>
      </c>
      <c r="Y13" s="24" t="e">
        <f>'TRIBULAN I'!Z21</f>
        <v>#REF!</v>
      </c>
      <c r="Z13" s="24" t="e">
        <f>'TRIBULAN I'!AA21</f>
        <v>#REF!</v>
      </c>
      <c r="AA13" s="24" t="e">
        <f>'TRIBULAN I'!AB21</f>
        <v>#REF!</v>
      </c>
      <c r="AB13" s="24" t="e">
        <f>'TRIBULAN I'!AC21</f>
        <v>#REF!</v>
      </c>
      <c r="AC13" s="24" t="e">
        <f>'TRIBULAN I'!AD21</f>
        <v>#REF!</v>
      </c>
      <c r="AD13" s="24" t="e">
        <f>'TRIBULAN I'!AE21</f>
        <v>#REF!</v>
      </c>
      <c r="AE13" s="24" t="e">
        <f>'TRIBULAN I'!AF21</f>
        <v>#REF!</v>
      </c>
      <c r="AF13" s="24" t="e">
        <f>'TRIBULAN I'!AG21</f>
        <v>#REF!</v>
      </c>
      <c r="AG13" s="24" t="e">
        <f>'TRIBULAN I'!AH21</f>
        <v>#REF!</v>
      </c>
      <c r="AH13" s="24" t="e">
        <f>'TRIBULAN I'!AI21</f>
        <v>#REF!</v>
      </c>
      <c r="AI13" s="24" t="e">
        <f>'TRIBULAN I'!AJ21</f>
        <v>#REF!</v>
      </c>
      <c r="AJ13" s="24" t="e">
        <f>'TRIBULAN I'!AK21</f>
        <v>#REF!</v>
      </c>
      <c r="AK13" s="24" t="e">
        <f>'TRIBULAN I'!AL21</f>
        <v>#REF!</v>
      </c>
      <c r="AL13" s="24" t="e">
        <f>'TRIBULAN I'!AM21</f>
        <v>#REF!</v>
      </c>
      <c r="AM13" s="24" t="e">
        <f>'TRIBULAN I'!AN21</f>
        <v>#REF!</v>
      </c>
      <c r="AN13" s="24" t="e">
        <f>'TRIBULAN I'!AO21</f>
        <v>#REF!</v>
      </c>
      <c r="AO13" s="24" t="e">
        <f>'TRIBULAN I'!AP21</f>
        <v>#REF!</v>
      </c>
      <c r="AP13" s="24" t="e">
        <f>'TRIBULAN I'!AQ21</f>
        <v>#REF!</v>
      </c>
      <c r="AQ13" s="24" t="e">
        <f>'TRIBULAN I'!AR21</f>
        <v>#REF!</v>
      </c>
      <c r="AR13" s="24" t="e">
        <f>'TRIBULAN I'!AS21</f>
        <v>#REF!</v>
      </c>
      <c r="AS13" s="24" t="e">
        <f>'TRIBULAN I'!AT21</f>
        <v>#REF!</v>
      </c>
      <c r="AT13" s="24" t="e">
        <f>'TRIBULAN I'!AU21</f>
        <v>#REF!</v>
      </c>
      <c r="AU13" s="24" t="e">
        <f>'TRIBULAN I'!AV21</f>
        <v>#REF!</v>
      </c>
      <c r="AV13" s="24" t="e">
        <f>'TRIBULAN I'!AW21</f>
        <v>#REF!</v>
      </c>
      <c r="AW13" s="24" t="e">
        <f>'TRIBULAN I'!AX21</f>
        <v>#REF!</v>
      </c>
      <c r="AX13" s="24" t="e">
        <f>'TRIBULAN I'!AY21</f>
        <v>#REF!</v>
      </c>
      <c r="AY13" s="24" t="e">
        <f>'TRIBULAN I'!AZ21</f>
        <v>#REF!</v>
      </c>
      <c r="AZ13" s="24" t="e">
        <f>'TRIBULAN I'!BA21</f>
        <v>#REF!</v>
      </c>
      <c r="BA13" s="24" t="e">
        <f>'TRIBULAN I'!BB21</f>
        <v>#REF!</v>
      </c>
      <c r="BB13" s="24" t="e">
        <f>'TRIBULAN I'!BC21</f>
        <v>#REF!</v>
      </c>
      <c r="BC13" s="24" t="e">
        <f>'TRIBULAN I'!BD21</f>
        <v>#REF!</v>
      </c>
      <c r="BD13" s="24" t="e">
        <f>'TRIBULAN I'!BE21</f>
        <v>#REF!</v>
      </c>
      <c r="BE13" s="24" t="e">
        <f>'TRIBULAN I'!BF21</f>
        <v>#REF!</v>
      </c>
      <c r="BF13" s="24" t="e">
        <f>'TRIBULAN I'!BG21</f>
        <v>#REF!</v>
      </c>
      <c r="BG13" s="24" t="e">
        <f>'TRIBULAN I'!BH21</f>
        <v>#REF!</v>
      </c>
      <c r="BH13" s="24" t="e">
        <f>'TRIBULAN I'!BI21</f>
        <v>#REF!</v>
      </c>
      <c r="BI13" s="24" t="e">
        <f>'TRIBULAN I'!BJ21</f>
        <v>#REF!</v>
      </c>
      <c r="BJ13" s="24" t="e">
        <f>'TRIBULAN I'!BK21</f>
        <v>#REF!</v>
      </c>
      <c r="BK13" s="24" t="e">
        <f>'TRIBULAN I'!BL21</f>
        <v>#REF!</v>
      </c>
      <c r="BL13" s="24" t="e">
        <f>'TRIBULAN I'!BM21</f>
        <v>#REF!</v>
      </c>
      <c r="BM13" s="24" t="e">
        <f>'TRIBULAN I'!BN21</f>
        <v>#REF!</v>
      </c>
      <c r="BN13" s="24" t="e">
        <f>'TRIBULAN I'!BO21</f>
        <v>#REF!</v>
      </c>
      <c r="BO13" s="24" t="e">
        <f>'TRIBULAN I'!BP21</f>
        <v>#REF!</v>
      </c>
      <c r="BP13" s="24" t="e">
        <f>'TRIBULAN I'!BQ21</f>
        <v>#REF!</v>
      </c>
      <c r="BQ13" s="24" t="e">
        <f>'TRIBULAN I'!BR21</f>
        <v>#REF!</v>
      </c>
      <c r="BR13" s="24" t="e">
        <f>'TRIBULAN I'!BS21</f>
        <v>#REF!</v>
      </c>
      <c r="BS13" s="24" t="e">
        <f>'TRIBULAN I'!BT21</f>
        <v>#REF!</v>
      </c>
      <c r="BT13" s="24" t="e">
        <f>'TRIBULAN I'!BU21</f>
        <v>#REF!</v>
      </c>
      <c r="BU13" s="24" t="e">
        <f>'TRIBULAN 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I'!D25</f>
        <v>#REF!</v>
      </c>
      <c r="D14" s="24" t="e">
        <f>'TRIBULAN I'!E25</f>
        <v>#REF!</v>
      </c>
      <c r="E14" s="24" t="e">
        <f>'TRIBULAN I'!F25</f>
        <v>#REF!</v>
      </c>
      <c r="F14" s="24" t="e">
        <f>'TRIBULAN I'!G25</f>
        <v>#REF!</v>
      </c>
      <c r="G14" s="24" t="e">
        <f>'TRIBULAN I'!H25</f>
        <v>#REF!</v>
      </c>
      <c r="H14" s="24" t="e">
        <f>'TRIBULAN I'!I25</f>
        <v>#REF!</v>
      </c>
      <c r="I14" s="24" t="e">
        <f>'TRIBULAN I'!J25</f>
        <v>#REF!</v>
      </c>
      <c r="J14" s="24" t="e">
        <f>'TRIBULAN I'!K25</f>
        <v>#REF!</v>
      </c>
      <c r="K14" s="24" t="e">
        <f>'TRIBULAN I'!L25</f>
        <v>#REF!</v>
      </c>
      <c r="L14" s="24" t="e">
        <f>'TRIBULAN I'!M25</f>
        <v>#REF!</v>
      </c>
      <c r="M14" s="24" t="e">
        <f>'TRIBULAN I'!N25</f>
        <v>#REF!</v>
      </c>
      <c r="N14" s="24" t="e">
        <f>'TRIBULAN I'!O25</f>
        <v>#REF!</v>
      </c>
      <c r="O14" s="24" t="e">
        <f>'TRIBULAN I'!P25</f>
        <v>#REF!</v>
      </c>
      <c r="P14" s="24" t="e">
        <f>'TRIBULAN I'!Q25</f>
        <v>#REF!</v>
      </c>
      <c r="Q14" s="24" t="e">
        <f>'TRIBULAN I'!R25</f>
        <v>#REF!</v>
      </c>
      <c r="R14" s="24" t="e">
        <f>'TRIBULAN I'!S25</f>
        <v>#REF!</v>
      </c>
      <c r="S14" s="24" t="e">
        <f>'TRIBULAN I'!T25</f>
        <v>#REF!</v>
      </c>
      <c r="T14" s="24" t="e">
        <f>'TRIBULAN I'!U25</f>
        <v>#REF!</v>
      </c>
      <c r="U14" s="24" t="e">
        <f>'TRIBULAN I'!V25</f>
        <v>#REF!</v>
      </c>
      <c r="V14" s="24" t="e">
        <f>'TRIBULAN I'!W25</f>
        <v>#REF!</v>
      </c>
      <c r="W14" s="24" t="e">
        <f>'TRIBULAN I'!X25</f>
        <v>#REF!</v>
      </c>
      <c r="X14" s="24" t="e">
        <f>'TRIBULAN I'!Y25</f>
        <v>#REF!</v>
      </c>
      <c r="Y14" s="24" t="e">
        <f>'TRIBULAN I'!Z25</f>
        <v>#REF!</v>
      </c>
      <c r="Z14" s="24" t="e">
        <f>'TRIBULAN I'!AA25</f>
        <v>#REF!</v>
      </c>
      <c r="AA14" s="24" t="e">
        <f>'TRIBULAN I'!AB25</f>
        <v>#REF!</v>
      </c>
      <c r="AB14" s="24" t="e">
        <f>'TRIBULAN I'!AC25</f>
        <v>#REF!</v>
      </c>
      <c r="AC14" s="24" t="e">
        <f>'TRIBULAN I'!AD25</f>
        <v>#REF!</v>
      </c>
      <c r="AD14" s="24" t="e">
        <f>'TRIBULAN I'!AE25</f>
        <v>#REF!</v>
      </c>
      <c r="AE14" s="24" t="e">
        <f>'TRIBULAN I'!AF25</f>
        <v>#REF!</v>
      </c>
      <c r="AF14" s="24" t="e">
        <f>'TRIBULAN I'!AG25</f>
        <v>#REF!</v>
      </c>
      <c r="AG14" s="24" t="e">
        <f>'TRIBULAN I'!AH25</f>
        <v>#REF!</v>
      </c>
      <c r="AH14" s="24" t="e">
        <f>'TRIBULAN I'!AI25</f>
        <v>#REF!</v>
      </c>
      <c r="AI14" s="24" t="e">
        <f>'TRIBULAN I'!AJ25</f>
        <v>#REF!</v>
      </c>
      <c r="AJ14" s="24" t="e">
        <f>'TRIBULAN I'!AK25</f>
        <v>#REF!</v>
      </c>
      <c r="AK14" s="24" t="e">
        <f>'TRIBULAN I'!AL25</f>
        <v>#REF!</v>
      </c>
      <c r="AL14" s="24" t="e">
        <f>'TRIBULAN I'!AM25</f>
        <v>#REF!</v>
      </c>
      <c r="AM14" s="24" t="e">
        <f>'TRIBULAN I'!AN25</f>
        <v>#REF!</v>
      </c>
      <c r="AN14" s="24" t="e">
        <f>'TRIBULAN I'!AO25</f>
        <v>#REF!</v>
      </c>
      <c r="AO14" s="24" t="e">
        <f>'TRIBULAN I'!AP25</f>
        <v>#REF!</v>
      </c>
      <c r="AP14" s="24" t="e">
        <f>'TRIBULAN I'!AQ25</f>
        <v>#REF!</v>
      </c>
      <c r="AQ14" s="24" t="e">
        <f>'TRIBULAN I'!AR25</f>
        <v>#REF!</v>
      </c>
      <c r="AR14" s="24" t="e">
        <f>'TRIBULAN I'!AS25</f>
        <v>#REF!</v>
      </c>
      <c r="AS14" s="24" t="e">
        <f>'TRIBULAN I'!AT25</f>
        <v>#REF!</v>
      </c>
      <c r="AT14" s="24" t="e">
        <f>'TRIBULAN I'!AU25</f>
        <v>#REF!</v>
      </c>
      <c r="AU14" s="24" t="e">
        <f>'TRIBULAN I'!AV25</f>
        <v>#REF!</v>
      </c>
      <c r="AV14" s="24" t="e">
        <f>'TRIBULAN I'!AW25</f>
        <v>#REF!</v>
      </c>
      <c r="AW14" s="24" t="e">
        <f>'TRIBULAN I'!AX25</f>
        <v>#REF!</v>
      </c>
      <c r="AX14" s="24" t="e">
        <f>'TRIBULAN I'!AY25</f>
        <v>#REF!</v>
      </c>
      <c r="AY14" s="24" t="e">
        <f>'TRIBULAN I'!AZ25</f>
        <v>#REF!</v>
      </c>
      <c r="AZ14" s="24" t="e">
        <f>'TRIBULAN I'!BA25</f>
        <v>#REF!</v>
      </c>
      <c r="BA14" s="24" t="e">
        <f>'TRIBULAN I'!BB25</f>
        <v>#REF!</v>
      </c>
      <c r="BB14" s="24" t="e">
        <f>'TRIBULAN I'!BC25</f>
        <v>#REF!</v>
      </c>
      <c r="BC14" s="24" t="e">
        <f>'TRIBULAN I'!BD25</f>
        <v>#REF!</v>
      </c>
      <c r="BD14" s="24" t="e">
        <f>'TRIBULAN I'!BE25</f>
        <v>#REF!</v>
      </c>
      <c r="BE14" s="24" t="e">
        <f>'TRIBULAN I'!BF25</f>
        <v>#REF!</v>
      </c>
      <c r="BF14" s="24" t="e">
        <f>'TRIBULAN I'!BG25</f>
        <v>#REF!</v>
      </c>
      <c r="BG14" s="24" t="e">
        <f>'TRIBULAN I'!BH25</f>
        <v>#REF!</v>
      </c>
      <c r="BH14" s="24" t="e">
        <f>'TRIBULAN I'!BI25</f>
        <v>#REF!</v>
      </c>
      <c r="BI14" s="24" t="e">
        <f>'TRIBULAN I'!BJ25</f>
        <v>#REF!</v>
      </c>
      <c r="BJ14" s="24" t="e">
        <f>'TRIBULAN I'!BK25</f>
        <v>#REF!</v>
      </c>
      <c r="BK14" s="24" t="e">
        <f>'TRIBULAN I'!BL25</f>
        <v>#REF!</v>
      </c>
      <c r="BL14" s="24" t="e">
        <f>'TRIBULAN I'!BM25</f>
        <v>#REF!</v>
      </c>
      <c r="BM14" s="24" t="e">
        <f>'TRIBULAN I'!BN25</f>
        <v>#REF!</v>
      </c>
      <c r="BN14" s="24" t="e">
        <f>'TRIBULAN I'!BO25</f>
        <v>#REF!</v>
      </c>
      <c r="BO14" s="24" t="e">
        <f>'TRIBULAN I'!BP25</f>
        <v>#REF!</v>
      </c>
      <c r="BP14" s="24" t="e">
        <f>'TRIBULAN I'!BQ25</f>
        <v>#REF!</v>
      </c>
      <c r="BQ14" s="24" t="e">
        <f>'TRIBULAN I'!BR25</f>
        <v>#REF!</v>
      </c>
      <c r="BR14" s="24" t="e">
        <f>'TRIBULAN I'!BS25</f>
        <v>#REF!</v>
      </c>
      <c r="BS14" s="24" t="e">
        <f>'TRIBULAN I'!BT25</f>
        <v>#REF!</v>
      </c>
      <c r="BT14" s="24" t="e">
        <f>'TRIBULAN I'!BU25</f>
        <v>#REF!</v>
      </c>
      <c r="BU14" s="24" t="e">
        <f>'TRIBULAN 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I'!D28</f>
        <v>#REF!</v>
      </c>
      <c r="D15" s="24" t="e">
        <f>'TRIBULAN I'!E28</f>
        <v>#REF!</v>
      </c>
      <c r="E15" s="24" t="e">
        <f>'TRIBULAN I'!F28</f>
        <v>#REF!</v>
      </c>
      <c r="F15" s="24" t="e">
        <f>'TRIBULAN I'!G28</f>
        <v>#REF!</v>
      </c>
      <c r="G15" s="24" t="e">
        <f>'TRIBULAN I'!H28</f>
        <v>#REF!</v>
      </c>
      <c r="H15" s="24" t="e">
        <f>'TRIBULAN I'!I28</f>
        <v>#REF!</v>
      </c>
      <c r="I15" s="24" t="e">
        <f>'TRIBULAN I'!J28</f>
        <v>#REF!</v>
      </c>
      <c r="J15" s="24" t="e">
        <f>'TRIBULAN I'!K28</f>
        <v>#REF!</v>
      </c>
      <c r="K15" s="24" t="e">
        <f>'TRIBULAN I'!L28</f>
        <v>#REF!</v>
      </c>
      <c r="L15" s="24" t="e">
        <f>'TRIBULAN I'!M28</f>
        <v>#REF!</v>
      </c>
      <c r="M15" s="24" t="e">
        <f>'TRIBULAN I'!N28</f>
        <v>#REF!</v>
      </c>
      <c r="N15" s="24" t="e">
        <f>'TRIBULAN I'!O28</f>
        <v>#REF!</v>
      </c>
      <c r="O15" s="24" t="e">
        <f>'TRIBULAN I'!P28</f>
        <v>#REF!</v>
      </c>
      <c r="P15" s="24" t="e">
        <f>'TRIBULAN I'!Q28</f>
        <v>#REF!</v>
      </c>
      <c r="Q15" s="24" t="e">
        <f>'TRIBULAN I'!R28</f>
        <v>#REF!</v>
      </c>
      <c r="R15" s="24" t="e">
        <f>'TRIBULAN I'!S28</f>
        <v>#REF!</v>
      </c>
      <c r="S15" s="24" t="e">
        <f>'TRIBULAN I'!T28</f>
        <v>#REF!</v>
      </c>
      <c r="T15" s="24" t="e">
        <f>'TRIBULAN I'!U28</f>
        <v>#REF!</v>
      </c>
      <c r="U15" s="24" t="e">
        <f>'TRIBULAN I'!V28</f>
        <v>#REF!</v>
      </c>
      <c r="V15" s="24" t="e">
        <f>'TRIBULAN I'!W28</f>
        <v>#REF!</v>
      </c>
      <c r="W15" s="24" t="e">
        <f>'TRIBULAN I'!X28</f>
        <v>#REF!</v>
      </c>
      <c r="X15" s="24" t="e">
        <f>'TRIBULAN I'!Y28</f>
        <v>#REF!</v>
      </c>
      <c r="Y15" s="24" t="e">
        <f>'TRIBULAN I'!Z28</f>
        <v>#REF!</v>
      </c>
      <c r="Z15" s="24" t="e">
        <f>'TRIBULAN I'!AA28</f>
        <v>#REF!</v>
      </c>
      <c r="AA15" s="24" t="e">
        <f>'TRIBULAN I'!AB28</f>
        <v>#REF!</v>
      </c>
      <c r="AB15" s="24" t="e">
        <f>'TRIBULAN I'!AC28</f>
        <v>#REF!</v>
      </c>
      <c r="AC15" s="24" t="e">
        <f>'TRIBULAN I'!AD28</f>
        <v>#REF!</v>
      </c>
      <c r="AD15" s="24" t="e">
        <f>'TRIBULAN I'!AE28</f>
        <v>#REF!</v>
      </c>
      <c r="AE15" s="24" t="e">
        <f>'TRIBULAN I'!AF28</f>
        <v>#REF!</v>
      </c>
      <c r="AF15" s="24" t="e">
        <f>'TRIBULAN I'!AG28</f>
        <v>#REF!</v>
      </c>
      <c r="AG15" s="24" t="e">
        <f>'TRIBULAN I'!AH28</f>
        <v>#REF!</v>
      </c>
      <c r="AH15" s="24" t="e">
        <f>'TRIBULAN I'!AI28</f>
        <v>#REF!</v>
      </c>
      <c r="AI15" s="24" t="e">
        <f>'TRIBULAN I'!AJ28</f>
        <v>#REF!</v>
      </c>
      <c r="AJ15" s="24" t="e">
        <f>'TRIBULAN I'!AK28</f>
        <v>#REF!</v>
      </c>
      <c r="AK15" s="24" t="e">
        <f>'TRIBULAN I'!AL28</f>
        <v>#REF!</v>
      </c>
      <c r="AL15" s="24" t="e">
        <f>'TRIBULAN I'!AM28</f>
        <v>#REF!</v>
      </c>
      <c r="AM15" s="24" t="e">
        <f>'TRIBULAN I'!AN28</f>
        <v>#REF!</v>
      </c>
      <c r="AN15" s="24" t="e">
        <f>'TRIBULAN I'!AO28</f>
        <v>#REF!</v>
      </c>
      <c r="AO15" s="24" t="e">
        <f>'TRIBULAN I'!AP28</f>
        <v>#REF!</v>
      </c>
      <c r="AP15" s="24" t="e">
        <f>'TRIBULAN I'!AQ28</f>
        <v>#REF!</v>
      </c>
      <c r="AQ15" s="24" t="e">
        <f>'TRIBULAN I'!AR28</f>
        <v>#REF!</v>
      </c>
      <c r="AR15" s="24" t="e">
        <f>'TRIBULAN I'!AS28</f>
        <v>#REF!</v>
      </c>
      <c r="AS15" s="24" t="e">
        <f>'TRIBULAN I'!AT28</f>
        <v>#REF!</v>
      </c>
      <c r="AT15" s="24" t="e">
        <f>'TRIBULAN I'!AU28</f>
        <v>#REF!</v>
      </c>
      <c r="AU15" s="24" t="e">
        <f>'TRIBULAN I'!AV28</f>
        <v>#REF!</v>
      </c>
      <c r="AV15" s="24" t="e">
        <f>'TRIBULAN I'!AW28</f>
        <v>#REF!</v>
      </c>
      <c r="AW15" s="24" t="e">
        <f>'TRIBULAN I'!AX28</f>
        <v>#REF!</v>
      </c>
      <c r="AX15" s="24" t="e">
        <f>'TRIBULAN I'!AY28</f>
        <v>#REF!</v>
      </c>
      <c r="AY15" s="24" t="e">
        <f>'TRIBULAN I'!AZ28</f>
        <v>#REF!</v>
      </c>
      <c r="AZ15" s="24" t="e">
        <f>'TRIBULAN I'!BA28</f>
        <v>#REF!</v>
      </c>
      <c r="BA15" s="24" t="e">
        <f>'TRIBULAN I'!BB28</f>
        <v>#REF!</v>
      </c>
      <c r="BB15" s="24" t="e">
        <f>'TRIBULAN I'!BC28</f>
        <v>#REF!</v>
      </c>
      <c r="BC15" s="24" t="e">
        <f>'TRIBULAN I'!BD28</f>
        <v>#REF!</v>
      </c>
      <c r="BD15" s="24" t="e">
        <f>'TRIBULAN I'!BE28</f>
        <v>#REF!</v>
      </c>
      <c r="BE15" s="24" t="e">
        <f>'TRIBULAN I'!BF28</f>
        <v>#REF!</v>
      </c>
      <c r="BF15" s="24" t="e">
        <f>'TRIBULAN I'!BG28</f>
        <v>#REF!</v>
      </c>
      <c r="BG15" s="24" t="e">
        <f>'TRIBULAN I'!BH28</f>
        <v>#REF!</v>
      </c>
      <c r="BH15" s="24" t="e">
        <f>'TRIBULAN I'!BI28</f>
        <v>#REF!</v>
      </c>
      <c r="BI15" s="24" t="e">
        <f>'TRIBULAN I'!BJ28</f>
        <v>#REF!</v>
      </c>
      <c r="BJ15" s="24" t="e">
        <f>'TRIBULAN I'!BK28</f>
        <v>#REF!</v>
      </c>
      <c r="BK15" s="24" t="e">
        <f>'TRIBULAN I'!BL28</f>
        <v>#REF!</v>
      </c>
      <c r="BL15" s="24" t="e">
        <f>'TRIBULAN I'!BM28</f>
        <v>#REF!</v>
      </c>
      <c r="BM15" s="24" t="e">
        <f>'TRIBULAN I'!BN28</f>
        <v>#REF!</v>
      </c>
      <c r="BN15" s="24" t="e">
        <f>'TRIBULAN I'!BO28</f>
        <v>#REF!</v>
      </c>
      <c r="BO15" s="24" t="e">
        <f>'TRIBULAN I'!BP28</f>
        <v>#REF!</v>
      </c>
      <c r="BP15" s="24" t="e">
        <f>'TRIBULAN I'!BQ28</f>
        <v>#REF!</v>
      </c>
      <c r="BQ15" s="24" t="e">
        <f>'TRIBULAN I'!BR28</f>
        <v>#REF!</v>
      </c>
      <c r="BR15" s="24" t="e">
        <f>'TRIBULAN I'!BS28</f>
        <v>#REF!</v>
      </c>
      <c r="BS15" s="24" t="e">
        <f>'TRIBULAN I'!BT28</f>
        <v>#REF!</v>
      </c>
      <c r="BT15" s="24" t="e">
        <f>'TRIBULAN I'!BU28</f>
        <v>#REF!</v>
      </c>
      <c r="BU15" s="24" t="e">
        <f>'TRIBULAN 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I'!D33</f>
        <v>#REF!</v>
      </c>
      <c r="D16" s="24" t="e">
        <f>'TRIBULAN I'!E33</f>
        <v>#REF!</v>
      </c>
      <c r="E16" s="24" t="e">
        <f>'TRIBULAN I'!F33</f>
        <v>#REF!</v>
      </c>
      <c r="F16" s="24" t="e">
        <f>'TRIBULAN I'!G33</f>
        <v>#REF!</v>
      </c>
      <c r="G16" s="24" t="e">
        <f>'TRIBULAN I'!H33</f>
        <v>#REF!</v>
      </c>
      <c r="H16" s="24" t="e">
        <f>'TRIBULAN I'!I33</f>
        <v>#REF!</v>
      </c>
      <c r="I16" s="24" t="e">
        <f>'TRIBULAN I'!J33</f>
        <v>#REF!</v>
      </c>
      <c r="J16" s="24" t="e">
        <f>'TRIBULAN I'!K33</f>
        <v>#REF!</v>
      </c>
      <c r="K16" s="24" t="e">
        <f>'TRIBULAN I'!L33</f>
        <v>#REF!</v>
      </c>
      <c r="L16" s="24" t="e">
        <f>'TRIBULAN I'!M33</f>
        <v>#REF!</v>
      </c>
      <c r="M16" s="24" t="e">
        <f>'TRIBULAN I'!N33</f>
        <v>#REF!</v>
      </c>
      <c r="N16" s="24" t="e">
        <f>'TRIBULAN I'!O33</f>
        <v>#REF!</v>
      </c>
      <c r="O16" s="24" t="e">
        <f>'TRIBULAN I'!P33</f>
        <v>#REF!</v>
      </c>
      <c r="P16" s="24" t="e">
        <f>'TRIBULAN I'!Q33</f>
        <v>#REF!</v>
      </c>
      <c r="Q16" s="24" t="e">
        <f>'TRIBULAN I'!R33</f>
        <v>#REF!</v>
      </c>
      <c r="R16" s="24" t="e">
        <f>'TRIBULAN I'!S33</f>
        <v>#REF!</v>
      </c>
      <c r="S16" s="24" t="e">
        <f>'TRIBULAN I'!T33</f>
        <v>#REF!</v>
      </c>
      <c r="T16" s="24" t="e">
        <f>'TRIBULAN I'!U33</f>
        <v>#REF!</v>
      </c>
      <c r="U16" s="24" t="e">
        <f>'TRIBULAN I'!V33</f>
        <v>#REF!</v>
      </c>
      <c r="V16" s="24" t="e">
        <f>'TRIBULAN I'!W33</f>
        <v>#REF!</v>
      </c>
      <c r="W16" s="24" t="e">
        <f>'TRIBULAN I'!X33</f>
        <v>#REF!</v>
      </c>
      <c r="X16" s="24" t="e">
        <f>'TRIBULAN I'!Y33</f>
        <v>#REF!</v>
      </c>
      <c r="Y16" s="24" t="e">
        <f>'TRIBULAN I'!Z33</f>
        <v>#REF!</v>
      </c>
      <c r="Z16" s="24" t="e">
        <f>'TRIBULAN I'!AA33</f>
        <v>#REF!</v>
      </c>
      <c r="AA16" s="24" t="e">
        <f>'TRIBULAN I'!AB33</f>
        <v>#REF!</v>
      </c>
      <c r="AB16" s="24" t="e">
        <f>'TRIBULAN I'!AC33</f>
        <v>#REF!</v>
      </c>
      <c r="AC16" s="24" t="e">
        <f>'TRIBULAN I'!AD33</f>
        <v>#REF!</v>
      </c>
      <c r="AD16" s="24" t="e">
        <f>'TRIBULAN I'!AE33</f>
        <v>#REF!</v>
      </c>
      <c r="AE16" s="24" t="e">
        <f>'TRIBULAN I'!AF33</f>
        <v>#REF!</v>
      </c>
      <c r="AF16" s="24" t="e">
        <f>'TRIBULAN I'!AG33</f>
        <v>#REF!</v>
      </c>
      <c r="AG16" s="24" t="e">
        <f>'TRIBULAN I'!AH33</f>
        <v>#REF!</v>
      </c>
      <c r="AH16" s="24" t="e">
        <f>'TRIBULAN I'!AI33</f>
        <v>#REF!</v>
      </c>
      <c r="AI16" s="24" t="e">
        <f>'TRIBULAN I'!AJ33</f>
        <v>#REF!</v>
      </c>
      <c r="AJ16" s="24" t="e">
        <f>'TRIBULAN I'!AK33</f>
        <v>#REF!</v>
      </c>
      <c r="AK16" s="24" t="e">
        <f>'TRIBULAN I'!AL33</f>
        <v>#REF!</v>
      </c>
      <c r="AL16" s="24" t="e">
        <f>'TRIBULAN I'!AM33</f>
        <v>#REF!</v>
      </c>
      <c r="AM16" s="24" t="e">
        <f>'TRIBULAN I'!AN33</f>
        <v>#REF!</v>
      </c>
      <c r="AN16" s="24" t="e">
        <f>'TRIBULAN I'!AO33</f>
        <v>#REF!</v>
      </c>
      <c r="AO16" s="24" t="e">
        <f>'TRIBULAN I'!AP33</f>
        <v>#REF!</v>
      </c>
      <c r="AP16" s="24" t="e">
        <f>'TRIBULAN I'!AQ33</f>
        <v>#REF!</v>
      </c>
      <c r="AQ16" s="24" t="e">
        <f>'TRIBULAN I'!AR33</f>
        <v>#REF!</v>
      </c>
      <c r="AR16" s="24" t="e">
        <f>'TRIBULAN I'!AS33</f>
        <v>#REF!</v>
      </c>
      <c r="AS16" s="24" t="e">
        <f>'TRIBULAN I'!AT33</f>
        <v>#REF!</v>
      </c>
      <c r="AT16" s="24" t="e">
        <f>'TRIBULAN I'!AU33</f>
        <v>#REF!</v>
      </c>
      <c r="AU16" s="24" t="e">
        <f>'TRIBULAN I'!AV33</f>
        <v>#REF!</v>
      </c>
      <c r="AV16" s="24" t="e">
        <f>'TRIBULAN I'!AW33</f>
        <v>#REF!</v>
      </c>
      <c r="AW16" s="24" t="e">
        <f>'TRIBULAN I'!AX33</f>
        <v>#REF!</v>
      </c>
      <c r="AX16" s="24" t="e">
        <f>'TRIBULAN I'!AY33</f>
        <v>#REF!</v>
      </c>
      <c r="AY16" s="24" t="e">
        <f>'TRIBULAN I'!AZ33</f>
        <v>#REF!</v>
      </c>
      <c r="AZ16" s="24" t="e">
        <f>'TRIBULAN I'!BA33</f>
        <v>#REF!</v>
      </c>
      <c r="BA16" s="24" t="e">
        <f>'TRIBULAN I'!BB33</f>
        <v>#REF!</v>
      </c>
      <c r="BB16" s="24" t="e">
        <f>'TRIBULAN I'!BC33</f>
        <v>#REF!</v>
      </c>
      <c r="BC16" s="24" t="e">
        <f>'TRIBULAN I'!BD33</f>
        <v>#REF!</v>
      </c>
      <c r="BD16" s="24" t="e">
        <f>'TRIBULAN I'!BE33</f>
        <v>#REF!</v>
      </c>
      <c r="BE16" s="24" t="e">
        <f>'TRIBULAN I'!BF33</f>
        <v>#REF!</v>
      </c>
      <c r="BF16" s="24" t="e">
        <f>'TRIBULAN I'!BG33</f>
        <v>#REF!</v>
      </c>
      <c r="BG16" s="24" t="e">
        <f>'TRIBULAN I'!BH33</f>
        <v>#REF!</v>
      </c>
      <c r="BH16" s="24" t="e">
        <f>'TRIBULAN I'!BI33</f>
        <v>#REF!</v>
      </c>
      <c r="BI16" s="24" t="e">
        <f>'TRIBULAN I'!BJ33</f>
        <v>#REF!</v>
      </c>
      <c r="BJ16" s="24" t="e">
        <f>'TRIBULAN I'!BK33</f>
        <v>#REF!</v>
      </c>
      <c r="BK16" s="24" t="e">
        <f>'TRIBULAN I'!BL33</f>
        <v>#REF!</v>
      </c>
      <c r="BL16" s="24" t="e">
        <f>'TRIBULAN I'!BM33</f>
        <v>#REF!</v>
      </c>
      <c r="BM16" s="24" t="e">
        <f>'TRIBULAN I'!BN33</f>
        <v>#REF!</v>
      </c>
      <c r="BN16" s="24" t="e">
        <f>'TRIBULAN I'!BO33</f>
        <v>#REF!</v>
      </c>
      <c r="BO16" s="24" t="e">
        <f>'TRIBULAN I'!BP33</f>
        <v>#REF!</v>
      </c>
      <c r="BP16" s="24" t="e">
        <f>'TRIBULAN I'!BQ33</f>
        <v>#REF!</v>
      </c>
      <c r="BQ16" s="24" t="e">
        <f>'TRIBULAN I'!BR33</f>
        <v>#REF!</v>
      </c>
      <c r="BR16" s="24" t="e">
        <f>'TRIBULAN I'!BS33</f>
        <v>#REF!</v>
      </c>
      <c r="BS16" s="24" t="e">
        <f>'TRIBULAN I'!BT33</f>
        <v>#REF!</v>
      </c>
      <c r="BT16" s="24" t="e">
        <f>'TRIBULAN I'!BU33</f>
        <v>#REF!</v>
      </c>
      <c r="BU16" s="24" t="e">
        <f>'TRIBULAN 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I'!D36</f>
        <v>#REF!</v>
      </c>
      <c r="D17" s="24" t="e">
        <f>'TRIBULAN I'!E36</f>
        <v>#REF!</v>
      </c>
      <c r="E17" s="24" t="e">
        <f>'TRIBULAN I'!F36</f>
        <v>#REF!</v>
      </c>
      <c r="F17" s="24" t="e">
        <f>'TRIBULAN I'!G36</f>
        <v>#REF!</v>
      </c>
      <c r="G17" s="24" t="e">
        <f>'TRIBULAN I'!H36</f>
        <v>#REF!</v>
      </c>
      <c r="H17" s="24" t="e">
        <f>'TRIBULAN I'!I36</f>
        <v>#REF!</v>
      </c>
      <c r="I17" s="24" t="e">
        <f>'TRIBULAN I'!J36</f>
        <v>#REF!</v>
      </c>
      <c r="J17" s="24" t="e">
        <f>'TRIBULAN I'!K36</f>
        <v>#REF!</v>
      </c>
      <c r="K17" s="24" t="e">
        <f>'TRIBULAN I'!L36</f>
        <v>#REF!</v>
      </c>
      <c r="L17" s="24" t="e">
        <f>'TRIBULAN I'!M36</f>
        <v>#REF!</v>
      </c>
      <c r="M17" s="24" t="e">
        <f>'TRIBULAN I'!N36</f>
        <v>#REF!</v>
      </c>
      <c r="N17" s="24" t="e">
        <f>'TRIBULAN I'!O36</f>
        <v>#REF!</v>
      </c>
      <c r="O17" s="24" t="e">
        <f>'TRIBULAN I'!P36</f>
        <v>#REF!</v>
      </c>
      <c r="P17" s="24" t="e">
        <f>'TRIBULAN I'!Q36</f>
        <v>#REF!</v>
      </c>
      <c r="Q17" s="24" t="e">
        <f>'TRIBULAN I'!R36</f>
        <v>#REF!</v>
      </c>
      <c r="R17" s="24" t="e">
        <f>'TRIBULAN I'!S36</f>
        <v>#REF!</v>
      </c>
      <c r="S17" s="24" t="e">
        <f>'TRIBULAN I'!T36</f>
        <v>#REF!</v>
      </c>
      <c r="T17" s="24" t="e">
        <f>'TRIBULAN I'!U36</f>
        <v>#REF!</v>
      </c>
      <c r="U17" s="24" t="e">
        <f>'TRIBULAN I'!V36</f>
        <v>#REF!</v>
      </c>
      <c r="V17" s="24" t="e">
        <f>'TRIBULAN I'!W36</f>
        <v>#REF!</v>
      </c>
      <c r="W17" s="24" t="e">
        <f>'TRIBULAN I'!X36</f>
        <v>#REF!</v>
      </c>
      <c r="X17" s="24" t="e">
        <f>'TRIBULAN I'!Y36</f>
        <v>#REF!</v>
      </c>
      <c r="Y17" s="24" t="e">
        <f>'TRIBULAN I'!Z36</f>
        <v>#REF!</v>
      </c>
      <c r="Z17" s="24" t="e">
        <f>'TRIBULAN I'!AA36</f>
        <v>#REF!</v>
      </c>
      <c r="AA17" s="24" t="e">
        <f>'TRIBULAN I'!AB36</f>
        <v>#REF!</v>
      </c>
      <c r="AB17" s="24" t="e">
        <f>'TRIBULAN I'!AC36</f>
        <v>#REF!</v>
      </c>
      <c r="AC17" s="24" t="e">
        <f>'TRIBULAN I'!AD36</f>
        <v>#REF!</v>
      </c>
      <c r="AD17" s="24" t="e">
        <f>'TRIBULAN I'!AE36</f>
        <v>#REF!</v>
      </c>
      <c r="AE17" s="24" t="e">
        <f>'TRIBULAN I'!AF36</f>
        <v>#REF!</v>
      </c>
      <c r="AF17" s="24" t="e">
        <f>'TRIBULAN I'!AG36</f>
        <v>#REF!</v>
      </c>
      <c r="AG17" s="24" t="e">
        <f>'TRIBULAN I'!AH36</f>
        <v>#REF!</v>
      </c>
      <c r="AH17" s="24" t="e">
        <f>'TRIBULAN I'!AI36</f>
        <v>#REF!</v>
      </c>
      <c r="AI17" s="24" t="e">
        <f>'TRIBULAN I'!AJ36</f>
        <v>#REF!</v>
      </c>
      <c r="AJ17" s="24" t="e">
        <f>'TRIBULAN I'!AK36</f>
        <v>#REF!</v>
      </c>
      <c r="AK17" s="24" t="e">
        <f>'TRIBULAN I'!AL36</f>
        <v>#REF!</v>
      </c>
      <c r="AL17" s="24" t="e">
        <f>'TRIBULAN I'!AM36</f>
        <v>#REF!</v>
      </c>
      <c r="AM17" s="24" t="e">
        <f>'TRIBULAN I'!AN36</f>
        <v>#REF!</v>
      </c>
      <c r="AN17" s="24" t="e">
        <f>'TRIBULAN I'!AO36</f>
        <v>#REF!</v>
      </c>
      <c r="AO17" s="24" t="e">
        <f>'TRIBULAN I'!AP36</f>
        <v>#REF!</v>
      </c>
      <c r="AP17" s="24" t="e">
        <f>'TRIBULAN I'!AQ36</f>
        <v>#REF!</v>
      </c>
      <c r="AQ17" s="24" t="e">
        <f>'TRIBULAN I'!AR36</f>
        <v>#REF!</v>
      </c>
      <c r="AR17" s="24" t="e">
        <f>'TRIBULAN I'!AS36</f>
        <v>#REF!</v>
      </c>
      <c r="AS17" s="24" t="e">
        <f>'TRIBULAN I'!AT36</f>
        <v>#REF!</v>
      </c>
      <c r="AT17" s="24" t="e">
        <f>'TRIBULAN I'!AU36</f>
        <v>#REF!</v>
      </c>
      <c r="AU17" s="24" t="e">
        <f>'TRIBULAN I'!AV36</f>
        <v>#REF!</v>
      </c>
      <c r="AV17" s="24" t="e">
        <f>'TRIBULAN I'!AW36</f>
        <v>#REF!</v>
      </c>
      <c r="AW17" s="24" t="e">
        <f>'TRIBULAN I'!AX36</f>
        <v>#REF!</v>
      </c>
      <c r="AX17" s="24" t="e">
        <f>'TRIBULAN I'!AY36</f>
        <v>#REF!</v>
      </c>
      <c r="AY17" s="24" t="e">
        <f>'TRIBULAN I'!AZ36</f>
        <v>#REF!</v>
      </c>
      <c r="AZ17" s="24" t="e">
        <f>'TRIBULAN I'!BA36</f>
        <v>#REF!</v>
      </c>
      <c r="BA17" s="24" t="e">
        <f>'TRIBULAN I'!BB36</f>
        <v>#REF!</v>
      </c>
      <c r="BB17" s="24" t="e">
        <f>'TRIBULAN I'!BC36</f>
        <v>#REF!</v>
      </c>
      <c r="BC17" s="24" t="e">
        <f>'TRIBULAN I'!BD36</f>
        <v>#REF!</v>
      </c>
      <c r="BD17" s="24" t="e">
        <f>'TRIBULAN I'!BE36</f>
        <v>#REF!</v>
      </c>
      <c r="BE17" s="24" t="e">
        <f>'TRIBULAN I'!BF36</f>
        <v>#REF!</v>
      </c>
      <c r="BF17" s="24" t="e">
        <f>'TRIBULAN I'!BG36</f>
        <v>#REF!</v>
      </c>
      <c r="BG17" s="24" t="e">
        <f>'TRIBULAN I'!BH36</f>
        <v>#REF!</v>
      </c>
      <c r="BH17" s="24" t="e">
        <f>'TRIBULAN I'!BI36</f>
        <v>#REF!</v>
      </c>
      <c r="BI17" s="24" t="e">
        <f>'TRIBULAN I'!BJ36</f>
        <v>#REF!</v>
      </c>
      <c r="BJ17" s="24" t="e">
        <f>'TRIBULAN I'!BK36</f>
        <v>#REF!</v>
      </c>
      <c r="BK17" s="24" t="e">
        <f>'TRIBULAN I'!BL36</f>
        <v>#REF!</v>
      </c>
      <c r="BL17" s="24" t="e">
        <f>'TRIBULAN I'!BM36</f>
        <v>#REF!</v>
      </c>
      <c r="BM17" s="24" t="e">
        <f>'TRIBULAN I'!BN36</f>
        <v>#REF!</v>
      </c>
      <c r="BN17" s="24" t="e">
        <f>'TRIBULAN I'!BO36</f>
        <v>#REF!</v>
      </c>
      <c r="BO17" s="24" t="e">
        <f>'TRIBULAN I'!BP36</f>
        <v>#REF!</v>
      </c>
      <c r="BP17" s="24" t="e">
        <f>'TRIBULAN I'!BQ36</f>
        <v>#REF!</v>
      </c>
      <c r="BQ17" s="24" t="e">
        <f>'TRIBULAN I'!BR36</f>
        <v>#REF!</v>
      </c>
      <c r="BR17" s="24" t="e">
        <f>'TRIBULAN I'!BS36</f>
        <v>#REF!</v>
      </c>
      <c r="BS17" s="24" t="e">
        <f>'TRIBULAN I'!BT36</f>
        <v>#REF!</v>
      </c>
      <c r="BT17" s="24" t="e">
        <f>'TRIBULAN I'!BU36</f>
        <v>#REF!</v>
      </c>
      <c r="BU17" s="24" t="e">
        <f>'TRIBULAN 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I'!D41</f>
        <v>#REF!</v>
      </c>
      <c r="D18" s="24" t="e">
        <f>'TRIBULAN I'!E41</f>
        <v>#REF!</v>
      </c>
      <c r="E18" s="24" t="e">
        <f>'TRIBULAN I'!F41</f>
        <v>#REF!</v>
      </c>
      <c r="F18" s="24" t="e">
        <f>'TRIBULAN I'!G41</f>
        <v>#REF!</v>
      </c>
      <c r="G18" s="24" t="e">
        <f>'TRIBULAN I'!H41</f>
        <v>#REF!</v>
      </c>
      <c r="H18" s="24" t="e">
        <f>'TRIBULAN I'!I41</f>
        <v>#REF!</v>
      </c>
      <c r="I18" s="24" t="e">
        <f>'TRIBULAN I'!J41</f>
        <v>#REF!</v>
      </c>
      <c r="J18" s="24" t="e">
        <f>'TRIBULAN I'!K41</f>
        <v>#REF!</v>
      </c>
      <c r="K18" s="24" t="e">
        <f>'TRIBULAN I'!L41</f>
        <v>#REF!</v>
      </c>
      <c r="L18" s="24" t="e">
        <f>'TRIBULAN I'!M41</f>
        <v>#REF!</v>
      </c>
      <c r="M18" s="24" t="e">
        <f>'TRIBULAN I'!N41</f>
        <v>#REF!</v>
      </c>
      <c r="N18" s="24" t="e">
        <f>'TRIBULAN I'!O41</f>
        <v>#REF!</v>
      </c>
      <c r="O18" s="24" t="e">
        <f>'TRIBULAN I'!P41</f>
        <v>#REF!</v>
      </c>
      <c r="P18" s="24" t="e">
        <f>'TRIBULAN I'!Q41</f>
        <v>#REF!</v>
      </c>
      <c r="Q18" s="24" t="e">
        <f>'TRIBULAN I'!R41</f>
        <v>#REF!</v>
      </c>
      <c r="R18" s="24" t="e">
        <f>'TRIBULAN I'!S41</f>
        <v>#REF!</v>
      </c>
      <c r="S18" s="24" t="e">
        <f>'TRIBULAN I'!T41</f>
        <v>#REF!</v>
      </c>
      <c r="T18" s="24" t="e">
        <f>'TRIBULAN I'!U41</f>
        <v>#REF!</v>
      </c>
      <c r="U18" s="24" t="e">
        <f>'TRIBULAN I'!V41</f>
        <v>#REF!</v>
      </c>
      <c r="V18" s="24" t="e">
        <f>'TRIBULAN I'!W41</f>
        <v>#REF!</v>
      </c>
      <c r="W18" s="24" t="e">
        <f>'TRIBULAN I'!X41</f>
        <v>#REF!</v>
      </c>
      <c r="X18" s="24" t="e">
        <f>'TRIBULAN I'!Y41</f>
        <v>#REF!</v>
      </c>
      <c r="Y18" s="24" t="e">
        <f>'TRIBULAN I'!Z41</f>
        <v>#REF!</v>
      </c>
      <c r="Z18" s="24" t="e">
        <f>'TRIBULAN I'!AA41</f>
        <v>#REF!</v>
      </c>
      <c r="AA18" s="24" t="e">
        <f>'TRIBULAN I'!AB41</f>
        <v>#REF!</v>
      </c>
      <c r="AB18" s="24" t="e">
        <f>'TRIBULAN I'!AC41</f>
        <v>#REF!</v>
      </c>
      <c r="AC18" s="24" t="e">
        <f>'TRIBULAN I'!AD41</f>
        <v>#REF!</v>
      </c>
      <c r="AD18" s="24" t="e">
        <f>'TRIBULAN I'!AE41</f>
        <v>#REF!</v>
      </c>
      <c r="AE18" s="24" t="e">
        <f>'TRIBULAN I'!AF41</f>
        <v>#REF!</v>
      </c>
      <c r="AF18" s="24" t="e">
        <f>'TRIBULAN I'!AG41</f>
        <v>#REF!</v>
      </c>
      <c r="AG18" s="24" t="e">
        <f>'TRIBULAN I'!AH41</f>
        <v>#REF!</v>
      </c>
      <c r="AH18" s="24" t="e">
        <f>'TRIBULAN I'!AI41</f>
        <v>#REF!</v>
      </c>
      <c r="AI18" s="24" t="e">
        <f>'TRIBULAN I'!AJ41</f>
        <v>#REF!</v>
      </c>
      <c r="AJ18" s="24" t="e">
        <f>'TRIBULAN I'!AK41</f>
        <v>#REF!</v>
      </c>
      <c r="AK18" s="24" t="e">
        <f>'TRIBULAN I'!AL41</f>
        <v>#REF!</v>
      </c>
      <c r="AL18" s="24" t="e">
        <f>'TRIBULAN I'!AM41</f>
        <v>#REF!</v>
      </c>
      <c r="AM18" s="24" t="e">
        <f>'TRIBULAN I'!AN41</f>
        <v>#REF!</v>
      </c>
      <c r="AN18" s="24" t="e">
        <f>'TRIBULAN I'!AO41</f>
        <v>#REF!</v>
      </c>
      <c r="AO18" s="24" t="e">
        <f>'TRIBULAN I'!AP41</f>
        <v>#REF!</v>
      </c>
      <c r="AP18" s="24" t="e">
        <f>'TRIBULAN I'!AQ41</f>
        <v>#REF!</v>
      </c>
      <c r="AQ18" s="24" t="e">
        <f>'TRIBULAN I'!AR41</f>
        <v>#REF!</v>
      </c>
      <c r="AR18" s="24" t="e">
        <f>'TRIBULAN I'!AS41</f>
        <v>#REF!</v>
      </c>
      <c r="AS18" s="24" t="e">
        <f>'TRIBULAN I'!AT41</f>
        <v>#REF!</v>
      </c>
      <c r="AT18" s="24" t="e">
        <f>'TRIBULAN I'!AU41</f>
        <v>#REF!</v>
      </c>
      <c r="AU18" s="24" t="e">
        <f>'TRIBULAN I'!AV41</f>
        <v>#REF!</v>
      </c>
      <c r="AV18" s="24" t="e">
        <f>'TRIBULAN I'!AW41</f>
        <v>#REF!</v>
      </c>
      <c r="AW18" s="24" t="e">
        <f>'TRIBULAN I'!AX41</f>
        <v>#REF!</v>
      </c>
      <c r="AX18" s="24" t="e">
        <f>'TRIBULAN I'!AY41</f>
        <v>#REF!</v>
      </c>
      <c r="AY18" s="24" t="e">
        <f>'TRIBULAN I'!AZ41</f>
        <v>#REF!</v>
      </c>
      <c r="AZ18" s="24" t="e">
        <f>'TRIBULAN I'!BA41</f>
        <v>#REF!</v>
      </c>
      <c r="BA18" s="24" t="e">
        <f>'TRIBULAN I'!BB41</f>
        <v>#REF!</v>
      </c>
      <c r="BB18" s="24" t="e">
        <f>'TRIBULAN I'!BC41</f>
        <v>#REF!</v>
      </c>
      <c r="BC18" s="24" t="e">
        <f>'TRIBULAN I'!BD41</f>
        <v>#REF!</v>
      </c>
      <c r="BD18" s="24" t="e">
        <f>'TRIBULAN I'!BE41</f>
        <v>#REF!</v>
      </c>
      <c r="BE18" s="24" t="e">
        <f>'TRIBULAN I'!BF41</f>
        <v>#REF!</v>
      </c>
      <c r="BF18" s="24" t="e">
        <f>'TRIBULAN I'!BG41</f>
        <v>#REF!</v>
      </c>
      <c r="BG18" s="24" t="e">
        <f>'TRIBULAN I'!BH41</f>
        <v>#REF!</v>
      </c>
      <c r="BH18" s="24" t="e">
        <f>'TRIBULAN I'!BI41</f>
        <v>#REF!</v>
      </c>
      <c r="BI18" s="24" t="e">
        <f>'TRIBULAN I'!BJ41</f>
        <v>#REF!</v>
      </c>
      <c r="BJ18" s="24" t="e">
        <f>'TRIBULAN I'!BK41</f>
        <v>#REF!</v>
      </c>
      <c r="BK18" s="24" t="e">
        <f>'TRIBULAN I'!BL41</f>
        <v>#REF!</v>
      </c>
      <c r="BL18" s="24" t="e">
        <f>'TRIBULAN I'!BM41</f>
        <v>#REF!</v>
      </c>
      <c r="BM18" s="24" t="e">
        <f>'TRIBULAN I'!BN41</f>
        <v>#REF!</v>
      </c>
      <c r="BN18" s="24" t="e">
        <f>'TRIBULAN I'!BO41</f>
        <v>#REF!</v>
      </c>
      <c r="BO18" s="24" t="e">
        <f>'TRIBULAN I'!BP41</f>
        <v>#REF!</v>
      </c>
      <c r="BP18" s="24" t="e">
        <f>'TRIBULAN I'!BQ41</f>
        <v>#REF!</v>
      </c>
      <c r="BQ18" s="24" t="e">
        <f>'TRIBULAN I'!BR41</f>
        <v>#REF!</v>
      </c>
      <c r="BR18" s="24" t="e">
        <f>'TRIBULAN I'!BS41</f>
        <v>#REF!</v>
      </c>
      <c r="BS18" s="24" t="e">
        <f>'TRIBULAN I'!BT41</f>
        <v>#REF!</v>
      </c>
      <c r="BT18" s="24" t="e">
        <f>'TRIBULAN I'!BU41</f>
        <v>#REF!</v>
      </c>
      <c r="BU18" s="24" t="e">
        <f>'TRIBULAN 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I'!D46</f>
        <v>#REF!</v>
      </c>
      <c r="D19" s="24" t="e">
        <f>'TRIBULAN I'!E46</f>
        <v>#REF!</v>
      </c>
      <c r="E19" s="24" t="e">
        <f>'TRIBULAN I'!F46</f>
        <v>#REF!</v>
      </c>
      <c r="F19" s="24" t="e">
        <f>'TRIBULAN I'!G46</f>
        <v>#REF!</v>
      </c>
      <c r="G19" s="24" t="e">
        <f>'TRIBULAN I'!H46</f>
        <v>#REF!</v>
      </c>
      <c r="H19" s="24" t="e">
        <f>'TRIBULAN I'!I46</f>
        <v>#REF!</v>
      </c>
      <c r="I19" s="24" t="e">
        <f>'TRIBULAN I'!J46</f>
        <v>#REF!</v>
      </c>
      <c r="J19" s="24" t="e">
        <f>'TRIBULAN I'!K46</f>
        <v>#REF!</v>
      </c>
      <c r="K19" s="24" t="e">
        <f>'TRIBULAN I'!L46</f>
        <v>#REF!</v>
      </c>
      <c r="L19" s="24" t="e">
        <f>'TRIBULAN I'!M46</f>
        <v>#REF!</v>
      </c>
      <c r="M19" s="24" t="e">
        <f>'TRIBULAN I'!N46</f>
        <v>#REF!</v>
      </c>
      <c r="N19" s="24" t="e">
        <f>'TRIBULAN I'!O46</f>
        <v>#REF!</v>
      </c>
      <c r="O19" s="24" t="e">
        <f>'TRIBULAN I'!P46</f>
        <v>#REF!</v>
      </c>
      <c r="P19" s="24" t="e">
        <f>'TRIBULAN I'!Q46</f>
        <v>#REF!</v>
      </c>
      <c r="Q19" s="24" t="e">
        <f>'TRIBULAN I'!R46</f>
        <v>#REF!</v>
      </c>
      <c r="R19" s="24" t="e">
        <f>'TRIBULAN I'!S46</f>
        <v>#REF!</v>
      </c>
      <c r="S19" s="24" t="e">
        <f>'TRIBULAN I'!T46</f>
        <v>#REF!</v>
      </c>
      <c r="T19" s="24" t="e">
        <f>'TRIBULAN I'!U46</f>
        <v>#REF!</v>
      </c>
      <c r="U19" s="24" t="e">
        <f>'TRIBULAN I'!V46</f>
        <v>#REF!</v>
      </c>
      <c r="V19" s="24" t="e">
        <f>'TRIBULAN I'!W46</f>
        <v>#REF!</v>
      </c>
      <c r="W19" s="24" t="e">
        <f>'TRIBULAN I'!X46</f>
        <v>#REF!</v>
      </c>
      <c r="X19" s="24" t="e">
        <f>'TRIBULAN I'!Y46</f>
        <v>#REF!</v>
      </c>
      <c r="Y19" s="24" t="e">
        <f>'TRIBULAN I'!Z46</f>
        <v>#REF!</v>
      </c>
      <c r="Z19" s="24" t="e">
        <f>'TRIBULAN I'!AA46</f>
        <v>#REF!</v>
      </c>
      <c r="AA19" s="24" t="e">
        <f>'TRIBULAN I'!AB46</f>
        <v>#REF!</v>
      </c>
      <c r="AB19" s="24" t="e">
        <f>'TRIBULAN I'!AC46</f>
        <v>#REF!</v>
      </c>
      <c r="AC19" s="24" t="e">
        <f>'TRIBULAN I'!AD46</f>
        <v>#REF!</v>
      </c>
      <c r="AD19" s="24" t="e">
        <f>'TRIBULAN I'!AE46</f>
        <v>#REF!</v>
      </c>
      <c r="AE19" s="24" t="e">
        <f>'TRIBULAN I'!AF46</f>
        <v>#REF!</v>
      </c>
      <c r="AF19" s="24" t="e">
        <f>'TRIBULAN I'!AG46</f>
        <v>#REF!</v>
      </c>
      <c r="AG19" s="24" t="e">
        <f>'TRIBULAN I'!AH46</f>
        <v>#REF!</v>
      </c>
      <c r="AH19" s="24" t="e">
        <f>'TRIBULAN I'!AI46</f>
        <v>#REF!</v>
      </c>
      <c r="AI19" s="24" t="e">
        <f>'TRIBULAN I'!AJ46</f>
        <v>#REF!</v>
      </c>
      <c r="AJ19" s="24" t="e">
        <f>'TRIBULAN I'!AK46</f>
        <v>#REF!</v>
      </c>
      <c r="AK19" s="24" t="e">
        <f>'TRIBULAN I'!AL46</f>
        <v>#REF!</v>
      </c>
      <c r="AL19" s="24" t="e">
        <f>'TRIBULAN I'!AM46</f>
        <v>#REF!</v>
      </c>
      <c r="AM19" s="24" t="e">
        <f>'TRIBULAN I'!AN46</f>
        <v>#REF!</v>
      </c>
      <c r="AN19" s="24" t="e">
        <f>'TRIBULAN I'!AO46</f>
        <v>#REF!</v>
      </c>
      <c r="AO19" s="24" t="e">
        <f>'TRIBULAN I'!AP46</f>
        <v>#REF!</v>
      </c>
      <c r="AP19" s="24" t="e">
        <f>'TRIBULAN I'!AQ46</f>
        <v>#REF!</v>
      </c>
      <c r="AQ19" s="24" t="e">
        <f>'TRIBULAN I'!AR46</f>
        <v>#REF!</v>
      </c>
      <c r="AR19" s="24" t="e">
        <f>'TRIBULAN I'!AS46</f>
        <v>#REF!</v>
      </c>
      <c r="AS19" s="24" t="e">
        <f>'TRIBULAN I'!AT46</f>
        <v>#REF!</v>
      </c>
      <c r="AT19" s="24" t="e">
        <f>'TRIBULAN I'!AU46</f>
        <v>#REF!</v>
      </c>
      <c r="AU19" s="24" t="e">
        <f>'TRIBULAN I'!AV46</f>
        <v>#REF!</v>
      </c>
      <c r="AV19" s="24" t="e">
        <f>'TRIBULAN I'!AW46</f>
        <v>#REF!</v>
      </c>
      <c r="AW19" s="24" t="e">
        <f>'TRIBULAN I'!AX46</f>
        <v>#REF!</v>
      </c>
      <c r="AX19" s="24" t="e">
        <f>'TRIBULAN I'!AY46</f>
        <v>#REF!</v>
      </c>
      <c r="AY19" s="24" t="e">
        <f>'TRIBULAN I'!AZ46</f>
        <v>#REF!</v>
      </c>
      <c r="AZ19" s="24" t="e">
        <f>'TRIBULAN I'!BA46</f>
        <v>#REF!</v>
      </c>
      <c r="BA19" s="24" t="e">
        <f>'TRIBULAN I'!BB46</f>
        <v>#REF!</v>
      </c>
      <c r="BB19" s="24" t="e">
        <f>'TRIBULAN I'!BC46</f>
        <v>#REF!</v>
      </c>
      <c r="BC19" s="24" t="e">
        <f>'TRIBULAN I'!BD46</f>
        <v>#REF!</v>
      </c>
      <c r="BD19" s="24" t="e">
        <f>'TRIBULAN I'!BE46</f>
        <v>#REF!</v>
      </c>
      <c r="BE19" s="24" t="e">
        <f>'TRIBULAN I'!BF46</f>
        <v>#REF!</v>
      </c>
      <c r="BF19" s="24" t="e">
        <f>'TRIBULAN I'!BG46</f>
        <v>#REF!</v>
      </c>
      <c r="BG19" s="24" t="e">
        <f>'TRIBULAN I'!BH46</f>
        <v>#REF!</v>
      </c>
      <c r="BH19" s="24" t="e">
        <f>'TRIBULAN I'!BI46</f>
        <v>#REF!</v>
      </c>
      <c r="BI19" s="24" t="e">
        <f>'TRIBULAN I'!BJ46</f>
        <v>#REF!</v>
      </c>
      <c r="BJ19" s="24" t="e">
        <f>'TRIBULAN I'!BK46</f>
        <v>#REF!</v>
      </c>
      <c r="BK19" s="24" t="e">
        <f>'TRIBULAN I'!BL46</f>
        <v>#REF!</v>
      </c>
      <c r="BL19" s="24" t="e">
        <f>'TRIBULAN I'!BM46</f>
        <v>#REF!</v>
      </c>
      <c r="BM19" s="24" t="e">
        <f>'TRIBULAN I'!BN46</f>
        <v>#REF!</v>
      </c>
      <c r="BN19" s="24" t="e">
        <f>'TRIBULAN I'!BO46</f>
        <v>#REF!</v>
      </c>
      <c r="BO19" s="24" t="e">
        <f>'TRIBULAN I'!BP46</f>
        <v>#REF!</v>
      </c>
      <c r="BP19" s="24" t="e">
        <f>'TRIBULAN I'!BQ46</f>
        <v>#REF!</v>
      </c>
      <c r="BQ19" s="24" t="e">
        <f>'TRIBULAN I'!BR46</f>
        <v>#REF!</v>
      </c>
      <c r="BR19" s="24" t="e">
        <f>'TRIBULAN I'!BS46</f>
        <v>#REF!</v>
      </c>
      <c r="BS19" s="24" t="e">
        <f>'TRIBULAN I'!BT46</f>
        <v>#REF!</v>
      </c>
      <c r="BT19" s="24" t="e">
        <f>'TRIBULAN I'!BU46</f>
        <v>#REF!</v>
      </c>
      <c r="BU19" s="24" t="e">
        <f>'TRIBULAN 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I'!D51</f>
        <v>#REF!</v>
      </c>
      <c r="D20" s="24" t="e">
        <f>'TRIBULAN I'!E51</f>
        <v>#REF!</v>
      </c>
      <c r="E20" s="24" t="e">
        <f>'TRIBULAN I'!F51</f>
        <v>#REF!</v>
      </c>
      <c r="F20" s="24" t="e">
        <f>'TRIBULAN I'!G51</f>
        <v>#REF!</v>
      </c>
      <c r="G20" s="24" t="e">
        <f>'TRIBULAN I'!H51</f>
        <v>#REF!</v>
      </c>
      <c r="H20" s="24" t="e">
        <f>'TRIBULAN I'!I51</f>
        <v>#REF!</v>
      </c>
      <c r="I20" s="24" t="e">
        <f>'TRIBULAN I'!J51</f>
        <v>#REF!</v>
      </c>
      <c r="J20" s="24" t="e">
        <f>'TRIBULAN I'!K51</f>
        <v>#REF!</v>
      </c>
      <c r="K20" s="24" t="e">
        <f>'TRIBULAN I'!L51</f>
        <v>#REF!</v>
      </c>
      <c r="L20" s="24" t="e">
        <f>'TRIBULAN I'!M51</f>
        <v>#REF!</v>
      </c>
      <c r="M20" s="24" t="e">
        <f>'TRIBULAN I'!N51</f>
        <v>#REF!</v>
      </c>
      <c r="N20" s="24" t="e">
        <f>'TRIBULAN I'!O51</f>
        <v>#REF!</v>
      </c>
      <c r="O20" s="24" t="e">
        <f>'TRIBULAN I'!P51</f>
        <v>#REF!</v>
      </c>
      <c r="P20" s="24" t="e">
        <f>'TRIBULAN I'!Q51</f>
        <v>#REF!</v>
      </c>
      <c r="Q20" s="24" t="e">
        <f>'TRIBULAN I'!R51</f>
        <v>#REF!</v>
      </c>
      <c r="R20" s="24" t="e">
        <f>'TRIBULAN I'!S51</f>
        <v>#REF!</v>
      </c>
      <c r="S20" s="24" t="e">
        <f>'TRIBULAN I'!T51</f>
        <v>#REF!</v>
      </c>
      <c r="T20" s="24" t="e">
        <f>'TRIBULAN I'!U51</f>
        <v>#REF!</v>
      </c>
      <c r="U20" s="24" t="e">
        <f>'TRIBULAN I'!V51</f>
        <v>#REF!</v>
      </c>
      <c r="V20" s="24" t="e">
        <f>'TRIBULAN I'!W51</f>
        <v>#REF!</v>
      </c>
      <c r="W20" s="24" t="e">
        <f>'TRIBULAN I'!X51</f>
        <v>#REF!</v>
      </c>
      <c r="X20" s="24" t="e">
        <f>'TRIBULAN I'!Y51</f>
        <v>#REF!</v>
      </c>
      <c r="Y20" s="24" t="e">
        <f>'TRIBULAN I'!Z51</f>
        <v>#REF!</v>
      </c>
      <c r="Z20" s="24" t="e">
        <f>'TRIBULAN I'!AA51</f>
        <v>#REF!</v>
      </c>
      <c r="AA20" s="24" t="e">
        <f>'TRIBULAN I'!AB51</f>
        <v>#REF!</v>
      </c>
      <c r="AB20" s="24" t="e">
        <f>'TRIBULAN I'!AC51</f>
        <v>#REF!</v>
      </c>
      <c r="AC20" s="24" t="e">
        <f>'TRIBULAN I'!AD51</f>
        <v>#REF!</v>
      </c>
      <c r="AD20" s="24" t="e">
        <f>'TRIBULAN I'!AE51</f>
        <v>#REF!</v>
      </c>
      <c r="AE20" s="24" t="e">
        <f>'TRIBULAN I'!AF51</f>
        <v>#REF!</v>
      </c>
      <c r="AF20" s="24" t="e">
        <f>'TRIBULAN I'!AG51</f>
        <v>#REF!</v>
      </c>
      <c r="AG20" s="24" t="e">
        <f>'TRIBULAN I'!AH51</f>
        <v>#REF!</v>
      </c>
      <c r="AH20" s="24" t="e">
        <f>'TRIBULAN I'!AI51</f>
        <v>#REF!</v>
      </c>
      <c r="AI20" s="24" t="e">
        <f>'TRIBULAN I'!AJ51</f>
        <v>#REF!</v>
      </c>
      <c r="AJ20" s="24" t="e">
        <f>'TRIBULAN I'!AK51</f>
        <v>#REF!</v>
      </c>
      <c r="AK20" s="24" t="e">
        <f>'TRIBULAN I'!AL51</f>
        <v>#REF!</v>
      </c>
      <c r="AL20" s="24" t="e">
        <f>'TRIBULAN I'!AM51</f>
        <v>#REF!</v>
      </c>
      <c r="AM20" s="24" t="e">
        <f>'TRIBULAN I'!AN51</f>
        <v>#REF!</v>
      </c>
      <c r="AN20" s="24" t="e">
        <f>'TRIBULAN I'!AO51</f>
        <v>#REF!</v>
      </c>
      <c r="AO20" s="24" t="e">
        <f>'TRIBULAN I'!AP51</f>
        <v>#REF!</v>
      </c>
      <c r="AP20" s="24" t="e">
        <f>'TRIBULAN I'!AQ51</f>
        <v>#REF!</v>
      </c>
      <c r="AQ20" s="24" t="e">
        <f>'TRIBULAN I'!AR51</f>
        <v>#REF!</v>
      </c>
      <c r="AR20" s="24" t="e">
        <f>'TRIBULAN I'!AS51</f>
        <v>#REF!</v>
      </c>
      <c r="AS20" s="24" t="e">
        <f>'TRIBULAN I'!AT51</f>
        <v>#REF!</v>
      </c>
      <c r="AT20" s="24" t="e">
        <f>'TRIBULAN I'!AU51</f>
        <v>#REF!</v>
      </c>
      <c r="AU20" s="24" t="e">
        <f>'TRIBULAN I'!AV51</f>
        <v>#REF!</v>
      </c>
      <c r="AV20" s="24" t="e">
        <f>'TRIBULAN I'!AW51</f>
        <v>#REF!</v>
      </c>
      <c r="AW20" s="24" t="e">
        <f>'TRIBULAN I'!AX51</f>
        <v>#REF!</v>
      </c>
      <c r="AX20" s="24" t="e">
        <f>'TRIBULAN I'!AY51</f>
        <v>#REF!</v>
      </c>
      <c r="AY20" s="24" t="e">
        <f>'TRIBULAN I'!AZ51</f>
        <v>#REF!</v>
      </c>
      <c r="AZ20" s="24" t="e">
        <f>'TRIBULAN I'!BA51</f>
        <v>#REF!</v>
      </c>
      <c r="BA20" s="24" t="e">
        <f>'TRIBULAN I'!BB51</f>
        <v>#REF!</v>
      </c>
      <c r="BB20" s="24" t="e">
        <f>'TRIBULAN I'!BC51</f>
        <v>#REF!</v>
      </c>
      <c r="BC20" s="24" t="e">
        <f>'TRIBULAN I'!BD51</f>
        <v>#REF!</v>
      </c>
      <c r="BD20" s="24" t="e">
        <f>'TRIBULAN I'!BE51</f>
        <v>#REF!</v>
      </c>
      <c r="BE20" s="24" t="e">
        <f>'TRIBULAN I'!BF51</f>
        <v>#REF!</v>
      </c>
      <c r="BF20" s="24" t="e">
        <f>'TRIBULAN I'!BG51</f>
        <v>#REF!</v>
      </c>
      <c r="BG20" s="24" t="e">
        <f>'TRIBULAN I'!BH51</f>
        <v>#REF!</v>
      </c>
      <c r="BH20" s="24" t="e">
        <f>'TRIBULAN I'!BI51</f>
        <v>#REF!</v>
      </c>
      <c r="BI20" s="24" t="e">
        <f>'TRIBULAN I'!BJ51</f>
        <v>#REF!</v>
      </c>
      <c r="BJ20" s="24" t="e">
        <f>'TRIBULAN I'!BK51</f>
        <v>#REF!</v>
      </c>
      <c r="BK20" s="24" t="e">
        <f>'TRIBULAN I'!BL51</f>
        <v>#REF!</v>
      </c>
      <c r="BL20" s="24" t="e">
        <f>'TRIBULAN I'!BM51</f>
        <v>#REF!</v>
      </c>
      <c r="BM20" s="24" t="e">
        <f>'TRIBULAN I'!BN51</f>
        <v>#REF!</v>
      </c>
      <c r="BN20" s="24" t="e">
        <f>'TRIBULAN I'!BO51</f>
        <v>#REF!</v>
      </c>
      <c r="BO20" s="24" t="e">
        <f>'TRIBULAN I'!BP51</f>
        <v>#REF!</v>
      </c>
      <c r="BP20" s="24" t="e">
        <f>'TRIBULAN I'!BQ51</f>
        <v>#REF!</v>
      </c>
      <c r="BQ20" s="24" t="e">
        <f>'TRIBULAN I'!BR51</f>
        <v>#REF!</v>
      </c>
      <c r="BR20" s="24" t="e">
        <f>'TRIBULAN I'!BS51</f>
        <v>#REF!</v>
      </c>
      <c r="BS20" s="24" t="e">
        <f>'TRIBULAN I'!BT51</f>
        <v>#REF!</v>
      </c>
      <c r="BT20" s="24" t="e">
        <f>'TRIBULAN I'!BU51</f>
        <v>#REF!</v>
      </c>
      <c r="BU20" s="24" t="e">
        <f>'TRIBULAN 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I'!D55</f>
        <v>#REF!</v>
      </c>
      <c r="D21" s="24" t="e">
        <f>'TRIBULAN I'!E55</f>
        <v>#REF!</v>
      </c>
      <c r="E21" s="24" t="e">
        <f>'TRIBULAN I'!F55</f>
        <v>#REF!</v>
      </c>
      <c r="F21" s="24" t="e">
        <f>'TRIBULAN I'!G55</f>
        <v>#REF!</v>
      </c>
      <c r="G21" s="24" t="e">
        <f>'TRIBULAN I'!H55</f>
        <v>#REF!</v>
      </c>
      <c r="H21" s="24" t="e">
        <f>'TRIBULAN I'!I55</f>
        <v>#REF!</v>
      </c>
      <c r="I21" s="24" t="e">
        <f>'TRIBULAN I'!J55</f>
        <v>#REF!</v>
      </c>
      <c r="J21" s="24" t="e">
        <f>'TRIBULAN I'!K55</f>
        <v>#REF!</v>
      </c>
      <c r="K21" s="24" t="e">
        <f>'TRIBULAN I'!L55</f>
        <v>#REF!</v>
      </c>
      <c r="L21" s="24" t="e">
        <f>'TRIBULAN I'!M55</f>
        <v>#REF!</v>
      </c>
      <c r="M21" s="24" t="e">
        <f>'TRIBULAN I'!N55</f>
        <v>#REF!</v>
      </c>
      <c r="N21" s="24" t="e">
        <f>'TRIBULAN I'!O55</f>
        <v>#REF!</v>
      </c>
      <c r="O21" s="24" t="e">
        <f>'TRIBULAN I'!P55</f>
        <v>#REF!</v>
      </c>
      <c r="P21" s="24" t="e">
        <f>'TRIBULAN I'!Q55</f>
        <v>#REF!</v>
      </c>
      <c r="Q21" s="24" t="e">
        <f>'TRIBULAN I'!R55</f>
        <v>#REF!</v>
      </c>
      <c r="R21" s="24" t="e">
        <f>'TRIBULAN I'!S55</f>
        <v>#REF!</v>
      </c>
      <c r="S21" s="24" t="e">
        <f>'TRIBULAN I'!T55</f>
        <v>#REF!</v>
      </c>
      <c r="T21" s="24" t="e">
        <f>'TRIBULAN I'!U55</f>
        <v>#REF!</v>
      </c>
      <c r="U21" s="24" t="e">
        <f>'TRIBULAN I'!V55</f>
        <v>#REF!</v>
      </c>
      <c r="V21" s="24" t="e">
        <f>'TRIBULAN I'!W55</f>
        <v>#REF!</v>
      </c>
      <c r="W21" s="24" t="e">
        <f>'TRIBULAN I'!X55</f>
        <v>#REF!</v>
      </c>
      <c r="X21" s="24" t="e">
        <f>'TRIBULAN I'!Y55</f>
        <v>#REF!</v>
      </c>
      <c r="Y21" s="24" t="e">
        <f>'TRIBULAN I'!Z55</f>
        <v>#REF!</v>
      </c>
      <c r="Z21" s="24" t="e">
        <f>'TRIBULAN I'!AA55</f>
        <v>#REF!</v>
      </c>
      <c r="AA21" s="24" t="e">
        <f>'TRIBULAN I'!AB55</f>
        <v>#REF!</v>
      </c>
      <c r="AB21" s="24" t="e">
        <f>'TRIBULAN I'!AC55</f>
        <v>#REF!</v>
      </c>
      <c r="AC21" s="24" t="e">
        <f>'TRIBULAN I'!AD55</f>
        <v>#REF!</v>
      </c>
      <c r="AD21" s="24" t="e">
        <f>'TRIBULAN I'!AE55</f>
        <v>#REF!</v>
      </c>
      <c r="AE21" s="24" t="e">
        <f>'TRIBULAN I'!AF55</f>
        <v>#REF!</v>
      </c>
      <c r="AF21" s="24" t="e">
        <f>'TRIBULAN I'!AG55</f>
        <v>#REF!</v>
      </c>
      <c r="AG21" s="24" t="e">
        <f>'TRIBULAN I'!AH55</f>
        <v>#REF!</v>
      </c>
      <c r="AH21" s="24" t="e">
        <f>'TRIBULAN I'!AI55</f>
        <v>#REF!</v>
      </c>
      <c r="AI21" s="24" t="e">
        <f>'TRIBULAN I'!AJ55</f>
        <v>#REF!</v>
      </c>
      <c r="AJ21" s="24" t="e">
        <f>'TRIBULAN I'!AK55</f>
        <v>#REF!</v>
      </c>
      <c r="AK21" s="24" t="e">
        <f>'TRIBULAN I'!AL55</f>
        <v>#REF!</v>
      </c>
      <c r="AL21" s="24" t="e">
        <f>'TRIBULAN I'!AM55</f>
        <v>#REF!</v>
      </c>
      <c r="AM21" s="24" t="e">
        <f>'TRIBULAN I'!AN55</f>
        <v>#REF!</v>
      </c>
      <c r="AN21" s="24" t="e">
        <f>'TRIBULAN I'!AO55</f>
        <v>#REF!</v>
      </c>
      <c r="AO21" s="24" t="e">
        <f>'TRIBULAN I'!AP55</f>
        <v>#REF!</v>
      </c>
      <c r="AP21" s="24" t="e">
        <f>'TRIBULAN I'!AQ55</f>
        <v>#REF!</v>
      </c>
      <c r="AQ21" s="24" t="e">
        <f>'TRIBULAN I'!AR55</f>
        <v>#REF!</v>
      </c>
      <c r="AR21" s="24" t="e">
        <f>'TRIBULAN I'!AS55</f>
        <v>#REF!</v>
      </c>
      <c r="AS21" s="24" t="e">
        <f>'TRIBULAN I'!AT55</f>
        <v>#REF!</v>
      </c>
      <c r="AT21" s="24" t="e">
        <f>'TRIBULAN I'!AU55</f>
        <v>#REF!</v>
      </c>
      <c r="AU21" s="24" t="e">
        <f>'TRIBULAN I'!AV55</f>
        <v>#REF!</v>
      </c>
      <c r="AV21" s="24" t="e">
        <f>'TRIBULAN I'!AW55</f>
        <v>#REF!</v>
      </c>
      <c r="AW21" s="24" t="e">
        <f>'TRIBULAN I'!AX55</f>
        <v>#REF!</v>
      </c>
      <c r="AX21" s="24" t="e">
        <f>'TRIBULAN I'!AY55</f>
        <v>#REF!</v>
      </c>
      <c r="AY21" s="24" t="e">
        <f>'TRIBULAN I'!AZ55</f>
        <v>#REF!</v>
      </c>
      <c r="AZ21" s="24" t="e">
        <f>'TRIBULAN I'!BA55</f>
        <v>#REF!</v>
      </c>
      <c r="BA21" s="24" t="e">
        <f>'TRIBULAN I'!BB55</f>
        <v>#REF!</v>
      </c>
      <c r="BB21" s="24" t="e">
        <f>'TRIBULAN I'!BC55</f>
        <v>#REF!</v>
      </c>
      <c r="BC21" s="24" t="e">
        <f>'TRIBULAN I'!BD55</f>
        <v>#REF!</v>
      </c>
      <c r="BD21" s="24" t="e">
        <f>'TRIBULAN I'!BE55</f>
        <v>#REF!</v>
      </c>
      <c r="BE21" s="24" t="e">
        <f>'TRIBULAN I'!BF55</f>
        <v>#REF!</v>
      </c>
      <c r="BF21" s="24" t="e">
        <f>'TRIBULAN I'!BG55</f>
        <v>#REF!</v>
      </c>
      <c r="BG21" s="24" t="e">
        <f>'TRIBULAN I'!BH55</f>
        <v>#REF!</v>
      </c>
      <c r="BH21" s="24" t="e">
        <f>'TRIBULAN I'!BI55</f>
        <v>#REF!</v>
      </c>
      <c r="BI21" s="24" t="e">
        <f>'TRIBULAN I'!BJ55</f>
        <v>#REF!</v>
      </c>
      <c r="BJ21" s="24" t="e">
        <f>'TRIBULAN I'!BK55</f>
        <v>#REF!</v>
      </c>
      <c r="BK21" s="24" t="e">
        <f>'TRIBULAN I'!BL55</f>
        <v>#REF!</v>
      </c>
      <c r="BL21" s="24" t="e">
        <f>'TRIBULAN I'!BM55</f>
        <v>#REF!</v>
      </c>
      <c r="BM21" s="24" t="e">
        <f>'TRIBULAN I'!BN55</f>
        <v>#REF!</v>
      </c>
      <c r="BN21" s="24" t="e">
        <f>'TRIBULAN I'!BO55</f>
        <v>#REF!</v>
      </c>
      <c r="BO21" s="24" t="e">
        <f>'TRIBULAN I'!BP55</f>
        <v>#REF!</v>
      </c>
      <c r="BP21" s="24" t="e">
        <f>'TRIBULAN I'!BQ55</f>
        <v>#REF!</v>
      </c>
      <c r="BQ21" s="24" t="e">
        <f>'TRIBULAN I'!BR55</f>
        <v>#REF!</v>
      </c>
      <c r="BR21" s="24" t="e">
        <f>'TRIBULAN I'!BS55</f>
        <v>#REF!</v>
      </c>
      <c r="BS21" s="24" t="e">
        <f>'TRIBULAN I'!BT55</f>
        <v>#REF!</v>
      </c>
      <c r="BT21" s="24" t="e">
        <f>'TRIBULAN I'!BU55</f>
        <v>#REF!</v>
      </c>
      <c r="BU21" s="24" t="e">
        <f>'TRIBULAN 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I'!D60</f>
        <v>#REF!</v>
      </c>
      <c r="D22" s="24" t="e">
        <f>'TRIBULAN I'!E60</f>
        <v>#REF!</v>
      </c>
      <c r="E22" s="24" t="e">
        <f>'TRIBULAN I'!F60</f>
        <v>#REF!</v>
      </c>
      <c r="F22" s="24" t="e">
        <f>'TRIBULAN I'!G60</f>
        <v>#REF!</v>
      </c>
      <c r="G22" s="24" t="e">
        <f>'TRIBULAN I'!H60</f>
        <v>#REF!</v>
      </c>
      <c r="H22" s="24" t="e">
        <f>'TRIBULAN I'!I60</f>
        <v>#REF!</v>
      </c>
      <c r="I22" s="24" t="e">
        <f>'TRIBULAN I'!J60</f>
        <v>#REF!</v>
      </c>
      <c r="J22" s="24" t="e">
        <f>'TRIBULAN I'!K60</f>
        <v>#REF!</v>
      </c>
      <c r="K22" s="24" t="e">
        <f>'TRIBULAN I'!L60</f>
        <v>#REF!</v>
      </c>
      <c r="L22" s="24" t="e">
        <f>'TRIBULAN I'!M60</f>
        <v>#REF!</v>
      </c>
      <c r="M22" s="24" t="e">
        <f>'TRIBULAN I'!N60</f>
        <v>#REF!</v>
      </c>
      <c r="N22" s="24" t="e">
        <f>'TRIBULAN I'!O60</f>
        <v>#REF!</v>
      </c>
      <c r="O22" s="24" t="e">
        <f>'TRIBULAN I'!P60</f>
        <v>#REF!</v>
      </c>
      <c r="P22" s="24" t="e">
        <f>'TRIBULAN I'!Q60</f>
        <v>#REF!</v>
      </c>
      <c r="Q22" s="24" t="e">
        <f>'TRIBULAN I'!R60</f>
        <v>#REF!</v>
      </c>
      <c r="R22" s="24" t="e">
        <f>'TRIBULAN I'!S60</f>
        <v>#REF!</v>
      </c>
      <c r="S22" s="24" t="e">
        <f>'TRIBULAN I'!T60</f>
        <v>#REF!</v>
      </c>
      <c r="T22" s="24" t="e">
        <f>'TRIBULAN I'!U60</f>
        <v>#REF!</v>
      </c>
      <c r="U22" s="24" t="e">
        <f>'TRIBULAN I'!V60</f>
        <v>#REF!</v>
      </c>
      <c r="V22" s="24" t="e">
        <f>'TRIBULAN I'!W60</f>
        <v>#REF!</v>
      </c>
      <c r="W22" s="24" t="e">
        <f>'TRIBULAN I'!X60</f>
        <v>#REF!</v>
      </c>
      <c r="X22" s="24" t="e">
        <f>'TRIBULAN I'!Y60</f>
        <v>#REF!</v>
      </c>
      <c r="Y22" s="24" t="e">
        <f>'TRIBULAN I'!Z60</f>
        <v>#REF!</v>
      </c>
      <c r="Z22" s="24" t="e">
        <f>'TRIBULAN I'!AA60</f>
        <v>#REF!</v>
      </c>
      <c r="AA22" s="24" t="e">
        <f>'TRIBULAN I'!AB60</f>
        <v>#REF!</v>
      </c>
      <c r="AB22" s="24" t="e">
        <f>'TRIBULAN I'!AC60</f>
        <v>#REF!</v>
      </c>
      <c r="AC22" s="24" t="e">
        <f>'TRIBULAN I'!AD60</f>
        <v>#REF!</v>
      </c>
      <c r="AD22" s="24" t="e">
        <f>'TRIBULAN I'!AE60</f>
        <v>#REF!</v>
      </c>
      <c r="AE22" s="24" t="e">
        <f>'TRIBULAN I'!AF60</f>
        <v>#REF!</v>
      </c>
      <c r="AF22" s="24" t="e">
        <f>'TRIBULAN I'!AG60</f>
        <v>#REF!</v>
      </c>
      <c r="AG22" s="24" t="e">
        <f>'TRIBULAN I'!AH60</f>
        <v>#REF!</v>
      </c>
      <c r="AH22" s="24" t="e">
        <f>'TRIBULAN I'!AI60</f>
        <v>#REF!</v>
      </c>
      <c r="AI22" s="24" t="e">
        <f>'TRIBULAN I'!AJ60</f>
        <v>#REF!</v>
      </c>
      <c r="AJ22" s="24" t="e">
        <f>'TRIBULAN I'!AK60</f>
        <v>#REF!</v>
      </c>
      <c r="AK22" s="24" t="e">
        <f>'TRIBULAN I'!AL60</f>
        <v>#REF!</v>
      </c>
      <c r="AL22" s="24" t="e">
        <f>'TRIBULAN I'!AM60</f>
        <v>#REF!</v>
      </c>
      <c r="AM22" s="24" t="e">
        <f>'TRIBULAN I'!AN60</f>
        <v>#REF!</v>
      </c>
      <c r="AN22" s="24" t="e">
        <f>'TRIBULAN I'!AO60</f>
        <v>#REF!</v>
      </c>
      <c r="AO22" s="24" t="e">
        <f>'TRIBULAN I'!AP60</f>
        <v>#REF!</v>
      </c>
      <c r="AP22" s="24" t="e">
        <f>'TRIBULAN I'!AQ60</f>
        <v>#REF!</v>
      </c>
      <c r="AQ22" s="24" t="e">
        <f>'TRIBULAN I'!AR60</f>
        <v>#REF!</v>
      </c>
      <c r="AR22" s="24" t="e">
        <f>'TRIBULAN I'!AS60</f>
        <v>#REF!</v>
      </c>
      <c r="AS22" s="24" t="e">
        <f>'TRIBULAN I'!AT60</f>
        <v>#REF!</v>
      </c>
      <c r="AT22" s="24" t="e">
        <f>'TRIBULAN I'!AU60</f>
        <v>#REF!</v>
      </c>
      <c r="AU22" s="24" t="e">
        <f>'TRIBULAN I'!AV60</f>
        <v>#REF!</v>
      </c>
      <c r="AV22" s="24" t="e">
        <f>'TRIBULAN I'!AW60</f>
        <v>#REF!</v>
      </c>
      <c r="AW22" s="24" t="e">
        <f>'TRIBULAN I'!AX60</f>
        <v>#REF!</v>
      </c>
      <c r="AX22" s="24" t="e">
        <f>'TRIBULAN I'!AY60</f>
        <v>#REF!</v>
      </c>
      <c r="AY22" s="24" t="e">
        <f>'TRIBULAN I'!AZ60</f>
        <v>#REF!</v>
      </c>
      <c r="AZ22" s="24" t="e">
        <f>'TRIBULAN I'!BA60</f>
        <v>#REF!</v>
      </c>
      <c r="BA22" s="24" t="e">
        <f>'TRIBULAN I'!BB60</f>
        <v>#REF!</v>
      </c>
      <c r="BB22" s="24" t="e">
        <f>'TRIBULAN I'!BC60</f>
        <v>#REF!</v>
      </c>
      <c r="BC22" s="24" t="e">
        <f>'TRIBULAN I'!BD60</f>
        <v>#REF!</v>
      </c>
      <c r="BD22" s="24" t="e">
        <f>'TRIBULAN I'!BE60</f>
        <v>#REF!</v>
      </c>
      <c r="BE22" s="24" t="e">
        <f>'TRIBULAN I'!BF60</f>
        <v>#REF!</v>
      </c>
      <c r="BF22" s="24" t="e">
        <f>'TRIBULAN I'!BG60</f>
        <v>#REF!</v>
      </c>
      <c r="BG22" s="24" t="e">
        <f>'TRIBULAN I'!BH60</f>
        <v>#REF!</v>
      </c>
      <c r="BH22" s="24" t="e">
        <f>'TRIBULAN I'!BI60</f>
        <v>#REF!</v>
      </c>
      <c r="BI22" s="24" t="e">
        <f>'TRIBULAN I'!BJ60</f>
        <v>#REF!</v>
      </c>
      <c r="BJ22" s="24" t="e">
        <f>'TRIBULAN I'!BK60</f>
        <v>#REF!</v>
      </c>
      <c r="BK22" s="24" t="e">
        <f>'TRIBULAN I'!BL60</f>
        <v>#REF!</v>
      </c>
      <c r="BL22" s="24" t="e">
        <f>'TRIBULAN I'!BM60</f>
        <v>#REF!</v>
      </c>
      <c r="BM22" s="24" t="e">
        <f>'TRIBULAN I'!BN60</f>
        <v>#REF!</v>
      </c>
      <c r="BN22" s="24" t="e">
        <f>'TRIBULAN I'!BO60</f>
        <v>#REF!</v>
      </c>
      <c r="BO22" s="24" t="e">
        <f>'TRIBULAN I'!BP60</f>
        <v>#REF!</v>
      </c>
      <c r="BP22" s="24" t="e">
        <f>'TRIBULAN I'!BQ60</f>
        <v>#REF!</v>
      </c>
      <c r="BQ22" s="24" t="e">
        <f>'TRIBULAN I'!BR60</f>
        <v>#REF!</v>
      </c>
      <c r="BR22" s="24" t="e">
        <f>'TRIBULAN I'!BS60</f>
        <v>#REF!</v>
      </c>
      <c r="BS22" s="24" t="e">
        <f>'TRIBULAN I'!BT60</f>
        <v>#REF!</v>
      </c>
      <c r="BT22" s="24" t="e">
        <f>'TRIBULAN I'!BU60</f>
        <v>#REF!</v>
      </c>
      <c r="BU22" s="24" t="e">
        <f>'TRIBULAN 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I'!D65</f>
        <v>#REF!</v>
      </c>
      <c r="D23" s="24" t="e">
        <f>'TRIBULAN I'!E65</f>
        <v>#REF!</v>
      </c>
      <c r="E23" s="24" t="e">
        <f>'TRIBULAN I'!F65</f>
        <v>#REF!</v>
      </c>
      <c r="F23" s="24" t="e">
        <f>'TRIBULAN I'!G65</f>
        <v>#REF!</v>
      </c>
      <c r="G23" s="24" t="e">
        <f>'TRIBULAN I'!H65</f>
        <v>#REF!</v>
      </c>
      <c r="H23" s="24" t="e">
        <f>'TRIBULAN I'!I65</f>
        <v>#REF!</v>
      </c>
      <c r="I23" s="24" t="e">
        <f>'TRIBULAN I'!J65</f>
        <v>#REF!</v>
      </c>
      <c r="J23" s="24" t="e">
        <f>'TRIBULAN I'!K65</f>
        <v>#REF!</v>
      </c>
      <c r="K23" s="24" t="e">
        <f>'TRIBULAN I'!L65</f>
        <v>#REF!</v>
      </c>
      <c r="L23" s="24" t="e">
        <f>'TRIBULAN I'!M65</f>
        <v>#REF!</v>
      </c>
      <c r="M23" s="24" t="e">
        <f>'TRIBULAN I'!N65</f>
        <v>#REF!</v>
      </c>
      <c r="N23" s="24" t="e">
        <f>'TRIBULAN I'!O65</f>
        <v>#REF!</v>
      </c>
      <c r="O23" s="24" t="e">
        <f>'TRIBULAN I'!P65</f>
        <v>#REF!</v>
      </c>
      <c r="P23" s="24" t="e">
        <f>'TRIBULAN I'!Q65</f>
        <v>#REF!</v>
      </c>
      <c r="Q23" s="24" t="e">
        <f>'TRIBULAN I'!R65</f>
        <v>#REF!</v>
      </c>
      <c r="R23" s="24" t="e">
        <f>'TRIBULAN I'!S65</f>
        <v>#REF!</v>
      </c>
      <c r="S23" s="24" t="e">
        <f>'TRIBULAN I'!T65</f>
        <v>#REF!</v>
      </c>
      <c r="T23" s="24" t="e">
        <f>'TRIBULAN I'!U65</f>
        <v>#REF!</v>
      </c>
      <c r="U23" s="24" t="e">
        <f>'TRIBULAN I'!V65</f>
        <v>#REF!</v>
      </c>
      <c r="V23" s="24" t="e">
        <f>'TRIBULAN I'!W65</f>
        <v>#REF!</v>
      </c>
      <c r="W23" s="24" t="e">
        <f>'TRIBULAN I'!X65</f>
        <v>#REF!</v>
      </c>
      <c r="X23" s="24" t="e">
        <f>'TRIBULAN I'!Y65</f>
        <v>#REF!</v>
      </c>
      <c r="Y23" s="24" t="e">
        <f>'TRIBULAN I'!Z65</f>
        <v>#REF!</v>
      </c>
      <c r="Z23" s="24" t="e">
        <f>'TRIBULAN I'!AA65</f>
        <v>#REF!</v>
      </c>
      <c r="AA23" s="24" t="e">
        <f>'TRIBULAN I'!AB65</f>
        <v>#REF!</v>
      </c>
      <c r="AB23" s="24" t="e">
        <f>'TRIBULAN I'!AC65</f>
        <v>#REF!</v>
      </c>
      <c r="AC23" s="24" t="e">
        <f>'TRIBULAN I'!AD65</f>
        <v>#REF!</v>
      </c>
      <c r="AD23" s="24" t="e">
        <f>'TRIBULAN I'!AE65</f>
        <v>#REF!</v>
      </c>
      <c r="AE23" s="24" t="e">
        <f>'TRIBULAN I'!AF65</f>
        <v>#REF!</v>
      </c>
      <c r="AF23" s="24" t="e">
        <f>'TRIBULAN I'!AG65</f>
        <v>#REF!</v>
      </c>
      <c r="AG23" s="24" t="e">
        <f>'TRIBULAN I'!AH65</f>
        <v>#REF!</v>
      </c>
      <c r="AH23" s="24" t="e">
        <f>'TRIBULAN I'!AI65</f>
        <v>#REF!</v>
      </c>
      <c r="AI23" s="24" t="e">
        <f>'TRIBULAN I'!AJ65</f>
        <v>#REF!</v>
      </c>
      <c r="AJ23" s="24" t="e">
        <f>'TRIBULAN I'!AK65</f>
        <v>#REF!</v>
      </c>
      <c r="AK23" s="24" t="e">
        <f>'TRIBULAN I'!AL65</f>
        <v>#REF!</v>
      </c>
      <c r="AL23" s="24" t="e">
        <f>'TRIBULAN I'!AM65</f>
        <v>#REF!</v>
      </c>
      <c r="AM23" s="24" t="e">
        <f>'TRIBULAN I'!AN65</f>
        <v>#REF!</v>
      </c>
      <c r="AN23" s="24" t="e">
        <f>'TRIBULAN I'!AO65</f>
        <v>#REF!</v>
      </c>
      <c r="AO23" s="24" t="e">
        <f>'TRIBULAN I'!AP65</f>
        <v>#REF!</v>
      </c>
      <c r="AP23" s="24" t="e">
        <f>'TRIBULAN I'!AQ65</f>
        <v>#REF!</v>
      </c>
      <c r="AQ23" s="24" t="e">
        <f>'TRIBULAN I'!AR65</f>
        <v>#REF!</v>
      </c>
      <c r="AR23" s="24" t="e">
        <f>'TRIBULAN I'!AS65</f>
        <v>#REF!</v>
      </c>
      <c r="AS23" s="24" t="e">
        <f>'TRIBULAN I'!AT65</f>
        <v>#REF!</v>
      </c>
      <c r="AT23" s="24" t="e">
        <f>'TRIBULAN I'!AU65</f>
        <v>#REF!</v>
      </c>
      <c r="AU23" s="24" t="e">
        <f>'TRIBULAN I'!AV65</f>
        <v>#REF!</v>
      </c>
      <c r="AV23" s="24" t="e">
        <f>'TRIBULAN I'!AW65</f>
        <v>#REF!</v>
      </c>
      <c r="AW23" s="24" t="e">
        <f>'TRIBULAN I'!AX65</f>
        <v>#REF!</v>
      </c>
      <c r="AX23" s="24" t="e">
        <f>'TRIBULAN I'!AY65</f>
        <v>#REF!</v>
      </c>
      <c r="AY23" s="24" t="e">
        <f>'TRIBULAN I'!AZ65</f>
        <v>#REF!</v>
      </c>
      <c r="AZ23" s="24" t="e">
        <f>'TRIBULAN I'!BA65</f>
        <v>#REF!</v>
      </c>
      <c r="BA23" s="24" t="e">
        <f>'TRIBULAN I'!BB65</f>
        <v>#REF!</v>
      </c>
      <c r="BB23" s="24" t="e">
        <f>'TRIBULAN I'!BC65</f>
        <v>#REF!</v>
      </c>
      <c r="BC23" s="24" t="e">
        <f>'TRIBULAN I'!BD65</f>
        <v>#REF!</v>
      </c>
      <c r="BD23" s="24" t="e">
        <f>'TRIBULAN I'!BE65</f>
        <v>#REF!</v>
      </c>
      <c r="BE23" s="24" t="e">
        <f>'TRIBULAN I'!BF65</f>
        <v>#REF!</v>
      </c>
      <c r="BF23" s="24" t="e">
        <f>'TRIBULAN I'!BG65</f>
        <v>#REF!</v>
      </c>
      <c r="BG23" s="24" t="e">
        <f>'TRIBULAN I'!BH65</f>
        <v>#REF!</v>
      </c>
      <c r="BH23" s="24" t="e">
        <f>'TRIBULAN I'!BI65</f>
        <v>#REF!</v>
      </c>
      <c r="BI23" s="24" t="e">
        <f>'TRIBULAN I'!BJ65</f>
        <v>#REF!</v>
      </c>
      <c r="BJ23" s="24" t="e">
        <f>'TRIBULAN I'!BK65</f>
        <v>#REF!</v>
      </c>
      <c r="BK23" s="24" t="e">
        <f>'TRIBULAN I'!BL65</f>
        <v>#REF!</v>
      </c>
      <c r="BL23" s="24" t="e">
        <f>'TRIBULAN I'!BM65</f>
        <v>#REF!</v>
      </c>
      <c r="BM23" s="24" t="e">
        <f>'TRIBULAN I'!BN65</f>
        <v>#REF!</v>
      </c>
      <c r="BN23" s="24" t="e">
        <f>'TRIBULAN I'!BO65</f>
        <v>#REF!</v>
      </c>
      <c r="BO23" s="24" t="e">
        <f>'TRIBULAN I'!BP65</f>
        <v>#REF!</v>
      </c>
      <c r="BP23" s="24" t="e">
        <f>'TRIBULAN I'!BQ65</f>
        <v>#REF!</v>
      </c>
      <c r="BQ23" s="24" t="e">
        <f>'TRIBULAN I'!BR65</f>
        <v>#REF!</v>
      </c>
      <c r="BR23" s="24" t="e">
        <f>'TRIBULAN I'!BS65</f>
        <v>#REF!</v>
      </c>
      <c r="BS23" s="24" t="e">
        <f>'TRIBULAN I'!BT65</f>
        <v>#REF!</v>
      </c>
      <c r="BT23" s="24" t="e">
        <f>'TRIBULAN I'!BU65</f>
        <v>#REF!</v>
      </c>
      <c r="BU23" s="24" t="e">
        <f>'TRIBULAN 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I'!D71</f>
        <v>#REF!</v>
      </c>
      <c r="D24" s="24" t="e">
        <f>'TRIBULAN I'!E71</f>
        <v>#REF!</v>
      </c>
      <c r="E24" s="24" t="e">
        <f>'TRIBULAN I'!F71</f>
        <v>#REF!</v>
      </c>
      <c r="F24" s="24" t="e">
        <f>'TRIBULAN I'!G71</f>
        <v>#REF!</v>
      </c>
      <c r="G24" s="24" t="e">
        <f>'TRIBULAN I'!H71</f>
        <v>#REF!</v>
      </c>
      <c r="H24" s="24" t="e">
        <f>'TRIBULAN I'!I71</f>
        <v>#REF!</v>
      </c>
      <c r="I24" s="24" t="e">
        <f>'TRIBULAN I'!J71</f>
        <v>#REF!</v>
      </c>
      <c r="J24" s="24" t="e">
        <f>'TRIBULAN I'!K71</f>
        <v>#REF!</v>
      </c>
      <c r="K24" s="24" t="e">
        <f>'TRIBULAN I'!L71</f>
        <v>#REF!</v>
      </c>
      <c r="L24" s="24" t="e">
        <f>'TRIBULAN I'!M71</f>
        <v>#REF!</v>
      </c>
      <c r="M24" s="24" t="e">
        <f>'TRIBULAN I'!N71</f>
        <v>#REF!</v>
      </c>
      <c r="N24" s="24" t="e">
        <f>'TRIBULAN I'!O71</f>
        <v>#REF!</v>
      </c>
      <c r="O24" s="24" t="e">
        <f>'TRIBULAN I'!P71</f>
        <v>#REF!</v>
      </c>
      <c r="P24" s="24" t="e">
        <f>'TRIBULAN I'!Q71</f>
        <v>#REF!</v>
      </c>
      <c r="Q24" s="24" t="e">
        <f>'TRIBULAN I'!R71</f>
        <v>#REF!</v>
      </c>
      <c r="R24" s="24" t="e">
        <f>'TRIBULAN I'!S71</f>
        <v>#REF!</v>
      </c>
      <c r="S24" s="24" t="e">
        <f>'TRIBULAN I'!T71</f>
        <v>#REF!</v>
      </c>
      <c r="T24" s="24" t="e">
        <f>'TRIBULAN I'!U71</f>
        <v>#REF!</v>
      </c>
      <c r="U24" s="24" t="e">
        <f>'TRIBULAN I'!V71</f>
        <v>#REF!</v>
      </c>
      <c r="V24" s="24" t="e">
        <f>'TRIBULAN I'!W71</f>
        <v>#REF!</v>
      </c>
      <c r="W24" s="24" t="e">
        <f>'TRIBULAN I'!X71</f>
        <v>#REF!</v>
      </c>
      <c r="X24" s="24" t="e">
        <f>'TRIBULAN I'!Y71</f>
        <v>#REF!</v>
      </c>
      <c r="Y24" s="24" t="e">
        <f>'TRIBULAN I'!Z71</f>
        <v>#REF!</v>
      </c>
      <c r="Z24" s="24" t="e">
        <f>'TRIBULAN I'!AA71</f>
        <v>#REF!</v>
      </c>
      <c r="AA24" s="24" t="e">
        <f>'TRIBULAN I'!AB71</f>
        <v>#REF!</v>
      </c>
      <c r="AB24" s="24" t="e">
        <f>'TRIBULAN I'!AC71</f>
        <v>#REF!</v>
      </c>
      <c r="AC24" s="24" t="e">
        <f>'TRIBULAN I'!AD71</f>
        <v>#REF!</v>
      </c>
      <c r="AD24" s="24" t="e">
        <f>'TRIBULAN I'!AE71</f>
        <v>#REF!</v>
      </c>
      <c r="AE24" s="24" t="e">
        <f>'TRIBULAN I'!AF71</f>
        <v>#REF!</v>
      </c>
      <c r="AF24" s="24" t="e">
        <f>'TRIBULAN I'!AG71</f>
        <v>#REF!</v>
      </c>
      <c r="AG24" s="24" t="e">
        <f>'TRIBULAN I'!AH71</f>
        <v>#REF!</v>
      </c>
      <c r="AH24" s="24" t="e">
        <f>'TRIBULAN I'!AI71</f>
        <v>#REF!</v>
      </c>
      <c r="AI24" s="24" t="e">
        <f>'TRIBULAN I'!AJ71</f>
        <v>#REF!</v>
      </c>
      <c r="AJ24" s="24" t="e">
        <f>'TRIBULAN I'!AK71</f>
        <v>#REF!</v>
      </c>
      <c r="AK24" s="24" t="e">
        <f>'TRIBULAN I'!AL71</f>
        <v>#REF!</v>
      </c>
      <c r="AL24" s="24" t="e">
        <f>'TRIBULAN I'!AM71</f>
        <v>#REF!</v>
      </c>
      <c r="AM24" s="24" t="e">
        <f>'TRIBULAN I'!AN71</f>
        <v>#REF!</v>
      </c>
      <c r="AN24" s="24" t="e">
        <f>'TRIBULAN I'!AO71</f>
        <v>#REF!</v>
      </c>
      <c r="AO24" s="24" t="e">
        <f>'TRIBULAN I'!AP71</f>
        <v>#REF!</v>
      </c>
      <c r="AP24" s="24" t="e">
        <f>'TRIBULAN I'!AQ71</f>
        <v>#REF!</v>
      </c>
      <c r="AQ24" s="24" t="e">
        <f>'TRIBULAN I'!AR71</f>
        <v>#REF!</v>
      </c>
      <c r="AR24" s="24" t="e">
        <f>'TRIBULAN I'!AS71</f>
        <v>#REF!</v>
      </c>
      <c r="AS24" s="24" t="e">
        <f>'TRIBULAN I'!AT71</f>
        <v>#REF!</v>
      </c>
      <c r="AT24" s="24" t="e">
        <f>'TRIBULAN I'!AU71</f>
        <v>#REF!</v>
      </c>
      <c r="AU24" s="24" t="e">
        <f>'TRIBULAN I'!AV71</f>
        <v>#REF!</v>
      </c>
      <c r="AV24" s="24" t="e">
        <f>'TRIBULAN I'!AW71</f>
        <v>#REF!</v>
      </c>
      <c r="AW24" s="24" t="e">
        <f>'TRIBULAN I'!AX71</f>
        <v>#REF!</v>
      </c>
      <c r="AX24" s="24" t="e">
        <f>'TRIBULAN I'!AY71</f>
        <v>#REF!</v>
      </c>
      <c r="AY24" s="24" t="e">
        <f>'TRIBULAN I'!AZ71</f>
        <v>#REF!</v>
      </c>
      <c r="AZ24" s="24" t="e">
        <f>'TRIBULAN I'!BA71</f>
        <v>#REF!</v>
      </c>
      <c r="BA24" s="24" t="e">
        <f>'TRIBULAN I'!BB71</f>
        <v>#REF!</v>
      </c>
      <c r="BB24" s="24" t="e">
        <f>'TRIBULAN I'!BC71</f>
        <v>#REF!</v>
      </c>
      <c r="BC24" s="24" t="e">
        <f>'TRIBULAN I'!BD71</f>
        <v>#REF!</v>
      </c>
      <c r="BD24" s="24" t="e">
        <f>'TRIBULAN I'!BE71</f>
        <v>#REF!</v>
      </c>
      <c r="BE24" s="24" t="e">
        <f>'TRIBULAN I'!BF71</f>
        <v>#REF!</v>
      </c>
      <c r="BF24" s="24" t="e">
        <f>'TRIBULAN I'!BG71</f>
        <v>#REF!</v>
      </c>
      <c r="BG24" s="24" t="e">
        <f>'TRIBULAN I'!BH71</f>
        <v>#REF!</v>
      </c>
      <c r="BH24" s="24" t="e">
        <f>'TRIBULAN I'!BI71</f>
        <v>#REF!</v>
      </c>
      <c r="BI24" s="24" t="e">
        <f>'TRIBULAN I'!BJ71</f>
        <v>#REF!</v>
      </c>
      <c r="BJ24" s="24" t="e">
        <f>'TRIBULAN I'!BK71</f>
        <v>#REF!</v>
      </c>
      <c r="BK24" s="24" t="e">
        <f>'TRIBULAN I'!BL71</f>
        <v>#REF!</v>
      </c>
      <c r="BL24" s="24" t="e">
        <f>'TRIBULAN I'!BM71</f>
        <v>#REF!</v>
      </c>
      <c r="BM24" s="24" t="e">
        <f>'TRIBULAN I'!BN71</f>
        <v>#REF!</v>
      </c>
      <c r="BN24" s="24" t="e">
        <f>'TRIBULAN I'!BO71</f>
        <v>#REF!</v>
      </c>
      <c r="BO24" s="24" t="e">
        <f>'TRIBULAN I'!BP71</f>
        <v>#REF!</v>
      </c>
      <c r="BP24" s="24" t="e">
        <f>'TRIBULAN I'!BQ71</f>
        <v>#REF!</v>
      </c>
      <c r="BQ24" s="24" t="e">
        <f>'TRIBULAN I'!BR71</f>
        <v>#REF!</v>
      </c>
      <c r="BR24" s="24" t="e">
        <f>'TRIBULAN I'!BS71</f>
        <v>#REF!</v>
      </c>
      <c r="BS24" s="24" t="e">
        <f>'TRIBULAN I'!BT71</f>
        <v>#REF!</v>
      </c>
      <c r="BT24" s="24" t="e">
        <f>'TRIBULAN I'!BU71</f>
        <v>#REF!</v>
      </c>
      <c r="BU24" s="24" t="e">
        <f>'TRIBULAN 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I'!D76</f>
        <v>#REF!</v>
      </c>
      <c r="D25" s="24" t="e">
        <f>'TRIBULAN I'!E76</f>
        <v>#REF!</v>
      </c>
      <c r="E25" s="24" t="e">
        <f>'TRIBULAN I'!F76</f>
        <v>#REF!</v>
      </c>
      <c r="F25" s="24" t="e">
        <f>'TRIBULAN I'!G76</f>
        <v>#REF!</v>
      </c>
      <c r="G25" s="24" t="e">
        <f>'TRIBULAN I'!H76</f>
        <v>#REF!</v>
      </c>
      <c r="H25" s="24" t="e">
        <f>'TRIBULAN I'!I76</f>
        <v>#REF!</v>
      </c>
      <c r="I25" s="24" t="e">
        <f>'TRIBULAN I'!J76</f>
        <v>#REF!</v>
      </c>
      <c r="J25" s="24" t="e">
        <f>'TRIBULAN I'!K76</f>
        <v>#REF!</v>
      </c>
      <c r="K25" s="24" t="e">
        <f>'TRIBULAN I'!L76</f>
        <v>#REF!</v>
      </c>
      <c r="L25" s="24" t="e">
        <f>'TRIBULAN I'!M76</f>
        <v>#REF!</v>
      </c>
      <c r="M25" s="24" t="e">
        <f>'TRIBULAN I'!N76</f>
        <v>#REF!</v>
      </c>
      <c r="N25" s="24" t="e">
        <f>'TRIBULAN I'!O76</f>
        <v>#REF!</v>
      </c>
      <c r="O25" s="24" t="e">
        <f>'TRIBULAN I'!P76</f>
        <v>#REF!</v>
      </c>
      <c r="P25" s="24" t="e">
        <f>'TRIBULAN I'!Q76</f>
        <v>#REF!</v>
      </c>
      <c r="Q25" s="24" t="e">
        <f>'TRIBULAN I'!R76</f>
        <v>#REF!</v>
      </c>
      <c r="R25" s="24" t="e">
        <f>'TRIBULAN I'!S76</f>
        <v>#REF!</v>
      </c>
      <c r="S25" s="24" t="e">
        <f>'TRIBULAN I'!T76</f>
        <v>#REF!</v>
      </c>
      <c r="T25" s="24" t="e">
        <f>'TRIBULAN I'!U76</f>
        <v>#REF!</v>
      </c>
      <c r="U25" s="24" t="e">
        <f>'TRIBULAN I'!V76</f>
        <v>#REF!</v>
      </c>
      <c r="V25" s="24" t="e">
        <f>'TRIBULAN I'!W76</f>
        <v>#REF!</v>
      </c>
      <c r="W25" s="24" t="e">
        <f>'TRIBULAN I'!X76</f>
        <v>#REF!</v>
      </c>
      <c r="X25" s="24" t="e">
        <f>'TRIBULAN I'!Y76</f>
        <v>#REF!</v>
      </c>
      <c r="Y25" s="24" t="e">
        <f>'TRIBULAN I'!Z76</f>
        <v>#REF!</v>
      </c>
      <c r="Z25" s="24" t="e">
        <f>'TRIBULAN I'!AA76</f>
        <v>#REF!</v>
      </c>
      <c r="AA25" s="24" t="e">
        <f>'TRIBULAN I'!AB76</f>
        <v>#REF!</v>
      </c>
      <c r="AB25" s="24" t="e">
        <f>'TRIBULAN I'!AC76</f>
        <v>#REF!</v>
      </c>
      <c r="AC25" s="24" t="e">
        <f>'TRIBULAN I'!AD76</f>
        <v>#REF!</v>
      </c>
      <c r="AD25" s="24" t="e">
        <f>'TRIBULAN I'!AE76</f>
        <v>#REF!</v>
      </c>
      <c r="AE25" s="24" t="e">
        <f>'TRIBULAN I'!AF76</f>
        <v>#REF!</v>
      </c>
      <c r="AF25" s="24" t="e">
        <f>'TRIBULAN I'!AG76</f>
        <v>#REF!</v>
      </c>
      <c r="AG25" s="24" t="e">
        <f>'TRIBULAN I'!AH76</f>
        <v>#REF!</v>
      </c>
      <c r="AH25" s="24" t="e">
        <f>'TRIBULAN I'!AI76</f>
        <v>#REF!</v>
      </c>
      <c r="AI25" s="24" t="e">
        <f>'TRIBULAN I'!AJ76</f>
        <v>#REF!</v>
      </c>
      <c r="AJ25" s="24" t="e">
        <f>'TRIBULAN I'!AK76</f>
        <v>#REF!</v>
      </c>
      <c r="AK25" s="24" t="e">
        <f>'TRIBULAN I'!AL76</f>
        <v>#REF!</v>
      </c>
      <c r="AL25" s="24" t="e">
        <f>'TRIBULAN I'!AM76</f>
        <v>#REF!</v>
      </c>
      <c r="AM25" s="24" t="e">
        <f>'TRIBULAN I'!AN76</f>
        <v>#REF!</v>
      </c>
      <c r="AN25" s="24" t="e">
        <f>'TRIBULAN I'!AO76</f>
        <v>#REF!</v>
      </c>
      <c r="AO25" s="24" t="e">
        <f>'TRIBULAN I'!AP76</f>
        <v>#REF!</v>
      </c>
      <c r="AP25" s="24" t="e">
        <f>'TRIBULAN I'!AQ76</f>
        <v>#REF!</v>
      </c>
      <c r="AQ25" s="24" t="e">
        <f>'TRIBULAN I'!AR76</f>
        <v>#REF!</v>
      </c>
      <c r="AR25" s="24" t="e">
        <f>'TRIBULAN I'!AS76</f>
        <v>#REF!</v>
      </c>
      <c r="AS25" s="24" t="e">
        <f>'TRIBULAN I'!AT76</f>
        <v>#REF!</v>
      </c>
      <c r="AT25" s="24" t="e">
        <f>'TRIBULAN I'!AU76</f>
        <v>#REF!</v>
      </c>
      <c r="AU25" s="24" t="e">
        <f>'TRIBULAN I'!AV76</f>
        <v>#REF!</v>
      </c>
      <c r="AV25" s="24" t="e">
        <f>'TRIBULAN I'!AW76</f>
        <v>#REF!</v>
      </c>
      <c r="AW25" s="24" t="e">
        <f>'TRIBULAN I'!AX76</f>
        <v>#REF!</v>
      </c>
      <c r="AX25" s="24" t="e">
        <f>'TRIBULAN I'!AY76</f>
        <v>#REF!</v>
      </c>
      <c r="AY25" s="24" t="e">
        <f>'TRIBULAN I'!AZ76</f>
        <v>#REF!</v>
      </c>
      <c r="AZ25" s="24" t="e">
        <f>'TRIBULAN I'!BA76</f>
        <v>#REF!</v>
      </c>
      <c r="BA25" s="24" t="e">
        <f>'TRIBULAN I'!BB76</f>
        <v>#REF!</v>
      </c>
      <c r="BB25" s="24" t="e">
        <f>'TRIBULAN I'!BC76</f>
        <v>#REF!</v>
      </c>
      <c r="BC25" s="24" t="e">
        <f>'TRIBULAN I'!BD76</f>
        <v>#REF!</v>
      </c>
      <c r="BD25" s="24" t="e">
        <f>'TRIBULAN I'!BE76</f>
        <v>#REF!</v>
      </c>
      <c r="BE25" s="24" t="e">
        <f>'TRIBULAN I'!BF76</f>
        <v>#REF!</v>
      </c>
      <c r="BF25" s="24" t="e">
        <f>'TRIBULAN I'!BG76</f>
        <v>#REF!</v>
      </c>
      <c r="BG25" s="24" t="e">
        <f>'TRIBULAN I'!BH76</f>
        <v>#REF!</v>
      </c>
      <c r="BH25" s="24" t="e">
        <f>'TRIBULAN I'!BI76</f>
        <v>#REF!</v>
      </c>
      <c r="BI25" s="24" t="e">
        <f>'TRIBULAN I'!BJ76</f>
        <v>#REF!</v>
      </c>
      <c r="BJ25" s="24" t="e">
        <f>'TRIBULAN I'!BK76</f>
        <v>#REF!</v>
      </c>
      <c r="BK25" s="24" t="e">
        <f>'TRIBULAN I'!BL76</f>
        <v>#REF!</v>
      </c>
      <c r="BL25" s="24" t="e">
        <f>'TRIBULAN I'!BM76</f>
        <v>#REF!</v>
      </c>
      <c r="BM25" s="24" t="e">
        <f>'TRIBULAN I'!BN76</f>
        <v>#REF!</v>
      </c>
      <c r="BN25" s="24" t="e">
        <f>'TRIBULAN I'!BO76</f>
        <v>#REF!</v>
      </c>
      <c r="BO25" s="24" t="e">
        <f>'TRIBULAN I'!BP76</f>
        <v>#REF!</v>
      </c>
      <c r="BP25" s="24" t="e">
        <f>'TRIBULAN I'!BQ76</f>
        <v>#REF!</v>
      </c>
      <c r="BQ25" s="24" t="e">
        <f>'TRIBULAN I'!BR76</f>
        <v>#REF!</v>
      </c>
      <c r="BR25" s="24" t="e">
        <f>'TRIBULAN I'!BS76</f>
        <v>#REF!</v>
      </c>
      <c r="BS25" s="24" t="e">
        <f>'TRIBULAN I'!BT76</f>
        <v>#REF!</v>
      </c>
      <c r="BT25" s="24" t="e">
        <f>'TRIBULAN I'!BU76</f>
        <v>#REF!</v>
      </c>
      <c r="BU25" s="24" t="e">
        <f>'TRIBULAN 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I'!D80</f>
        <v>#REF!</v>
      </c>
      <c r="D26" s="24" t="e">
        <f>'TRIBULAN I'!E80</f>
        <v>#REF!</v>
      </c>
      <c r="E26" s="24" t="e">
        <f>'TRIBULAN I'!F80</f>
        <v>#REF!</v>
      </c>
      <c r="F26" s="24" t="e">
        <f>'TRIBULAN I'!G80</f>
        <v>#REF!</v>
      </c>
      <c r="G26" s="24" t="e">
        <f>'TRIBULAN I'!H80</f>
        <v>#REF!</v>
      </c>
      <c r="H26" s="24" t="e">
        <f>'TRIBULAN I'!I80</f>
        <v>#REF!</v>
      </c>
      <c r="I26" s="24" t="e">
        <f>'TRIBULAN I'!J80</f>
        <v>#REF!</v>
      </c>
      <c r="J26" s="24" t="e">
        <f>'TRIBULAN I'!K80</f>
        <v>#REF!</v>
      </c>
      <c r="K26" s="24" t="e">
        <f>'TRIBULAN I'!L80</f>
        <v>#REF!</v>
      </c>
      <c r="L26" s="24" t="e">
        <f>'TRIBULAN I'!M80</f>
        <v>#REF!</v>
      </c>
      <c r="M26" s="24" t="e">
        <f>'TRIBULAN I'!N80</f>
        <v>#REF!</v>
      </c>
      <c r="N26" s="24" t="e">
        <f>'TRIBULAN I'!O80</f>
        <v>#REF!</v>
      </c>
      <c r="O26" s="24" t="e">
        <f>'TRIBULAN I'!P80</f>
        <v>#REF!</v>
      </c>
      <c r="P26" s="24" t="e">
        <f>'TRIBULAN I'!Q80</f>
        <v>#REF!</v>
      </c>
      <c r="Q26" s="24" t="e">
        <f>'TRIBULAN I'!R80</f>
        <v>#REF!</v>
      </c>
      <c r="R26" s="24" t="e">
        <f>'TRIBULAN I'!S80</f>
        <v>#REF!</v>
      </c>
      <c r="S26" s="24" t="e">
        <f>'TRIBULAN I'!T80</f>
        <v>#REF!</v>
      </c>
      <c r="T26" s="24" t="e">
        <f>'TRIBULAN I'!U80</f>
        <v>#REF!</v>
      </c>
      <c r="U26" s="24" t="e">
        <f>'TRIBULAN I'!V80</f>
        <v>#REF!</v>
      </c>
      <c r="V26" s="24" t="e">
        <f>'TRIBULAN I'!W80</f>
        <v>#REF!</v>
      </c>
      <c r="W26" s="24" t="e">
        <f>'TRIBULAN I'!X80</f>
        <v>#REF!</v>
      </c>
      <c r="X26" s="24" t="e">
        <f>'TRIBULAN I'!Y80</f>
        <v>#REF!</v>
      </c>
      <c r="Y26" s="24" t="e">
        <f>'TRIBULAN I'!Z80</f>
        <v>#REF!</v>
      </c>
      <c r="Z26" s="24" t="e">
        <f>'TRIBULAN I'!AA80</f>
        <v>#REF!</v>
      </c>
      <c r="AA26" s="24" t="e">
        <f>'TRIBULAN I'!AB80</f>
        <v>#REF!</v>
      </c>
      <c r="AB26" s="24" t="e">
        <f>'TRIBULAN I'!AC80</f>
        <v>#REF!</v>
      </c>
      <c r="AC26" s="24" t="e">
        <f>'TRIBULAN I'!AD80</f>
        <v>#REF!</v>
      </c>
      <c r="AD26" s="24" t="e">
        <f>'TRIBULAN I'!AE80</f>
        <v>#REF!</v>
      </c>
      <c r="AE26" s="24" t="e">
        <f>'TRIBULAN I'!AF80</f>
        <v>#REF!</v>
      </c>
      <c r="AF26" s="24" t="e">
        <f>'TRIBULAN I'!AG80</f>
        <v>#REF!</v>
      </c>
      <c r="AG26" s="24" t="e">
        <f>'TRIBULAN I'!AH80</f>
        <v>#REF!</v>
      </c>
      <c r="AH26" s="24" t="e">
        <f>'TRIBULAN I'!AI80</f>
        <v>#REF!</v>
      </c>
      <c r="AI26" s="24" t="e">
        <f>'TRIBULAN I'!AJ80</f>
        <v>#REF!</v>
      </c>
      <c r="AJ26" s="24" t="e">
        <f>'TRIBULAN I'!AK80</f>
        <v>#REF!</v>
      </c>
      <c r="AK26" s="24" t="e">
        <f>'TRIBULAN I'!AL80</f>
        <v>#REF!</v>
      </c>
      <c r="AL26" s="24" t="e">
        <f>'TRIBULAN I'!AM80</f>
        <v>#REF!</v>
      </c>
      <c r="AM26" s="24" t="e">
        <f>'TRIBULAN I'!AN80</f>
        <v>#REF!</v>
      </c>
      <c r="AN26" s="24" t="e">
        <f>'TRIBULAN I'!AO80</f>
        <v>#REF!</v>
      </c>
      <c r="AO26" s="24" t="e">
        <f>'TRIBULAN I'!AP80</f>
        <v>#REF!</v>
      </c>
      <c r="AP26" s="24" t="e">
        <f>'TRIBULAN I'!AQ80</f>
        <v>#REF!</v>
      </c>
      <c r="AQ26" s="24" t="e">
        <f>'TRIBULAN I'!AR80</f>
        <v>#REF!</v>
      </c>
      <c r="AR26" s="24" t="e">
        <f>'TRIBULAN I'!AS80</f>
        <v>#REF!</v>
      </c>
      <c r="AS26" s="24" t="e">
        <f>'TRIBULAN I'!AT80</f>
        <v>#REF!</v>
      </c>
      <c r="AT26" s="24" t="e">
        <f>'TRIBULAN I'!AU80</f>
        <v>#REF!</v>
      </c>
      <c r="AU26" s="24" t="e">
        <f>'TRIBULAN I'!AV80</f>
        <v>#REF!</v>
      </c>
      <c r="AV26" s="24" t="e">
        <f>'TRIBULAN I'!AW80</f>
        <v>#REF!</v>
      </c>
      <c r="AW26" s="24" t="e">
        <f>'TRIBULAN I'!AX80</f>
        <v>#REF!</v>
      </c>
      <c r="AX26" s="24" t="e">
        <f>'TRIBULAN I'!AY80</f>
        <v>#REF!</v>
      </c>
      <c r="AY26" s="24" t="e">
        <f>'TRIBULAN I'!AZ80</f>
        <v>#REF!</v>
      </c>
      <c r="AZ26" s="24" t="e">
        <f>'TRIBULAN I'!BA80</f>
        <v>#REF!</v>
      </c>
      <c r="BA26" s="24" t="e">
        <f>'TRIBULAN I'!BB80</f>
        <v>#REF!</v>
      </c>
      <c r="BB26" s="24" t="e">
        <f>'TRIBULAN I'!BC80</f>
        <v>#REF!</v>
      </c>
      <c r="BC26" s="24" t="e">
        <f>'TRIBULAN I'!BD80</f>
        <v>#REF!</v>
      </c>
      <c r="BD26" s="24" t="e">
        <f>'TRIBULAN I'!BE80</f>
        <v>#REF!</v>
      </c>
      <c r="BE26" s="24" t="e">
        <f>'TRIBULAN I'!BF80</f>
        <v>#REF!</v>
      </c>
      <c r="BF26" s="24" t="e">
        <f>'TRIBULAN I'!BG80</f>
        <v>#REF!</v>
      </c>
      <c r="BG26" s="24" t="e">
        <f>'TRIBULAN I'!BH80</f>
        <v>#REF!</v>
      </c>
      <c r="BH26" s="24" t="e">
        <f>'TRIBULAN I'!BI80</f>
        <v>#REF!</v>
      </c>
      <c r="BI26" s="24" t="e">
        <f>'TRIBULAN I'!BJ80</f>
        <v>#REF!</v>
      </c>
      <c r="BJ26" s="24" t="e">
        <f>'TRIBULAN I'!BK80</f>
        <v>#REF!</v>
      </c>
      <c r="BK26" s="24" t="e">
        <f>'TRIBULAN I'!BL80</f>
        <v>#REF!</v>
      </c>
      <c r="BL26" s="24" t="e">
        <f>'TRIBULAN I'!BM80</f>
        <v>#REF!</v>
      </c>
      <c r="BM26" s="24" t="e">
        <f>'TRIBULAN I'!BN80</f>
        <v>#REF!</v>
      </c>
      <c r="BN26" s="24" t="e">
        <f>'TRIBULAN I'!BO80</f>
        <v>#REF!</v>
      </c>
      <c r="BO26" s="24" t="e">
        <f>'TRIBULAN I'!BP80</f>
        <v>#REF!</v>
      </c>
      <c r="BP26" s="24" t="e">
        <f>'TRIBULAN I'!BQ80</f>
        <v>#REF!</v>
      </c>
      <c r="BQ26" s="24" t="e">
        <f>'TRIBULAN I'!BR80</f>
        <v>#REF!</v>
      </c>
      <c r="BR26" s="24" t="e">
        <f>'TRIBULAN I'!BS80</f>
        <v>#REF!</v>
      </c>
      <c r="BS26" s="24" t="e">
        <f>'TRIBULAN I'!BT80</f>
        <v>#REF!</v>
      </c>
      <c r="BT26" s="24" t="e">
        <f>'TRIBULAN I'!BU80</f>
        <v>#REF!</v>
      </c>
      <c r="BU26" s="24" t="e">
        <f>'TRIBULAN 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I'!D84</f>
        <v>#REF!</v>
      </c>
      <c r="D27" s="24" t="e">
        <f>'TRIBULAN I'!E84</f>
        <v>#REF!</v>
      </c>
      <c r="E27" s="24" t="e">
        <f>'TRIBULAN I'!F84</f>
        <v>#REF!</v>
      </c>
      <c r="F27" s="24" t="e">
        <f>'TRIBULAN I'!G84</f>
        <v>#REF!</v>
      </c>
      <c r="G27" s="24" t="e">
        <f>'TRIBULAN I'!H84</f>
        <v>#REF!</v>
      </c>
      <c r="H27" s="24" t="e">
        <f>'TRIBULAN I'!I84</f>
        <v>#REF!</v>
      </c>
      <c r="I27" s="24" t="e">
        <f>'TRIBULAN I'!J84</f>
        <v>#REF!</v>
      </c>
      <c r="J27" s="24" t="e">
        <f>'TRIBULAN I'!K84</f>
        <v>#REF!</v>
      </c>
      <c r="K27" s="24" t="e">
        <f>'TRIBULAN I'!L84</f>
        <v>#REF!</v>
      </c>
      <c r="L27" s="24" t="e">
        <f>'TRIBULAN I'!M84</f>
        <v>#REF!</v>
      </c>
      <c r="M27" s="24" t="e">
        <f>'TRIBULAN I'!N84</f>
        <v>#REF!</v>
      </c>
      <c r="N27" s="24" t="e">
        <f>'TRIBULAN I'!O84</f>
        <v>#REF!</v>
      </c>
      <c r="O27" s="24" t="e">
        <f>'TRIBULAN I'!P84</f>
        <v>#REF!</v>
      </c>
      <c r="P27" s="24" t="e">
        <f>'TRIBULAN I'!Q84</f>
        <v>#REF!</v>
      </c>
      <c r="Q27" s="24" t="e">
        <f>'TRIBULAN I'!R84</f>
        <v>#REF!</v>
      </c>
      <c r="R27" s="24" t="e">
        <f>'TRIBULAN I'!S84</f>
        <v>#REF!</v>
      </c>
      <c r="S27" s="24" t="e">
        <f>'TRIBULAN I'!T84</f>
        <v>#REF!</v>
      </c>
      <c r="T27" s="24" t="e">
        <f>'TRIBULAN I'!U84</f>
        <v>#REF!</v>
      </c>
      <c r="U27" s="24" t="e">
        <f>'TRIBULAN I'!V84</f>
        <v>#REF!</v>
      </c>
      <c r="V27" s="24" t="e">
        <f>'TRIBULAN I'!W84</f>
        <v>#REF!</v>
      </c>
      <c r="W27" s="24" t="e">
        <f>'TRIBULAN I'!X84</f>
        <v>#REF!</v>
      </c>
      <c r="X27" s="24" t="e">
        <f>'TRIBULAN I'!Y84</f>
        <v>#REF!</v>
      </c>
      <c r="Y27" s="24" t="e">
        <f>'TRIBULAN I'!Z84</f>
        <v>#REF!</v>
      </c>
      <c r="Z27" s="24" t="e">
        <f>'TRIBULAN I'!AA84</f>
        <v>#REF!</v>
      </c>
      <c r="AA27" s="24" t="e">
        <f>'TRIBULAN I'!AB84</f>
        <v>#REF!</v>
      </c>
      <c r="AB27" s="24" t="e">
        <f>'TRIBULAN I'!AC84</f>
        <v>#REF!</v>
      </c>
      <c r="AC27" s="24" t="e">
        <f>'TRIBULAN I'!AD84</f>
        <v>#REF!</v>
      </c>
      <c r="AD27" s="24" t="e">
        <f>'TRIBULAN I'!AE84</f>
        <v>#REF!</v>
      </c>
      <c r="AE27" s="24" t="e">
        <f>'TRIBULAN I'!AF84</f>
        <v>#REF!</v>
      </c>
      <c r="AF27" s="24" t="e">
        <f>'TRIBULAN I'!AG84</f>
        <v>#REF!</v>
      </c>
      <c r="AG27" s="24" t="e">
        <f>'TRIBULAN I'!AH84</f>
        <v>#REF!</v>
      </c>
      <c r="AH27" s="24" t="e">
        <f>'TRIBULAN I'!AI84</f>
        <v>#REF!</v>
      </c>
      <c r="AI27" s="24" t="e">
        <f>'TRIBULAN I'!AJ84</f>
        <v>#REF!</v>
      </c>
      <c r="AJ27" s="24" t="e">
        <f>'TRIBULAN I'!AK84</f>
        <v>#REF!</v>
      </c>
      <c r="AK27" s="24" t="e">
        <f>'TRIBULAN I'!AL84</f>
        <v>#REF!</v>
      </c>
      <c r="AL27" s="24" t="e">
        <f>'TRIBULAN I'!AM84</f>
        <v>#REF!</v>
      </c>
      <c r="AM27" s="24" t="e">
        <f>'TRIBULAN I'!AN84</f>
        <v>#REF!</v>
      </c>
      <c r="AN27" s="24" t="e">
        <f>'TRIBULAN I'!AO84</f>
        <v>#REF!</v>
      </c>
      <c r="AO27" s="24" t="e">
        <f>'TRIBULAN I'!AP84</f>
        <v>#REF!</v>
      </c>
      <c r="AP27" s="24" t="e">
        <f>'TRIBULAN I'!AQ84</f>
        <v>#REF!</v>
      </c>
      <c r="AQ27" s="24" t="e">
        <f>'TRIBULAN I'!AR84</f>
        <v>#REF!</v>
      </c>
      <c r="AR27" s="24" t="e">
        <f>'TRIBULAN I'!AS84</f>
        <v>#REF!</v>
      </c>
      <c r="AS27" s="24" t="e">
        <f>'TRIBULAN I'!AT84</f>
        <v>#REF!</v>
      </c>
      <c r="AT27" s="24" t="e">
        <f>'TRIBULAN I'!AU84</f>
        <v>#REF!</v>
      </c>
      <c r="AU27" s="24" t="e">
        <f>'TRIBULAN I'!AV84</f>
        <v>#REF!</v>
      </c>
      <c r="AV27" s="24" t="e">
        <f>'TRIBULAN I'!AW84</f>
        <v>#REF!</v>
      </c>
      <c r="AW27" s="24" t="e">
        <f>'TRIBULAN I'!AX84</f>
        <v>#REF!</v>
      </c>
      <c r="AX27" s="24" t="e">
        <f>'TRIBULAN I'!AY84</f>
        <v>#REF!</v>
      </c>
      <c r="AY27" s="24" t="e">
        <f>'TRIBULAN I'!AZ84</f>
        <v>#REF!</v>
      </c>
      <c r="AZ27" s="24" t="e">
        <f>'TRIBULAN I'!BA84</f>
        <v>#REF!</v>
      </c>
      <c r="BA27" s="24" t="e">
        <f>'TRIBULAN I'!BB84</f>
        <v>#REF!</v>
      </c>
      <c r="BB27" s="24" t="e">
        <f>'TRIBULAN I'!BC84</f>
        <v>#REF!</v>
      </c>
      <c r="BC27" s="24" t="e">
        <f>'TRIBULAN I'!BD84</f>
        <v>#REF!</v>
      </c>
      <c r="BD27" s="24" t="e">
        <f>'TRIBULAN I'!BE84</f>
        <v>#REF!</v>
      </c>
      <c r="BE27" s="24" t="e">
        <f>'TRIBULAN I'!BF84</f>
        <v>#REF!</v>
      </c>
      <c r="BF27" s="24" t="e">
        <f>'TRIBULAN I'!BG84</f>
        <v>#REF!</v>
      </c>
      <c r="BG27" s="24" t="e">
        <f>'TRIBULAN I'!BH84</f>
        <v>#REF!</v>
      </c>
      <c r="BH27" s="24" t="e">
        <f>'TRIBULAN I'!BI84</f>
        <v>#REF!</v>
      </c>
      <c r="BI27" s="24" t="e">
        <f>'TRIBULAN I'!BJ84</f>
        <v>#REF!</v>
      </c>
      <c r="BJ27" s="24" t="e">
        <f>'TRIBULAN I'!BK84</f>
        <v>#REF!</v>
      </c>
      <c r="BK27" s="24" t="e">
        <f>'TRIBULAN I'!BL84</f>
        <v>#REF!</v>
      </c>
      <c r="BL27" s="24" t="e">
        <f>'TRIBULAN I'!BM84</f>
        <v>#REF!</v>
      </c>
      <c r="BM27" s="24" t="e">
        <f>'TRIBULAN I'!BN84</f>
        <v>#REF!</v>
      </c>
      <c r="BN27" s="24" t="e">
        <f>'TRIBULAN I'!BO84</f>
        <v>#REF!</v>
      </c>
      <c r="BO27" s="24" t="e">
        <f>'TRIBULAN I'!BP84</f>
        <v>#REF!</v>
      </c>
      <c r="BP27" s="24" t="e">
        <f>'TRIBULAN I'!BQ84</f>
        <v>#REF!</v>
      </c>
      <c r="BQ27" s="24" t="e">
        <f>'TRIBULAN I'!BR84</f>
        <v>#REF!</v>
      </c>
      <c r="BR27" s="24" t="e">
        <f>'TRIBULAN I'!BS84</f>
        <v>#REF!</v>
      </c>
      <c r="BS27" s="24" t="e">
        <f>'TRIBULAN I'!BT84</f>
        <v>#REF!</v>
      </c>
      <c r="BT27" s="24" t="e">
        <f>'TRIBULAN I'!BU84</f>
        <v>#REF!</v>
      </c>
      <c r="BU27" s="24" t="e">
        <f>'TRIBULAN I'!BV84</f>
        <v>#REF!</v>
      </c>
    </row>
    <row r="28" spans="1:73" ht="14.25" customHeight="1">
      <c r="A28" s="202" t="s">
        <v>148</v>
      </c>
      <c r="B28" s="192"/>
      <c r="C28" s="104" t="e">
        <f>'TRIBULAN I'!D85</f>
        <v>#REF!</v>
      </c>
      <c r="D28" s="104" t="e">
        <f>'TRIBULAN I'!E85</f>
        <v>#REF!</v>
      </c>
      <c r="E28" s="104" t="e">
        <f>'TRIBULAN I'!F85</f>
        <v>#REF!</v>
      </c>
      <c r="F28" s="104" t="e">
        <f>'TRIBULAN I'!G85</f>
        <v>#REF!</v>
      </c>
      <c r="G28" s="104" t="e">
        <f>'TRIBULAN I'!H85</f>
        <v>#REF!</v>
      </c>
      <c r="H28" s="104" t="e">
        <f>'TRIBULAN I'!I85</f>
        <v>#REF!</v>
      </c>
      <c r="I28" s="104" t="e">
        <f>'TRIBULAN I'!J85</f>
        <v>#REF!</v>
      </c>
      <c r="J28" s="104" t="e">
        <f>'TRIBULAN I'!K85</f>
        <v>#REF!</v>
      </c>
      <c r="K28" s="104" t="e">
        <f>'TRIBULAN I'!L85</f>
        <v>#REF!</v>
      </c>
      <c r="L28" s="104" t="e">
        <f>'TRIBULAN I'!M85</f>
        <v>#REF!</v>
      </c>
      <c r="M28" s="104" t="e">
        <f>'TRIBULAN I'!N85</f>
        <v>#REF!</v>
      </c>
      <c r="N28" s="104" t="e">
        <f>'TRIBULAN I'!O85</f>
        <v>#REF!</v>
      </c>
      <c r="O28" s="104" t="e">
        <f>'TRIBULAN I'!P85</f>
        <v>#REF!</v>
      </c>
      <c r="P28" s="104" t="e">
        <f>'TRIBULAN I'!Q85</f>
        <v>#REF!</v>
      </c>
      <c r="Q28" s="104" t="e">
        <f>'TRIBULAN I'!R85</f>
        <v>#REF!</v>
      </c>
      <c r="R28" s="104" t="e">
        <f>'TRIBULAN I'!S85</f>
        <v>#REF!</v>
      </c>
      <c r="S28" s="104" t="e">
        <f>'TRIBULAN I'!T85</f>
        <v>#REF!</v>
      </c>
      <c r="T28" s="104" t="e">
        <f>'TRIBULAN I'!U85</f>
        <v>#REF!</v>
      </c>
      <c r="U28" s="104" t="e">
        <f>'TRIBULAN I'!V85</f>
        <v>#REF!</v>
      </c>
      <c r="V28" s="104" t="e">
        <f>'TRIBULAN I'!W85</f>
        <v>#REF!</v>
      </c>
      <c r="W28" s="104" t="e">
        <f>'TRIBULAN I'!X85</f>
        <v>#REF!</v>
      </c>
      <c r="X28" s="104" t="e">
        <f>'TRIBULAN I'!Y85</f>
        <v>#REF!</v>
      </c>
      <c r="Y28" s="104" t="e">
        <f>'TRIBULAN I'!Z85</f>
        <v>#REF!</v>
      </c>
      <c r="Z28" s="104" t="e">
        <f>'TRIBULAN I'!AA85</f>
        <v>#REF!</v>
      </c>
      <c r="AA28" s="104" t="e">
        <f>'TRIBULAN I'!AB85</f>
        <v>#REF!</v>
      </c>
      <c r="AB28" s="104" t="e">
        <f>'TRIBULAN I'!AC85</f>
        <v>#REF!</v>
      </c>
      <c r="AC28" s="104" t="e">
        <f>'TRIBULAN I'!AD85</f>
        <v>#REF!</v>
      </c>
      <c r="AD28" s="104" t="e">
        <f>'TRIBULAN I'!AE85</f>
        <v>#REF!</v>
      </c>
      <c r="AE28" s="104" t="e">
        <f>'TRIBULAN I'!AF85</f>
        <v>#REF!</v>
      </c>
      <c r="AF28" s="104" t="e">
        <f>'TRIBULAN I'!AG85</f>
        <v>#REF!</v>
      </c>
      <c r="AG28" s="104" t="e">
        <f>'TRIBULAN I'!AH85</f>
        <v>#REF!</v>
      </c>
      <c r="AH28" s="104" t="e">
        <f>'TRIBULAN I'!AI85</f>
        <v>#REF!</v>
      </c>
      <c r="AI28" s="104" t="e">
        <f>'TRIBULAN I'!AJ85</f>
        <v>#REF!</v>
      </c>
      <c r="AJ28" s="104" t="e">
        <f>'TRIBULAN I'!AK85</f>
        <v>#REF!</v>
      </c>
      <c r="AK28" s="104" t="e">
        <f>'TRIBULAN I'!AL85</f>
        <v>#REF!</v>
      </c>
      <c r="AL28" s="104" t="e">
        <f>'TRIBULAN I'!AM85</f>
        <v>#REF!</v>
      </c>
      <c r="AM28" s="104" t="e">
        <f>'TRIBULAN I'!AN85</f>
        <v>#REF!</v>
      </c>
      <c r="AN28" s="104" t="e">
        <f>'TRIBULAN I'!AO85</f>
        <v>#REF!</v>
      </c>
      <c r="AO28" s="104" t="e">
        <f>'TRIBULAN I'!AP85</f>
        <v>#REF!</v>
      </c>
      <c r="AP28" s="104" t="e">
        <f>'TRIBULAN I'!AQ85</f>
        <v>#REF!</v>
      </c>
      <c r="AQ28" s="104" t="e">
        <f>'TRIBULAN I'!AR85</f>
        <v>#REF!</v>
      </c>
      <c r="AR28" s="104" t="e">
        <f>'TRIBULAN I'!AS85</f>
        <v>#REF!</v>
      </c>
      <c r="AS28" s="104" t="e">
        <f>'TRIBULAN I'!AT85</f>
        <v>#REF!</v>
      </c>
      <c r="AT28" s="104" t="e">
        <f>'TRIBULAN I'!AU85</f>
        <v>#REF!</v>
      </c>
      <c r="AU28" s="104" t="e">
        <f>'TRIBULAN I'!AV85</f>
        <v>#REF!</v>
      </c>
      <c r="AV28" s="104" t="e">
        <f>'TRIBULAN I'!AW85</f>
        <v>#REF!</v>
      </c>
      <c r="AW28" s="104" t="e">
        <f>'TRIBULAN I'!AX85</f>
        <v>#REF!</v>
      </c>
      <c r="AX28" s="104" t="e">
        <f>'TRIBULAN I'!AY85</f>
        <v>#REF!</v>
      </c>
      <c r="AY28" s="104" t="e">
        <f>'TRIBULAN I'!AZ85</f>
        <v>#REF!</v>
      </c>
      <c r="AZ28" s="104" t="e">
        <f>'TRIBULAN I'!BA85</f>
        <v>#REF!</v>
      </c>
      <c r="BA28" s="104" t="e">
        <f>'TRIBULAN I'!BB85</f>
        <v>#REF!</v>
      </c>
      <c r="BB28" s="104" t="e">
        <f>'TRIBULAN I'!BC85</f>
        <v>#REF!</v>
      </c>
      <c r="BC28" s="104" t="e">
        <f>'TRIBULAN I'!BD85</f>
        <v>#REF!</v>
      </c>
      <c r="BD28" s="104" t="e">
        <f>'TRIBULAN I'!BE85</f>
        <v>#REF!</v>
      </c>
      <c r="BE28" s="104" t="e">
        <f>'TRIBULAN I'!BF85</f>
        <v>#REF!</v>
      </c>
      <c r="BF28" s="104" t="e">
        <f>'TRIBULAN I'!BG85</f>
        <v>#REF!</v>
      </c>
      <c r="BG28" s="104" t="e">
        <f>'TRIBULAN I'!BH85</f>
        <v>#REF!</v>
      </c>
      <c r="BH28" s="104" t="e">
        <f>'TRIBULAN I'!BI85</f>
        <v>#REF!</v>
      </c>
      <c r="BI28" s="104" t="e">
        <f>'TRIBULAN I'!BJ85</f>
        <v>#REF!</v>
      </c>
      <c r="BJ28" s="104" t="e">
        <f>'TRIBULAN I'!BK85</f>
        <v>#REF!</v>
      </c>
      <c r="BK28" s="104" t="e">
        <f>'TRIBULAN I'!BL85</f>
        <v>#REF!</v>
      </c>
      <c r="BL28" s="104" t="e">
        <f>'TRIBULAN I'!BM85</f>
        <v>#REF!</v>
      </c>
      <c r="BM28" s="104" t="e">
        <f>'TRIBULAN I'!BN85</f>
        <v>#REF!</v>
      </c>
      <c r="BN28" s="104" t="e">
        <f>'TRIBULAN I'!BO85</f>
        <v>#REF!</v>
      </c>
      <c r="BO28" s="104" t="e">
        <f>'TRIBULAN I'!BP85</f>
        <v>#REF!</v>
      </c>
      <c r="BP28" s="104" t="e">
        <f>'TRIBULAN I'!BQ85</f>
        <v>#REF!</v>
      </c>
      <c r="BQ28" s="104" t="e">
        <f>'TRIBULAN I'!BR85</f>
        <v>#REF!</v>
      </c>
      <c r="BR28" s="104" t="e">
        <f>'TRIBULAN I'!BS85</f>
        <v>#REF!</v>
      </c>
      <c r="BS28" s="104" t="e">
        <f>'TRIBULAN I'!BT85</f>
        <v>#REF!</v>
      </c>
      <c r="BT28" s="104" t="e">
        <f>'TRIBULAN I'!BU85</f>
        <v>#REF!</v>
      </c>
      <c r="BU28" s="104" t="e">
        <f>'TRIBULAN 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04"/>
      <c r="BL30" s="185"/>
      <c r="BM30" s="185"/>
      <c r="BN30" s="185"/>
      <c r="BO30" s="185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04"/>
      <c r="BL31" s="185"/>
      <c r="BM31" s="185"/>
      <c r="BN31" s="185"/>
      <c r="BO31" s="185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05"/>
      <c r="BL32" s="185"/>
      <c r="BM32" s="185"/>
      <c r="BN32" s="185"/>
      <c r="BO32" s="185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06"/>
      <c r="BL35" s="185"/>
      <c r="BM35" s="185"/>
      <c r="BN35" s="185"/>
      <c r="BO35" s="185"/>
    </row>
    <row r="36" spans="2:67" ht="14.25" customHeight="1">
      <c r="B36" s="107"/>
      <c r="C36" s="105"/>
      <c r="D36" s="105"/>
      <c r="AA36" s="105"/>
      <c r="AB36" s="106"/>
      <c r="BK36" s="205"/>
      <c r="BL36" s="185"/>
      <c r="BM36" s="185"/>
      <c r="BN36" s="185"/>
      <c r="BO36" s="185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8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BY16"/>
  <sheetViews>
    <sheetView topLeftCell="C1" workbookViewId="0">
      <selection activeCell="N1" sqref="N1:BY1048576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hidden="1" customWidth="1"/>
  </cols>
  <sheetData>
    <row r="1" spans="1:77" ht="15" customHeight="1">
      <c r="A1" s="1" t="s">
        <v>172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84" t="s">
        <v>1</v>
      </c>
      <c r="B2" s="185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84" t="s">
        <v>3</v>
      </c>
      <c r="B3" s="185"/>
      <c r="C3" s="5" t="s">
        <v>152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86"/>
      <c r="P3" s="185"/>
      <c r="Q3" s="185"/>
      <c r="R3" s="185"/>
      <c r="S3" s="185"/>
      <c r="T3" s="185"/>
      <c r="U3" s="185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84" t="s">
        <v>5</v>
      </c>
      <c r="B4" s="185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87" t="s">
        <v>7</v>
      </c>
      <c r="B6" s="173" t="s">
        <v>8</v>
      </c>
      <c r="C6" s="173" t="s">
        <v>9</v>
      </c>
      <c r="D6" s="173" t="s">
        <v>10</v>
      </c>
      <c r="E6" s="173" t="s">
        <v>11</v>
      </c>
      <c r="F6" s="176" t="s">
        <v>12</v>
      </c>
      <c r="G6" s="177"/>
      <c r="H6" s="176" t="s">
        <v>13</v>
      </c>
      <c r="I6" s="182"/>
      <c r="J6" s="182"/>
      <c r="K6" s="177"/>
      <c r="L6" s="176" t="s">
        <v>14</v>
      </c>
      <c r="M6" s="177"/>
      <c r="N6" s="176" t="s">
        <v>15</v>
      </c>
      <c r="O6" s="182"/>
      <c r="P6" s="182"/>
      <c r="Q6" s="189"/>
      <c r="R6" s="176" t="s">
        <v>16</v>
      </c>
      <c r="S6" s="182"/>
      <c r="T6" s="182"/>
      <c r="U6" s="189"/>
      <c r="V6" s="176" t="s">
        <v>17</v>
      </c>
      <c r="W6" s="182"/>
      <c r="X6" s="182"/>
      <c r="Y6" s="189"/>
      <c r="Z6" s="176" t="s">
        <v>18</v>
      </c>
      <c r="AA6" s="182"/>
      <c r="AB6" s="182"/>
      <c r="AC6" s="189"/>
      <c r="AD6" s="176" t="s">
        <v>19</v>
      </c>
      <c r="AE6" s="182"/>
      <c r="AF6" s="182"/>
      <c r="AG6" s="189"/>
      <c r="AH6" s="176" t="s">
        <v>20</v>
      </c>
      <c r="AI6" s="182"/>
      <c r="AJ6" s="182"/>
      <c r="AK6" s="189"/>
      <c r="AL6" s="176" t="s">
        <v>21</v>
      </c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77"/>
      <c r="AZ6" s="195" t="s">
        <v>22</v>
      </c>
      <c r="BA6" s="176" t="s">
        <v>23</v>
      </c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77"/>
      <c r="BU6" s="176" t="s">
        <v>24</v>
      </c>
      <c r="BV6" s="177"/>
      <c r="BW6" s="4"/>
      <c r="BX6" s="4"/>
      <c r="BY6" s="4"/>
    </row>
    <row r="7" spans="1:77" ht="14.25" customHeight="1">
      <c r="A7" s="174"/>
      <c r="B7" s="174"/>
      <c r="C7" s="174"/>
      <c r="D7" s="174"/>
      <c r="E7" s="174"/>
      <c r="F7" s="178"/>
      <c r="G7" s="179"/>
      <c r="H7" s="180"/>
      <c r="I7" s="183"/>
      <c r="J7" s="183"/>
      <c r="K7" s="181"/>
      <c r="L7" s="180"/>
      <c r="M7" s="181"/>
      <c r="N7" s="180"/>
      <c r="O7" s="183"/>
      <c r="P7" s="183"/>
      <c r="Q7" s="190"/>
      <c r="R7" s="180"/>
      <c r="S7" s="183"/>
      <c r="T7" s="183"/>
      <c r="U7" s="190"/>
      <c r="V7" s="180"/>
      <c r="W7" s="183"/>
      <c r="X7" s="183"/>
      <c r="Y7" s="190"/>
      <c r="Z7" s="180"/>
      <c r="AA7" s="183"/>
      <c r="AB7" s="183"/>
      <c r="AC7" s="190"/>
      <c r="AD7" s="180"/>
      <c r="AE7" s="183"/>
      <c r="AF7" s="183"/>
      <c r="AG7" s="190"/>
      <c r="AH7" s="180"/>
      <c r="AI7" s="183"/>
      <c r="AJ7" s="183"/>
      <c r="AK7" s="190"/>
      <c r="AL7" s="180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1"/>
      <c r="AZ7" s="174"/>
      <c r="BA7" s="180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1"/>
      <c r="BU7" s="178"/>
      <c r="BV7" s="179"/>
      <c r="BW7" s="4"/>
      <c r="BX7" s="4"/>
      <c r="BY7" s="4"/>
    </row>
    <row r="8" spans="1:77" ht="14.25" customHeight="1">
      <c r="A8" s="174"/>
      <c r="B8" s="174"/>
      <c r="C8" s="174"/>
      <c r="D8" s="174"/>
      <c r="E8" s="174"/>
      <c r="F8" s="178"/>
      <c r="G8" s="179"/>
      <c r="H8" s="176" t="s">
        <v>25</v>
      </c>
      <c r="I8" s="177"/>
      <c r="J8" s="176" t="s">
        <v>26</v>
      </c>
      <c r="K8" s="177"/>
      <c r="L8" s="188" t="s">
        <v>25</v>
      </c>
      <c r="M8" s="188" t="s">
        <v>26</v>
      </c>
      <c r="N8" s="176" t="s">
        <v>27</v>
      </c>
      <c r="O8" s="177"/>
      <c r="P8" s="176" t="s">
        <v>28</v>
      </c>
      <c r="Q8" s="177"/>
      <c r="R8" s="176" t="s">
        <v>29</v>
      </c>
      <c r="S8" s="177"/>
      <c r="T8" s="176" t="s">
        <v>30</v>
      </c>
      <c r="U8" s="177"/>
      <c r="V8" s="176" t="s">
        <v>29</v>
      </c>
      <c r="W8" s="177"/>
      <c r="X8" s="176" t="s">
        <v>30</v>
      </c>
      <c r="Y8" s="177"/>
      <c r="Z8" s="176" t="s">
        <v>29</v>
      </c>
      <c r="AA8" s="177"/>
      <c r="AB8" s="176" t="s">
        <v>30</v>
      </c>
      <c r="AC8" s="177"/>
      <c r="AD8" s="176" t="s">
        <v>29</v>
      </c>
      <c r="AE8" s="177"/>
      <c r="AF8" s="176" t="s">
        <v>30</v>
      </c>
      <c r="AG8" s="177"/>
      <c r="AH8" s="176" t="s">
        <v>29</v>
      </c>
      <c r="AI8" s="177"/>
      <c r="AJ8" s="176" t="s">
        <v>30</v>
      </c>
      <c r="AK8" s="177"/>
      <c r="AL8" s="188" t="s">
        <v>31</v>
      </c>
      <c r="AM8" s="188" t="s">
        <v>32</v>
      </c>
      <c r="AN8" s="188" t="s">
        <v>33</v>
      </c>
      <c r="AO8" s="188" t="s">
        <v>34</v>
      </c>
      <c r="AP8" s="188" t="s">
        <v>35</v>
      </c>
      <c r="AQ8" s="188" t="s">
        <v>36</v>
      </c>
      <c r="AR8" s="188" t="s">
        <v>37</v>
      </c>
      <c r="AS8" s="188" t="s">
        <v>38</v>
      </c>
      <c r="AT8" s="188" t="s">
        <v>39</v>
      </c>
      <c r="AU8" s="188" t="s">
        <v>40</v>
      </c>
      <c r="AV8" s="188" t="s">
        <v>41</v>
      </c>
      <c r="AW8" s="188" t="s">
        <v>42</v>
      </c>
      <c r="AX8" s="188" t="s">
        <v>43</v>
      </c>
      <c r="AY8" s="188" t="s">
        <v>44</v>
      </c>
      <c r="AZ8" s="174"/>
      <c r="BA8" s="193" t="s">
        <v>45</v>
      </c>
      <c r="BB8" s="194"/>
      <c r="BC8" s="194"/>
      <c r="BD8" s="194"/>
      <c r="BE8" s="194"/>
      <c r="BF8" s="194"/>
      <c r="BG8" s="194"/>
      <c r="BH8" s="194"/>
      <c r="BI8" s="194"/>
      <c r="BJ8" s="192"/>
      <c r="BK8" s="176" t="s">
        <v>46</v>
      </c>
      <c r="BL8" s="177"/>
      <c r="BM8" s="176" t="s">
        <v>47</v>
      </c>
      <c r="BN8" s="182"/>
      <c r="BO8" s="182"/>
      <c r="BP8" s="182"/>
      <c r="BQ8" s="182"/>
      <c r="BR8" s="182"/>
      <c r="BS8" s="182"/>
      <c r="BT8" s="177"/>
      <c r="BU8" s="178"/>
      <c r="BV8" s="179"/>
      <c r="BW8" s="4"/>
      <c r="BX8" s="4"/>
      <c r="BY8" s="4"/>
    </row>
    <row r="9" spans="1:77" ht="15.75" customHeight="1">
      <c r="A9" s="174"/>
      <c r="B9" s="174"/>
      <c r="C9" s="174"/>
      <c r="D9" s="174"/>
      <c r="E9" s="174"/>
      <c r="F9" s="180"/>
      <c r="G9" s="181"/>
      <c r="H9" s="180"/>
      <c r="I9" s="181"/>
      <c r="J9" s="180"/>
      <c r="K9" s="181"/>
      <c r="L9" s="175"/>
      <c r="M9" s="175"/>
      <c r="N9" s="180"/>
      <c r="O9" s="181"/>
      <c r="P9" s="180"/>
      <c r="Q9" s="181"/>
      <c r="R9" s="180"/>
      <c r="S9" s="181"/>
      <c r="T9" s="180"/>
      <c r="U9" s="181"/>
      <c r="V9" s="180"/>
      <c r="W9" s="181"/>
      <c r="X9" s="180"/>
      <c r="Y9" s="181"/>
      <c r="Z9" s="180"/>
      <c r="AA9" s="181"/>
      <c r="AB9" s="180"/>
      <c r="AC9" s="181"/>
      <c r="AD9" s="180"/>
      <c r="AE9" s="181"/>
      <c r="AF9" s="180"/>
      <c r="AG9" s="181"/>
      <c r="AH9" s="180"/>
      <c r="AI9" s="181"/>
      <c r="AJ9" s="180"/>
      <c r="AK9" s="181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91" t="s">
        <v>48</v>
      </c>
      <c r="BB9" s="192"/>
      <c r="BC9" s="191" t="s">
        <v>49</v>
      </c>
      <c r="BD9" s="192"/>
      <c r="BE9" s="191" t="s">
        <v>50</v>
      </c>
      <c r="BF9" s="192"/>
      <c r="BG9" s="191" t="s">
        <v>51</v>
      </c>
      <c r="BH9" s="192"/>
      <c r="BI9" s="191" t="s">
        <v>52</v>
      </c>
      <c r="BJ9" s="192"/>
      <c r="BK9" s="180"/>
      <c r="BL9" s="181"/>
      <c r="BM9" s="180"/>
      <c r="BN9" s="183"/>
      <c r="BO9" s="183"/>
      <c r="BP9" s="183"/>
      <c r="BQ9" s="183"/>
      <c r="BR9" s="183"/>
      <c r="BS9" s="183"/>
      <c r="BT9" s="181"/>
      <c r="BU9" s="180"/>
      <c r="BV9" s="181"/>
      <c r="BW9" s="4"/>
      <c r="BX9" s="4"/>
      <c r="BY9" s="4"/>
    </row>
    <row r="10" spans="1:77" ht="43.5" customHeight="1">
      <c r="A10" s="175"/>
      <c r="B10" s="175"/>
      <c r="C10" s="175"/>
      <c r="D10" s="175"/>
      <c r="E10" s="175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96">
        <v>1</v>
      </c>
      <c r="B12" s="197" t="s">
        <v>59</v>
      </c>
      <c r="C12" s="16" t="s">
        <v>60</v>
      </c>
      <c r="D12" s="131">
        <v>5</v>
      </c>
      <c r="E12" s="131">
        <v>6</v>
      </c>
      <c r="F12" s="18">
        <v>2</v>
      </c>
      <c r="G12" s="19">
        <f t="shared" ref="G12:G16" si="0">(F12/D12*100)</f>
        <v>40</v>
      </c>
      <c r="H12" s="20">
        <v>1</v>
      </c>
      <c r="I12" s="21">
        <f t="shared" ref="I12:I16" si="1">(H12/F12*100)</f>
        <v>50</v>
      </c>
      <c r="J12" s="22">
        <v>0</v>
      </c>
      <c r="K12" s="23">
        <f t="shared" ref="K12:K16" si="2">(J12/F12*100)</f>
        <v>0</v>
      </c>
      <c r="L12" s="20">
        <v>0</v>
      </c>
      <c r="M12" s="20">
        <v>0</v>
      </c>
      <c r="N12" s="24">
        <v>3</v>
      </c>
      <c r="O12" s="19">
        <f t="shared" ref="O12:O16" si="3">(N12/D12*100)</f>
        <v>60</v>
      </c>
      <c r="P12" s="25">
        <v>0</v>
      </c>
      <c r="Q12" s="19">
        <f t="shared" ref="Q12:Q16" si="4">(P12/N12*100)</f>
        <v>0</v>
      </c>
      <c r="R12" s="25">
        <v>2</v>
      </c>
      <c r="S12" s="19">
        <f t="shared" ref="S12:S16" si="5">(R12/D12*100)</f>
        <v>40</v>
      </c>
      <c r="T12" s="25">
        <v>0</v>
      </c>
      <c r="U12" s="19">
        <f t="shared" ref="U12:U16" si="6">(T12/R12*100)</f>
        <v>0</v>
      </c>
      <c r="V12" s="25">
        <v>2</v>
      </c>
      <c r="W12" s="19">
        <f t="shared" ref="W12:W16" si="7">(V12/D12*100)</f>
        <v>40</v>
      </c>
      <c r="X12" s="17">
        <v>0</v>
      </c>
      <c r="Y12" s="19">
        <f t="shared" ref="Y12:Y16" si="8">(X12/V12*100)</f>
        <v>0</v>
      </c>
      <c r="Z12" s="26">
        <v>2</v>
      </c>
      <c r="AA12" s="19">
        <f t="shared" ref="AA12:AA16" si="9">(Z12/D12*100)</f>
        <v>40</v>
      </c>
      <c r="AB12" s="26">
        <v>0</v>
      </c>
      <c r="AC12" s="19">
        <f t="shared" ref="AC12:AC16" si="10">(AB12/Z12*100)</f>
        <v>0</v>
      </c>
      <c r="AD12" s="26">
        <v>2</v>
      </c>
      <c r="AE12" s="19">
        <f t="shared" ref="AE12:AE16" si="11">(AD12/D12*100)</f>
        <v>40</v>
      </c>
      <c r="AF12" s="26">
        <v>0</v>
      </c>
      <c r="AG12" s="19">
        <f t="shared" ref="AG12:AG16" si="12">(AF12/AD12*100)</f>
        <v>0</v>
      </c>
      <c r="AH12" s="26">
        <v>2</v>
      </c>
      <c r="AI12" s="19">
        <f t="shared" ref="AI12:AI16" si="13">(AH12/D12*100)</f>
        <v>40</v>
      </c>
      <c r="AJ12" s="26">
        <v>0</v>
      </c>
      <c r="AK12" s="19">
        <f t="shared" ref="AK12:AK16" si="14">(AJ12/AH12*100)</f>
        <v>0</v>
      </c>
      <c r="AL12" s="17"/>
      <c r="AM12" s="17"/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>
        <v>1</v>
      </c>
      <c r="AZ12" s="17">
        <v>1</v>
      </c>
      <c r="BA12" s="22">
        <v>1</v>
      </c>
      <c r="BB12" s="28">
        <f t="shared" ref="BB12:BB16" si="15">BA12/AZ12*100</f>
        <v>100</v>
      </c>
      <c r="BC12" s="22">
        <v>0</v>
      </c>
      <c r="BD12" s="28">
        <f t="shared" ref="BD12:BD16" si="16">BC12/AZ12*100</f>
        <v>0</v>
      </c>
      <c r="BE12" s="22">
        <v>0</v>
      </c>
      <c r="BF12" s="29">
        <f t="shared" ref="BF12:BF16" si="17">(BE12/AZ12*100)</f>
        <v>0</v>
      </c>
      <c r="BG12" s="22">
        <v>0</v>
      </c>
      <c r="BH12" s="29">
        <f t="shared" ref="BH12:BH16" si="18">(BG12/AZ12*100)</f>
        <v>0</v>
      </c>
      <c r="BI12" s="30">
        <f t="shared" ref="BI12:BI16" si="19">BA12+BC12+BG12+BE12</f>
        <v>1</v>
      </c>
      <c r="BJ12" s="29">
        <f t="shared" ref="BJ12:BJ16" si="20">BI12/AZ12*100</f>
        <v>100</v>
      </c>
      <c r="BK12" s="25">
        <v>0</v>
      </c>
      <c r="BL12" s="19">
        <f t="shared" ref="BL12:BL16" si="21">(BK12/AZ12*100)</f>
        <v>0</v>
      </c>
      <c r="BM12" s="27">
        <v>0</v>
      </c>
      <c r="BN12" s="19">
        <f t="shared" ref="BN12:BN16" si="22">(BM12/AZ12*100)</f>
        <v>0</v>
      </c>
      <c r="BO12" s="27">
        <v>0</v>
      </c>
      <c r="BP12" s="19">
        <f t="shared" ref="BP12:BP16" si="23">(BO12/AZ12*100)</f>
        <v>0</v>
      </c>
      <c r="BQ12" s="27">
        <v>0</v>
      </c>
      <c r="BR12" s="19">
        <f t="shared" ref="BR12:BR16" si="24">(BQ12/AZ12*100)</f>
        <v>0</v>
      </c>
      <c r="BS12" s="27">
        <v>0</v>
      </c>
      <c r="BT12" s="19">
        <f t="shared" ref="BT12:BT16" si="25">(BS12/AZ12*100)</f>
        <v>0</v>
      </c>
      <c r="BU12" s="17">
        <v>0</v>
      </c>
      <c r="BV12" s="19">
        <f t="shared" ref="BV12:BV16" si="26">(BU12/AZ12*100)</f>
        <v>0</v>
      </c>
      <c r="BW12" s="4" t="s">
        <v>61</v>
      </c>
      <c r="BX12" s="31">
        <f>SUM(AL16:AY16)+AB16+AF16+AJ16</f>
        <v>4</v>
      </c>
      <c r="BY12" s="4"/>
    </row>
    <row r="13" spans="1:77" ht="14.25" customHeight="1">
      <c r="A13" s="174"/>
      <c r="B13" s="174"/>
      <c r="C13" s="32" t="s">
        <v>62</v>
      </c>
      <c r="D13" s="131">
        <v>13</v>
      </c>
      <c r="E13" s="131">
        <v>11</v>
      </c>
      <c r="F13" s="18">
        <v>6</v>
      </c>
      <c r="G13" s="19">
        <f t="shared" si="0"/>
        <v>46.153846153846153</v>
      </c>
      <c r="H13" s="20">
        <v>1</v>
      </c>
      <c r="I13" s="21">
        <f t="shared" si="1"/>
        <v>16.666666666666664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10</v>
      </c>
      <c r="O13" s="19">
        <f t="shared" si="3"/>
        <v>76.923076923076934</v>
      </c>
      <c r="P13" s="25">
        <v>0</v>
      </c>
      <c r="Q13" s="19">
        <f t="shared" si="4"/>
        <v>0</v>
      </c>
      <c r="R13" s="25">
        <v>6</v>
      </c>
      <c r="S13" s="19">
        <f t="shared" si="5"/>
        <v>46.153846153846153</v>
      </c>
      <c r="T13" s="25">
        <v>0</v>
      </c>
      <c r="U13" s="19">
        <f t="shared" si="6"/>
        <v>0</v>
      </c>
      <c r="V13" s="25">
        <v>6</v>
      </c>
      <c r="W13" s="19">
        <f t="shared" si="7"/>
        <v>46.153846153846153</v>
      </c>
      <c r="X13" s="17">
        <v>0</v>
      </c>
      <c r="Y13" s="19">
        <f t="shared" si="8"/>
        <v>0</v>
      </c>
      <c r="Z13" s="26">
        <v>6</v>
      </c>
      <c r="AA13" s="19">
        <f t="shared" si="9"/>
        <v>46.153846153846153</v>
      </c>
      <c r="AB13" s="26">
        <v>0</v>
      </c>
      <c r="AC13" s="19">
        <f t="shared" si="10"/>
        <v>0</v>
      </c>
      <c r="AD13" s="26">
        <v>6</v>
      </c>
      <c r="AE13" s="19">
        <f t="shared" si="11"/>
        <v>46.153846153846153</v>
      </c>
      <c r="AF13" s="26">
        <v>0</v>
      </c>
      <c r="AG13" s="19">
        <f t="shared" si="12"/>
        <v>0</v>
      </c>
      <c r="AH13" s="26">
        <v>6</v>
      </c>
      <c r="AI13" s="19">
        <f t="shared" si="13"/>
        <v>46.153846153846153</v>
      </c>
      <c r="AJ13" s="26">
        <v>0</v>
      </c>
      <c r="AK13" s="19">
        <f t="shared" si="14"/>
        <v>0</v>
      </c>
      <c r="AL13" s="17"/>
      <c r="AM13" s="17">
        <v>2</v>
      </c>
      <c r="AN13" s="17"/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>
        <v>1</v>
      </c>
      <c r="AZ13" s="17">
        <v>10</v>
      </c>
      <c r="BA13" s="22">
        <v>4</v>
      </c>
      <c r="BB13" s="28">
        <f t="shared" si="15"/>
        <v>40</v>
      </c>
      <c r="BC13" s="22">
        <v>0</v>
      </c>
      <c r="BD13" s="28">
        <f t="shared" si="16"/>
        <v>0</v>
      </c>
      <c r="BE13" s="22">
        <v>0</v>
      </c>
      <c r="BF13" s="29">
        <f t="shared" si="17"/>
        <v>0</v>
      </c>
      <c r="BG13" s="22">
        <v>0</v>
      </c>
      <c r="BH13" s="29">
        <f t="shared" si="18"/>
        <v>0</v>
      </c>
      <c r="BI13" s="30">
        <f t="shared" si="19"/>
        <v>4</v>
      </c>
      <c r="BJ13" s="29">
        <f t="shared" si="20"/>
        <v>40</v>
      </c>
      <c r="BK13" s="25">
        <v>6</v>
      </c>
      <c r="BL13" s="19">
        <f t="shared" si="21"/>
        <v>60</v>
      </c>
      <c r="BM13" s="27">
        <v>0</v>
      </c>
      <c r="BN13" s="19">
        <f t="shared" si="22"/>
        <v>0</v>
      </c>
      <c r="BO13" s="27">
        <v>0</v>
      </c>
      <c r="BP13" s="19">
        <f t="shared" si="23"/>
        <v>0</v>
      </c>
      <c r="BQ13" s="27">
        <v>0</v>
      </c>
      <c r="BR13" s="19">
        <f t="shared" si="24"/>
        <v>0</v>
      </c>
      <c r="BS13" s="27">
        <v>0</v>
      </c>
      <c r="BT13" s="19">
        <f t="shared" si="25"/>
        <v>0</v>
      </c>
      <c r="BU13" s="17">
        <v>0</v>
      </c>
      <c r="BV13" s="19">
        <f t="shared" si="26"/>
        <v>0</v>
      </c>
      <c r="BW13" s="4" t="s">
        <v>63</v>
      </c>
      <c r="BX13" s="31">
        <f>BI16+BK16+BM16+BO16+BQ16+BS16</f>
        <v>20</v>
      </c>
      <c r="BY13" s="4"/>
    </row>
    <row r="14" spans="1:77" ht="14.25" customHeight="1">
      <c r="A14" s="174"/>
      <c r="B14" s="174"/>
      <c r="C14" s="32" t="s">
        <v>64</v>
      </c>
      <c r="D14" s="131">
        <v>4</v>
      </c>
      <c r="E14" s="131">
        <v>4</v>
      </c>
      <c r="F14" s="18">
        <v>3</v>
      </c>
      <c r="G14" s="19">
        <f t="shared" si="0"/>
        <v>75</v>
      </c>
      <c r="H14" s="20">
        <v>1</v>
      </c>
      <c r="I14" s="21">
        <f t="shared" si="1"/>
        <v>33.333333333333329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3</v>
      </c>
      <c r="O14" s="19">
        <f t="shared" si="3"/>
        <v>75</v>
      </c>
      <c r="P14" s="25">
        <v>1</v>
      </c>
      <c r="Q14" s="19">
        <f t="shared" si="4"/>
        <v>33.333333333333329</v>
      </c>
      <c r="R14" s="25">
        <v>3</v>
      </c>
      <c r="S14" s="19">
        <f t="shared" si="5"/>
        <v>75</v>
      </c>
      <c r="T14" s="25">
        <v>0</v>
      </c>
      <c r="U14" s="19">
        <f t="shared" si="6"/>
        <v>0</v>
      </c>
      <c r="V14" s="25">
        <v>3</v>
      </c>
      <c r="W14" s="19">
        <f t="shared" si="7"/>
        <v>75</v>
      </c>
      <c r="X14" s="17">
        <v>0</v>
      </c>
      <c r="Y14" s="19">
        <f t="shared" si="8"/>
        <v>0</v>
      </c>
      <c r="Z14" s="26">
        <v>3</v>
      </c>
      <c r="AA14" s="19">
        <f t="shared" si="9"/>
        <v>75</v>
      </c>
      <c r="AB14" s="26">
        <v>0</v>
      </c>
      <c r="AC14" s="19">
        <f t="shared" si="10"/>
        <v>0</v>
      </c>
      <c r="AD14" s="26">
        <v>3</v>
      </c>
      <c r="AE14" s="19">
        <f t="shared" si="11"/>
        <v>75</v>
      </c>
      <c r="AF14" s="26">
        <v>0</v>
      </c>
      <c r="AG14" s="19">
        <f t="shared" si="12"/>
        <v>0</v>
      </c>
      <c r="AH14" s="26">
        <v>3</v>
      </c>
      <c r="AI14" s="19">
        <f t="shared" si="13"/>
        <v>75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7">
        <v>2</v>
      </c>
      <c r="BA14" s="22">
        <v>0</v>
      </c>
      <c r="BB14" s="28">
        <f t="shared" si="15"/>
        <v>0</v>
      </c>
      <c r="BC14" s="22">
        <v>0</v>
      </c>
      <c r="BD14" s="28">
        <f t="shared" si="16"/>
        <v>0</v>
      </c>
      <c r="BE14" s="22">
        <v>1</v>
      </c>
      <c r="BF14" s="29">
        <f t="shared" si="17"/>
        <v>50</v>
      </c>
      <c r="BG14" s="22">
        <v>0</v>
      </c>
      <c r="BH14" s="29">
        <f t="shared" si="18"/>
        <v>0</v>
      </c>
      <c r="BI14" s="30">
        <f t="shared" si="19"/>
        <v>1</v>
      </c>
      <c r="BJ14" s="29">
        <f t="shared" si="20"/>
        <v>50</v>
      </c>
      <c r="BK14" s="25">
        <v>1</v>
      </c>
      <c r="BL14" s="19">
        <f t="shared" si="21"/>
        <v>50</v>
      </c>
      <c r="BM14" s="27">
        <v>0</v>
      </c>
      <c r="BN14" s="19">
        <f t="shared" si="22"/>
        <v>0</v>
      </c>
      <c r="BO14" s="27">
        <v>0</v>
      </c>
      <c r="BP14" s="19">
        <f t="shared" si="23"/>
        <v>0</v>
      </c>
      <c r="BQ14" s="27">
        <v>0</v>
      </c>
      <c r="BR14" s="19">
        <f t="shared" si="24"/>
        <v>0</v>
      </c>
      <c r="BS14" s="27">
        <v>0</v>
      </c>
      <c r="BT14" s="19">
        <f t="shared" si="25"/>
        <v>0</v>
      </c>
      <c r="BU14" s="17">
        <v>0</v>
      </c>
      <c r="BV14" s="19">
        <f t="shared" si="26"/>
        <v>0</v>
      </c>
      <c r="BW14" s="4" t="s">
        <v>65</v>
      </c>
      <c r="BX14" s="31">
        <f>BI16+BK16+BM16+BO16+BQ16+BS16+BU16</f>
        <v>20</v>
      </c>
      <c r="BY14" s="4"/>
    </row>
    <row r="15" spans="1:77" ht="14.25" customHeight="1">
      <c r="A15" s="175"/>
      <c r="B15" s="175"/>
      <c r="C15" s="32" t="s">
        <v>66</v>
      </c>
      <c r="D15" s="131">
        <v>13</v>
      </c>
      <c r="E15" s="131">
        <v>8</v>
      </c>
      <c r="F15" s="18">
        <v>6</v>
      </c>
      <c r="G15" s="19">
        <f t="shared" si="0"/>
        <v>46.153846153846153</v>
      </c>
      <c r="H15" s="20">
        <v>0</v>
      </c>
      <c r="I15" s="21">
        <f t="shared" si="1"/>
        <v>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6</v>
      </c>
      <c r="O15" s="19">
        <f t="shared" si="3"/>
        <v>46.153846153846153</v>
      </c>
      <c r="P15" s="25">
        <v>2</v>
      </c>
      <c r="Q15" s="19">
        <f t="shared" si="4"/>
        <v>33.333333333333329</v>
      </c>
      <c r="R15" s="25">
        <v>6</v>
      </c>
      <c r="S15" s="19">
        <f t="shared" si="5"/>
        <v>46.153846153846153</v>
      </c>
      <c r="T15" s="25">
        <v>0</v>
      </c>
      <c r="U15" s="19">
        <f t="shared" si="6"/>
        <v>0</v>
      </c>
      <c r="V15" s="25">
        <v>6</v>
      </c>
      <c r="W15" s="19">
        <f t="shared" si="7"/>
        <v>46.153846153846153</v>
      </c>
      <c r="X15" s="17">
        <v>0</v>
      </c>
      <c r="Y15" s="19">
        <f t="shared" si="8"/>
        <v>0</v>
      </c>
      <c r="Z15" s="26">
        <v>6</v>
      </c>
      <c r="AA15" s="19">
        <f t="shared" si="9"/>
        <v>46.153846153846153</v>
      </c>
      <c r="AB15" s="26">
        <v>0</v>
      </c>
      <c r="AC15" s="19">
        <f t="shared" si="10"/>
        <v>0</v>
      </c>
      <c r="AD15" s="26">
        <v>6</v>
      </c>
      <c r="AE15" s="19">
        <f t="shared" si="11"/>
        <v>46.153846153846153</v>
      </c>
      <c r="AF15" s="26">
        <v>0</v>
      </c>
      <c r="AG15" s="19">
        <f t="shared" si="12"/>
        <v>0</v>
      </c>
      <c r="AH15" s="26">
        <v>6</v>
      </c>
      <c r="AI15" s="19">
        <f t="shared" si="13"/>
        <v>46.153846153846153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7</v>
      </c>
      <c r="BA15" s="22">
        <v>4</v>
      </c>
      <c r="BB15" s="28">
        <f t="shared" si="15"/>
        <v>57.142857142857139</v>
      </c>
      <c r="BC15" s="22">
        <v>0</v>
      </c>
      <c r="BD15" s="28">
        <f t="shared" si="16"/>
        <v>0</v>
      </c>
      <c r="BE15" s="22">
        <v>0</v>
      </c>
      <c r="BF15" s="29">
        <f t="shared" si="17"/>
        <v>0</v>
      </c>
      <c r="BG15" s="22">
        <v>0</v>
      </c>
      <c r="BH15" s="29">
        <f t="shared" si="18"/>
        <v>0</v>
      </c>
      <c r="BI15" s="30">
        <f t="shared" si="19"/>
        <v>4</v>
      </c>
      <c r="BJ15" s="29">
        <f t="shared" si="20"/>
        <v>57.142857142857139</v>
      </c>
      <c r="BK15" s="25">
        <v>3</v>
      </c>
      <c r="BL15" s="19">
        <f t="shared" si="21"/>
        <v>42.857142857142854</v>
      </c>
      <c r="BM15" s="27">
        <v>0</v>
      </c>
      <c r="BN15" s="19">
        <f t="shared" si="22"/>
        <v>0</v>
      </c>
      <c r="BO15" s="27">
        <v>0</v>
      </c>
      <c r="BP15" s="19">
        <f t="shared" si="23"/>
        <v>0</v>
      </c>
      <c r="BQ15" s="27">
        <v>0</v>
      </c>
      <c r="BR15" s="19">
        <f t="shared" si="24"/>
        <v>0</v>
      </c>
      <c r="BS15" s="27">
        <v>0</v>
      </c>
      <c r="BT15" s="19">
        <f t="shared" si="25"/>
        <v>0</v>
      </c>
      <c r="BU15" s="17"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35</v>
      </c>
      <c r="E16" s="36">
        <f t="shared" si="27"/>
        <v>29</v>
      </c>
      <c r="F16" s="36">
        <f t="shared" si="27"/>
        <v>17</v>
      </c>
      <c r="G16" s="19">
        <f t="shared" si="0"/>
        <v>48.571428571428569</v>
      </c>
      <c r="H16" s="36">
        <f>SUM(H12:H15)</f>
        <v>3</v>
      </c>
      <c r="I16" s="21">
        <f t="shared" si="1"/>
        <v>17.647058823529413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22</v>
      </c>
      <c r="O16" s="19">
        <f t="shared" si="3"/>
        <v>62.857142857142854</v>
      </c>
      <c r="P16" s="36">
        <f>SUM(P12:P15)</f>
        <v>3</v>
      </c>
      <c r="Q16" s="19">
        <f t="shared" si="4"/>
        <v>13.636363636363635</v>
      </c>
      <c r="R16" s="36">
        <f>SUM(R12:R15)</f>
        <v>17</v>
      </c>
      <c r="S16" s="19">
        <f t="shared" si="5"/>
        <v>48.571428571428569</v>
      </c>
      <c r="T16" s="36">
        <f>SUM(T12:T15)</f>
        <v>0</v>
      </c>
      <c r="U16" s="19">
        <f t="shared" si="6"/>
        <v>0</v>
      </c>
      <c r="V16" s="36">
        <f>SUM(V12:V15)</f>
        <v>17</v>
      </c>
      <c r="W16" s="19">
        <f t="shared" si="7"/>
        <v>48.571428571428569</v>
      </c>
      <c r="X16" s="36">
        <f>SUM(X12:X15)</f>
        <v>0</v>
      </c>
      <c r="Y16" s="19">
        <f t="shared" si="8"/>
        <v>0</v>
      </c>
      <c r="Z16" s="36">
        <f>SUM(Z12:Z15)</f>
        <v>17</v>
      </c>
      <c r="AA16" s="19">
        <f t="shared" si="9"/>
        <v>48.571428571428569</v>
      </c>
      <c r="AB16" s="36">
        <f>SUM(AB12:AB15)</f>
        <v>0</v>
      </c>
      <c r="AC16" s="19">
        <f t="shared" si="10"/>
        <v>0</v>
      </c>
      <c r="AD16" s="36">
        <f>SUM(AD12:AD15)</f>
        <v>17</v>
      </c>
      <c r="AE16" s="19">
        <f t="shared" si="11"/>
        <v>48.571428571428569</v>
      </c>
      <c r="AF16" s="36">
        <f>SUM(AF12:AF15)</f>
        <v>0</v>
      </c>
      <c r="AG16" s="19">
        <f t="shared" si="12"/>
        <v>0</v>
      </c>
      <c r="AH16" s="36">
        <f>SUM(AH12:AH15)</f>
        <v>17</v>
      </c>
      <c r="AI16" s="19">
        <f t="shared" si="13"/>
        <v>48.571428571428569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2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0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20</v>
      </c>
      <c r="BA16" s="36">
        <f t="shared" si="29"/>
        <v>9</v>
      </c>
      <c r="BB16" s="28">
        <f t="shared" si="15"/>
        <v>45</v>
      </c>
      <c r="BC16" s="36">
        <f>SUM(BC12:BC15)</f>
        <v>0</v>
      </c>
      <c r="BD16" s="28">
        <f t="shared" si="16"/>
        <v>0</v>
      </c>
      <c r="BE16" s="36">
        <f>SUM(BE12:BE15)</f>
        <v>1</v>
      </c>
      <c r="BF16" s="29">
        <f t="shared" si="17"/>
        <v>5</v>
      </c>
      <c r="BG16" s="36">
        <f>SUM(BG12:BG15)</f>
        <v>0</v>
      </c>
      <c r="BH16" s="29">
        <f t="shared" si="18"/>
        <v>0</v>
      </c>
      <c r="BI16" s="30">
        <f t="shared" si="19"/>
        <v>10</v>
      </c>
      <c r="BJ16" s="29">
        <f t="shared" si="20"/>
        <v>50</v>
      </c>
      <c r="BK16" s="36">
        <f>SUM(BK12:BK15)</f>
        <v>10</v>
      </c>
      <c r="BL16" s="19">
        <f t="shared" si="21"/>
        <v>50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</sheetData>
  <mergeCells count="62"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BA6:BT7"/>
    <mergeCell ref="BU6:BV9"/>
    <mergeCell ref="AV8:AV10"/>
    <mergeCell ref="AW8:AW10"/>
    <mergeCell ref="AX8:AX10"/>
    <mergeCell ref="AY8:AY10"/>
    <mergeCell ref="BM8:BT9"/>
    <mergeCell ref="AU8:AU10"/>
    <mergeCell ref="BK8:BL9"/>
    <mergeCell ref="BA9:BB9"/>
    <mergeCell ref="BC9:BD9"/>
    <mergeCell ref="BE9:BF9"/>
    <mergeCell ref="BG9:BH9"/>
    <mergeCell ref="BI9:BJ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</mergeCells>
  <pageMargins left="0.19685039370078741" right="0.19685039370078741" top="0.31496062992125984" bottom="0.19685039370078741" header="0" footer="0"/>
  <pageSetup scale="7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JANUARI</vt:lpstr>
      <vt:lpstr>REKAP JAN</vt:lpstr>
      <vt:lpstr>FEBRUARI</vt:lpstr>
      <vt:lpstr>REKAP FEB</vt:lpstr>
      <vt:lpstr>MARET</vt:lpstr>
      <vt:lpstr>REKAP MAR</vt:lpstr>
      <vt:lpstr>TRIBULAN I</vt:lpstr>
      <vt:lpstr>REKAP TRIBULAN I</vt:lpstr>
      <vt:lpstr>APRIL</vt:lpstr>
      <vt:lpstr>REKAP APR</vt:lpstr>
      <vt:lpstr>MEI</vt:lpstr>
      <vt:lpstr>REKAP MEI</vt:lpstr>
      <vt:lpstr>JUNI</vt:lpstr>
      <vt:lpstr>REKAP JUN</vt:lpstr>
      <vt:lpstr>TRIBULAN II</vt:lpstr>
      <vt:lpstr>REKAP TRIBULAN II</vt:lpstr>
      <vt:lpstr>SEMESTER I</vt:lpstr>
      <vt:lpstr>REKAP SEMESTER I</vt:lpstr>
      <vt:lpstr>JULI</vt:lpstr>
      <vt:lpstr>REKAP JUL</vt:lpstr>
      <vt:lpstr>AGUSTUS</vt:lpstr>
      <vt:lpstr>REKAP AGT</vt:lpstr>
      <vt:lpstr>SEPTEMBER</vt:lpstr>
      <vt:lpstr>REKAP SEP</vt:lpstr>
      <vt:lpstr>TRIBULAN III</vt:lpstr>
      <vt:lpstr>REKAP TRIBULAN III</vt:lpstr>
      <vt:lpstr>TRIBULAN I-III</vt:lpstr>
      <vt:lpstr>REKAP TRIBULAN I-III</vt:lpstr>
      <vt:lpstr>OKTOBER</vt:lpstr>
      <vt:lpstr>REKAP OKT</vt:lpstr>
      <vt:lpstr>NOVEMBER</vt:lpstr>
      <vt:lpstr>REKAP NOV</vt:lpstr>
      <vt:lpstr>DESEMBER</vt:lpstr>
      <vt:lpstr>REKAP DES</vt:lpstr>
      <vt:lpstr>TRIBULAN IV</vt:lpstr>
      <vt:lpstr>REKAP TRIBULAN IV</vt:lpstr>
      <vt:lpstr>SEMESTER II</vt:lpstr>
      <vt:lpstr>REKAP SEMESTER II</vt:lpstr>
      <vt:lpstr>TAHUNAN</vt:lpstr>
      <vt:lpstr>REKAP TAHUNAN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Dennykoe</dc:creator>
  <cp:lastModifiedBy>D E L L</cp:lastModifiedBy>
  <dcterms:created xsi:type="dcterms:W3CDTF">2015-03-12T03:59:54Z</dcterms:created>
  <dcterms:modified xsi:type="dcterms:W3CDTF">2023-02-27T07:42:23Z</dcterms:modified>
</cp:coreProperties>
</file>